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orekonl365.sharepoint.com/sites/Operations/Gedeelde documenten/Export BE/"/>
    </mc:Choice>
  </mc:AlternateContent>
  <xr:revisionPtr revIDLastSave="6" documentId="8_{96B74E94-E187-42A7-89B5-D41EE1623860}" xr6:coauthVersionLast="47" xr6:coauthVersionMax="47" xr10:uidLastSave="{88DB7B42-D9EC-40A7-AA62-A456AC93925F}"/>
  <bookViews>
    <workbookView xWindow="-120" yWindow="-120" windowWidth="29040" windowHeight="15840" tabRatio="856" xr2:uid="{2E2F6F43-A7B7-483D-91CF-F57501E75DD7}"/>
  </bookViews>
  <sheets>
    <sheet name="Readme" sheetId="4" r:id="rId1"/>
    <sheet name="Rapportage" sheetId="1" r:id="rId2"/>
    <sheet name="Exportsheet" sheetId="7" r:id="rId3"/>
    <sheet name="Hide formulas" sheetId="2" state="hidden" r:id="rId4"/>
    <sheet name="Zon- en Feestdagen" sheetId="6" state="hidden" r:id="rId5"/>
    <sheet name="Export day" sheetId="3" state="hidden" r:id="rId6"/>
    <sheet name="Export night" sheetId="5" state="hidden" r:id="rId7"/>
    <sheet name="Export night filtered" sheetId="9" state="hidden" r:id="rId8"/>
    <sheet name="Export sunholidays" sheetId="10" state="hidden" r:id="rId9"/>
    <sheet name="Export sunholidays filtered" sheetId="8" state="hidden" r:id="rId10"/>
  </sheets>
  <definedNames>
    <definedName name="_xlnm._FilterDatabase" localSheetId="5" hidden="1">'Export day'!$A$2:$A$2501</definedName>
    <definedName name="_xlnm._FilterDatabase" localSheetId="6" hidden="1">'Export night'!$A$1:$A$1201</definedName>
    <definedName name="_xlnm._FilterDatabase" localSheetId="3" hidden="1">'Hide formulas'!$A$1:$AB$2501</definedName>
    <definedName name="_xlnm._FilterDatabase" localSheetId="1" hidden="1">Rapportage!$A$1:$L$326</definedName>
    <definedName name="jaar">'Zon- en Feestdagen'!$E$7</definedName>
    <definedName name="Zonfeestdagen">'Export sunholidays filtered'!$A1048576:$A2499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9" i="5" l="1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N22" i="2" l="1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P3" i="2"/>
  <c r="N3" i="2" s="1"/>
  <c r="P4" i="2"/>
  <c r="N4" i="2" s="1"/>
  <c r="P5" i="2"/>
  <c r="N5" i="2" s="1"/>
  <c r="P6" i="2"/>
  <c r="N6" i="2" s="1"/>
  <c r="P7" i="2"/>
  <c r="N7" i="2" s="1"/>
  <c r="P8" i="2"/>
  <c r="N8" i="2" s="1"/>
  <c r="P9" i="2"/>
  <c r="N9" i="2" s="1"/>
  <c r="P10" i="2"/>
  <c r="N10" i="2" s="1"/>
  <c r="P11" i="2"/>
  <c r="N11" i="2" s="1"/>
  <c r="P12" i="2"/>
  <c r="N12" i="2" s="1"/>
  <c r="P13" i="2"/>
  <c r="N13" i="2" s="1"/>
  <c r="P14" i="2"/>
  <c r="N14" i="2" s="1"/>
  <c r="P15" i="2"/>
  <c r="N15" i="2" s="1"/>
  <c r="P16" i="2"/>
  <c r="N16" i="2" s="1"/>
  <c r="P17" i="2"/>
  <c r="N17" i="2" s="1"/>
  <c r="P18" i="2"/>
  <c r="N18" i="2" s="1"/>
  <c r="P19" i="2"/>
  <c r="N19" i="2" s="1"/>
  <c r="P20" i="2"/>
  <c r="N20" i="2" s="1"/>
  <c r="P21" i="2"/>
  <c r="N21" i="2" s="1"/>
  <c r="P22" i="2"/>
  <c r="P23" i="2"/>
  <c r="N23" i="2" s="1"/>
  <c r="P24" i="2"/>
  <c r="N24" i="2" s="1"/>
  <c r="P25" i="2"/>
  <c r="N25" i="2" s="1"/>
  <c r="P26" i="2"/>
  <c r="N26" i="2" s="1"/>
  <c r="P27" i="2"/>
  <c r="N27" i="2" s="1"/>
  <c r="P28" i="2"/>
  <c r="N28" i="2" s="1"/>
  <c r="P29" i="2"/>
  <c r="N29" i="2" s="1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" i="2"/>
  <c r="N2" i="2" s="1"/>
  <c r="D2" i="8" l="1"/>
  <c r="AF35" i="2"/>
  <c r="AF24" i="2"/>
  <c r="AF25" i="2"/>
  <c r="AF26" i="2"/>
  <c r="AF27" i="2"/>
  <c r="AF28" i="2"/>
  <c r="AF29" i="2"/>
  <c r="AF30" i="2"/>
  <c r="AF31" i="2"/>
  <c r="AF32" i="2"/>
  <c r="AF33" i="2"/>
  <c r="AF23" i="2"/>
  <c r="AF3" i="2"/>
  <c r="AB2" i="2"/>
  <c r="AF12" i="2" l="1"/>
  <c r="AF13" i="2"/>
  <c r="AF14" i="2"/>
  <c r="AF15" i="2"/>
  <c r="AF16" i="2"/>
  <c r="AF17" i="2"/>
  <c r="AF18" i="2"/>
  <c r="AF19" i="2"/>
  <c r="AF20" i="2"/>
  <c r="AF21" i="2"/>
  <c r="AF22" i="2"/>
  <c r="AF11" i="2"/>
  <c r="AF10" i="2" a="1"/>
  <c r="AF10" i="2" s="1"/>
  <c r="AF4" i="2"/>
  <c r="AF5" i="2"/>
  <c r="AF6" i="2"/>
  <c r="AF7" i="2"/>
  <c r="AF8" i="2"/>
  <c r="AF9" i="2"/>
  <c r="AF34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G12" i="6"/>
  <c r="G13" i="6"/>
  <c r="G14" i="6"/>
  <c r="G15" i="6"/>
  <c r="G16" i="6"/>
  <c r="G17" i="6"/>
  <c r="G18" i="6"/>
  <c r="G19" i="6"/>
  <c r="G20" i="6"/>
  <c r="G21" i="6"/>
  <c r="G22" i="6"/>
  <c r="G11" i="6"/>
  <c r="G10" i="6"/>
  <c r="F12" i="6" l="1"/>
  <c r="F11" i="6"/>
  <c r="F10" i="6"/>
  <c r="F22" i="6"/>
  <c r="F21" i="6"/>
  <c r="F20" i="6"/>
  <c r="F19" i="6"/>
  <c r="F18" i="6"/>
  <c r="F17" i="6"/>
  <c r="F16" i="6"/>
  <c r="F15" i="6"/>
  <c r="F14" i="6"/>
  <c r="F13" i="6"/>
  <c r="C8" i="6"/>
  <c r="AD2" i="2" l="1"/>
  <c r="O2" i="2"/>
  <c r="Q2" i="2" s="1"/>
  <c r="R2" i="2" s="1"/>
  <c r="U2" i="2"/>
  <c r="O3" i="2"/>
  <c r="U3" i="2"/>
  <c r="O4" i="2"/>
  <c r="S4" i="2" s="1"/>
  <c r="W4" i="2" s="1"/>
  <c r="O5" i="2"/>
  <c r="Q5" i="2" s="1"/>
  <c r="R5" i="2" s="1"/>
  <c r="U5" i="2"/>
  <c r="O6" i="2"/>
  <c r="S6" i="2" s="1"/>
  <c r="W6" i="2" s="1"/>
  <c r="O7" i="2"/>
  <c r="O8" i="2"/>
  <c r="S8" i="2" s="1"/>
  <c r="W8" i="2" s="1"/>
  <c r="O9" i="2"/>
  <c r="Q9" i="2" s="1"/>
  <c r="R9" i="2" s="1"/>
  <c r="U9" i="2"/>
  <c r="O10" i="2"/>
  <c r="O11" i="2"/>
  <c r="O12" i="2"/>
  <c r="S12" i="2" s="1"/>
  <c r="W12" i="2" s="1"/>
  <c r="O13" i="2"/>
  <c r="Q13" i="2" s="1"/>
  <c r="R13" i="2" s="1"/>
  <c r="U13" i="2"/>
  <c r="O14" i="2"/>
  <c r="Q14" i="2" s="1"/>
  <c r="R14" i="2" s="1"/>
  <c r="O15" i="2"/>
  <c r="Q15" i="2" s="1"/>
  <c r="R15" i="2" s="1"/>
  <c r="O16" i="2"/>
  <c r="S16" i="2" s="1"/>
  <c r="W16" i="2" s="1"/>
  <c r="O17" i="2"/>
  <c r="Q17" i="2" s="1"/>
  <c r="R17" i="2" s="1"/>
  <c r="U17" i="2"/>
  <c r="O18" i="2"/>
  <c r="Q18" i="2" s="1"/>
  <c r="R18" i="2" s="1"/>
  <c r="O19" i="2"/>
  <c r="Q19" i="2" s="1"/>
  <c r="R19" i="2" s="1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V1367" i="2" s="1"/>
  <c r="O1368" i="2"/>
  <c r="V1368" i="2" s="1"/>
  <c r="O1369" i="2"/>
  <c r="O1370" i="2"/>
  <c r="O1371" i="2"/>
  <c r="O1372" i="2"/>
  <c r="O1373" i="2"/>
  <c r="V1373" i="2" s="1"/>
  <c r="O1374" i="2"/>
  <c r="O1375" i="2"/>
  <c r="V1375" i="2" s="1"/>
  <c r="O1376" i="2"/>
  <c r="V1376" i="2" s="1"/>
  <c r="O1377" i="2"/>
  <c r="O1378" i="2"/>
  <c r="O1379" i="2"/>
  <c r="O1380" i="2"/>
  <c r="O1381" i="2"/>
  <c r="V1381" i="2" s="1"/>
  <c r="O1382" i="2"/>
  <c r="O1383" i="2"/>
  <c r="V1383" i="2" s="1"/>
  <c r="O1384" i="2"/>
  <c r="V1384" i="2" s="1"/>
  <c r="O1385" i="2"/>
  <c r="O1386" i="2"/>
  <c r="O1387" i="2"/>
  <c r="O1388" i="2"/>
  <c r="O1389" i="2"/>
  <c r="V1389" i="2" s="1"/>
  <c r="O1390" i="2"/>
  <c r="O1391" i="2"/>
  <c r="V1391" i="2" s="1"/>
  <c r="O1392" i="2"/>
  <c r="V1392" i="2" s="1"/>
  <c r="O1393" i="2"/>
  <c r="O1394" i="2"/>
  <c r="O1395" i="2"/>
  <c r="O1396" i="2"/>
  <c r="O1397" i="2"/>
  <c r="V1397" i="2" s="1"/>
  <c r="O1398" i="2"/>
  <c r="O1399" i="2"/>
  <c r="V1399" i="2" s="1"/>
  <c r="O1400" i="2"/>
  <c r="V1400" i="2" s="1"/>
  <c r="O1401" i="2"/>
  <c r="O1402" i="2"/>
  <c r="O1403" i="2"/>
  <c r="O1404" i="2"/>
  <c r="O1405" i="2"/>
  <c r="V1405" i="2" s="1"/>
  <c r="O1406" i="2"/>
  <c r="O1407" i="2"/>
  <c r="V1407" i="2" s="1"/>
  <c r="O1408" i="2"/>
  <c r="V1408" i="2" s="1"/>
  <c r="O1409" i="2"/>
  <c r="O1410" i="2"/>
  <c r="O1411" i="2"/>
  <c r="O1412" i="2"/>
  <c r="O1413" i="2"/>
  <c r="V1413" i="2" s="1"/>
  <c r="O1414" i="2"/>
  <c r="O1415" i="2"/>
  <c r="V1415" i="2" s="1"/>
  <c r="O1416" i="2"/>
  <c r="V1416" i="2" s="1"/>
  <c r="O1417" i="2"/>
  <c r="O1418" i="2"/>
  <c r="O1419" i="2"/>
  <c r="O1420" i="2"/>
  <c r="O1421" i="2"/>
  <c r="V1421" i="2" s="1"/>
  <c r="O1422" i="2"/>
  <c r="O1423" i="2"/>
  <c r="V1423" i="2" s="1"/>
  <c r="O1424" i="2"/>
  <c r="V1424" i="2" s="1"/>
  <c r="O1425" i="2"/>
  <c r="O1426" i="2"/>
  <c r="O1427" i="2"/>
  <c r="O1428" i="2"/>
  <c r="O1429" i="2"/>
  <c r="V1429" i="2" s="1"/>
  <c r="O1430" i="2"/>
  <c r="O1431" i="2"/>
  <c r="V1431" i="2" s="1"/>
  <c r="O1432" i="2"/>
  <c r="V1432" i="2" s="1"/>
  <c r="O1433" i="2"/>
  <c r="O1434" i="2"/>
  <c r="O1435" i="2"/>
  <c r="O1436" i="2"/>
  <c r="O1437" i="2"/>
  <c r="V1437" i="2" s="1"/>
  <c r="O1438" i="2"/>
  <c r="O1439" i="2"/>
  <c r="V1439" i="2" s="1"/>
  <c r="O1440" i="2"/>
  <c r="V1440" i="2" s="1"/>
  <c r="O1441" i="2"/>
  <c r="O1442" i="2"/>
  <c r="O1443" i="2"/>
  <c r="O1444" i="2"/>
  <c r="O1445" i="2"/>
  <c r="V1445" i="2" s="1"/>
  <c r="O1446" i="2"/>
  <c r="O1447" i="2"/>
  <c r="V1447" i="2" s="1"/>
  <c r="O1448" i="2"/>
  <c r="V1448" i="2" s="1"/>
  <c r="O1449" i="2"/>
  <c r="O1450" i="2"/>
  <c r="O1451" i="2"/>
  <c r="O1452" i="2"/>
  <c r="O1453" i="2"/>
  <c r="V1453" i="2" s="1"/>
  <c r="O1454" i="2"/>
  <c r="O1455" i="2"/>
  <c r="V1455" i="2" s="1"/>
  <c r="O1456" i="2"/>
  <c r="V1456" i="2" s="1"/>
  <c r="O1457" i="2"/>
  <c r="O1458" i="2"/>
  <c r="O1459" i="2"/>
  <c r="O1460" i="2"/>
  <c r="O1461" i="2"/>
  <c r="V1461" i="2" s="1"/>
  <c r="O1462" i="2"/>
  <c r="V1462" i="2" s="1"/>
  <c r="O1463" i="2"/>
  <c r="V1463" i="2" s="1"/>
  <c r="O1464" i="2"/>
  <c r="V1464" i="2" s="1"/>
  <c r="O1465" i="2"/>
  <c r="O1466" i="2"/>
  <c r="O1467" i="2"/>
  <c r="O1468" i="2"/>
  <c r="O1469" i="2"/>
  <c r="V1469" i="2" s="1"/>
  <c r="O1470" i="2"/>
  <c r="V1470" i="2" s="1"/>
  <c r="O1471" i="2"/>
  <c r="V1471" i="2" s="1"/>
  <c r="O1472" i="2"/>
  <c r="V1472" i="2" s="1"/>
  <c r="O1473" i="2"/>
  <c r="O1474" i="2"/>
  <c r="O1475" i="2"/>
  <c r="O1476" i="2"/>
  <c r="O1477" i="2"/>
  <c r="V1477" i="2" s="1"/>
  <c r="O1478" i="2"/>
  <c r="V1478" i="2" s="1"/>
  <c r="O1479" i="2"/>
  <c r="V1479" i="2" s="1"/>
  <c r="O1480" i="2"/>
  <c r="V1480" i="2" s="1"/>
  <c r="O1481" i="2"/>
  <c r="O1482" i="2"/>
  <c r="O1483" i="2"/>
  <c r="O1484" i="2"/>
  <c r="O1485" i="2"/>
  <c r="V1485" i="2" s="1"/>
  <c r="O1486" i="2"/>
  <c r="V1486" i="2" s="1"/>
  <c r="O1487" i="2"/>
  <c r="V1487" i="2" s="1"/>
  <c r="O1488" i="2"/>
  <c r="V1488" i="2" s="1"/>
  <c r="O1489" i="2"/>
  <c r="O1490" i="2"/>
  <c r="O1491" i="2"/>
  <c r="O1492" i="2"/>
  <c r="O1493" i="2"/>
  <c r="V1493" i="2" s="1"/>
  <c r="O1494" i="2"/>
  <c r="V1494" i="2" s="1"/>
  <c r="O1495" i="2"/>
  <c r="V1495" i="2" s="1"/>
  <c r="O1496" i="2"/>
  <c r="V1496" i="2" s="1"/>
  <c r="O1497" i="2"/>
  <c r="O1498" i="2"/>
  <c r="O1499" i="2"/>
  <c r="O1500" i="2"/>
  <c r="O1501" i="2"/>
  <c r="V1501" i="2" s="1"/>
  <c r="O1502" i="2"/>
  <c r="V1502" i="2" s="1"/>
  <c r="O1503" i="2"/>
  <c r="V1503" i="2" s="1"/>
  <c r="O1504" i="2"/>
  <c r="V1504" i="2" s="1"/>
  <c r="O1505" i="2"/>
  <c r="O1506" i="2"/>
  <c r="O1507" i="2"/>
  <c r="O1508" i="2"/>
  <c r="V1508" i="2" s="1"/>
  <c r="O1509" i="2"/>
  <c r="V1509" i="2" s="1"/>
  <c r="O1510" i="2"/>
  <c r="V1510" i="2" s="1"/>
  <c r="O1511" i="2"/>
  <c r="V1511" i="2" s="1"/>
  <c r="O1512" i="2"/>
  <c r="V1512" i="2" s="1"/>
  <c r="O1513" i="2"/>
  <c r="O1514" i="2"/>
  <c r="V1514" i="2" s="1"/>
  <c r="O1515" i="2"/>
  <c r="O1516" i="2"/>
  <c r="V1516" i="2" s="1"/>
  <c r="O1517" i="2"/>
  <c r="V1517" i="2" s="1"/>
  <c r="O1518" i="2"/>
  <c r="V1518" i="2" s="1"/>
  <c r="O1519" i="2"/>
  <c r="V1519" i="2" s="1"/>
  <c r="O1520" i="2"/>
  <c r="V1520" i="2" s="1"/>
  <c r="O1521" i="2"/>
  <c r="O1522" i="2"/>
  <c r="V1522" i="2" s="1"/>
  <c r="O1523" i="2"/>
  <c r="V1523" i="2" s="1"/>
  <c r="O1524" i="2"/>
  <c r="V1524" i="2" s="1"/>
  <c r="O1525" i="2"/>
  <c r="V1525" i="2" s="1"/>
  <c r="O1526" i="2"/>
  <c r="V1526" i="2" s="1"/>
  <c r="O1527" i="2"/>
  <c r="V1527" i="2" s="1"/>
  <c r="O1528" i="2"/>
  <c r="V1528" i="2" s="1"/>
  <c r="O1529" i="2"/>
  <c r="O1530" i="2"/>
  <c r="V1530" i="2" s="1"/>
  <c r="O1531" i="2"/>
  <c r="V1531" i="2" s="1"/>
  <c r="O1532" i="2"/>
  <c r="V1532" i="2" s="1"/>
  <c r="O1533" i="2"/>
  <c r="V1533" i="2" s="1"/>
  <c r="O1534" i="2"/>
  <c r="V1534" i="2" s="1"/>
  <c r="O1535" i="2"/>
  <c r="V1535" i="2" s="1"/>
  <c r="O1536" i="2"/>
  <c r="V1536" i="2" s="1"/>
  <c r="O1537" i="2"/>
  <c r="O1538" i="2"/>
  <c r="V1538" i="2" s="1"/>
  <c r="O1539" i="2"/>
  <c r="V1539" i="2" s="1"/>
  <c r="O1540" i="2"/>
  <c r="V1540" i="2" s="1"/>
  <c r="O1541" i="2"/>
  <c r="V1541" i="2" s="1"/>
  <c r="O1542" i="2"/>
  <c r="V1542" i="2" s="1"/>
  <c r="O1543" i="2"/>
  <c r="V1543" i="2" s="1"/>
  <c r="O1544" i="2"/>
  <c r="V1544" i="2" s="1"/>
  <c r="O1545" i="2"/>
  <c r="O1546" i="2"/>
  <c r="V1546" i="2" s="1"/>
  <c r="O1547" i="2"/>
  <c r="V1547" i="2" s="1"/>
  <c r="O1548" i="2"/>
  <c r="V1548" i="2" s="1"/>
  <c r="O1549" i="2"/>
  <c r="V1549" i="2" s="1"/>
  <c r="O1550" i="2"/>
  <c r="V1550" i="2" s="1"/>
  <c r="O1551" i="2"/>
  <c r="V1551" i="2" s="1"/>
  <c r="O1552" i="2"/>
  <c r="V1552" i="2" s="1"/>
  <c r="O1553" i="2"/>
  <c r="O1554" i="2"/>
  <c r="V1554" i="2" s="1"/>
  <c r="O1555" i="2"/>
  <c r="V1555" i="2" s="1"/>
  <c r="O1556" i="2"/>
  <c r="V1556" i="2" s="1"/>
  <c r="O1557" i="2"/>
  <c r="V1557" i="2" s="1"/>
  <c r="O1558" i="2"/>
  <c r="V1558" i="2" s="1"/>
  <c r="O1559" i="2"/>
  <c r="V1559" i="2" s="1"/>
  <c r="O1560" i="2"/>
  <c r="V1560" i="2" s="1"/>
  <c r="O1561" i="2"/>
  <c r="O1562" i="2"/>
  <c r="V1562" i="2" s="1"/>
  <c r="O1563" i="2"/>
  <c r="V1563" i="2" s="1"/>
  <c r="O1564" i="2"/>
  <c r="V1564" i="2" s="1"/>
  <c r="O1565" i="2"/>
  <c r="V1565" i="2" s="1"/>
  <c r="O1566" i="2"/>
  <c r="V1566" i="2" s="1"/>
  <c r="O1567" i="2"/>
  <c r="V1567" i="2" s="1"/>
  <c r="O1568" i="2"/>
  <c r="V1568" i="2" s="1"/>
  <c r="O1569" i="2"/>
  <c r="O1570" i="2"/>
  <c r="V1570" i="2" s="1"/>
  <c r="O1571" i="2"/>
  <c r="V1571" i="2" s="1"/>
  <c r="O1572" i="2"/>
  <c r="V1572" i="2" s="1"/>
  <c r="O1573" i="2"/>
  <c r="V1573" i="2" s="1"/>
  <c r="O1574" i="2"/>
  <c r="V1574" i="2" s="1"/>
  <c r="O1575" i="2"/>
  <c r="V1575" i="2" s="1"/>
  <c r="O1576" i="2"/>
  <c r="V1576" i="2" s="1"/>
  <c r="O1577" i="2"/>
  <c r="O1578" i="2"/>
  <c r="V1578" i="2" s="1"/>
  <c r="O1579" i="2"/>
  <c r="V1579" i="2" s="1"/>
  <c r="O1580" i="2"/>
  <c r="V1580" i="2" s="1"/>
  <c r="O1581" i="2"/>
  <c r="V1581" i="2" s="1"/>
  <c r="O1582" i="2"/>
  <c r="V1582" i="2" s="1"/>
  <c r="O1583" i="2"/>
  <c r="V1583" i="2" s="1"/>
  <c r="O1584" i="2"/>
  <c r="V1584" i="2" s="1"/>
  <c r="O1585" i="2"/>
  <c r="O1586" i="2"/>
  <c r="V1586" i="2" s="1"/>
  <c r="O1587" i="2"/>
  <c r="V1587" i="2" s="1"/>
  <c r="O1588" i="2"/>
  <c r="V1588" i="2" s="1"/>
  <c r="O1589" i="2"/>
  <c r="V1589" i="2" s="1"/>
  <c r="O1590" i="2"/>
  <c r="V1590" i="2" s="1"/>
  <c r="O1591" i="2"/>
  <c r="V1591" i="2" s="1"/>
  <c r="O1592" i="2"/>
  <c r="V1592" i="2" s="1"/>
  <c r="O1593" i="2"/>
  <c r="O1594" i="2"/>
  <c r="V1594" i="2" s="1"/>
  <c r="O1595" i="2"/>
  <c r="V1595" i="2" s="1"/>
  <c r="O1596" i="2"/>
  <c r="V1596" i="2" s="1"/>
  <c r="O1597" i="2"/>
  <c r="V1597" i="2" s="1"/>
  <c r="O1598" i="2"/>
  <c r="V1598" i="2" s="1"/>
  <c r="O1599" i="2"/>
  <c r="V1599" i="2" s="1"/>
  <c r="O1600" i="2"/>
  <c r="V1600" i="2" s="1"/>
  <c r="O1601" i="2"/>
  <c r="O1602" i="2"/>
  <c r="V1602" i="2" s="1"/>
  <c r="O1603" i="2"/>
  <c r="V1603" i="2" s="1"/>
  <c r="O1604" i="2"/>
  <c r="V1604" i="2" s="1"/>
  <c r="O1605" i="2"/>
  <c r="V1605" i="2" s="1"/>
  <c r="O1606" i="2"/>
  <c r="V1606" i="2" s="1"/>
  <c r="O1607" i="2"/>
  <c r="V1607" i="2" s="1"/>
  <c r="O1608" i="2"/>
  <c r="V1608" i="2" s="1"/>
  <c r="O1609" i="2"/>
  <c r="O1610" i="2"/>
  <c r="V1610" i="2" s="1"/>
  <c r="O1611" i="2"/>
  <c r="V1611" i="2" s="1"/>
  <c r="O1612" i="2"/>
  <c r="V1612" i="2" s="1"/>
  <c r="O1613" i="2"/>
  <c r="V1613" i="2" s="1"/>
  <c r="O1614" i="2"/>
  <c r="V1614" i="2" s="1"/>
  <c r="O1615" i="2"/>
  <c r="V1615" i="2" s="1"/>
  <c r="O1616" i="2"/>
  <c r="V1616" i="2" s="1"/>
  <c r="O1617" i="2"/>
  <c r="O1618" i="2"/>
  <c r="V1618" i="2" s="1"/>
  <c r="O1619" i="2"/>
  <c r="V1619" i="2" s="1"/>
  <c r="O1620" i="2"/>
  <c r="V1620" i="2" s="1"/>
  <c r="O1621" i="2"/>
  <c r="V1621" i="2" s="1"/>
  <c r="O1622" i="2"/>
  <c r="V1622" i="2" s="1"/>
  <c r="O1623" i="2"/>
  <c r="V1623" i="2" s="1"/>
  <c r="O1624" i="2"/>
  <c r="V1624" i="2" s="1"/>
  <c r="O1625" i="2"/>
  <c r="O1626" i="2"/>
  <c r="V1626" i="2" s="1"/>
  <c r="O1627" i="2"/>
  <c r="V1627" i="2" s="1"/>
  <c r="O1628" i="2"/>
  <c r="V1628" i="2" s="1"/>
  <c r="O1629" i="2"/>
  <c r="V1629" i="2" s="1"/>
  <c r="O1630" i="2"/>
  <c r="V1630" i="2" s="1"/>
  <c r="O1631" i="2"/>
  <c r="V1631" i="2" s="1"/>
  <c r="O1632" i="2"/>
  <c r="V1632" i="2" s="1"/>
  <c r="O1633" i="2"/>
  <c r="O1634" i="2"/>
  <c r="V1634" i="2" s="1"/>
  <c r="O1635" i="2"/>
  <c r="V1635" i="2" s="1"/>
  <c r="O1636" i="2"/>
  <c r="V1636" i="2" s="1"/>
  <c r="O1637" i="2"/>
  <c r="V1637" i="2" s="1"/>
  <c r="O1638" i="2"/>
  <c r="V1638" i="2" s="1"/>
  <c r="O1639" i="2"/>
  <c r="V1639" i="2" s="1"/>
  <c r="O1640" i="2"/>
  <c r="V1640" i="2" s="1"/>
  <c r="O1641" i="2"/>
  <c r="O1642" i="2"/>
  <c r="V1642" i="2" s="1"/>
  <c r="O1643" i="2"/>
  <c r="V1643" i="2" s="1"/>
  <c r="O1644" i="2"/>
  <c r="V1644" i="2" s="1"/>
  <c r="O1645" i="2"/>
  <c r="V1645" i="2" s="1"/>
  <c r="O1646" i="2"/>
  <c r="V1646" i="2" s="1"/>
  <c r="O1647" i="2"/>
  <c r="V1647" i="2" s="1"/>
  <c r="O1648" i="2"/>
  <c r="V1648" i="2" s="1"/>
  <c r="O1649" i="2"/>
  <c r="O1650" i="2"/>
  <c r="V1650" i="2" s="1"/>
  <c r="O1651" i="2"/>
  <c r="V1651" i="2" s="1"/>
  <c r="O1652" i="2"/>
  <c r="V1652" i="2" s="1"/>
  <c r="O1653" i="2"/>
  <c r="V1653" i="2" s="1"/>
  <c r="O1654" i="2"/>
  <c r="V1654" i="2" s="1"/>
  <c r="O1655" i="2"/>
  <c r="V1655" i="2" s="1"/>
  <c r="O1656" i="2"/>
  <c r="V1656" i="2" s="1"/>
  <c r="O1657" i="2"/>
  <c r="O1658" i="2"/>
  <c r="V1658" i="2" s="1"/>
  <c r="O1659" i="2"/>
  <c r="V1659" i="2" s="1"/>
  <c r="O1660" i="2"/>
  <c r="V1660" i="2" s="1"/>
  <c r="O1661" i="2"/>
  <c r="V1661" i="2" s="1"/>
  <c r="O1662" i="2"/>
  <c r="V1662" i="2" s="1"/>
  <c r="O1663" i="2"/>
  <c r="V1663" i="2" s="1"/>
  <c r="O1664" i="2"/>
  <c r="V1664" i="2" s="1"/>
  <c r="O1665" i="2"/>
  <c r="O1666" i="2"/>
  <c r="V1666" i="2" s="1"/>
  <c r="O1667" i="2"/>
  <c r="V1667" i="2" s="1"/>
  <c r="O1668" i="2"/>
  <c r="V1668" i="2" s="1"/>
  <c r="O1669" i="2"/>
  <c r="V1669" i="2" s="1"/>
  <c r="O1670" i="2"/>
  <c r="V1670" i="2" s="1"/>
  <c r="O1671" i="2"/>
  <c r="V1671" i="2" s="1"/>
  <c r="O1672" i="2"/>
  <c r="V1672" i="2" s="1"/>
  <c r="O1673" i="2"/>
  <c r="O1674" i="2"/>
  <c r="V1674" i="2" s="1"/>
  <c r="O1675" i="2"/>
  <c r="V1675" i="2" s="1"/>
  <c r="O1676" i="2"/>
  <c r="V1676" i="2" s="1"/>
  <c r="O1677" i="2"/>
  <c r="V1677" i="2" s="1"/>
  <c r="O1678" i="2"/>
  <c r="V1678" i="2" s="1"/>
  <c r="O1679" i="2"/>
  <c r="V1679" i="2" s="1"/>
  <c r="O1680" i="2"/>
  <c r="V1680" i="2" s="1"/>
  <c r="O1681" i="2"/>
  <c r="O1682" i="2"/>
  <c r="V1682" i="2" s="1"/>
  <c r="O1683" i="2"/>
  <c r="V1683" i="2" s="1"/>
  <c r="O1684" i="2"/>
  <c r="V1684" i="2" s="1"/>
  <c r="O1685" i="2"/>
  <c r="V1685" i="2" s="1"/>
  <c r="O1686" i="2"/>
  <c r="V1686" i="2" s="1"/>
  <c r="O1687" i="2"/>
  <c r="V1687" i="2" s="1"/>
  <c r="O1688" i="2"/>
  <c r="V1688" i="2" s="1"/>
  <c r="O1689" i="2"/>
  <c r="O1690" i="2"/>
  <c r="V1690" i="2" s="1"/>
  <c r="O1691" i="2"/>
  <c r="V1691" i="2" s="1"/>
  <c r="O1692" i="2"/>
  <c r="V1692" i="2" s="1"/>
  <c r="O1693" i="2"/>
  <c r="V1693" i="2" s="1"/>
  <c r="O1694" i="2"/>
  <c r="V1694" i="2" s="1"/>
  <c r="O1695" i="2"/>
  <c r="V1695" i="2" s="1"/>
  <c r="O1696" i="2"/>
  <c r="V1696" i="2" s="1"/>
  <c r="O1697" i="2"/>
  <c r="O1698" i="2"/>
  <c r="V1698" i="2" s="1"/>
  <c r="O1699" i="2"/>
  <c r="V1699" i="2" s="1"/>
  <c r="O1700" i="2"/>
  <c r="V1700" i="2" s="1"/>
  <c r="O1701" i="2"/>
  <c r="V1701" i="2" s="1"/>
  <c r="O1702" i="2"/>
  <c r="V1702" i="2" s="1"/>
  <c r="O1703" i="2"/>
  <c r="V1703" i="2" s="1"/>
  <c r="O1704" i="2"/>
  <c r="V1704" i="2" s="1"/>
  <c r="O1705" i="2"/>
  <c r="O1706" i="2"/>
  <c r="V1706" i="2" s="1"/>
  <c r="O1707" i="2"/>
  <c r="V1707" i="2" s="1"/>
  <c r="O1708" i="2"/>
  <c r="V1708" i="2" s="1"/>
  <c r="O1709" i="2"/>
  <c r="V1709" i="2" s="1"/>
  <c r="O1710" i="2"/>
  <c r="V1710" i="2" s="1"/>
  <c r="O1711" i="2"/>
  <c r="V1711" i="2" s="1"/>
  <c r="O1712" i="2"/>
  <c r="V1712" i="2" s="1"/>
  <c r="O1713" i="2"/>
  <c r="O1714" i="2"/>
  <c r="V1714" i="2" s="1"/>
  <c r="O1715" i="2"/>
  <c r="V1715" i="2" s="1"/>
  <c r="O1716" i="2"/>
  <c r="V1716" i="2" s="1"/>
  <c r="O1717" i="2"/>
  <c r="V1717" i="2" s="1"/>
  <c r="O1718" i="2"/>
  <c r="V1718" i="2" s="1"/>
  <c r="O1719" i="2"/>
  <c r="V1719" i="2" s="1"/>
  <c r="O1720" i="2"/>
  <c r="V1720" i="2" s="1"/>
  <c r="O1721" i="2"/>
  <c r="O1722" i="2"/>
  <c r="V1722" i="2" s="1"/>
  <c r="O1723" i="2"/>
  <c r="V1723" i="2" s="1"/>
  <c r="O1724" i="2"/>
  <c r="V1724" i="2" s="1"/>
  <c r="O1725" i="2"/>
  <c r="V1725" i="2" s="1"/>
  <c r="O1726" i="2"/>
  <c r="V1726" i="2" s="1"/>
  <c r="O1727" i="2"/>
  <c r="V1727" i="2" s="1"/>
  <c r="O1728" i="2"/>
  <c r="V1728" i="2" s="1"/>
  <c r="O1729" i="2"/>
  <c r="O1730" i="2"/>
  <c r="V1730" i="2" s="1"/>
  <c r="O1731" i="2"/>
  <c r="V1731" i="2" s="1"/>
  <c r="O1732" i="2"/>
  <c r="V1732" i="2" s="1"/>
  <c r="O1733" i="2"/>
  <c r="V1733" i="2" s="1"/>
  <c r="O1734" i="2"/>
  <c r="V1734" i="2" s="1"/>
  <c r="O1735" i="2"/>
  <c r="V1735" i="2" s="1"/>
  <c r="O1736" i="2"/>
  <c r="V1736" i="2" s="1"/>
  <c r="O1737" i="2"/>
  <c r="O1738" i="2"/>
  <c r="V1738" i="2" s="1"/>
  <c r="O1739" i="2"/>
  <c r="V1739" i="2" s="1"/>
  <c r="O1740" i="2"/>
  <c r="V1740" i="2" s="1"/>
  <c r="O1741" i="2"/>
  <c r="V1741" i="2" s="1"/>
  <c r="O1742" i="2"/>
  <c r="V1742" i="2" s="1"/>
  <c r="O1743" i="2"/>
  <c r="V1743" i="2" s="1"/>
  <c r="O1744" i="2"/>
  <c r="V1744" i="2" s="1"/>
  <c r="O1745" i="2"/>
  <c r="O1746" i="2"/>
  <c r="V1746" i="2" s="1"/>
  <c r="O1747" i="2"/>
  <c r="V1747" i="2" s="1"/>
  <c r="O1748" i="2"/>
  <c r="V1748" i="2" s="1"/>
  <c r="O1749" i="2"/>
  <c r="V1749" i="2" s="1"/>
  <c r="O1750" i="2"/>
  <c r="V1750" i="2" s="1"/>
  <c r="O1751" i="2"/>
  <c r="V1751" i="2" s="1"/>
  <c r="O1752" i="2"/>
  <c r="V1752" i="2" s="1"/>
  <c r="O1753" i="2"/>
  <c r="O1754" i="2"/>
  <c r="V1754" i="2" s="1"/>
  <c r="O1755" i="2"/>
  <c r="V1755" i="2" s="1"/>
  <c r="O1756" i="2"/>
  <c r="V1756" i="2" s="1"/>
  <c r="O1757" i="2"/>
  <c r="V1757" i="2" s="1"/>
  <c r="O1758" i="2"/>
  <c r="V1758" i="2" s="1"/>
  <c r="O1759" i="2"/>
  <c r="V1759" i="2" s="1"/>
  <c r="O1760" i="2"/>
  <c r="V1760" i="2" s="1"/>
  <c r="O1761" i="2"/>
  <c r="O1762" i="2"/>
  <c r="V1762" i="2" s="1"/>
  <c r="O1763" i="2"/>
  <c r="V1763" i="2" s="1"/>
  <c r="O1764" i="2"/>
  <c r="V1764" i="2" s="1"/>
  <c r="O1765" i="2"/>
  <c r="V1765" i="2" s="1"/>
  <c r="O1766" i="2"/>
  <c r="V1766" i="2" s="1"/>
  <c r="O1767" i="2"/>
  <c r="V1767" i="2" s="1"/>
  <c r="O1768" i="2"/>
  <c r="V1768" i="2" s="1"/>
  <c r="O1769" i="2"/>
  <c r="O1770" i="2"/>
  <c r="V1770" i="2" s="1"/>
  <c r="O1771" i="2"/>
  <c r="V1771" i="2" s="1"/>
  <c r="O1772" i="2"/>
  <c r="V1772" i="2" s="1"/>
  <c r="O1773" i="2"/>
  <c r="V1773" i="2" s="1"/>
  <c r="O1774" i="2"/>
  <c r="V1774" i="2" s="1"/>
  <c r="O1775" i="2"/>
  <c r="V1775" i="2" s="1"/>
  <c r="O1776" i="2"/>
  <c r="V1776" i="2" s="1"/>
  <c r="O1777" i="2"/>
  <c r="O1778" i="2"/>
  <c r="V1778" i="2" s="1"/>
  <c r="O1779" i="2"/>
  <c r="V1779" i="2" s="1"/>
  <c r="O1780" i="2"/>
  <c r="V1780" i="2" s="1"/>
  <c r="O1781" i="2"/>
  <c r="V1781" i="2" s="1"/>
  <c r="O1782" i="2"/>
  <c r="V1782" i="2" s="1"/>
  <c r="O1783" i="2"/>
  <c r="V1783" i="2" s="1"/>
  <c r="O1784" i="2"/>
  <c r="V1784" i="2" s="1"/>
  <c r="O1785" i="2"/>
  <c r="O1786" i="2"/>
  <c r="V1786" i="2" s="1"/>
  <c r="O1787" i="2"/>
  <c r="V1787" i="2" s="1"/>
  <c r="O1788" i="2"/>
  <c r="V1788" i="2" s="1"/>
  <c r="O1789" i="2"/>
  <c r="V1789" i="2" s="1"/>
  <c r="O1790" i="2"/>
  <c r="V1790" i="2" s="1"/>
  <c r="O1791" i="2"/>
  <c r="V1791" i="2" s="1"/>
  <c r="O1792" i="2"/>
  <c r="V1792" i="2" s="1"/>
  <c r="O1793" i="2"/>
  <c r="O1794" i="2"/>
  <c r="V1794" i="2" s="1"/>
  <c r="O1795" i="2"/>
  <c r="V1795" i="2" s="1"/>
  <c r="O1796" i="2"/>
  <c r="V1796" i="2" s="1"/>
  <c r="O1797" i="2"/>
  <c r="V1797" i="2" s="1"/>
  <c r="O1798" i="2"/>
  <c r="V1798" i="2" s="1"/>
  <c r="O1799" i="2"/>
  <c r="V1799" i="2" s="1"/>
  <c r="O1800" i="2"/>
  <c r="V1800" i="2" s="1"/>
  <c r="O1801" i="2"/>
  <c r="O1802" i="2"/>
  <c r="V1802" i="2" s="1"/>
  <c r="O1803" i="2"/>
  <c r="V1803" i="2" s="1"/>
  <c r="O1804" i="2"/>
  <c r="V1804" i="2" s="1"/>
  <c r="O1805" i="2"/>
  <c r="V1805" i="2" s="1"/>
  <c r="O1806" i="2"/>
  <c r="V1806" i="2" s="1"/>
  <c r="O1807" i="2"/>
  <c r="V1807" i="2" s="1"/>
  <c r="O1808" i="2"/>
  <c r="V1808" i="2" s="1"/>
  <c r="O1809" i="2"/>
  <c r="O1810" i="2"/>
  <c r="V1810" i="2" s="1"/>
  <c r="O1811" i="2"/>
  <c r="V1811" i="2" s="1"/>
  <c r="O1812" i="2"/>
  <c r="V1812" i="2" s="1"/>
  <c r="O1813" i="2"/>
  <c r="V1813" i="2" s="1"/>
  <c r="O1814" i="2"/>
  <c r="V1814" i="2" s="1"/>
  <c r="O1815" i="2"/>
  <c r="V1815" i="2" s="1"/>
  <c r="O1816" i="2"/>
  <c r="V1816" i="2" s="1"/>
  <c r="O1817" i="2"/>
  <c r="O1818" i="2"/>
  <c r="V1818" i="2" s="1"/>
  <c r="O1819" i="2"/>
  <c r="V1819" i="2" s="1"/>
  <c r="O1820" i="2"/>
  <c r="V1820" i="2" s="1"/>
  <c r="O1821" i="2"/>
  <c r="V1821" i="2" s="1"/>
  <c r="O1822" i="2"/>
  <c r="V1822" i="2" s="1"/>
  <c r="O1823" i="2"/>
  <c r="V1823" i="2" s="1"/>
  <c r="O1824" i="2"/>
  <c r="V1824" i="2" s="1"/>
  <c r="O1825" i="2"/>
  <c r="O1826" i="2"/>
  <c r="V1826" i="2" s="1"/>
  <c r="O1827" i="2"/>
  <c r="V1827" i="2" s="1"/>
  <c r="O1828" i="2"/>
  <c r="V1828" i="2" s="1"/>
  <c r="O1829" i="2"/>
  <c r="V1829" i="2" s="1"/>
  <c r="O1830" i="2"/>
  <c r="V1830" i="2" s="1"/>
  <c r="O1831" i="2"/>
  <c r="V1831" i="2" s="1"/>
  <c r="O1832" i="2"/>
  <c r="V1832" i="2" s="1"/>
  <c r="O1833" i="2"/>
  <c r="O1834" i="2"/>
  <c r="V1834" i="2" s="1"/>
  <c r="O1835" i="2"/>
  <c r="V1835" i="2" s="1"/>
  <c r="O1836" i="2"/>
  <c r="V1836" i="2" s="1"/>
  <c r="O1837" i="2"/>
  <c r="V1837" i="2" s="1"/>
  <c r="O1838" i="2"/>
  <c r="V1838" i="2" s="1"/>
  <c r="O1839" i="2"/>
  <c r="V1839" i="2" s="1"/>
  <c r="O1840" i="2"/>
  <c r="V1840" i="2" s="1"/>
  <c r="O1841" i="2"/>
  <c r="O1842" i="2"/>
  <c r="V1842" i="2" s="1"/>
  <c r="O1843" i="2"/>
  <c r="V1843" i="2" s="1"/>
  <c r="O1844" i="2"/>
  <c r="V1844" i="2" s="1"/>
  <c r="O1845" i="2"/>
  <c r="V1845" i="2" s="1"/>
  <c r="O1846" i="2"/>
  <c r="V1846" i="2" s="1"/>
  <c r="O1847" i="2"/>
  <c r="V1847" i="2" s="1"/>
  <c r="O1848" i="2"/>
  <c r="V1848" i="2" s="1"/>
  <c r="O1849" i="2"/>
  <c r="O1850" i="2"/>
  <c r="V1850" i="2" s="1"/>
  <c r="O1851" i="2"/>
  <c r="V1851" i="2" s="1"/>
  <c r="O1852" i="2"/>
  <c r="V1852" i="2" s="1"/>
  <c r="O1853" i="2"/>
  <c r="V1853" i="2" s="1"/>
  <c r="O1854" i="2"/>
  <c r="V1854" i="2" s="1"/>
  <c r="O1855" i="2"/>
  <c r="V1855" i="2" s="1"/>
  <c r="O1856" i="2"/>
  <c r="V1856" i="2" s="1"/>
  <c r="O1857" i="2"/>
  <c r="O1858" i="2"/>
  <c r="V1858" i="2" s="1"/>
  <c r="O1859" i="2"/>
  <c r="V1859" i="2" s="1"/>
  <c r="O1860" i="2"/>
  <c r="V1860" i="2" s="1"/>
  <c r="O1861" i="2"/>
  <c r="V1861" i="2" s="1"/>
  <c r="O1862" i="2"/>
  <c r="V1862" i="2" s="1"/>
  <c r="O1863" i="2"/>
  <c r="V1863" i="2" s="1"/>
  <c r="O1864" i="2"/>
  <c r="V1864" i="2" s="1"/>
  <c r="O1865" i="2"/>
  <c r="O1866" i="2"/>
  <c r="V1866" i="2" s="1"/>
  <c r="O1867" i="2"/>
  <c r="V1867" i="2" s="1"/>
  <c r="O1868" i="2"/>
  <c r="V1868" i="2" s="1"/>
  <c r="O1869" i="2"/>
  <c r="V1869" i="2" s="1"/>
  <c r="O1870" i="2"/>
  <c r="V1870" i="2" s="1"/>
  <c r="O1871" i="2"/>
  <c r="V1871" i="2" s="1"/>
  <c r="O1872" i="2"/>
  <c r="V1872" i="2" s="1"/>
  <c r="O1873" i="2"/>
  <c r="O1874" i="2"/>
  <c r="V1874" i="2" s="1"/>
  <c r="O1875" i="2"/>
  <c r="V1875" i="2" s="1"/>
  <c r="O1876" i="2"/>
  <c r="V1876" i="2" s="1"/>
  <c r="O1877" i="2"/>
  <c r="V1877" i="2" s="1"/>
  <c r="O1878" i="2"/>
  <c r="V1878" i="2" s="1"/>
  <c r="O1879" i="2"/>
  <c r="V1879" i="2" s="1"/>
  <c r="O1880" i="2"/>
  <c r="V1880" i="2" s="1"/>
  <c r="O1881" i="2"/>
  <c r="O1882" i="2"/>
  <c r="V1882" i="2" s="1"/>
  <c r="O1883" i="2"/>
  <c r="V1883" i="2" s="1"/>
  <c r="O1884" i="2"/>
  <c r="V1884" i="2" s="1"/>
  <c r="O1885" i="2"/>
  <c r="V1885" i="2" s="1"/>
  <c r="O1886" i="2"/>
  <c r="V1886" i="2" s="1"/>
  <c r="O1887" i="2"/>
  <c r="V1887" i="2" s="1"/>
  <c r="O1888" i="2"/>
  <c r="V1888" i="2" s="1"/>
  <c r="O1889" i="2"/>
  <c r="O1890" i="2"/>
  <c r="V1890" i="2" s="1"/>
  <c r="O1891" i="2"/>
  <c r="V1891" i="2" s="1"/>
  <c r="O1892" i="2"/>
  <c r="V1892" i="2" s="1"/>
  <c r="O1893" i="2"/>
  <c r="V1893" i="2" s="1"/>
  <c r="O1894" i="2"/>
  <c r="V1894" i="2" s="1"/>
  <c r="O1895" i="2"/>
  <c r="V1895" i="2" s="1"/>
  <c r="O1896" i="2"/>
  <c r="V1896" i="2" s="1"/>
  <c r="O1897" i="2"/>
  <c r="O1898" i="2"/>
  <c r="V1898" i="2" s="1"/>
  <c r="O1899" i="2"/>
  <c r="V1899" i="2" s="1"/>
  <c r="O1900" i="2"/>
  <c r="V1900" i="2" s="1"/>
  <c r="O1901" i="2"/>
  <c r="V1901" i="2" s="1"/>
  <c r="O1902" i="2"/>
  <c r="V1902" i="2" s="1"/>
  <c r="O1903" i="2"/>
  <c r="V1903" i="2" s="1"/>
  <c r="O1904" i="2"/>
  <c r="V1904" i="2" s="1"/>
  <c r="O1905" i="2"/>
  <c r="O1906" i="2"/>
  <c r="V1906" i="2" s="1"/>
  <c r="O1907" i="2"/>
  <c r="V1907" i="2" s="1"/>
  <c r="O1908" i="2"/>
  <c r="V1908" i="2" s="1"/>
  <c r="O1909" i="2"/>
  <c r="V1909" i="2" s="1"/>
  <c r="O1910" i="2"/>
  <c r="V1910" i="2" s="1"/>
  <c r="O1911" i="2"/>
  <c r="V1911" i="2" s="1"/>
  <c r="O1912" i="2"/>
  <c r="V1912" i="2" s="1"/>
  <c r="O1913" i="2"/>
  <c r="O1914" i="2"/>
  <c r="V1914" i="2" s="1"/>
  <c r="O1915" i="2"/>
  <c r="V1915" i="2" s="1"/>
  <c r="O1916" i="2"/>
  <c r="V1916" i="2" s="1"/>
  <c r="O1917" i="2"/>
  <c r="V1917" i="2" s="1"/>
  <c r="O1918" i="2"/>
  <c r="V1918" i="2" s="1"/>
  <c r="O1919" i="2"/>
  <c r="V1919" i="2" s="1"/>
  <c r="O1920" i="2"/>
  <c r="V1920" i="2" s="1"/>
  <c r="O1921" i="2"/>
  <c r="O1922" i="2"/>
  <c r="V1922" i="2" s="1"/>
  <c r="O1923" i="2"/>
  <c r="V1923" i="2" s="1"/>
  <c r="O1924" i="2"/>
  <c r="V1924" i="2" s="1"/>
  <c r="O1925" i="2"/>
  <c r="V1925" i="2" s="1"/>
  <c r="O1926" i="2"/>
  <c r="V1926" i="2" s="1"/>
  <c r="O1927" i="2"/>
  <c r="V1927" i="2" s="1"/>
  <c r="O1928" i="2"/>
  <c r="V1928" i="2" s="1"/>
  <c r="O1929" i="2"/>
  <c r="O1930" i="2"/>
  <c r="V1930" i="2" s="1"/>
  <c r="O1931" i="2"/>
  <c r="V1931" i="2" s="1"/>
  <c r="O1932" i="2"/>
  <c r="V1932" i="2" s="1"/>
  <c r="O1933" i="2"/>
  <c r="V1933" i="2" s="1"/>
  <c r="O1934" i="2"/>
  <c r="V1934" i="2" s="1"/>
  <c r="O1935" i="2"/>
  <c r="V1935" i="2" s="1"/>
  <c r="O1936" i="2"/>
  <c r="V1936" i="2" s="1"/>
  <c r="O1937" i="2"/>
  <c r="O1938" i="2"/>
  <c r="V1938" i="2" s="1"/>
  <c r="O1939" i="2"/>
  <c r="V1939" i="2" s="1"/>
  <c r="O1940" i="2"/>
  <c r="V1940" i="2" s="1"/>
  <c r="O1941" i="2"/>
  <c r="V1941" i="2" s="1"/>
  <c r="O1942" i="2"/>
  <c r="V1942" i="2" s="1"/>
  <c r="O1943" i="2"/>
  <c r="V1943" i="2" s="1"/>
  <c r="O1944" i="2"/>
  <c r="V1944" i="2" s="1"/>
  <c r="O1945" i="2"/>
  <c r="O1946" i="2"/>
  <c r="V1946" i="2" s="1"/>
  <c r="O1947" i="2"/>
  <c r="V1947" i="2" s="1"/>
  <c r="O1948" i="2"/>
  <c r="V1948" i="2" s="1"/>
  <c r="O1949" i="2"/>
  <c r="V1949" i="2" s="1"/>
  <c r="O1950" i="2"/>
  <c r="V1950" i="2" s="1"/>
  <c r="O1951" i="2"/>
  <c r="V1951" i="2" s="1"/>
  <c r="O1952" i="2"/>
  <c r="V1952" i="2" s="1"/>
  <c r="O1953" i="2"/>
  <c r="O1954" i="2"/>
  <c r="V1954" i="2" s="1"/>
  <c r="O1955" i="2"/>
  <c r="V1955" i="2" s="1"/>
  <c r="O1956" i="2"/>
  <c r="V1956" i="2" s="1"/>
  <c r="O1957" i="2"/>
  <c r="V1957" i="2" s="1"/>
  <c r="O1958" i="2"/>
  <c r="V1958" i="2" s="1"/>
  <c r="O1959" i="2"/>
  <c r="V1959" i="2" s="1"/>
  <c r="O1960" i="2"/>
  <c r="V1960" i="2" s="1"/>
  <c r="O1961" i="2"/>
  <c r="O1962" i="2"/>
  <c r="V1962" i="2" s="1"/>
  <c r="O1963" i="2"/>
  <c r="V1963" i="2" s="1"/>
  <c r="O1964" i="2"/>
  <c r="V1964" i="2" s="1"/>
  <c r="O1965" i="2"/>
  <c r="V1965" i="2" s="1"/>
  <c r="O1966" i="2"/>
  <c r="V1966" i="2" s="1"/>
  <c r="O1967" i="2"/>
  <c r="V1967" i="2" s="1"/>
  <c r="O1968" i="2"/>
  <c r="V1968" i="2" s="1"/>
  <c r="O1969" i="2"/>
  <c r="O1970" i="2"/>
  <c r="V1970" i="2" s="1"/>
  <c r="O1971" i="2"/>
  <c r="V1971" i="2" s="1"/>
  <c r="O1972" i="2"/>
  <c r="V1972" i="2" s="1"/>
  <c r="O1973" i="2"/>
  <c r="V1973" i="2" s="1"/>
  <c r="O1974" i="2"/>
  <c r="V1974" i="2" s="1"/>
  <c r="O1975" i="2"/>
  <c r="V1975" i="2" s="1"/>
  <c r="O1976" i="2"/>
  <c r="V1976" i="2" s="1"/>
  <c r="O1977" i="2"/>
  <c r="O1978" i="2"/>
  <c r="V1978" i="2" s="1"/>
  <c r="O1979" i="2"/>
  <c r="V1979" i="2" s="1"/>
  <c r="O1980" i="2"/>
  <c r="V1980" i="2" s="1"/>
  <c r="O1981" i="2"/>
  <c r="V1981" i="2" s="1"/>
  <c r="O1982" i="2"/>
  <c r="V1982" i="2" s="1"/>
  <c r="O1983" i="2"/>
  <c r="V1983" i="2" s="1"/>
  <c r="O1984" i="2"/>
  <c r="V1984" i="2" s="1"/>
  <c r="O1985" i="2"/>
  <c r="O1986" i="2"/>
  <c r="V1986" i="2" s="1"/>
  <c r="O1987" i="2"/>
  <c r="V1987" i="2" s="1"/>
  <c r="O1988" i="2"/>
  <c r="V1988" i="2" s="1"/>
  <c r="O1989" i="2"/>
  <c r="V1989" i="2" s="1"/>
  <c r="O1990" i="2"/>
  <c r="V1990" i="2" s="1"/>
  <c r="O1991" i="2"/>
  <c r="V1991" i="2" s="1"/>
  <c r="O1992" i="2"/>
  <c r="V1992" i="2" s="1"/>
  <c r="O1993" i="2"/>
  <c r="O1994" i="2"/>
  <c r="V1994" i="2" s="1"/>
  <c r="O1995" i="2"/>
  <c r="V1995" i="2" s="1"/>
  <c r="O1996" i="2"/>
  <c r="V1996" i="2" s="1"/>
  <c r="O1997" i="2"/>
  <c r="V1997" i="2" s="1"/>
  <c r="O1998" i="2"/>
  <c r="V1998" i="2" s="1"/>
  <c r="O1999" i="2"/>
  <c r="V1999" i="2" s="1"/>
  <c r="O2000" i="2"/>
  <c r="V2000" i="2" s="1"/>
  <c r="O2001" i="2"/>
  <c r="O2002" i="2"/>
  <c r="V2002" i="2" s="1"/>
  <c r="O2003" i="2"/>
  <c r="V2003" i="2" s="1"/>
  <c r="O2004" i="2"/>
  <c r="V2004" i="2" s="1"/>
  <c r="O2005" i="2"/>
  <c r="V2005" i="2" s="1"/>
  <c r="O2006" i="2"/>
  <c r="V2006" i="2" s="1"/>
  <c r="O2007" i="2"/>
  <c r="V2007" i="2" s="1"/>
  <c r="O2008" i="2"/>
  <c r="V2008" i="2" s="1"/>
  <c r="O2009" i="2"/>
  <c r="O2010" i="2"/>
  <c r="V2010" i="2" s="1"/>
  <c r="O2011" i="2"/>
  <c r="V2011" i="2" s="1"/>
  <c r="O2012" i="2"/>
  <c r="V2012" i="2" s="1"/>
  <c r="O2013" i="2"/>
  <c r="V2013" i="2" s="1"/>
  <c r="O2014" i="2"/>
  <c r="V2014" i="2" s="1"/>
  <c r="O2015" i="2"/>
  <c r="V2015" i="2" s="1"/>
  <c r="O2016" i="2"/>
  <c r="V2016" i="2" s="1"/>
  <c r="O2017" i="2"/>
  <c r="O2018" i="2"/>
  <c r="V2018" i="2" s="1"/>
  <c r="O2019" i="2"/>
  <c r="V2019" i="2" s="1"/>
  <c r="O2020" i="2"/>
  <c r="V2020" i="2" s="1"/>
  <c r="O2021" i="2"/>
  <c r="V2021" i="2" s="1"/>
  <c r="O2022" i="2"/>
  <c r="V2022" i="2" s="1"/>
  <c r="O2023" i="2"/>
  <c r="V2023" i="2" s="1"/>
  <c r="O2024" i="2"/>
  <c r="V2024" i="2" s="1"/>
  <c r="O2025" i="2"/>
  <c r="O2026" i="2"/>
  <c r="V2026" i="2" s="1"/>
  <c r="O2027" i="2"/>
  <c r="V2027" i="2" s="1"/>
  <c r="O2028" i="2"/>
  <c r="V2028" i="2" s="1"/>
  <c r="O2029" i="2"/>
  <c r="V2029" i="2" s="1"/>
  <c r="O2030" i="2"/>
  <c r="V2030" i="2" s="1"/>
  <c r="O2031" i="2"/>
  <c r="V2031" i="2" s="1"/>
  <c r="O2032" i="2"/>
  <c r="V2032" i="2" s="1"/>
  <c r="O2033" i="2"/>
  <c r="O2034" i="2"/>
  <c r="V2034" i="2" s="1"/>
  <c r="O2035" i="2"/>
  <c r="V2035" i="2" s="1"/>
  <c r="O2036" i="2"/>
  <c r="V2036" i="2" s="1"/>
  <c r="O2037" i="2"/>
  <c r="V2037" i="2" s="1"/>
  <c r="O2038" i="2"/>
  <c r="V2038" i="2" s="1"/>
  <c r="O2039" i="2"/>
  <c r="V2039" i="2" s="1"/>
  <c r="O2040" i="2"/>
  <c r="V2040" i="2" s="1"/>
  <c r="O2041" i="2"/>
  <c r="O2042" i="2"/>
  <c r="V2042" i="2" s="1"/>
  <c r="O2043" i="2"/>
  <c r="V2043" i="2" s="1"/>
  <c r="O2044" i="2"/>
  <c r="V2044" i="2" s="1"/>
  <c r="O2045" i="2"/>
  <c r="V2045" i="2" s="1"/>
  <c r="O2046" i="2"/>
  <c r="V2046" i="2" s="1"/>
  <c r="O2047" i="2"/>
  <c r="V2047" i="2" s="1"/>
  <c r="O2048" i="2"/>
  <c r="V2048" i="2" s="1"/>
  <c r="O2049" i="2"/>
  <c r="O2050" i="2"/>
  <c r="V2050" i="2" s="1"/>
  <c r="O2051" i="2"/>
  <c r="V2051" i="2" s="1"/>
  <c r="O2052" i="2"/>
  <c r="V2052" i="2" s="1"/>
  <c r="O2053" i="2"/>
  <c r="V2053" i="2" s="1"/>
  <c r="O2054" i="2"/>
  <c r="V2054" i="2" s="1"/>
  <c r="O2055" i="2"/>
  <c r="V2055" i="2" s="1"/>
  <c r="O2056" i="2"/>
  <c r="V2056" i="2" s="1"/>
  <c r="O2057" i="2"/>
  <c r="O2058" i="2"/>
  <c r="V2058" i="2" s="1"/>
  <c r="O2059" i="2"/>
  <c r="V2059" i="2" s="1"/>
  <c r="O2060" i="2"/>
  <c r="V2060" i="2" s="1"/>
  <c r="O2061" i="2"/>
  <c r="V2061" i="2" s="1"/>
  <c r="O2062" i="2"/>
  <c r="V2062" i="2" s="1"/>
  <c r="O2063" i="2"/>
  <c r="V2063" i="2" s="1"/>
  <c r="O2064" i="2"/>
  <c r="V2064" i="2" s="1"/>
  <c r="O2065" i="2"/>
  <c r="O2066" i="2"/>
  <c r="V2066" i="2" s="1"/>
  <c r="O2067" i="2"/>
  <c r="V2067" i="2" s="1"/>
  <c r="O2068" i="2"/>
  <c r="V2068" i="2" s="1"/>
  <c r="O2069" i="2"/>
  <c r="V2069" i="2" s="1"/>
  <c r="O2070" i="2"/>
  <c r="V2070" i="2" s="1"/>
  <c r="O2071" i="2"/>
  <c r="V2071" i="2" s="1"/>
  <c r="O2072" i="2"/>
  <c r="V2072" i="2" s="1"/>
  <c r="O2073" i="2"/>
  <c r="O2074" i="2"/>
  <c r="V2074" i="2" s="1"/>
  <c r="O2075" i="2"/>
  <c r="V2075" i="2" s="1"/>
  <c r="O2076" i="2"/>
  <c r="V2076" i="2" s="1"/>
  <c r="O2077" i="2"/>
  <c r="V2077" i="2" s="1"/>
  <c r="O2078" i="2"/>
  <c r="V2078" i="2" s="1"/>
  <c r="O2079" i="2"/>
  <c r="V2079" i="2" s="1"/>
  <c r="O2080" i="2"/>
  <c r="V2080" i="2" s="1"/>
  <c r="O2081" i="2"/>
  <c r="O2082" i="2"/>
  <c r="V2082" i="2" s="1"/>
  <c r="O2083" i="2"/>
  <c r="V2083" i="2" s="1"/>
  <c r="O2084" i="2"/>
  <c r="V2084" i="2" s="1"/>
  <c r="O2085" i="2"/>
  <c r="V2085" i="2" s="1"/>
  <c r="O2086" i="2"/>
  <c r="V2086" i="2" s="1"/>
  <c r="O2087" i="2"/>
  <c r="V2087" i="2" s="1"/>
  <c r="O2088" i="2"/>
  <c r="V2088" i="2" s="1"/>
  <c r="O2089" i="2"/>
  <c r="O2090" i="2"/>
  <c r="V2090" i="2" s="1"/>
  <c r="O2091" i="2"/>
  <c r="V2091" i="2" s="1"/>
  <c r="O2092" i="2"/>
  <c r="V2092" i="2" s="1"/>
  <c r="O2093" i="2"/>
  <c r="V2093" i="2" s="1"/>
  <c r="O2094" i="2"/>
  <c r="V2094" i="2" s="1"/>
  <c r="O2095" i="2"/>
  <c r="V2095" i="2" s="1"/>
  <c r="O2096" i="2"/>
  <c r="V2096" i="2" s="1"/>
  <c r="O2097" i="2"/>
  <c r="O2098" i="2"/>
  <c r="V2098" i="2" s="1"/>
  <c r="O2099" i="2"/>
  <c r="V2099" i="2" s="1"/>
  <c r="O2100" i="2"/>
  <c r="V2100" i="2" s="1"/>
  <c r="O2101" i="2"/>
  <c r="V2101" i="2" s="1"/>
  <c r="O2102" i="2"/>
  <c r="V2102" i="2" s="1"/>
  <c r="O2103" i="2"/>
  <c r="V2103" i="2" s="1"/>
  <c r="O2104" i="2"/>
  <c r="V2104" i="2" s="1"/>
  <c r="O2105" i="2"/>
  <c r="O2106" i="2"/>
  <c r="V2106" i="2" s="1"/>
  <c r="O2107" i="2"/>
  <c r="V2107" i="2" s="1"/>
  <c r="O2108" i="2"/>
  <c r="V2108" i="2" s="1"/>
  <c r="O2109" i="2"/>
  <c r="V2109" i="2" s="1"/>
  <c r="O2110" i="2"/>
  <c r="V2110" i="2" s="1"/>
  <c r="O2111" i="2"/>
  <c r="V2111" i="2" s="1"/>
  <c r="O2112" i="2"/>
  <c r="V2112" i="2" s="1"/>
  <c r="O2113" i="2"/>
  <c r="O2114" i="2"/>
  <c r="V2114" i="2" s="1"/>
  <c r="O2115" i="2"/>
  <c r="V2115" i="2" s="1"/>
  <c r="O2116" i="2"/>
  <c r="V2116" i="2" s="1"/>
  <c r="O2117" i="2"/>
  <c r="V2117" i="2" s="1"/>
  <c r="O2118" i="2"/>
  <c r="V2118" i="2" s="1"/>
  <c r="O2119" i="2"/>
  <c r="V2119" i="2" s="1"/>
  <c r="O2120" i="2"/>
  <c r="V2120" i="2" s="1"/>
  <c r="O2121" i="2"/>
  <c r="O2122" i="2"/>
  <c r="V2122" i="2" s="1"/>
  <c r="O2123" i="2"/>
  <c r="V2123" i="2" s="1"/>
  <c r="O2124" i="2"/>
  <c r="V2124" i="2" s="1"/>
  <c r="O2125" i="2"/>
  <c r="V2125" i="2" s="1"/>
  <c r="O2126" i="2"/>
  <c r="V2126" i="2" s="1"/>
  <c r="O2127" i="2"/>
  <c r="V2127" i="2" s="1"/>
  <c r="O2128" i="2"/>
  <c r="V2128" i="2" s="1"/>
  <c r="O2129" i="2"/>
  <c r="O2130" i="2"/>
  <c r="V2130" i="2" s="1"/>
  <c r="O2131" i="2"/>
  <c r="V2131" i="2" s="1"/>
  <c r="O2132" i="2"/>
  <c r="V2132" i="2" s="1"/>
  <c r="O2133" i="2"/>
  <c r="V2133" i="2" s="1"/>
  <c r="O2134" i="2"/>
  <c r="V2134" i="2" s="1"/>
  <c r="O2135" i="2"/>
  <c r="V2135" i="2" s="1"/>
  <c r="O2136" i="2"/>
  <c r="V2136" i="2" s="1"/>
  <c r="O2137" i="2"/>
  <c r="O2138" i="2"/>
  <c r="V2138" i="2" s="1"/>
  <c r="O2139" i="2"/>
  <c r="V2139" i="2" s="1"/>
  <c r="O2140" i="2"/>
  <c r="V2140" i="2" s="1"/>
  <c r="O2141" i="2"/>
  <c r="V2141" i="2" s="1"/>
  <c r="O2142" i="2"/>
  <c r="V2142" i="2" s="1"/>
  <c r="O2143" i="2"/>
  <c r="V2143" i="2" s="1"/>
  <c r="O2144" i="2"/>
  <c r="V2144" i="2" s="1"/>
  <c r="O2145" i="2"/>
  <c r="O2146" i="2"/>
  <c r="V2146" i="2" s="1"/>
  <c r="O2147" i="2"/>
  <c r="V2147" i="2" s="1"/>
  <c r="O2148" i="2"/>
  <c r="V2148" i="2" s="1"/>
  <c r="O2149" i="2"/>
  <c r="V2149" i="2" s="1"/>
  <c r="O2150" i="2"/>
  <c r="V2150" i="2" s="1"/>
  <c r="O2151" i="2"/>
  <c r="V2151" i="2" s="1"/>
  <c r="O2152" i="2"/>
  <c r="V2152" i="2" s="1"/>
  <c r="O2153" i="2"/>
  <c r="O2154" i="2"/>
  <c r="V2154" i="2" s="1"/>
  <c r="O2155" i="2"/>
  <c r="V2155" i="2" s="1"/>
  <c r="O2156" i="2"/>
  <c r="V2156" i="2" s="1"/>
  <c r="O2157" i="2"/>
  <c r="V2157" i="2" s="1"/>
  <c r="O2158" i="2"/>
  <c r="V2158" i="2" s="1"/>
  <c r="O2159" i="2"/>
  <c r="V2159" i="2" s="1"/>
  <c r="O2160" i="2"/>
  <c r="V2160" i="2" s="1"/>
  <c r="O2161" i="2"/>
  <c r="O2162" i="2"/>
  <c r="V2162" i="2" s="1"/>
  <c r="O2163" i="2"/>
  <c r="V2163" i="2" s="1"/>
  <c r="O2164" i="2"/>
  <c r="V2164" i="2" s="1"/>
  <c r="O2165" i="2"/>
  <c r="V2165" i="2" s="1"/>
  <c r="O2166" i="2"/>
  <c r="V2166" i="2" s="1"/>
  <c r="O2167" i="2"/>
  <c r="V2167" i="2" s="1"/>
  <c r="O2168" i="2"/>
  <c r="V2168" i="2" s="1"/>
  <c r="O2169" i="2"/>
  <c r="O2170" i="2"/>
  <c r="V2170" i="2" s="1"/>
  <c r="O2171" i="2"/>
  <c r="V2171" i="2" s="1"/>
  <c r="O2172" i="2"/>
  <c r="V2172" i="2" s="1"/>
  <c r="O2173" i="2"/>
  <c r="V2173" i="2" s="1"/>
  <c r="O2174" i="2"/>
  <c r="V2174" i="2" s="1"/>
  <c r="O2175" i="2"/>
  <c r="V2175" i="2" s="1"/>
  <c r="O2176" i="2"/>
  <c r="V2176" i="2" s="1"/>
  <c r="O2177" i="2"/>
  <c r="O2178" i="2"/>
  <c r="V2178" i="2" s="1"/>
  <c r="O2179" i="2"/>
  <c r="V2179" i="2" s="1"/>
  <c r="O2180" i="2"/>
  <c r="V2180" i="2" s="1"/>
  <c r="O2181" i="2"/>
  <c r="V2181" i="2" s="1"/>
  <c r="O2182" i="2"/>
  <c r="V2182" i="2" s="1"/>
  <c r="O2183" i="2"/>
  <c r="V2183" i="2" s="1"/>
  <c r="O2184" i="2"/>
  <c r="V2184" i="2" s="1"/>
  <c r="O2185" i="2"/>
  <c r="O2186" i="2"/>
  <c r="V2186" i="2" s="1"/>
  <c r="O2187" i="2"/>
  <c r="V2187" i="2" s="1"/>
  <c r="O2188" i="2"/>
  <c r="V2188" i="2" s="1"/>
  <c r="O2189" i="2"/>
  <c r="V2189" i="2" s="1"/>
  <c r="O2190" i="2"/>
  <c r="V2190" i="2" s="1"/>
  <c r="O2191" i="2"/>
  <c r="V2191" i="2" s="1"/>
  <c r="O2192" i="2"/>
  <c r="V2192" i="2" s="1"/>
  <c r="O2193" i="2"/>
  <c r="O2194" i="2"/>
  <c r="V2194" i="2" s="1"/>
  <c r="O2195" i="2"/>
  <c r="V2195" i="2" s="1"/>
  <c r="O2196" i="2"/>
  <c r="V2196" i="2" s="1"/>
  <c r="O2197" i="2"/>
  <c r="V2197" i="2" s="1"/>
  <c r="O2198" i="2"/>
  <c r="V2198" i="2" s="1"/>
  <c r="O2199" i="2"/>
  <c r="V2199" i="2" s="1"/>
  <c r="O2200" i="2"/>
  <c r="V2200" i="2" s="1"/>
  <c r="O2201" i="2"/>
  <c r="O2202" i="2"/>
  <c r="V2202" i="2" s="1"/>
  <c r="O2203" i="2"/>
  <c r="V2203" i="2" s="1"/>
  <c r="O2204" i="2"/>
  <c r="V2204" i="2" s="1"/>
  <c r="O2205" i="2"/>
  <c r="V2205" i="2" s="1"/>
  <c r="O2206" i="2"/>
  <c r="V2206" i="2" s="1"/>
  <c r="O2207" i="2"/>
  <c r="V2207" i="2" s="1"/>
  <c r="O2208" i="2"/>
  <c r="V2208" i="2" s="1"/>
  <c r="O2209" i="2"/>
  <c r="O2210" i="2"/>
  <c r="V2210" i="2" s="1"/>
  <c r="O2211" i="2"/>
  <c r="V2211" i="2" s="1"/>
  <c r="O2212" i="2"/>
  <c r="V2212" i="2" s="1"/>
  <c r="O2213" i="2"/>
  <c r="V2213" i="2" s="1"/>
  <c r="O2214" i="2"/>
  <c r="V2214" i="2" s="1"/>
  <c r="O2215" i="2"/>
  <c r="V2215" i="2" s="1"/>
  <c r="O2216" i="2"/>
  <c r="V2216" i="2" s="1"/>
  <c r="O2217" i="2"/>
  <c r="O2218" i="2"/>
  <c r="V2218" i="2" s="1"/>
  <c r="O2219" i="2"/>
  <c r="V2219" i="2" s="1"/>
  <c r="O2220" i="2"/>
  <c r="V2220" i="2" s="1"/>
  <c r="O2221" i="2"/>
  <c r="V2221" i="2" s="1"/>
  <c r="O2222" i="2"/>
  <c r="V2222" i="2" s="1"/>
  <c r="O2223" i="2"/>
  <c r="V2223" i="2" s="1"/>
  <c r="O2224" i="2"/>
  <c r="V2224" i="2" s="1"/>
  <c r="O2225" i="2"/>
  <c r="O2226" i="2"/>
  <c r="V2226" i="2" s="1"/>
  <c r="O2227" i="2"/>
  <c r="V2227" i="2" s="1"/>
  <c r="O2228" i="2"/>
  <c r="V2228" i="2" s="1"/>
  <c r="O2229" i="2"/>
  <c r="V2229" i="2" s="1"/>
  <c r="O2230" i="2"/>
  <c r="V2230" i="2" s="1"/>
  <c r="O2231" i="2"/>
  <c r="V2231" i="2" s="1"/>
  <c r="O2232" i="2"/>
  <c r="V2232" i="2" s="1"/>
  <c r="O2233" i="2"/>
  <c r="O2234" i="2"/>
  <c r="V2234" i="2" s="1"/>
  <c r="O2235" i="2"/>
  <c r="V2235" i="2" s="1"/>
  <c r="O2236" i="2"/>
  <c r="V2236" i="2" s="1"/>
  <c r="O2237" i="2"/>
  <c r="V2237" i="2" s="1"/>
  <c r="O2238" i="2"/>
  <c r="V2238" i="2" s="1"/>
  <c r="O2239" i="2"/>
  <c r="V2239" i="2" s="1"/>
  <c r="O2240" i="2"/>
  <c r="V2240" i="2" s="1"/>
  <c r="O2241" i="2"/>
  <c r="O2242" i="2"/>
  <c r="V2242" i="2" s="1"/>
  <c r="O2243" i="2"/>
  <c r="V2243" i="2" s="1"/>
  <c r="O2244" i="2"/>
  <c r="V2244" i="2" s="1"/>
  <c r="O2245" i="2"/>
  <c r="V2245" i="2" s="1"/>
  <c r="O2246" i="2"/>
  <c r="V2246" i="2" s="1"/>
  <c r="O2247" i="2"/>
  <c r="V2247" i="2" s="1"/>
  <c r="O2248" i="2"/>
  <c r="V2248" i="2" s="1"/>
  <c r="O2249" i="2"/>
  <c r="O2250" i="2"/>
  <c r="V2250" i="2" s="1"/>
  <c r="O2251" i="2"/>
  <c r="V2251" i="2" s="1"/>
  <c r="O2252" i="2"/>
  <c r="V2252" i="2" s="1"/>
  <c r="O2253" i="2"/>
  <c r="V2253" i="2" s="1"/>
  <c r="O2254" i="2"/>
  <c r="V2254" i="2" s="1"/>
  <c r="O2255" i="2"/>
  <c r="V2255" i="2" s="1"/>
  <c r="O2256" i="2"/>
  <c r="V2256" i="2" s="1"/>
  <c r="O2257" i="2"/>
  <c r="O2258" i="2"/>
  <c r="V2258" i="2" s="1"/>
  <c r="O2259" i="2"/>
  <c r="V2259" i="2" s="1"/>
  <c r="O2260" i="2"/>
  <c r="V2260" i="2" s="1"/>
  <c r="O2261" i="2"/>
  <c r="V2261" i="2" s="1"/>
  <c r="O2262" i="2"/>
  <c r="V2262" i="2" s="1"/>
  <c r="O2263" i="2"/>
  <c r="V2263" i="2" s="1"/>
  <c r="O2264" i="2"/>
  <c r="V2264" i="2" s="1"/>
  <c r="O2265" i="2"/>
  <c r="O2266" i="2"/>
  <c r="O2267" i="2"/>
  <c r="V2267" i="2" s="1"/>
  <c r="O2268" i="2"/>
  <c r="V2268" i="2" s="1"/>
  <c r="O2269" i="2"/>
  <c r="V2269" i="2" s="1"/>
  <c r="O2270" i="2"/>
  <c r="V2270" i="2" s="1"/>
  <c r="O2271" i="2"/>
  <c r="V2271" i="2" s="1"/>
  <c r="O2272" i="2"/>
  <c r="V2272" i="2" s="1"/>
  <c r="O2273" i="2"/>
  <c r="O2274" i="2"/>
  <c r="O2275" i="2"/>
  <c r="V2275" i="2" s="1"/>
  <c r="O2276" i="2"/>
  <c r="V2276" i="2" s="1"/>
  <c r="O2277" i="2"/>
  <c r="V2277" i="2" s="1"/>
  <c r="O2278" i="2"/>
  <c r="V2278" i="2" s="1"/>
  <c r="O2279" i="2"/>
  <c r="O2280" i="2"/>
  <c r="V2280" i="2" s="1"/>
  <c r="O2281" i="2"/>
  <c r="O2282" i="2"/>
  <c r="O2283" i="2"/>
  <c r="V2283" i="2" s="1"/>
  <c r="O2284" i="2"/>
  <c r="V2284" i="2" s="1"/>
  <c r="O2285" i="2"/>
  <c r="V2285" i="2" s="1"/>
  <c r="O2286" i="2"/>
  <c r="V2286" i="2" s="1"/>
  <c r="O2287" i="2"/>
  <c r="O2288" i="2"/>
  <c r="V2288" i="2" s="1"/>
  <c r="O2289" i="2"/>
  <c r="O2290" i="2"/>
  <c r="O2291" i="2"/>
  <c r="V2291" i="2" s="1"/>
  <c r="O2292" i="2"/>
  <c r="V2292" i="2" s="1"/>
  <c r="O2293" i="2"/>
  <c r="V2293" i="2" s="1"/>
  <c r="O2294" i="2"/>
  <c r="V2294" i="2" s="1"/>
  <c r="O2295" i="2"/>
  <c r="O2296" i="2"/>
  <c r="V2296" i="2" s="1"/>
  <c r="O2297" i="2"/>
  <c r="O2298" i="2"/>
  <c r="O2299" i="2"/>
  <c r="V2299" i="2" s="1"/>
  <c r="O2300" i="2"/>
  <c r="V2300" i="2" s="1"/>
  <c r="O2301" i="2"/>
  <c r="V2301" i="2" s="1"/>
  <c r="O2302" i="2"/>
  <c r="V2302" i="2" s="1"/>
  <c r="O2303" i="2"/>
  <c r="O2304" i="2"/>
  <c r="V2304" i="2" s="1"/>
  <c r="O2305" i="2"/>
  <c r="O2306" i="2"/>
  <c r="O2307" i="2"/>
  <c r="V2307" i="2" s="1"/>
  <c r="O2308" i="2"/>
  <c r="V2308" i="2" s="1"/>
  <c r="O2309" i="2"/>
  <c r="V2309" i="2" s="1"/>
  <c r="O2310" i="2"/>
  <c r="V2310" i="2" s="1"/>
  <c r="O2311" i="2"/>
  <c r="O2312" i="2"/>
  <c r="V2312" i="2" s="1"/>
  <c r="O2313" i="2"/>
  <c r="O2314" i="2"/>
  <c r="O2315" i="2"/>
  <c r="V2315" i="2" s="1"/>
  <c r="O2316" i="2"/>
  <c r="V2316" i="2" s="1"/>
  <c r="O2317" i="2"/>
  <c r="V2317" i="2" s="1"/>
  <c r="O2318" i="2"/>
  <c r="V2318" i="2" s="1"/>
  <c r="O2319" i="2"/>
  <c r="O2320" i="2"/>
  <c r="V2320" i="2" s="1"/>
  <c r="O2321" i="2"/>
  <c r="O2322" i="2"/>
  <c r="O2323" i="2"/>
  <c r="V2323" i="2" s="1"/>
  <c r="O2324" i="2"/>
  <c r="V2324" i="2" s="1"/>
  <c r="O2325" i="2"/>
  <c r="V2325" i="2" s="1"/>
  <c r="O2326" i="2"/>
  <c r="V2326" i="2" s="1"/>
  <c r="O2327" i="2"/>
  <c r="O2328" i="2"/>
  <c r="V2328" i="2" s="1"/>
  <c r="O2329" i="2"/>
  <c r="O2330" i="2"/>
  <c r="O2331" i="2"/>
  <c r="V2331" i="2" s="1"/>
  <c r="O2332" i="2"/>
  <c r="O2333" i="2"/>
  <c r="V2333" i="2" s="1"/>
  <c r="O2334" i="2"/>
  <c r="V2334" i="2" s="1"/>
  <c r="O2335" i="2"/>
  <c r="O2336" i="2"/>
  <c r="V2336" i="2" s="1"/>
  <c r="O2337" i="2"/>
  <c r="O2338" i="2"/>
  <c r="O2339" i="2"/>
  <c r="V2339" i="2" s="1"/>
  <c r="O2340" i="2"/>
  <c r="O2341" i="2"/>
  <c r="V2341" i="2" s="1"/>
  <c r="O2342" i="2"/>
  <c r="V2342" i="2" s="1"/>
  <c r="O2343" i="2"/>
  <c r="O2344" i="2"/>
  <c r="V2344" i="2" s="1"/>
  <c r="O2345" i="2"/>
  <c r="O2346" i="2"/>
  <c r="O2347" i="2"/>
  <c r="V2347" i="2" s="1"/>
  <c r="O2348" i="2"/>
  <c r="O2349" i="2"/>
  <c r="V2349" i="2" s="1"/>
  <c r="O2350" i="2"/>
  <c r="V2350" i="2" s="1"/>
  <c r="O2351" i="2"/>
  <c r="O2352" i="2"/>
  <c r="V2352" i="2" s="1"/>
  <c r="O2353" i="2"/>
  <c r="O2354" i="2"/>
  <c r="O2355" i="2"/>
  <c r="V2355" i="2" s="1"/>
  <c r="O2356" i="2"/>
  <c r="O2357" i="2"/>
  <c r="V2357" i="2" s="1"/>
  <c r="O2358" i="2"/>
  <c r="V2358" i="2" s="1"/>
  <c r="O2359" i="2"/>
  <c r="O2360" i="2"/>
  <c r="V2360" i="2" s="1"/>
  <c r="O2361" i="2"/>
  <c r="O2362" i="2"/>
  <c r="O2363" i="2"/>
  <c r="V2363" i="2" s="1"/>
  <c r="O2364" i="2"/>
  <c r="O2365" i="2"/>
  <c r="V2365" i="2" s="1"/>
  <c r="O2366" i="2"/>
  <c r="V2366" i="2" s="1"/>
  <c r="O2367" i="2"/>
  <c r="O2368" i="2"/>
  <c r="V2368" i="2" s="1"/>
  <c r="O2369" i="2"/>
  <c r="O2370" i="2"/>
  <c r="O2371" i="2"/>
  <c r="V2371" i="2" s="1"/>
  <c r="O2372" i="2"/>
  <c r="O2373" i="2"/>
  <c r="V2373" i="2" s="1"/>
  <c r="O2374" i="2"/>
  <c r="V2374" i="2" s="1"/>
  <c r="O2375" i="2"/>
  <c r="O2376" i="2"/>
  <c r="V2376" i="2" s="1"/>
  <c r="O2377" i="2"/>
  <c r="O2378" i="2"/>
  <c r="O2379" i="2"/>
  <c r="V2379" i="2" s="1"/>
  <c r="O2380" i="2"/>
  <c r="O2381" i="2"/>
  <c r="V2381" i="2" s="1"/>
  <c r="O2382" i="2"/>
  <c r="V2382" i="2" s="1"/>
  <c r="O2383" i="2"/>
  <c r="O2384" i="2"/>
  <c r="V2384" i="2" s="1"/>
  <c r="O2385" i="2"/>
  <c r="O2386" i="2"/>
  <c r="O2387" i="2"/>
  <c r="V2387" i="2" s="1"/>
  <c r="O2388" i="2"/>
  <c r="O2389" i="2"/>
  <c r="V2389" i="2" s="1"/>
  <c r="O2390" i="2"/>
  <c r="V2390" i="2" s="1"/>
  <c r="O2391" i="2"/>
  <c r="O2392" i="2"/>
  <c r="V2392" i="2" s="1"/>
  <c r="O2393" i="2"/>
  <c r="O2394" i="2"/>
  <c r="O2395" i="2"/>
  <c r="V2395" i="2" s="1"/>
  <c r="O2396" i="2"/>
  <c r="O2397" i="2"/>
  <c r="V2397" i="2" s="1"/>
  <c r="O2398" i="2"/>
  <c r="V2398" i="2" s="1"/>
  <c r="O2399" i="2"/>
  <c r="O2400" i="2"/>
  <c r="V2400" i="2" s="1"/>
  <c r="O2401" i="2"/>
  <c r="O2402" i="2"/>
  <c r="O2403" i="2"/>
  <c r="V2403" i="2" s="1"/>
  <c r="O2404" i="2"/>
  <c r="O2405" i="2"/>
  <c r="V2405" i="2" s="1"/>
  <c r="O2406" i="2"/>
  <c r="V2406" i="2" s="1"/>
  <c r="O2407" i="2"/>
  <c r="O2408" i="2"/>
  <c r="V2408" i="2" s="1"/>
  <c r="O2409" i="2"/>
  <c r="O2410" i="2"/>
  <c r="O2411" i="2"/>
  <c r="V2411" i="2" s="1"/>
  <c r="O2412" i="2"/>
  <c r="O2413" i="2"/>
  <c r="V2413" i="2" s="1"/>
  <c r="O2414" i="2"/>
  <c r="V2414" i="2" s="1"/>
  <c r="O2415" i="2"/>
  <c r="O2416" i="2"/>
  <c r="V2416" i="2" s="1"/>
  <c r="O2417" i="2"/>
  <c r="O2418" i="2"/>
  <c r="O2419" i="2"/>
  <c r="V2419" i="2" s="1"/>
  <c r="O2420" i="2"/>
  <c r="O2421" i="2"/>
  <c r="V2421" i="2" s="1"/>
  <c r="O2422" i="2"/>
  <c r="V2422" i="2" s="1"/>
  <c r="O2423" i="2"/>
  <c r="O2424" i="2"/>
  <c r="V2424" i="2" s="1"/>
  <c r="O2425" i="2"/>
  <c r="O2426" i="2"/>
  <c r="O2427" i="2"/>
  <c r="V2427" i="2" s="1"/>
  <c r="O2428" i="2"/>
  <c r="O2429" i="2"/>
  <c r="V2429" i="2" s="1"/>
  <c r="O2430" i="2"/>
  <c r="V2430" i="2" s="1"/>
  <c r="O2431" i="2"/>
  <c r="O2432" i="2"/>
  <c r="V2432" i="2" s="1"/>
  <c r="O2433" i="2"/>
  <c r="O2434" i="2"/>
  <c r="O2435" i="2"/>
  <c r="V2435" i="2" s="1"/>
  <c r="O2436" i="2"/>
  <c r="O2437" i="2"/>
  <c r="V2437" i="2" s="1"/>
  <c r="O2438" i="2"/>
  <c r="V2438" i="2" s="1"/>
  <c r="O2439" i="2"/>
  <c r="O2440" i="2"/>
  <c r="V2440" i="2" s="1"/>
  <c r="O2441" i="2"/>
  <c r="O2442" i="2"/>
  <c r="O2443" i="2"/>
  <c r="V2443" i="2" s="1"/>
  <c r="O2444" i="2"/>
  <c r="O2445" i="2"/>
  <c r="V2445" i="2" s="1"/>
  <c r="O2446" i="2"/>
  <c r="V2446" i="2" s="1"/>
  <c r="O2447" i="2"/>
  <c r="O2448" i="2"/>
  <c r="V2448" i="2" s="1"/>
  <c r="O2449" i="2"/>
  <c r="O2450" i="2"/>
  <c r="O2451" i="2"/>
  <c r="V2451" i="2" s="1"/>
  <c r="O2452" i="2"/>
  <c r="O2453" i="2"/>
  <c r="V2453" i="2" s="1"/>
  <c r="O2454" i="2"/>
  <c r="V2454" i="2" s="1"/>
  <c r="O2455" i="2"/>
  <c r="O2456" i="2"/>
  <c r="V2456" i="2" s="1"/>
  <c r="O2457" i="2"/>
  <c r="O2458" i="2"/>
  <c r="O2459" i="2"/>
  <c r="O2460" i="2"/>
  <c r="O2461" i="2"/>
  <c r="V2461" i="2" s="1"/>
  <c r="O2462" i="2"/>
  <c r="V2462" i="2" s="1"/>
  <c r="O2463" i="2"/>
  <c r="O2464" i="2"/>
  <c r="V2464" i="2" s="1"/>
  <c r="O2465" i="2"/>
  <c r="O2466" i="2"/>
  <c r="O2467" i="2"/>
  <c r="O2468" i="2"/>
  <c r="O2469" i="2"/>
  <c r="V2469" i="2" s="1"/>
  <c r="O2470" i="2"/>
  <c r="V2470" i="2" s="1"/>
  <c r="O2471" i="2"/>
  <c r="O2472" i="2"/>
  <c r="V2472" i="2" s="1"/>
  <c r="O2473" i="2"/>
  <c r="O2474" i="2"/>
  <c r="O2475" i="2"/>
  <c r="O2476" i="2"/>
  <c r="O2477" i="2"/>
  <c r="V2477" i="2" s="1"/>
  <c r="O2478" i="2"/>
  <c r="V2478" i="2" s="1"/>
  <c r="O2479" i="2"/>
  <c r="O2480" i="2"/>
  <c r="V2480" i="2" s="1"/>
  <c r="O2481" i="2"/>
  <c r="O2482" i="2"/>
  <c r="O2483" i="2"/>
  <c r="O2484" i="2"/>
  <c r="O2485" i="2"/>
  <c r="V2485" i="2" s="1"/>
  <c r="O2486" i="2"/>
  <c r="V2486" i="2" s="1"/>
  <c r="O2487" i="2"/>
  <c r="O2488" i="2"/>
  <c r="V2488" i="2" s="1"/>
  <c r="O2489" i="2"/>
  <c r="O2490" i="2"/>
  <c r="O2491" i="2"/>
  <c r="O2492" i="2"/>
  <c r="O2493" i="2"/>
  <c r="V2493" i="2" s="1"/>
  <c r="O2494" i="2"/>
  <c r="V2494" i="2" s="1"/>
  <c r="O2495" i="2"/>
  <c r="O2496" i="2"/>
  <c r="V2496" i="2" s="1"/>
  <c r="O2497" i="2"/>
  <c r="O2498" i="2"/>
  <c r="O2499" i="2"/>
  <c r="O2500" i="2"/>
  <c r="O2501" i="2"/>
  <c r="V2501" i="2" s="1"/>
  <c r="O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326" i="2"/>
  <c r="A325" i="2"/>
  <c r="U6" i="2" l="1"/>
  <c r="S14" i="2"/>
  <c r="W14" i="2" s="1"/>
  <c r="Q16" i="2"/>
  <c r="T16" i="2"/>
  <c r="T12" i="2"/>
  <c r="V19" i="2"/>
  <c r="Q6" i="2"/>
  <c r="R6" i="2" s="1"/>
  <c r="U14" i="2"/>
  <c r="V1360" i="2"/>
  <c r="V1352" i="2"/>
  <c r="V1344" i="2"/>
  <c r="V1336" i="2"/>
  <c r="V1320" i="2"/>
  <c r="V1304" i="2"/>
  <c r="V1288" i="2"/>
  <c r="V1272" i="2"/>
  <c r="V1264" i="2"/>
  <c r="V1256" i="2"/>
  <c r="V1248" i="2"/>
  <c r="V1240" i="2"/>
  <c r="V1232" i="2"/>
  <c r="V1224" i="2"/>
  <c r="V1208" i="2"/>
  <c r="V1200" i="2"/>
  <c r="V1192" i="2"/>
  <c r="V1184" i="2"/>
  <c r="V1168" i="2"/>
  <c r="V1152" i="2"/>
  <c r="V1144" i="2"/>
  <c r="V1136" i="2"/>
  <c r="V1128" i="2"/>
  <c r="V1120" i="2"/>
  <c r="V1112" i="2"/>
  <c r="V1104" i="2"/>
  <c r="V1096" i="2"/>
  <c r="V1088" i="2"/>
  <c r="V1080" i="2"/>
  <c r="V1072" i="2"/>
  <c r="V1064" i="2"/>
  <c r="V1056" i="2"/>
  <c r="V1048" i="2"/>
  <c r="V1040" i="2"/>
  <c r="V1032" i="2"/>
  <c r="V1024" i="2"/>
  <c r="V1016" i="2"/>
  <c r="V1008" i="2"/>
  <c r="V1000" i="2"/>
  <c r="V984" i="2"/>
  <c r="V976" i="2"/>
  <c r="V968" i="2"/>
  <c r="V960" i="2"/>
  <c r="V944" i="2"/>
  <c r="V936" i="2"/>
  <c r="V928" i="2"/>
  <c r="V872" i="2"/>
  <c r="V864" i="2"/>
  <c r="V856" i="2"/>
  <c r="V848" i="2"/>
  <c r="V840" i="2"/>
  <c r="V832" i="2"/>
  <c r="V824" i="2"/>
  <c r="V816" i="2"/>
  <c r="V800" i="2"/>
  <c r="V792" i="2"/>
  <c r="V1359" i="2"/>
  <c r="V1351" i="2"/>
  <c r="V1343" i="2"/>
  <c r="V1335" i="2"/>
  <c r="V1319" i="2"/>
  <c r="V1311" i="2"/>
  <c r="V1303" i="2"/>
  <c r="V1287" i="2"/>
  <c r="V1271" i="2"/>
  <c r="V1263" i="2"/>
  <c r="V1255" i="2"/>
  <c r="V1247" i="2"/>
  <c r="V1239" i="2"/>
  <c r="V1231" i="2"/>
  <c r="V1223" i="2"/>
  <c r="V1215" i="2"/>
  <c r="V1151" i="2"/>
  <c r="V1143" i="2"/>
  <c r="V1135" i="2"/>
  <c r="V1127" i="2"/>
  <c r="V1119" i="2"/>
  <c r="V1111" i="2"/>
  <c r="V784" i="2"/>
  <c r="V776" i="2"/>
  <c r="V760" i="2"/>
  <c r="V752" i="2"/>
  <c r="V744" i="2"/>
  <c r="V736" i="2"/>
  <c r="V728" i="2"/>
  <c r="V720" i="2"/>
  <c r="V712" i="2"/>
  <c r="V704" i="2"/>
  <c r="V696" i="2"/>
  <c r="V688" i="2"/>
  <c r="V680" i="2"/>
  <c r="V672" i="2"/>
  <c r="V664" i="2"/>
  <c r="V656" i="2"/>
  <c r="V648" i="2"/>
  <c r="V640" i="2"/>
  <c r="V632" i="2"/>
  <c r="V624" i="2"/>
  <c r="V616" i="2"/>
  <c r="V600" i="2"/>
  <c r="V584" i="2"/>
  <c r="V576" i="2"/>
  <c r="V568" i="2"/>
  <c r="V560" i="2"/>
  <c r="V552" i="2"/>
  <c r="V544" i="2"/>
  <c r="V536" i="2"/>
  <c r="V528" i="2"/>
  <c r="V520" i="2"/>
  <c r="V512" i="2"/>
  <c r="V504" i="2"/>
  <c r="V496" i="2"/>
  <c r="V488" i="2"/>
  <c r="V480" i="2"/>
  <c r="V472" i="2"/>
  <c r="V464" i="2"/>
  <c r="V456" i="2"/>
  <c r="V440" i="2"/>
  <c r="V400" i="2"/>
  <c r="V368" i="2"/>
  <c r="V352" i="2"/>
  <c r="V344" i="2"/>
  <c r="V336" i="2"/>
  <c r="V1103" i="2"/>
  <c r="V1095" i="2"/>
  <c r="V1087" i="2"/>
  <c r="V1079" i="2"/>
  <c r="V1071" i="2"/>
  <c r="V1063" i="2"/>
  <c r="V1055" i="2"/>
  <c r="V1047" i="2"/>
  <c r="V1039" i="2"/>
  <c r="V1031" i="2"/>
  <c r="V1023" i="2"/>
  <c r="V1015" i="2"/>
  <c r="V1007" i="2"/>
  <c r="V999" i="2"/>
  <c r="V991" i="2"/>
  <c r="V975" i="2"/>
  <c r="V967" i="2"/>
  <c r="V959" i="2"/>
  <c r="V951" i="2"/>
  <c r="V943" i="2"/>
  <c r="V935" i="2"/>
  <c r="V927" i="2"/>
  <c r="V871" i="2"/>
  <c r="V863" i="2"/>
  <c r="V855" i="2"/>
  <c r="V847" i="2"/>
  <c r="V831" i="2"/>
  <c r="V823" i="2"/>
  <c r="V815" i="2"/>
  <c r="V807" i="2"/>
  <c r="V799" i="2"/>
  <c r="V791" i="2"/>
  <c r="V783" i="2"/>
  <c r="V775" i="2"/>
  <c r="V767" i="2"/>
  <c r="V759" i="2"/>
  <c r="Q7" i="2"/>
  <c r="R7" i="2" s="1"/>
  <c r="S7" i="2"/>
  <c r="W7" i="2" s="1"/>
  <c r="V7" i="2"/>
  <c r="Q12" i="2"/>
  <c r="V11" i="2"/>
  <c r="S18" i="2"/>
  <c r="S271" i="2"/>
  <c r="S15" i="2"/>
  <c r="W15" i="2" s="1"/>
  <c r="S207" i="2"/>
  <c r="Q4" i="2"/>
  <c r="T4" i="2"/>
  <c r="T2500" i="2"/>
  <c r="U2500" i="2"/>
  <c r="T2492" i="2"/>
  <c r="U2492" i="2"/>
  <c r="T2484" i="2"/>
  <c r="U2484" i="2"/>
  <c r="T2476" i="2"/>
  <c r="U2476" i="2"/>
  <c r="T2468" i="2"/>
  <c r="U2468" i="2"/>
  <c r="T2460" i="2"/>
  <c r="U2460" i="2"/>
  <c r="T2452" i="2"/>
  <c r="U2452" i="2"/>
  <c r="T2444" i="2"/>
  <c r="U2444" i="2"/>
  <c r="T2436" i="2"/>
  <c r="U2436" i="2"/>
  <c r="T2428" i="2"/>
  <c r="U2428" i="2"/>
  <c r="T2420" i="2"/>
  <c r="U2420" i="2"/>
  <c r="T2412" i="2"/>
  <c r="U2412" i="2"/>
  <c r="T2404" i="2"/>
  <c r="U2404" i="2"/>
  <c r="T2396" i="2"/>
  <c r="U2396" i="2"/>
  <c r="T2388" i="2"/>
  <c r="U2388" i="2"/>
  <c r="T2380" i="2"/>
  <c r="U2380" i="2"/>
  <c r="T2372" i="2"/>
  <c r="U2372" i="2"/>
  <c r="T2364" i="2"/>
  <c r="U2364" i="2"/>
  <c r="T2356" i="2"/>
  <c r="U2356" i="2"/>
  <c r="T2348" i="2"/>
  <c r="U2348" i="2"/>
  <c r="T2340" i="2"/>
  <c r="U2340" i="2"/>
  <c r="T2332" i="2"/>
  <c r="U2332" i="2"/>
  <c r="T2324" i="2"/>
  <c r="U2324" i="2"/>
  <c r="T2316" i="2"/>
  <c r="U2316" i="2"/>
  <c r="T2308" i="2"/>
  <c r="U2308" i="2"/>
  <c r="T2300" i="2"/>
  <c r="U2300" i="2"/>
  <c r="T2292" i="2"/>
  <c r="U2292" i="2"/>
  <c r="T2284" i="2"/>
  <c r="U2284" i="2"/>
  <c r="T2276" i="2"/>
  <c r="U2276" i="2"/>
  <c r="T2268" i="2"/>
  <c r="U2268" i="2"/>
  <c r="T2260" i="2"/>
  <c r="U2260" i="2"/>
  <c r="T2252" i="2"/>
  <c r="U2252" i="2"/>
  <c r="T2244" i="2"/>
  <c r="U2244" i="2"/>
  <c r="T2236" i="2"/>
  <c r="U2236" i="2"/>
  <c r="T2228" i="2"/>
  <c r="U2228" i="2"/>
  <c r="T2220" i="2"/>
  <c r="U2220" i="2"/>
  <c r="T2212" i="2"/>
  <c r="U2212" i="2"/>
  <c r="T2204" i="2"/>
  <c r="U2204" i="2"/>
  <c r="T2196" i="2"/>
  <c r="U2196" i="2"/>
  <c r="T2188" i="2"/>
  <c r="U2188" i="2"/>
  <c r="T2180" i="2"/>
  <c r="U2180" i="2"/>
  <c r="T2172" i="2"/>
  <c r="U2172" i="2"/>
  <c r="T2164" i="2"/>
  <c r="U2164" i="2"/>
  <c r="T2156" i="2"/>
  <c r="U2156" i="2"/>
  <c r="T2148" i="2"/>
  <c r="U2148" i="2"/>
  <c r="T2140" i="2"/>
  <c r="U2140" i="2"/>
  <c r="T2132" i="2"/>
  <c r="U2132" i="2"/>
  <c r="T2124" i="2"/>
  <c r="U2124" i="2"/>
  <c r="T2116" i="2"/>
  <c r="U2116" i="2"/>
  <c r="T2108" i="2"/>
  <c r="U2108" i="2"/>
  <c r="T2100" i="2"/>
  <c r="U2100" i="2"/>
  <c r="T2092" i="2"/>
  <c r="U2092" i="2"/>
  <c r="T2084" i="2"/>
  <c r="U2084" i="2"/>
  <c r="T2076" i="2"/>
  <c r="U2076" i="2"/>
  <c r="T2068" i="2"/>
  <c r="U2068" i="2"/>
  <c r="T2060" i="2"/>
  <c r="U2060" i="2"/>
  <c r="T2052" i="2"/>
  <c r="U2052" i="2"/>
  <c r="T2044" i="2"/>
  <c r="U2044" i="2"/>
  <c r="T2036" i="2"/>
  <c r="U2036" i="2"/>
  <c r="T2028" i="2"/>
  <c r="U2028" i="2"/>
  <c r="T2020" i="2"/>
  <c r="U2020" i="2"/>
  <c r="T2012" i="2"/>
  <c r="U2012" i="2"/>
  <c r="T2004" i="2"/>
  <c r="U2004" i="2"/>
  <c r="T1996" i="2"/>
  <c r="U1996" i="2"/>
  <c r="T1988" i="2"/>
  <c r="U1988" i="2"/>
  <c r="T1980" i="2"/>
  <c r="U1980" i="2"/>
  <c r="T1972" i="2"/>
  <c r="U1972" i="2"/>
  <c r="T1964" i="2"/>
  <c r="U1964" i="2"/>
  <c r="T1956" i="2"/>
  <c r="U1956" i="2"/>
  <c r="T1948" i="2"/>
  <c r="U1948" i="2"/>
  <c r="T1940" i="2"/>
  <c r="U1940" i="2"/>
  <c r="T1932" i="2"/>
  <c r="U1932" i="2"/>
  <c r="T1924" i="2"/>
  <c r="U1924" i="2"/>
  <c r="T1916" i="2"/>
  <c r="U1916" i="2"/>
  <c r="T1908" i="2"/>
  <c r="U1908" i="2"/>
  <c r="T1900" i="2"/>
  <c r="U1900" i="2"/>
  <c r="T1892" i="2"/>
  <c r="U1892" i="2"/>
  <c r="T1884" i="2"/>
  <c r="U1884" i="2"/>
  <c r="T1876" i="2"/>
  <c r="U1876" i="2"/>
  <c r="T1868" i="2"/>
  <c r="U1868" i="2"/>
  <c r="T1860" i="2"/>
  <c r="U1860" i="2"/>
  <c r="T1852" i="2"/>
  <c r="U1852" i="2"/>
  <c r="T1844" i="2"/>
  <c r="U1844" i="2"/>
  <c r="T1836" i="2"/>
  <c r="U1836" i="2"/>
  <c r="T1828" i="2"/>
  <c r="U1828" i="2"/>
  <c r="T1820" i="2"/>
  <c r="U1820" i="2"/>
  <c r="T1812" i="2"/>
  <c r="U1812" i="2"/>
  <c r="T1804" i="2"/>
  <c r="U1804" i="2"/>
  <c r="T1796" i="2"/>
  <c r="U1796" i="2"/>
  <c r="T1788" i="2"/>
  <c r="U1788" i="2"/>
  <c r="T1780" i="2"/>
  <c r="U1780" i="2"/>
  <c r="T1772" i="2"/>
  <c r="U1772" i="2"/>
  <c r="T1764" i="2"/>
  <c r="U1764" i="2"/>
  <c r="T1756" i="2"/>
  <c r="U1756" i="2"/>
  <c r="T1748" i="2"/>
  <c r="U1748" i="2"/>
  <c r="T1740" i="2"/>
  <c r="U1740" i="2"/>
  <c r="T1732" i="2"/>
  <c r="U1732" i="2"/>
  <c r="T1724" i="2"/>
  <c r="U1724" i="2"/>
  <c r="T1716" i="2"/>
  <c r="U1716" i="2"/>
  <c r="T1708" i="2"/>
  <c r="U1708" i="2"/>
  <c r="T1700" i="2"/>
  <c r="U1700" i="2"/>
  <c r="T1692" i="2"/>
  <c r="U1692" i="2"/>
  <c r="T1684" i="2"/>
  <c r="U1684" i="2"/>
  <c r="T1676" i="2"/>
  <c r="U1676" i="2"/>
  <c r="T1668" i="2"/>
  <c r="U1668" i="2"/>
  <c r="T1660" i="2"/>
  <c r="U1660" i="2"/>
  <c r="T1652" i="2"/>
  <c r="U1652" i="2"/>
  <c r="T1644" i="2"/>
  <c r="U1644" i="2"/>
  <c r="T1636" i="2"/>
  <c r="U1636" i="2"/>
  <c r="T1628" i="2"/>
  <c r="U1628" i="2"/>
  <c r="T1620" i="2"/>
  <c r="U1620" i="2"/>
  <c r="T1612" i="2"/>
  <c r="U1612" i="2"/>
  <c r="T1604" i="2"/>
  <c r="U1604" i="2"/>
  <c r="T1596" i="2"/>
  <c r="U1596" i="2"/>
  <c r="T1588" i="2"/>
  <c r="U1588" i="2"/>
  <c r="T1580" i="2"/>
  <c r="U1580" i="2"/>
  <c r="T1572" i="2"/>
  <c r="U1572" i="2"/>
  <c r="T1564" i="2"/>
  <c r="U1564" i="2"/>
  <c r="T1556" i="2"/>
  <c r="U1556" i="2"/>
  <c r="T1548" i="2"/>
  <c r="U1548" i="2"/>
  <c r="T1540" i="2"/>
  <c r="U1540" i="2"/>
  <c r="T1532" i="2"/>
  <c r="U1532" i="2"/>
  <c r="T1524" i="2"/>
  <c r="U1524" i="2"/>
  <c r="T1516" i="2"/>
  <c r="U1516" i="2"/>
  <c r="T1508" i="2"/>
  <c r="U1508" i="2"/>
  <c r="T1500" i="2"/>
  <c r="U1500" i="2"/>
  <c r="T1492" i="2"/>
  <c r="U1492" i="2"/>
  <c r="T1484" i="2"/>
  <c r="U1484" i="2"/>
  <c r="T1476" i="2"/>
  <c r="U1476" i="2"/>
  <c r="T1468" i="2"/>
  <c r="U1468" i="2"/>
  <c r="T1460" i="2"/>
  <c r="U1460" i="2"/>
  <c r="T1452" i="2"/>
  <c r="U1452" i="2"/>
  <c r="T1444" i="2"/>
  <c r="U1444" i="2"/>
  <c r="T1436" i="2"/>
  <c r="U1436" i="2"/>
  <c r="T1428" i="2"/>
  <c r="U1428" i="2"/>
  <c r="T1420" i="2"/>
  <c r="U1420" i="2"/>
  <c r="T1412" i="2"/>
  <c r="U1412" i="2"/>
  <c r="T1404" i="2"/>
  <c r="U1404" i="2"/>
  <c r="T1396" i="2"/>
  <c r="U1396" i="2"/>
  <c r="T1388" i="2"/>
  <c r="U1388" i="2"/>
  <c r="T1380" i="2"/>
  <c r="U1380" i="2"/>
  <c r="T1372" i="2"/>
  <c r="U1372" i="2"/>
  <c r="T1364" i="2"/>
  <c r="U1364" i="2"/>
  <c r="U1356" i="2"/>
  <c r="U1348" i="2"/>
  <c r="U1340" i="2"/>
  <c r="U1332" i="2"/>
  <c r="U1324" i="2"/>
  <c r="U1316" i="2"/>
  <c r="U1308" i="2"/>
  <c r="U1300" i="2"/>
  <c r="U1292" i="2"/>
  <c r="U1284" i="2"/>
  <c r="U1276" i="2"/>
  <c r="U1268" i="2"/>
  <c r="U1260" i="2"/>
  <c r="U1252" i="2"/>
  <c r="U1244" i="2"/>
  <c r="U1236" i="2"/>
  <c r="U1228" i="2"/>
  <c r="U1220" i="2"/>
  <c r="U1212" i="2"/>
  <c r="U1204" i="2"/>
  <c r="U1196" i="2"/>
  <c r="U1188" i="2"/>
  <c r="U1180" i="2"/>
  <c r="U1172" i="2"/>
  <c r="U1164" i="2"/>
  <c r="U1156" i="2"/>
  <c r="U1148" i="2"/>
  <c r="U1140" i="2"/>
  <c r="U1132" i="2"/>
  <c r="U1124" i="2"/>
  <c r="U1116" i="2"/>
  <c r="U1108" i="2"/>
  <c r="U1100" i="2"/>
  <c r="U1092" i="2"/>
  <c r="U1084" i="2"/>
  <c r="U1076" i="2"/>
  <c r="U1068" i="2"/>
  <c r="U1060" i="2"/>
  <c r="U1052" i="2"/>
  <c r="U1044" i="2"/>
  <c r="U1036" i="2"/>
  <c r="U1028" i="2"/>
  <c r="U1020" i="2"/>
  <c r="U1012" i="2"/>
  <c r="U1004" i="2"/>
  <c r="U996" i="2"/>
  <c r="U988" i="2"/>
  <c r="U980" i="2"/>
  <c r="U972" i="2"/>
  <c r="U964" i="2"/>
  <c r="U956" i="2"/>
  <c r="U948" i="2"/>
  <c r="U940" i="2"/>
  <c r="U932" i="2"/>
  <c r="U924" i="2"/>
  <c r="U916" i="2"/>
  <c r="U908" i="2"/>
  <c r="U900" i="2"/>
  <c r="U892" i="2"/>
  <c r="U884" i="2"/>
  <c r="U876" i="2"/>
  <c r="U868" i="2"/>
  <c r="U860" i="2"/>
  <c r="U852" i="2"/>
  <c r="U844" i="2"/>
  <c r="U836" i="2"/>
  <c r="U828" i="2"/>
  <c r="U820" i="2"/>
  <c r="U812" i="2"/>
  <c r="U804" i="2"/>
  <c r="U796" i="2"/>
  <c r="U788" i="2"/>
  <c r="U780" i="2"/>
  <c r="U772" i="2"/>
  <c r="U764" i="2"/>
  <c r="U756" i="2"/>
  <c r="U748" i="2"/>
  <c r="U740" i="2"/>
  <c r="U732" i="2"/>
  <c r="U724" i="2"/>
  <c r="U716" i="2"/>
  <c r="U708" i="2"/>
  <c r="U700" i="2"/>
  <c r="U692" i="2"/>
  <c r="U684" i="2"/>
  <c r="U676" i="2"/>
  <c r="U668" i="2"/>
  <c r="U660" i="2"/>
  <c r="U652" i="2"/>
  <c r="U644" i="2"/>
  <c r="U636" i="2"/>
  <c r="U628" i="2"/>
  <c r="U620" i="2"/>
  <c r="U612" i="2"/>
  <c r="U604" i="2"/>
  <c r="U596" i="2"/>
  <c r="U588" i="2"/>
  <c r="U580" i="2"/>
  <c r="U572" i="2"/>
  <c r="U564" i="2"/>
  <c r="U556" i="2"/>
  <c r="U548" i="2"/>
  <c r="U540" i="2"/>
  <c r="U532" i="2"/>
  <c r="U524" i="2"/>
  <c r="U516" i="2"/>
  <c r="U508" i="2"/>
  <c r="U500" i="2"/>
  <c r="U492" i="2"/>
  <c r="U484" i="2"/>
  <c r="U476" i="2"/>
  <c r="U468" i="2"/>
  <c r="U460" i="2"/>
  <c r="U452" i="2"/>
  <c r="U444" i="2"/>
  <c r="U436" i="2"/>
  <c r="U428" i="2"/>
  <c r="U420" i="2"/>
  <c r="U412" i="2"/>
  <c r="U404" i="2"/>
  <c r="U396" i="2"/>
  <c r="U388" i="2"/>
  <c r="U380" i="2"/>
  <c r="U372" i="2"/>
  <c r="U364" i="2"/>
  <c r="U356" i="2"/>
  <c r="U348" i="2"/>
  <c r="U340" i="2"/>
  <c r="U332" i="2"/>
  <c r="V2500" i="2"/>
  <c r="S2500" i="2"/>
  <c r="W2500" i="2" s="1"/>
  <c r="V2492" i="2"/>
  <c r="S2492" i="2"/>
  <c r="W2492" i="2" s="1"/>
  <c r="V2484" i="2"/>
  <c r="S2484" i="2"/>
  <c r="W2484" i="2" s="1"/>
  <c r="V2476" i="2"/>
  <c r="S2476" i="2"/>
  <c r="W2476" i="2" s="1"/>
  <c r="V2468" i="2"/>
  <c r="S2468" i="2"/>
  <c r="W2468" i="2" s="1"/>
  <c r="V2460" i="2"/>
  <c r="S2460" i="2"/>
  <c r="W2460" i="2" s="1"/>
  <c r="V2452" i="2"/>
  <c r="S2452" i="2"/>
  <c r="W2452" i="2" s="1"/>
  <c r="V2444" i="2"/>
  <c r="S2444" i="2"/>
  <c r="W2444" i="2" s="1"/>
  <c r="V2436" i="2"/>
  <c r="S2436" i="2"/>
  <c r="W2436" i="2" s="1"/>
  <c r="V2428" i="2"/>
  <c r="S2428" i="2"/>
  <c r="W2428" i="2" s="1"/>
  <c r="V2420" i="2"/>
  <c r="S2420" i="2"/>
  <c r="W2420" i="2" s="1"/>
  <c r="V2412" i="2"/>
  <c r="S2412" i="2"/>
  <c r="W2412" i="2" s="1"/>
  <c r="V2404" i="2"/>
  <c r="S2404" i="2"/>
  <c r="W2404" i="2" s="1"/>
  <c r="V2396" i="2"/>
  <c r="S2396" i="2"/>
  <c r="W2396" i="2" s="1"/>
  <c r="V2388" i="2"/>
  <c r="S2388" i="2"/>
  <c r="W2388" i="2" s="1"/>
  <c r="V2380" i="2"/>
  <c r="S2380" i="2"/>
  <c r="W2380" i="2" s="1"/>
  <c r="V2372" i="2"/>
  <c r="S2372" i="2"/>
  <c r="W2372" i="2" s="1"/>
  <c r="V2364" i="2"/>
  <c r="S2364" i="2"/>
  <c r="W2364" i="2" s="1"/>
  <c r="V2356" i="2"/>
  <c r="S2356" i="2"/>
  <c r="W2356" i="2" s="1"/>
  <c r="V2348" i="2"/>
  <c r="S2348" i="2"/>
  <c r="W2348" i="2" s="1"/>
  <c r="V2340" i="2"/>
  <c r="S2340" i="2"/>
  <c r="W2340" i="2" s="1"/>
  <c r="V2332" i="2"/>
  <c r="S2332" i="2"/>
  <c r="W2332" i="2" s="1"/>
  <c r="T2450" i="2"/>
  <c r="U2450" i="2"/>
  <c r="T2386" i="2"/>
  <c r="U2386" i="2"/>
  <c r="T2338" i="2"/>
  <c r="U2338" i="2"/>
  <c r="T2282" i="2"/>
  <c r="U2282" i="2"/>
  <c r="T2226" i="2"/>
  <c r="U2226" i="2"/>
  <c r="T2178" i="2"/>
  <c r="U2178" i="2"/>
  <c r="T2130" i="2"/>
  <c r="U2130" i="2"/>
  <c r="T2098" i="2"/>
  <c r="U2098" i="2"/>
  <c r="T2074" i="2"/>
  <c r="U2074" i="2"/>
  <c r="T2026" i="2"/>
  <c r="U2026" i="2"/>
  <c r="T1970" i="2"/>
  <c r="U1970" i="2"/>
  <c r="T1946" i="2"/>
  <c r="U1946" i="2"/>
  <c r="T1882" i="2"/>
  <c r="U1882" i="2"/>
  <c r="T1834" i="2"/>
  <c r="U1834" i="2"/>
  <c r="T1794" i="2"/>
  <c r="U1794" i="2"/>
  <c r="T1770" i="2"/>
  <c r="U1770" i="2"/>
  <c r="T1722" i="2"/>
  <c r="U1722" i="2"/>
  <c r="T1666" i="2"/>
  <c r="U1666" i="2"/>
  <c r="T1626" i="2"/>
  <c r="U1626" i="2"/>
  <c r="T1578" i="2"/>
  <c r="U1578" i="2"/>
  <c r="T1506" i="2"/>
  <c r="U1506" i="2"/>
  <c r="U1274" i="2"/>
  <c r="T2499" i="2"/>
  <c r="U2499" i="2"/>
  <c r="T2491" i="2"/>
  <c r="U2491" i="2"/>
  <c r="T2483" i="2"/>
  <c r="U2483" i="2"/>
  <c r="T2475" i="2"/>
  <c r="U2475" i="2"/>
  <c r="T2467" i="2"/>
  <c r="U2467" i="2"/>
  <c r="T2459" i="2"/>
  <c r="U2459" i="2"/>
  <c r="T2451" i="2"/>
  <c r="U2451" i="2"/>
  <c r="T2443" i="2"/>
  <c r="U2443" i="2"/>
  <c r="T2435" i="2"/>
  <c r="U2435" i="2"/>
  <c r="T2427" i="2"/>
  <c r="U2427" i="2"/>
  <c r="T2419" i="2"/>
  <c r="U2419" i="2"/>
  <c r="T2411" i="2"/>
  <c r="U2411" i="2"/>
  <c r="T2403" i="2"/>
  <c r="U2403" i="2"/>
  <c r="T2395" i="2"/>
  <c r="U2395" i="2"/>
  <c r="T2387" i="2"/>
  <c r="U2387" i="2"/>
  <c r="T2379" i="2"/>
  <c r="U2379" i="2"/>
  <c r="T2371" i="2"/>
  <c r="U2371" i="2"/>
  <c r="T2363" i="2"/>
  <c r="U2363" i="2"/>
  <c r="T2355" i="2"/>
  <c r="U2355" i="2"/>
  <c r="T2347" i="2"/>
  <c r="U2347" i="2"/>
  <c r="T2339" i="2"/>
  <c r="U2339" i="2"/>
  <c r="T2331" i="2"/>
  <c r="U2331" i="2"/>
  <c r="T2323" i="2"/>
  <c r="U2323" i="2"/>
  <c r="T2315" i="2"/>
  <c r="U2315" i="2"/>
  <c r="T2307" i="2"/>
  <c r="U2307" i="2"/>
  <c r="T2299" i="2"/>
  <c r="U2299" i="2"/>
  <c r="T2291" i="2"/>
  <c r="U2291" i="2"/>
  <c r="T2283" i="2"/>
  <c r="U2283" i="2"/>
  <c r="T2275" i="2"/>
  <c r="U2275" i="2"/>
  <c r="T2267" i="2"/>
  <c r="U2267" i="2"/>
  <c r="T2259" i="2"/>
  <c r="U2259" i="2"/>
  <c r="T2251" i="2"/>
  <c r="U2251" i="2"/>
  <c r="T2243" i="2"/>
  <c r="U2243" i="2"/>
  <c r="T2235" i="2"/>
  <c r="U2235" i="2"/>
  <c r="T2227" i="2"/>
  <c r="U2227" i="2"/>
  <c r="T2219" i="2"/>
  <c r="U2219" i="2"/>
  <c r="T2211" i="2"/>
  <c r="U2211" i="2"/>
  <c r="T2203" i="2"/>
  <c r="U2203" i="2"/>
  <c r="T2195" i="2"/>
  <c r="U2195" i="2"/>
  <c r="T2187" i="2"/>
  <c r="U2187" i="2"/>
  <c r="T2179" i="2"/>
  <c r="U2179" i="2"/>
  <c r="T2171" i="2"/>
  <c r="U2171" i="2"/>
  <c r="T2163" i="2"/>
  <c r="U2163" i="2"/>
  <c r="T2155" i="2"/>
  <c r="U2155" i="2"/>
  <c r="T2147" i="2"/>
  <c r="U2147" i="2"/>
  <c r="T2139" i="2"/>
  <c r="U2139" i="2"/>
  <c r="T2131" i="2"/>
  <c r="U2131" i="2"/>
  <c r="T2123" i="2"/>
  <c r="U2123" i="2"/>
  <c r="T2115" i="2"/>
  <c r="U2115" i="2"/>
  <c r="T2107" i="2"/>
  <c r="U2107" i="2"/>
  <c r="T2099" i="2"/>
  <c r="U2099" i="2"/>
  <c r="T2091" i="2"/>
  <c r="U2091" i="2"/>
  <c r="T2083" i="2"/>
  <c r="U2083" i="2"/>
  <c r="T2075" i="2"/>
  <c r="U2075" i="2"/>
  <c r="T2067" i="2"/>
  <c r="U2067" i="2"/>
  <c r="T2059" i="2"/>
  <c r="U2059" i="2"/>
  <c r="T2051" i="2"/>
  <c r="U2051" i="2"/>
  <c r="T2043" i="2"/>
  <c r="U2043" i="2"/>
  <c r="T2035" i="2"/>
  <c r="U2035" i="2"/>
  <c r="T2027" i="2"/>
  <c r="U2027" i="2"/>
  <c r="T2019" i="2"/>
  <c r="U2019" i="2"/>
  <c r="T2011" i="2"/>
  <c r="U2011" i="2"/>
  <c r="T2003" i="2"/>
  <c r="U2003" i="2"/>
  <c r="T1995" i="2"/>
  <c r="U1995" i="2"/>
  <c r="T1987" i="2"/>
  <c r="U1987" i="2"/>
  <c r="T1979" i="2"/>
  <c r="U1979" i="2"/>
  <c r="T1971" i="2"/>
  <c r="U1971" i="2"/>
  <c r="T1963" i="2"/>
  <c r="U1963" i="2"/>
  <c r="T1955" i="2"/>
  <c r="U1955" i="2"/>
  <c r="T1947" i="2"/>
  <c r="U1947" i="2"/>
  <c r="T1939" i="2"/>
  <c r="U1939" i="2"/>
  <c r="T1931" i="2"/>
  <c r="U1931" i="2"/>
  <c r="T1923" i="2"/>
  <c r="U1923" i="2"/>
  <c r="T1915" i="2"/>
  <c r="U1915" i="2"/>
  <c r="T1907" i="2"/>
  <c r="U1907" i="2"/>
  <c r="T1899" i="2"/>
  <c r="U1899" i="2"/>
  <c r="T1891" i="2"/>
  <c r="U1891" i="2"/>
  <c r="T1883" i="2"/>
  <c r="U1883" i="2"/>
  <c r="T1875" i="2"/>
  <c r="U1875" i="2"/>
  <c r="T1867" i="2"/>
  <c r="U1867" i="2"/>
  <c r="T1859" i="2"/>
  <c r="U1859" i="2"/>
  <c r="T1851" i="2"/>
  <c r="U1851" i="2"/>
  <c r="T1843" i="2"/>
  <c r="U1843" i="2"/>
  <c r="T1835" i="2"/>
  <c r="U1835" i="2"/>
  <c r="T1827" i="2"/>
  <c r="U1827" i="2"/>
  <c r="T1819" i="2"/>
  <c r="U1819" i="2"/>
  <c r="T1811" i="2"/>
  <c r="U1811" i="2"/>
  <c r="T1803" i="2"/>
  <c r="U1803" i="2"/>
  <c r="T1795" i="2"/>
  <c r="U1795" i="2"/>
  <c r="T1787" i="2"/>
  <c r="U1787" i="2"/>
  <c r="T1779" i="2"/>
  <c r="U1779" i="2"/>
  <c r="T1771" i="2"/>
  <c r="U1771" i="2"/>
  <c r="T1763" i="2"/>
  <c r="U1763" i="2"/>
  <c r="T1755" i="2"/>
  <c r="U1755" i="2"/>
  <c r="T1747" i="2"/>
  <c r="U1747" i="2"/>
  <c r="T1739" i="2"/>
  <c r="U1739" i="2"/>
  <c r="T1731" i="2"/>
  <c r="U1731" i="2"/>
  <c r="T1723" i="2"/>
  <c r="U1723" i="2"/>
  <c r="T1715" i="2"/>
  <c r="U1715" i="2"/>
  <c r="T1707" i="2"/>
  <c r="U1707" i="2"/>
  <c r="T1699" i="2"/>
  <c r="U1699" i="2"/>
  <c r="T1691" i="2"/>
  <c r="U1691" i="2"/>
  <c r="T1683" i="2"/>
  <c r="U1683" i="2"/>
  <c r="T1675" i="2"/>
  <c r="U1675" i="2"/>
  <c r="T1667" i="2"/>
  <c r="U1667" i="2"/>
  <c r="T1659" i="2"/>
  <c r="U1659" i="2"/>
  <c r="T1651" i="2"/>
  <c r="U1651" i="2"/>
  <c r="T1643" i="2"/>
  <c r="U1643" i="2"/>
  <c r="T1635" i="2"/>
  <c r="U1635" i="2"/>
  <c r="T1627" i="2"/>
  <c r="U1627" i="2"/>
  <c r="T1619" i="2"/>
  <c r="U1619" i="2"/>
  <c r="T1611" i="2"/>
  <c r="U1611" i="2"/>
  <c r="T1603" i="2"/>
  <c r="U1603" i="2"/>
  <c r="T1595" i="2"/>
  <c r="U1595" i="2"/>
  <c r="T1587" i="2"/>
  <c r="U1587" i="2"/>
  <c r="T1579" i="2"/>
  <c r="U1579" i="2"/>
  <c r="T1571" i="2"/>
  <c r="U1571" i="2"/>
  <c r="T1563" i="2"/>
  <c r="U1563" i="2"/>
  <c r="T1555" i="2"/>
  <c r="U1555" i="2"/>
  <c r="T1547" i="2"/>
  <c r="U1547" i="2"/>
  <c r="T1539" i="2"/>
  <c r="U1539" i="2"/>
  <c r="T1531" i="2"/>
  <c r="U1531" i="2"/>
  <c r="T1523" i="2"/>
  <c r="U1523" i="2"/>
  <c r="T1515" i="2"/>
  <c r="U1515" i="2"/>
  <c r="T1507" i="2"/>
  <c r="U1507" i="2"/>
  <c r="T1499" i="2"/>
  <c r="U1499" i="2"/>
  <c r="T1491" i="2"/>
  <c r="U1491" i="2"/>
  <c r="T1483" i="2"/>
  <c r="U1483" i="2"/>
  <c r="T1475" i="2"/>
  <c r="U1475" i="2"/>
  <c r="T1467" i="2"/>
  <c r="U1467" i="2"/>
  <c r="T1459" i="2"/>
  <c r="U1459" i="2"/>
  <c r="T1451" i="2"/>
  <c r="U1451" i="2"/>
  <c r="T1443" i="2"/>
  <c r="U1443" i="2"/>
  <c r="T1435" i="2"/>
  <c r="U1435" i="2"/>
  <c r="T1427" i="2"/>
  <c r="U1427" i="2"/>
  <c r="T1419" i="2"/>
  <c r="U1419" i="2"/>
  <c r="T1411" i="2"/>
  <c r="U1411" i="2"/>
  <c r="T1403" i="2"/>
  <c r="U1403" i="2"/>
  <c r="T1395" i="2"/>
  <c r="U1395" i="2"/>
  <c r="T1387" i="2"/>
  <c r="U1387" i="2"/>
  <c r="T1379" i="2"/>
  <c r="U1379" i="2"/>
  <c r="T1371" i="2"/>
  <c r="U1371" i="2"/>
  <c r="U1363" i="2"/>
  <c r="U1355" i="2"/>
  <c r="U1347" i="2"/>
  <c r="U1339" i="2"/>
  <c r="U1331" i="2"/>
  <c r="U1323" i="2"/>
  <c r="U1315" i="2"/>
  <c r="U1307" i="2"/>
  <c r="U1299" i="2"/>
  <c r="U1291" i="2"/>
  <c r="U1283" i="2"/>
  <c r="U1275" i="2"/>
  <c r="U1267" i="2"/>
  <c r="U1259" i="2"/>
  <c r="U1251" i="2"/>
  <c r="U1243" i="2"/>
  <c r="U1235" i="2"/>
  <c r="U1227" i="2"/>
  <c r="U1219" i="2"/>
  <c r="U1211" i="2"/>
  <c r="U1203" i="2"/>
  <c r="U1195" i="2"/>
  <c r="U1187" i="2"/>
  <c r="U1179" i="2"/>
  <c r="U1171" i="2"/>
  <c r="U1163" i="2"/>
  <c r="U1155" i="2"/>
  <c r="U1147" i="2"/>
  <c r="U1139" i="2"/>
  <c r="U1131" i="2"/>
  <c r="U1123" i="2"/>
  <c r="U1115" i="2"/>
  <c r="U1107" i="2"/>
  <c r="U1099" i="2"/>
  <c r="U1091" i="2"/>
  <c r="U1083" i="2"/>
  <c r="U1075" i="2"/>
  <c r="U1067" i="2"/>
  <c r="U1059" i="2"/>
  <c r="U1051" i="2"/>
  <c r="U1043" i="2"/>
  <c r="U1035" i="2"/>
  <c r="U1027" i="2"/>
  <c r="U1019" i="2"/>
  <c r="U1011" i="2"/>
  <c r="U1003" i="2"/>
  <c r="U995" i="2"/>
  <c r="U987" i="2"/>
  <c r="U979" i="2"/>
  <c r="U971" i="2"/>
  <c r="U963" i="2"/>
  <c r="U955" i="2"/>
  <c r="U947" i="2"/>
  <c r="U939" i="2"/>
  <c r="U931" i="2"/>
  <c r="U923" i="2"/>
  <c r="U915" i="2"/>
  <c r="U907" i="2"/>
  <c r="U899" i="2"/>
  <c r="U891" i="2"/>
  <c r="U883" i="2"/>
  <c r="U875" i="2"/>
  <c r="U867" i="2"/>
  <c r="U859" i="2"/>
  <c r="U851" i="2"/>
  <c r="U843" i="2"/>
  <c r="U835" i="2"/>
  <c r="U827" i="2"/>
  <c r="U819" i="2"/>
  <c r="U811" i="2"/>
  <c r="U803" i="2"/>
  <c r="U795" i="2"/>
  <c r="U787" i="2"/>
  <c r="U779" i="2"/>
  <c r="T771" i="2"/>
  <c r="U771" i="2"/>
  <c r="U763" i="2"/>
  <c r="U755" i="2"/>
  <c r="U747" i="2"/>
  <c r="U739" i="2"/>
  <c r="U731" i="2"/>
  <c r="U723" i="2"/>
  <c r="U715" i="2"/>
  <c r="U707" i="2"/>
  <c r="U699" i="2"/>
  <c r="U691" i="2"/>
  <c r="U683" i="2"/>
  <c r="U675" i="2"/>
  <c r="U667" i="2"/>
  <c r="U659" i="2"/>
  <c r="U651" i="2"/>
  <c r="U643" i="2"/>
  <c r="U635" i="2"/>
  <c r="U627" i="2"/>
  <c r="U619" i="2"/>
  <c r="U611" i="2"/>
  <c r="U603" i="2"/>
  <c r="U595" i="2"/>
  <c r="U587" i="2"/>
  <c r="U579" i="2"/>
  <c r="U571" i="2"/>
  <c r="U563" i="2"/>
  <c r="U555" i="2"/>
  <c r="U547" i="2"/>
  <c r="U539" i="2"/>
  <c r="U531" i="2"/>
  <c r="U523" i="2"/>
  <c r="U515" i="2"/>
  <c r="U507" i="2"/>
  <c r="U499" i="2"/>
  <c r="U491" i="2"/>
  <c r="U483" i="2"/>
  <c r="U475" i="2"/>
  <c r="U467" i="2"/>
  <c r="U459" i="2"/>
  <c r="U451" i="2"/>
  <c r="U443" i="2"/>
  <c r="U435" i="2"/>
  <c r="U427" i="2"/>
  <c r="U419" i="2"/>
  <c r="U411" i="2"/>
  <c r="U403" i="2"/>
  <c r="U395" i="2"/>
  <c r="U387" i="2"/>
  <c r="U379" i="2"/>
  <c r="U371" i="2"/>
  <c r="U363" i="2"/>
  <c r="U355" i="2"/>
  <c r="U347" i="2"/>
  <c r="U339" i="2"/>
  <c r="U331" i="2"/>
  <c r="V2499" i="2"/>
  <c r="S2499" i="2"/>
  <c r="W2499" i="2" s="1"/>
  <c r="V2491" i="2"/>
  <c r="S2491" i="2"/>
  <c r="W2491" i="2" s="1"/>
  <c r="V2483" i="2"/>
  <c r="S2483" i="2"/>
  <c r="W2483" i="2" s="1"/>
  <c r="V2475" i="2"/>
  <c r="S2475" i="2"/>
  <c r="W2475" i="2" s="1"/>
  <c r="V2467" i="2"/>
  <c r="S2467" i="2"/>
  <c r="W2467" i="2" s="1"/>
  <c r="V2459" i="2"/>
  <c r="S2459" i="2"/>
  <c r="W2459" i="2" s="1"/>
  <c r="T2498" i="2"/>
  <c r="U2498" i="2"/>
  <c r="T2466" i="2"/>
  <c r="U2466" i="2"/>
  <c r="T2418" i="2"/>
  <c r="U2418" i="2"/>
  <c r="T2370" i="2"/>
  <c r="U2370" i="2"/>
  <c r="T2306" i="2"/>
  <c r="U2306" i="2"/>
  <c r="T2250" i="2"/>
  <c r="U2250" i="2"/>
  <c r="T2194" i="2"/>
  <c r="U2194" i="2"/>
  <c r="T2106" i="2"/>
  <c r="U2106" i="2"/>
  <c r="T2042" i="2"/>
  <c r="U2042" i="2"/>
  <c r="T1994" i="2"/>
  <c r="U1994" i="2"/>
  <c r="T1922" i="2"/>
  <c r="U1922" i="2"/>
  <c r="T1866" i="2"/>
  <c r="U1866" i="2"/>
  <c r="T1786" i="2"/>
  <c r="U1786" i="2"/>
  <c r="T1738" i="2"/>
  <c r="U1738" i="2"/>
  <c r="T1690" i="2"/>
  <c r="U1690" i="2"/>
  <c r="T1650" i="2"/>
  <c r="U1650" i="2"/>
  <c r="T1602" i="2"/>
  <c r="U1602" i="2"/>
  <c r="T1562" i="2"/>
  <c r="U1562" i="2"/>
  <c r="T1546" i="2"/>
  <c r="U1546" i="2"/>
  <c r="T1522" i="2"/>
  <c r="U1522" i="2"/>
  <c r="T1514" i="2"/>
  <c r="U1514" i="2"/>
  <c r="T1466" i="2"/>
  <c r="U1466" i="2"/>
  <c r="T1458" i="2"/>
  <c r="U1458" i="2"/>
  <c r="T1450" i="2"/>
  <c r="U1450" i="2"/>
  <c r="T1442" i="2"/>
  <c r="U1442" i="2"/>
  <c r="T1434" i="2"/>
  <c r="U1434" i="2"/>
  <c r="T1426" i="2"/>
  <c r="U1426" i="2"/>
  <c r="T1418" i="2"/>
  <c r="U1418" i="2"/>
  <c r="T1410" i="2"/>
  <c r="U1410" i="2"/>
  <c r="T1402" i="2"/>
  <c r="U1402" i="2"/>
  <c r="T1394" i="2"/>
  <c r="U1394" i="2"/>
  <c r="T1386" i="2"/>
  <c r="U1386" i="2"/>
  <c r="T1378" i="2"/>
  <c r="U1378" i="2"/>
  <c r="T1370" i="2"/>
  <c r="U1370" i="2"/>
  <c r="U1362" i="2"/>
  <c r="U1354" i="2"/>
  <c r="U1346" i="2"/>
  <c r="U1338" i="2"/>
  <c r="U1322" i="2"/>
  <c r="U1306" i="2"/>
  <c r="U1282" i="2"/>
  <c r="U1266" i="2"/>
  <c r="U1258" i="2"/>
  <c r="U1250" i="2"/>
  <c r="U1242" i="2"/>
  <c r="U1234" i="2"/>
  <c r="U1226" i="2"/>
  <c r="U1218" i="2"/>
  <c r="U1210" i="2"/>
  <c r="U1202" i="2"/>
  <c r="U1194" i="2"/>
  <c r="U1186" i="2"/>
  <c r="U1178" i="2"/>
  <c r="U1170" i="2"/>
  <c r="U1162" i="2"/>
  <c r="U1154" i="2"/>
  <c r="U1146" i="2"/>
  <c r="U1138" i="2"/>
  <c r="U1130" i="2"/>
  <c r="U1122" i="2"/>
  <c r="U1114" i="2"/>
  <c r="U1106" i="2"/>
  <c r="U1098" i="2"/>
  <c r="U1090" i="2"/>
  <c r="U1082" i="2"/>
  <c r="U1074" i="2"/>
  <c r="U1066" i="2"/>
  <c r="U1058" i="2"/>
  <c r="U1050" i="2"/>
  <c r="U1042" i="2"/>
  <c r="U1034" i="2"/>
  <c r="U1026" i="2"/>
  <c r="U1018" i="2"/>
  <c r="U1010" i="2"/>
  <c r="U1002" i="2"/>
  <c r="U994" i="2"/>
  <c r="U986" i="2"/>
  <c r="U978" i="2"/>
  <c r="U970" i="2"/>
  <c r="U962" i="2"/>
  <c r="U954" i="2"/>
  <c r="U946" i="2"/>
  <c r="U938" i="2"/>
  <c r="U930" i="2"/>
  <c r="U922" i="2"/>
  <c r="U914" i="2"/>
  <c r="U906" i="2"/>
  <c r="U898" i="2"/>
  <c r="U890" i="2"/>
  <c r="U882" i="2"/>
  <c r="U874" i="2"/>
  <c r="U866" i="2"/>
  <c r="U858" i="2"/>
  <c r="U850" i="2"/>
  <c r="U842" i="2"/>
  <c r="U834" i="2"/>
  <c r="U826" i="2"/>
  <c r="U818" i="2"/>
  <c r="U810" i="2"/>
  <c r="U802" i="2"/>
  <c r="U794" i="2"/>
  <c r="U786" i="2"/>
  <c r="U778" i="2"/>
  <c r="U770" i="2"/>
  <c r="U762" i="2"/>
  <c r="U754" i="2"/>
  <c r="U746" i="2"/>
  <c r="U738" i="2"/>
  <c r="U730" i="2"/>
  <c r="U722" i="2"/>
  <c r="U714" i="2"/>
  <c r="U706" i="2"/>
  <c r="U698" i="2"/>
  <c r="U690" i="2"/>
  <c r="U682" i="2"/>
  <c r="U674" i="2"/>
  <c r="U666" i="2"/>
  <c r="U658" i="2"/>
  <c r="U650" i="2"/>
  <c r="U642" i="2"/>
  <c r="U634" i="2"/>
  <c r="U626" i="2"/>
  <c r="U618" i="2"/>
  <c r="U610" i="2"/>
  <c r="U602" i="2"/>
  <c r="U594" i="2"/>
  <c r="U586" i="2"/>
  <c r="U578" i="2"/>
  <c r="U570" i="2"/>
  <c r="U562" i="2"/>
  <c r="U554" i="2"/>
  <c r="U546" i="2"/>
  <c r="U538" i="2"/>
  <c r="U530" i="2"/>
  <c r="U522" i="2"/>
  <c r="U514" i="2"/>
  <c r="U506" i="2"/>
  <c r="U498" i="2"/>
  <c r="U490" i="2"/>
  <c r="U482" i="2"/>
  <c r="U474" i="2"/>
  <c r="U466" i="2"/>
  <c r="U458" i="2"/>
  <c r="U450" i="2"/>
  <c r="U442" i="2"/>
  <c r="U434" i="2"/>
  <c r="U426" i="2"/>
  <c r="U418" i="2"/>
  <c r="U410" i="2"/>
  <c r="U402" i="2"/>
  <c r="U394" i="2"/>
  <c r="U386" i="2"/>
  <c r="U378" i="2"/>
  <c r="U370" i="2"/>
  <c r="U362" i="2"/>
  <c r="U354" i="2"/>
  <c r="U346" i="2"/>
  <c r="U338" i="2"/>
  <c r="U330" i="2"/>
  <c r="V2498" i="2"/>
  <c r="S2498" i="2"/>
  <c r="W2498" i="2" s="1"/>
  <c r="V2490" i="2"/>
  <c r="S2490" i="2"/>
  <c r="W2490" i="2" s="1"/>
  <c r="V2482" i="2"/>
  <c r="S2482" i="2"/>
  <c r="W2482" i="2" s="1"/>
  <c r="V2474" i="2"/>
  <c r="S2474" i="2"/>
  <c r="W2474" i="2" s="1"/>
  <c r="V2466" i="2"/>
  <c r="S2466" i="2"/>
  <c r="W2466" i="2" s="1"/>
  <c r="V2458" i="2"/>
  <c r="S2458" i="2"/>
  <c r="W2458" i="2" s="1"/>
  <c r="V2450" i="2"/>
  <c r="S2450" i="2"/>
  <c r="W2450" i="2" s="1"/>
  <c r="V2442" i="2"/>
  <c r="S2442" i="2"/>
  <c r="W2442" i="2" s="1"/>
  <c r="V2434" i="2"/>
  <c r="S2434" i="2"/>
  <c r="W2434" i="2" s="1"/>
  <c r="V2426" i="2"/>
  <c r="S2426" i="2"/>
  <c r="W2426" i="2" s="1"/>
  <c r="V2418" i="2"/>
  <c r="S2418" i="2"/>
  <c r="W2418" i="2" s="1"/>
  <c r="V2410" i="2"/>
  <c r="S2410" i="2"/>
  <c r="W2410" i="2" s="1"/>
  <c r="V2402" i="2"/>
  <c r="S2402" i="2"/>
  <c r="W2402" i="2" s="1"/>
  <c r="V2394" i="2"/>
  <c r="S2394" i="2"/>
  <c r="W2394" i="2" s="1"/>
  <c r="V2386" i="2"/>
  <c r="S2386" i="2"/>
  <c r="W2386" i="2" s="1"/>
  <c r="V2378" i="2"/>
  <c r="S2378" i="2"/>
  <c r="W2378" i="2" s="1"/>
  <c r="V2370" i="2"/>
  <c r="S2370" i="2"/>
  <c r="W2370" i="2" s="1"/>
  <c r="V2362" i="2"/>
  <c r="S2362" i="2"/>
  <c r="W2362" i="2" s="1"/>
  <c r="V2354" i="2"/>
  <c r="S2354" i="2"/>
  <c r="W2354" i="2" s="1"/>
  <c r="V2346" i="2"/>
  <c r="S2346" i="2"/>
  <c r="W2346" i="2" s="1"/>
  <c r="V2338" i="2"/>
  <c r="S2338" i="2"/>
  <c r="W2338" i="2" s="1"/>
  <c r="V2330" i="2"/>
  <c r="S2330" i="2"/>
  <c r="W2330" i="2" s="1"/>
  <c r="V2322" i="2"/>
  <c r="S2322" i="2"/>
  <c r="W2322" i="2" s="1"/>
  <c r="V2314" i="2"/>
  <c r="S2314" i="2"/>
  <c r="W2314" i="2" s="1"/>
  <c r="V2306" i="2"/>
  <c r="S2306" i="2"/>
  <c r="W2306" i="2" s="1"/>
  <c r="V2298" i="2"/>
  <c r="S2298" i="2"/>
  <c r="W2298" i="2" s="1"/>
  <c r="V2290" i="2"/>
  <c r="S2290" i="2"/>
  <c r="W2290" i="2" s="1"/>
  <c r="V2282" i="2"/>
  <c r="S2282" i="2"/>
  <c r="W2282" i="2" s="1"/>
  <c r="V2274" i="2"/>
  <c r="S2274" i="2"/>
  <c r="W2274" i="2" s="1"/>
  <c r="V2266" i="2"/>
  <c r="S2266" i="2"/>
  <c r="W2266" i="2" s="1"/>
  <c r="T1658" i="2"/>
  <c r="U1658" i="2"/>
  <c r="T2497" i="2"/>
  <c r="U2497" i="2"/>
  <c r="T2489" i="2"/>
  <c r="U2489" i="2"/>
  <c r="T2481" i="2"/>
  <c r="U2481" i="2"/>
  <c r="T2473" i="2"/>
  <c r="U2473" i="2"/>
  <c r="T2465" i="2"/>
  <c r="U2465" i="2"/>
  <c r="T2457" i="2"/>
  <c r="U2457" i="2"/>
  <c r="T2449" i="2"/>
  <c r="U2449" i="2"/>
  <c r="T2441" i="2"/>
  <c r="U2441" i="2"/>
  <c r="T2433" i="2"/>
  <c r="U2433" i="2"/>
  <c r="T2425" i="2"/>
  <c r="U2425" i="2"/>
  <c r="T2417" i="2"/>
  <c r="U2417" i="2"/>
  <c r="T2409" i="2"/>
  <c r="U2409" i="2"/>
  <c r="T2401" i="2"/>
  <c r="U2401" i="2"/>
  <c r="T2393" i="2"/>
  <c r="U2393" i="2"/>
  <c r="T2385" i="2"/>
  <c r="U2385" i="2"/>
  <c r="T2377" i="2"/>
  <c r="U2377" i="2"/>
  <c r="T2369" i="2"/>
  <c r="U2369" i="2"/>
  <c r="T2361" i="2"/>
  <c r="U2361" i="2"/>
  <c r="T2353" i="2"/>
  <c r="U2353" i="2"/>
  <c r="T2345" i="2"/>
  <c r="U2345" i="2"/>
  <c r="T2337" i="2"/>
  <c r="U2337" i="2"/>
  <c r="T2329" i="2"/>
  <c r="U2329" i="2"/>
  <c r="T2321" i="2"/>
  <c r="U2321" i="2"/>
  <c r="T2313" i="2"/>
  <c r="U2313" i="2"/>
  <c r="T2305" i="2"/>
  <c r="U2305" i="2"/>
  <c r="T2297" i="2"/>
  <c r="U2297" i="2"/>
  <c r="T2289" i="2"/>
  <c r="U2289" i="2"/>
  <c r="T2281" i="2"/>
  <c r="U2281" i="2"/>
  <c r="T2273" i="2"/>
  <c r="U2273" i="2"/>
  <c r="T2265" i="2"/>
  <c r="U2265" i="2"/>
  <c r="T2257" i="2"/>
  <c r="U2257" i="2"/>
  <c r="T2249" i="2"/>
  <c r="U2249" i="2"/>
  <c r="T2241" i="2"/>
  <c r="U2241" i="2"/>
  <c r="T2233" i="2"/>
  <c r="U2233" i="2"/>
  <c r="T2225" i="2"/>
  <c r="U2225" i="2"/>
  <c r="T2217" i="2"/>
  <c r="U2217" i="2"/>
  <c r="T2209" i="2"/>
  <c r="U2209" i="2"/>
  <c r="T2201" i="2"/>
  <c r="U2201" i="2"/>
  <c r="T2193" i="2"/>
  <c r="U2193" i="2"/>
  <c r="T2185" i="2"/>
  <c r="U2185" i="2"/>
  <c r="T2177" i="2"/>
  <c r="U2177" i="2"/>
  <c r="T2169" i="2"/>
  <c r="U2169" i="2"/>
  <c r="T2161" i="2"/>
  <c r="U2161" i="2"/>
  <c r="T2153" i="2"/>
  <c r="U2153" i="2"/>
  <c r="T2145" i="2"/>
  <c r="U2145" i="2"/>
  <c r="T2137" i="2"/>
  <c r="U2137" i="2"/>
  <c r="T2129" i="2"/>
  <c r="U2129" i="2"/>
  <c r="T2121" i="2"/>
  <c r="U2121" i="2"/>
  <c r="T2113" i="2"/>
  <c r="U2113" i="2"/>
  <c r="T2105" i="2"/>
  <c r="U2105" i="2"/>
  <c r="T2097" i="2"/>
  <c r="U2097" i="2"/>
  <c r="T2089" i="2"/>
  <c r="U2089" i="2"/>
  <c r="T2081" i="2"/>
  <c r="U2081" i="2"/>
  <c r="T2073" i="2"/>
  <c r="U2073" i="2"/>
  <c r="T2065" i="2"/>
  <c r="U2065" i="2"/>
  <c r="T2057" i="2"/>
  <c r="U2057" i="2"/>
  <c r="T2049" i="2"/>
  <c r="U2049" i="2"/>
  <c r="T2041" i="2"/>
  <c r="U2041" i="2"/>
  <c r="T2033" i="2"/>
  <c r="U2033" i="2"/>
  <c r="T2025" i="2"/>
  <c r="U2025" i="2"/>
  <c r="T2017" i="2"/>
  <c r="U2017" i="2"/>
  <c r="T2009" i="2"/>
  <c r="U2009" i="2"/>
  <c r="T2001" i="2"/>
  <c r="U2001" i="2"/>
  <c r="T1993" i="2"/>
  <c r="U1993" i="2"/>
  <c r="T1985" i="2"/>
  <c r="U1985" i="2"/>
  <c r="T1977" i="2"/>
  <c r="U1977" i="2"/>
  <c r="T1969" i="2"/>
  <c r="U1969" i="2"/>
  <c r="T1961" i="2"/>
  <c r="U1961" i="2"/>
  <c r="T1953" i="2"/>
  <c r="U1953" i="2"/>
  <c r="T1945" i="2"/>
  <c r="U1945" i="2"/>
  <c r="T1937" i="2"/>
  <c r="U1937" i="2"/>
  <c r="T1929" i="2"/>
  <c r="U1929" i="2"/>
  <c r="T1921" i="2"/>
  <c r="U1921" i="2"/>
  <c r="T1913" i="2"/>
  <c r="U1913" i="2"/>
  <c r="T1905" i="2"/>
  <c r="U1905" i="2"/>
  <c r="T1897" i="2"/>
  <c r="U1897" i="2"/>
  <c r="T1889" i="2"/>
  <c r="U1889" i="2"/>
  <c r="T1881" i="2"/>
  <c r="U1881" i="2"/>
  <c r="T1873" i="2"/>
  <c r="U1873" i="2"/>
  <c r="T1865" i="2"/>
  <c r="U1865" i="2"/>
  <c r="T1857" i="2"/>
  <c r="U1857" i="2"/>
  <c r="T1849" i="2"/>
  <c r="U1849" i="2"/>
  <c r="T1841" i="2"/>
  <c r="U1841" i="2"/>
  <c r="T1833" i="2"/>
  <c r="U1833" i="2"/>
  <c r="T1825" i="2"/>
  <c r="U1825" i="2"/>
  <c r="T1817" i="2"/>
  <c r="U1817" i="2"/>
  <c r="T1809" i="2"/>
  <c r="U1809" i="2"/>
  <c r="T1801" i="2"/>
  <c r="U1801" i="2"/>
  <c r="T1793" i="2"/>
  <c r="U1793" i="2"/>
  <c r="T1785" i="2"/>
  <c r="U1785" i="2"/>
  <c r="T1777" i="2"/>
  <c r="U1777" i="2"/>
  <c r="T1769" i="2"/>
  <c r="U1769" i="2"/>
  <c r="T1761" i="2"/>
  <c r="U1761" i="2"/>
  <c r="T1753" i="2"/>
  <c r="U1753" i="2"/>
  <c r="T1745" i="2"/>
  <c r="U1745" i="2"/>
  <c r="T1737" i="2"/>
  <c r="U1737" i="2"/>
  <c r="T1729" i="2"/>
  <c r="U1729" i="2"/>
  <c r="T1721" i="2"/>
  <c r="U1721" i="2"/>
  <c r="T1713" i="2"/>
  <c r="U1713" i="2"/>
  <c r="T1705" i="2"/>
  <c r="U1705" i="2"/>
  <c r="T1697" i="2"/>
  <c r="U1697" i="2"/>
  <c r="T1689" i="2"/>
  <c r="U1689" i="2"/>
  <c r="T1681" i="2"/>
  <c r="U1681" i="2"/>
  <c r="T1673" i="2"/>
  <c r="U1673" i="2"/>
  <c r="T1665" i="2"/>
  <c r="U1665" i="2"/>
  <c r="T1657" i="2"/>
  <c r="U1657" i="2"/>
  <c r="T1649" i="2"/>
  <c r="U1649" i="2"/>
  <c r="T1641" i="2"/>
  <c r="U1641" i="2"/>
  <c r="T1633" i="2"/>
  <c r="U1633" i="2"/>
  <c r="T1625" i="2"/>
  <c r="U1625" i="2"/>
  <c r="T1617" i="2"/>
  <c r="U1617" i="2"/>
  <c r="T1609" i="2"/>
  <c r="U1609" i="2"/>
  <c r="T1601" i="2"/>
  <c r="U1601" i="2"/>
  <c r="T1593" i="2"/>
  <c r="U1593" i="2"/>
  <c r="T1585" i="2"/>
  <c r="U1585" i="2"/>
  <c r="T1577" i="2"/>
  <c r="U1577" i="2"/>
  <c r="T1569" i="2"/>
  <c r="U1569" i="2"/>
  <c r="T1561" i="2"/>
  <c r="U1561" i="2"/>
  <c r="T1553" i="2"/>
  <c r="U1553" i="2"/>
  <c r="T1545" i="2"/>
  <c r="U1545" i="2"/>
  <c r="T1537" i="2"/>
  <c r="U1537" i="2"/>
  <c r="T1529" i="2"/>
  <c r="U1529" i="2"/>
  <c r="T1521" i="2"/>
  <c r="U1521" i="2"/>
  <c r="T1513" i="2"/>
  <c r="U1513" i="2"/>
  <c r="T1505" i="2"/>
  <c r="U1505" i="2"/>
  <c r="T1497" i="2"/>
  <c r="U1497" i="2"/>
  <c r="T1489" i="2"/>
  <c r="U1489" i="2"/>
  <c r="T1481" i="2"/>
  <c r="U1481" i="2"/>
  <c r="T1473" i="2"/>
  <c r="U1473" i="2"/>
  <c r="T1465" i="2"/>
  <c r="U1465" i="2"/>
  <c r="T1457" i="2"/>
  <c r="U1457" i="2"/>
  <c r="T1449" i="2"/>
  <c r="U1449" i="2"/>
  <c r="T1441" i="2"/>
  <c r="U1441" i="2"/>
  <c r="T1433" i="2"/>
  <c r="U1433" i="2"/>
  <c r="T1425" i="2"/>
  <c r="U1425" i="2"/>
  <c r="T1417" i="2"/>
  <c r="U1417" i="2"/>
  <c r="T1409" i="2"/>
  <c r="U1409" i="2"/>
  <c r="T1401" i="2"/>
  <c r="U1401" i="2"/>
  <c r="T1393" i="2"/>
  <c r="U1393" i="2"/>
  <c r="T1385" i="2"/>
  <c r="U1385" i="2"/>
  <c r="T1377" i="2"/>
  <c r="U1377" i="2"/>
  <c r="T1369" i="2"/>
  <c r="U1369" i="2"/>
  <c r="U1361" i="2"/>
  <c r="T1353" i="2"/>
  <c r="U1353" i="2"/>
  <c r="T1345" i="2"/>
  <c r="U1345" i="2"/>
  <c r="U1337" i="2"/>
  <c r="U1329" i="2"/>
  <c r="U1321" i="2"/>
  <c r="U1313" i="2"/>
  <c r="U1305" i="2"/>
  <c r="U1297" i="2"/>
  <c r="U1289" i="2"/>
  <c r="U1281" i="2"/>
  <c r="U1273" i="2"/>
  <c r="U1265" i="2"/>
  <c r="U1257" i="2"/>
  <c r="U1249" i="2"/>
  <c r="U1241" i="2"/>
  <c r="U1233" i="2"/>
  <c r="U1225" i="2"/>
  <c r="U1217" i="2"/>
  <c r="U1209" i="2"/>
  <c r="U1201" i="2"/>
  <c r="U1193" i="2"/>
  <c r="U1185" i="2"/>
  <c r="U1177" i="2"/>
  <c r="U1169" i="2"/>
  <c r="U1161" i="2"/>
  <c r="U1153" i="2"/>
  <c r="U1145" i="2"/>
  <c r="U1137" i="2"/>
  <c r="U1129" i="2"/>
  <c r="U1121" i="2"/>
  <c r="U1113" i="2"/>
  <c r="U1105" i="2"/>
  <c r="U1097" i="2"/>
  <c r="U1089" i="2"/>
  <c r="U1081" i="2"/>
  <c r="U1073" i="2"/>
  <c r="U1065" i="2"/>
  <c r="U1057" i="2"/>
  <c r="U1049" i="2"/>
  <c r="U1041" i="2"/>
  <c r="U1033" i="2"/>
  <c r="U1025" i="2"/>
  <c r="U1017" i="2"/>
  <c r="U1009" i="2"/>
  <c r="U1001" i="2"/>
  <c r="U993" i="2"/>
  <c r="U985" i="2"/>
  <c r="U977" i="2"/>
  <c r="U969" i="2"/>
  <c r="U961" i="2"/>
  <c r="U953" i="2"/>
  <c r="U945" i="2"/>
  <c r="U937" i="2"/>
  <c r="U929" i="2"/>
  <c r="U921" i="2"/>
  <c r="U913" i="2"/>
  <c r="U905" i="2"/>
  <c r="U897" i="2"/>
  <c r="U889" i="2"/>
  <c r="U881" i="2"/>
  <c r="U873" i="2"/>
  <c r="U865" i="2"/>
  <c r="U857" i="2"/>
  <c r="U849" i="2"/>
  <c r="U841" i="2"/>
  <c r="U833" i="2"/>
  <c r="U825" i="2"/>
  <c r="U817" i="2"/>
  <c r="U809" i="2"/>
  <c r="U801" i="2"/>
  <c r="U793" i="2"/>
  <c r="U785" i="2"/>
  <c r="U777" i="2"/>
  <c r="U769" i="2"/>
  <c r="U761" i="2"/>
  <c r="U753" i="2"/>
  <c r="U745" i="2"/>
  <c r="U737" i="2"/>
  <c r="U729" i="2"/>
  <c r="U721" i="2"/>
  <c r="U713" i="2"/>
  <c r="U705" i="2"/>
  <c r="U697" i="2"/>
  <c r="U689" i="2"/>
  <c r="U681" i="2"/>
  <c r="U673" i="2"/>
  <c r="U665" i="2"/>
  <c r="U657" i="2"/>
  <c r="U649" i="2"/>
  <c r="U641" i="2"/>
  <c r="U633" i="2"/>
  <c r="U625" i="2"/>
  <c r="U617" i="2"/>
  <c r="U609" i="2"/>
  <c r="U601" i="2"/>
  <c r="U593" i="2"/>
  <c r="U585" i="2"/>
  <c r="U577" i="2"/>
  <c r="U569" i="2"/>
  <c r="U561" i="2"/>
  <c r="U553" i="2"/>
  <c r="U545" i="2"/>
  <c r="U537" i="2"/>
  <c r="U529" i="2"/>
  <c r="U521" i="2"/>
  <c r="U513" i="2"/>
  <c r="U505" i="2"/>
  <c r="U497" i="2"/>
  <c r="U489" i="2"/>
  <c r="U481" i="2"/>
  <c r="U473" i="2"/>
  <c r="U465" i="2"/>
  <c r="U457" i="2"/>
  <c r="U449" i="2"/>
  <c r="U441" i="2"/>
  <c r="U433" i="2"/>
  <c r="U425" i="2"/>
  <c r="U417" i="2"/>
  <c r="U409" i="2"/>
  <c r="U401" i="2"/>
  <c r="U393" i="2"/>
  <c r="U385" i="2"/>
  <c r="U377" i="2"/>
  <c r="U369" i="2"/>
  <c r="U361" i="2"/>
  <c r="U353" i="2"/>
  <c r="U345" i="2"/>
  <c r="U337" i="2"/>
  <c r="U329" i="2"/>
  <c r="V2497" i="2"/>
  <c r="S2497" i="2"/>
  <c r="W2497" i="2" s="1"/>
  <c r="V2489" i="2"/>
  <c r="S2489" i="2"/>
  <c r="W2489" i="2" s="1"/>
  <c r="V2481" i="2"/>
  <c r="S2481" i="2"/>
  <c r="W2481" i="2" s="1"/>
  <c r="V2473" i="2"/>
  <c r="S2473" i="2"/>
  <c r="W2473" i="2" s="1"/>
  <c r="V2465" i="2"/>
  <c r="S2465" i="2"/>
  <c r="W2465" i="2" s="1"/>
  <c r="V2457" i="2"/>
  <c r="S2457" i="2"/>
  <c r="W2457" i="2" s="1"/>
  <c r="V2449" i="2"/>
  <c r="S2449" i="2"/>
  <c r="W2449" i="2" s="1"/>
  <c r="V2441" i="2"/>
  <c r="S2441" i="2"/>
  <c r="W2441" i="2" s="1"/>
  <c r="V2433" i="2"/>
  <c r="S2433" i="2"/>
  <c r="W2433" i="2" s="1"/>
  <c r="V2425" i="2"/>
  <c r="S2425" i="2"/>
  <c r="W2425" i="2" s="1"/>
  <c r="V2417" i="2"/>
  <c r="S2417" i="2"/>
  <c r="W2417" i="2" s="1"/>
  <c r="V2409" i="2"/>
  <c r="S2409" i="2"/>
  <c r="W2409" i="2" s="1"/>
  <c r="V2401" i="2"/>
  <c r="S2401" i="2"/>
  <c r="W2401" i="2" s="1"/>
  <c r="V2393" i="2"/>
  <c r="S2393" i="2"/>
  <c r="W2393" i="2" s="1"/>
  <c r="V2385" i="2"/>
  <c r="S2385" i="2"/>
  <c r="W2385" i="2" s="1"/>
  <c r="V2377" i="2"/>
  <c r="S2377" i="2"/>
  <c r="W2377" i="2" s="1"/>
  <c r="V2369" i="2"/>
  <c r="S2369" i="2"/>
  <c r="W2369" i="2" s="1"/>
  <c r="V2361" i="2"/>
  <c r="S2361" i="2"/>
  <c r="W2361" i="2" s="1"/>
  <c r="V2353" i="2"/>
  <c r="S2353" i="2"/>
  <c r="W2353" i="2" s="1"/>
  <c r="V2345" i="2"/>
  <c r="S2345" i="2"/>
  <c r="W2345" i="2" s="1"/>
  <c r="V2337" i="2"/>
  <c r="S2337" i="2"/>
  <c r="W2337" i="2" s="1"/>
  <c r="V2329" i="2"/>
  <c r="S2329" i="2"/>
  <c r="W2329" i="2" s="1"/>
  <c r="V2321" i="2"/>
  <c r="S2321" i="2"/>
  <c r="W2321" i="2" s="1"/>
  <c r="V2313" i="2"/>
  <c r="S2313" i="2"/>
  <c r="W2313" i="2" s="1"/>
  <c r="V2305" i="2"/>
  <c r="S2305" i="2"/>
  <c r="W2305" i="2" s="1"/>
  <c r="V2297" i="2"/>
  <c r="S2297" i="2"/>
  <c r="W2297" i="2" s="1"/>
  <c r="V2289" i="2"/>
  <c r="S2289" i="2"/>
  <c r="W2289" i="2" s="1"/>
  <c r="V2281" i="2"/>
  <c r="S2281" i="2"/>
  <c r="W2281" i="2" s="1"/>
  <c r="V2273" i="2"/>
  <c r="S2273" i="2"/>
  <c r="W2273" i="2" s="1"/>
  <c r="V2265" i="2"/>
  <c r="S2265" i="2"/>
  <c r="W2265" i="2" s="1"/>
  <c r="V2257" i="2"/>
  <c r="S2257" i="2"/>
  <c r="W2257" i="2" s="1"/>
  <c r="V2249" i="2"/>
  <c r="S2249" i="2"/>
  <c r="W2249" i="2" s="1"/>
  <c r="V2241" i="2"/>
  <c r="S2241" i="2"/>
  <c r="W2241" i="2" s="1"/>
  <c r="V2233" i="2"/>
  <c r="S2233" i="2"/>
  <c r="W2233" i="2" s="1"/>
  <c r="V2225" i="2"/>
  <c r="S2225" i="2"/>
  <c r="W2225" i="2" s="1"/>
  <c r="V2217" i="2"/>
  <c r="S2217" i="2"/>
  <c r="W2217" i="2" s="1"/>
  <c r="V2209" i="2"/>
  <c r="S2209" i="2"/>
  <c r="W2209" i="2" s="1"/>
  <c r="V2201" i="2"/>
  <c r="S2201" i="2"/>
  <c r="W2201" i="2" s="1"/>
  <c r="V2193" i="2"/>
  <c r="S2193" i="2"/>
  <c r="W2193" i="2" s="1"/>
  <c r="V2185" i="2"/>
  <c r="S2185" i="2"/>
  <c r="W2185" i="2" s="1"/>
  <c r="V2177" i="2"/>
  <c r="S2177" i="2"/>
  <c r="W2177" i="2" s="1"/>
  <c r="V2169" i="2"/>
  <c r="S2169" i="2"/>
  <c r="W2169" i="2" s="1"/>
  <c r="V2161" i="2"/>
  <c r="S2161" i="2"/>
  <c r="W2161" i="2" s="1"/>
  <c r="V2153" i="2"/>
  <c r="S2153" i="2"/>
  <c r="W2153" i="2" s="1"/>
  <c r="V2145" i="2"/>
  <c r="S2145" i="2"/>
  <c r="W2145" i="2" s="1"/>
  <c r="V2137" i="2"/>
  <c r="S2137" i="2"/>
  <c r="W2137" i="2" s="1"/>
  <c r="V2129" i="2"/>
  <c r="S2129" i="2"/>
  <c r="W2129" i="2" s="1"/>
  <c r="V2121" i="2"/>
  <c r="S2121" i="2"/>
  <c r="W2121" i="2" s="1"/>
  <c r="V2113" i="2"/>
  <c r="S2113" i="2"/>
  <c r="W2113" i="2" s="1"/>
  <c r="V2105" i="2"/>
  <c r="S2105" i="2"/>
  <c r="W2105" i="2" s="1"/>
  <c r="V2097" i="2"/>
  <c r="S2097" i="2"/>
  <c r="W2097" i="2" s="1"/>
  <c r="V2089" i="2"/>
  <c r="S2089" i="2"/>
  <c r="W2089" i="2" s="1"/>
  <c r="V2081" i="2"/>
  <c r="S2081" i="2"/>
  <c r="W2081" i="2" s="1"/>
  <c r="V2073" i="2"/>
  <c r="S2073" i="2"/>
  <c r="W2073" i="2" s="1"/>
  <c r="V2065" i="2"/>
  <c r="S2065" i="2"/>
  <c r="W2065" i="2" s="1"/>
  <c r="V2057" i="2"/>
  <c r="S2057" i="2"/>
  <c r="W2057" i="2" s="1"/>
  <c r="V2049" i="2"/>
  <c r="S2049" i="2"/>
  <c r="W2049" i="2" s="1"/>
  <c r="V2041" i="2"/>
  <c r="S2041" i="2"/>
  <c r="W2041" i="2" s="1"/>
  <c r="V2033" i="2"/>
  <c r="S2033" i="2"/>
  <c r="W2033" i="2" s="1"/>
  <c r="V2025" i="2"/>
  <c r="S2025" i="2"/>
  <c r="W2025" i="2" s="1"/>
  <c r="V2017" i="2"/>
  <c r="S2017" i="2"/>
  <c r="W2017" i="2" s="1"/>
  <c r="V2009" i="2"/>
  <c r="S2009" i="2"/>
  <c r="W2009" i="2" s="1"/>
  <c r="V2001" i="2"/>
  <c r="S2001" i="2"/>
  <c r="W2001" i="2" s="1"/>
  <c r="V1993" i="2"/>
  <c r="S1993" i="2"/>
  <c r="W1993" i="2" s="1"/>
  <c r="V1985" i="2"/>
  <c r="S1985" i="2"/>
  <c r="W1985" i="2" s="1"/>
  <c r="V1977" i="2"/>
  <c r="S1977" i="2"/>
  <c r="W1977" i="2" s="1"/>
  <c r="V1969" i="2"/>
  <c r="S1969" i="2"/>
  <c r="W1969" i="2" s="1"/>
  <c r="V1961" i="2"/>
  <c r="S1961" i="2"/>
  <c r="W1961" i="2" s="1"/>
  <c r="V1953" i="2"/>
  <c r="S1953" i="2"/>
  <c r="W1953" i="2" s="1"/>
  <c r="V1945" i="2"/>
  <c r="S1945" i="2"/>
  <c r="W1945" i="2" s="1"/>
  <c r="V1937" i="2"/>
  <c r="S1937" i="2"/>
  <c r="W1937" i="2" s="1"/>
  <c r="V1929" i="2"/>
  <c r="S1929" i="2"/>
  <c r="W1929" i="2" s="1"/>
  <c r="V1921" i="2"/>
  <c r="S1921" i="2"/>
  <c r="W1921" i="2" s="1"/>
  <c r="V1913" i="2"/>
  <c r="S1913" i="2"/>
  <c r="W1913" i="2" s="1"/>
  <c r="V1905" i="2"/>
  <c r="S1905" i="2"/>
  <c r="W1905" i="2" s="1"/>
  <c r="V1897" i="2"/>
  <c r="S1897" i="2"/>
  <c r="W1897" i="2" s="1"/>
  <c r="V1889" i="2"/>
  <c r="S1889" i="2"/>
  <c r="W1889" i="2" s="1"/>
  <c r="V1881" i="2"/>
  <c r="S1881" i="2"/>
  <c r="W1881" i="2" s="1"/>
  <c r="V1873" i="2"/>
  <c r="S1873" i="2"/>
  <c r="W1873" i="2" s="1"/>
  <c r="V1865" i="2"/>
  <c r="S1865" i="2"/>
  <c r="W1865" i="2" s="1"/>
  <c r="V1857" i="2"/>
  <c r="S1857" i="2"/>
  <c r="W1857" i="2" s="1"/>
  <c r="V1849" i="2"/>
  <c r="S1849" i="2"/>
  <c r="W1849" i="2" s="1"/>
  <c r="V1841" i="2"/>
  <c r="S1841" i="2"/>
  <c r="W1841" i="2" s="1"/>
  <c r="V1833" i="2"/>
  <c r="S1833" i="2"/>
  <c r="W1833" i="2" s="1"/>
  <c r="V1825" i="2"/>
  <c r="S1825" i="2"/>
  <c r="W1825" i="2" s="1"/>
  <c r="V1817" i="2"/>
  <c r="S1817" i="2"/>
  <c r="W1817" i="2" s="1"/>
  <c r="V1809" i="2"/>
  <c r="S1809" i="2"/>
  <c r="W1809" i="2" s="1"/>
  <c r="V1801" i="2"/>
  <c r="S1801" i="2"/>
  <c r="W1801" i="2" s="1"/>
  <c r="V1793" i="2"/>
  <c r="S1793" i="2"/>
  <c r="W1793" i="2" s="1"/>
  <c r="V1785" i="2"/>
  <c r="S1785" i="2"/>
  <c r="W1785" i="2" s="1"/>
  <c r="V1777" i="2"/>
  <c r="S1777" i="2"/>
  <c r="W1777" i="2" s="1"/>
  <c r="V1769" i="2"/>
  <c r="S1769" i="2"/>
  <c r="W1769" i="2" s="1"/>
  <c r="V1761" i="2"/>
  <c r="S1761" i="2"/>
  <c r="W1761" i="2" s="1"/>
  <c r="V1753" i="2"/>
  <c r="S1753" i="2"/>
  <c r="W1753" i="2" s="1"/>
  <c r="V1745" i="2"/>
  <c r="S1745" i="2"/>
  <c r="W1745" i="2" s="1"/>
  <c r="V1737" i="2"/>
  <c r="S1737" i="2"/>
  <c r="W1737" i="2" s="1"/>
  <c r="V1729" i="2"/>
  <c r="S1729" i="2"/>
  <c r="W1729" i="2" s="1"/>
  <c r="V1721" i="2"/>
  <c r="S1721" i="2"/>
  <c r="W1721" i="2" s="1"/>
  <c r="V1713" i="2"/>
  <c r="S1713" i="2"/>
  <c r="W1713" i="2" s="1"/>
  <c r="V1705" i="2"/>
  <c r="S1705" i="2"/>
  <c r="W1705" i="2" s="1"/>
  <c r="V1697" i="2"/>
  <c r="S1697" i="2"/>
  <c r="W1697" i="2" s="1"/>
  <c r="V1689" i="2"/>
  <c r="S1689" i="2"/>
  <c r="W1689" i="2" s="1"/>
  <c r="V1681" i="2"/>
  <c r="S1681" i="2"/>
  <c r="W1681" i="2" s="1"/>
  <c r="V1673" i="2"/>
  <c r="S1673" i="2"/>
  <c r="W1673" i="2" s="1"/>
  <c r="V1665" i="2"/>
  <c r="S1665" i="2"/>
  <c r="W1665" i="2" s="1"/>
  <c r="V1657" i="2"/>
  <c r="S1657" i="2"/>
  <c r="W1657" i="2" s="1"/>
  <c r="V1649" i="2"/>
  <c r="S1649" i="2"/>
  <c r="W1649" i="2" s="1"/>
  <c r="V1641" i="2"/>
  <c r="S1641" i="2"/>
  <c r="W1641" i="2" s="1"/>
  <c r="V1633" i="2"/>
  <c r="S1633" i="2"/>
  <c r="W1633" i="2" s="1"/>
  <c r="V1625" i="2"/>
  <c r="S1625" i="2"/>
  <c r="W1625" i="2" s="1"/>
  <c r="V1617" i="2"/>
  <c r="S1617" i="2"/>
  <c r="W1617" i="2" s="1"/>
  <c r="V1609" i="2"/>
  <c r="S1609" i="2"/>
  <c r="W1609" i="2" s="1"/>
  <c r="V1601" i="2"/>
  <c r="S1601" i="2"/>
  <c r="W1601" i="2" s="1"/>
  <c r="V1593" i="2"/>
  <c r="S1593" i="2"/>
  <c r="W1593" i="2" s="1"/>
  <c r="V1585" i="2"/>
  <c r="S1585" i="2"/>
  <c r="W1585" i="2" s="1"/>
  <c r="V1577" i="2"/>
  <c r="S1577" i="2"/>
  <c r="W1577" i="2" s="1"/>
  <c r="V1569" i="2"/>
  <c r="S1569" i="2"/>
  <c r="W1569" i="2" s="1"/>
  <c r="V1561" i="2"/>
  <c r="S1561" i="2"/>
  <c r="W1561" i="2" s="1"/>
  <c r="V1553" i="2"/>
  <c r="S1553" i="2"/>
  <c r="W1553" i="2" s="1"/>
  <c r="V1545" i="2"/>
  <c r="S1545" i="2"/>
  <c r="W1545" i="2" s="1"/>
  <c r="V1537" i="2"/>
  <c r="S1537" i="2"/>
  <c r="W1537" i="2" s="1"/>
  <c r="V1529" i="2"/>
  <c r="S1529" i="2"/>
  <c r="W1529" i="2" s="1"/>
  <c r="V1521" i="2"/>
  <c r="S1521" i="2"/>
  <c r="W1521" i="2" s="1"/>
  <c r="V1513" i="2"/>
  <c r="S1513" i="2"/>
  <c r="W1513" i="2" s="1"/>
  <c r="V1505" i="2"/>
  <c r="S1505" i="2"/>
  <c r="W1505" i="2" s="1"/>
  <c r="V1497" i="2"/>
  <c r="S1497" i="2"/>
  <c r="W1497" i="2" s="1"/>
  <c r="V1489" i="2"/>
  <c r="S1489" i="2"/>
  <c r="W1489" i="2" s="1"/>
  <c r="V1481" i="2"/>
  <c r="S1481" i="2"/>
  <c r="W1481" i="2" s="1"/>
  <c r="V1473" i="2"/>
  <c r="S1473" i="2"/>
  <c r="W1473" i="2" s="1"/>
  <c r="V1465" i="2"/>
  <c r="S1465" i="2"/>
  <c r="W1465" i="2" s="1"/>
  <c r="V1457" i="2"/>
  <c r="S1457" i="2"/>
  <c r="W1457" i="2" s="1"/>
  <c r="V1449" i="2"/>
  <c r="S1449" i="2"/>
  <c r="W1449" i="2" s="1"/>
  <c r="V1441" i="2"/>
  <c r="S1441" i="2"/>
  <c r="W1441" i="2" s="1"/>
  <c r="V1433" i="2"/>
  <c r="S1433" i="2"/>
  <c r="W1433" i="2" s="1"/>
  <c r="V1425" i="2"/>
  <c r="S1425" i="2"/>
  <c r="W1425" i="2" s="1"/>
  <c r="V1417" i="2"/>
  <c r="S1417" i="2"/>
  <c r="W1417" i="2" s="1"/>
  <c r="V1409" i="2"/>
  <c r="S1409" i="2"/>
  <c r="W1409" i="2" s="1"/>
  <c r="V1401" i="2"/>
  <c r="S1401" i="2"/>
  <c r="W1401" i="2" s="1"/>
  <c r="V1393" i="2"/>
  <c r="S1393" i="2"/>
  <c r="W1393" i="2" s="1"/>
  <c r="V1385" i="2"/>
  <c r="S1385" i="2"/>
  <c r="W1385" i="2" s="1"/>
  <c r="V1377" i="2"/>
  <c r="S1377" i="2"/>
  <c r="W1377" i="2" s="1"/>
  <c r="V1369" i="2"/>
  <c r="S1369" i="2"/>
  <c r="W1369" i="2" s="1"/>
  <c r="V1361" i="2"/>
  <c r="S1361" i="2"/>
  <c r="W1361" i="2" s="1"/>
  <c r="V1353" i="2"/>
  <c r="S1353" i="2"/>
  <c r="W1353" i="2" s="1"/>
  <c r="V1345" i="2"/>
  <c r="S1345" i="2"/>
  <c r="W1345" i="2" s="1"/>
  <c r="S1337" i="2"/>
  <c r="W1337" i="2" s="1"/>
  <c r="V1329" i="2"/>
  <c r="S1329" i="2"/>
  <c r="W1329" i="2" s="1"/>
  <c r="S1321" i="2"/>
  <c r="W1321" i="2" s="1"/>
  <c r="S1313" i="2"/>
  <c r="W1313" i="2" s="1"/>
  <c r="V1305" i="2"/>
  <c r="S1305" i="2"/>
  <c r="W1305" i="2" s="1"/>
  <c r="V1297" i="2"/>
  <c r="S1297" i="2"/>
  <c r="W1297" i="2" s="1"/>
  <c r="S1289" i="2"/>
  <c r="V1281" i="2"/>
  <c r="S1281" i="2"/>
  <c r="W1281" i="2" s="1"/>
  <c r="S1273" i="2"/>
  <c r="W1273" i="2" s="1"/>
  <c r="V1265" i="2"/>
  <c r="S1265" i="2"/>
  <c r="W1265" i="2" s="1"/>
  <c r="V1257" i="2"/>
  <c r="S1257" i="2"/>
  <c r="W1257" i="2" s="1"/>
  <c r="V1249" i="2"/>
  <c r="S1249" i="2"/>
  <c r="W1249" i="2" s="1"/>
  <c r="V1241" i="2"/>
  <c r="S1241" i="2"/>
  <c r="W1241" i="2" s="1"/>
  <c r="V1233" i="2"/>
  <c r="S1233" i="2"/>
  <c r="W1233" i="2" s="1"/>
  <c r="V1225" i="2"/>
  <c r="S1225" i="2"/>
  <c r="W1225" i="2" s="1"/>
  <c r="V1217" i="2"/>
  <c r="S1217" i="2"/>
  <c r="W1217" i="2" s="1"/>
  <c r="S1209" i="2"/>
  <c r="W1209" i="2" s="1"/>
  <c r="S1201" i="2"/>
  <c r="W1201" i="2" s="1"/>
  <c r="V1193" i="2"/>
  <c r="S1193" i="2"/>
  <c r="W1193" i="2" s="1"/>
  <c r="S1185" i="2"/>
  <c r="W1185" i="2" s="1"/>
  <c r="S1177" i="2"/>
  <c r="W1177" i="2" s="1"/>
  <c r="S1169" i="2"/>
  <c r="V1161" i="2"/>
  <c r="S1161" i="2"/>
  <c r="W1161" i="2" s="1"/>
  <c r="S1153" i="2"/>
  <c r="W1153" i="2" s="1"/>
  <c r="V1145" i="2"/>
  <c r="S1145" i="2"/>
  <c r="W1145" i="2" s="1"/>
  <c r="V1137" i="2"/>
  <c r="S1137" i="2"/>
  <c r="W1137" i="2" s="1"/>
  <c r="V1129" i="2"/>
  <c r="S1129" i="2"/>
  <c r="W1129" i="2" s="1"/>
  <c r="V1121" i="2"/>
  <c r="S1121" i="2"/>
  <c r="W1121" i="2" s="1"/>
  <c r="V1113" i="2"/>
  <c r="S1113" i="2"/>
  <c r="W1113" i="2" s="1"/>
  <c r="V1105" i="2"/>
  <c r="S1105" i="2"/>
  <c r="W1105" i="2" s="1"/>
  <c r="V1097" i="2"/>
  <c r="S1097" i="2"/>
  <c r="W1097" i="2" s="1"/>
  <c r="V1089" i="2"/>
  <c r="S1089" i="2"/>
  <c r="W1089" i="2" s="1"/>
  <c r="V1081" i="2"/>
  <c r="S1081" i="2"/>
  <c r="W1081" i="2" s="1"/>
  <c r="V1073" i="2"/>
  <c r="S1073" i="2"/>
  <c r="W1073" i="2" s="1"/>
  <c r="V1065" i="2"/>
  <c r="S1065" i="2"/>
  <c r="W1065" i="2" s="1"/>
  <c r="V1057" i="2"/>
  <c r="S1057" i="2"/>
  <c r="W1057" i="2" s="1"/>
  <c r="V1049" i="2"/>
  <c r="S1049" i="2"/>
  <c r="W1049" i="2" s="1"/>
  <c r="V1041" i="2"/>
  <c r="S1041" i="2"/>
  <c r="W1041" i="2" s="1"/>
  <c r="V1033" i="2"/>
  <c r="S1033" i="2"/>
  <c r="W1033" i="2" s="1"/>
  <c r="V1025" i="2"/>
  <c r="S1025" i="2"/>
  <c r="W1025" i="2" s="1"/>
  <c r="V1017" i="2"/>
  <c r="S1017" i="2"/>
  <c r="W1017" i="2" s="1"/>
  <c r="V1009" i="2"/>
  <c r="S1009" i="2"/>
  <c r="W1009" i="2" s="1"/>
  <c r="V1001" i="2"/>
  <c r="S1001" i="2"/>
  <c r="W1001" i="2" s="1"/>
  <c r="V993" i="2"/>
  <c r="S993" i="2"/>
  <c r="W993" i="2" s="1"/>
  <c r="V985" i="2"/>
  <c r="S985" i="2"/>
  <c r="W985" i="2" s="1"/>
  <c r="V977" i="2"/>
  <c r="S977" i="2"/>
  <c r="W977" i="2" s="1"/>
  <c r="V969" i="2"/>
  <c r="S969" i="2"/>
  <c r="W969" i="2" s="1"/>
  <c r="V961" i="2"/>
  <c r="S961" i="2"/>
  <c r="W961" i="2" s="1"/>
  <c r="V953" i="2"/>
  <c r="S953" i="2"/>
  <c r="W953" i="2" s="1"/>
  <c r="V945" i="2"/>
  <c r="S945" i="2"/>
  <c r="W945" i="2" s="1"/>
  <c r="V937" i="2"/>
  <c r="S937" i="2"/>
  <c r="W937" i="2" s="1"/>
  <c r="V929" i="2"/>
  <c r="S929" i="2"/>
  <c r="W929" i="2" s="1"/>
  <c r="S921" i="2"/>
  <c r="W921" i="2" s="1"/>
  <c r="S913" i="2"/>
  <c r="W913" i="2" s="1"/>
  <c r="S905" i="2"/>
  <c r="W905" i="2" s="1"/>
  <c r="S897" i="2"/>
  <c r="W897" i="2" s="1"/>
  <c r="S889" i="2"/>
  <c r="S881" i="2"/>
  <c r="W881" i="2" s="1"/>
  <c r="V873" i="2"/>
  <c r="S873" i="2"/>
  <c r="W873" i="2" s="1"/>
  <c r="V865" i="2"/>
  <c r="S865" i="2"/>
  <c r="W865" i="2" s="1"/>
  <c r="V857" i="2"/>
  <c r="S857" i="2"/>
  <c r="W857" i="2" s="1"/>
  <c r="V849" i="2"/>
  <c r="S849" i="2"/>
  <c r="W849" i="2" s="1"/>
  <c r="V841" i="2"/>
  <c r="S841" i="2"/>
  <c r="W841" i="2" s="1"/>
  <c r="S833" i="2"/>
  <c r="W833" i="2" s="1"/>
  <c r="V825" i="2"/>
  <c r="S825" i="2"/>
  <c r="W825" i="2" s="1"/>
  <c r="V817" i="2"/>
  <c r="S817" i="2"/>
  <c r="V809" i="2"/>
  <c r="S809" i="2"/>
  <c r="W809" i="2" s="1"/>
  <c r="S801" i="2"/>
  <c r="W801" i="2" s="1"/>
  <c r="V793" i="2"/>
  <c r="S793" i="2"/>
  <c r="W793" i="2" s="1"/>
  <c r="V785" i="2"/>
  <c r="S785" i="2"/>
  <c r="W785" i="2" s="1"/>
  <c r="S777" i="2"/>
  <c r="V769" i="2"/>
  <c r="S769" i="2"/>
  <c r="W769" i="2" s="1"/>
  <c r="S761" i="2"/>
  <c r="W761" i="2" s="1"/>
  <c r="V753" i="2"/>
  <c r="S753" i="2"/>
  <c r="W753" i="2" s="1"/>
  <c r="S745" i="2"/>
  <c r="W745" i="2" s="1"/>
  <c r="V737" i="2"/>
  <c r="S737" i="2"/>
  <c r="V729" i="2"/>
  <c r="S729" i="2"/>
  <c r="W729" i="2" s="1"/>
  <c r="V721" i="2"/>
  <c r="S721" i="2"/>
  <c r="W721" i="2" s="1"/>
  <c r="V713" i="2"/>
  <c r="S713" i="2"/>
  <c r="W713" i="2" s="1"/>
  <c r="V705" i="2"/>
  <c r="S705" i="2"/>
  <c r="V697" i="2"/>
  <c r="S697" i="2"/>
  <c r="W697" i="2" s="1"/>
  <c r="V689" i="2"/>
  <c r="S689" i="2"/>
  <c r="W689" i="2" s="1"/>
  <c r="V681" i="2"/>
  <c r="S681" i="2"/>
  <c r="W681" i="2" s="1"/>
  <c r="V673" i="2"/>
  <c r="S673" i="2"/>
  <c r="V665" i="2"/>
  <c r="S665" i="2"/>
  <c r="W665" i="2" s="1"/>
  <c r="V657" i="2"/>
  <c r="S657" i="2"/>
  <c r="W657" i="2" s="1"/>
  <c r="V649" i="2"/>
  <c r="S649" i="2"/>
  <c r="W649" i="2" s="1"/>
  <c r="V641" i="2"/>
  <c r="S641" i="2"/>
  <c r="V633" i="2"/>
  <c r="S633" i="2"/>
  <c r="W633" i="2" s="1"/>
  <c r="V625" i="2"/>
  <c r="S625" i="2"/>
  <c r="W625" i="2" s="1"/>
  <c r="S617" i="2"/>
  <c r="W617" i="2" s="1"/>
  <c r="V609" i="2"/>
  <c r="S609" i="2"/>
  <c r="W609" i="2" s="1"/>
  <c r="V601" i="2"/>
  <c r="S601" i="2"/>
  <c r="W601" i="2" s="1"/>
  <c r="V593" i="2"/>
  <c r="S593" i="2"/>
  <c r="W593" i="2" s="1"/>
  <c r="V585" i="2"/>
  <c r="S585" i="2"/>
  <c r="W585" i="2" s="1"/>
  <c r="S577" i="2"/>
  <c r="W577" i="2" s="1"/>
  <c r="V569" i="2"/>
  <c r="S569" i="2"/>
  <c r="V561" i="2"/>
  <c r="S561" i="2"/>
  <c r="W561" i="2" s="1"/>
  <c r="V553" i="2"/>
  <c r="S553" i="2"/>
  <c r="W553" i="2" s="1"/>
  <c r="V545" i="2"/>
  <c r="S545" i="2"/>
  <c r="W545" i="2" s="1"/>
  <c r="V537" i="2"/>
  <c r="S537" i="2"/>
  <c r="V529" i="2"/>
  <c r="S529" i="2"/>
  <c r="W529" i="2" s="1"/>
  <c r="V521" i="2"/>
  <c r="S521" i="2"/>
  <c r="W521" i="2" s="1"/>
  <c r="S513" i="2"/>
  <c r="W513" i="2" s="1"/>
  <c r="S505" i="2"/>
  <c r="W505" i="2" s="1"/>
  <c r="S497" i="2"/>
  <c r="W497" i="2" s="1"/>
  <c r="S489" i="2"/>
  <c r="V481" i="2"/>
  <c r="S481" i="2"/>
  <c r="W481" i="2" s="1"/>
  <c r="V473" i="2"/>
  <c r="S473" i="2"/>
  <c r="W473" i="2" s="1"/>
  <c r="V465" i="2"/>
  <c r="S465" i="2"/>
  <c r="W465" i="2" s="1"/>
  <c r="V457" i="2"/>
  <c r="S457" i="2"/>
  <c r="V449" i="2"/>
  <c r="S449" i="2"/>
  <c r="W449" i="2" s="1"/>
  <c r="S441" i="2"/>
  <c r="W441" i="2" s="1"/>
  <c r="V433" i="2"/>
  <c r="S433" i="2"/>
  <c r="W433" i="2" s="1"/>
  <c r="V425" i="2"/>
  <c r="S425" i="2"/>
  <c r="W425" i="2" s="1"/>
  <c r="V417" i="2"/>
  <c r="S417" i="2"/>
  <c r="W417" i="2" s="1"/>
  <c r="S409" i="2"/>
  <c r="W409" i="2" s="1"/>
  <c r="S401" i="2"/>
  <c r="W401" i="2" s="1"/>
  <c r="V393" i="2"/>
  <c r="S393" i="2"/>
  <c r="W393" i="2" s="1"/>
  <c r="S385" i="2"/>
  <c r="W385" i="2" s="1"/>
  <c r="V377" i="2"/>
  <c r="S377" i="2"/>
  <c r="V369" i="2"/>
  <c r="S369" i="2"/>
  <c r="W369" i="2" s="1"/>
  <c r="S361" i="2"/>
  <c r="W361" i="2" s="1"/>
  <c r="S353" i="2"/>
  <c r="W353" i="2" s="1"/>
  <c r="V345" i="2"/>
  <c r="S345" i="2"/>
  <c r="W345" i="2" s="1"/>
  <c r="V337" i="2"/>
  <c r="S337" i="2"/>
  <c r="S329" i="2"/>
  <c r="W329" i="2" s="1"/>
  <c r="S320" i="2"/>
  <c r="S312" i="2"/>
  <c r="S304" i="2"/>
  <c r="S296" i="2"/>
  <c r="S288" i="2"/>
  <c r="S280" i="2"/>
  <c r="S272" i="2"/>
  <c r="S264" i="2"/>
  <c r="S256" i="2"/>
  <c r="S248" i="2"/>
  <c r="S240" i="2"/>
  <c r="S232" i="2"/>
  <c r="S224" i="2"/>
  <c r="S216" i="2"/>
  <c r="S208" i="2"/>
  <c r="S200" i="2"/>
  <c r="S192" i="2"/>
  <c r="S184" i="2"/>
  <c r="S176" i="2"/>
  <c r="S168" i="2"/>
  <c r="S160" i="2"/>
  <c r="S152" i="2"/>
  <c r="S144" i="2"/>
  <c r="S136" i="2"/>
  <c r="S128" i="2"/>
  <c r="S120" i="2"/>
  <c r="S112" i="2"/>
  <c r="S104" i="2"/>
  <c r="S96" i="2"/>
  <c r="S88" i="2"/>
  <c r="S80" i="2"/>
  <c r="T80" i="2" s="1"/>
  <c r="S72" i="2"/>
  <c r="S64" i="2"/>
  <c r="S56" i="2"/>
  <c r="S48" i="2"/>
  <c r="S40" i="2"/>
  <c r="S32" i="2"/>
  <c r="S24" i="2"/>
  <c r="T2458" i="2"/>
  <c r="U2458" i="2"/>
  <c r="T2410" i="2"/>
  <c r="U2410" i="2"/>
  <c r="T2362" i="2"/>
  <c r="U2362" i="2"/>
  <c r="T2298" i="2"/>
  <c r="U2298" i="2"/>
  <c r="T2258" i="2"/>
  <c r="U2258" i="2"/>
  <c r="T2218" i="2"/>
  <c r="U2218" i="2"/>
  <c r="T2170" i="2"/>
  <c r="U2170" i="2"/>
  <c r="T2146" i="2"/>
  <c r="U2146" i="2"/>
  <c r="T2122" i="2"/>
  <c r="U2122" i="2"/>
  <c r="T2066" i="2"/>
  <c r="U2066" i="2"/>
  <c r="T2018" i="2"/>
  <c r="U2018" i="2"/>
  <c r="T1978" i="2"/>
  <c r="U1978" i="2"/>
  <c r="T1938" i="2"/>
  <c r="U1938" i="2"/>
  <c r="T1898" i="2"/>
  <c r="U1898" i="2"/>
  <c r="T1858" i="2"/>
  <c r="U1858" i="2"/>
  <c r="T1818" i="2"/>
  <c r="U1818" i="2"/>
  <c r="T1754" i="2"/>
  <c r="U1754" i="2"/>
  <c r="T1714" i="2"/>
  <c r="U1714" i="2"/>
  <c r="T1682" i="2"/>
  <c r="U1682" i="2"/>
  <c r="T1610" i="2"/>
  <c r="U1610" i="2"/>
  <c r="T1554" i="2"/>
  <c r="U1554" i="2"/>
  <c r="T1498" i="2"/>
  <c r="U1498" i="2"/>
  <c r="U1298" i="2"/>
  <c r="T2496" i="2"/>
  <c r="U2496" i="2"/>
  <c r="T2488" i="2"/>
  <c r="U2488" i="2"/>
  <c r="T2480" i="2"/>
  <c r="U2480" i="2"/>
  <c r="T2472" i="2"/>
  <c r="U2472" i="2"/>
  <c r="T2464" i="2"/>
  <c r="U2464" i="2"/>
  <c r="T2456" i="2"/>
  <c r="U2456" i="2"/>
  <c r="T2448" i="2"/>
  <c r="U2448" i="2"/>
  <c r="T2440" i="2"/>
  <c r="U2440" i="2"/>
  <c r="T2432" i="2"/>
  <c r="U2432" i="2"/>
  <c r="T2424" i="2"/>
  <c r="U2424" i="2"/>
  <c r="T2416" i="2"/>
  <c r="U2416" i="2"/>
  <c r="T2408" i="2"/>
  <c r="U2408" i="2"/>
  <c r="T2400" i="2"/>
  <c r="U2400" i="2"/>
  <c r="T2392" i="2"/>
  <c r="U2392" i="2"/>
  <c r="T2384" i="2"/>
  <c r="U2384" i="2"/>
  <c r="T2376" i="2"/>
  <c r="U2376" i="2"/>
  <c r="T2368" i="2"/>
  <c r="U2368" i="2"/>
  <c r="T2360" i="2"/>
  <c r="U2360" i="2"/>
  <c r="T2352" i="2"/>
  <c r="U2352" i="2"/>
  <c r="T2344" i="2"/>
  <c r="U2344" i="2"/>
  <c r="T2336" i="2"/>
  <c r="U2336" i="2"/>
  <c r="T2328" i="2"/>
  <c r="U2328" i="2"/>
  <c r="T2320" i="2"/>
  <c r="U2320" i="2"/>
  <c r="T2312" i="2"/>
  <c r="U2312" i="2"/>
  <c r="T2304" i="2"/>
  <c r="U2304" i="2"/>
  <c r="T2296" i="2"/>
  <c r="U2296" i="2"/>
  <c r="T2288" i="2"/>
  <c r="U2288" i="2"/>
  <c r="T2280" i="2"/>
  <c r="U2280" i="2"/>
  <c r="T2272" i="2"/>
  <c r="U2272" i="2"/>
  <c r="T2264" i="2"/>
  <c r="U2264" i="2"/>
  <c r="T2256" i="2"/>
  <c r="U2256" i="2"/>
  <c r="T2248" i="2"/>
  <c r="U2248" i="2"/>
  <c r="T2240" i="2"/>
  <c r="U2240" i="2"/>
  <c r="T2232" i="2"/>
  <c r="U2232" i="2"/>
  <c r="T2224" i="2"/>
  <c r="U2224" i="2"/>
  <c r="T2216" i="2"/>
  <c r="U2216" i="2"/>
  <c r="T2208" i="2"/>
  <c r="U2208" i="2"/>
  <c r="T2200" i="2"/>
  <c r="U2200" i="2"/>
  <c r="T2192" i="2"/>
  <c r="U2192" i="2"/>
  <c r="T2184" i="2"/>
  <c r="U2184" i="2"/>
  <c r="T2176" i="2"/>
  <c r="U2176" i="2"/>
  <c r="T2168" i="2"/>
  <c r="U2168" i="2"/>
  <c r="T2160" i="2"/>
  <c r="U2160" i="2"/>
  <c r="T2152" i="2"/>
  <c r="U2152" i="2"/>
  <c r="T2144" i="2"/>
  <c r="U2144" i="2"/>
  <c r="T2136" i="2"/>
  <c r="U2136" i="2"/>
  <c r="T2128" i="2"/>
  <c r="U2128" i="2"/>
  <c r="T2120" i="2"/>
  <c r="U2120" i="2"/>
  <c r="T2112" i="2"/>
  <c r="U2112" i="2"/>
  <c r="T2104" i="2"/>
  <c r="U2104" i="2"/>
  <c r="T2096" i="2"/>
  <c r="U2096" i="2"/>
  <c r="T2088" i="2"/>
  <c r="U2088" i="2"/>
  <c r="T2080" i="2"/>
  <c r="U2080" i="2"/>
  <c r="T2072" i="2"/>
  <c r="U2072" i="2"/>
  <c r="T2064" i="2"/>
  <c r="U2064" i="2"/>
  <c r="T2056" i="2"/>
  <c r="U2056" i="2"/>
  <c r="T2048" i="2"/>
  <c r="U2048" i="2"/>
  <c r="T2040" i="2"/>
  <c r="U2040" i="2"/>
  <c r="T2032" i="2"/>
  <c r="U2032" i="2"/>
  <c r="T2024" i="2"/>
  <c r="U2024" i="2"/>
  <c r="T2016" i="2"/>
  <c r="U2016" i="2"/>
  <c r="T2008" i="2"/>
  <c r="U2008" i="2"/>
  <c r="T2000" i="2"/>
  <c r="U2000" i="2"/>
  <c r="T1992" i="2"/>
  <c r="U1992" i="2"/>
  <c r="T1984" i="2"/>
  <c r="U1984" i="2"/>
  <c r="T1976" i="2"/>
  <c r="U1976" i="2"/>
  <c r="T1968" i="2"/>
  <c r="U1968" i="2"/>
  <c r="T1960" i="2"/>
  <c r="U1960" i="2"/>
  <c r="T1952" i="2"/>
  <c r="U1952" i="2"/>
  <c r="T1944" i="2"/>
  <c r="U1944" i="2"/>
  <c r="T1936" i="2"/>
  <c r="U1936" i="2"/>
  <c r="T1928" i="2"/>
  <c r="U1928" i="2"/>
  <c r="T1920" i="2"/>
  <c r="U1920" i="2"/>
  <c r="T1912" i="2"/>
  <c r="U1912" i="2"/>
  <c r="T1904" i="2"/>
  <c r="U1904" i="2"/>
  <c r="T1896" i="2"/>
  <c r="U1896" i="2"/>
  <c r="T1888" i="2"/>
  <c r="U1888" i="2"/>
  <c r="T1880" i="2"/>
  <c r="U1880" i="2"/>
  <c r="T1872" i="2"/>
  <c r="U1872" i="2"/>
  <c r="T1864" i="2"/>
  <c r="U1864" i="2"/>
  <c r="T1856" i="2"/>
  <c r="U1856" i="2"/>
  <c r="T1848" i="2"/>
  <c r="U1848" i="2"/>
  <c r="T1840" i="2"/>
  <c r="U1840" i="2"/>
  <c r="T1832" i="2"/>
  <c r="U1832" i="2"/>
  <c r="T1824" i="2"/>
  <c r="U1824" i="2"/>
  <c r="T1816" i="2"/>
  <c r="U1816" i="2"/>
  <c r="T1808" i="2"/>
  <c r="U1808" i="2"/>
  <c r="T1800" i="2"/>
  <c r="U1800" i="2"/>
  <c r="T1792" i="2"/>
  <c r="U1792" i="2"/>
  <c r="T1784" i="2"/>
  <c r="U1784" i="2"/>
  <c r="T1776" i="2"/>
  <c r="U1776" i="2"/>
  <c r="T1768" i="2"/>
  <c r="U1768" i="2"/>
  <c r="T1760" i="2"/>
  <c r="U1760" i="2"/>
  <c r="T1752" i="2"/>
  <c r="U1752" i="2"/>
  <c r="T1744" i="2"/>
  <c r="U1744" i="2"/>
  <c r="T1736" i="2"/>
  <c r="U1736" i="2"/>
  <c r="T1728" i="2"/>
  <c r="U1728" i="2"/>
  <c r="T1720" i="2"/>
  <c r="U1720" i="2"/>
  <c r="T1712" i="2"/>
  <c r="U1712" i="2"/>
  <c r="T1704" i="2"/>
  <c r="U1704" i="2"/>
  <c r="T1696" i="2"/>
  <c r="U1696" i="2"/>
  <c r="T1688" i="2"/>
  <c r="U1688" i="2"/>
  <c r="T1680" i="2"/>
  <c r="U1680" i="2"/>
  <c r="T1672" i="2"/>
  <c r="U1672" i="2"/>
  <c r="T1664" i="2"/>
  <c r="U1664" i="2"/>
  <c r="T1656" i="2"/>
  <c r="U1656" i="2"/>
  <c r="T1648" i="2"/>
  <c r="U1648" i="2"/>
  <c r="T1640" i="2"/>
  <c r="U1640" i="2"/>
  <c r="T1632" i="2"/>
  <c r="U1632" i="2"/>
  <c r="T1624" i="2"/>
  <c r="U1624" i="2"/>
  <c r="T1616" i="2"/>
  <c r="U1616" i="2"/>
  <c r="T1608" i="2"/>
  <c r="U1608" i="2"/>
  <c r="T1600" i="2"/>
  <c r="U1600" i="2"/>
  <c r="T1592" i="2"/>
  <c r="U1592" i="2"/>
  <c r="T1584" i="2"/>
  <c r="U1584" i="2"/>
  <c r="T1576" i="2"/>
  <c r="U1576" i="2"/>
  <c r="T1568" i="2"/>
  <c r="U1568" i="2"/>
  <c r="T1560" i="2"/>
  <c r="U1560" i="2"/>
  <c r="T1552" i="2"/>
  <c r="U1552" i="2"/>
  <c r="T1544" i="2"/>
  <c r="U1544" i="2"/>
  <c r="T1536" i="2"/>
  <c r="U1536" i="2"/>
  <c r="T1528" i="2"/>
  <c r="U1528" i="2"/>
  <c r="T1520" i="2"/>
  <c r="U1520" i="2"/>
  <c r="T1512" i="2"/>
  <c r="U1512" i="2"/>
  <c r="T1504" i="2"/>
  <c r="U1504" i="2"/>
  <c r="T1496" i="2"/>
  <c r="U1496" i="2"/>
  <c r="T1488" i="2"/>
  <c r="U1488" i="2"/>
  <c r="T1480" i="2"/>
  <c r="U1480" i="2"/>
  <c r="T1472" i="2"/>
  <c r="U1472" i="2"/>
  <c r="T1464" i="2"/>
  <c r="U1464" i="2"/>
  <c r="T1456" i="2"/>
  <c r="U1456" i="2"/>
  <c r="T1448" i="2"/>
  <c r="U1448" i="2"/>
  <c r="T1440" i="2"/>
  <c r="U1440" i="2"/>
  <c r="T1432" i="2"/>
  <c r="U1432" i="2"/>
  <c r="T1424" i="2"/>
  <c r="U1424" i="2"/>
  <c r="T1416" i="2"/>
  <c r="U1416" i="2"/>
  <c r="T1408" i="2"/>
  <c r="U1408" i="2"/>
  <c r="T1400" i="2"/>
  <c r="U1400" i="2"/>
  <c r="T1392" i="2"/>
  <c r="U1392" i="2"/>
  <c r="T1384" i="2"/>
  <c r="U1384" i="2"/>
  <c r="T1376" i="2"/>
  <c r="U1376" i="2"/>
  <c r="T1368" i="2"/>
  <c r="U1368" i="2"/>
  <c r="U1360" i="2"/>
  <c r="U1352" i="2"/>
  <c r="U1344" i="2"/>
  <c r="U1336" i="2"/>
  <c r="U1328" i="2"/>
  <c r="U1320" i="2"/>
  <c r="U1312" i="2"/>
  <c r="U1304" i="2"/>
  <c r="T2474" i="2"/>
  <c r="U2474" i="2"/>
  <c r="T2426" i="2"/>
  <c r="U2426" i="2"/>
  <c r="T2394" i="2"/>
  <c r="U2394" i="2"/>
  <c r="T2354" i="2"/>
  <c r="U2354" i="2"/>
  <c r="T2322" i="2"/>
  <c r="U2322" i="2"/>
  <c r="T2274" i="2"/>
  <c r="U2274" i="2"/>
  <c r="T2234" i="2"/>
  <c r="U2234" i="2"/>
  <c r="T2186" i="2"/>
  <c r="U2186" i="2"/>
  <c r="T2138" i="2"/>
  <c r="U2138" i="2"/>
  <c r="T2114" i="2"/>
  <c r="U2114" i="2"/>
  <c r="T2082" i="2"/>
  <c r="U2082" i="2"/>
  <c r="T2034" i="2"/>
  <c r="U2034" i="2"/>
  <c r="T1986" i="2"/>
  <c r="U1986" i="2"/>
  <c r="T1954" i="2"/>
  <c r="U1954" i="2"/>
  <c r="T1906" i="2"/>
  <c r="U1906" i="2"/>
  <c r="T1850" i="2"/>
  <c r="U1850" i="2"/>
  <c r="T1810" i="2"/>
  <c r="U1810" i="2"/>
  <c r="T1746" i="2"/>
  <c r="U1746" i="2"/>
  <c r="T1698" i="2"/>
  <c r="U1698" i="2"/>
  <c r="T1642" i="2"/>
  <c r="U1642" i="2"/>
  <c r="T1586" i="2"/>
  <c r="U1586" i="2"/>
  <c r="T1530" i="2"/>
  <c r="U1530" i="2"/>
  <c r="T1474" i="2"/>
  <c r="U1474" i="2"/>
  <c r="U1330" i="2"/>
  <c r="T2495" i="2"/>
  <c r="U2495" i="2"/>
  <c r="T2487" i="2"/>
  <c r="U2487" i="2"/>
  <c r="T2479" i="2"/>
  <c r="U2479" i="2"/>
  <c r="T2471" i="2"/>
  <c r="U2471" i="2"/>
  <c r="T2463" i="2"/>
  <c r="U2463" i="2"/>
  <c r="T2455" i="2"/>
  <c r="U2455" i="2"/>
  <c r="T2447" i="2"/>
  <c r="U2447" i="2"/>
  <c r="T2439" i="2"/>
  <c r="U2439" i="2"/>
  <c r="T2431" i="2"/>
  <c r="U2431" i="2"/>
  <c r="T2423" i="2"/>
  <c r="U2423" i="2"/>
  <c r="T2415" i="2"/>
  <c r="U2415" i="2"/>
  <c r="T2407" i="2"/>
  <c r="U2407" i="2"/>
  <c r="T2399" i="2"/>
  <c r="U2399" i="2"/>
  <c r="T2391" i="2"/>
  <c r="U2391" i="2"/>
  <c r="T2383" i="2"/>
  <c r="U2383" i="2"/>
  <c r="T2375" i="2"/>
  <c r="U2375" i="2"/>
  <c r="T2367" i="2"/>
  <c r="U2367" i="2"/>
  <c r="T2359" i="2"/>
  <c r="U2359" i="2"/>
  <c r="T2351" i="2"/>
  <c r="U2351" i="2"/>
  <c r="T2343" i="2"/>
  <c r="U2343" i="2"/>
  <c r="T2335" i="2"/>
  <c r="U2335" i="2"/>
  <c r="T2327" i="2"/>
  <c r="U2327" i="2"/>
  <c r="T2319" i="2"/>
  <c r="U2319" i="2"/>
  <c r="T2311" i="2"/>
  <c r="U2311" i="2"/>
  <c r="T2303" i="2"/>
  <c r="U2303" i="2"/>
  <c r="T2295" i="2"/>
  <c r="U2295" i="2"/>
  <c r="T2287" i="2"/>
  <c r="U2287" i="2"/>
  <c r="T2279" i="2"/>
  <c r="U2279" i="2"/>
  <c r="T2271" i="2"/>
  <c r="U2271" i="2"/>
  <c r="T2263" i="2"/>
  <c r="U2263" i="2"/>
  <c r="T2255" i="2"/>
  <c r="U2255" i="2"/>
  <c r="T2247" i="2"/>
  <c r="U2247" i="2"/>
  <c r="T2239" i="2"/>
  <c r="U2239" i="2"/>
  <c r="T2231" i="2"/>
  <c r="U2231" i="2"/>
  <c r="T2223" i="2"/>
  <c r="U2223" i="2"/>
  <c r="T2215" i="2"/>
  <c r="U2215" i="2"/>
  <c r="T2207" i="2"/>
  <c r="U2207" i="2"/>
  <c r="T2199" i="2"/>
  <c r="U2199" i="2"/>
  <c r="T2191" i="2"/>
  <c r="U2191" i="2"/>
  <c r="T2183" i="2"/>
  <c r="U2183" i="2"/>
  <c r="T2175" i="2"/>
  <c r="U2175" i="2"/>
  <c r="T2167" i="2"/>
  <c r="U2167" i="2"/>
  <c r="T2159" i="2"/>
  <c r="U2159" i="2"/>
  <c r="T2151" i="2"/>
  <c r="U2151" i="2"/>
  <c r="T2143" i="2"/>
  <c r="U2143" i="2"/>
  <c r="T2135" i="2"/>
  <c r="U2135" i="2"/>
  <c r="T2127" i="2"/>
  <c r="U2127" i="2"/>
  <c r="T2119" i="2"/>
  <c r="U2119" i="2"/>
  <c r="T2111" i="2"/>
  <c r="U2111" i="2"/>
  <c r="T2103" i="2"/>
  <c r="U2103" i="2"/>
  <c r="T2095" i="2"/>
  <c r="U2095" i="2"/>
  <c r="T2087" i="2"/>
  <c r="U2087" i="2"/>
  <c r="T2079" i="2"/>
  <c r="U2079" i="2"/>
  <c r="T2071" i="2"/>
  <c r="U2071" i="2"/>
  <c r="T2063" i="2"/>
  <c r="U2063" i="2"/>
  <c r="T2055" i="2"/>
  <c r="U2055" i="2"/>
  <c r="T2047" i="2"/>
  <c r="U2047" i="2"/>
  <c r="T2039" i="2"/>
  <c r="U2039" i="2"/>
  <c r="T2031" i="2"/>
  <c r="U2031" i="2"/>
  <c r="T2023" i="2"/>
  <c r="U2023" i="2"/>
  <c r="T2015" i="2"/>
  <c r="U2015" i="2"/>
  <c r="T2007" i="2"/>
  <c r="U2007" i="2"/>
  <c r="T1999" i="2"/>
  <c r="U1999" i="2"/>
  <c r="T1991" i="2"/>
  <c r="U1991" i="2"/>
  <c r="T1983" i="2"/>
  <c r="U1983" i="2"/>
  <c r="T1975" i="2"/>
  <c r="U1975" i="2"/>
  <c r="T1967" i="2"/>
  <c r="U1967" i="2"/>
  <c r="T1959" i="2"/>
  <c r="U1959" i="2"/>
  <c r="T1951" i="2"/>
  <c r="U1951" i="2"/>
  <c r="T1943" i="2"/>
  <c r="U1943" i="2"/>
  <c r="T1935" i="2"/>
  <c r="U1935" i="2"/>
  <c r="T1927" i="2"/>
  <c r="U1927" i="2"/>
  <c r="T1919" i="2"/>
  <c r="U1919" i="2"/>
  <c r="T1911" i="2"/>
  <c r="U1911" i="2"/>
  <c r="T1903" i="2"/>
  <c r="U1903" i="2"/>
  <c r="T1895" i="2"/>
  <c r="U1895" i="2"/>
  <c r="T1887" i="2"/>
  <c r="U1887" i="2"/>
  <c r="T1879" i="2"/>
  <c r="U1879" i="2"/>
  <c r="T1871" i="2"/>
  <c r="U1871" i="2"/>
  <c r="T1863" i="2"/>
  <c r="U1863" i="2"/>
  <c r="T1855" i="2"/>
  <c r="U1855" i="2"/>
  <c r="T1847" i="2"/>
  <c r="U1847" i="2"/>
  <c r="T1839" i="2"/>
  <c r="U1839" i="2"/>
  <c r="T1831" i="2"/>
  <c r="U1831" i="2"/>
  <c r="T1823" i="2"/>
  <c r="U1823" i="2"/>
  <c r="T1815" i="2"/>
  <c r="U1815" i="2"/>
  <c r="T1807" i="2"/>
  <c r="U1807" i="2"/>
  <c r="T1799" i="2"/>
  <c r="U1799" i="2"/>
  <c r="T1791" i="2"/>
  <c r="U1791" i="2"/>
  <c r="T1783" i="2"/>
  <c r="U1783" i="2"/>
  <c r="T1775" i="2"/>
  <c r="U1775" i="2"/>
  <c r="T1767" i="2"/>
  <c r="U1767" i="2"/>
  <c r="T1759" i="2"/>
  <c r="U1759" i="2"/>
  <c r="T1751" i="2"/>
  <c r="U1751" i="2"/>
  <c r="T1743" i="2"/>
  <c r="U1743" i="2"/>
  <c r="T1735" i="2"/>
  <c r="U1735" i="2"/>
  <c r="T1727" i="2"/>
  <c r="U1727" i="2"/>
  <c r="T1719" i="2"/>
  <c r="U1719" i="2"/>
  <c r="T1711" i="2"/>
  <c r="U1711" i="2"/>
  <c r="T1703" i="2"/>
  <c r="U1703" i="2"/>
  <c r="T1695" i="2"/>
  <c r="U1695" i="2"/>
  <c r="T1687" i="2"/>
  <c r="U1687" i="2"/>
  <c r="T1679" i="2"/>
  <c r="U1679" i="2"/>
  <c r="T1671" i="2"/>
  <c r="U1671" i="2"/>
  <c r="T1663" i="2"/>
  <c r="U1663" i="2"/>
  <c r="T1655" i="2"/>
  <c r="U1655" i="2"/>
  <c r="T1647" i="2"/>
  <c r="U1647" i="2"/>
  <c r="T1639" i="2"/>
  <c r="U1639" i="2"/>
  <c r="T1631" i="2"/>
  <c r="U1631" i="2"/>
  <c r="T1623" i="2"/>
  <c r="U1623" i="2"/>
  <c r="T1615" i="2"/>
  <c r="U1615" i="2"/>
  <c r="T1607" i="2"/>
  <c r="U1607" i="2"/>
  <c r="T1599" i="2"/>
  <c r="U1599" i="2"/>
  <c r="T1591" i="2"/>
  <c r="U1591" i="2"/>
  <c r="T1583" i="2"/>
  <c r="U1583" i="2"/>
  <c r="T1575" i="2"/>
  <c r="U1575" i="2"/>
  <c r="T1567" i="2"/>
  <c r="U1567" i="2"/>
  <c r="T1559" i="2"/>
  <c r="U1559" i="2"/>
  <c r="T1551" i="2"/>
  <c r="U1551" i="2"/>
  <c r="T1543" i="2"/>
  <c r="U1543" i="2"/>
  <c r="T1535" i="2"/>
  <c r="U1535" i="2"/>
  <c r="T1527" i="2"/>
  <c r="U1527" i="2"/>
  <c r="T1519" i="2"/>
  <c r="U1519" i="2"/>
  <c r="T1511" i="2"/>
  <c r="U1511" i="2"/>
  <c r="T1503" i="2"/>
  <c r="U1503" i="2"/>
  <c r="T1495" i="2"/>
  <c r="U1495" i="2"/>
  <c r="T1487" i="2"/>
  <c r="U1487" i="2"/>
  <c r="T1479" i="2"/>
  <c r="U1479" i="2"/>
  <c r="T1471" i="2"/>
  <c r="U1471" i="2"/>
  <c r="T1463" i="2"/>
  <c r="U1463" i="2"/>
  <c r="T1455" i="2"/>
  <c r="U1455" i="2"/>
  <c r="T1447" i="2"/>
  <c r="U1447" i="2"/>
  <c r="T1439" i="2"/>
  <c r="U1439" i="2"/>
  <c r="T1431" i="2"/>
  <c r="U1431" i="2"/>
  <c r="T1423" i="2"/>
  <c r="U1423" i="2"/>
  <c r="T1415" i="2"/>
  <c r="U1415" i="2"/>
  <c r="T1407" i="2"/>
  <c r="U1407" i="2"/>
  <c r="T1399" i="2"/>
  <c r="U1399" i="2"/>
  <c r="T1391" i="2"/>
  <c r="U1391" i="2"/>
  <c r="T1383" i="2"/>
  <c r="U1383" i="2"/>
  <c r="T1375" i="2"/>
  <c r="U1375" i="2"/>
  <c r="T1367" i="2"/>
  <c r="U1367" i="2"/>
  <c r="U1359" i="2"/>
  <c r="U1351" i="2"/>
  <c r="U1343" i="2"/>
  <c r="U1335" i="2"/>
  <c r="U1327" i="2"/>
  <c r="T1319" i="2"/>
  <c r="U1319" i="2"/>
  <c r="U1311" i="2"/>
  <c r="U1303" i="2"/>
  <c r="U1295" i="2"/>
  <c r="U1287" i="2"/>
  <c r="U1279" i="2"/>
  <c r="U1271" i="2"/>
  <c r="U1263" i="2"/>
  <c r="U1255" i="2"/>
  <c r="U1247" i="2"/>
  <c r="U1239" i="2"/>
  <c r="U1231" i="2"/>
  <c r="U1223" i="2"/>
  <c r="U1215" i="2"/>
  <c r="U1207" i="2"/>
  <c r="U1199" i="2"/>
  <c r="U1191" i="2"/>
  <c r="U1183" i="2"/>
  <c r="U1175" i="2"/>
  <c r="U1167" i="2"/>
  <c r="U1159" i="2"/>
  <c r="U1151" i="2"/>
  <c r="U1143" i="2"/>
  <c r="U1135" i="2"/>
  <c r="U1127" i="2"/>
  <c r="U1119" i="2"/>
  <c r="U1111" i="2"/>
  <c r="U1103" i="2"/>
  <c r="U1095" i="2"/>
  <c r="U1087" i="2"/>
  <c r="U1079" i="2"/>
  <c r="U1071" i="2"/>
  <c r="U1063" i="2"/>
  <c r="U1055" i="2"/>
  <c r="U1047" i="2"/>
  <c r="U1039" i="2"/>
  <c r="U1031" i="2"/>
  <c r="U1023" i="2"/>
  <c r="U1015" i="2"/>
  <c r="U1007" i="2"/>
  <c r="U999" i="2"/>
  <c r="U991" i="2"/>
  <c r="U983" i="2"/>
  <c r="U975" i="2"/>
  <c r="U967" i="2"/>
  <c r="U959" i="2"/>
  <c r="U951" i="2"/>
  <c r="U943" i="2"/>
  <c r="U935" i="2"/>
  <c r="U927" i="2"/>
  <c r="U919" i="2"/>
  <c r="U911" i="2"/>
  <c r="U903" i="2"/>
  <c r="U895" i="2"/>
  <c r="U887" i="2"/>
  <c r="U879" i="2"/>
  <c r="U871" i="2"/>
  <c r="U863" i="2"/>
  <c r="U855" i="2"/>
  <c r="U847" i="2"/>
  <c r="U839" i="2"/>
  <c r="U831" i="2"/>
  <c r="U823" i="2"/>
  <c r="U815" i="2"/>
  <c r="U807" i="2"/>
  <c r="U799" i="2"/>
  <c r="U791" i="2"/>
  <c r="U783" i="2"/>
  <c r="U775" i="2"/>
  <c r="U767" i="2"/>
  <c r="U759" i="2"/>
  <c r="U751" i="2"/>
  <c r="U743" i="2"/>
  <c r="U735" i="2"/>
  <c r="U727" i="2"/>
  <c r="U719" i="2"/>
  <c r="U711" i="2"/>
  <c r="U703" i="2"/>
  <c r="U695" i="2"/>
  <c r="U687" i="2"/>
  <c r="U679" i="2"/>
  <c r="U671" i="2"/>
  <c r="U663" i="2"/>
  <c r="U655" i="2"/>
  <c r="U647" i="2"/>
  <c r="U639" i="2"/>
  <c r="U631" i="2"/>
  <c r="U623" i="2"/>
  <c r="U615" i="2"/>
  <c r="U607" i="2"/>
  <c r="U599" i="2"/>
  <c r="U591" i="2"/>
  <c r="U583" i="2"/>
  <c r="U575" i="2"/>
  <c r="U567" i="2"/>
  <c r="U559" i="2"/>
  <c r="T551" i="2"/>
  <c r="U551" i="2"/>
  <c r="U543" i="2"/>
  <c r="U535" i="2"/>
  <c r="U527" i="2"/>
  <c r="U519" i="2"/>
  <c r="U511" i="2"/>
  <c r="U503" i="2"/>
  <c r="U495" i="2"/>
  <c r="U487" i="2"/>
  <c r="U479" i="2"/>
  <c r="U471" i="2"/>
  <c r="U463" i="2"/>
  <c r="U455" i="2"/>
  <c r="U447" i="2"/>
  <c r="U439" i="2"/>
  <c r="U431" i="2"/>
  <c r="U423" i="2"/>
  <c r="U415" i="2"/>
  <c r="U407" i="2"/>
  <c r="U399" i="2"/>
  <c r="U391" i="2"/>
  <c r="U383" i="2"/>
  <c r="U375" i="2"/>
  <c r="U367" i="2"/>
  <c r="U359" i="2"/>
  <c r="U351" i="2"/>
  <c r="U343" i="2"/>
  <c r="U335" i="2"/>
  <c r="U327" i="2"/>
  <c r="V2495" i="2"/>
  <c r="S2495" i="2"/>
  <c r="W2495" i="2" s="1"/>
  <c r="V2487" i="2"/>
  <c r="S2487" i="2"/>
  <c r="W2487" i="2" s="1"/>
  <c r="V2479" i="2"/>
  <c r="S2479" i="2"/>
  <c r="W2479" i="2" s="1"/>
  <c r="V2471" i="2"/>
  <c r="S2471" i="2"/>
  <c r="W2471" i="2" s="1"/>
  <c r="V2463" i="2"/>
  <c r="S2463" i="2"/>
  <c r="W2463" i="2" s="1"/>
  <c r="V2455" i="2"/>
  <c r="S2455" i="2"/>
  <c r="W2455" i="2" s="1"/>
  <c r="V2447" i="2"/>
  <c r="S2447" i="2"/>
  <c r="W2447" i="2" s="1"/>
  <c r="V2439" i="2"/>
  <c r="S2439" i="2"/>
  <c r="W2439" i="2" s="1"/>
  <c r="V2431" i="2"/>
  <c r="S2431" i="2"/>
  <c r="W2431" i="2" s="1"/>
  <c r="V2423" i="2"/>
  <c r="S2423" i="2"/>
  <c r="W2423" i="2" s="1"/>
  <c r="V2415" i="2"/>
  <c r="S2415" i="2"/>
  <c r="W2415" i="2" s="1"/>
  <c r="V2407" i="2"/>
  <c r="S2407" i="2"/>
  <c r="W2407" i="2" s="1"/>
  <c r="V2399" i="2"/>
  <c r="S2399" i="2"/>
  <c r="W2399" i="2" s="1"/>
  <c r="V2391" i="2"/>
  <c r="S2391" i="2"/>
  <c r="W2391" i="2" s="1"/>
  <c r="V2383" i="2"/>
  <c r="S2383" i="2"/>
  <c r="W2383" i="2" s="1"/>
  <c r="V2375" i="2"/>
  <c r="S2375" i="2"/>
  <c r="W2375" i="2" s="1"/>
  <c r="V2367" i="2"/>
  <c r="S2367" i="2"/>
  <c r="W2367" i="2" s="1"/>
  <c r="V2359" i="2"/>
  <c r="S2359" i="2"/>
  <c r="W2359" i="2" s="1"/>
  <c r="V2351" i="2"/>
  <c r="S2351" i="2"/>
  <c r="W2351" i="2" s="1"/>
  <c r="V2343" i="2"/>
  <c r="S2343" i="2"/>
  <c r="W2343" i="2" s="1"/>
  <c r="V2335" i="2"/>
  <c r="S2335" i="2"/>
  <c r="W2335" i="2" s="1"/>
  <c r="V2327" i="2"/>
  <c r="S2327" i="2"/>
  <c r="W2327" i="2" s="1"/>
  <c r="V2319" i="2"/>
  <c r="S2319" i="2"/>
  <c r="W2319" i="2" s="1"/>
  <c r="V2311" i="2"/>
  <c r="S2311" i="2"/>
  <c r="W2311" i="2" s="1"/>
  <c r="V2303" i="2"/>
  <c r="S2303" i="2"/>
  <c r="W2303" i="2" s="1"/>
  <c r="V2295" i="2"/>
  <c r="S2295" i="2"/>
  <c r="W2295" i="2" s="1"/>
  <c r="V2287" i="2"/>
  <c r="S2287" i="2"/>
  <c r="W2287" i="2" s="1"/>
  <c r="V2279" i="2"/>
  <c r="S2279" i="2"/>
  <c r="W2279" i="2" s="1"/>
  <c r="T2490" i="2"/>
  <c r="U2490" i="2"/>
  <c r="T2434" i="2"/>
  <c r="U2434" i="2"/>
  <c r="T2378" i="2"/>
  <c r="U2378" i="2"/>
  <c r="T2330" i="2"/>
  <c r="U2330" i="2"/>
  <c r="T2290" i="2"/>
  <c r="U2290" i="2"/>
  <c r="T2242" i="2"/>
  <c r="U2242" i="2"/>
  <c r="T2202" i="2"/>
  <c r="U2202" i="2"/>
  <c r="T2154" i="2"/>
  <c r="U2154" i="2"/>
  <c r="T2058" i="2"/>
  <c r="U2058" i="2"/>
  <c r="T2010" i="2"/>
  <c r="U2010" i="2"/>
  <c r="T1962" i="2"/>
  <c r="U1962" i="2"/>
  <c r="T1914" i="2"/>
  <c r="U1914" i="2"/>
  <c r="T1874" i="2"/>
  <c r="U1874" i="2"/>
  <c r="T1826" i="2"/>
  <c r="U1826" i="2"/>
  <c r="T1778" i="2"/>
  <c r="U1778" i="2"/>
  <c r="T1730" i="2"/>
  <c r="U1730" i="2"/>
  <c r="T1674" i="2"/>
  <c r="U1674" i="2"/>
  <c r="T1618" i="2"/>
  <c r="U1618" i="2"/>
  <c r="T1594" i="2"/>
  <c r="U1594" i="2"/>
  <c r="T1538" i="2"/>
  <c r="U1538" i="2"/>
  <c r="T1482" i="2"/>
  <c r="U1482" i="2"/>
  <c r="U1290" i="2"/>
  <c r="U326" i="2"/>
  <c r="T2494" i="2"/>
  <c r="U2494" i="2"/>
  <c r="T2486" i="2"/>
  <c r="U2486" i="2"/>
  <c r="T2478" i="2"/>
  <c r="U2478" i="2"/>
  <c r="T2470" i="2"/>
  <c r="U2470" i="2"/>
  <c r="T2462" i="2"/>
  <c r="U2462" i="2"/>
  <c r="T2454" i="2"/>
  <c r="U2454" i="2"/>
  <c r="T2446" i="2"/>
  <c r="U2446" i="2"/>
  <c r="T2438" i="2"/>
  <c r="U2438" i="2"/>
  <c r="T2430" i="2"/>
  <c r="U2430" i="2"/>
  <c r="T2422" i="2"/>
  <c r="U2422" i="2"/>
  <c r="T2414" i="2"/>
  <c r="U2414" i="2"/>
  <c r="T2406" i="2"/>
  <c r="U2406" i="2"/>
  <c r="T2398" i="2"/>
  <c r="U2398" i="2"/>
  <c r="T2390" i="2"/>
  <c r="U2390" i="2"/>
  <c r="T2382" i="2"/>
  <c r="U2382" i="2"/>
  <c r="T2374" i="2"/>
  <c r="U2374" i="2"/>
  <c r="T2366" i="2"/>
  <c r="U2366" i="2"/>
  <c r="T2358" i="2"/>
  <c r="U2358" i="2"/>
  <c r="T2350" i="2"/>
  <c r="U2350" i="2"/>
  <c r="T2342" i="2"/>
  <c r="U2342" i="2"/>
  <c r="T2334" i="2"/>
  <c r="U2334" i="2"/>
  <c r="T2326" i="2"/>
  <c r="U2326" i="2"/>
  <c r="T2318" i="2"/>
  <c r="U2318" i="2"/>
  <c r="T2310" i="2"/>
  <c r="U2310" i="2"/>
  <c r="T2302" i="2"/>
  <c r="U2302" i="2"/>
  <c r="T2294" i="2"/>
  <c r="U2294" i="2"/>
  <c r="T2286" i="2"/>
  <c r="U2286" i="2"/>
  <c r="T2278" i="2"/>
  <c r="U2278" i="2"/>
  <c r="T2270" i="2"/>
  <c r="U2270" i="2"/>
  <c r="T2262" i="2"/>
  <c r="U2262" i="2"/>
  <c r="T2254" i="2"/>
  <c r="U2254" i="2"/>
  <c r="T2246" i="2"/>
  <c r="U2246" i="2"/>
  <c r="T2238" i="2"/>
  <c r="U2238" i="2"/>
  <c r="T2230" i="2"/>
  <c r="U2230" i="2"/>
  <c r="T2222" i="2"/>
  <c r="U2222" i="2"/>
  <c r="T2214" i="2"/>
  <c r="U2214" i="2"/>
  <c r="T2206" i="2"/>
  <c r="U2206" i="2"/>
  <c r="T2198" i="2"/>
  <c r="U2198" i="2"/>
  <c r="T2190" i="2"/>
  <c r="U2190" i="2"/>
  <c r="T2182" i="2"/>
  <c r="U2182" i="2"/>
  <c r="T2174" i="2"/>
  <c r="U2174" i="2"/>
  <c r="T2166" i="2"/>
  <c r="U2166" i="2"/>
  <c r="T2158" i="2"/>
  <c r="U2158" i="2"/>
  <c r="T2150" i="2"/>
  <c r="U2150" i="2"/>
  <c r="T2142" i="2"/>
  <c r="U2142" i="2"/>
  <c r="T2134" i="2"/>
  <c r="U2134" i="2"/>
  <c r="T2126" i="2"/>
  <c r="U2126" i="2"/>
  <c r="T2118" i="2"/>
  <c r="U2118" i="2"/>
  <c r="T2110" i="2"/>
  <c r="U2110" i="2"/>
  <c r="T2102" i="2"/>
  <c r="U2102" i="2"/>
  <c r="T2094" i="2"/>
  <c r="U2094" i="2"/>
  <c r="T2086" i="2"/>
  <c r="U2086" i="2"/>
  <c r="T2078" i="2"/>
  <c r="U2078" i="2"/>
  <c r="T2070" i="2"/>
  <c r="U2070" i="2"/>
  <c r="T2062" i="2"/>
  <c r="U2062" i="2"/>
  <c r="T2054" i="2"/>
  <c r="U2054" i="2"/>
  <c r="T2046" i="2"/>
  <c r="U2046" i="2"/>
  <c r="T2038" i="2"/>
  <c r="U2038" i="2"/>
  <c r="T2030" i="2"/>
  <c r="U2030" i="2"/>
  <c r="T2022" i="2"/>
  <c r="U2022" i="2"/>
  <c r="T2014" i="2"/>
  <c r="U2014" i="2"/>
  <c r="T2006" i="2"/>
  <c r="U2006" i="2"/>
  <c r="T1998" i="2"/>
  <c r="U1998" i="2"/>
  <c r="T1990" i="2"/>
  <c r="U1990" i="2"/>
  <c r="T1982" i="2"/>
  <c r="U1982" i="2"/>
  <c r="T1974" i="2"/>
  <c r="U1974" i="2"/>
  <c r="T1966" i="2"/>
  <c r="U1966" i="2"/>
  <c r="T1958" i="2"/>
  <c r="U1958" i="2"/>
  <c r="T1950" i="2"/>
  <c r="U1950" i="2"/>
  <c r="T1942" i="2"/>
  <c r="U1942" i="2"/>
  <c r="T1934" i="2"/>
  <c r="U1934" i="2"/>
  <c r="T1926" i="2"/>
  <c r="U1926" i="2"/>
  <c r="T1918" i="2"/>
  <c r="U1918" i="2"/>
  <c r="T1910" i="2"/>
  <c r="U1910" i="2"/>
  <c r="T1902" i="2"/>
  <c r="U1902" i="2"/>
  <c r="T1894" i="2"/>
  <c r="U1894" i="2"/>
  <c r="T1886" i="2"/>
  <c r="U1886" i="2"/>
  <c r="T1878" i="2"/>
  <c r="U1878" i="2"/>
  <c r="T1870" i="2"/>
  <c r="U1870" i="2"/>
  <c r="T1862" i="2"/>
  <c r="U1862" i="2"/>
  <c r="T1854" i="2"/>
  <c r="U1854" i="2"/>
  <c r="T1846" i="2"/>
  <c r="U1846" i="2"/>
  <c r="T1838" i="2"/>
  <c r="U1838" i="2"/>
  <c r="T1830" i="2"/>
  <c r="U1830" i="2"/>
  <c r="T1822" i="2"/>
  <c r="U1822" i="2"/>
  <c r="T1814" i="2"/>
  <c r="U1814" i="2"/>
  <c r="T1806" i="2"/>
  <c r="U1806" i="2"/>
  <c r="T1798" i="2"/>
  <c r="U1798" i="2"/>
  <c r="T1790" i="2"/>
  <c r="U1790" i="2"/>
  <c r="T1782" i="2"/>
  <c r="U1782" i="2"/>
  <c r="T1774" i="2"/>
  <c r="U1774" i="2"/>
  <c r="T1766" i="2"/>
  <c r="U1766" i="2"/>
  <c r="T1758" i="2"/>
  <c r="U1758" i="2"/>
  <c r="T1750" i="2"/>
  <c r="U1750" i="2"/>
  <c r="T1742" i="2"/>
  <c r="U1742" i="2"/>
  <c r="T1734" i="2"/>
  <c r="U1734" i="2"/>
  <c r="T1726" i="2"/>
  <c r="U1726" i="2"/>
  <c r="T1718" i="2"/>
  <c r="U1718" i="2"/>
  <c r="T1710" i="2"/>
  <c r="U1710" i="2"/>
  <c r="T1702" i="2"/>
  <c r="U1702" i="2"/>
  <c r="T1694" i="2"/>
  <c r="U1694" i="2"/>
  <c r="T1686" i="2"/>
  <c r="U1686" i="2"/>
  <c r="T1678" i="2"/>
  <c r="U1678" i="2"/>
  <c r="T1670" i="2"/>
  <c r="U1670" i="2"/>
  <c r="T1662" i="2"/>
  <c r="U1662" i="2"/>
  <c r="T1654" i="2"/>
  <c r="U1654" i="2"/>
  <c r="T1646" i="2"/>
  <c r="U1646" i="2"/>
  <c r="T1638" i="2"/>
  <c r="U1638" i="2"/>
  <c r="T1630" i="2"/>
  <c r="U1630" i="2"/>
  <c r="T1622" i="2"/>
  <c r="U1622" i="2"/>
  <c r="T1614" i="2"/>
  <c r="U1614" i="2"/>
  <c r="T1606" i="2"/>
  <c r="U1606" i="2"/>
  <c r="T1598" i="2"/>
  <c r="U1598" i="2"/>
  <c r="T1590" i="2"/>
  <c r="U1590" i="2"/>
  <c r="T1582" i="2"/>
  <c r="U1582" i="2"/>
  <c r="T1574" i="2"/>
  <c r="U1574" i="2"/>
  <c r="T1566" i="2"/>
  <c r="U1566" i="2"/>
  <c r="T1558" i="2"/>
  <c r="U1558" i="2"/>
  <c r="T1550" i="2"/>
  <c r="U1550" i="2"/>
  <c r="T1542" i="2"/>
  <c r="U1542" i="2"/>
  <c r="T1534" i="2"/>
  <c r="U1534" i="2"/>
  <c r="T1526" i="2"/>
  <c r="U1526" i="2"/>
  <c r="T1518" i="2"/>
  <c r="U1518" i="2"/>
  <c r="T1510" i="2"/>
  <c r="U1510" i="2"/>
  <c r="T1502" i="2"/>
  <c r="U1502" i="2"/>
  <c r="T1494" i="2"/>
  <c r="U1494" i="2"/>
  <c r="T1486" i="2"/>
  <c r="U1486" i="2"/>
  <c r="T1478" i="2"/>
  <c r="U1478" i="2"/>
  <c r="T1470" i="2"/>
  <c r="U1470" i="2"/>
  <c r="T1462" i="2"/>
  <c r="U1462" i="2"/>
  <c r="T1454" i="2"/>
  <c r="U1454" i="2"/>
  <c r="T1446" i="2"/>
  <c r="U1446" i="2"/>
  <c r="T1438" i="2"/>
  <c r="U1438" i="2"/>
  <c r="T1430" i="2"/>
  <c r="U1430" i="2"/>
  <c r="T1422" i="2"/>
  <c r="U1422" i="2"/>
  <c r="T1414" i="2"/>
  <c r="U1414" i="2"/>
  <c r="T1406" i="2"/>
  <c r="U1406" i="2"/>
  <c r="T1398" i="2"/>
  <c r="U1398" i="2"/>
  <c r="T1390" i="2"/>
  <c r="U1390" i="2"/>
  <c r="T1382" i="2"/>
  <c r="U1382" i="2"/>
  <c r="T1374" i="2"/>
  <c r="U1374" i="2"/>
  <c r="T1366" i="2"/>
  <c r="U1366" i="2"/>
  <c r="U1358" i="2"/>
  <c r="U1350" i="2"/>
  <c r="U1342" i="2"/>
  <c r="U1334" i="2"/>
  <c r="T2482" i="2"/>
  <c r="U2482" i="2"/>
  <c r="T2442" i="2"/>
  <c r="U2442" i="2"/>
  <c r="T2402" i="2"/>
  <c r="U2402" i="2"/>
  <c r="T2346" i="2"/>
  <c r="U2346" i="2"/>
  <c r="T2314" i="2"/>
  <c r="U2314" i="2"/>
  <c r="T2266" i="2"/>
  <c r="U2266" i="2"/>
  <c r="T2210" i="2"/>
  <c r="U2210" i="2"/>
  <c r="T2162" i="2"/>
  <c r="U2162" i="2"/>
  <c r="T2090" i="2"/>
  <c r="U2090" i="2"/>
  <c r="T2050" i="2"/>
  <c r="U2050" i="2"/>
  <c r="T2002" i="2"/>
  <c r="U2002" i="2"/>
  <c r="T1930" i="2"/>
  <c r="U1930" i="2"/>
  <c r="T1890" i="2"/>
  <c r="U1890" i="2"/>
  <c r="T1842" i="2"/>
  <c r="U1842" i="2"/>
  <c r="T1802" i="2"/>
  <c r="U1802" i="2"/>
  <c r="T1762" i="2"/>
  <c r="U1762" i="2"/>
  <c r="T1706" i="2"/>
  <c r="U1706" i="2"/>
  <c r="T1634" i="2"/>
  <c r="U1634" i="2"/>
  <c r="T1570" i="2"/>
  <c r="U1570" i="2"/>
  <c r="T1490" i="2"/>
  <c r="U1490" i="2"/>
  <c r="U1314" i="2"/>
  <c r="T2501" i="2"/>
  <c r="U2501" i="2"/>
  <c r="T2493" i="2"/>
  <c r="U2493" i="2"/>
  <c r="T2485" i="2"/>
  <c r="U2485" i="2"/>
  <c r="T2477" i="2"/>
  <c r="U2477" i="2"/>
  <c r="T2469" i="2"/>
  <c r="U2469" i="2"/>
  <c r="T2461" i="2"/>
  <c r="U2461" i="2"/>
  <c r="T2453" i="2"/>
  <c r="U2453" i="2"/>
  <c r="T2445" i="2"/>
  <c r="U2445" i="2"/>
  <c r="T2437" i="2"/>
  <c r="U2437" i="2"/>
  <c r="T2429" i="2"/>
  <c r="U2429" i="2"/>
  <c r="T2421" i="2"/>
  <c r="U2421" i="2"/>
  <c r="T2413" i="2"/>
  <c r="U2413" i="2"/>
  <c r="T2405" i="2"/>
  <c r="U2405" i="2"/>
  <c r="T2397" i="2"/>
  <c r="U2397" i="2"/>
  <c r="T2389" i="2"/>
  <c r="U2389" i="2"/>
  <c r="T2381" i="2"/>
  <c r="U2381" i="2"/>
  <c r="T2373" i="2"/>
  <c r="U2373" i="2"/>
  <c r="T2365" i="2"/>
  <c r="U2365" i="2"/>
  <c r="T2357" i="2"/>
  <c r="U2357" i="2"/>
  <c r="T2349" i="2"/>
  <c r="U2349" i="2"/>
  <c r="T2341" i="2"/>
  <c r="U2341" i="2"/>
  <c r="T2333" i="2"/>
  <c r="U2333" i="2"/>
  <c r="T2325" i="2"/>
  <c r="U2325" i="2"/>
  <c r="T2317" i="2"/>
  <c r="U2317" i="2"/>
  <c r="T2309" i="2"/>
  <c r="U2309" i="2"/>
  <c r="T2301" i="2"/>
  <c r="U2301" i="2"/>
  <c r="T2293" i="2"/>
  <c r="U2293" i="2"/>
  <c r="T2285" i="2"/>
  <c r="U2285" i="2"/>
  <c r="T2277" i="2"/>
  <c r="U2277" i="2"/>
  <c r="T2269" i="2"/>
  <c r="U2269" i="2"/>
  <c r="T2261" i="2"/>
  <c r="U2261" i="2"/>
  <c r="T2253" i="2"/>
  <c r="U2253" i="2"/>
  <c r="T2245" i="2"/>
  <c r="U2245" i="2"/>
  <c r="T2237" i="2"/>
  <c r="U2237" i="2"/>
  <c r="T2229" i="2"/>
  <c r="U2229" i="2"/>
  <c r="T2221" i="2"/>
  <c r="U2221" i="2"/>
  <c r="T2213" i="2"/>
  <c r="U2213" i="2"/>
  <c r="T2205" i="2"/>
  <c r="U2205" i="2"/>
  <c r="T2197" i="2"/>
  <c r="U2197" i="2"/>
  <c r="T2189" i="2"/>
  <c r="U2189" i="2"/>
  <c r="T2181" i="2"/>
  <c r="U2181" i="2"/>
  <c r="T2173" i="2"/>
  <c r="U2173" i="2"/>
  <c r="T2165" i="2"/>
  <c r="U2165" i="2"/>
  <c r="T2157" i="2"/>
  <c r="U2157" i="2"/>
  <c r="T2149" i="2"/>
  <c r="U2149" i="2"/>
  <c r="T2141" i="2"/>
  <c r="U2141" i="2"/>
  <c r="T2133" i="2"/>
  <c r="U2133" i="2"/>
  <c r="T2125" i="2"/>
  <c r="U2125" i="2"/>
  <c r="T2117" i="2"/>
  <c r="U2117" i="2"/>
  <c r="T2109" i="2"/>
  <c r="U2109" i="2"/>
  <c r="T2101" i="2"/>
  <c r="U2101" i="2"/>
  <c r="T2093" i="2"/>
  <c r="U2093" i="2"/>
  <c r="T2085" i="2"/>
  <c r="U2085" i="2"/>
  <c r="T2077" i="2"/>
  <c r="U2077" i="2"/>
  <c r="T2069" i="2"/>
  <c r="U2069" i="2"/>
  <c r="T2061" i="2"/>
  <c r="U2061" i="2"/>
  <c r="T2053" i="2"/>
  <c r="U2053" i="2"/>
  <c r="T2045" i="2"/>
  <c r="U2045" i="2"/>
  <c r="T2037" i="2"/>
  <c r="U2037" i="2"/>
  <c r="T2029" i="2"/>
  <c r="U2029" i="2"/>
  <c r="T2021" i="2"/>
  <c r="U2021" i="2"/>
  <c r="T2013" i="2"/>
  <c r="U2013" i="2"/>
  <c r="T2005" i="2"/>
  <c r="U2005" i="2"/>
  <c r="T1997" i="2"/>
  <c r="U1997" i="2"/>
  <c r="T1989" i="2"/>
  <c r="U1989" i="2"/>
  <c r="T1981" i="2"/>
  <c r="U1981" i="2"/>
  <c r="T1973" i="2"/>
  <c r="U1973" i="2"/>
  <c r="T1965" i="2"/>
  <c r="U1965" i="2"/>
  <c r="T1957" i="2"/>
  <c r="U1957" i="2"/>
  <c r="T1949" i="2"/>
  <c r="U1949" i="2"/>
  <c r="T1941" i="2"/>
  <c r="U1941" i="2"/>
  <c r="T1933" i="2"/>
  <c r="U1933" i="2"/>
  <c r="T1925" i="2"/>
  <c r="U1925" i="2"/>
  <c r="T1917" i="2"/>
  <c r="U1917" i="2"/>
  <c r="T1909" i="2"/>
  <c r="U1909" i="2"/>
  <c r="T1901" i="2"/>
  <c r="U1901" i="2"/>
  <c r="T1893" i="2"/>
  <c r="U1893" i="2"/>
  <c r="T1885" i="2"/>
  <c r="U1885" i="2"/>
  <c r="T1877" i="2"/>
  <c r="U1877" i="2"/>
  <c r="T1869" i="2"/>
  <c r="U1869" i="2"/>
  <c r="T1861" i="2"/>
  <c r="U1861" i="2"/>
  <c r="T1853" i="2"/>
  <c r="U1853" i="2"/>
  <c r="T1845" i="2"/>
  <c r="U1845" i="2"/>
  <c r="T1837" i="2"/>
  <c r="U1837" i="2"/>
  <c r="T1829" i="2"/>
  <c r="U1829" i="2"/>
  <c r="T1821" i="2"/>
  <c r="U1821" i="2"/>
  <c r="T1813" i="2"/>
  <c r="U1813" i="2"/>
  <c r="T1805" i="2"/>
  <c r="U1805" i="2"/>
  <c r="T1797" i="2"/>
  <c r="U1797" i="2"/>
  <c r="T1789" i="2"/>
  <c r="U1789" i="2"/>
  <c r="T1781" i="2"/>
  <c r="U1781" i="2"/>
  <c r="T1773" i="2"/>
  <c r="U1773" i="2"/>
  <c r="T1765" i="2"/>
  <c r="U1765" i="2"/>
  <c r="T1757" i="2"/>
  <c r="U1757" i="2"/>
  <c r="T1749" i="2"/>
  <c r="U1749" i="2"/>
  <c r="T1741" i="2"/>
  <c r="U1741" i="2"/>
  <c r="T1733" i="2"/>
  <c r="U1733" i="2"/>
  <c r="T1725" i="2"/>
  <c r="U1725" i="2"/>
  <c r="T1717" i="2"/>
  <c r="U1717" i="2"/>
  <c r="T1709" i="2"/>
  <c r="U1709" i="2"/>
  <c r="T1701" i="2"/>
  <c r="U1701" i="2"/>
  <c r="T1693" i="2"/>
  <c r="U1693" i="2"/>
  <c r="T1685" i="2"/>
  <c r="U1685" i="2"/>
  <c r="T1677" i="2"/>
  <c r="U1677" i="2"/>
  <c r="T1669" i="2"/>
  <c r="U1669" i="2"/>
  <c r="T1661" i="2"/>
  <c r="U1661" i="2"/>
  <c r="T1653" i="2"/>
  <c r="U1653" i="2"/>
  <c r="T1645" i="2"/>
  <c r="U1645" i="2"/>
  <c r="T1637" i="2"/>
  <c r="U1637" i="2"/>
  <c r="T1629" i="2"/>
  <c r="U1629" i="2"/>
  <c r="T1621" i="2"/>
  <c r="U1621" i="2"/>
  <c r="T1613" i="2"/>
  <c r="U1613" i="2"/>
  <c r="T1605" i="2"/>
  <c r="U1605" i="2"/>
  <c r="T1597" i="2"/>
  <c r="U1597" i="2"/>
  <c r="T1589" i="2"/>
  <c r="U1589" i="2"/>
  <c r="T1581" i="2"/>
  <c r="U1581" i="2"/>
  <c r="T1573" i="2"/>
  <c r="U1573" i="2"/>
  <c r="T1565" i="2"/>
  <c r="U1565" i="2"/>
  <c r="T1557" i="2"/>
  <c r="U1557" i="2"/>
  <c r="T1549" i="2"/>
  <c r="U1549" i="2"/>
  <c r="T1541" i="2"/>
  <c r="U1541" i="2"/>
  <c r="T1533" i="2"/>
  <c r="U1533" i="2"/>
  <c r="T1525" i="2"/>
  <c r="U1525" i="2"/>
  <c r="T1517" i="2"/>
  <c r="U1517" i="2"/>
  <c r="T1509" i="2"/>
  <c r="U1509" i="2"/>
  <c r="T1501" i="2"/>
  <c r="U1501" i="2"/>
  <c r="T1493" i="2"/>
  <c r="U1493" i="2"/>
  <c r="T1485" i="2"/>
  <c r="U1485" i="2"/>
  <c r="T1477" i="2"/>
  <c r="U1477" i="2"/>
  <c r="T1469" i="2"/>
  <c r="U1469" i="2"/>
  <c r="T1461" i="2"/>
  <c r="U1461" i="2"/>
  <c r="T1453" i="2"/>
  <c r="U1453" i="2"/>
  <c r="T1445" i="2"/>
  <c r="U1445" i="2"/>
  <c r="T1437" i="2"/>
  <c r="U1437" i="2"/>
  <c r="T1429" i="2"/>
  <c r="U1429" i="2"/>
  <c r="T1421" i="2"/>
  <c r="U1421" i="2"/>
  <c r="T1413" i="2"/>
  <c r="U1413" i="2"/>
  <c r="T1405" i="2"/>
  <c r="U1405" i="2"/>
  <c r="T1397" i="2"/>
  <c r="U1397" i="2"/>
  <c r="T1389" i="2"/>
  <c r="U1389" i="2"/>
  <c r="T1381" i="2"/>
  <c r="U1381" i="2"/>
  <c r="T1373" i="2"/>
  <c r="U1373" i="2"/>
  <c r="T1365" i="2"/>
  <c r="U1365" i="2"/>
  <c r="U1357" i="2"/>
  <c r="U1349" i="2"/>
  <c r="U1341" i="2"/>
  <c r="U1333" i="2"/>
  <c r="U1325" i="2"/>
  <c r="U1317" i="2"/>
  <c r="U1309" i="2"/>
  <c r="U1301" i="2"/>
  <c r="U1293" i="2"/>
  <c r="U1285" i="2"/>
  <c r="T1277" i="2"/>
  <c r="U1277" i="2"/>
  <c r="U1269" i="2"/>
  <c r="U1261" i="2"/>
  <c r="U1253" i="2"/>
  <c r="U1245" i="2"/>
  <c r="T1237" i="2"/>
  <c r="U1237" i="2"/>
  <c r="U1229" i="2"/>
  <c r="U1221" i="2"/>
  <c r="U1213" i="2"/>
  <c r="U1205" i="2"/>
  <c r="U1197" i="2"/>
  <c r="U1189" i="2"/>
  <c r="U1181" i="2"/>
  <c r="U1173" i="2"/>
  <c r="U1165" i="2"/>
  <c r="U1157" i="2"/>
  <c r="T1149" i="2"/>
  <c r="U1149" i="2"/>
  <c r="U1141" i="2"/>
  <c r="U1133" i="2"/>
  <c r="U1125" i="2"/>
  <c r="U1117" i="2"/>
  <c r="T1109" i="2"/>
  <c r="U1109" i="2"/>
  <c r="U1101" i="2"/>
  <c r="U1093" i="2"/>
  <c r="U1085" i="2"/>
  <c r="U1077" i="2"/>
  <c r="U1069" i="2"/>
  <c r="U1061" i="2"/>
  <c r="U1053" i="2"/>
  <c r="U1045" i="2"/>
  <c r="U1037" i="2"/>
  <c r="U1029" i="2"/>
  <c r="T1021" i="2"/>
  <c r="U1021" i="2"/>
  <c r="U1013" i="2"/>
  <c r="U1005" i="2"/>
  <c r="U997" i="2"/>
  <c r="U989" i="2"/>
  <c r="T981" i="2"/>
  <c r="U981" i="2"/>
  <c r="U973" i="2"/>
  <c r="U965" i="2"/>
  <c r="U957" i="2"/>
  <c r="U949" i="2"/>
  <c r="U941" i="2"/>
  <c r="U933" i="2"/>
  <c r="U925" i="2"/>
  <c r="U917" i="2"/>
  <c r="U909" i="2"/>
  <c r="U901" i="2"/>
  <c r="U893" i="2"/>
  <c r="U885" i="2"/>
  <c r="U877" i="2"/>
  <c r="U869" i="2"/>
  <c r="U861" i="2"/>
  <c r="T853" i="2"/>
  <c r="U853" i="2"/>
  <c r="U845" i="2"/>
  <c r="U837" i="2"/>
  <c r="U829" i="2"/>
  <c r="U821" i="2"/>
  <c r="U813" i="2"/>
  <c r="U805" i="2"/>
  <c r="U797" i="2"/>
  <c r="U789" i="2"/>
  <c r="U781" i="2"/>
  <c r="U773" i="2"/>
  <c r="U765" i="2"/>
  <c r="U757" i="2"/>
  <c r="U749" i="2"/>
  <c r="U741" i="2"/>
  <c r="U733" i="2"/>
  <c r="T725" i="2"/>
  <c r="U725" i="2"/>
  <c r="U717" i="2"/>
  <c r="U709" i="2"/>
  <c r="U701" i="2"/>
  <c r="U693" i="2"/>
  <c r="U685" i="2"/>
  <c r="U677" i="2"/>
  <c r="U669" i="2"/>
  <c r="U661" i="2"/>
  <c r="U653" i="2"/>
  <c r="U645" i="2"/>
  <c r="T637" i="2"/>
  <c r="U637" i="2"/>
  <c r="U629" i="2"/>
  <c r="U621" i="2"/>
  <c r="U613" i="2"/>
  <c r="U605" i="2"/>
  <c r="T597" i="2"/>
  <c r="U597" i="2"/>
  <c r="U589" i="2"/>
  <c r="U581" i="2"/>
  <c r="U573" i="2"/>
  <c r="U565" i="2"/>
  <c r="U557" i="2"/>
  <c r="U549" i="2"/>
  <c r="U541" i="2"/>
  <c r="U533" i="2"/>
  <c r="U525" i="2"/>
  <c r="T517" i="2"/>
  <c r="U517" i="2"/>
  <c r="U509" i="2"/>
  <c r="U501" i="2"/>
  <c r="U493" i="2"/>
  <c r="T485" i="2"/>
  <c r="U485" i="2"/>
  <c r="U477" i="2"/>
  <c r="U469" i="2"/>
  <c r="U461" i="2"/>
  <c r="T453" i="2"/>
  <c r="U453" i="2"/>
  <c r="U445" i="2"/>
  <c r="U437" i="2"/>
  <c r="U429" i="2"/>
  <c r="T421" i="2"/>
  <c r="U421" i="2"/>
  <c r="U413" i="2"/>
  <c r="U405" i="2"/>
  <c r="U397" i="2"/>
  <c r="S2494" i="2"/>
  <c r="W2494" i="2" s="1"/>
  <c r="S2486" i="2"/>
  <c r="W2486" i="2" s="1"/>
  <c r="S2478" i="2"/>
  <c r="W2478" i="2" s="1"/>
  <c r="S2470" i="2"/>
  <c r="W2470" i="2" s="1"/>
  <c r="S2462" i="2"/>
  <c r="W2462" i="2" s="1"/>
  <c r="S2454" i="2"/>
  <c r="W2454" i="2" s="1"/>
  <c r="S2446" i="2"/>
  <c r="W2446" i="2" s="1"/>
  <c r="S2438" i="2"/>
  <c r="W2438" i="2" s="1"/>
  <c r="S2430" i="2"/>
  <c r="W2430" i="2" s="1"/>
  <c r="S2422" i="2"/>
  <c r="W2422" i="2" s="1"/>
  <c r="S2414" i="2"/>
  <c r="W2414" i="2" s="1"/>
  <c r="S2406" i="2"/>
  <c r="W2406" i="2" s="1"/>
  <c r="S2398" i="2"/>
  <c r="W2398" i="2" s="1"/>
  <c r="S2390" i="2"/>
  <c r="W2390" i="2" s="1"/>
  <c r="S2382" i="2"/>
  <c r="W2382" i="2" s="1"/>
  <c r="S2374" i="2"/>
  <c r="W2374" i="2" s="1"/>
  <c r="S2366" i="2"/>
  <c r="W2366" i="2" s="1"/>
  <c r="S2358" i="2"/>
  <c r="W2358" i="2" s="1"/>
  <c r="S2350" i="2"/>
  <c r="W2350" i="2" s="1"/>
  <c r="S2342" i="2"/>
  <c r="W2342" i="2" s="1"/>
  <c r="S2334" i="2"/>
  <c r="W2334" i="2" s="1"/>
  <c r="S2326" i="2"/>
  <c r="W2326" i="2" s="1"/>
  <c r="S2318" i="2"/>
  <c r="W2318" i="2" s="1"/>
  <c r="S2310" i="2"/>
  <c r="W2310" i="2" s="1"/>
  <c r="S2302" i="2"/>
  <c r="W2302" i="2" s="1"/>
  <c r="S2294" i="2"/>
  <c r="W2294" i="2" s="1"/>
  <c r="S2286" i="2"/>
  <c r="W2286" i="2" s="1"/>
  <c r="S2278" i="2"/>
  <c r="W2278" i="2" s="1"/>
  <c r="S2270" i="2"/>
  <c r="W2270" i="2" s="1"/>
  <c r="S2262" i="2"/>
  <c r="W2262" i="2" s="1"/>
  <c r="S2254" i="2"/>
  <c r="W2254" i="2" s="1"/>
  <c r="S2246" i="2"/>
  <c r="W2246" i="2" s="1"/>
  <c r="S2238" i="2"/>
  <c r="W2238" i="2" s="1"/>
  <c r="S2230" i="2"/>
  <c r="W2230" i="2" s="1"/>
  <c r="S2222" i="2"/>
  <c r="W2222" i="2" s="1"/>
  <c r="S2214" i="2"/>
  <c r="W2214" i="2" s="1"/>
  <c r="S2206" i="2"/>
  <c r="W2206" i="2" s="1"/>
  <c r="S2198" i="2"/>
  <c r="W2198" i="2" s="1"/>
  <c r="S2190" i="2"/>
  <c r="W2190" i="2" s="1"/>
  <c r="S2182" i="2"/>
  <c r="W2182" i="2" s="1"/>
  <c r="S2174" i="2"/>
  <c r="W2174" i="2" s="1"/>
  <c r="S2166" i="2"/>
  <c r="W2166" i="2" s="1"/>
  <c r="S2158" i="2"/>
  <c r="W2158" i="2" s="1"/>
  <c r="S2150" i="2"/>
  <c r="W2150" i="2" s="1"/>
  <c r="S2142" i="2"/>
  <c r="W2142" i="2" s="1"/>
  <c r="S2134" i="2"/>
  <c r="W2134" i="2" s="1"/>
  <c r="S2126" i="2"/>
  <c r="W2126" i="2" s="1"/>
  <c r="S2118" i="2"/>
  <c r="W2118" i="2" s="1"/>
  <c r="S2110" i="2"/>
  <c r="W2110" i="2" s="1"/>
  <c r="S2102" i="2"/>
  <c r="W2102" i="2" s="1"/>
  <c r="S2094" i="2"/>
  <c r="W2094" i="2" s="1"/>
  <c r="S2086" i="2"/>
  <c r="W2086" i="2" s="1"/>
  <c r="S2078" i="2"/>
  <c r="W2078" i="2" s="1"/>
  <c r="S2070" i="2"/>
  <c r="W2070" i="2" s="1"/>
  <c r="S2062" i="2"/>
  <c r="W2062" i="2" s="1"/>
  <c r="S2054" i="2"/>
  <c r="W2054" i="2" s="1"/>
  <c r="S2046" i="2"/>
  <c r="W2046" i="2" s="1"/>
  <c r="S2038" i="2"/>
  <c r="W2038" i="2" s="1"/>
  <c r="S2030" i="2"/>
  <c r="W2030" i="2" s="1"/>
  <c r="S2022" i="2"/>
  <c r="W2022" i="2" s="1"/>
  <c r="S2014" i="2"/>
  <c r="W2014" i="2" s="1"/>
  <c r="S2006" i="2"/>
  <c r="W2006" i="2" s="1"/>
  <c r="S1998" i="2"/>
  <c r="W1998" i="2" s="1"/>
  <c r="S1990" i="2"/>
  <c r="W1990" i="2" s="1"/>
  <c r="S1982" i="2"/>
  <c r="W1982" i="2" s="1"/>
  <c r="S1974" i="2"/>
  <c r="W1974" i="2" s="1"/>
  <c r="S1966" i="2"/>
  <c r="W1966" i="2" s="1"/>
  <c r="S1958" i="2"/>
  <c r="W1958" i="2" s="1"/>
  <c r="S1950" i="2"/>
  <c r="W1950" i="2" s="1"/>
  <c r="S1942" i="2"/>
  <c r="W1942" i="2" s="1"/>
  <c r="S1934" i="2"/>
  <c r="W1934" i="2" s="1"/>
  <c r="S1926" i="2"/>
  <c r="W1926" i="2" s="1"/>
  <c r="S1918" i="2"/>
  <c r="W1918" i="2" s="1"/>
  <c r="S1910" i="2"/>
  <c r="W1910" i="2" s="1"/>
  <c r="S1902" i="2"/>
  <c r="W1902" i="2" s="1"/>
  <c r="S1894" i="2"/>
  <c r="W1894" i="2" s="1"/>
  <c r="S1886" i="2"/>
  <c r="W1886" i="2" s="1"/>
  <c r="S1878" i="2"/>
  <c r="W1878" i="2" s="1"/>
  <c r="S1870" i="2"/>
  <c r="W1870" i="2" s="1"/>
  <c r="S1862" i="2"/>
  <c r="W1862" i="2" s="1"/>
  <c r="S1854" i="2"/>
  <c r="W1854" i="2" s="1"/>
  <c r="S1846" i="2"/>
  <c r="W1846" i="2" s="1"/>
  <c r="S1838" i="2"/>
  <c r="W1838" i="2" s="1"/>
  <c r="S1830" i="2"/>
  <c r="W1830" i="2" s="1"/>
  <c r="S1822" i="2"/>
  <c r="W1822" i="2" s="1"/>
  <c r="S1814" i="2"/>
  <c r="W1814" i="2" s="1"/>
  <c r="S1806" i="2"/>
  <c r="W1806" i="2" s="1"/>
  <c r="S1798" i="2"/>
  <c r="W1798" i="2" s="1"/>
  <c r="S1790" i="2"/>
  <c r="W1790" i="2" s="1"/>
  <c r="S1782" i="2"/>
  <c r="W1782" i="2" s="1"/>
  <c r="S1774" i="2"/>
  <c r="W1774" i="2" s="1"/>
  <c r="S1766" i="2"/>
  <c r="W1766" i="2" s="1"/>
  <c r="S1758" i="2"/>
  <c r="W1758" i="2" s="1"/>
  <c r="S1750" i="2"/>
  <c r="W1750" i="2" s="1"/>
  <c r="S1742" i="2"/>
  <c r="W1742" i="2" s="1"/>
  <c r="S1734" i="2"/>
  <c r="W1734" i="2" s="1"/>
  <c r="S1726" i="2"/>
  <c r="W1726" i="2" s="1"/>
  <c r="S1718" i="2"/>
  <c r="W1718" i="2" s="1"/>
  <c r="S1710" i="2"/>
  <c r="W1710" i="2" s="1"/>
  <c r="S1702" i="2"/>
  <c r="W1702" i="2" s="1"/>
  <c r="S1694" i="2"/>
  <c r="W1694" i="2" s="1"/>
  <c r="S1686" i="2"/>
  <c r="W1686" i="2" s="1"/>
  <c r="S1678" i="2"/>
  <c r="W1678" i="2" s="1"/>
  <c r="S1670" i="2"/>
  <c r="W1670" i="2" s="1"/>
  <c r="S1662" i="2"/>
  <c r="W1662" i="2" s="1"/>
  <c r="S1654" i="2"/>
  <c r="W1654" i="2" s="1"/>
  <c r="S1646" i="2"/>
  <c r="W1646" i="2" s="1"/>
  <c r="S1638" i="2"/>
  <c r="W1638" i="2" s="1"/>
  <c r="S1630" i="2"/>
  <c r="W1630" i="2" s="1"/>
  <c r="S1622" i="2"/>
  <c r="W1622" i="2" s="1"/>
  <c r="S1614" i="2"/>
  <c r="W1614" i="2" s="1"/>
  <c r="S1606" i="2"/>
  <c r="W1606" i="2" s="1"/>
  <c r="S1598" i="2"/>
  <c r="W1598" i="2" s="1"/>
  <c r="S1590" i="2"/>
  <c r="W1590" i="2" s="1"/>
  <c r="S1582" i="2"/>
  <c r="W1582" i="2" s="1"/>
  <c r="S1574" i="2"/>
  <c r="W1574" i="2" s="1"/>
  <c r="S1566" i="2"/>
  <c r="W1566" i="2" s="1"/>
  <c r="S1558" i="2"/>
  <c r="W1558" i="2" s="1"/>
  <c r="S1550" i="2"/>
  <c r="W1550" i="2" s="1"/>
  <c r="S1542" i="2"/>
  <c r="W1542" i="2" s="1"/>
  <c r="S1534" i="2"/>
  <c r="W1534" i="2" s="1"/>
  <c r="S1526" i="2"/>
  <c r="W1526" i="2" s="1"/>
  <c r="S1518" i="2"/>
  <c r="W1518" i="2" s="1"/>
  <c r="S1508" i="2"/>
  <c r="W1508" i="2" s="1"/>
  <c r="S1493" i="2"/>
  <c r="W1493" i="2" s="1"/>
  <c r="S1477" i="2"/>
  <c r="W1477" i="2" s="1"/>
  <c r="S1461" i="2"/>
  <c r="W1461" i="2" s="1"/>
  <c r="S1439" i="2"/>
  <c r="W1439" i="2" s="1"/>
  <c r="S1416" i="2"/>
  <c r="W1416" i="2" s="1"/>
  <c r="S1397" i="2"/>
  <c r="W1397" i="2" s="1"/>
  <c r="S1375" i="2"/>
  <c r="W1375" i="2" s="1"/>
  <c r="S1344" i="2"/>
  <c r="S1312" i="2"/>
  <c r="S1280" i="2"/>
  <c r="W1280" i="2" s="1"/>
  <c r="S1248" i="2"/>
  <c r="W1248" i="2" s="1"/>
  <c r="S1216" i="2"/>
  <c r="W1216" i="2" s="1"/>
  <c r="S1184" i="2"/>
  <c r="S1152" i="2"/>
  <c r="W1152" i="2" s="1"/>
  <c r="S1120" i="2"/>
  <c r="W1120" i="2" s="1"/>
  <c r="S1088" i="2"/>
  <c r="W1088" i="2" s="1"/>
  <c r="S1056" i="2"/>
  <c r="W1056" i="2" s="1"/>
  <c r="S1024" i="2"/>
  <c r="W1024" i="2" s="1"/>
  <c r="S992" i="2"/>
  <c r="W992" i="2" s="1"/>
  <c r="S960" i="2"/>
  <c r="W960" i="2" s="1"/>
  <c r="S928" i="2"/>
  <c r="S896" i="2"/>
  <c r="W896" i="2" s="1"/>
  <c r="S864" i="2"/>
  <c r="W864" i="2" s="1"/>
  <c r="S832" i="2"/>
  <c r="W832" i="2" s="1"/>
  <c r="S800" i="2"/>
  <c r="W800" i="2" s="1"/>
  <c r="S768" i="2"/>
  <c r="W768" i="2" s="1"/>
  <c r="S720" i="2"/>
  <c r="W720" i="2" s="1"/>
  <c r="S656" i="2"/>
  <c r="W656" i="2" s="1"/>
  <c r="S592" i="2"/>
  <c r="S528" i="2"/>
  <c r="W528" i="2" s="1"/>
  <c r="S464" i="2"/>
  <c r="W464" i="2" s="1"/>
  <c r="S400" i="2"/>
  <c r="W400" i="2" s="1"/>
  <c r="S336" i="2"/>
  <c r="W336" i="2" s="1"/>
  <c r="U1296" i="2"/>
  <c r="U1288" i="2"/>
  <c r="U1280" i="2"/>
  <c r="U1272" i="2"/>
  <c r="U1264" i="2"/>
  <c r="U1256" i="2"/>
  <c r="T1248" i="2"/>
  <c r="U1248" i="2"/>
  <c r="U1240" i="2"/>
  <c r="U1232" i="2"/>
  <c r="U1224" i="2"/>
  <c r="U1216" i="2"/>
  <c r="U1208" i="2"/>
  <c r="U1200" i="2"/>
  <c r="U1192" i="2"/>
  <c r="U1184" i="2"/>
  <c r="U1176" i="2"/>
  <c r="U1168" i="2"/>
  <c r="U1160" i="2"/>
  <c r="T1152" i="2"/>
  <c r="U1152" i="2"/>
  <c r="U1144" i="2"/>
  <c r="U1136" i="2"/>
  <c r="U1128" i="2"/>
  <c r="T1120" i="2"/>
  <c r="U1120" i="2"/>
  <c r="U1112" i="2"/>
  <c r="U1104" i="2"/>
  <c r="U1096" i="2"/>
  <c r="U1088" i="2"/>
  <c r="U1080" i="2"/>
  <c r="U1072" i="2"/>
  <c r="U1064" i="2"/>
  <c r="T1056" i="2"/>
  <c r="U1056" i="2"/>
  <c r="U1048" i="2"/>
  <c r="U1040" i="2"/>
  <c r="U1032" i="2"/>
  <c r="U1024" i="2"/>
  <c r="U1016" i="2"/>
  <c r="U1008" i="2"/>
  <c r="U1000" i="2"/>
  <c r="T992" i="2"/>
  <c r="U992" i="2"/>
  <c r="U984" i="2"/>
  <c r="U976" i="2"/>
  <c r="U968" i="2"/>
  <c r="U960" i="2"/>
  <c r="U952" i="2"/>
  <c r="U944" i="2"/>
  <c r="U936" i="2"/>
  <c r="U928" i="2"/>
  <c r="U920" i="2"/>
  <c r="U912" i="2"/>
  <c r="U904" i="2"/>
  <c r="U896" i="2"/>
  <c r="U888" i="2"/>
  <c r="U880" i="2"/>
  <c r="U872" i="2"/>
  <c r="T864" i="2"/>
  <c r="U864" i="2"/>
  <c r="U856" i="2"/>
  <c r="U848" i="2"/>
  <c r="U840" i="2"/>
  <c r="U832" i="2"/>
  <c r="U824" i="2"/>
  <c r="U816" i="2"/>
  <c r="U808" i="2"/>
  <c r="T800" i="2"/>
  <c r="U800" i="2"/>
  <c r="U792" i="2"/>
  <c r="U784" i="2"/>
  <c r="U776" i="2"/>
  <c r="U768" i="2"/>
  <c r="U760" i="2"/>
  <c r="U752" i="2"/>
  <c r="U744" i="2"/>
  <c r="U736" i="2"/>
  <c r="U728" i="2"/>
  <c r="T720" i="2"/>
  <c r="U720" i="2"/>
  <c r="U712" i="2"/>
  <c r="U704" i="2"/>
  <c r="U696" i="2"/>
  <c r="U688" i="2"/>
  <c r="U680" i="2"/>
  <c r="U672" i="2"/>
  <c r="U664" i="2"/>
  <c r="T656" i="2"/>
  <c r="U656" i="2"/>
  <c r="U648" i="2"/>
  <c r="U640" i="2"/>
  <c r="U632" i="2"/>
  <c r="U624" i="2"/>
  <c r="U616" i="2"/>
  <c r="U608" i="2"/>
  <c r="U600" i="2"/>
  <c r="U592" i="2"/>
  <c r="U584" i="2"/>
  <c r="U576" i="2"/>
  <c r="U568" i="2"/>
  <c r="U560" i="2"/>
  <c r="U552" i="2"/>
  <c r="U544" i="2"/>
  <c r="U536" i="2"/>
  <c r="T528" i="2"/>
  <c r="U528" i="2"/>
  <c r="U520" i="2"/>
  <c r="U512" i="2"/>
  <c r="U504" i="2"/>
  <c r="U496" i="2"/>
  <c r="U488" i="2"/>
  <c r="U480" i="2"/>
  <c r="U472" i="2"/>
  <c r="T464" i="2"/>
  <c r="U464" i="2"/>
  <c r="U456" i="2"/>
  <c r="U448" i="2"/>
  <c r="U440" i="2"/>
  <c r="U432" i="2"/>
  <c r="U424" i="2"/>
  <c r="U416" i="2"/>
  <c r="U408" i="2"/>
  <c r="T400" i="2"/>
  <c r="U400" i="2"/>
  <c r="U392" i="2"/>
  <c r="U384" i="2"/>
  <c r="U376" i="2"/>
  <c r="U368" i="2"/>
  <c r="U360" i="2"/>
  <c r="U352" i="2"/>
  <c r="U344" i="2"/>
  <c r="T336" i="2"/>
  <c r="U336" i="2"/>
  <c r="U328" i="2"/>
  <c r="S183" i="2"/>
  <c r="S175" i="2"/>
  <c r="S167" i="2"/>
  <c r="S159" i="2"/>
  <c r="S151" i="2"/>
  <c r="S143" i="2"/>
  <c r="S135" i="2"/>
  <c r="S127" i="2"/>
  <c r="S119" i="2"/>
  <c r="S111" i="2"/>
  <c r="S103" i="2"/>
  <c r="S95" i="2"/>
  <c r="S87" i="2"/>
  <c r="S79" i="2"/>
  <c r="S71" i="2"/>
  <c r="S63" i="2"/>
  <c r="S55" i="2"/>
  <c r="S47" i="2"/>
  <c r="S39" i="2"/>
  <c r="S31" i="2"/>
  <c r="S23" i="2"/>
  <c r="S2501" i="2"/>
  <c r="W2501" i="2" s="1"/>
  <c r="S2493" i="2"/>
  <c r="W2493" i="2" s="1"/>
  <c r="S2485" i="2"/>
  <c r="W2485" i="2" s="1"/>
  <c r="S2477" i="2"/>
  <c r="W2477" i="2" s="1"/>
  <c r="S2469" i="2"/>
  <c r="W2469" i="2" s="1"/>
  <c r="S2461" i="2"/>
  <c r="W2461" i="2" s="1"/>
  <c r="S2453" i="2"/>
  <c r="W2453" i="2" s="1"/>
  <c r="S2445" i="2"/>
  <c r="W2445" i="2" s="1"/>
  <c r="S2437" i="2"/>
  <c r="W2437" i="2" s="1"/>
  <c r="S2429" i="2"/>
  <c r="W2429" i="2" s="1"/>
  <c r="S2421" i="2"/>
  <c r="W2421" i="2" s="1"/>
  <c r="S2413" i="2"/>
  <c r="W2413" i="2" s="1"/>
  <c r="S2405" i="2"/>
  <c r="W2405" i="2" s="1"/>
  <c r="S2397" i="2"/>
  <c r="W2397" i="2" s="1"/>
  <c r="S2389" i="2"/>
  <c r="W2389" i="2" s="1"/>
  <c r="S2381" i="2"/>
  <c r="W2381" i="2" s="1"/>
  <c r="S2373" i="2"/>
  <c r="W2373" i="2" s="1"/>
  <c r="S2365" i="2"/>
  <c r="W2365" i="2" s="1"/>
  <c r="S2357" i="2"/>
  <c r="W2357" i="2" s="1"/>
  <c r="S2349" i="2"/>
  <c r="W2349" i="2" s="1"/>
  <c r="S2341" i="2"/>
  <c r="W2341" i="2" s="1"/>
  <c r="S2333" i="2"/>
  <c r="W2333" i="2" s="1"/>
  <c r="S2325" i="2"/>
  <c r="W2325" i="2" s="1"/>
  <c r="S2317" i="2"/>
  <c r="W2317" i="2" s="1"/>
  <c r="S2309" i="2"/>
  <c r="W2309" i="2" s="1"/>
  <c r="S2301" i="2"/>
  <c r="W2301" i="2" s="1"/>
  <c r="S2293" i="2"/>
  <c r="W2293" i="2" s="1"/>
  <c r="S2285" i="2"/>
  <c r="W2285" i="2" s="1"/>
  <c r="S2277" i="2"/>
  <c r="W2277" i="2" s="1"/>
  <c r="S2269" i="2"/>
  <c r="W2269" i="2" s="1"/>
  <c r="S2261" i="2"/>
  <c r="W2261" i="2" s="1"/>
  <c r="S2253" i="2"/>
  <c r="W2253" i="2" s="1"/>
  <c r="S2245" i="2"/>
  <c r="W2245" i="2" s="1"/>
  <c r="S2237" i="2"/>
  <c r="W2237" i="2" s="1"/>
  <c r="S2229" i="2"/>
  <c r="W2229" i="2" s="1"/>
  <c r="S2221" i="2"/>
  <c r="W2221" i="2" s="1"/>
  <c r="S2213" i="2"/>
  <c r="W2213" i="2" s="1"/>
  <c r="S2205" i="2"/>
  <c r="W2205" i="2" s="1"/>
  <c r="S2197" i="2"/>
  <c r="W2197" i="2" s="1"/>
  <c r="S2189" i="2"/>
  <c r="W2189" i="2" s="1"/>
  <c r="S2181" i="2"/>
  <c r="W2181" i="2" s="1"/>
  <c r="S2173" i="2"/>
  <c r="W2173" i="2" s="1"/>
  <c r="S2165" i="2"/>
  <c r="W2165" i="2" s="1"/>
  <c r="S2157" i="2"/>
  <c r="W2157" i="2" s="1"/>
  <c r="S2149" i="2"/>
  <c r="W2149" i="2" s="1"/>
  <c r="S2141" i="2"/>
  <c r="W2141" i="2" s="1"/>
  <c r="S2133" i="2"/>
  <c r="W2133" i="2" s="1"/>
  <c r="S2125" i="2"/>
  <c r="W2125" i="2" s="1"/>
  <c r="S2117" i="2"/>
  <c r="W2117" i="2" s="1"/>
  <c r="S2109" i="2"/>
  <c r="W2109" i="2" s="1"/>
  <c r="S2101" i="2"/>
  <c r="W2101" i="2" s="1"/>
  <c r="S2093" i="2"/>
  <c r="W2093" i="2" s="1"/>
  <c r="S2085" i="2"/>
  <c r="W2085" i="2" s="1"/>
  <c r="S2077" i="2"/>
  <c r="W2077" i="2" s="1"/>
  <c r="S2069" i="2"/>
  <c r="W2069" i="2" s="1"/>
  <c r="S2061" i="2"/>
  <c r="W2061" i="2" s="1"/>
  <c r="S2053" i="2"/>
  <c r="W2053" i="2" s="1"/>
  <c r="S2045" i="2"/>
  <c r="W2045" i="2" s="1"/>
  <c r="S2037" i="2"/>
  <c r="W2037" i="2" s="1"/>
  <c r="S2029" i="2"/>
  <c r="W2029" i="2" s="1"/>
  <c r="S2021" i="2"/>
  <c r="W2021" i="2" s="1"/>
  <c r="S2013" i="2"/>
  <c r="W2013" i="2" s="1"/>
  <c r="S2005" i="2"/>
  <c r="W2005" i="2" s="1"/>
  <c r="S1997" i="2"/>
  <c r="W1997" i="2" s="1"/>
  <c r="S1989" i="2"/>
  <c r="W1989" i="2" s="1"/>
  <c r="S1981" i="2"/>
  <c r="W1981" i="2" s="1"/>
  <c r="S1973" i="2"/>
  <c r="W1973" i="2" s="1"/>
  <c r="S1965" i="2"/>
  <c r="W1965" i="2" s="1"/>
  <c r="S1957" i="2"/>
  <c r="W1957" i="2" s="1"/>
  <c r="S1949" i="2"/>
  <c r="W1949" i="2" s="1"/>
  <c r="S1941" i="2"/>
  <c r="W1941" i="2" s="1"/>
  <c r="S1933" i="2"/>
  <c r="W1933" i="2" s="1"/>
  <c r="S1925" i="2"/>
  <c r="W1925" i="2" s="1"/>
  <c r="S1917" i="2"/>
  <c r="W1917" i="2" s="1"/>
  <c r="S1909" i="2"/>
  <c r="W1909" i="2" s="1"/>
  <c r="S1901" i="2"/>
  <c r="W1901" i="2" s="1"/>
  <c r="S1893" i="2"/>
  <c r="W1893" i="2" s="1"/>
  <c r="S1885" i="2"/>
  <c r="W1885" i="2" s="1"/>
  <c r="S1877" i="2"/>
  <c r="W1877" i="2" s="1"/>
  <c r="S1869" i="2"/>
  <c r="W1869" i="2" s="1"/>
  <c r="S1861" i="2"/>
  <c r="W1861" i="2" s="1"/>
  <c r="S1853" i="2"/>
  <c r="W1853" i="2" s="1"/>
  <c r="S1845" i="2"/>
  <c r="W1845" i="2" s="1"/>
  <c r="S1837" i="2"/>
  <c r="W1837" i="2" s="1"/>
  <c r="S1829" i="2"/>
  <c r="W1829" i="2" s="1"/>
  <c r="S1821" i="2"/>
  <c r="W1821" i="2" s="1"/>
  <c r="S1813" i="2"/>
  <c r="W1813" i="2" s="1"/>
  <c r="S1805" i="2"/>
  <c r="W1805" i="2" s="1"/>
  <c r="S1797" i="2"/>
  <c r="W1797" i="2" s="1"/>
  <c r="S1789" i="2"/>
  <c r="W1789" i="2" s="1"/>
  <c r="S1781" i="2"/>
  <c r="W1781" i="2" s="1"/>
  <c r="S1773" i="2"/>
  <c r="W1773" i="2" s="1"/>
  <c r="S1765" i="2"/>
  <c r="W1765" i="2" s="1"/>
  <c r="S1757" i="2"/>
  <c r="W1757" i="2" s="1"/>
  <c r="S1749" i="2"/>
  <c r="W1749" i="2" s="1"/>
  <c r="S1741" i="2"/>
  <c r="W1741" i="2" s="1"/>
  <c r="S1733" i="2"/>
  <c r="W1733" i="2" s="1"/>
  <c r="S1725" i="2"/>
  <c r="W1725" i="2" s="1"/>
  <c r="S1717" i="2"/>
  <c r="W1717" i="2" s="1"/>
  <c r="S1709" i="2"/>
  <c r="W1709" i="2" s="1"/>
  <c r="S1701" i="2"/>
  <c r="W1701" i="2" s="1"/>
  <c r="S1693" i="2"/>
  <c r="W1693" i="2" s="1"/>
  <c r="S1685" i="2"/>
  <c r="W1685" i="2" s="1"/>
  <c r="S1677" i="2"/>
  <c r="W1677" i="2" s="1"/>
  <c r="S1669" i="2"/>
  <c r="W1669" i="2" s="1"/>
  <c r="S1661" i="2"/>
  <c r="W1661" i="2" s="1"/>
  <c r="S1653" i="2"/>
  <c r="W1653" i="2" s="1"/>
  <c r="S1645" i="2"/>
  <c r="W1645" i="2" s="1"/>
  <c r="S1637" i="2"/>
  <c r="W1637" i="2" s="1"/>
  <c r="S1629" i="2"/>
  <c r="W1629" i="2" s="1"/>
  <c r="S1621" i="2"/>
  <c r="W1621" i="2" s="1"/>
  <c r="S1613" i="2"/>
  <c r="W1613" i="2" s="1"/>
  <c r="S1605" i="2"/>
  <c r="W1605" i="2" s="1"/>
  <c r="S1597" i="2"/>
  <c r="W1597" i="2" s="1"/>
  <c r="S1589" i="2"/>
  <c r="W1589" i="2" s="1"/>
  <c r="S1581" i="2"/>
  <c r="W1581" i="2" s="1"/>
  <c r="S1573" i="2"/>
  <c r="W1573" i="2" s="1"/>
  <c r="S1565" i="2"/>
  <c r="W1565" i="2" s="1"/>
  <c r="S1557" i="2"/>
  <c r="W1557" i="2" s="1"/>
  <c r="S1549" i="2"/>
  <c r="W1549" i="2" s="1"/>
  <c r="S1541" i="2"/>
  <c r="W1541" i="2" s="1"/>
  <c r="S1533" i="2"/>
  <c r="W1533" i="2" s="1"/>
  <c r="S1525" i="2"/>
  <c r="W1525" i="2" s="1"/>
  <c r="S1517" i="2"/>
  <c r="W1517" i="2" s="1"/>
  <c r="S1504" i="2"/>
  <c r="W1504" i="2" s="1"/>
  <c r="S1488" i="2"/>
  <c r="W1488" i="2" s="1"/>
  <c r="S1472" i="2"/>
  <c r="W1472" i="2" s="1"/>
  <c r="S1456" i="2"/>
  <c r="W1456" i="2" s="1"/>
  <c r="S1437" i="2"/>
  <c r="W1437" i="2" s="1"/>
  <c r="S1415" i="2"/>
  <c r="W1415" i="2" s="1"/>
  <c r="S1392" i="2"/>
  <c r="W1392" i="2" s="1"/>
  <c r="S1373" i="2"/>
  <c r="W1373" i="2" s="1"/>
  <c r="S1343" i="2"/>
  <c r="S1311" i="2"/>
  <c r="S1279" i="2"/>
  <c r="S1247" i="2"/>
  <c r="S1215" i="2"/>
  <c r="S1183" i="2"/>
  <c r="S1151" i="2"/>
  <c r="S1119" i="2"/>
  <c r="S1087" i="2"/>
  <c r="S1055" i="2"/>
  <c r="S1023" i="2"/>
  <c r="S991" i="2"/>
  <c r="S959" i="2"/>
  <c r="S927" i="2"/>
  <c r="S895" i="2"/>
  <c r="S863" i="2"/>
  <c r="S831" i="2"/>
  <c r="S799" i="2"/>
  <c r="S767" i="2"/>
  <c r="S712" i="2"/>
  <c r="W712" i="2" s="1"/>
  <c r="S648" i="2"/>
  <c r="W648" i="2" s="1"/>
  <c r="S584" i="2"/>
  <c r="W584" i="2" s="1"/>
  <c r="S520" i="2"/>
  <c r="W520" i="2" s="1"/>
  <c r="S456" i="2"/>
  <c r="W456" i="2" s="1"/>
  <c r="S392" i="2"/>
  <c r="W392" i="2" s="1"/>
  <c r="S328" i="2"/>
  <c r="W328" i="2" s="1"/>
  <c r="S263" i="2"/>
  <c r="S199" i="2"/>
  <c r="S751" i="2"/>
  <c r="V743" i="2"/>
  <c r="S743" i="2"/>
  <c r="W743" i="2" s="1"/>
  <c r="V735" i="2"/>
  <c r="S735" i="2"/>
  <c r="V727" i="2"/>
  <c r="S727" i="2"/>
  <c r="V719" i="2"/>
  <c r="S719" i="2"/>
  <c r="V711" i="2"/>
  <c r="S711" i="2"/>
  <c r="W711" i="2" s="1"/>
  <c r="V703" i="2"/>
  <c r="S703" i="2"/>
  <c r="V695" i="2"/>
  <c r="S695" i="2"/>
  <c r="V687" i="2"/>
  <c r="S687" i="2"/>
  <c r="V679" i="2"/>
  <c r="S679" i="2"/>
  <c r="W679" i="2" s="1"/>
  <c r="V671" i="2"/>
  <c r="S671" i="2"/>
  <c r="V663" i="2"/>
  <c r="S663" i="2"/>
  <c r="V655" i="2"/>
  <c r="S655" i="2"/>
  <c r="V647" i="2"/>
  <c r="S647" i="2"/>
  <c r="W647" i="2" s="1"/>
  <c r="V639" i="2"/>
  <c r="S639" i="2"/>
  <c r="V631" i="2"/>
  <c r="S631" i="2"/>
  <c r="V623" i="2"/>
  <c r="S623" i="2"/>
  <c r="V615" i="2"/>
  <c r="S615" i="2"/>
  <c r="W615" i="2" s="1"/>
  <c r="V607" i="2"/>
  <c r="S607" i="2"/>
  <c r="V599" i="2"/>
  <c r="S599" i="2"/>
  <c r="V591" i="2"/>
  <c r="S591" i="2"/>
  <c r="S583" i="2"/>
  <c r="W583" i="2" s="1"/>
  <c r="V575" i="2"/>
  <c r="S575" i="2"/>
  <c r="V567" i="2"/>
  <c r="S567" i="2"/>
  <c r="V559" i="2"/>
  <c r="S559" i="2"/>
  <c r="V551" i="2"/>
  <c r="S551" i="2"/>
  <c r="W551" i="2" s="1"/>
  <c r="V543" i="2"/>
  <c r="S543" i="2"/>
  <c r="V535" i="2"/>
  <c r="S535" i="2"/>
  <c r="V527" i="2"/>
  <c r="S527" i="2"/>
  <c r="V519" i="2"/>
  <c r="S519" i="2"/>
  <c r="W519" i="2" s="1"/>
  <c r="V511" i="2"/>
  <c r="S511" i="2"/>
  <c r="V503" i="2"/>
  <c r="S503" i="2"/>
  <c r="V495" i="2"/>
  <c r="S495" i="2"/>
  <c r="V487" i="2"/>
  <c r="S487" i="2"/>
  <c r="W487" i="2" s="1"/>
  <c r="V479" i="2"/>
  <c r="S479" i="2"/>
  <c r="V471" i="2"/>
  <c r="S471" i="2"/>
  <c r="V463" i="2"/>
  <c r="S463" i="2"/>
  <c r="S455" i="2"/>
  <c r="W455" i="2" s="1"/>
  <c r="V447" i="2"/>
  <c r="S447" i="2"/>
  <c r="S439" i="2"/>
  <c r="V431" i="2"/>
  <c r="S431" i="2"/>
  <c r="S423" i="2"/>
  <c r="V415" i="2"/>
  <c r="S415" i="2"/>
  <c r="S407" i="2"/>
  <c r="S399" i="2"/>
  <c r="V391" i="2"/>
  <c r="S391" i="2"/>
  <c r="W391" i="2" s="1"/>
  <c r="S383" i="2"/>
  <c r="V375" i="2"/>
  <c r="S375" i="2"/>
  <c r="S367" i="2"/>
  <c r="V359" i="2"/>
  <c r="S359" i="2"/>
  <c r="W359" i="2" s="1"/>
  <c r="S351" i="2"/>
  <c r="V343" i="2"/>
  <c r="S343" i="2"/>
  <c r="V335" i="2"/>
  <c r="S335" i="2"/>
  <c r="S327" i="2"/>
  <c r="W327" i="2" s="1"/>
  <c r="S318" i="2"/>
  <c r="S310" i="2"/>
  <c r="S302" i="2"/>
  <c r="S294" i="2"/>
  <c r="S286" i="2"/>
  <c r="S278" i="2"/>
  <c r="S270" i="2"/>
  <c r="S262" i="2"/>
  <c r="S254" i="2"/>
  <c r="S246" i="2"/>
  <c r="T246" i="2" s="1"/>
  <c r="S238" i="2"/>
  <c r="S230" i="2"/>
  <c r="S222" i="2"/>
  <c r="S214" i="2"/>
  <c r="S206" i="2"/>
  <c r="T206" i="2" s="1"/>
  <c r="S198" i="2"/>
  <c r="S190" i="2"/>
  <c r="S174" i="2"/>
  <c r="S166" i="2"/>
  <c r="S158" i="2"/>
  <c r="S150" i="2"/>
  <c r="S142" i="2"/>
  <c r="S134" i="2"/>
  <c r="S126" i="2"/>
  <c r="S118" i="2"/>
  <c r="S110" i="2"/>
  <c r="S102" i="2"/>
  <c r="S94" i="2"/>
  <c r="S86" i="2"/>
  <c r="S78" i="2"/>
  <c r="S70" i="2"/>
  <c r="S62" i="2"/>
  <c r="S54" i="2"/>
  <c r="S46" i="2"/>
  <c r="S38" i="2"/>
  <c r="S30" i="2"/>
  <c r="V22" i="2"/>
  <c r="S22" i="2"/>
  <c r="T216" i="2"/>
  <c r="T120" i="2"/>
  <c r="S2324" i="2"/>
  <c r="W2324" i="2" s="1"/>
  <c r="S2316" i="2"/>
  <c r="W2316" i="2" s="1"/>
  <c r="S2308" i="2"/>
  <c r="W2308" i="2" s="1"/>
  <c r="S2300" i="2"/>
  <c r="W2300" i="2" s="1"/>
  <c r="S2292" i="2"/>
  <c r="W2292" i="2" s="1"/>
  <c r="S2284" i="2"/>
  <c r="W2284" i="2" s="1"/>
  <c r="S2276" i="2"/>
  <c r="W2276" i="2" s="1"/>
  <c r="S2268" i="2"/>
  <c r="W2268" i="2" s="1"/>
  <c r="S2260" i="2"/>
  <c r="W2260" i="2" s="1"/>
  <c r="S2252" i="2"/>
  <c r="W2252" i="2" s="1"/>
  <c r="S2244" i="2"/>
  <c r="W2244" i="2" s="1"/>
  <c r="S2236" i="2"/>
  <c r="W2236" i="2" s="1"/>
  <c r="S2228" i="2"/>
  <c r="W2228" i="2" s="1"/>
  <c r="S2220" i="2"/>
  <c r="W2220" i="2" s="1"/>
  <c r="S2212" i="2"/>
  <c r="W2212" i="2" s="1"/>
  <c r="S2204" i="2"/>
  <c r="W2204" i="2" s="1"/>
  <c r="S2196" i="2"/>
  <c r="W2196" i="2" s="1"/>
  <c r="S2188" i="2"/>
  <c r="W2188" i="2" s="1"/>
  <c r="S2180" i="2"/>
  <c r="W2180" i="2" s="1"/>
  <c r="S2172" i="2"/>
  <c r="W2172" i="2" s="1"/>
  <c r="S2164" i="2"/>
  <c r="W2164" i="2" s="1"/>
  <c r="S2156" i="2"/>
  <c r="W2156" i="2" s="1"/>
  <c r="S2148" i="2"/>
  <c r="W2148" i="2" s="1"/>
  <c r="S2140" i="2"/>
  <c r="W2140" i="2" s="1"/>
  <c r="S2132" i="2"/>
  <c r="W2132" i="2" s="1"/>
  <c r="S2124" i="2"/>
  <c r="W2124" i="2" s="1"/>
  <c r="S2116" i="2"/>
  <c r="W2116" i="2" s="1"/>
  <c r="S2108" i="2"/>
  <c r="W2108" i="2" s="1"/>
  <c r="S2100" i="2"/>
  <c r="W2100" i="2" s="1"/>
  <c r="S2092" i="2"/>
  <c r="W2092" i="2" s="1"/>
  <c r="S2084" i="2"/>
  <c r="W2084" i="2" s="1"/>
  <c r="S2076" i="2"/>
  <c r="W2076" i="2" s="1"/>
  <c r="S2068" i="2"/>
  <c r="W2068" i="2" s="1"/>
  <c r="S2060" i="2"/>
  <c r="W2060" i="2" s="1"/>
  <c r="S2052" i="2"/>
  <c r="W2052" i="2" s="1"/>
  <c r="S2044" i="2"/>
  <c r="W2044" i="2" s="1"/>
  <c r="S2036" i="2"/>
  <c r="W2036" i="2" s="1"/>
  <c r="S2028" i="2"/>
  <c r="W2028" i="2" s="1"/>
  <c r="S2020" i="2"/>
  <c r="W2020" i="2" s="1"/>
  <c r="S2012" i="2"/>
  <c r="W2012" i="2" s="1"/>
  <c r="S2004" i="2"/>
  <c r="W2004" i="2" s="1"/>
  <c r="S1996" i="2"/>
  <c r="W1996" i="2" s="1"/>
  <c r="S1988" i="2"/>
  <c r="W1988" i="2" s="1"/>
  <c r="S1980" i="2"/>
  <c r="W1980" i="2" s="1"/>
  <c r="S1972" i="2"/>
  <c r="W1972" i="2" s="1"/>
  <c r="S1964" i="2"/>
  <c r="W1964" i="2" s="1"/>
  <c r="S1956" i="2"/>
  <c r="W1956" i="2" s="1"/>
  <c r="S1948" i="2"/>
  <c r="W1948" i="2" s="1"/>
  <c r="S1940" i="2"/>
  <c r="W1940" i="2" s="1"/>
  <c r="S1932" i="2"/>
  <c r="W1932" i="2" s="1"/>
  <c r="S1924" i="2"/>
  <c r="W1924" i="2" s="1"/>
  <c r="S1916" i="2"/>
  <c r="W1916" i="2" s="1"/>
  <c r="S1908" i="2"/>
  <c r="W1908" i="2" s="1"/>
  <c r="S1900" i="2"/>
  <c r="W1900" i="2" s="1"/>
  <c r="S1892" i="2"/>
  <c r="W1892" i="2" s="1"/>
  <c r="S1884" i="2"/>
  <c r="W1884" i="2" s="1"/>
  <c r="S1876" i="2"/>
  <c r="W1876" i="2" s="1"/>
  <c r="S1868" i="2"/>
  <c r="W1868" i="2" s="1"/>
  <c r="S1860" i="2"/>
  <c r="W1860" i="2" s="1"/>
  <c r="S1852" i="2"/>
  <c r="W1852" i="2" s="1"/>
  <c r="S1844" i="2"/>
  <c r="W1844" i="2" s="1"/>
  <c r="S1836" i="2"/>
  <c r="W1836" i="2" s="1"/>
  <c r="S1828" i="2"/>
  <c r="W1828" i="2" s="1"/>
  <c r="S1820" i="2"/>
  <c r="W1820" i="2" s="1"/>
  <c r="S1812" i="2"/>
  <c r="W1812" i="2" s="1"/>
  <c r="S1804" i="2"/>
  <c r="W1804" i="2" s="1"/>
  <c r="S1796" i="2"/>
  <c r="W1796" i="2" s="1"/>
  <c r="S1788" i="2"/>
  <c r="W1788" i="2" s="1"/>
  <c r="S1780" i="2"/>
  <c r="W1780" i="2" s="1"/>
  <c r="S1772" i="2"/>
  <c r="W1772" i="2" s="1"/>
  <c r="S1764" i="2"/>
  <c r="W1764" i="2" s="1"/>
  <c r="S1756" i="2"/>
  <c r="W1756" i="2" s="1"/>
  <c r="S1748" i="2"/>
  <c r="W1748" i="2" s="1"/>
  <c r="S1740" i="2"/>
  <c r="W1740" i="2" s="1"/>
  <c r="S1732" i="2"/>
  <c r="W1732" i="2" s="1"/>
  <c r="S1724" i="2"/>
  <c r="W1724" i="2" s="1"/>
  <c r="S1716" i="2"/>
  <c r="W1716" i="2" s="1"/>
  <c r="S1708" i="2"/>
  <c r="W1708" i="2" s="1"/>
  <c r="S1700" i="2"/>
  <c r="W1700" i="2" s="1"/>
  <c r="S1692" i="2"/>
  <c r="W1692" i="2" s="1"/>
  <c r="S1684" i="2"/>
  <c r="W1684" i="2" s="1"/>
  <c r="S1676" i="2"/>
  <c r="W1676" i="2" s="1"/>
  <c r="S1668" i="2"/>
  <c r="W1668" i="2" s="1"/>
  <c r="S1660" i="2"/>
  <c r="W1660" i="2" s="1"/>
  <c r="S1652" i="2"/>
  <c r="W1652" i="2" s="1"/>
  <c r="S1644" i="2"/>
  <c r="W1644" i="2" s="1"/>
  <c r="S1636" i="2"/>
  <c r="W1636" i="2" s="1"/>
  <c r="S1628" i="2"/>
  <c r="W1628" i="2" s="1"/>
  <c r="S1620" i="2"/>
  <c r="W1620" i="2" s="1"/>
  <c r="S1612" i="2"/>
  <c r="W1612" i="2" s="1"/>
  <c r="S1604" i="2"/>
  <c r="W1604" i="2" s="1"/>
  <c r="S1596" i="2"/>
  <c r="W1596" i="2" s="1"/>
  <c r="S1588" i="2"/>
  <c r="W1588" i="2" s="1"/>
  <c r="S1580" i="2"/>
  <c r="W1580" i="2" s="1"/>
  <c r="S1572" i="2"/>
  <c r="W1572" i="2" s="1"/>
  <c r="S1564" i="2"/>
  <c r="W1564" i="2" s="1"/>
  <c r="S1556" i="2"/>
  <c r="W1556" i="2" s="1"/>
  <c r="S1548" i="2"/>
  <c r="W1548" i="2" s="1"/>
  <c r="S1540" i="2"/>
  <c r="W1540" i="2" s="1"/>
  <c r="S1532" i="2"/>
  <c r="W1532" i="2" s="1"/>
  <c r="S1524" i="2"/>
  <c r="W1524" i="2" s="1"/>
  <c r="S1516" i="2"/>
  <c r="W1516" i="2" s="1"/>
  <c r="S1503" i="2"/>
  <c r="W1503" i="2" s="1"/>
  <c r="S1487" i="2"/>
  <c r="W1487" i="2" s="1"/>
  <c r="S1471" i="2"/>
  <c r="W1471" i="2" s="1"/>
  <c r="S1455" i="2"/>
  <c r="W1455" i="2" s="1"/>
  <c r="S1432" i="2"/>
  <c r="W1432" i="2" s="1"/>
  <c r="S1413" i="2"/>
  <c r="W1413" i="2" s="1"/>
  <c r="S1391" i="2"/>
  <c r="W1391" i="2" s="1"/>
  <c r="S1368" i="2"/>
  <c r="W1368" i="2" s="1"/>
  <c r="S1336" i="2"/>
  <c r="W1336" i="2" s="1"/>
  <c r="S1304" i="2"/>
  <c r="W1304" i="2" s="1"/>
  <c r="S1272" i="2"/>
  <c r="S1240" i="2"/>
  <c r="W1240" i="2" s="1"/>
  <c r="S1208" i="2"/>
  <c r="W1208" i="2" s="1"/>
  <c r="S1176" i="2"/>
  <c r="W1176" i="2" s="1"/>
  <c r="S1144" i="2"/>
  <c r="W1144" i="2" s="1"/>
  <c r="S1112" i="2"/>
  <c r="W1112" i="2" s="1"/>
  <c r="S1080" i="2"/>
  <c r="W1080" i="2" s="1"/>
  <c r="S1048" i="2"/>
  <c r="W1048" i="2" s="1"/>
  <c r="S1016" i="2"/>
  <c r="S984" i="2"/>
  <c r="W984" i="2" s="1"/>
  <c r="S952" i="2"/>
  <c r="W952" i="2" s="1"/>
  <c r="S920" i="2"/>
  <c r="W920" i="2" s="1"/>
  <c r="S888" i="2"/>
  <c r="W888" i="2" s="1"/>
  <c r="S856" i="2"/>
  <c r="W856" i="2" s="1"/>
  <c r="S824" i="2"/>
  <c r="W824" i="2" s="1"/>
  <c r="S792" i="2"/>
  <c r="W792" i="2" s="1"/>
  <c r="S760" i="2"/>
  <c r="S704" i="2"/>
  <c r="W704" i="2" s="1"/>
  <c r="S640" i="2"/>
  <c r="W640" i="2" s="1"/>
  <c r="S576" i="2"/>
  <c r="W576" i="2" s="1"/>
  <c r="S512" i="2"/>
  <c r="W512" i="2" s="1"/>
  <c r="S448" i="2"/>
  <c r="W448" i="2" s="1"/>
  <c r="S384" i="2"/>
  <c r="W384" i="2" s="1"/>
  <c r="S319" i="2"/>
  <c r="S255" i="2"/>
  <c r="S191" i="2"/>
  <c r="T191" i="2" s="1"/>
  <c r="U1326" i="2"/>
  <c r="U1318" i="2"/>
  <c r="U1310" i="2"/>
  <c r="T1302" i="2"/>
  <c r="U1302" i="2"/>
  <c r="U1294" i="2"/>
  <c r="U1286" i="2"/>
  <c r="U1278" i="2"/>
  <c r="T1270" i="2"/>
  <c r="U1270" i="2"/>
  <c r="U1262" i="2"/>
  <c r="U1254" i="2"/>
  <c r="U1246" i="2"/>
  <c r="T1238" i="2"/>
  <c r="U1238" i="2"/>
  <c r="U1230" i="2"/>
  <c r="U1222" i="2"/>
  <c r="U1214" i="2"/>
  <c r="U1206" i="2"/>
  <c r="U1198" i="2"/>
  <c r="U1190" i="2"/>
  <c r="U1182" i="2"/>
  <c r="T1174" i="2"/>
  <c r="U1174" i="2"/>
  <c r="U1166" i="2"/>
  <c r="U1158" i="2"/>
  <c r="U1150" i="2"/>
  <c r="T1142" i="2"/>
  <c r="U1142" i="2"/>
  <c r="U1134" i="2"/>
  <c r="U1126" i="2"/>
  <c r="U1118" i="2"/>
  <c r="T1110" i="2"/>
  <c r="U1110" i="2"/>
  <c r="U1102" i="2"/>
  <c r="U1094" i="2"/>
  <c r="U1086" i="2"/>
  <c r="T1078" i="2"/>
  <c r="U1078" i="2"/>
  <c r="U1070" i="2"/>
  <c r="U1062" i="2"/>
  <c r="U1054" i="2"/>
  <c r="T1046" i="2"/>
  <c r="U1046" i="2"/>
  <c r="U1038" i="2"/>
  <c r="U1030" i="2"/>
  <c r="U1022" i="2"/>
  <c r="T1014" i="2"/>
  <c r="U1014" i="2"/>
  <c r="U1006" i="2"/>
  <c r="U998" i="2"/>
  <c r="U990" i="2"/>
  <c r="T982" i="2"/>
  <c r="U982" i="2"/>
  <c r="U974" i="2"/>
  <c r="U966" i="2"/>
  <c r="U958" i="2"/>
  <c r="T950" i="2"/>
  <c r="U950" i="2"/>
  <c r="U942" i="2"/>
  <c r="U934" i="2"/>
  <c r="U926" i="2"/>
  <c r="U918" i="2"/>
  <c r="U910" i="2"/>
  <c r="U902" i="2"/>
  <c r="U894" i="2"/>
  <c r="T886" i="2"/>
  <c r="U886" i="2"/>
  <c r="U878" i="2"/>
  <c r="U870" i="2"/>
  <c r="U862" i="2"/>
  <c r="T854" i="2"/>
  <c r="U854" i="2"/>
  <c r="U846" i="2"/>
  <c r="U838" i="2"/>
  <c r="U830" i="2"/>
  <c r="T822" i="2"/>
  <c r="U822" i="2"/>
  <c r="U814" i="2"/>
  <c r="U806" i="2"/>
  <c r="U798" i="2"/>
  <c r="T790" i="2"/>
  <c r="U790" i="2"/>
  <c r="U782" i="2"/>
  <c r="U774" i="2"/>
  <c r="U766" i="2"/>
  <c r="U758" i="2"/>
  <c r="U750" i="2"/>
  <c r="U742" i="2"/>
  <c r="U734" i="2"/>
  <c r="T726" i="2"/>
  <c r="U726" i="2"/>
  <c r="U718" i="2"/>
  <c r="U710" i="2"/>
  <c r="U702" i="2"/>
  <c r="T694" i="2"/>
  <c r="U694" i="2"/>
  <c r="U686" i="2"/>
  <c r="U678" i="2"/>
  <c r="U670" i="2"/>
  <c r="T662" i="2"/>
  <c r="U662" i="2"/>
  <c r="U654" i="2"/>
  <c r="U646" i="2"/>
  <c r="U638" i="2"/>
  <c r="T630" i="2"/>
  <c r="U630" i="2"/>
  <c r="U622" i="2"/>
  <c r="U614" i="2"/>
  <c r="U606" i="2"/>
  <c r="T598" i="2"/>
  <c r="U598" i="2"/>
  <c r="U590" i="2"/>
  <c r="U582" i="2"/>
  <c r="U574" i="2"/>
  <c r="T566" i="2"/>
  <c r="U566" i="2"/>
  <c r="U558" i="2"/>
  <c r="U550" i="2"/>
  <c r="U542" i="2"/>
  <c r="T534" i="2"/>
  <c r="U534" i="2"/>
  <c r="U526" i="2"/>
  <c r="U518" i="2"/>
  <c r="U510" i="2"/>
  <c r="T502" i="2"/>
  <c r="U502" i="2"/>
  <c r="U494" i="2"/>
  <c r="U486" i="2"/>
  <c r="U478" i="2"/>
  <c r="T470" i="2"/>
  <c r="U470" i="2"/>
  <c r="U462" i="2"/>
  <c r="U454" i="2"/>
  <c r="U446" i="2"/>
  <c r="T438" i="2"/>
  <c r="U438" i="2"/>
  <c r="U430" i="2"/>
  <c r="U422" i="2"/>
  <c r="U414" i="2"/>
  <c r="T406" i="2"/>
  <c r="U406" i="2"/>
  <c r="U398" i="2"/>
  <c r="U390" i="2"/>
  <c r="U382" i="2"/>
  <c r="U374" i="2"/>
  <c r="U366" i="2"/>
  <c r="U358" i="2"/>
  <c r="U350" i="2"/>
  <c r="T342" i="2"/>
  <c r="U342" i="2"/>
  <c r="U334" i="2"/>
  <c r="V1454" i="2"/>
  <c r="S1454" i="2"/>
  <c r="W1454" i="2" s="1"/>
  <c r="V1446" i="2"/>
  <c r="S1446" i="2"/>
  <c r="W1446" i="2" s="1"/>
  <c r="V1438" i="2"/>
  <c r="S1438" i="2"/>
  <c r="W1438" i="2" s="1"/>
  <c r="V1430" i="2"/>
  <c r="S1430" i="2"/>
  <c r="W1430" i="2" s="1"/>
  <c r="V1422" i="2"/>
  <c r="S1422" i="2"/>
  <c r="W1422" i="2" s="1"/>
  <c r="V1414" i="2"/>
  <c r="S1414" i="2"/>
  <c r="W1414" i="2" s="1"/>
  <c r="V1406" i="2"/>
  <c r="S1406" i="2"/>
  <c r="W1406" i="2" s="1"/>
  <c r="V1398" i="2"/>
  <c r="S1398" i="2"/>
  <c r="W1398" i="2" s="1"/>
  <c r="V1390" i="2"/>
  <c r="S1390" i="2"/>
  <c r="W1390" i="2" s="1"/>
  <c r="V1382" i="2"/>
  <c r="S1382" i="2"/>
  <c r="W1382" i="2" s="1"/>
  <c r="V1374" i="2"/>
  <c r="S1374" i="2"/>
  <c r="W1374" i="2" s="1"/>
  <c r="V1366" i="2"/>
  <c r="S1366" i="2"/>
  <c r="W1366" i="2" s="1"/>
  <c r="V1358" i="2"/>
  <c r="S1358" i="2"/>
  <c r="V1350" i="2"/>
  <c r="S1350" i="2"/>
  <c r="S1342" i="2"/>
  <c r="W1342" i="2" s="1"/>
  <c r="V1334" i="2"/>
  <c r="S1334" i="2"/>
  <c r="V1326" i="2"/>
  <c r="S1326" i="2"/>
  <c r="W1326" i="2" s="1"/>
  <c r="V1318" i="2"/>
  <c r="S1318" i="2"/>
  <c r="W1318" i="2" s="1"/>
  <c r="V1310" i="2"/>
  <c r="S1310" i="2"/>
  <c r="S1302" i="2"/>
  <c r="W1302" i="2" s="1"/>
  <c r="V1294" i="2"/>
  <c r="S1294" i="2"/>
  <c r="W1294" i="2" s="1"/>
  <c r="V1286" i="2"/>
  <c r="S1286" i="2"/>
  <c r="W1286" i="2" s="1"/>
  <c r="V1278" i="2"/>
  <c r="S1278" i="2"/>
  <c r="W1278" i="2" s="1"/>
  <c r="V1270" i="2"/>
  <c r="S1270" i="2"/>
  <c r="W1270" i="2" s="1"/>
  <c r="V1262" i="2"/>
  <c r="S1262" i="2"/>
  <c r="W1262" i="2" s="1"/>
  <c r="V1254" i="2"/>
  <c r="S1254" i="2"/>
  <c r="W1254" i="2" s="1"/>
  <c r="V1246" i="2"/>
  <c r="S1246" i="2"/>
  <c r="W1246" i="2" s="1"/>
  <c r="V1238" i="2"/>
  <c r="S1238" i="2"/>
  <c r="W1238" i="2" s="1"/>
  <c r="V1230" i="2"/>
  <c r="S1230" i="2"/>
  <c r="W1230" i="2" s="1"/>
  <c r="V1222" i="2"/>
  <c r="S1222" i="2"/>
  <c r="W1222" i="2" s="1"/>
  <c r="S1214" i="2"/>
  <c r="W1214" i="2" s="1"/>
  <c r="S1206" i="2"/>
  <c r="W1206" i="2" s="1"/>
  <c r="S1198" i="2"/>
  <c r="V1190" i="2"/>
  <c r="S1190" i="2"/>
  <c r="W1190" i="2" s="1"/>
  <c r="V1182" i="2"/>
  <c r="S1182" i="2"/>
  <c r="W1182" i="2" s="1"/>
  <c r="V1174" i="2"/>
  <c r="S1174" i="2"/>
  <c r="W1174" i="2" s="1"/>
  <c r="S1166" i="2"/>
  <c r="W1166" i="2" s="1"/>
  <c r="V1158" i="2"/>
  <c r="S1158" i="2"/>
  <c r="W1158" i="2" s="1"/>
  <c r="S1150" i="2"/>
  <c r="W1150" i="2" s="1"/>
  <c r="V1142" i="2"/>
  <c r="S1142" i="2"/>
  <c r="W1142" i="2" s="1"/>
  <c r="V1134" i="2"/>
  <c r="S1134" i="2"/>
  <c r="W1134" i="2" s="1"/>
  <c r="V1126" i="2"/>
  <c r="S1126" i="2"/>
  <c r="V1118" i="2"/>
  <c r="S1118" i="2"/>
  <c r="W1118" i="2" s="1"/>
  <c r="V1110" i="2"/>
  <c r="S1110" i="2"/>
  <c r="W1110" i="2" s="1"/>
  <c r="V1102" i="2"/>
  <c r="S1102" i="2"/>
  <c r="W1102" i="2" s="1"/>
  <c r="V1094" i="2"/>
  <c r="S1094" i="2"/>
  <c r="V1086" i="2"/>
  <c r="S1086" i="2"/>
  <c r="W1086" i="2" s="1"/>
  <c r="V1078" i="2"/>
  <c r="S1078" i="2"/>
  <c r="W1078" i="2" s="1"/>
  <c r="V1070" i="2"/>
  <c r="S1070" i="2"/>
  <c r="W1070" i="2" s="1"/>
  <c r="V1062" i="2"/>
  <c r="S1062" i="2"/>
  <c r="V1054" i="2"/>
  <c r="S1054" i="2"/>
  <c r="W1054" i="2" s="1"/>
  <c r="V1046" i="2"/>
  <c r="S1046" i="2"/>
  <c r="W1046" i="2" s="1"/>
  <c r="V1038" i="2"/>
  <c r="S1038" i="2"/>
  <c r="W1038" i="2" s="1"/>
  <c r="V1030" i="2"/>
  <c r="S1030" i="2"/>
  <c r="V1022" i="2"/>
  <c r="S1022" i="2"/>
  <c r="W1022" i="2" s="1"/>
  <c r="V1014" i="2"/>
  <c r="S1014" i="2"/>
  <c r="W1014" i="2" s="1"/>
  <c r="V1006" i="2"/>
  <c r="S1006" i="2"/>
  <c r="W1006" i="2" s="1"/>
  <c r="S998" i="2"/>
  <c r="W998" i="2" s="1"/>
  <c r="V990" i="2"/>
  <c r="S990" i="2"/>
  <c r="W990" i="2" s="1"/>
  <c r="V982" i="2"/>
  <c r="S982" i="2"/>
  <c r="W982" i="2" s="1"/>
  <c r="S974" i="2"/>
  <c r="W974" i="2" s="1"/>
  <c r="S966" i="2"/>
  <c r="W966" i="2" s="1"/>
  <c r="V958" i="2"/>
  <c r="S958" i="2"/>
  <c r="W958" i="2" s="1"/>
  <c r="V950" i="2"/>
  <c r="S950" i="2"/>
  <c r="W950" i="2" s="1"/>
  <c r="V942" i="2"/>
  <c r="S942" i="2"/>
  <c r="W942" i="2" s="1"/>
  <c r="V934" i="2"/>
  <c r="S934" i="2"/>
  <c r="W934" i="2" s="1"/>
  <c r="V926" i="2"/>
  <c r="S926" i="2"/>
  <c r="W926" i="2" s="1"/>
  <c r="S918" i="2"/>
  <c r="W918" i="2" s="1"/>
  <c r="S910" i="2"/>
  <c r="W910" i="2" s="1"/>
  <c r="S902" i="2"/>
  <c r="W902" i="2" s="1"/>
  <c r="S894" i="2"/>
  <c r="W894" i="2" s="1"/>
  <c r="S886" i="2"/>
  <c r="W886" i="2" s="1"/>
  <c r="S878" i="2"/>
  <c r="W878" i="2" s="1"/>
  <c r="V870" i="2"/>
  <c r="S870" i="2"/>
  <c r="W870" i="2" s="1"/>
  <c r="V862" i="2"/>
  <c r="S862" i="2"/>
  <c r="W862" i="2" s="1"/>
  <c r="V854" i="2"/>
  <c r="S854" i="2"/>
  <c r="W854" i="2" s="1"/>
  <c r="V846" i="2"/>
  <c r="S846" i="2"/>
  <c r="W846" i="2" s="1"/>
  <c r="V838" i="2"/>
  <c r="S838" i="2"/>
  <c r="W838" i="2" s="1"/>
  <c r="V830" i="2"/>
  <c r="S830" i="2"/>
  <c r="W830" i="2" s="1"/>
  <c r="V822" i="2"/>
  <c r="S822" i="2"/>
  <c r="W822" i="2" s="1"/>
  <c r="V814" i="2"/>
  <c r="S814" i="2"/>
  <c r="W814" i="2" s="1"/>
  <c r="V806" i="2"/>
  <c r="S806" i="2"/>
  <c r="W806" i="2" s="1"/>
  <c r="V798" i="2"/>
  <c r="S798" i="2"/>
  <c r="W798" i="2" s="1"/>
  <c r="V790" i="2"/>
  <c r="S790" i="2"/>
  <c r="W790" i="2" s="1"/>
  <c r="S782" i="2"/>
  <c r="W782" i="2" s="1"/>
  <c r="S774" i="2"/>
  <c r="W774" i="2" s="1"/>
  <c r="V766" i="2"/>
  <c r="S766" i="2"/>
  <c r="W766" i="2" s="1"/>
  <c r="S758" i="2"/>
  <c r="W758" i="2" s="1"/>
  <c r="V750" i="2"/>
  <c r="S750" i="2"/>
  <c r="W750" i="2" s="1"/>
  <c r="S742" i="2"/>
  <c r="W742" i="2" s="1"/>
  <c r="V734" i="2"/>
  <c r="S734" i="2"/>
  <c r="W734" i="2" s="1"/>
  <c r="V726" i="2"/>
  <c r="S726" i="2"/>
  <c r="W726" i="2" s="1"/>
  <c r="V718" i="2"/>
  <c r="S718" i="2"/>
  <c r="W718" i="2" s="1"/>
  <c r="V710" i="2"/>
  <c r="S710" i="2"/>
  <c r="W710" i="2" s="1"/>
  <c r="V702" i="2"/>
  <c r="S702" i="2"/>
  <c r="W702" i="2" s="1"/>
  <c r="V694" i="2"/>
  <c r="S694" i="2"/>
  <c r="W694" i="2" s="1"/>
  <c r="V686" i="2"/>
  <c r="S686" i="2"/>
  <c r="W686" i="2" s="1"/>
  <c r="V678" i="2"/>
  <c r="S678" i="2"/>
  <c r="W678" i="2" s="1"/>
  <c r="V670" i="2"/>
  <c r="S670" i="2"/>
  <c r="W670" i="2" s="1"/>
  <c r="V662" i="2"/>
  <c r="S662" i="2"/>
  <c r="W662" i="2" s="1"/>
  <c r="V654" i="2"/>
  <c r="S654" i="2"/>
  <c r="W654" i="2" s="1"/>
  <c r="V646" i="2"/>
  <c r="S646" i="2"/>
  <c r="W646" i="2" s="1"/>
  <c r="V638" i="2"/>
  <c r="S638" i="2"/>
  <c r="W638" i="2" s="1"/>
  <c r="V630" i="2"/>
  <c r="S630" i="2"/>
  <c r="W630" i="2" s="1"/>
  <c r="V622" i="2"/>
  <c r="S622" i="2"/>
  <c r="W622" i="2" s="1"/>
  <c r="V614" i="2"/>
  <c r="S614" i="2"/>
  <c r="W614" i="2" s="1"/>
  <c r="V606" i="2"/>
  <c r="S606" i="2"/>
  <c r="W606" i="2" s="1"/>
  <c r="S598" i="2"/>
  <c r="W598" i="2" s="1"/>
  <c r="V590" i="2"/>
  <c r="S590" i="2"/>
  <c r="V582" i="2"/>
  <c r="S582" i="2"/>
  <c r="W582" i="2" s="1"/>
  <c r="S574" i="2"/>
  <c r="W574" i="2" s="1"/>
  <c r="V566" i="2"/>
  <c r="S566" i="2"/>
  <c r="W566" i="2" s="1"/>
  <c r="V558" i="2"/>
  <c r="S558" i="2"/>
  <c r="W558" i="2" s="1"/>
  <c r="V550" i="2"/>
  <c r="S550" i="2"/>
  <c r="W550" i="2" s="1"/>
  <c r="V542" i="2"/>
  <c r="S542" i="2"/>
  <c r="W542" i="2" s="1"/>
  <c r="V534" i="2"/>
  <c r="S534" i="2"/>
  <c r="W534" i="2" s="1"/>
  <c r="V526" i="2"/>
  <c r="S526" i="2"/>
  <c r="W526" i="2" s="1"/>
  <c r="V518" i="2"/>
  <c r="S518" i="2"/>
  <c r="W518" i="2" s="1"/>
  <c r="V510" i="2"/>
  <c r="S510" i="2"/>
  <c r="W510" i="2" s="1"/>
  <c r="V502" i="2"/>
  <c r="S502" i="2"/>
  <c r="W502" i="2" s="1"/>
  <c r="V494" i="2"/>
  <c r="S494" i="2"/>
  <c r="W494" i="2" s="1"/>
  <c r="V486" i="2"/>
  <c r="S486" i="2"/>
  <c r="W486" i="2" s="1"/>
  <c r="S478" i="2"/>
  <c r="W478" i="2" s="1"/>
  <c r="V470" i="2"/>
  <c r="S470" i="2"/>
  <c r="W470" i="2" s="1"/>
  <c r="S462" i="2"/>
  <c r="W462" i="2" s="1"/>
  <c r="V454" i="2"/>
  <c r="S454" i="2"/>
  <c r="W454" i="2" s="1"/>
  <c r="V446" i="2"/>
  <c r="S446" i="2"/>
  <c r="W446" i="2" s="1"/>
  <c r="V438" i="2"/>
  <c r="S438" i="2"/>
  <c r="W438" i="2" s="1"/>
  <c r="S430" i="2"/>
  <c r="W430" i="2" s="1"/>
  <c r="S422" i="2"/>
  <c r="W422" i="2" s="1"/>
  <c r="S414" i="2"/>
  <c r="W414" i="2" s="1"/>
  <c r="V406" i="2"/>
  <c r="S406" i="2"/>
  <c r="W406" i="2" s="1"/>
  <c r="V398" i="2"/>
  <c r="S398" i="2"/>
  <c r="W398" i="2" s="1"/>
  <c r="S390" i="2"/>
  <c r="W390" i="2" s="1"/>
  <c r="V382" i="2"/>
  <c r="S382" i="2"/>
  <c r="W382" i="2" s="1"/>
  <c r="S374" i="2"/>
  <c r="W374" i="2" s="1"/>
  <c r="S366" i="2"/>
  <c r="W366" i="2" s="1"/>
  <c r="S358" i="2"/>
  <c r="V350" i="2"/>
  <c r="S350" i="2"/>
  <c r="W350" i="2" s="1"/>
  <c r="V342" i="2"/>
  <c r="S342" i="2"/>
  <c r="W342" i="2" s="1"/>
  <c r="V334" i="2"/>
  <c r="S334" i="2"/>
  <c r="W334" i="2" s="1"/>
  <c r="S325" i="2"/>
  <c r="S317" i="2"/>
  <c r="S309" i="2"/>
  <c r="S301" i="2"/>
  <c r="S293" i="2"/>
  <c r="S285" i="2"/>
  <c r="S277" i="2"/>
  <c r="S269" i="2"/>
  <c r="S261" i="2"/>
  <c r="S253" i="2"/>
  <c r="S245" i="2"/>
  <c r="S237" i="2"/>
  <c r="S229" i="2"/>
  <c r="S221" i="2"/>
  <c r="S213" i="2"/>
  <c r="S205" i="2"/>
  <c r="S197" i="2"/>
  <c r="S189" i="2"/>
  <c r="S181" i="2"/>
  <c r="S173" i="2"/>
  <c r="S165" i="2"/>
  <c r="S157" i="2"/>
  <c r="S149" i="2"/>
  <c r="S141" i="2"/>
  <c r="S133" i="2"/>
  <c r="S125" i="2"/>
  <c r="S117" i="2"/>
  <c r="S109" i="2"/>
  <c r="S101" i="2"/>
  <c r="S93" i="2"/>
  <c r="S85" i="2"/>
  <c r="S77" i="2"/>
  <c r="S69" i="2"/>
  <c r="S61" i="2"/>
  <c r="S53" i="2"/>
  <c r="S45" i="2"/>
  <c r="S37" i="2"/>
  <c r="T37" i="2" s="1"/>
  <c r="S29" i="2"/>
  <c r="V21" i="2"/>
  <c r="S21" i="2"/>
  <c r="S2451" i="2"/>
  <c r="W2451" i="2" s="1"/>
  <c r="S2443" i="2"/>
  <c r="W2443" i="2" s="1"/>
  <c r="S2435" i="2"/>
  <c r="W2435" i="2" s="1"/>
  <c r="S2427" i="2"/>
  <c r="W2427" i="2" s="1"/>
  <c r="S2419" i="2"/>
  <c r="W2419" i="2" s="1"/>
  <c r="S2411" i="2"/>
  <c r="W2411" i="2" s="1"/>
  <c r="S2403" i="2"/>
  <c r="W2403" i="2" s="1"/>
  <c r="S2395" i="2"/>
  <c r="W2395" i="2" s="1"/>
  <c r="S2387" i="2"/>
  <c r="W2387" i="2" s="1"/>
  <c r="S2379" i="2"/>
  <c r="W2379" i="2" s="1"/>
  <c r="S2371" i="2"/>
  <c r="W2371" i="2" s="1"/>
  <c r="S2363" i="2"/>
  <c r="W2363" i="2" s="1"/>
  <c r="S2355" i="2"/>
  <c r="W2355" i="2" s="1"/>
  <c r="S2347" i="2"/>
  <c r="W2347" i="2" s="1"/>
  <c r="S2339" i="2"/>
  <c r="W2339" i="2" s="1"/>
  <c r="S2331" i="2"/>
  <c r="W2331" i="2" s="1"/>
  <c r="S2323" i="2"/>
  <c r="W2323" i="2" s="1"/>
  <c r="S2315" i="2"/>
  <c r="W2315" i="2" s="1"/>
  <c r="S2307" i="2"/>
  <c r="W2307" i="2" s="1"/>
  <c r="S2299" i="2"/>
  <c r="W2299" i="2" s="1"/>
  <c r="S2291" i="2"/>
  <c r="W2291" i="2" s="1"/>
  <c r="S2283" i="2"/>
  <c r="W2283" i="2" s="1"/>
  <c r="S2275" i="2"/>
  <c r="W2275" i="2" s="1"/>
  <c r="S2267" i="2"/>
  <c r="W2267" i="2" s="1"/>
  <c r="S2259" i="2"/>
  <c r="W2259" i="2" s="1"/>
  <c r="S2251" i="2"/>
  <c r="W2251" i="2" s="1"/>
  <c r="S2243" i="2"/>
  <c r="W2243" i="2" s="1"/>
  <c r="S2235" i="2"/>
  <c r="W2235" i="2" s="1"/>
  <c r="S2227" i="2"/>
  <c r="W2227" i="2" s="1"/>
  <c r="S2219" i="2"/>
  <c r="W2219" i="2" s="1"/>
  <c r="S2211" i="2"/>
  <c r="W2211" i="2" s="1"/>
  <c r="S2203" i="2"/>
  <c r="W2203" i="2" s="1"/>
  <c r="S2195" i="2"/>
  <c r="W2195" i="2" s="1"/>
  <c r="S2187" i="2"/>
  <c r="W2187" i="2" s="1"/>
  <c r="S2179" i="2"/>
  <c r="W2179" i="2" s="1"/>
  <c r="S2171" i="2"/>
  <c r="W2171" i="2" s="1"/>
  <c r="S2163" i="2"/>
  <c r="W2163" i="2" s="1"/>
  <c r="S2155" i="2"/>
  <c r="W2155" i="2" s="1"/>
  <c r="S2147" i="2"/>
  <c r="W2147" i="2" s="1"/>
  <c r="S2139" i="2"/>
  <c r="W2139" i="2" s="1"/>
  <c r="S2131" i="2"/>
  <c r="W2131" i="2" s="1"/>
  <c r="S2123" i="2"/>
  <c r="W2123" i="2" s="1"/>
  <c r="S2115" i="2"/>
  <c r="W2115" i="2" s="1"/>
  <c r="S2107" i="2"/>
  <c r="W2107" i="2" s="1"/>
  <c r="S2099" i="2"/>
  <c r="W2099" i="2" s="1"/>
  <c r="S2091" i="2"/>
  <c r="W2091" i="2" s="1"/>
  <c r="S2083" i="2"/>
  <c r="W2083" i="2" s="1"/>
  <c r="S2075" i="2"/>
  <c r="W2075" i="2" s="1"/>
  <c r="S2067" i="2"/>
  <c r="W2067" i="2" s="1"/>
  <c r="S2059" i="2"/>
  <c r="W2059" i="2" s="1"/>
  <c r="S2051" i="2"/>
  <c r="W2051" i="2" s="1"/>
  <c r="S2043" i="2"/>
  <c r="W2043" i="2" s="1"/>
  <c r="S2035" i="2"/>
  <c r="W2035" i="2" s="1"/>
  <c r="S2027" i="2"/>
  <c r="W2027" i="2" s="1"/>
  <c r="S2019" i="2"/>
  <c r="W2019" i="2" s="1"/>
  <c r="S2011" i="2"/>
  <c r="W2011" i="2" s="1"/>
  <c r="S2003" i="2"/>
  <c r="W2003" i="2" s="1"/>
  <c r="S1995" i="2"/>
  <c r="W1995" i="2" s="1"/>
  <c r="S1987" i="2"/>
  <c r="W1987" i="2" s="1"/>
  <c r="S1979" i="2"/>
  <c r="W1979" i="2" s="1"/>
  <c r="S1971" i="2"/>
  <c r="W1971" i="2" s="1"/>
  <c r="S1963" i="2"/>
  <c r="W1963" i="2" s="1"/>
  <c r="S1955" i="2"/>
  <c r="W1955" i="2" s="1"/>
  <c r="S1947" i="2"/>
  <c r="W1947" i="2" s="1"/>
  <c r="S1939" i="2"/>
  <c r="W1939" i="2" s="1"/>
  <c r="S1931" i="2"/>
  <c r="W1931" i="2" s="1"/>
  <c r="S1923" i="2"/>
  <c r="W1923" i="2" s="1"/>
  <c r="S1915" i="2"/>
  <c r="W1915" i="2" s="1"/>
  <c r="S1907" i="2"/>
  <c r="W1907" i="2" s="1"/>
  <c r="S1899" i="2"/>
  <c r="W1899" i="2" s="1"/>
  <c r="S1891" i="2"/>
  <c r="W1891" i="2" s="1"/>
  <c r="S1883" i="2"/>
  <c r="W1883" i="2" s="1"/>
  <c r="S1875" i="2"/>
  <c r="W1875" i="2" s="1"/>
  <c r="S1867" i="2"/>
  <c r="W1867" i="2" s="1"/>
  <c r="S1859" i="2"/>
  <c r="W1859" i="2" s="1"/>
  <c r="S1851" i="2"/>
  <c r="W1851" i="2" s="1"/>
  <c r="S1843" i="2"/>
  <c r="W1843" i="2" s="1"/>
  <c r="S1835" i="2"/>
  <c r="W1835" i="2" s="1"/>
  <c r="S1827" i="2"/>
  <c r="W1827" i="2" s="1"/>
  <c r="S1819" i="2"/>
  <c r="W1819" i="2" s="1"/>
  <c r="S1811" i="2"/>
  <c r="W1811" i="2" s="1"/>
  <c r="S1803" i="2"/>
  <c r="W1803" i="2" s="1"/>
  <c r="S1795" i="2"/>
  <c r="W1795" i="2" s="1"/>
  <c r="S1787" i="2"/>
  <c r="W1787" i="2" s="1"/>
  <c r="S1779" i="2"/>
  <c r="W1779" i="2" s="1"/>
  <c r="S1771" i="2"/>
  <c r="W1771" i="2" s="1"/>
  <c r="S1763" i="2"/>
  <c r="W1763" i="2" s="1"/>
  <c r="S1755" i="2"/>
  <c r="W1755" i="2" s="1"/>
  <c r="S1747" i="2"/>
  <c r="W1747" i="2" s="1"/>
  <c r="S1739" i="2"/>
  <c r="W1739" i="2" s="1"/>
  <c r="S1731" i="2"/>
  <c r="W1731" i="2" s="1"/>
  <c r="S1723" i="2"/>
  <c r="W1723" i="2" s="1"/>
  <c r="S1715" i="2"/>
  <c r="W1715" i="2" s="1"/>
  <c r="S1707" i="2"/>
  <c r="W1707" i="2" s="1"/>
  <c r="S1699" i="2"/>
  <c r="W1699" i="2" s="1"/>
  <c r="S1691" i="2"/>
  <c r="W1691" i="2" s="1"/>
  <c r="S1683" i="2"/>
  <c r="W1683" i="2" s="1"/>
  <c r="S1675" i="2"/>
  <c r="W1675" i="2" s="1"/>
  <c r="S1667" i="2"/>
  <c r="W1667" i="2" s="1"/>
  <c r="S1659" i="2"/>
  <c r="W1659" i="2" s="1"/>
  <c r="S1651" i="2"/>
  <c r="W1651" i="2" s="1"/>
  <c r="S1643" i="2"/>
  <c r="W1643" i="2" s="1"/>
  <c r="S1635" i="2"/>
  <c r="W1635" i="2" s="1"/>
  <c r="S1627" i="2"/>
  <c r="W1627" i="2" s="1"/>
  <c r="S1619" i="2"/>
  <c r="W1619" i="2" s="1"/>
  <c r="S1611" i="2"/>
  <c r="W1611" i="2" s="1"/>
  <c r="S1603" i="2"/>
  <c r="W1603" i="2" s="1"/>
  <c r="S1595" i="2"/>
  <c r="W1595" i="2" s="1"/>
  <c r="S1587" i="2"/>
  <c r="W1587" i="2" s="1"/>
  <c r="S1579" i="2"/>
  <c r="W1579" i="2" s="1"/>
  <c r="S1571" i="2"/>
  <c r="W1571" i="2" s="1"/>
  <c r="S1563" i="2"/>
  <c r="W1563" i="2" s="1"/>
  <c r="S1555" i="2"/>
  <c r="W1555" i="2" s="1"/>
  <c r="S1547" i="2"/>
  <c r="W1547" i="2" s="1"/>
  <c r="S1539" i="2"/>
  <c r="W1539" i="2" s="1"/>
  <c r="S1531" i="2"/>
  <c r="W1531" i="2" s="1"/>
  <c r="S1523" i="2"/>
  <c r="W1523" i="2" s="1"/>
  <c r="S1514" i="2"/>
  <c r="W1514" i="2" s="1"/>
  <c r="S1502" i="2"/>
  <c r="W1502" i="2" s="1"/>
  <c r="S1486" i="2"/>
  <c r="W1486" i="2" s="1"/>
  <c r="S1470" i="2"/>
  <c r="W1470" i="2" s="1"/>
  <c r="S1453" i="2"/>
  <c r="W1453" i="2" s="1"/>
  <c r="S1431" i="2"/>
  <c r="W1431" i="2" s="1"/>
  <c r="S1408" i="2"/>
  <c r="W1408" i="2" s="1"/>
  <c r="S1389" i="2"/>
  <c r="W1389" i="2" s="1"/>
  <c r="S1367" i="2"/>
  <c r="W1367" i="2" s="1"/>
  <c r="S1335" i="2"/>
  <c r="S1303" i="2"/>
  <c r="S1271" i="2"/>
  <c r="S1239" i="2"/>
  <c r="S1207" i="2"/>
  <c r="S1175" i="2"/>
  <c r="S1143" i="2"/>
  <c r="S1111" i="2"/>
  <c r="S1079" i="2"/>
  <c r="S1047" i="2"/>
  <c r="S1015" i="2"/>
  <c r="S983" i="2"/>
  <c r="S951" i="2"/>
  <c r="S919" i="2"/>
  <c r="S887" i="2"/>
  <c r="S855" i="2"/>
  <c r="S823" i="2"/>
  <c r="S791" i="2"/>
  <c r="S759" i="2"/>
  <c r="S696" i="2"/>
  <c r="W696" i="2" s="1"/>
  <c r="S632" i="2"/>
  <c r="W632" i="2" s="1"/>
  <c r="S568" i="2"/>
  <c r="W568" i="2" s="1"/>
  <c r="S504" i="2"/>
  <c r="S440" i="2"/>
  <c r="W440" i="2" s="1"/>
  <c r="S376" i="2"/>
  <c r="W376" i="2" s="1"/>
  <c r="S311" i="2"/>
  <c r="S247" i="2"/>
  <c r="S182" i="2"/>
  <c r="U389" i="2"/>
  <c r="T381" i="2"/>
  <c r="U381" i="2"/>
  <c r="U373" i="2"/>
  <c r="U365" i="2"/>
  <c r="U357" i="2"/>
  <c r="T349" i="2"/>
  <c r="U349" i="2"/>
  <c r="U341" i="2"/>
  <c r="U333" i="2"/>
  <c r="V1365" i="2"/>
  <c r="S1365" i="2"/>
  <c r="W1365" i="2" s="1"/>
  <c r="V1357" i="2"/>
  <c r="S1357" i="2"/>
  <c r="S1349" i="2"/>
  <c r="V1341" i="2"/>
  <c r="S1341" i="2"/>
  <c r="W1341" i="2" s="1"/>
  <c r="S1333" i="2"/>
  <c r="W1333" i="2" s="1"/>
  <c r="V1325" i="2"/>
  <c r="S1325" i="2"/>
  <c r="V1317" i="2"/>
  <c r="S1317" i="2"/>
  <c r="V1309" i="2"/>
  <c r="S1309" i="2"/>
  <c r="W1309" i="2" s="1"/>
  <c r="S1301" i="2"/>
  <c r="W1301" i="2" s="1"/>
  <c r="V1293" i="2"/>
  <c r="S1293" i="2"/>
  <c r="S1285" i="2"/>
  <c r="V1277" i="2"/>
  <c r="S1277" i="2"/>
  <c r="W1277" i="2" s="1"/>
  <c r="V1269" i="2"/>
  <c r="S1269" i="2"/>
  <c r="W1269" i="2" s="1"/>
  <c r="V1261" i="2"/>
  <c r="S1261" i="2"/>
  <c r="V1253" i="2"/>
  <c r="S1253" i="2"/>
  <c r="V1245" i="2"/>
  <c r="S1245" i="2"/>
  <c r="W1245" i="2" s="1"/>
  <c r="V1237" i="2"/>
  <c r="S1237" i="2"/>
  <c r="W1237" i="2" s="1"/>
  <c r="V1229" i="2"/>
  <c r="S1229" i="2"/>
  <c r="V1221" i="2"/>
  <c r="S1221" i="2"/>
  <c r="S1213" i="2"/>
  <c r="V1205" i="2"/>
  <c r="S1205" i="2"/>
  <c r="W1205" i="2" s="1"/>
  <c r="S1197" i="2"/>
  <c r="V1189" i="2"/>
  <c r="S1189" i="2"/>
  <c r="V1181" i="2"/>
  <c r="S1181" i="2"/>
  <c r="W1181" i="2" s="1"/>
  <c r="S1173" i="2"/>
  <c r="V1165" i="2"/>
  <c r="S1165" i="2"/>
  <c r="V1157" i="2"/>
  <c r="S1157" i="2"/>
  <c r="V1149" i="2"/>
  <c r="S1149" i="2"/>
  <c r="W1149" i="2" s="1"/>
  <c r="V1141" i="2"/>
  <c r="S1141" i="2"/>
  <c r="V1133" i="2"/>
  <c r="S1133" i="2"/>
  <c r="V1125" i="2"/>
  <c r="S1125" i="2"/>
  <c r="V1117" i="2"/>
  <c r="S1117" i="2"/>
  <c r="W1117" i="2" s="1"/>
  <c r="V1109" i="2"/>
  <c r="S1109" i="2"/>
  <c r="W1109" i="2" s="1"/>
  <c r="V1101" i="2"/>
  <c r="S1101" i="2"/>
  <c r="V1093" i="2"/>
  <c r="S1093" i="2"/>
  <c r="V1085" i="2"/>
  <c r="S1085" i="2"/>
  <c r="W1085" i="2" s="1"/>
  <c r="V1077" i="2"/>
  <c r="S1077" i="2"/>
  <c r="V1069" i="2"/>
  <c r="S1069" i="2"/>
  <c r="V1061" i="2"/>
  <c r="S1061" i="2"/>
  <c r="V1053" i="2"/>
  <c r="S1053" i="2"/>
  <c r="W1053" i="2" s="1"/>
  <c r="V1045" i="2"/>
  <c r="S1045" i="2"/>
  <c r="V1037" i="2"/>
  <c r="S1037" i="2"/>
  <c r="V1029" i="2"/>
  <c r="S1029" i="2"/>
  <c r="V1021" i="2"/>
  <c r="S1021" i="2"/>
  <c r="W1021" i="2" s="1"/>
  <c r="V1013" i="2"/>
  <c r="S1013" i="2"/>
  <c r="S1005" i="2"/>
  <c r="V997" i="2"/>
  <c r="S997" i="2"/>
  <c r="V989" i="2"/>
  <c r="S989" i="2"/>
  <c r="V981" i="2"/>
  <c r="S981" i="2"/>
  <c r="W981" i="2" s="1"/>
  <c r="V973" i="2"/>
  <c r="S973" i="2"/>
  <c r="V965" i="2"/>
  <c r="S965" i="2"/>
  <c r="S957" i="2"/>
  <c r="W957" i="2" s="1"/>
  <c r="V949" i="2"/>
  <c r="S949" i="2"/>
  <c r="W949" i="2" s="1"/>
  <c r="V941" i="2"/>
  <c r="S941" i="2"/>
  <c r="V933" i="2"/>
  <c r="S933" i="2"/>
  <c r="V925" i="2"/>
  <c r="S925" i="2"/>
  <c r="W925" i="2" s="1"/>
  <c r="S917" i="2"/>
  <c r="S909" i="2"/>
  <c r="S901" i="2"/>
  <c r="S893" i="2"/>
  <c r="W893" i="2" s="1"/>
  <c r="S885" i="2"/>
  <c r="W885" i="2" s="1"/>
  <c r="S877" i="2"/>
  <c r="V869" i="2"/>
  <c r="S869" i="2"/>
  <c r="S861" i="2"/>
  <c r="V853" i="2"/>
  <c r="S853" i="2"/>
  <c r="W853" i="2" s="1"/>
  <c r="S845" i="2"/>
  <c r="V837" i="2"/>
  <c r="S837" i="2"/>
  <c r="S829" i="2"/>
  <c r="W829" i="2" s="1"/>
  <c r="V821" i="2"/>
  <c r="S821" i="2"/>
  <c r="S813" i="2"/>
  <c r="V805" i="2"/>
  <c r="S805" i="2"/>
  <c r="V797" i="2"/>
  <c r="S797" i="2"/>
  <c r="W797" i="2" s="1"/>
  <c r="V789" i="2"/>
  <c r="S789" i="2"/>
  <c r="W789" i="2" s="1"/>
  <c r="V781" i="2"/>
  <c r="S781" i="2"/>
  <c r="V773" i="2"/>
  <c r="S773" i="2"/>
  <c r="S765" i="2"/>
  <c r="W765" i="2" s="1"/>
  <c r="V757" i="2"/>
  <c r="S757" i="2"/>
  <c r="W757" i="2" s="1"/>
  <c r="V749" i="2"/>
  <c r="S749" i="2"/>
  <c r="V741" i="2"/>
  <c r="S741" i="2"/>
  <c r="V733" i="2"/>
  <c r="S733" i="2"/>
  <c r="W733" i="2" s="1"/>
  <c r="V725" i="2"/>
  <c r="S725" i="2"/>
  <c r="W725" i="2" s="1"/>
  <c r="V717" i="2"/>
  <c r="S717" i="2"/>
  <c r="V709" i="2"/>
  <c r="S709" i="2"/>
  <c r="V701" i="2"/>
  <c r="S701" i="2"/>
  <c r="W701" i="2" s="1"/>
  <c r="V693" i="2"/>
  <c r="S693" i="2"/>
  <c r="W693" i="2" s="1"/>
  <c r="V685" i="2"/>
  <c r="S685" i="2"/>
  <c r="V677" i="2"/>
  <c r="S677" i="2"/>
  <c r="V669" i="2"/>
  <c r="S669" i="2"/>
  <c r="W669" i="2" s="1"/>
  <c r="V661" i="2"/>
  <c r="S661" i="2"/>
  <c r="W661" i="2" s="1"/>
  <c r="V653" i="2"/>
  <c r="S653" i="2"/>
  <c r="V645" i="2"/>
  <c r="S645" i="2"/>
  <c r="V637" i="2"/>
  <c r="S637" i="2"/>
  <c r="W637" i="2" s="1"/>
  <c r="V629" i="2"/>
  <c r="S629" i="2"/>
  <c r="W629" i="2" s="1"/>
  <c r="V621" i="2"/>
  <c r="S621" i="2"/>
  <c r="V613" i="2"/>
  <c r="S613" i="2"/>
  <c r="V605" i="2"/>
  <c r="S605" i="2"/>
  <c r="W605" i="2" s="1"/>
  <c r="V597" i="2"/>
  <c r="S597" i="2"/>
  <c r="W597" i="2" s="1"/>
  <c r="V589" i="2"/>
  <c r="S589" i="2"/>
  <c r="V581" i="2"/>
  <c r="S581" i="2"/>
  <c r="V573" i="2"/>
  <c r="S573" i="2"/>
  <c r="W573" i="2" s="1"/>
  <c r="V565" i="2"/>
  <c r="S565" i="2"/>
  <c r="W565" i="2" s="1"/>
  <c r="V557" i="2"/>
  <c r="S557" i="2"/>
  <c r="V549" i="2"/>
  <c r="S549" i="2"/>
  <c r="V541" i="2"/>
  <c r="S541" i="2"/>
  <c r="W541" i="2" s="1"/>
  <c r="V533" i="2"/>
  <c r="S533" i="2"/>
  <c r="W533" i="2" s="1"/>
  <c r="V525" i="2"/>
  <c r="S525" i="2"/>
  <c r="S517" i="2"/>
  <c r="W517" i="2" s="1"/>
  <c r="S509" i="2"/>
  <c r="W509" i="2" s="1"/>
  <c r="S501" i="2"/>
  <c r="S493" i="2"/>
  <c r="W493" i="2" s="1"/>
  <c r="V485" i="2"/>
  <c r="S485" i="2"/>
  <c r="W485" i="2" s="1"/>
  <c r="V477" i="2"/>
  <c r="S477" i="2"/>
  <c r="V469" i="2"/>
  <c r="S469" i="2"/>
  <c r="W469" i="2" s="1"/>
  <c r="V461" i="2"/>
  <c r="S461" i="2"/>
  <c r="W461" i="2" s="1"/>
  <c r="V453" i="2"/>
  <c r="S453" i="2"/>
  <c r="W453" i="2" s="1"/>
  <c r="S445" i="2"/>
  <c r="W445" i="2" s="1"/>
  <c r="V437" i="2"/>
  <c r="S437" i="2"/>
  <c r="W437" i="2" s="1"/>
  <c r="S429" i="2"/>
  <c r="W429" i="2" s="1"/>
  <c r="V421" i="2"/>
  <c r="S421" i="2"/>
  <c r="W421" i="2" s="1"/>
  <c r="S413" i="2"/>
  <c r="W413" i="2" s="1"/>
  <c r="S405" i="2"/>
  <c r="W405" i="2" s="1"/>
  <c r="S397" i="2"/>
  <c r="W397" i="2" s="1"/>
  <c r="S389" i="2"/>
  <c r="V381" i="2"/>
  <c r="S381" i="2"/>
  <c r="W381" i="2" s="1"/>
  <c r="S373" i="2"/>
  <c r="V365" i="2"/>
  <c r="S365" i="2"/>
  <c r="W365" i="2" s="1"/>
  <c r="V357" i="2"/>
  <c r="S357" i="2"/>
  <c r="W357" i="2" s="1"/>
  <c r="V349" i="2"/>
  <c r="S349" i="2"/>
  <c r="W349" i="2" s="1"/>
  <c r="V341" i="2"/>
  <c r="S341" i="2"/>
  <c r="V333" i="2"/>
  <c r="S333" i="2"/>
  <c r="W333" i="2" s="1"/>
  <c r="S324" i="2"/>
  <c r="S316" i="2"/>
  <c r="S308" i="2"/>
  <c r="S300" i="2"/>
  <c r="S292" i="2"/>
  <c r="S284" i="2"/>
  <c r="S276" i="2"/>
  <c r="S268" i="2"/>
  <c r="S260" i="2"/>
  <c r="S252" i="2"/>
  <c r="S244" i="2"/>
  <c r="S236" i="2"/>
  <c r="S228" i="2"/>
  <c r="S220" i="2"/>
  <c r="S212" i="2"/>
  <c r="S204" i="2"/>
  <c r="S196" i="2"/>
  <c r="T196" i="2" s="1"/>
  <c r="S188" i="2"/>
  <c r="S180" i="2"/>
  <c r="S172" i="2"/>
  <c r="S156" i="2"/>
  <c r="S148" i="2"/>
  <c r="S140" i="2"/>
  <c r="S132" i="2"/>
  <c r="S124" i="2"/>
  <c r="S116" i="2"/>
  <c r="S108" i="2"/>
  <c r="S92" i="2"/>
  <c r="T92" i="2" s="1"/>
  <c r="S84" i="2"/>
  <c r="S76" i="2"/>
  <c r="S68" i="2"/>
  <c r="S60" i="2"/>
  <c r="S52" i="2"/>
  <c r="T52" i="2" s="1"/>
  <c r="S44" i="2"/>
  <c r="S28" i="2"/>
  <c r="V20" i="2"/>
  <c r="S20" i="2"/>
  <c r="T20" i="2" s="1"/>
  <c r="T22" i="2"/>
  <c r="S2258" i="2"/>
  <c r="W2258" i="2" s="1"/>
  <c r="S2250" i="2"/>
  <c r="W2250" i="2" s="1"/>
  <c r="S2242" i="2"/>
  <c r="W2242" i="2" s="1"/>
  <c r="S2234" i="2"/>
  <c r="W2234" i="2" s="1"/>
  <c r="S2226" i="2"/>
  <c r="W2226" i="2" s="1"/>
  <c r="S2218" i="2"/>
  <c r="W2218" i="2" s="1"/>
  <c r="S2210" i="2"/>
  <c r="W2210" i="2" s="1"/>
  <c r="S2202" i="2"/>
  <c r="W2202" i="2" s="1"/>
  <c r="S2194" i="2"/>
  <c r="W2194" i="2" s="1"/>
  <c r="S2186" i="2"/>
  <c r="W2186" i="2" s="1"/>
  <c r="S2178" i="2"/>
  <c r="W2178" i="2" s="1"/>
  <c r="S2170" i="2"/>
  <c r="W2170" i="2" s="1"/>
  <c r="S2162" i="2"/>
  <c r="W2162" i="2" s="1"/>
  <c r="S2154" i="2"/>
  <c r="W2154" i="2" s="1"/>
  <c r="S2146" i="2"/>
  <c r="W2146" i="2" s="1"/>
  <c r="S2138" i="2"/>
  <c r="W2138" i="2" s="1"/>
  <c r="S2130" i="2"/>
  <c r="W2130" i="2" s="1"/>
  <c r="S2122" i="2"/>
  <c r="W2122" i="2" s="1"/>
  <c r="S2114" i="2"/>
  <c r="W2114" i="2" s="1"/>
  <c r="S2106" i="2"/>
  <c r="W2106" i="2" s="1"/>
  <c r="S2098" i="2"/>
  <c r="W2098" i="2" s="1"/>
  <c r="S2090" i="2"/>
  <c r="W2090" i="2" s="1"/>
  <c r="S2082" i="2"/>
  <c r="W2082" i="2" s="1"/>
  <c r="S2074" i="2"/>
  <c r="W2074" i="2" s="1"/>
  <c r="S2066" i="2"/>
  <c r="W2066" i="2" s="1"/>
  <c r="S2058" i="2"/>
  <c r="W2058" i="2" s="1"/>
  <c r="S2050" i="2"/>
  <c r="W2050" i="2" s="1"/>
  <c r="S2042" i="2"/>
  <c r="W2042" i="2" s="1"/>
  <c r="S2034" i="2"/>
  <c r="W2034" i="2" s="1"/>
  <c r="S2026" i="2"/>
  <c r="W2026" i="2" s="1"/>
  <c r="S2018" i="2"/>
  <c r="W2018" i="2" s="1"/>
  <c r="S2010" i="2"/>
  <c r="W2010" i="2" s="1"/>
  <c r="S2002" i="2"/>
  <c r="W2002" i="2" s="1"/>
  <c r="S1994" i="2"/>
  <c r="W1994" i="2" s="1"/>
  <c r="S1986" i="2"/>
  <c r="W1986" i="2" s="1"/>
  <c r="S1978" i="2"/>
  <c r="W1978" i="2" s="1"/>
  <c r="S1970" i="2"/>
  <c r="W1970" i="2" s="1"/>
  <c r="S1962" i="2"/>
  <c r="W1962" i="2" s="1"/>
  <c r="S1954" i="2"/>
  <c r="W1954" i="2" s="1"/>
  <c r="S1946" i="2"/>
  <c r="W1946" i="2" s="1"/>
  <c r="S1938" i="2"/>
  <c r="W1938" i="2" s="1"/>
  <c r="S1930" i="2"/>
  <c r="W1930" i="2" s="1"/>
  <c r="S1922" i="2"/>
  <c r="W1922" i="2" s="1"/>
  <c r="S1914" i="2"/>
  <c r="W1914" i="2" s="1"/>
  <c r="S1906" i="2"/>
  <c r="W1906" i="2" s="1"/>
  <c r="S1898" i="2"/>
  <c r="W1898" i="2" s="1"/>
  <c r="S1890" i="2"/>
  <c r="W1890" i="2" s="1"/>
  <c r="S1882" i="2"/>
  <c r="W1882" i="2" s="1"/>
  <c r="S1874" i="2"/>
  <c r="W1874" i="2" s="1"/>
  <c r="S1866" i="2"/>
  <c r="W1866" i="2" s="1"/>
  <c r="S1858" i="2"/>
  <c r="W1858" i="2" s="1"/>
  <c r="S1850" i="2"/>
  <c r="W1850" i="2" s="1"/>
  <c r="S1842" i="2"/>
  <c r="W1842" i="2" s="1"/>
  <c r="S1834" i="2"/>
  <c r="W1834" i="2" s="1"/>
  <c r="S1826" i="2"/>
  <c r="W1826" i="2" s="1"/>
  <c r="S1818" i="2"/>
  <c r="W1818" i="2" s="1"/>
  <c r="S1810" i="2"/>
  <c r="W1810" i="2" s="1"/>
  <c r="S1802" i="2"/>
  <c r="W1802" i="2" s="1"/>
  <c r="S1794" i="2"/>
  <c r="W1794" i="2" s="1"/>
  <c r="S1786" i="2"/>
  <c r="W1786" i="2" s="1"/>
  <c r="S1778" i="2"/>
  <c r="W1778" i="2" s="1"/>
  <c r="S1770" i="2"/>
  <c r="W1770" i="2" s="1"/>
  <c r="S1762" i="2"/>
  <c r="W1762" i="2" s="1"/>
  <c r="S1754" i="2"/>
  <c r="W1754" i="2" s="1"/>
  <c r="S1746" i="2"/>
  <c r="W1746" i="2" s="1"/>
  <c r="S1738" i="2"/>
  <c r="W1738" i="2" s="1"/>
  <c r="S1730" i="2"/>
  <c r="W1730" i="2" s="1"/>
  <c r="S1722" i="2"/>
  <c r="W1722" i="2" s="1"/>
  <c r="S1714" i="2"/>
  <c r="W1714" i="2" s="1"/>
  <c r="S1706" i="2"/>
  <c r="W1706" i="2" s="1"/>
  <c r="S1698" i="2"/>
  <c r="W1698" i="2" s="1"/>
  <c r="S1690" i="2"/>
  <c r="W1690" i="2" s="1"/>
  <c r="S1682" i="2"/>
  <c r="W1682" i="2" s="1"/>
  <c r="S1674" i="2"/>
  <c r="W1674" i="2" s="1"/>
  <c r="S1666" i="2"/>
  <c r="W1666" i="2" s="1"/>
  <c r="S1658" i="2"/>
  <c r="W1658" i="2" s="1"/>
  <c r="S1650" i="2"/>
  <c r="W1650" i="2" s="1"/>
  <c r="S1642" i="2"/>
  <c r="W1642" i="2" s="1"/>
  <c r="S1634" i="2"/>
  <c r="W1634" i="2" s="1"/>
  <c r="S1626" i="2"/>
  <c r="W1626" i="2" s="1"/>
  <c r="S1618" i="2"/>
  <c r="W1618" i="2" s="1"/>
  <c r="S1610" i="2"/>
  <c r="W1610" i="2" s="1"/>
  <c r="S1602" i="2"/>
  <c r="W1602" i="2" s="1"/>
  <c r="S1594" i="2"/>
  <c r="W1594" i="2" s="1"/>
  <c r="S1586" i="2"/>
  <c r="W1586" i="2" s="1"/>
  <c r="S1578" i="2"/>
  <c r="W1578" i="2" s="1"/>
  <c r="S1570" i="2"/>
  <c r="W1570" i="2" s="1"/>
  <c r="S1562" i="2"/>
  <c r="W1562" i="2" s="1"/>
  <c r="S1554" i="2"/>
  <c r="W1554" i="2" s="1"/>
  <c r="S1546" i="2"/>
  <c r="W1546" i="2" s="1"/>
  <c r="S1538" i="2"/>
  <c r="W1538" i="2" s="1"/>
  <c r="S1530" i="2"/>
  <c r="W1530" i="2" s="1"/>
  <c r="S1522" i="2"/>
  <c r="W1522" i="2" s="1"/>
  <c r="S1512" i="2"/>
  <c r="W1512" i="2" s="1"/>
  <c r="S1501" i="2"/>
  <c r="W1501" i="2" s="1"/>
  <c r="S1485" i="2"/>
  <c r="W1485" i="2" s="1"/>
  <c r="S1469" i="2"/>
  <c r="W1469" i="2" s="1"/>
  <c r="S1448" i="2"/>
  <c r="W1448" i="2" s="1"/>
  <c r="S1429" i="2"/>
  <c r="W1429" i="2" s="1"/>
  <c r="S1407" i="2"/>
  <c r="W1407" i="2" s="1"/>
  <c r="S1384" i="2"/>
  <c r="W1384" i="2" s="1"/>
  <c r="S1360" i="2"/>
  <c r="S1328" i="2"/>
  <c r="S1296" i="2"/>
  <c r="W1296" i="2" s="1"/>
  <c r="S1264" i="2"/>
  <c r="S1232" i="2"/>
  <c r="W1232" i="2" s="1"/>
  <c r="S1200" i="2"/>
  <c r="W1200" i="2" s="1"/>
  <c r="S1168" i="2"/>
  <c r="S1136" i="2"/>
  <c r="W1136" i="2" s="1"/>
  <c r="S1104" i="2"/>
  <c r="W1104" i="2" s="1"/>
  <c r="S1072" i="2"/>
  <c r="W1072" i="2" s="1"/>
  <c r="S1040" i="2"/>
  <c r="W1040" i="2" s="1"/>
  <c r="S1008" i="2"/>
  <c r="S976" i="2"/>
  <c r="W976" i="2" s="1"/>
  <c r="S944" i="2"/>
  <c r="W944" i="2" s="1"/>
  <c r="S912" i="2"/>
  <c r="S880" i="2"/>
  <c r="W880" i="2" s="1"/>
  <c r="S848" i="2"/>
  <c r="W848" i="2" s="1"/>
  <c r="S816" i="2"/>
  <c r="W816" i="2" s="1"/>
  <c r="S784" i="2"/>
  <c r="W784" i="2" s="1"/>
  <c r="S752" i="2"/>
  <c r="S688" i="2"/>
  <c r="W688" i="2" s="1"/>
  <c r="S624" i="2"/>
  <c r="W624" i="2" s="1"/>
  <c r="S560" i="2"/>
  <c r="S496" i="2"/>
  <c r="W496" i="2" s="1"/>
  <c r="S432" i="2"/>
  <c r="W432" i="2" s="1"/>
  <c r="S368" i="2"/>
  <c r="W368" i="2" s="1"/>
  <c r="S303" i="2"/>
  <c r="S239" i="2"/>
  <c r="S164" i="2"/>
  <c r="V1500" i="2"/>
  <c r="S1500" i="2"/>
  <c r="W1500" i="2" s="1"/>
  <c r="V1492" i="2"/>
  <c r="S1492" i="2"/>
  <c r="W1492" i="2" s="1"/>
  <c r="V1484" i="2"/>
  <c r="S1484" i="2"/>
  <c r="W1484" i="2" s="1"/>
  <c r="V1476" i="2"/>
  <c r="S1476" i="2"/>
  <c r="W1476" i="2" s="1"/>
  <c r="V1468" i="2"/>
  <c r="S1468" i="2"/>
  <c r="W1468" i="2" s="1"/>
  <c r="V1460" i="2"/>
  <c r="S1460" i="2"/>
  <c r="W1460" i="2" s="1"/>
  <c r="V1452" i="2"/>
  <c r="S1452" i="2"/>
  <c r="W1452" i="2" s="1"/>
  <c r="V1444" i="2"/>
  <c r="S1444" i="2"/>
  <c r="W1444" i="2" s="1"/>
  <c r="V1436" i="2"/>
  <c r="S1436" i="2"/>
  <c r="W1436" i="2" s="1"/>
  <c r="V1428" i="2"/>
  <c r="S1428" i="2"/>
  <c r="W1428" i="2" s="1"/>
  <c r="V1420" i="2"/>
  <c r="S1420" i="2"/>
  <c r="W1420" i="2" s="1"/>
  <c r="V1412" i="2"/>
  <c r="S1412" i="2"/>
  <c r="W1412" i="2" s="1"/>
  <c r="V1404" i="2"/>
  <c r="S1404" i="2"/>
  <c r="W1404" i="2" s="1"/>
  <c r="V1396" i="2"/>
  <c r="S1396" i="2"/>
  <c r="W1396" i="2" s="1"/>
  <c r="V1388" i="2"/>
  <c r="S1388" i="2"/>
  <c r="W1388" i="2" s="1"/>
  <c r="V1380" i="2"/>
  <c r="S1380" i="2"/>
  <c r="W1380" i="2" s="1"/>
  <c r="V1372" i="2"/>
  <c r="S1372" i="2"/>
  <c r="W1372" i="2" s="1"/>
  <c r="V1364" i="2"/>
  <c r="S1364" i="2"/>
  <c r="W1364" i="2" s="1"/>
  <c r="S1356" i="2"/>
  <c r="S1348" i="2"/>
  <c r="V1340" i="2"/>
  <c r="S1340" i="2"/>
  <c r="S1332" i="2"/>
  <c r="V1324" i="2"/>
  <c r="S1324" i="2"/>
  <c r="S1316" i="2"/>
  <c r="V1308" i="2"/>
  <c r="S1308" i="2"/>
  <c r="V1300" i="2"/>
  <c r="S1300" i="2"/>
  <c r="V1292" i="2"/>
  <c r="S1292" i="2"/>
  <c r="S1284" i="2"/>
  <c r="V1276" i="2"/>
  <c r="S1276" i="2"/>
  <c r="V1268" i="2"/>
  <c r="S1268" i="2"/>
  <c r="V1260" i="2"/>
  <c r="S1260" i="2"/>
  <c r="V1252" i="2"/>
  <c r="S1252" i="2"/>
  <c r="V1244" i="2"/>
  <c r="S1244" i="2"/>
  <c r="V1236" i="2"/>
  <c r="S1236" i="2"/>
  <c r="V1228" i="2"/>
  <c r="S1228" i="2"/>
  <c r="V1220" i="2"/>
  <c r="S1220" i="2"/>
  <c r="V1212" i="2"/>
  <c r="S1212" i="2"/>
  <c r="V1204" i="2"/>
  <c r="S1204" i="2"/>
  <c r="V1196" i="2"/>
  <c r="S1196" i="2"/>
  <c r="S1188" i="2"/>
  <c r="S1180" i="2"/>
  <c r="V1172" i="2"/>
  <c r="S1172" i="2"/>
  <c r="S1164" i="2"/>
  <c r="S1156" i="2"/>
  <c r="S1148" i="2"/>
  <c r="V1140" i="2"/>
  <c r="S1140" i="2"/>
  <c r="V1132" i="2"/>
  <c r="S1132" i="2"/>
  <c r="V1124" i="2"/>
  <c r="S1124" i="2"/>
  <c r="V1116" i="2"/>
  <c r="S1116" i="2"/>
  <c r="V1108" i="2"/>
  <c r="S1108" i="2"/>
  <c r="V1100" i="2"/>
  <c r="S1100" i="2"/>
  <c r="V1092" i="2"/>
  <c r="S1092" i="2"/>
  <c r="V1084" i="2"/>
  <c r="S1084" i="2"/>
  <c r="V1076" i="2"/>
  <c r="S1076" i="2"/>
  <c r="V1068" i="2"/>
  <c r="S1068" i="2"/>
  <c r="V1060" i="2"/>
  <c r="S1060" i="2"/>
  <c r="V1052" i="2"/>
  <c r="S1052" i="2"/>
  <c r="V1044" i="2"/>
  <c r="S1044" i="2"/>
  <c r="V1036" i="2"/>
  <c r="S1036" i="2"/>
  <c r="V1028" i="2"/>
  <c r="S1028" i="2"/>
  <c r="V1020" i="2"/>
  <c r="S1020" i="2"/>
  <c r="V1012" i="2"/>
  <c r="S1012" i="2"/>
  <c r="V1004" i="2"/>
  <c r="S1004" i="2"/>
  <c r="V996" i="2"/>
  <c r="S996" i="2"/>
  <c r="V988" i="2"/>
  <c r="S988" i="2"/>
  <c r="S980" i="2"/>
  <c r="V972" i="2"/>
  <c r="S972" i="2"/>
  <c r="V964" i="2"/>
  <c r="S964" i="2"/>
  <c r="V956" i="2"/>
  <c r="S956" i="2"/>
  <c r="V948" i="2"/>
  <c r="S948" i="2"/>
  <c r="V940" i="2"/>
  <c r="S940" i="2"/>
  <c r="V932" i="2"/>
  <c r="S932" i="2"/>
  <c r="V924" i="2"/>
  <c r="S924" i="2"/>
  <c r="S916" i="2"/>
  <c r="S908" i="2"/>
  <c r="S900" i="2"/>
  <c r="S892" i="2"/>
  <c r="S884" i="2"/>
  <c r="S876" i="2"/>
  <c r="V868" i="2"/>
  <c r="S868" i="2"/>
  <c r="V860" i="2"/>
  <c r="S860" i="2"/>
  <c r="V852" i="2"/>
  <c r="S852" i="2"/>
  <c r="W852" i="2" s="1"/>
  <c r="V844" i="2"/>
  <c r="S844" i="2"/>
  <c r="V836" i="2"/>
  <c r="S836" i="2"/>
  <c r="V828" i="2"/>
  <c r="S828" i="2"/>
  <c r="V820" i="2"/>
  <c r="S820" i="2"/>
  <c r="V812" i="2"/>
  <c r="S812" i="2"/>
  <c r="V804" i="2"/>
  <c r="S804" i="2"/>
  <c r="S796" i="2"/>
  <c r="V788" i="2"/>
  <c r="S788" i="2"/>
  <c r="V780" i="2"/>
  <c r="S780" i="2"/>
  <c r="V772" i="2"/>
  <c r="S772" i="2"/>
  <c r="V764" i="2"/>
  <c r="S764" i="2"/>
  <c r="V756" i="2"/>
  <c r="S756" i="2"/>
  <c r="V748" i="2"/>
  <c r="S748" i="2"/>
  <c r="V740" i="2"/>
  <c r="S740" i="2"/>
  <c r="V732" i="2"/>
  <c r="S732" i="2"/>
  <c r="V724" i="2"/>
  <c r="S724" i="2"/>
  <c r="V716" i="2"/>
  <c r="S716" i="2"/>
  <c r="V708" i="2"/>
  <c r="S708" i="2"/>
  <c r="V700" i="2"/>
  <c r="S700" i="2"/>
  <c r="V692" i="2"/>
  <c r="S692" i="2"/>
  <c r="V684" i="2"/>
  <c r="S684" i="2"/>
  <c r="V676" i="2"/>
  <c r="S676" i="2"/>
  <c r="V668" i="2"/>
  <c r="S668" i="2"/>
  <c r="V660" i="2"/>
  <c r="S660" i="2"/>
  <c r="V652" i="2"/>
  <c r="S652" i="2"/>
  <c r="V644" i="2"/>
  <c r="S644" i="2"/>
  <c r="V636" i="2"/>
  <c r="S636" i="2"/>
  <c r="V628" i="2"/>
  <c r="S628" i="2"/>
  <c r="V620" i="2"/>
  <c r="S620" i="2"/>
  <c r="V612" i="2"/>
  <c r="S612" i="2"/>
  <c r="V604" i="2"/>
  <c r="S604" i="2"/>
  <c r="V596" i="2"/>
  <c r="S596" i="2"/>
  <c r="V588" i="2"/>
  <c r="S588" i="2"/>
  <c r="V580" i="2"/>
  <c r="S580" i="2"/>
  <c r="V572" i="2"/>
  <c r="S572" i="2"/>
  <c r="V564" i="2"/>
  <c r="S564" i="2"/>
  <c r="V556" i="2"/>
  <c r="S556" i="2"/>
  <c r="V548" i="2"/>
  <c r="S548" i="2"/>
  <c r="V540" i="2"/>
  <c r="S540" i="2"/>
  <c r="V532" i="2"/>
  <c r="S532" i="2"/>
  <c r="V524" i="2"/>
  <c r="S524" i="2"/>
  <c r="V516" i="2"/>
  <c r="S516" i="2"/>
  <c r="V508" i="2"/>
  <c r="S508" i="2"/>
  <c r="V500" i="2"/>
  <c r="S500" i="2"/>
  <c r="V492" i="2"/>
  <c r="S492" i="2"/>
  <c r="V484" i="2"/>
  <c r="S484" i="2"/>
  <c r="V476" i="2"/>
  <c r="S476" i="2"/>
  <c r="V468" i="2"/>
  <c r="S468" i="2"/>
  <c r="V460" i="2"/>
  <c r="S460" i="2"/>
  <c r="V452" i="2"/>
  <c r="S452" i="2"/>
  <c r="V444" i="2"/>
  <c r="S444" i="2"/>
  <c r="S436" i="2"/>
  <c r="S428" i="2"/>
  <c r="S420" i="2"/>
  <c r="S412" i="2"/>
  <c r="V404" i="2"/>
  <c r="S404" i="2"/>
  <c r="S396" i="2"/>
  <c r="V388" i="2"/>
  <c r="S388" i="2"/>
  <c r="S380" i="2"/>
  <c r="S372" i="2"/>
  <c r="S364" i="2"/>
  <c r="S356" i="2"/>
  <c r="V348" i="2"/>
  <c r="S348" i="2"/>
  <c r="V340" i="2"/>
  <c r="S340" i="2"/>
  <c r="W340" i="2" s="1"/>
  <c r="V332" i="2"/>
  <c r="S332" i="2"/>
  <c r="S323" i="2"/>
  <c r="S315" i="2"/>
  <c r="S307" i="2"/>
  <c r="S299" i="2"/>
  <c r="S291" i="2"/>
  <c r="S283" i="2"/>
  <c r="S275" i="2"/>
  <c r="S267" i="2"/>
  <c r="S259" i="2"/>
  <c r="S251" i="2"/>
  <c r="S243" i="2"/>
  <c r="S235" i="2"/>
  <c r="S227" i="2"/>
  <c r="S219" i="2"/>
  <c r="S211" i="2"/>
  <c r="S203" i="2"/>
  <c r="S195" i="2"/>
  <c r="S187" i="2"/>
  <c r="S179" i="2"/>
  <c r="S171" i="2"/>
  <c r="S163" i="2"/>
  <c r="S155" i="2"/>
  <c r="S147" i="2"/>
  <c r="S139" i="2"/>
  <c r="S131" i="2"/>
  <c r="S123" i="2"/>
  <c r="S115" i="2"/>
  <c r="S107" i="2"/>
  <c r="S99" i="2"/>
  <c r="S91" i="2"/>
  <c r="S83" i="2"/>
  <c r="S75" i="2"/>
  <c r="S67" i="2"/>
  <c r="S59" i="2"/>
  <c r="S51" i="2"/>
  <c r="S43" i="2"/>
  <c r="S35" i="2"/>
  <c r="S27" i="2"/>
  <c r="T21" i="2"/>
  <c r="S1511" i="2"/>
  <c r="W1511" i="2" s="1"/>
  <c r="S1496" i="2"/>
  <c r="W1496" i="2" s="1"/>
  <c r="S1480" i="2"/>
  <c r="W1480" i="2" s="1"/>
  <c r="S1464" i="2"/>
  <c r="W1464" i="2" s="1"/>
  <c r="S1447" i="2"/>
  <c r="W1447" i="2" s="1"/>
  <c r="S1424" i="2"/>
  <c r="W1424" i="2" s="1"/>
  <c r="S1405" i="2"/>
  <c r="W1405" i="2" s="1"/>
  <c r="S1383" i="2"/>
  <c r="W1383" i="2" s="1"/>
  <c r="S1359" i="2"/>
  <c r="S1327" i="2"/>
  <c r="S1295" i="2"/>
  <c r="S1263" i="2"/>
  <c r="S1231" i="2"/>
  <c r="S1199" i="2"/>
  <c r="S1167" i="2"/>
  <c r="S1135" i="2"/>
  <c r="S1103" i="2"/>
  <c r="S1071" i="2"/>
  <c r="S1039" i="2"/>
  <c r="S1007" i="2"/>
  <c r="S975" i="2"/>
  <c r="S943" i="2"/>
  <c r="S911" i="2"/>
  <c r="S879" i="2"/>
  <c r="S847" i="2"/>
  <c r="S815" i="2"/>
  <c r="S783" i="2"/>
  <c r="S744" i="2"/>
  <c r="W744" i="2" s="1"/>
  <c r="S680" i="2"/>
  <c r="S616" i="2"/>
  <c r="W616" i="2" s="1"/>
  <c r="S552" i="2"/>
  <c r="W552" i="2" s="1"/>
  <c r="S488" i="2"/>
  <c r="S424" i="2"/>
  <c r="W424" i="2" s="1"/>
  <c r="S360" i="2"/>
  <c r="S295" i="2"/>
  <c r="S231" i="2"/>
  <c r="S100" i="2"/>
  <c r="V1515" i="2"/>
  <c r="S1515" i="2"/>
  <c r="W1515" i="2" s="1"/>
  <c r="V1507" i="2"/>
  <c r="S1507" i="2"/>
  <c r="W1507" i="2" s="1"/>
  <c r="V1499" i="2"/>
  <c r="S1499" i="2"/>
  <c r="W1499" i="2" s="1"/>
  <c r="V1491" i="2"/>
  <c r="S1491" i="2"/>
  <c r="W1491" i="2" s="1"/>
  <c r="V1483" i="2"/>
  <c r="S1483" i="2"/>
  <c r="W1483" i="2" s="1"/>
  <c r="V1475" i="2"/>
  <c r="S1475" i="2"/>
  <c r="W1475" i="2" s="1"/>
  <c r="V1467" i="2"/>
  <c r="S1467" i="2"/>
  <c r="W1467" i="2" s="1"/>
  <c r="V1459" i="2"/>
  <c r="S1459" i="2"/>
  <c r="W1459" i="2" s="1"/>
  <c r="V1451" i="2"/>
  <c r="S1451" i="2"/>
  <c r="W1451" i="2" s="1"/>
  <c r="V1443" i="2"/>
  <c r="S1443" i="2"/>
  <c r="W1443" i="2" s="1"/>
  <c r="V1435" i="2"/>
  <c r="S1435" i="2"/>
  <c r="W1435" i="2" s="1"/>
  <c r="V1427" i="2"/>
  <c r="S1427" i="2"/>
  <c r="W1427" i="2" s="1"/>
  <c r="V1419" i="2"/>
  <c r="S1419" i="2"/>
  <c r="W1419" i="2" s="1"/>
  <c r="V1411" i="2"/>
  <c r="S1411" i="2"/>
  <c r="W1411" i="2" s="1"/>
  <c r="V1403" i="2"/>
  <c r="S1403" i="2"/>
  <c r="W1403" i="2" s="1"/>
  <c r="V1395" i="2"/>
  <c r="S1395" i="2"/>
  <c r="W1395" i="2" s="1"/>
  <c r="V1387" i="2"/>
  <c r="S1387" i="2"/>
  <c r="W1387" i="2" s="1"/>
  <c r="V1379" i="2"/>
  <c r="S1379" i="2"/>
  <c r="W1379" i="2" s="1"/>
  <c r="V1371" i="2"/>
  <c r="S1371" i="2"/>
  <c r="W1371" i="2" s="1"/>
  <c r="S1363" i="2"/>
  <c r="S1355" i="2"/>
  <c r="V1347" i="2"/>
  <c r="S1347" i="2"/>
  <c r="S1339" i="2"/>
  <c r="V1331" i="2"/>
  <c r="S1331" i="2"/>
  <c r="V1323" i="2"/>
  <c r="S1323" i="2"/>
  <c r="V1315" i="2"/>
  <c r="S1315" i="2"/>
  <c r="S1307" i="2"/>
  <c r="V1299" i="2"/>
  <c r="S1299" i="2"/>
  <c r="W1299" i="2" s="1"/>
  <c r="S1291" i="2"/>
  <c r="V1283" i="2"/>
  <c r="S1283" i="2"/>
  <c r="V1275" i="2"/>
  <c r="S1275" i="2"/>
  <c r="V1267" i="2"/>
  <c r="S1267" i="2"/>
  <c r="V1259" i="2"/>
  <c r="S1259" i="2"/>
  <c r="V1251" i="2"/>
  <c r="S1251" i="2"/>
  <c r="V1243" i="2"/>
  <c r="S1243" i="2"/>
  <c r="V1235" i="2"/>
  <c r="S1235" i="2"/>
  <c r="V1227" i="2"/>
  <c r="S1227" i="2"/>
  <c r="V1219" i="2"/>
  <c r="S1219" i="2"/>
  <c r="V1211" i="2"/>
  <c r="S1211" i="2"/>
  <c r="V1203" i="2"/>
  <c r="S1203" i="2"/>
  <c r="V1195" i="2"/>
  <c r="S1195" i="2"/>
  <c r="S1187" i="2"/>
  <c r="V1179" i="2"/>
  <c r="S1179" i="2"/>
  <c r="S1171" i="2"/>
  <c r="S1163" i="2"/>
  <c r="S1155" i="2"/>
  <c r="V1147" i="2"/>
  <c r="S1147" i="2"/>
  <c r="V1139" i="2"/>
  <c r="S1139" i="2"/>
  <c r="V1131" i="2"/>
  <c r="S1131" i="2"/>
  <c r="V1123" i="2"/>
  <c r="S1123" i="2"/>
  <c r="V1115" i="2"/>
  <c r="S1115" i="2"/>
  <c r="V1107" i="2"/>
  <c r="S1107" i="2"/>
  <c r="V1099" i="2"/>
  <c r="S1099" i="2"/>
  <c r="V1091" i="2"/>
  <c r="S1091" i="2"/>
  <c r="V1083" i="2"/>
  <c r="S1083" i="2"/>
  <c r="V1075" i="2"/>
  <c r="S1075" i="2"/>
  <c r="V1067" i="2"/>
  <c r="S1067" i="2"/>
  <c r="V1059" i="2"/>
  <c r="S1059" i="2"/>
  <c r="V1051" i="2"/>
  <c r="S1051" i="2"/>
  <c r="V1043" i="2"/>
  <c r="S1043" i="2"/>
  <c r="V1035" i="2"/>
  <c r="S1035" i="2"/>
  <c r="V1027" i="2"/>
  <c r="S1027" i="2"/>
  <c r="V1019" i="2"/>
  <c r="S1019" i="2"/>
  <c r="V1011" i="2"/>
  <c r="S1011" i="2"/>
  <c r="V1003" i="2"/>
  <c r="S1003" i="2"/>
  <c r="V995" i="2"/>
  <c r="S995" i="2"/>
  <c r="V987" i="2"/>
  <c r="S987" i="2"/>
  <c r="V979" i="2"/>
  <c r="S979" i="2"/>
  <c r="V971" i="2"/>
  <c r="S971" i="2"/>
  <c r="V963" i="2"/>
  <c r="S963" i="2"/>
  <c r="V955" i="2"/>
  <c r="S955" i="2"/>
  <c r="V947" i="2"/>
  <c r="S947" i="2"/>
  <c r="V939" i="2"/>
  <c r="S939" i="2"/>
  <c r="V931" i="2"/>
  <c r="S931" i="2"/>
  <c r="S923" i="2"/>
  <c r="S915" i="2"/>
  <c r="S907" i="2"/>
  <c r="S899" i="2"/>
  <c r="S891" i="2"/>
  <c r="S883" i="2"/>
  <c r="S875" i="2"/>
  <c r="V867" i="2"/>
  <c r="S867" i="2"/>
  <c r="V859" i="2"/>
  <c r="S859" i="2"/>
  <c r="V851" i="2"/>
  <c r="S851" i="2"/>
  <c r="V843" i="2"/>
  <c r="S843" i="2"/>
  <c r="W843" i="2" s="1"/>
  <c r="V835" i="2"/>
  <c r="S835" i="2"/>
  <c r="V827" i="2"/>
  <c r="S827" i="2"/>
  <c r="V819" i="2"/>
  <c r="S819" i="2"/>
  <c r="V811" i="2"/>
  <c r="S811" i="2"/>
  <c r="V803" i="2"/>
  <c r="S803" i="2"/>
  <c r="V795" i="2"/>
  <c r="S795" i="2"/>
  <c r="V787" i="2"/>
  <c r="S787" i="2"/>
  <c r="S779" i="2"/>
  <c r="S771" i="2"/>
  <c r="W771" i="2" s="1"/>
  <c r="V763" i="2"/>
  <c r="S763" i="2"/>
  <c r="S755" i="2"/>
  <c r="V747" i="2"/>
  <c r="S747" i="2"/>
  <c r="V739" i="2"/>
  <c r="S739" i="2"/>
  <c r="V731" i="2"/>
  <c r="S731" i="2"/>
  <c r="V723" i="2"/>
  <c r="S723" i="2"/>
  <c r="V715" i="2"/>
  <c r="S715" i="2"/>
  <c r="V707" i="2"/>
  <c r="S707" i="2"/>
  <c r="V699" i="2"/>
  <c r="S699" i="2"/>
  <c r="V691" i="2"/>
  <c r="S691" i="2"/>
  <c r="V683" i="2"/>
  <c r="S683" i="2"/>
  <c r="V675" i="2"/>
  <c r="S675" i="2"/>
  <c r="V667" i="2"/>
  <c r="S667" i="2"/>
  <c r="V659" i="2"/>
  <c r="S659" i="2"/>
  <c r="V651" i="2"/>
  <c r="S651" i="2"/>
  <c r="V643" i="2"/>
  <c r="S643" i="2"/>
  <c r="V635" i="2"/>
  <c r="S635" i="2"/>
  <c r="V627" i="2"/>
  <c r="S627" i="2"/>
  <c r="V619" i="2"/>
  <c r="S619" i="2"/>
  <c r="S611" i="2"/>
  <c r="V603" i="2"/>
  <c r="S603" i="2"/>
  <c r="S595" i="2"/>
  <c r="S587" i="2"/>
  <c r="W587" i="2" s="1"/>
  <c r="S579" i="2"/>
  <c r="S571" i="2"/>
  <c r="V563" i="2"/>
  <c r="S563" i="2"/>
  <c r="V555" i="2"/>
  <c r="S555" i="2"/>
  <c r="V547" i="2"/>
  <c r="S547" i="2"/>
  <c r="V539" i="2"/>
  <c r="S539" i="2"/>
  <c r="V531" i="2"/>
  <c r="S531" i="2"/>
  <c r="V523" i="2"/>
  <c r="S523" i="2"/>
  <c r="V515" i="2"/>
  <c r="S515" i="2"/>
  <c r="W515" i="2" s="1"/>
  <c r="V507" i="2"/>
  <c r="S507" i="2"/>
  <c r="V499" i="2"/>
  <c r="S499" i="2"/>
  <c r="V491" i="2"/>
  <c r="S491" i="2"/>
  <c r="V483" i="2"/>
  <c r="S483" i="2"/>
  <c r="V475" i="2"/>
  <c r="S475" i="2"/>
  <c r="V467" i="2"/>
  <c r="S467" i="2"/>
  <c r="V459" i="2"/>
  <c r="S459" i="2"/>
  <c r="S451" i="2"/>
  <c r="S443" i="2"/>
  <c r="S435" i="2"/>
  <c r="V427" i="2"/>
  <c r="S427" i="2"/>
  <c r="V419" i="2"/>
  <c r="S419" i="2"/>
  <c r="V411" i="2"/>
  <c r="S411" i="2"/>
  <c r="S403" i="2"/>
  <c r="W403" i="2" s="1"/>
  <c r="S395" i="2"/>
  <c r="S387" i="2"/>
  <c r="S379" i="2"/>
  <c r="V371" i="2"/>
  <c r="S371" i="2"/>
  <c r="V363" i="2"/>
  <c r="S363" i="2"/>
  <c r="S355" i="2"/>
  <c r="V347" i="2"/>
  <c r="S347" i="2"/>
  <c r="V339" i="2"/>
  <c r="S339" i="2"/>
  <c r="V331" i="2"/>
  <c r="S331" i="2"/>
  <c r="W331" i="2" s="1"/>
  <c r="S322" i="2"/>
  <c r="S314" i="2"/>
  <c r="S306" i="2"/>
  <c r="S298" i="2"/>
  <c r="S290" i="2"/>
  <c r="S282" i="2"/>
  <c r="S274" i="2"/>
  <c r="S266" i="2"/>
  <c r="S258" i="2"/>
  <c r="S250" i="2"/>
  <c r="S242" i="2"/>
  <c r="S234" i="2"/>
  <c r="S226" i="2"/>
  <c r="T226" i="2" s="1"/>
  <c r="S218" i="2"/>
  <c r="S210" i="2"/>
  <c r="S202" i="2"/>
  <c r="S194" i="2"/>
  <c r="S186" i="2"/>
  <c r="T186" i="2" s="1"/>
  <c r="S178" i="2"/>
  <c r="S170" i="2"/>
  <c r="S162" i="2"/>
  <c r="S154" i="2"/>
  <c r="S146" i="2"/>
  <c r="S138" i="2"/>
  <c r="S130" i="2"/>
  <c r="S122" i="2"/>
  <c r="S114" i="2"/>
  <c r="S106" i="2"/>
  <c r="S98" i="2"/>
  <c r="T98" i="2" s="1"/>
  <c r="S90" i="2"/>
  <c r="S82" i="2"/>
  <c r="S74" i="2"/>
  <c r="T74" i="2" s="1"/>
  <c r="S66" i="2"/>
  <c r="S58" i="2"/>
  <c r="S50" i="2"/>
  <c r="S42" i="2"/>
  <c r="S34" i="2"/>
  <c r="S26" i="2"/>
  <c r="S2496" i="2"/>
  <c r="W2496" i="2" s="1"/>
  <c r="S2488" i="2"/>
  <c r="W2488" i="2" s="1"/>
  <c r="S2480" i="2"/>
  <c r="W2480" i="2" s="1"/>
  <c r="S2472" i="2"/>
  <c r="W2472" i="2" s="1"/>
  <c r="S2464" i="2"/>
  <c r="W2464" i="2" s="1"/>
  <c r="S2456" i="2"/>
  <c r="W2456" i="2" s="1"/>
  <c r="S2448" i="2"/>
  <c r="W2448" i="2" s="1"/>
  <c r="S2440" i="2"/>
  <c r="W2440" i="2" s="1"/>
  <c r="S2432" i="2"/>
  <c r="W2432" i="2" s="1"/>
  <c r="S2424" i="2"/>
  <c r="W2424" i="2" s="1"/>
  <c r="S2416" i="2"/>
  <c r="W2416" i="2" s="1"/>
  <c r="S2408" i="2"/>
  <c r="W2408" i="2" s="1"/>
  <c r="S2400" i="2"/>
  <c r="W2400" i="2" s="1"/>
  <c r="S2392" i="2"/>
  <c r="W2392" i="2" s="1"/>
  <c r="S2384" i="2"/>
  <c r="W2384" i="2" s="1"/>
  <c r="S2376" i="2"/>
  <c r="W2376" i="2" s="1"/>
  <c r="S2368" i="2"/>
  <c r="W2368" i="2" s="1"/>
  <c r="S2360" i="2"/>
  <c r="W2360" i="2" s="1"/>
  <c r="S2352" i="2"/>
  <c r="W2352" i="2" s="1"/>
  <c r="S2344" i="2"/>
  <c r="W2344" i="2" s="1"/>
  <c r="S2336" i="2"/>
  <c r="W2336" i="2" s="1"/>
  <c r="S2328" i="2"/>
  <c r="W2328" i="2" s="1"/>
  <c r="S2320" i="2"/>
  <c r="W2320" i="2" s="1"/>
  <c r="S2312" i="2"/>
  <c r="W2312" i="2" s="1"/>
  <c r="S2304" i="2"/>
  <c r="W2304" i="2" s="1"/>
  <c r="S2296" i="2"/>
  <c r="W2296" i="2" s="1"/>
  <c r="S2288" i="2"/>
  <c r="W2288" i="2" s="1"/>
  <c r="S2280" i="2"/>
  <c r="W2280" i="2" s="1"/>
  <c r="S2272" i="2"/>
  <c r="W2272" i="2" s="1"/>
  <c r="S2264" i="2"/>
  <c r="W2264" i="2" s="1"/>
  <c r="S2256" i="2"/>
  <c r="W2256" i="2" s="1"/>
  <c r="S2248" i="2"/>
  <c r="W2248" i="2" s="1"/>
  <c r="S2240" i="2"/>
  <c r="W2240" i="2" s="1"/>
  <c r="S2232" i="2"/>
  <c r="W2232" i="2" s="1"/>
  <c r="S2224" i="2"/>
  <c r="W2224" i="2" s="1"/>
  <c r="S2216" i="2"/>
  <c r="W2216" i="2" s="1"/>
  <c r="S2208" i="2"/>
  <c r="W2208" i="2" s="1"/>
  <c r="S2200" i="2"/>
  <c r="W2200" i="2" s="1"/>
  <c r="S2192" i="2"/>
  <c r="W2192" i="2" s="1"/>
  <c r="S2184" i="2"/>
  <c r="W2184" i="2" s="1"/>
  <c r="S2176" i="2"/>
  <c r="W2176" i="2" s="1"/>
  <c r="S2168" i="2"/>
  <c r="W2168" i="2" s="1"/>
  <c r="S2160" i="2"/>
  <c r="W2160" i="2" s="1"/>
  <c r="S2152" i="2"/>
  <c r="W2152" i="2" s="1"/>
  <c r="S2144" i="2"/>
  <c r="W2144" i="2" s="1"/>
  <c r="S2136" i="2"/>
  <c r="W2136" i="2" s="1"/>
  <c r="S2128" i="2"/>
  <c r="W2128" i="2" s="1"/>
  <c r="S2120" i="2"/>
  <c r="W2120" i="2" s="1"/>
  <c r="S2112" i="2"/>
  <c r="W2112" i="2" s="1"/>
  <c r="S2104" i="2"/>
  <c r="W2104" i="2" s="1"/>
  <c r="S2096" i="2"/>
  <c r="W2096" i="2" s="1"/>
  <c r="S2088" i="2"/>
  <c r="W2088" i="2" s="1"/>
  <c r="S2080" i="2"/>
  <c r="W2080" i="2" s="1"/>
  <c r="S2072" i="2"/>
  <c r="W2072" i="2" s="1"/>
  <c r="S2064" i="2"/>
  <c r="W2064" i="2" s="1"/>
  <c r="S2056" i="2"/>
  <c r="W2056" i="2" s="1"/>
  <c r="S2048" i="2"/>
  <c r="W2048" i="2" s="1"/>
  <c r="S2040" i="2"/>
  <c r="W2040" i="2" s="1"/>
  <c r="S2032" i="2"/>
  <c r="W2032" i="2" s="1"/>
  <c r="S2024" i="2"/>
  <c r="W2024" i="2" s="1"/>
  <c r="S2016" i="2"/>
  <c r="W2016" i="2" s="1"/>
  <c r="S2008" i="2"/>
  <c r="W2008" i="2" s="1"/>
  <c r="S2000" i="2"/>
  <c r="W2000" i="2" s="1"/>
  <c r="S1992" i="2"/>
  <c r="W1992" i="2" s="1"/>
  <c r="S1984" i="2"/>
  <c r="W1984" i="2" s="1"/>
  <c r="S1976" i="2"/>
  <c r="W1976" i="2" s="1"/>
  <c r="S1968" i="2"/>
  <c r="W1968" i="2" s="1"/>
  <c r="S1960" i="2"/>
  <c r="W1960" i="2" s="1"/>
  <c r="S1952" i="2"/>
  <c r="W1952" i="2" s="1"/>
  <c r="S1944" i="2"/>
  <c r="W1944" i="2" s="1"/>
  <c r="S1936" i="2"/>
  <c r="W1936" i="2" s="1"/>
  <c r="S1928" i="2"/>
  <c r="W1928" i="2" s="1"/>
  <c r="S1920" i="2"/>
  <c r="W1920" i="2" s="1"/>
  <c r="S1912" i="2"/>
  <c r="W1912" i="2" s="1"/>
  <c r="S1904" i="2"/>
  <c r="W1904" i="2" s="1"/>
  <c r="S1896" i="2"/>
  <c r="W1896" i="2" s="1"/>
  <c r="S1888" i="2"/>
  <c r="W1888" i="2" s="1"/>
  <c r="S1880" i="2"/>
  <c r="W1880" i="2" s="1"/>
  <c r="S1872" i="2"/>
  <c r="W1872" i="2" s="1"/>
  <c r="S1864" i="2"/>
  <c r="W1864" i="2" s="1"/>
  <c r="S1856" i="2"/>
  <c r="W1856" i="2" s="1"/>
  <c r="S1848" i="2"/>
  <c r="W1848" i="2" s="1"/>
  <c r="S1840" i="2"/>
  <c r="W1840" i="2" s="1"/>
  <c r="S1832" i="2"/>
  <c r="W1832" i="2" s="1"/>
  <c r="S1824" i="2"/>
  <c r="W1824" i="2" s="1"/>
  <c r="S1816" i="2"/>
  <c r="W1816" i="2" s="1"/>
  <c r="S1808" i="2"/>
  <c r="W1808" i="2" s="1"/>
  <c r="S1800" i="2"/>
  <c r="W1800" i="2" s="1"/>
  <c r="S1792" i="2"/>
  <c r="W1792" i="2" s="1"/>
  <c r="S1784" i="2"/>
  <c r="W1784" i="2" s="1"/>
  <c r="S1776" i="2"/>
  <c r="W1776" i="2" s="1"/>
  <c r="S1768" i="2"/>
  <c r="W1768" i="2" s="1"/>
  <c r="S1760" i="2"/>
  <c r="W1760" i="2" s="1"/>
  <c r="S1752" i="2"/>
  <c r="W1752" i="2" s="1"/>
  <c r="S1744" i="2"/>
  <c r="W1744" i="2" s="1"/>
  <c r="S1736" i="2"/>
  <c r="W1736" i="2" s="1"/>
  <c r="S1728" i="2"/>
  <c r="W1728" i="2" s="1"/>
  <c r="S1720" i="2"/>
  <c r="W1720" i="2" s="1"/>
  <c r="S1712" i="2"/>
  <c r="W1712" i="2" s="1"/>
  <c r="S1704" i="2"/>
  <c r="W1704" i="2" s="1"/>
  <c r="S1696" i="2"/>
  <c r="W1696" i="2" s="1"/>
  <c r="S1688" i="2"/>
  <c r="W1688" i="2" s="1"/>
  <c r="S1680" i="2"/>
  <c r="W1680" i="2" s="1"/>
  <c r="S1672" i="2"/>
  <c r="W1672" i="2" s="1"/>
  <c r="S1664" i="2"/>
  <c r="W1664" i="2" s="1"/>
  <c r="S1656" i="2"/>
  <c r="W1656" i="2" s="1"/>
  <c r="S1648" i="2"/>
  <c r="W1648" i="2" s="1"/>
  <c r="S1640" i="2"/>
  <c r="W1640" i="2" s="1"/>
  <c r="S1632" i="2"/>
  <c r="W1632" i="2" s="1"/>
  <c r="S1624" i="2"/>
  <c r="W1624" i="2" s="1"/>
  <c r="S1616" i="2"/>
  <c r="W1616" i="2" s="1"/>
  <c r="S1608" i="2"/>
  <c r="W1608" i="2" s="1"/>
  <c r="S1600" i="2"/>
  <c r="W1600" i="2" s="1"/>
  <c r="S1592" i="2"/>
  <c r="W1592" i="2" s="1"/>
  <c r="S1584" i="2"/>
  <c r="W1584" i="2" s="1"/>
  <c r="S1576" i="2"/>
  <c r="W1576" i="2" s="1"/>
  <c r="S1568" i="2"/>
  <c r="W1568" i="2" s="1"/>
  <c r="S1560" i="2"/>
  <c r="W1560" i="2" s="1"/>
  <c r="S1552" i="2"/>
  <c r="W1552" i="2" s="1"/>
  <c r="S1544" i="2"/>
  <c r="W1544" i="2" s="1"/>
  <c r="S1536" i="2"/>
  <c r="W1536" i="2" s="1"/>
  <c r="S1528" i="2"/>
  <c r="W1528" i="2" s="1"/>
  <c r="S1520" i="2"/>
  <c r="W1520" i="2" s="1"/>
  <c r="S1510" i="2"/>
  <c r="W1510" i="2" s="1"/>
  <c r="S1495" i="2"/>
  <c r="W1495" i="2" s="1"/>
  <c r="S1479" i="2"/>
  <c r="W1479" i="2" s="1"/>
  <c r="S1463" i="2"/>
  <c r="W1463" i="2" s="1"/>
  <c r="S1445" i="2"/>
  <c r="W1445" i="2" s="1"/>
  <c r="S1423" i="2"/>
  <c r="W1423" i="2" s="1"/>
  <c r="S1400" i="2"/>
  <c r="W1400" i="2" s="1"/>
  <c r="S1381" i="2"/>
  <c r="W1381" i="2" s="1"/>
  <c r="S1352" i="2"/>
  <c r="S1320" i="2"/>
  <c r="S1288" i="2"/>
  <c r="W1288" i="2" s="1"/>
  <c r="S1256" i="2"/>
  <c r="S1224" i="2"/>
  <c r="W1224" i="2" s="1"/>
  <c r="S1192" i="2"/>
  <c r="S1160" i="2"/>
  <c r="W1160" i="2" s="1"/>
  <c r="S1128" i="2"/>
  <c r="S1096" i="2"/>
  <c r="S1064" i="2"/>
  <c r="W1064" i="2" s="1"/>
  <c r="S1032" i="2"/>
  <c r="W1032" i="2" s="1"/>
  <c r="S1000" i="2"/>
  <c r="S968" i="2"/>
  <c r="W968" i="2" s="1"/>
  <c r="S936" i="2"/>
  <c r="S904" i="2"/>
  <c r="W904" i="2" s="1"/>
  <c r="S872" i="2"/>
  <c r="S840" i="2"/>
  <c r="S808" i="2"/>
  <c r="W808" i="2" s="1"/>
  <c r="S776" i="2"/>
  <c r="W776" i="2" s="1"/>
  <c r="S736" i="2"/>
  <c r="S672" i="2"/>
  <c r="W672" i="2" s="1"/>
  <c r="S608" i="2"/>
  <c r="S544" i="2"/>
  <c r="W544" i="2" s="1"/>
  <c r="S480" i="2"/>
  <c r="S416" i="2"/>
  <c r="S352" i="2"/>
  <c r="W352" i="2" s="1"/>
  <c r="S287" i="2"/>
  <c r="S223" i="2"/>
  <c r="S36" i="2"/>
  <c r="V1506" i="2"/>
  <c r="S1506" i="2"/>
  <c r="W1506" i="2" s="1"/>
  <c r="V1498" i="2"/>
  <c r="S1498" i="2"/>
  <c r="W1498" i="2" s="1"/>
  <c r="V1490" i="2"/>
  <c r="S1490" i="2"/>
  <c r="W1490" i="2" s="1"/>
  <c r="V1482" i="2"/>
  <c r="S1482" i="2"/>
  <c r="W1482" i="2" s="1"/>
  <c r="V1474" i="2"/>
  <c r="S1474" i="2"/>
  <c r="W1474" i="2" s="1"/>
  <c r="V1466" i="2"/>
  <c r="S1466" i="2"/>
  <c r="W1466" i="2" s="1"/>
  <c r="V1458" i="2"/>
  <c r="S1458" i="2"/>
  <c r="W1458" i="2" s="1"/>
  <c r="V1450" i="2"/>
  <c r="S1450" i="2"/>
  <c r="W1450" i="2" s="1"/>
  <c r="V1442" i="2"/>
  <c r="S1442" i="2"/>
  <c r="W1442" i="2" s="1"/>
  <c r="V1434" i="2"/>
  <c r="S1434" i="2"/>
  <c r="W1434" i="2" s="1"/>
  <c r="V1426" i="2"/>
  <c r="S1426" i="2"/>
  <c r="W1426" i="2" s="1"/>
  <c r="V1418" i="2"/>
  <c r="S1418" i="2"/>
  <c r="W1418" i="2" s="1"/>
  <c r="V1410" i="2"/>
  <c r="S1410" i="2"/>
  <c r="W1410" i="2" s="1"/>
  <c r="V1402" i="2"/>
  <c r="S1402" i="2"/>
  <c r="W1402" i="2" s="1"/>
  <c r="V1394" i="2"/>
  <c r="S1394" i="2"/>
  <c r="W1394" i="2" s="1"/>
  <c r="V1386" i="2"/>
  <c r="S1386" i="2"/>
  <c r="W1386" i="2" s="1"/>
  <c r="V1378" i="2"/>
  <c r="S1378" i="2"/>
  <c r="W1378" i="2" s="1"/>
  <c r="V1370" i="2"/>
  <c r="S1370" i="2"/>
  <c r="W1370" i="2" s="1"/>
  <c r="S1362" i="2"/>
  <c r="V1354" i="2"/>
  <c r="S1354" i="2"/>
  <c r="V1346" i="2"/>
  <c r="S1346" i="2"/>
  <c r="V1338" i="2"/>
  <c r="S1338" i="2"/>
  <c r="V1330" i="2"/>
  <c r="S1330" i="2"/>
  <c r="W1330" i="2" s="1"/>
  <c r="S1322" i="2"/>
  <c r="V1314" i="2"/>
  <c r="S1314" i="2"/>
  <c r="S1306" i="2"/>
  <c r="V1298" i="2"/>
  <c r="S1298" i="2"/>
  <c r="V1290" i="2"/>
  <c r="S1290" i="2"/>
  <c r="V1282" i="2"/>
  <c r="S1282" i="2"/>
  <c r="V1274" i="2"/>
  <c r="S1274" i="2"/>
  <c r="V1266" i="2"/>
  <c r="S1266" i="2"/>
  <c r="V1258" i="2"/>
  <c r="S1258" i="2"/>
  <c r="W1258" i="2" s="1"/>
  <c r="V1250" i="2"/>
  <c r="S1250" i="2"/>
  <c r="V1242" i="2"/>
  <c r="S1242" i="2"/>
  <c r="V1234" i="2"/>
  <c r="S1234" i="2"/>
  <c r="V1226" i="2"/>
  <c r="S1226" i="2"/>
  <c r="V1218" i="2"/>
  <c r="S1218" i="2"/>
  <c r="V1210" i="2"/>
  <c r="S1210" i="2"/>
  <c r="S1202" i="2"/>
  <c r="V1194" i="2"/>
  <c r="S1194" i="2"/>
  <c r="V1186" i="2"/>
  <c r="S1186" i="2"/>
  <c r="V1178" i="2"/>
  <c r="S1178" i="2"/>
  <c r="V1170" i="2"/>
  <c r="S1170" i="2"/>
  <c r="S1162" i="2"/>
  <c r="V1154" i="2"/>
  <c r="S1154" i="2"/>
  <c r="V1146" i="2"/>
  <c r="S1146" i="2"/>
  <c r="V1138" i="2"/>
  <c r="S1138" i="2"/>
  <c r="V1130" i="2"/>
  <c r="S1130" i="2"/>
  <c r="V1122" i="2"/>
  <c r="S1122" i="2"/>
  <c r="V1114" i="2"/>
  <c r="S1114" i="2"/>
  <c r="V1106" i="2"/>
  <c r="S1106" i="2"/>
  <c r="V1098" i="2"/>
  <c r="S1098" i="2"/>
  <c r="V1090" i="2"/>
  <c r="S1090" i="2"/>
  <c r="V1082" i="2"/>
  <c r="S1082" i="2"/>
  <c r="V1074" i="2"/>
  <c r="S1074" i="2"/>
  <c r="V1066" i="2"/>
  <c r="S1066" i="2"/>
  <c r="V1058" i="2"/>
  <c r="S1058" i="2"/>
  <c r="V1050" i="2"/>
  <c r="S1050" i="2"/>
  <c r="V1042" i="2"/>
  <c r="S1042" i="2"/>
  <c r="V1034" i="2"/>
  <c r="S1034" i="2"/>
  <c r="V1026" i="2"/>
  <c r="S1026" i="2"/>
  <c r="V1018" i="2"/>
  <c r="S1018" i="2"/>
  <c r="V1010" i="2"/>
  <c r="S1010" i="2"/>
  <c r="S1002" i="2"/>
  <c r="W1002" i="2" s="1"/>
  <c r="V994" i="2"/>
  <c r="S994" i="2"/>
  <c r="V986" i="2"/>
  <c r="S986" i="2"/>
  <c r="V978" i="2"/>
  <c r="S978" i="2"/>
  <c r="S970" i="2"/>
  <c r="S962" i="2"/>
  <c r="V954" i="2"/>
  <c r="S954" i="2"/>
  <c r="V946" i="2"/>
  <c r="S946" i="2"/>
  <c r="V938" i="2"/>
  <c r="S938" i="2"/>
  <c r="V930" i="2"/>
  <c r="S930" i="2"/>
  <c r="S922" i="2"/>
  <c r="S914" i="2"/>
  <c r="S906" i="2"/>
  <c r="S898" i="2"/>
  <c r="S890" i="2"/>
  <c r="W890" i="2" s="1"/>
  <c r="S882" i="2"/>
  <c r="S874" i="2"/>
  <c r="V866" i="2"/>
  <c r="S866" i="2"/>
  <c r="V858" i="2"/>
  <c r="S858" i="2"/>
  <c r="S850" i="2"/>
  <c r="V842" i="2"/>
  <c r="S842" i="2"/>
  <c r="V834" i="2"/>
  <c r="S834" i="2"/>
  <c r="V826" i="2"/>
  <c r="S826" i="2"/>
  <c r="V818" i="2"/>
  <c r="S818" i="2"/>
  <c r="V810" i="2"/>
  <c r="S810" i="2"/>
  <c r="V802" i="2"/>
  <c r="S802" i="2"/>
  <c r="V794" i="2"/>
  <c r="S794" i="2"/>
  <c r="S786" i="2"/>
  <c r="V778" i="2"/>
  <c r="S778" i="2"/>
  <c r="V770" i="2"/>
  <c r="S770" i="2"/>
  <c r="V762" i="2"/>
  <c r="S762" i="2"/>
  <c r="V754" i="2"/>
  <c r="S754" i="2"/>
  <c r="V746" i="2"/>
  <c r="S746" i="2"/>
  <c r="S738" i="2"/>
  <c r="V730" i="2"/>
  <c r="S730" i="2"/>
  <c r="V722" i="2"/>
  <c r="S722" i="2"/>
  <c r="V714" i="2"/>
  <c r="S714" i="2"/>
  <c r="V706" i="2"/>
  <c r="S706" i="2"/>
  <c r="V698" i="2"/>
  <c r="S698" i="2"/>
  <c r="V690" i="2"/>
  <c r="S690" i="2"/>
  <c r="V682" i="2"/>
  <c r="S682" i="2"/>
  <c r="V674" i="2"/>
  <c r="S674" i="2"/>
  <c r="V666" i="2"/>
  <c r="S666" i="2"/>
  <c r="V658" i="2"/>
  <c r="S658" i="2"/>
  <c r="V650" i="2"/>
  <c r="S650" i="2"/>
  <c r="V642" i="2"/>
  <c r="S642" i="2"/>
  <c r="V634" i="2"/>
  <c r="S634" i="2"/>
  <c r="V626" i="2"/>
  <c r="S626" i="2"/>
  <c r="V618" i="2"/>
  <c r="S618" i="2"/>
  <c r="V610" i="2"/>
  <c r="S610" i="2"/>
  <c r="V602" i="2"/>
  <c r="S602" i="2"/>
  <c r="V594" i="2"/>
  <c r="S594" i="2"/>
  <c r="V586" i="2"/>
  <c r="S586" i="2"/>
  <c r="V578" i="2"/>
  <c r="S578" i="2"/>
  <c r="V570" i="2"/>
  <c r="S570" i="2"/>
  <c r="V562" i="2"/>
  <c r="S562" i="2"/>
  <c r="V554" i="2"/>
  <c r="S554" i="2"/>
  <c r="V546" i="2"/>
  <c r="S546" i="2"/>
  <c r="V538" i="2"/>
  <c r="S538" i="2"/>
  <c r="V530" i="2"/>
  <c r="S530" i="2"/>
  <c r="V522" i="2"/>
  <c r="S522" i="2"/>
  <c r="V514" i="2"/>
  <c r="S514" i="2"/>
  <c r="V506" i="2"/>
  <c r="S506" i="2"/>
  <c r="V498" i="2"/>
  <c r="S498" i="2"/>
  <c r="V490" i="2"/>
  <c r="S490" i="2"/>
  <c r="S482" i="2"/>
  <c r="V474" i="2"/>
  <c r="S474" i="2"/>
  <c r="S466" i="2"/>
  <c r="S458" i="2"/>
  <c r="S450" i="2"/>
  <c r="S442" i="2"/>
  <c r="S434" i="2"/>
  <c r="S426" i="2"/>
  <c r="S418" i="2"/>
  <c r="V410" i="2"/>
  <c r="S410" i="2"/>
  <c r="S402" i="2"/>
  <c r="V394" i="2"/>
  <c r="S394" i="2"/>
  <c r="V386" i="2"/>
  <c r="S386" i="2"/>
  <c r="S378" i="2"/>
  <c r="S370" i="2"/>
  <c r="S362" i="2"/>
  <c r="V354" i="2"/>
  <c r="S354" i="2"/>
  <c r="V346" i="2"/>
  <c r="S346" i="2"/>
  <c r="V338" i="2"/>
  <c r="S338" i="2"/>
  <c r="V330" i="2"/>
  <c r="S330" i="2"/>
  <c r="S321" i="2"/>
  <c r="S313" i="2"/>
  <c r="S305" i="2"/>
  <c r="S297" i="2"/>
  <c r="S289" i="2"/>
  <c r="S281" i="2"/>
  <c r="S273" i="2"/>
  <c r="S265" i="2"/>
  <c r="S257" i="2"/>
  <c r="S249" i="2"/>
  <c r="S241" i="2"/>
  <c r="S233" i="2"/>
  <c r="S225" i="2"/>
  <c r="S217" i="2"/>
  <c r="S209" i="2"/>
  <c r="S201" i="2"/>
  <c r="S193" i="2"/>
  <c r="S185" i="2"/>
  <c r="S177" i="2"/>
  <c r="S169" i="2"/>
  <c r="S161" i="2"/>
  <c r="S153" i="2"/>
  <c r="S145" i="2"/>
  <c r="S137" i="2"/>
  <c r="S129" i="2"/>
  <c r="S121" i="2"/>
  <c r="S113" i="2"/>
  <c r="S105" i="2"/>
  <c r="S97" i="2"/>
  <c r="S89" i="2"/>
  <c r="S81" i="2"/>
  <c r="S73" i="2"/>
  <c r="S65" i="2"/>
  <c r="S57" i="2"/>
  <c r="S49" i="2"/>
  <c r="S41" i="2"/>
  <c r="T41" i="2" s="1"/>
  <c r="S33" i="2"/>
  <c r="S25" i="2"/>
  <c r="T211" i="2"/>
  <c r="S2271" i="2"/>
  <c r="W2271" i="2" s="1"/>
  <c r="S2263" i="2"/>
  <c r="W2263" i="2" s="1"/>
  <c r="S2255" i="2"/>
  <c r="W2255" i="2" s="1"/>
  <c r="S2247" i="2"/>
  <c r="W2247" i="2" s="1"/>
  <c r="S2239" i="2"/>
  <c r="W2239" i="2" s="1"/>
  <c r="S2231" i="2"/>
  <c r="W2231" i="2" s="1"/>
  <c r="S2223" i="2"/>
  <c r="W2223" i="2" s="1"/>
  <c r="S2215" i="2"/>
  <c r="W2215" i="2" s="1"/>
  <c r="S2207" i="2"/>
  <c r="W2207" i="2" s="1"/>
  <c r="S2199" i="2"/>
  <c r="W2199" i="2" s="1"/>
  <c r="S2191" i="2"/>
  <c r="W2191" i="2" s="1"/>
  <c r="S2183" i="2"/>
  <c r="W2183" i="2" s="1"/>
  <c r="S2175" i="2"/>
  <c r="W2175" i="2" s="1"/>
  <c r="S2167" i="2"/>
  <c r="W2167" i="2" s="1"/>
  <c r="S2159" i="2"/>
  <c r="W2159" i="2" s="1"/>
  <c r="S2151" i="2"/>
  <c r="W2151" i="2" s="1"/>
  <c r="S2143" i="2"/>
  <c r="W2143" i="2" s="1"/>
  <c r="S2135" i="2"/>
  <c r="W2135" i="2" s="1"/>
  <c r="S2127" i="2"/>
  <c r="W2127" i="2" s="1"/>
  <c r="S2119" i="2"/>
  <c r="W2119" i="2" s="1"/>
  <c r="S2111" i="2"/>
  <c r="W2111" i="2" s="1"/>
  <c r="S2103" i="2"/>
  <c r="W2103" i="2" s="1"/>
  <c r="S2095" i="2"/>
  <c r="W2095" i="2" s="1"/>
  <c r="S2087" i="2"/>
  <c r="W2087" i="2" s="1"/>
  <c r="S2079" i="2"/>
  <c r="W2079" i="2" s="1"/>
  <c r="S2071" i="2"/>
  <c r="W2071" i="2" s="1"/>
  <c r="S2063" i="2"/>
  <c r="W2063" i="2" s="1"/>
  <c r="S2055" i="2"/>
  <c r="W2055" i="2" s="1"/>
  <c r="S2047" i="2"/>
  <c r="W2047" i="2" s="1"/>
  <c r="S2039" i="2"/>
  <c r="W2039" i="2" s="1"/>
  <c r="S2031" i="2"/>
  <c r="W2031" i="2" s="1"/>
  <c r="S2023" i="2"/>
  <c r="W2023" i="2" s="1"/>
  <c r="S2015" i="2"/>
  <c r="W2015" i="2" s="1"/>
  <c r="S2007" i="2"/>
  <c r="W2007" i="2" s="1"/>
  <c r="S1999" i="2"/>
  <c r="W1999" i="2" s="1"/>
  <c r="S1991" i="2"/>
  <c r="W1991" i="2" s="1"/>
  <c r="S1983" i="2"/>
  <c r="W1983" i="2" s="1"/>
  <c r="S1975" i="2"/>
  <c r="W1975" i="2" s="1"/>
  <c r="S1967" i="2"/>
  <c r="W1967" i="2" s="1"/>
  <c r="S1959" i="2"/>
  <c r="W1959" i="2" s="1"/>
  <c r="S1951" i="2"/>
  <c r="W1951" i="2" s="1"/>
  <c r="S1943" i="2"/>
  <c r="W1943" i="2" s="1"/>
  <c r="S1935" i="2"/>
  <c r="W1935" i="2" s="1"/>
  <c r="S1927" i="2"/>
  <c r="W1927" i="2" s="1"/>
  <c r="S1919" i="2"/>
  <c r="W1919" i="2" s="1"/>
  <c r="S1911" i="2"/>
  <c r="W1911" i="2" s="1"/>
  <c r="S1903" i="2"/>
  <c r="W1903" i="2" s="1"/>
  <c r="S1895" i="2"/>
  <c r="W1895" i="2" s="1"/>
  <c r="S1887" i="2"/>
  <c r="W1887" i="2" s="1"/>
  <c r="S1879" i="2"/>
  <c r="W1879" i="2" s="1"/>
  <c r="S1871" i="2"/>
  <c r="W1871" i="2" s="1"/>
  <c r="S1863" i="2"/>
  <c r="W1863" i="2" s="1"/>
  <c r="S1855" i="2"/>
  <c r="W1855" i="2" s="1"/>
  <c r="S1847" i="2"/>
  <c r="W1847" i="2" s="1"/>
  <c r="S1839" i="2"/>
  <c r="W1839" i="2" s="1"/>
  <c r="S1831" i="2"/>
  <c r="W1831" i="2" s="1"/>
  <c r="S1823" i="2"/>
  <c r="W1823" i="2" s="1"/>
  <c r="S1815" i="2"/>
  <c r="W1815" i="2" s="1"/>
  <c r="S1807" i="2"/>
  <c r="W1807" i="2" s="1"/>
  <c r="S1799" i="2"/>
  <c r="W1799" i="2" s="1"/>
  <c r="S1791" i="2"/>
  <c r="W1791" i="2" s="1"/>
  <c r="S1783" i="2"/>
  <c r="W1783" i="2" s="1"/>
  <c r="S1775" i="2"/>
  <c r="W1775" i="2" s="1"/>
  <c r="S1767" i="2"/>
  <c r="W1767" i="2" s="1"/>
  <c r="S1759" i="2"/>
  <c r="W1759" i="2" s="1"/>
  <c r="S1751" i="2"/>
  <c r="W1751" i="2" s="1"/>
  <c r="S1743" i="2"/>
  <c r="W1743" i="2" s="1"/>
  <c r="S1735" i="2"/>
  <c r="W1735" i="2" s="1"/>
  <c r="S1727" i="2"/>
  <c r="W1727" i="2" s="1"/>
  <c r="S1719" i="2"/>
  <c r="W1719" i="2" s="1"/>
  <c r="S1711" i="2"/>
  <c r="W1711" i="2" s="1"/>
  <c r="S1703" i="2"/>
  <c r="W1703" i="2" s="1"/>
  <c r="S1695" i="2"/>
  <c r="W1695" i="2" s="1"/>
  <c r="S1687" i="2"/>
  <c r="W1687" i="2" s="1"/>
  <c r="S1679" i="2"/>
  <c r="W1679" i="2" s="1"/>
  <c r="S1671" i="2"/>
  <c r="W1671" i="2" s="1"/>
  <c r="S1663" i="2"/>
  <c r="W1663" i="2" s="1"/>
  <c r="S1655" i="2"/>
  <c r="W1655" i="2" s="1"/>
  <c r="S1647" i="2"/>
  <c r="W1647" i="2" s="1"/>
  <c r="S1639" i="2"/>
  <c r="W1639" i="2" s="1"/>
  <c r="S1631" i="2"/>
  <c r="W1631" i="2" s="1"/>
  <c r="S1623" i="2"/>
  <c r="W1623" i="2" s="1"/>
  <c r="S1615" i="2"/>
  <c r="W1615" i="2" s="1"/>
  <c r="S1607" i="2"/>
  <c r="W1607" i="2" s="1"/>
  <c r="S1599" i="2"/>
  <c r="W1599" i="2" s="1"/>
  <c r="S1591" i="2"/>
  <c r="W1591" i="2" s="1"/>
  <c r="S1583" i="2"/>
  <c r="W1583" i="2" s="1"/>
  <c r="S1575" i="2"/>
  <c r="W1575" i="2" s="1"/>
  <c r="S1567" i="2"/>
  <c r="W1567" i="2" s="1"/>
  <c r="S1559" i="2"/>
  <c r="W1559" i="2" s="1"/>
  <c r="S1551" i="2"/>
  <c r="W1551" i="2" s="1"/>
  <c r="S1543" i="2"/>
  <c r="W1543" i="2" s="1"/>
  <c r="S1535" i="2"/>
  <c r="W1535" i="2" s="1"/>
  <c r="S1527" i="2"/>
  <c r="W1527" i="2" s="1"/>
  <c r="S1519" i="2"/>
  <c r="W1519" i="2" s="1"/>
  <c r="S1509" i="2"/>
  <c r="W1509" i="2" s="1"/>
  <c r="S1494" i="2"/>
  <c r="W1494" i="2" s="1"/>
  <c r="S1478" i="2"/>
  <c r="W1478" i="2" s="1"/>
  <c r="S1462" i="2"/>
  <c r="W1462" i="2" s="1"/>
  <c r="S1440" i="2"/>
  <c r="W1440" i="2" s="1"/>
  <c r="S1421" i="2"/>
  <c r="W1421" i="2" s="1"/>
  <c r="S1399" i="2"/>
  <c r="W1399" i="2" s="1"/>
  <c r="S1376" i="2"/>
  <c r="W1376" i="2" s="1"/>
  <c r="S1351" i="2"/>
  <c r="S1319" i="2"/>
  <c r="W1319" i="2" s="1"/>
  <c r="S1287" i="2"/>
  <c r="S1255" i="2"/>
  <c r="S1223" i="2"/>
  <c r="S1191" i="2"/>
  <c r="S1159" i="2"/>
  <c r="S1127" i="2"/>
  <c r="S1095" i="2"/>
  <c r="S1063" i="2"/>
  <c r="W1063" i="2" s="1"/>
  <c r="S1031" i="2"/>
  <c r="S999" i="2"/>
  <c r="S967" i="2"/>
  <c r="S935" i="2"/>
  <c r="S903" i="2"/>
  <c r="S871" i="2"/>
  <c r="S839" i="2"/>
  <c r="S807" i="2"/>
  <c r="W807" i="2" s="1"/>
  <c r="S775" i="2"/>
  <c r="S728" i="2"/>
  <c r="S664" i="2"/>
  <c r="S600" i="2"/>
  <c r="S536" i="2"/>
  <c r="S472" i="2"/>
  <c r="S408" i="2"/>
  <c r="S344" i="2"/>
  <c r="S279" i="2"/>
  <c r="S215" i="2"/>
  <c r="T7" i="2"/>
  <c r="Q3" i="2"/>
  <c r="R3" i="2" s="1"/>
  <c r="V3" i="2" s="1"/>
  <c r="S3" i="2"/>
  <c r="T3" i="2" s="1"/>
  <c r="Q11" i="2"/>
  <c r="R11" i="2" s="1"/>
  <c r="S11" i="2"/>
  <c r="W11" i="2" s="1"/>
  <c r="T6" i="2"/>
  <c r="U18" i="2"/>
  <c r="V15" i="2"/>
  <c r="U10" i="2"/>
  <c r="S19" i="2"/>
  <c r="W19" i="2" s="1"/>
  <c r="Q10" i="2"/>
  <c r="R10" i="2" s="1"/>
  <c r="S10" i="2"/>
  <c r="W10" i="2" s="1"/>
  <c r="V2" i="2"/>
  <c r="J2" i="2" s="1"/>
  <c r="Q8" i="2"/>
  <c r="R8" i="2" s="1"/>
  <c r="S2" i="2"/>
  <c r="W2" i="2" s="1"/>
  <c r="T8" i="2"/>
  <c r="V17" i="2"/>
  <c r="V13" i="2"/>
  <c r="V9" i="2"/>
  <c r="V5" i="2"/>
  <c r="R16" i="2"/>
  <c r="V16" i="2" s="1"/>
  <c r="R12" i="2"/>
  <c r="V12" i="2" s="1"/>
  <c r="V8" i="2"/>
  <c r="R4" i="2"/>
  <c r="V4" i="2" s="1"/>
  <c r="S17" i="2"/>
  <c r="U16" i="2"/>
  <c r="S13" i="2"/>
  <c r="U12" i="2"/>
  <c r="S9" i="2"/>
  <c r="U8" i="2"/>
  <c r="S5" i="2"/>
  <c r="U4" i="2"/>
  <c r="U19" i="2"/>
  <c r="U15" i="2"/>
  <c r="U11" i="2"/>
  <c r="U7" i="2"/>
  <c r="V18" i="2"/>
  <c r="V14" i="2"/>
  <c r="V10" i="2"/>
  <c r="V6" i="2"/>
  <c r="U323" i="2"/>
  <c r="U315" i="2"/>
  <c r="U307" i="2"/>
  <c r="U299" i="2"/>
  <c r="U291" i="2"/>
  <c r="U283" i="2"/>
  <c r="U275" i="2"/>
  <c r="U267" i="2"/>
  <c r="U259" i="2"/>
  <c r="U251" i="2"/>
  <c r="U243" i="2"/>
  <c r="U235" i="2"/>
  <c r="U227" i="2"/>
  <c r="U219" i="2"/>
  <c r="U211" i="2"/>
  <c r="U203" i="2"/>
  <c r="U195" i="2"/>
  <c r="U187" i="2"/>
  <c r="U179" i="2"/>
  <c r="U171" i="2"/>
  <c r="U163" i="2"/>
  <c r="U155" i="2"/>
  <c r="U147" i="2"/>
  <c r="U139" i="2"/>
  <c r="U131" i="2"/>
  <c r="U123" i="2"/>
  <c r="U115" i="2"/>
  <c r="U107" i="2"/>
  <c r="U99" i="2"/>
  <c r="U91" i="2"/>
  <c r="U83" i="2"/>
  <c r="U75" i="2"/>
  <c r="U67" i="2"/>
  <c r="U59" i="2"/>
  <c r="U51" i="2"/>
  <c r="U43" i="2"/>
  <c r="U35" i="2"/>
  <c r="U27" i="2"/>
  <c r="U322" i="2"/>
  <c r="U314" i="2"/>
  <c r="U306" i="2"/>
  <c r="U298" i="2"/>
  <c r="U290" i="2"/>
  <c r="U282" i="2"/>
  <c r="U274" i="2"/>
  <c r="U266" i="2"/>
  <c r="U258" i="2"/>
  <c r="U250" i="2"/>
  <c r="U242" i="2"/>
  <c r="U234" i="2"/>
  <c r="U226" i="2"/>
  <c r="U218" i="2"/>
  <c r="U210" i="2"/>
  <c r="U202" i="2"/>
  <c r="U194" i="2"/>
  <c r="U186" i="2"/>
  <c r="U178" i="2"/>
  <c r="U170" i="2"/>
  <c r="U162" i="2"/>
  <c r="U154" i="2"/>
  <c r="U146" i="2"/>
  <c r="U138" i="2"/>
  <c r="U130" i="2"/>
  <c r="U122" i="2"/>
  <c r="U114" i="2"/>
  <c r="U106" i="2"/>
  <c r="U98" i="2"/>
  <c r="U90" i="2"/>
  <c r="U82" i="2"/>
  <c r="U74" i="2"/>
  <c r="U66" i="2"/>
  <c r="U58" i="2"/>
  <c r="U50" i="2"/>
  <c r="U42" i="2"/>
  <c r="U34" i="2"/>
  <c r="U26" i="2"/>
  <c r="U321" i="2"/>
  <c r="U313" i="2"/>
  <c r="U305" i="2"/>
  <c r="U297" i="2"/>
  <c r="U289" i="2"/>
  <c r="U281" i="2"/>
  <c r="U273" i="2"/>
  <c r="U265" i="2"/>
  <c r="U257" i="2"/>
  <c r="U249" i="2"/>
  <c r="U241" i="2"/>
  <c r="U233" i="2"/>
  <c r="U225" i="2"/>
  <c r="U217" i="2"/>
  <c r="U209" i="2"/>
  <c r="U201" i="2"/>
  <c r="U193" i="2"/>
  <c r="U185" i="2"/>
  <c r="U177" i="2"/>
  <c r="U169" i="2"/>
  <c r="U161" i="2"/>
  <c r="U153" i="2"/>
  <c r="U145" i="2"/>
  <c r="U137" i="2"/>
  <c r="U129" i="2"/>
  <c r="U121" i="2"/>
  <c r="U113" i="2"/>
  <c r="U105" i="2"/>
  <c r="U97" i="2"/>
  <c r="U89" i="2"/>
  <c r="U81" i="2"/>
  <c r="U73" i="2"/>
  <c r="U65" i="2"/>
  <c r="U57" i="2"/>
  <c r="U49" i="2"/>
  <c r="U41" i="2"/>
  <c r="U33" i="2"/>
  <c r="U25" i="2"/>
  <c r="U320" i="2"/>
  <c r="U312" i="2"/>
  <c r="U304" i="2"/>
  <c r="U296" i="2"/>
  <c r="U288" i="2"/>
  <c r="U280" i="2"/>
  <c r="U272" i="2"/>
  <c r="U264" i="2"/>
  <c r="U256" i="2"/>
  <c r="U248" i="2"/>
  <c r="U240" i="2"/>
  <c r="U232" i="2"/>
  <c r="U224" i="2"/>
  <c r="U216" i="2"/>
  <c r="U208" i="2"/>
  <c r="U200" i="2"/>
  <c r="U192" i="2"/>
  <c r="U184" i="2"/>
  <c r="U176" i="2"/>
  <c r="U168" i="2"/>
  <c r="U160" i="2"/>
  <c r="U152" i="2"/>
  <c r="U144" i="2"/>
  <c r="U136" i="2"/>
  <c r="U128" i="2"/>
  <c r="U120" i="2"/>
  <c r="U112" i="2"/>
  <c r="U104" i="2"/>
  <c r="U96" i="2"/>
  <c r="U88" i="2"/>
  <c r="U80" i="2"/>
  <c r="U72" i="2"/>
  <c r="U64" i="2"/>
  <c r="U56" i="2"/>
  <c r="U48" i="2"/>
  <c r="U40" i="2"/>
  <c r="U32" i="2"/>
  <c r="U24" i="2"/>
  <c r="U319" i="2"/>
  <c r="U311" i="2"/>
  <c r="U303" i="2"/>
  <c r="U295" i="2"/>
  <c r="U287" i="2"/>
  <c r="U279" i="2"/>
  <c r="U271" i="2"/>
  <c r="U263" i="2"/>
  <c r="U255" i="2"/>
  <c r="U247" i="2"/>
  <c r="U239" i="2"/>
  <c r="U231" i="2"/>
  <c r="U223" i="2"/>
  <c r="U215" i="2"/>
  <c r="U207" i="2"/>
  <c r="U199" i="2"/>
  <c r="U191" i="2"/>
  <c r="U183" i="2"/>
  <c r="U175" i="2"/>
  <c r="U167" i="2"/>
  <c r="U159" i="2"/>
  <c r="U151" i="2"/>
  <c r="U143" i="2"/>
  <c r="U135" i="2"/>
  <c r="U127" i="2"/>
  <c r="U119" i="2"/>
  <c r="U111" i="2"/>
  <c r="U103" i="2"/>
  <c r="U95" i="2"/>
  <c r="U87" i="2"/>
  <c r="U79" i="2"/>
  <c r="U71" i="2"/>
  <c r="U63" i="2"/>
  <c r="U55" i="2"/>
  <c r="U47" i="2"/>
  <c r="U39" i="2"/>
  <c r="U31" i="2"/>
  <c r="U23" i="2"/>
  <c r="U318" i="2"/>
  <c r="U310" i="2"/>
  <c r="U302" i="2"/>
  <c r="U294" i="2"/>
  <c r="U286" i="2"/>
  <c r="U278" i="2"/>
  <c r="U270" i="2"/>
  <c r="U262" i="2"/>
  <c r="U254" i="2"/>
  <c r="U246" i="2"/>
  <c r="U238" i="2"/>
  <c r="U230" i="2"/>
  <c r="U222" i="2"/>
  <c r="U214" i="2"/>
  <c r="U206" i="2"/>
  <c r="U198" i="2"/>
  <c r="U190" i="2"/>
  <c r="U182" i="2"/>
  <c r="U174" i="2"/>
  <c r="U166" i="2"/>
  <c r="U158" i="2"/>
  <c r="U150" i="2"/>
  <c r="U142" i="2"/>
  <c r="U134" i="2"/>
  <c r="U126" i="2"/>
  <c r="U118" i="2"/>
  <c r="U110" i="2"/>
  <c r="U102" i="2"/>
  <c r="U94" i="2"/>
  <c r="U86" i="2"/>
  <c r="U78" i="2"/>
  <c r="U70" i="2"/>
  <c r="U62" i="2"/>
  <c r="U54" i="2"/>
  <c r="U46" i="2"/>
  <c r="U38" i="2"/>
  <c r="U30" i="2"/>
  <c r="U22" i="2"/>
  <c r="U325" i="2"/>
  <c r="U317" i="2"/>
  <c r="U309" i="2"/>
  <c r="U301" i="2"/>
  <c r="U293" i="2"/>
  <c r="U285" i="2"/>
  <c r="U277" i="2"/>
  <c r="U269" i="2"/>
  <c r="U261" i="2"/>
  <c r="U253" i="2"/>
  <c r="U245" i="2"/>
  <c r="U237" i="2"/>
  <c r="U229" i="2"/>
  <c r="U221" i="2"/>
  <c r="U213" i="2"/>
  <c r="U205" i="2"/>
  <c r="U197" i="2"/>
  <c r="U189" i="2"/>
  <c r="U181" i="2"/>
  <c r="U173" i="2"/>
  <c r="U165" i="2"/>
  <c r="U157" i="2"/>
  <c r="U149" i="2"/>
  <c r="U141" i="2"/>
  <c r="U133" i="2"/>
  <c r="U125" i="2"/>
  <c r="U117" i="2"/>
  <c r="U109" i="2"/>
  <c r="U101" i="2"/>
  <c r="U93" i="2"/>
  <c r="U85" i="2"/>
  <c r="U77" i="2"/>
  <c r="U69" i="2"/>
  <c r="U61" i="2"/>
  <c r="U53" i="2"/>
  <c r="U45" i="2"/>
  <c r="U37" i="2"/>
  <c r="U29" i="2"/>
  <c r="U21" i="2"/>
  <c r="U324" i="2"/>
  <c r="U316" i="2"/>
  <c r="U308" i="2"/>
  <c r="U300" i="2"/>
  <c r="U292" i="2"/>
  <c r="U284" i="2"/>
  <c r="U276" i="2"/>
  <c r="U268" i="2"/>
  <c r="U260" i="2"/>
  <c r="U252" i="2"/>
  <c r="U244" i="2"/>
  <c r="U236" i="2"/>
  <c r="U228" i="2"/>
  <c r="U220" i="2"/>
  <c r="U212" i="2"/>
  <c r="U204" i="2"/>
  <c r="U196" i="2"/>
  <c r="U188" i="2"/>
  <c r="U180" i="2"/>
  <c r="U172" i="2"/>
  <c r="U164" i="2"/>
  <c r="U156" i="2"/>
  <c r="U148" i="2"/>
  <c r="U140" i="2"/>
  <c r="U132" i="2"/>
  <c r="U124" i="2"/>
  <c r="U116" i="2"/>
  <c r="U108" i="2"/>
  <c r="U100" i="2"/>
  <c r="U92" i="2"/>
  <c r="U84" i="2"/>
  <c r="U76" i="2"/>
  <c r="U68" i="2"/>
  <c r="U60" i="2"/>
  <c r="U52" i="2"/>
  <c r="U44" i="2"/>
  <c r="U36" i="2"/>
  <c r="U28" i="2"/>
  <c r="U20" i="2"/>
  <c r="W472" i="2" l="1"/>
  <c r="T472" i="2"/>
  <c r="W536" i="2"/>
  <c r="T536" i="2"/>
  <c r="W394" i="2"/>
  <c r="T394" i="2"/>
  <c r="W786" i="2"/>
  <c r="T786" i="2"/>
  <c r="W858" i="2"/>
  <c r="T858" i="2"/>
  <c r="W1090" i="2"/>
  <c r="T1090" i="2"/>
  <c r="W363" i="2"/>
  <c r="T363" i="2"/>
  <c r="W411" i="2"/>
  <c r="T411" i="2"/>
  <c r="W595" i="2"/>
  <c r="T595" i="2"/>
  <c r="W667" i="2"/>
  <c r="T667" i="2"/>
  <c r="W731" i="2"/>
  <c r="T731" i="2"/>
  <c r="W931" i="2"/>
  <c r="T931" i="2"/>
  <c r="W995" i="2"/>
  <c r="T995" i="2"/>
  <c r="W1059" i="2"/>
  <c r="T1059" i="2"/>
  <c r="W1091" i="2"/>
  <c r="T1091" i="2"/>
  <c r="W1123" i="2"/>
  <c r="T1123" i="2"/>
  <c r="W1339" i="2"/>
  <c r="W488" i="2"/>
  <c r="T488" i="2"/>
  <c r="W1016" i="2"/>
  <c r="T1016" i="2"/>
  <c r="W928" i="2"/>
  <c r="T928" i="2"/>
  <c r="W600" i="2"/>
  <c r="T600" i="2"/>
  <c r="W935" i="2"/>
  <c r="T935" i="2"/>
  <c r="W1191" i="2"/>
  <c r="T1191" i="2"/>
  <c r="W354" i="2"/>
  <c r="T354" i="2"/>
  <c r="W450" i="2"/>
  <c r="W498" i="2"/>
  <c r="T498" i="2"/>
  <c r="W530" i="2"/>
  <c r="T530" i="2"/>
  <c r="W562" i="2"/>
  <c r="T562" i="2"/>
  <c r="W594" i="2"/>
  <c r="T594" i="2"/>
  <c r="W626" i="2"/>
  <c r="T626" i="2"/>
  <c r="W658" i="2"/>
  <c r="T658" i="2"/>
  <c r="W690" i="2"/>
  <c r="T690" i="2"/>
  <c r="W722" i="2"/>
  <c r="T722" i="2"/>
  <c r="W794" i="2"/>
  <c r="T794" i="2"/>
  <c r="W826" i="2"/>
  <c r="T826" i="2"/>
  <c r="W914" i="2"/>
  <c r="W954" i="2"/>
  <c r="T954" i="2"/>
  <c r="W994" i="2"/>
  <c r="T994" i="2"/>
  <c r="W1194" i="2"/>
  <c r="T1194" i="2"/>
  <c r="W416" i="2"/>
  <c r="W840" i="2"/>
  <c r="T840" i="2"/>
  <c r="W1096" i="2"/>
  <c r="T1096" i="2"/>
  <c r="W1352" i="2"/>
  <c r="T1352" i="2"/>
  <c r="W341" i="2"/>
  <c r="T341" i="2"/>
  <c r="W373" i="2"/>
  <c r="W501" i="2"/>
  <c r="T501" i="2"/>
  <c r="W773" i="2"/>
  <c r="T773" i="2"/>
  <c r="W805" i="2"/>
  <c r="T805" i="2"/>
  <c r="W845" i="2"/>
  <c r="T845" i="2"/>
  <c r="W941" i="2"/>
  <c r="T941" i="2"/>
  <c r="W1013" i="2"/>
  <c r="T1013" i="2"/>
  <c r="W1045" i="2"/>
  <c r="T1045" i="2"/>
  <c r="W1077" i="2"/>
  <c r="T1077" i="2"/>
  <c r="W1141" i="2"/>
  <c r="T1141" i="2"/>
  <c r="W1173" i="2"/>
  <c r="T1173" i="2"/>
  <c r="W1213" i="2"/>
  <c r="T1213" i="2"/>
  <c r="W442" i="2"/>
  <c r="W754" i="2"/>
  <c r="T754" i="2"/>
  <c r="W906" i="2"/>
  <c r="W1026" i="2"/>
  <c r="T1026" i="2"/>
  <c r="W451" i="2"/>
  <c r="W635" i="2"/>
  <c r="T635" i="2"/>
  <c r="W699" i="2"/>
  <c r="T699" i="2"/>
  <c r="W963" i="2"/>
  <c r="T963" i="2"/>
  <c r="W1027" i="2"/>
  <c r="T1027" i="2"/>
  <c r="W1155" i="2"/>
  <c r="W1203" i="2"/>
  <c r="T1203" i="2"/>
  <c r="W1235" i="2"/>
  <c r="T1235" i="2"/>
  <c r="W1267" i="2"/>
  <c r="T1267" i="2"/>
  <c r="W760" i="2"/>
  <c r="T760" i="2"/>
  <c r="W1272" i="2"/>
  <c r="T1272" i="2"/>
  <c r="W592" i="2"/>
  <c r="T592" i="2"/>
  <c r="W1184" i="2"/>
  <c r="T1184" i="2"/>
  <c r="W664" i="2"/>
  <c r="T664" i="2"/>
  <c r="W967" i="2"/>
  <c r="T967" i="2"/>
  <c r="W1223" i="2"/>
  <c r="T1223" i="2"/>
  <c r="W402" i="2"/>
  <c r="W458" i="2"/>
  <c r="T458" i="2"/>
  <c r="W762" i="2"/>
  <c r="T762" i="2"/>
  <c r="W866" i="2"/>
  <c r="T866" i="2"/>
  <c r="W922" i="2"/>
  <c r="W1034" i="2"/>
  <c r="T1034" i="2"/>
  <c r="W1066" i="2"/>
  <c r="T1066" i="2"/>
  <c r="W1098" i="2"/>
  <c r="T1098" i="2"/>
  <c r="W1130" i="2"/>
  <c r="T1130" i="2"/>
  <c r="W1162" i="2"/>
  <c r="W1234" i="2"/>
  <c r="T1234" i="2"/>
  <c r="W1266" i="2"/>
  <c r="T1266" i="2"/>
  <c r="W1298" i="2"/>
  <c r="T1298" i="2"/>
  <c r="W1338" i="2"/>
  <c r="T1338" i="2"/>
  <c r="W480" i="2"/>
  <c r="T480" i="2"/>
  <c r="W872" i="2"/>
  <c r="T872" i="2"/>
  <c r="W1128" i="2"/>
  <c r="T1128" i="2"/>
  <c r="W362" i="2"/>
  <c r="W506" i="2"/>
  <c r="T506" i="2"/>
  <c r="W602" i="2"/>
  <c r="T602" i="2"/>
  <c r="W930" i="2"/>
  <c r="T930" i="2"/>
  <c r="W891" i="2"/>
  <c r="W1355" i="2"/>
  <c r="W680" i="2"/>
  <c r="T680" i="2"/>
  <c r="W1231" i="2"/>
  <c r="T1231" i="2"/>
  <c r="W428" i="2"/>
  <c r="W532" i="2"/>
  <c r="T532" i="2"/>
  <c r="W628" i="2"/>
  <c r="T628" i="2"/>
  <c r="W724" i="2"/>
  <c r="T724" i="2"/>
  <c r="W788" i="2"/>
  <c r="T788" i="2"/>
  <c r="W1188" i="2"/>
  <c r="T1188" i="2"/>
  <c r="W887" i="2"/>
  <c r="W1143" i="2"/>
  <c r="T1143" i="2"/>
  <c r="W871" i="2"/>
  <c r="T871" i="2"/>
  <c r="W1159" i="2"/>
  <c r="T1159" i="2"/>
  <c r="W999" i="2"/>
  <c r="T999" i="2"/>
  <c r="W330" i="2"/>
  <c r="T330" i="2"/>
  <c r="W410" i="2"/>
  <c r="T410" i="2"/>
  <c r="W538" i="2"/>
  <c r="T538" i="2"/>
  <c r="W634" i="2"/>
  <c r="T634" i="2"/>
  <c r="W698" i="2"/>
  <c r="T698" i="2"/>
  <c r="W834" i="2"/>
  <c r="T834" i="2"/>
  <c r="W499" i="2"/>
  <c r="T499" i="2"/>
  <c r="W563" i="2"/>
  <c r="T563" i="2"/>
  <c r="W611" i="2"/>
  <c r="W787" i="2"/>
  <c r="T787" i="2"/>
  <c r="W819" i="2"/>
  <c r="T819" i="2"/>
  <c r="W851" i="2"/>
  <c r="T851" i="2"/>
  <c r="W1179" i="2"/>
  <c r="T1179" i="2"/>
  <c r="W975" i="2"/>
  <c r="T975" i="2"/>
  <c r="W380" i="2"/>
  <c r="W468" i="2"/>
  <c r="T468" i="2"/>
  <c r="W500" i="2"/>
  <c r="T500" i="2"/>
  <c r="W564" i="2"/>
  <c r="T564" i="2"/>
  <c r="W596" i="2"/>
  <c r="T596" i="2"/>
  <c r="W660" i="2"/>
  <c r="T660" i="2"/>
  <c r="W692" i="2"/>
  <c r="T692" i="2"/>
  <c r="W756" i="2"/>
  <c r="T756" i="2"/>
  <c r="W900" i="2"/>
  <c r="W1012" i="2"/>
  <c r="T1012" i="2"/>
  <c r="W1044" i="2"/>
  <c r="T1044" i="2"/>
  <c r="W1076" i="2"/>
  <c r="T1076" i="2"/>
  <c r="W1108" i="2"/>
  <c r="T1108" i="2"/>
  <c r="W1140" i="2"/>
  <c r="T1140" i="2"/>
  <c r="W1292" i="2"/>
  <c r="T1292" i="2"/>
  <c r="W560" i="2"/>
  <c r="T560" i="2"/>
  <c r="W912" i="2"/>
  <c r="W1168" i="2"/>
  <c r="T1168" i="2"/>
  <c r="W504" i="2"/>
  <c r="T504" i="2"/>
  <c r="W775" i="2"/>
  <c r="T775" i="2"/>
  <c r="W1031" i="2"/>
  <c r="T1031" i="2"/>
  <c r="W1287" i="2"/>
  <c r="T1287" i="2"/>
  <c r="W370" i="2"/>
  <c r="W474" i="2"/>
  <c r="T474" i="2"/>
  <c r="W770" i="2"/>
  <c r="T770" i="2"/>
  <c r="W874" i="2"/>
  <c r="W970" i="2"/>
  <c r="T970" i="2"/>
  <c r="W1010" i="2"/>
  <c r="T1010" i="2"/>
  <c r="W1042" i="2"/>
  <c r="T1042" i="2"/>
  <c r="W1074" i="2"/>
  <c r="T1074" i="2"/>
  <c r="W1106" i="2"/>
  <c r="T1106" i="2"/>
  <c r="W1138" i="2"/>
  <c r="T1138" i="2"/>
  <c r="W1210" i="2"/>
  <c r="T1210" i="2"/>
  <c r="W1242" i="2"/>
  <c r="T1242" i="2"/>
  <c r="W1274" i="2"/>
  <c r="T1274" i="2"/>
  <c r="W1306" i="2"/>
  <c r="W1346" i="2"/>
  <c r="T1346" i="2"/>
  <c r="W608" i="2"/>
  <c r="T608" i="2"/>
  <c r="W936" i="2"/>
  <c r="T936" i="2"/>
  <c r="W1192" i="2"/>
  <c r="T1192" i="2"/>
  <c r="W379" i="2"/>
  <c r="W427" i="2"/>
  <c r="T427" i="2"/>
  <c r="W619" i="2"/>
  <c r="T619" i="2"/>
  <c r="W651" i="2"/>
  <c r="T651" i="2"/>
  <c r="W683" i="2"/>
  <c r="T683" i="2"/>
  <c r="W715" i="2"/>
  <c r="T715" i="2"/>
  <c r="W747" i="2"/>
  <c r="T747" i="2"/>
  <c r="W899" i="2"/>
  <c r="W947" i="2"/>
  <c r="T947" i="2"/>
  <c r="W979" i="2"/>
  <c r="T979" i="2"/>
  <c r="W1011" i="2"/>
  <c r="T1011" i="2"/>
  <c r="W1043" i="2"/>
  <c r="T1043" i="2"/>
  <c r="W1075" i="2"/>
  <c r="T1075" i="2"/>
  <c r="W1107" i="2"/>
  <c r="T1107" i="2"/>
  <c r="W1139" i="2"/>
  <c r="T1139" i="2"/>
  <c r="W1219" i="2"/>
  <c r="T1219" i="2"/>
  <c r="W1251" i="2"/>
  <c r="T1251" i="2"/>
  <c r="W1283" i="2"/>
  <c r="T1283" i="2"/>
  <c r="W1323" i="2"/>
  <c r="T1323" i="2"/>
  <c r="W1363" i="2"/>
  <c r="W389" i="2"/>
  <c r="W477" i="2"/>
  <c r="T477" i="2"/>
  <c r="W525" i="2"/>
  <c r="T525" i="2"/>
  <c r="W557" i="2"/>
  <c r="T557" i="2"/>
  <c r="W589" i="2"/>
  <c r="T589" i="2"/>
  <c r="W621" i="2"/>
  <c r="T621" i="2"/>
  <c r="W653" i="2"/>
  <c r="T653" i="2"/>
  <c r="W685" i="2"/>
  <c r="T685" i="2"/>
  <c r="W717" i="2"/>
  <c r="T717" i="2"/>
  <c r="W749" i="2"/>
  <c r="T749" i="2"/>
  <c r="W821" i="2"/>
  <c r="T821" i="2"/>
  <c r="W861" i="2"/>
  <c r="T861" i="2"/>
  <c r="W917" i="2"/>
  <c r="W989" i="2"/>
  <c r="T989" i="2"/>
  <c r="W1189" i="2"/>
  <c r="T1189" i="2"/>
  <c r="W1229" i="2"/>
  <c r="T1229" i="2"/>
  <c r="W1261" i="2"/>
  <c r="T1261" i="2"/>
  <c r="W728" i="2"/>
  <c r="T728" i="2"/>
  <c r="W466" i="2"/>
  <c r="W570" i="2"/>
  <c r="T570" i="2"/>
  <c r="W666" i="2"/>
  <c r="T666" i="2"/>
  <c r="W730" i="2"/>
  <c r="T730" i="2"/>
  <c r="W802" i="2"/>
  <c r="T802" i="2"/>
  <c r="W339" i="2"/>
  <c r="T339" i="2"/>
  <c r="W467" i="2"/>
  <c r="T467" i="2"/>
  <c r="W531" i="2"/>
  <c r="T531" i="2"/>
  <c r="W344" i="2"/>
  <c r="T344" i="2"/>
  <c r="W338" i="2"/>
  <c r="T338" i="2"/>
  <c r="W378" i="2"/>
  <c r="W418" i="2"/>
  <c r="W514" i="2"/>
  <c r="T514" i="2"/>
  <c r="W546" i="2"/>
  <c r="T546" i="2"/>
  <c r="W578" i="2"/>
  <c r="T578" i="2"/>
  <c r="W610" i="2"/>
  <c r="T610" i="2"/>
  <c r="W642" i="2"/>
  <c r="T642" i="2"/>
  <c r="W674" i="2"/>
  <c r="T674" i="2"/>
  <c r="W706" i="2"/>
  <c r="T706" i="2"/>
  <c r="W738" i="2"/>
  <c r="T738" i="2"/>
  <c r="W810" i="2"/>
  <c r="T810" i="2"/>
  <c r="W842" i="2"/>
  <c r="T842" i="2"/>
  <c r="W882" i="2"/>
  <c r="W423" i="2"/>
  <c r="W599" i="2"/>
  <c r="T599" i="2"/>
  <c r="W631" i="2"/>
  <c r="T631" i="2"/>
  <c r="W663" i="2"/>
  <c r="T663" i="2"/>
  <c r="W695" i="2"/>
  <c r="T695" i="2"/>
  <c r="W727" i="2"/>
  <c r="T727" i="2"/>
  <c r="W767" i="2"/>
  <c r="T767" i="2"/>
  <c r="W1023" i="2"/>
  <c r="T1023" i="2"/>
  <c r="W1279" i="2"/>
  <c r="T807" i="2"/>
  <c r="W903" i="2"/>
  <c r="W1058" i="2"/>
  <c r="T1058" i="2"/>
  <c r="W1255" i="2"/>
  <c r="T1255" i="2"/>
  <c r="W408" i="2"/>
  <c r="W839" i="2"/>
  <c r="T839" i="2"/>
  <c r="W1095" i="2"/>
  <c r="T1095" i="2"/>
  <c r="W1351" i="2"/>
  <c r="T1351" i="2"/>
  <c r="W386" i="2"/>
  <c r="T386" i="2"/>
  <c r="W426" i="2"/>
  <c r="W482" i="2"/>
  <c r="W746" i="2"/>
  <c r="T746" i="2"/>
  <c r="W778" i="2"/>
  <c r="T778" i="2"/>
  <c r="W1018" i="2"/>
  <c r="T1018" i="2"/>
  <c r="W1050" i="2"/>
  <c r="T1050" i="2"/>
  <c r="W1082" i="2"/>
  <c r="T1082" i="2"/>
  <c r="W1114" i="2"/>
  <c r="T1114" i="2"/>
  <c r="W1146" i="2"/>
  <c r="T1146" i="2"/>
  <c r="W1218" i="2"/>
  <c r="T1218" i="2"/>
  <c r="W1250" i="2"/>
  <c r="T1250" i="2"/>
  <c r="W1282" i="2"/>
  <c r="T1282" i="2"/>
  <c r="W1354" i="2"/>
  <c r="T1354" i="2"/>
  <c r="W736" i="2"/>
  <c r="T736" i="2"/>
  <c r="W1000" i="2"/>
  <c r="T1000" i="2"/>
  <c r="W1256" i="2"/>
  <c r="T1256" i="2"/>
  <c r="W395" i="2"/>
  <c r="W435" i="2"/>
  <c r="W579" i="2"/>
  <c r="T579" i="2"/>
  <c r="W627" i="2"/>
  <c r="T627" i="2"/>
  <c r="W659" i="2"/>
  <c r="T659" i="2"/>
  <c r="W691" i="2"/>
  <c r="T691" i="2"/>
  <c r="W723" i="2"/>
  <c r="T723" i="2"/>
  <c r="W755" i="2"/>
  <c r="T755" i="2"/>
  <c r="W915" i="2"/>
  <c r="W955" i="2"/>
  <c r="T955" i="2"/>
  <c r="W987" i="2"/>
  <c r="T987" i="2"/>
  <c r="W1019" i="2"/>
  <c r="T1019" i="2"/>
  <c r="W1051" i="2"/>
  <c r="T1051" i="2"/>
  <c r="W1083" i="2"/>
  <c r="T1083" i="2"/>
  <c r="W1115" i="2"/>
  <c r="T1115" i="2"/>
  <c r="W1147" i="2"/>
  <c r="T1147" i="2"/>
  <c r="W1195" i="2"/>
  <c r="T1195" i="2"/>
  <c r="W1227" i="2"/>
  <c r="T1227" i="2"/>
  <c r="W1259" i="2"/>
  <c r="T1259" i="2"/>
  <c r="W1291" i="2"/>
  <c r="W1331" i="2"/>
  <c r="T1331" i="2"/>
  <c r="W360" i="2"/>
  <c r="W815" i="2"/>
  <c r="T815" i="2"/>
  <c r="W1071" i="2"/>
  <c r="T1071" i="2"/>
  <c r="W1327" i="2"/>
  <c r="W348" i="2"/>
  <c r="T348" i="2"/>
  <c r="W396" i="2"/>
  <c r="W804" i="2"/>
  <c r="T804" i="2"/>
  <c r="W836" i="2"/>
  <c r="T836" i="2"/>
  <c r="W868" i="2"/>
  <c r="T868" i="2"/>
  <c r="W924" i="2"/>
  <c r="T924" i="2"/>
  <c r="W956" i="2"/>
  <c r="T956" i="2"/>
  <c r="W1156" i="2"/>
  <c r="T1156" i="2"/>
  <c r="W1204" i="2"/>
  <c r="T1204" i="2"/>
  <c r="W1236" i="2"/>
  <c r="T1236" i="2"/>
  <c r="W1268" i="2"/>
  <c r="T1268" i="2"/>
  <c r="W752" i="2"/>
  <c r="T752" i="2"/>
  <c r="W1008" i="2"/>
  <c r="T1008" i="2"/>
  <c r="W1264" i="2"/>
  <c r="T1264" i="2"/>
  <c r="W358" i="2"/>
  <c r="W590" i="2"/>
  <c r="T590" i="2"/>
  <c r="W1030" i="2"/>
  <c r="T1030" i="2"/>
  <c r="W1062" i="2"/>
  <c r="T1062" i="2"/>
  <c r="W1094" i="2"/>
  <c r="T1094" i="2"/>
  <c r="W1126" i="2"/>
  <c r="T1126" i="2"/>
  <c r="W1198" i="2"/>
  <c r="W1310" i="2"/>
  <c r="T1310" i="2"/>
  <c r="T758" i="2"/>
  <c r="T1063" i="2"/>
  <c r="W1127" i="2"/>
  <c r="T1127" i="2"/>
  <c r="W346" i="2"/>
  <c r="T346" i="2"/>
  <c r="W434" i="2"/>
  <c r="W490" i="2"/>
  <c r="T490" i="2"/>
  <c r="W522" i="2"/>
  <c r="T522" i="2"/>
  <c r="W554" i="2"/>
  <c r="T554" i="2"/>
  <c r="W586" i="2"/>
  <c r="T586" i="2"/>
  <c r="W618" i="2"/>
  <c r="T618" i="2"/>
  <c r="W650" i="2"/>
  <c r="T650" i="2"/>
  <c r="W682" i="2"/>
  <c r="T682" i="2"/>
  <c r="W714" i="2"/>
  <c r="T714" i="2"/>
  <c r="W818" i="2"/>
  <c r="T818" i="2"/>
  <c r="W850" i="2"/>
  <c r="W898" i="2"/>
  <c r="W946" i="2"/>
  <c r="T946" i="2"/>
  <c r="W1007" i="2"/>
  <c r="T1007" i="2"/>
  <c r="W1263" i="2"/>
  <c r="T1263" i="2"/>
  <c r="W388" i="2"/>
  <c r="T388" i="2"/>
  <c r="W436" i="2"/>
  <c r="W828" i="2"/>
  <c r="T828" i="2"/>
  <c r="W860" i="2"/>
  <c r="T860" i="2"/>
  <c r="W908" i="2"/>
  <c r="W948" i="2"/>
  <c r="T948" i="2"/>
  <c r="W980" i="2"/>
  <c r="T980" i="2"/>
  <c r="W1196" i="2"/>
  <c r="T1196" i="2"/>
  <c r="W1228" i="2"/>
  <c r="T1228" i="2"/>
  <c r="W1260" i="2"/>
  <c r="T1260" i="2"/>
  <c r="W1332" i="2"/>
  <c r="W549" i="2"/>
  <c r="T549" i="2"/>
  <c r="W581" i="2"/>
  <c r="T581" i="2"/>
  <c r="W613" i="2"/>
  <c r="T613" i="2"/>
  <c r="W645" i="2"/>
  <c r="T645" i="2"/>
  <c r="W677" i="2"/>
  <c r="T677" i="2"/>
  <c r="W709" i="2"/>
  <c r="T709" i="2"/>
  <c r="W741" i="2"/>
  <c r="T741" i="2"/>
  <c r="W901" i="2"/>
  <c r="W1221" i="2"/>
  <c r="T1221" i="2"/>
  <c r="W1253" i="2"/>
  <c r="T1253" i="2"/>
  <c r="W1285" i="2"/>
  <c r="T1285" i="2"/>
  <c r="W1325" i="2"/>
  <c r="T1325" i="2"/>
  <c r="W919" i="2"/>
  <c r="W1175" i="2"/>
  <c r="T1175" i="2"/>
  <c r="W1350" i="2"/>
  <c r="T1350" i="2"/>
  <c r="W343" i="2"/>
  <c r="T343" i="2"/>
  <c r="W383" i="2"/>
  <c r="W431" i="2"/>
  <c r="T431" i="2"/>
  <c r="W471" i="2"/>
  <c r="T471" i="2"/>
  <c r="W503" i="2"/>
  <c r="T503" i="2"/>
  <c r="W535" i="2"/>
  <c r="T535" i="2"/>
  <c r="W567" i="2"/>
  <c r="T567" i="2"/>
  <c r="W799" i="2"/>
  <c r="T799" i="2"/>
  <c r="W1055" i="2"/>
  <c r="T1055" i="2"/>
  <c r="W1311" i="2"/>
  <c r="T1311" i="2"/>
  <c r="T328" i="2"/>
  <c r="T456" i="2"/>
  <c r="T520" i="2"/>
  <c r="T552" i="2"/>
  <c r="T584" i="2"/>
  <c r="T616" i="2"/>
  <c r="T648" i="2"/>
  <c r="T712" i="2"/>
  <c r="T744" i="2"/>
  <c r="T776" i="2"/>
  <c r="T968" i="2"/>
  <c r="T1032" i="2"/>
  <c r="T1064" i="2"/>
  <c r="T1160" i="2"/>
  <c r="T1224" i="2"/>
  <c r="T1288" i="2"/>
  <c r="T455" i="2"/>
  <c r="T711" i="2"/>
  <c r="T1336" i="2"/>
  <c r="W962" i="2"/>
  <c r="W1170" i="2"/>
  <c r="T1170" i="2"/>
  <c r="W1202" i="2"/>
  <c r="T1202" i="2"/>
  <c r="W347" i="2"/>
  <c r="T347" i="2"/>
  <c r="W387" i="2"/>
  <c r="W475" i="2"/>
  <c r="T475" i="2"/>
  <c r="W507" i="2"/>
  <c r="T507" i="2"/>
  <c r="W539" i="2"/>
  <c r="T539" i="2"/>
  <c r="W571" i="2"/>
  <c r="W795" i="2"/>
  <c r="T795" i="2"/>
  <c r="W827" i="2"/>
  <c r="T827" i="2"/>
  <c r="W859" i="2"/>
  <c r="T859" i="2"/>
  <c r="W907" i="2"/>
  <c r="W1187" i="2"/>
  <c r="T1187" i="2"/>
  <c r="W783" i="2"/>
  <c r="T783" i="2"/>
  <c r="W1039" i="2"/>
  <c r="T1039" i="2"/>
  <c r="W1295" i="2"/>
  <c r="W444" i="2"/>
  <c r="T444" i="2"/>
  <c r="W476" i="2"/>
  <c r="T476" i="2"/>
  <c r="W508" i="2"/>
  <c r="T508" i="2"/>
  <c r="W540" i="2"/>
  <c r="T540" i="2"/>
  <c r="W572" i="2"/>
  <c r="T572" i="2"/>
  <c r="W604" i="2"/>
  <c r="T604" i="2"/>
  <c r="W636" i="2"/>
  <c r="T636" i="2"/>
  <c r="W668" i="2"/>
  <c r="T668" i="2"/>
  <c r="W700" i="2"/>
  <c r="T700" i="2"/>
  <c r="W732" i="2"/>
  <c r="T732" i="2"/>
  <c r="W764" i="2"/>
  <c r="T764" i="2"/>
  <c r="W796" i="2"/>
  <c r="T796" i="2"/>
  <c r="W916" i="2"/>
  <c r="W988" i="2"/>
  <c r="T988" i="2"/>
  <c r="W1020" i="2"/>
  <c r="T1020" i="2"/>
  <c r="W1052" i="2"/>
  <c r="T1052" i="2"/>
  <c r="W1084" i="2"/>
  <c r="T1084" i="2"/>
  <c r="W1116" i="2"/>
  <c r="T1116" i="2"/>
  <c r="W1148" i="2"/>
  <c r="W1300" i="2"/>
  <c r="T1300" i="2"/>
  <c r="W1340" i="2"/>
  <c r="T1340" i="2"/>
  <c r="W781" i="2"/>
  <c r="T781" i="2"/>
  <c r="W813" i="2"/>
  <c r="W909" i="2"/>
  <c r="W1293" i="2"/>
  <c r="T1293" i="2"/>
  <c r="T357" i="2"/>
  <c r="W951" i="2"/>
  <c r="T951" i="2"/>
  <c r="W1207" i="2"/>
  <c r="T350" i="2"/>
  <c r="T382" i="2"/>
  <c r="T446" i="2"/>
  <c r="T478" i="2"/>
  <c r="T510" i="2"/>
  <c r="T542" i="2"/>
  <c r="T574" i="2"/>
  <c r="T606" i="2"/>
  <c r="T638" i="2"/>
  <c r="T670" i="2"/>
  <c r="T702" i="2"/>
  <c r="T734" i="2"/>
  <c r="T766" i="2"/>
  <c r="T798" i="2"/>
  <c r="T830" i="2"/>
  <c r="T862" i="2"/>
  <c r="T926" i="2"/>
  <c r="T958" i="2"/>
  <c r="T990" i="2"/>
  <c r="T1022" i="2"/>
  <c r="T1054" i="2"/>
  <c r="T1086" i="2"/>
  <c r="T1118" i="2"/>
  <c r="T1150" i="2"/>
  <c r="T1182" i="2"/>
  <c r="T1214" i="2"/>
  <c r="T1246" i="2"/>
  <c r="T1278" i="2"/>
  <c r="W607" i="2"/>
  <c r="T607" i="2"/>
  <c r="W639" i="2"/>
  <c r="T639" i="2"/>
  <c r="W671" i="2"/>
  <c r="T671" i="2"/>
  <c r="W703" i="2"/>
  <c r="T703" i="2"/>
  <c r="W735" i="2"/>
  <c r="T735" i="2"/>
  <c r="W831" i="2"/>
  <c r="T831" i="2"/>
  <c r="W1087" i="2"/>
  <c r="T1087" i="2"/>
  <c r="W1343" i="2"/>
  <c r="T1343" i="2"/>
  <c r="T461" i="2"/>
  <c r="T493" i="2"/>
  <c r="T565" i="2"/>
  <c r="T605" i="2"/>
  <c r="T693" i="2"/>
  <c r="T733" i="2"/>
  <c r="T949" i="2"/>
  <c r="T1117" i="2"/>
  <c r="T1205" i="2"/>
  <c r="T1245" i="2"/>
  <c r="T1333" i="2"/>
  <c r="T359" i="2"/>
  <c r="T615" i="2"/>
  <c r="T1258" i="2"/>
  <c r="T843" i="2"/>
  <c r="W983" i="2"/>
  <c r="T983" i="2"/>
  <c r="W1239" i="2"/>
  <c r="T1239" i="2"/>
  <c r="W1358" i="2"/>
  <c r="T1358" i="2"/>
  <c r="W351" i="2"/>
  <c r="W439" i="2"/>
  <c r="T439" i="2"/>
  <c r="W479" i="2"/>
  <c r="T479" i="2"/>
  <c r="W511" i="2"/>
  <c r="T511" i="2"/>
  <c r="W543" i="2"/>
  <c r="T543" i="2"/>
  <c r="W575" i="2"/>
  <c r="T575" i="2"/>
  <c r="W863" i="2"/>
  <c r="T863" i="2"/>
  <c r="W1119" i="2"/>
  <c r="T1119" i="2"/>
  <c r="T368" i="2"/>
  <c r="T496" i="2"/>
  <c r="T624" i="2"/>
  <c r="T688" i="2"/>
  <c r="T784" i="2"/>
  <c r="T816" i="2"/>
  <c r="T848" i="2"/>
  <c r="T944" i="2"/>
  <c r="T976" i="2"/>
  <c r="T1040" i="2"/>
  <c r="T1072" i="2"/>
  <c r="T1104" i="2"/>
  <c r="T1136" i="2"/>
  <c r="T1200" i="2"/>
  <c r="T1232" i="2"/>
  <c r="T1296" i="2"/>
  <c r="T519" i="2"/>
  <c r="W938" i="2"/>
  <c r="T938" i="2"/>
  <c r="W978" i="2"/>
  <c r="T978" i="2"/>
  <c r="W1178" i="2"/>
  <c r="T1178" i="2"/>
  <c r="W1314" i="2"/>
  <c r="T1314" i="2"/>
  <c r="W355" i="2"/>
  <c r="W443" i="2"/>
  <c r="W483" i="2"/>
  <c r="T483" i="2"/>
  <c r="W547" i="2"/>
  <c r="T547" i="2"/>
  <c r="W763" i="2"/>
  <c r="T763" i="2"/>
  <c r="W803" i="2"/>
  <c r="T803" i="2"/>
  <c r="W835" i="2"/>
  <c r="T835" i="2"/>
  <c r="W867" i="2"/>
  <c r="T867" i="2"/>
  <c r="W923" i="2"/>
  <c r="W847" i="2"/>
  <c r="T847" i="2"/>
  <c r="W1103" i="2"/>
  <c r="T1103" i="2"/>
  <c r="W1359" i="2"/>
  <c r="T1359" i="2"/>
  <c r="W404" i="2"/>
  <c r="T404" i="2"/>
  <c r="W452" i="2"/>
  <c r="T452" i="2"/>
  <c r="W484" i="2"/>
  <c r="T484" i="2"/>
  <c r="W516" i="2"/>
  <c r="T516" i="2"/>
  <c r="W548" i="2"/>
  <c r="T548" i="2"/>
  <c r="W580" i="2"/>
  <c r="T580" i="2"/>
  <c r="W612" i="2"/>
  <c r="T612" i="2"/>
  <c r="W644" i="2"/>
  <c r="T644" i="2"/>
  <c r="W676" i="2"/>
  <c r="T676" i="2"/>
  <c r="W708" i="2"/>
  <c r="T708" i="2"/>
  <c r="W740" i="2"/>
  <c r="T740" i="2"/>
  <c r="W772" i="2"/>
  <c r="T772" i="2"/>
  <c r="W996" i="2"/>
  <c r="T996" i="2"/>
  <c r="W1028" i="2"/>
  <c r="T1028" i="2"/>
  <c r="W1060" i="2"/>
  <c r="T1060" i="2"/>
  <c r="W1092" i="2"/>
  <c r="T1092" i="2"/>
  <c r="W1124" i="2"/>
  <c r="T1124" i="2"/>
  <c r="W1164" i="2"/>
  <c r="T1164" i="2"/>
  <c r="W1308" i="2"/>
  <c r="T1308" i="2"/>
  <c r="W1348" i="2"/>
  <c r="W869" i="2"/>
  <c r="T869" i="2"/>
  <c r="W1029" i="2"/>
  <c r="T1029" i="2"/>
  <c r="W1061" i="2"/>
  <c r="T1061" i="2"/>
  <c r="W1093" i="2"/>
  <c r="T1093" i="2"/>
  <c r="W1125" i="2"/>
  <c r="T1125" i="2"/>
  <c r="W1157" i="2"/>
  <c r="T1157" i="2"/>
  <c r="T333" i="2"/>
  <c r="T365" i="2"/>
  <c r="W759" i="2"/>
  <c r="T759" i="2"/>
  <c r="W1015" i="2"/>
  <c r="T1015" i="2"/>
  <c r="W1271" i="2"/>
  <c r="T1271" i="2"/>
  <c r="T454" i="2"/>
  <c r="T486" i="2"/>
  <c r="T518" i="2"/>
  <c r="T550" i="2"/>
  <c r="T582" i="2"/>
  <c r="T614" i="2"/>
  <c r="T646" i="2"/>
  <c r="T678" i="2"/>
  <c r="T710" i="2"/>
  <c r="T742" i="2"/>
  <c r="T806" i="2"/>
  <c r="T838" i="2"/>
  <c r="T870" i="2"/>
  <c r="T934" i="2"/>
  <c r="T998" i="2"/>
  <c r="T1158" i="2"/>
  <c r="T1190" i="2"/>
  <c r="T1222" i="2"/>
  <c r="T1254" i="2"/>
  <c r="T1286" i="2"/>
  <c r="T1318" i="2"/>
  <c r="W399" i="2"/>
  <c r="T399" i="2"/>
  <c r="W447" i="2"/>
  <c r="T447" i="2"/>
  <c r="W895" i="2"/>
  <c r="W1151" i="2"/>
  <c r="T1151" i="2"/>
  <c r="W1312" i="2"/>
  <c r="T437" i="2"/>
  <c r="T469" i="2"/>
  <c r="T533" i="2"/>
  <c r="T573" i="2"/>
  <c r="T661" i="2"/>
  <c r="T701" i="2"/>
  <c r="T789" i="2"/>
  <c r="T829" i="2"/>
  <c r="T957" i="2"/>
  <c r="T1085" i="2"/>
  <c r="T1341" i="2"/>
  <c r="T679" i="2"/>
  <c r="T1330" i="2"/>
  <c r="T1304" i="2"/>
  <c r="T331" i="2"/>
  <c r="T340" i="2"/>
  <c r="W879" i="2"/>
  <c r="W1135" i="2"/>
  <c r="T1135" i="2"/>
  <c r="W356" i="2"/>
  <c r="W812" i="2"/>
  <c r="T812" i="2"/>
  <c r="W844" i="2"/>
  <c r="T844" i="2"/>
  <c r="W876" i="2"/>
  <c r="W932" i="2"/>
  <c r="T932" i="2"/>
  <c r="W964" i="2"/>
  <c r="T964" i="2"/>
  <c r="W1172" i="2"/>
  <c r="T1172" i="2"/>
  <c r="W1212" i="2"/>
  <c r="T1212" i="2"/>
  <c r="W1244" i="2"/>
  <c r="T1244" i="2"/>
  <c r="W1276" i="2"/>
  <c r="T1276" i="2"/>
  <c r="W1356" i="2"/>
  <c r="T1356" i="2"/>
  <c r="W1328" i="2"/>
  <c r="T1328" i="2"/>
  <c r="W965" i="2"/>
  <c r="T965" i="2"/>
  <c r="W997" i="2"/>
  <c r="T997" i="2"/>
  <c r="W1197" i="2"/>
  <c r="W791" i="2"/>
  <c r="T791" i="2"/>
  <c r="W1047" i="2"/>
  <c r="T1047" i="2"/>
  <c r="W1303" i="2"/>
  <c r="T1303" i="2"/>
  <c r="W407" i="2"/>
  <c r="W927" i="2"/>
  <c r="T927" i="2"/>
  <c r="W1183" i="2"/>
  <c r="T1183" i="2"/>
  <c r="T440" i="2"/>
  <c r="T568" i="2"/>
  <c r="T632" i="2"/>
  <c r="T696" i="2"/>
  <c r="T792" i="2"/>
  <c r="T824" i="2"/>
  <c r="T856" i="2"/>
  <c r="T984" i="2"/>
  <c r="T1048" i="2"/>
  <c r="T1080" i="2"/>
  <c r="T1112" i="2"/>
  <c r="T1144" i="2"/>
  <c r="T1208" i="2"/>
  <c r="T1240" i="2"/>
  <c r="W1344" i="2"/>
  <c r="T1344" i="2"/>
  <c r="T327" i="2"/>
  <c r="T583" i="2"/>
  <c r="W337" i="2"/>
  <c r="T337" i="2"/>
  <c r="W377" i="2"/>
  <c r="T377" i="2"/>
  <c r="W457" i="2"/>
  <c r="T457" i="2"/>
  <c r="W489" i="2"/>
  <c r="W537" i="2"/>
  <c r="T537" i="2"/>
  <c r="W569" i="2"/>
  <c r="T569" i="2"/>
  <c r="W641" i="2"/>
  <c r="T641" i="2"/>
  <c r="W673" i="2"/>
  <c r="T673" i="2"/>
  <c r="W705" i="2"/>
  <c r="T705" i="2"/>
  <c r="W737" i="2"/>
  <c r="T737" i="2"/>
  <c r="W777" i="2"/>
  <c r="W817" i="2"/>
  <c r="T817" i="2"/>
  <c r="W889" i="2"/>
  <c r="W1169" i="2"/>
  <c r="W1289" i="2"/>
  <c r="T515" i="2"/>
  <c r="W986" i="2"/>
  <c r="T986" i="2"/>
  <c r="W1186" i="2"/>
  <c r="T1186" i="2"/>
  <c r="W1322" i="2"/>
  <c r="T1322" i="2"/>
  <c r="W459" i="2"/>
  <c r="T459" i="2"/>
  <c r="W491" i="2"/>
  <c r="T491" i="2"/>
  <c r="W523" i="2"/>
  <c r="T523" i="2"/>
  <c r="W555" i="2"/>
  <c r="T555" i="2"/>
  <c r="W603" i="2"/>
  <c r="T603" i="2"/>
  <c r="W811" i="2"/>
  <c r="T811" i="2"/>
  <c r="W875" i="2"/>
  <c r="W1163" i="2"/>
  <c r="T1163" i="2"/>
  <c r="W1307" i="2"/>
  <c r="W1347" i="2"/>
  <c r="T1347" i="2"/>
  <c r="W911" i="2"/>
  <c r="W1167" i="2"/>
  <c r="W364" i="2"/>
  <c r="W412" i="2"/>
  <c r="W460" i="2"/>
  <c r="T460" i="2"/>
  <c r="W492" i="2"/>
  <c r="T492" i="2"/>
  <c r="W524" i="2"/>
  <c r="T524" i="2"/>
  <c r="W556" i="2"/>
  <c r="T556" i="2"/>
  <c r="W588" i="2"/>
  <c r="T588" i="2"/>
  <c r="W620" i="2"/>
  <c r="T620" i="2"/>
  <c r="W652" i="2"/>
  <c r="T652" i="2"/>
  <c r="W684" i="2"/>
  <c r="T684" i="2"/>
  <c r="W716" i="2"/>
  <c r="T716" i="2"/>
  <c r="W748" i="2"/>
  <c r="T748" i="2"/>
  <c r="W780" i="2"/>
  <c r="T780" i="2"/>
  <c r="W884" i="2"/>
  <c r="W1004" i="2"/>
  <c r="T1004" i="2"/>
  <c r="W1036" i="2"/>
  <c r="T1036" i="2"/>
  <c r="W1068" i="2"/>
  <c r="T1068" i="2"/>
  <c r="W1100" i="2"/>
  <c r="T1100" i="2"/>
  <c r="W1132" i="2"/>
  <c r="T1132" i="2"/>
  <c r="W1316" i="2"/>
  <c r="W1360" i="2"/>
  <c r="T1360" i="2"/>
  <c r="W837" i="2"/>
  <c r="T837" i="2"/>
  <c r="W877" i="2"/>
  <c r="W933" i="2"/>
  <c r="T933" i="2"/>
  <c r="W1037" i="2"/>
  <c r="T1037" i="2"/>
  <c r="W1069" i="2"/>
  <c r="T1069" i="2"/>
  <c r="W1101" i="2"/>
  <c r="T1101" i="2"/>
  <c r="W1133" i="2"/>
  <c r="T1133" i="2"/>
  <c r="W1165" i="2"/>
  <c r="T1165" i="2"/>
  <c r="W1349" i="2"/>
  <c r="T1349" i="2"/>
  <c r="W823" i="2"/>
  <c r="T823" i="2"/>
  <c r="W1079" i="2"/>
  <c r="T1079" i="2"/>
  <c r="W1335" i="2"/>
  <c r="T1335" i="2"/>
  <c r="W1334" i="2"/>
  <c r="T1334" i="2"/>
  <c r="T334" i="2"/>
  <c r="T398" i="2"/>
  <c r="T462" i="2"/>
  <c r="T494" i="2"/>
  <c r="T526" i="2"/>
  <c r="T558" i="2"/>
  <c r="T622" i="2"/>
  <c r="T654" i="2"/>
  <c r="T686" i="2"/>
  <c r="T718" i="2"/>
  <c r="T750" i="2"/>
  <c r="T814" i="2"/>
  <c r="T846" i="2"/>
  <c r="T942" i="2"/>
  <c r="T1006" i="2"/>
  <c r="T1038" i="2"/>
  <c r="T1070" i="2"/>
  <c r="T1102" i="2"/>
  <c r="T1134" i="2"/>
  <c r="T1166" i="2"/>
  <c r="T1230" i="2"/>
  <c r="T1262" i="2"/>
  <c r="T1294" i="2"/>
  <c r="T1326" i="2"/>
  <c r="W367" i="2"/>
  <c r="W415" i="2"/>
  <c r="T415" i="2"/>
  <c r="W591" i="2"/>
  <c r="T591" i="2"/>
  <c r="W623" i="2"/>
  <c r="T623" i="2"/>
  <c r="W655" i="2"/>
  <c r="T655" i="2"/>
  <c r="W687" i="2"/>
  <c r="T687" i="2"/>
  <c r="W719" i="2"/>
  <c r="T719" i="2"/>
  <c r="W751" i="2"/>
  <c r="T751" i="2"/>
  <c r="W959" i="2"/>
  <c r="T959" i="2"/>
  <c r="W1215" i="2"/>
  <c r="T1215" i="2"/>
  <c r="T509" i="2"/>
  <c r="T541" i="2"/>
  <c r="T629" i="2"/>
  <c r="T669" i="2"/>
  <c r="T757" i="2"/>
  <c r="T797" i="2"/>
  <c r="T925" i="2"/>
  <c r="T1053" i="2"/>
  <c r="T1181" i="2"/>
  <c r="T1269" i="2"/>
  <c r="T1309" i="2"/>
  <c r="T487" i="2"/>
  <c r="T743" i="2"/>
  <c r="T403" i="2"/>
  <c r="T1299" i="2"/>
  <c r="T852" i="2"/>
  <c r="W1122" i="2"/>
  <c r="T1122" i="2"/>
  <c r="W1154" i="2"/>
  <c r="T1154" i="2"/>
  <c r="W1226" i="2"/>
  <c r="T1226" i="2"/>
  <c r="W1290" i="2"/>
  <c r="T1290" i="2"/>
  <c r="W1362" i="2"/>
  <c r="W1320" i="2"/>
  <c r="T1320" i="2"/>
  <c r="W371" i="2"/>
  <c r="T371" i="2"/>
  <c r="W419" i="2"/>
  <c r="T419" i="2"/>
  <c r="W643" i="2"/>
  <c r="T643" i="2"/>
  <c r="W675" i="2"/>
  <c r="T675" i="2"/>
  <c r="W707" i="2"/>
  <c r="T707" i="2"/>
  <c r="W739" i="2"/>
  <c r="T739" i="2"/>
  <c r="W779" i="2"/>
  <c r="T779" i="2"/>
  <c r="W883" i="2"/>
  <c r="W939" i="2"/>
  <c r="T939" i="2"/>
  <c r="W971" i="2"/>
  <c r="T971" i="2"/>
  <c r="W1003" i="2"/>
  <c r="T1003" i="2"/>
  <c r="W1035" i="2"/>
  <c r="T1035" i="2"/>
  <c r="W1067" i="2"/>
  <c r="T1067" i="2"/>
  <c r="W1099" i="2"/>
  <c r="T1099" i="2"/>
  <c r="W1131" i="2"/>
  <c r="T1131" i="2"/>
  <c r="W1171" i="2"/>
  <c r="T1171" i="2"/>
  <c r="W1211" i="2"/>
  <c r="T1211" i="2"/>
  <c r="W1243" i="2"/>
  <c r="T1243" i="2"/>
  <c r="W1275" i="2"/>
  <c r="T1275" i="2"/>
  <c r="W1315" i="2"/>
  <c r="T1315" i="2"/>
  <c r="W943" i="2"/>
  <c r="T943" i="2"/>
  <c r="W1199" i="2"/>
  <c r="T1199" i="2"/>
  <c r="W332" i="2"/>
  <c r="T332" i="2"/>
  <c r="W372" i="2"/>
  <c r="W420" i="2"/>
  <c r="W820" i="2"/>
  <c r="T820" i="2"/>
  <c r="W892" i="2"/>
  <c r="W940" i="2"/>
  <c r="T940" i="2"/>
  <c r="W972" i="2"/>
  <c r="T972" i="2"/>
  <c r="W1180" i="2"/>
  <c r="T1180" i="2"/>
  <c r="W1220" i="2"/>
  <c r="T1220" i="2"/>
  <c r="W1252" i="2"/>
  <c r="T1252" i="2"/>
  <c r="W1284" i="2"/>
  <c r="W1324" i="2"/>
  <c r="T1324" i="2"/>
  <c r="W973" i="2"/>
  <c r="T973" i="2"/>
  <c r="W1005" i="2"/>
  <c r="T1005" i="2"/>
  <c r="W1317" i="2"/>
  <c r="T1317" i="2"/>
  <c r="W1357" i="2"/>
  <c r="T1357" i="2"/>
  <c r="W855" i="2"/>
  <c r="T855" i="2"/>
  <c r="W1111" i="2"/>
  <c r="T1111" i="2"/>
  <c r="W335" i="2"/>
  <c r="T335" i="2"/>
  <c r="W375" i="2"/>
  <c r="T375" i="2"/>
  <c r="W463" i="2"/>
  <c r="T463" i="2"/>
  <c r="W495" i="2"/>
  <c r="T495" i="2"/>
  <c r="W527" i="2"/>
  <c r="T527" i="2"/>
  <c r="W559" i="2"/>
  <c r="T559" i="2"/>
  <c r="W991" i="2"/>
  <c r="T991" i="2"/>
  <c r="W1247" i="2"/>
  <c r="T1247" i="2"/>
  <c r="T352" i="2"/>
  <c r="T512" i="2"/>
  <c r="T544" i="2"/>
  <c r="T576" i="2"/>
  <c r="T640" i="2"/>
  <c r="T672" i="2"/>
  <c r="T704" i="2"/>
  <c r="T768" i="2"/>
  <c r="T832" i="2"/>
  <c r="T960" i="2"/>
  <c r="T1024" i="2"/>
  <c r="T1088" i="2"/>
  <c r="T391" i="2"/>
  <c r="T647" i="2"/>
  <c r="T1002" i="2"/>
  <c r="T587" i="2"/>
  <c r="T345" i="2"/>
  <c r="T473" i="2"/>
  <c r="T505" i="2"/>
  <c r="T601" i="2"/>
  <c r="T633" i="2"/>
  <c r="T665" i="2"/>
  <c r="T697" i="2"/>
  <c r="T729" i="2"/>
  <c r="T793" i="2"/>
  <c r="T825" i="2"/>
  <c r="T857" i="2"/>
  <c r="T953" i="2"/>
  <c r="T985" i="2"/>
  <c r="T1017" i="2"/>
  <c r="T1049" i="2"/>
  <c r="T1081" i="2"/>
  <c r="T1113" i="2"/>
  <c r="T1145" i="2"/>
  <c r="T1241" i="2"/>
  <c r="T1305" i="2"/>
  <c r="T417" i="2"/>
  <c r="T449" i="2"/>
  <c r="T481" i="2"/>
  <c r="T513" i="2"/>
  <c r="T545" i="2"/>
  <c r="T609" i="2"/>
  <c r="T769" i="2"/>
  <c r="T865" i="2"/>
  <c r="T929" i="2"/>
  <c r="T961" i="2"/>
  <c r="T993" i="2"/>
  <c r="T1025" i="2"/>
  <c r="T1057" i="2"/>
  <c r="T1089" i="2"/>
  <c r="T1121" i="2"/>
  <c r="T1185" i="2"/>
  <c r="T1217" i="2"/>
  <c r="T1249" i="2"/>
  <c r="T1281" i="2"/>
  <c r="T1313" i="2"/>
  <c r="T329" i="2"/>
  <c r="T393" i="2"/>
  <c r="T425" i="2"/>
  <c r="T521" i="2"/>
  <c r="T553" i="2"/>
  <c r="T585" i="2"/>
  <c r="T617" i="2"/>
  <c r="T649" i="2"/>
  <c r="T681" i="2"/>
  <c r="T713" i="2"/>
  <c r="T745" i="2"/>
  <c r="T809" i="2"/>
  <c r="T841" i="2"/>
  <c r="T873" i="2"/>
  <c r="T937" i="2"/>
  <c r="T969" i="2"/>
  <c r="T1001" i="2"/>
  <c r="T1033" i="2"/>
  <c r="T1065" i="2"/>
  <c r="T1097" i="2"/>
  <c r="T1129" i="2"/>
  <c r="T1161" i="2"/>
  <c r="T1193" i="2"/>
  <c r="T1225" i="2"/>
  <c r="T1257" i="2"/>
  <c r="T369" i="2"/>
  <c r="T433" i="2"/>
  <c r="T465" i="2"/>
  <c r="T497" i="2"/>
  <c r="T529" i="2"/>
  <c r="T561" i="2"/>
  <c r="T593" i="2"/>
  <c r="T625" i="2"/>
  <c r="T657" i="2"/>
  <c r="T689" i="2"/>
  <c r="T721" i="2"/>
  <c r="T753" i="2"/>
  <c r="T785" i="2"/>
  <c r="T849" i="2"/>
  <c r="T945" i="2"/>
  <c r="T977" i="2"/>
  <c r="T1009" i="2"/>
  <c r="T1041" i="2"/>
  <c r="T1073" i="2"/>
  <c r="T1105" i="2"/>
  <c r="T1137" i="2"/>
  <c r="T1201" i="2"/>
  <c r="T1233" i="2"/>
  <c r="T1265" i="2"/>
  <c r="T1297" i="2"/>
  <c r="T1329" i="2"/>
  <c r="T1361" i="2"/>
  <c r="T10" i="2"/>
  <c r="T14" i="2"/>
  <c r="W3" i="2"/>
  <c r="T15" i="2"/>
  <c r="T19" i="2"/>
  <c r="T11" i="2"/>
  <c r="W18" i="2"/>
  <c r="T18" i="2"/>
  <c r="T2" i="2"/>
  <c r="W13" i="2"/>
  <c r="T13" i="2"/>
  <c r="W17" i="2"/>
  <c r="T17" i="2"/>
  <c r="W5" i="2"/>
  <c r="T5" i="2"/>
  <c r="W9" i="2"/>
  <c r="T9" i="2"/>
  <c r="Q2455" i="2"/>
  <c r="R2455" i="2" s="1"/>
  <c r="Q2399" i="2"/>
  <c r="R2399" i="2" s="1"/>
  <c r="Q2335" i="2"/>
  <c r="R2335" i="2" s="1"/>
  <c r="Q2271" i="2"/>
  <c r="R2271" i="2" s="1"/>
  <c r="Q2215" i="2"/>
  <c r="R2215" i="2" s="1"/>
  <c r="Q2159" i="2"/>
  <c r="R2159" i="2" s="1"/>
  <c r="Q2095" i="2"/>
  <c r="R2095" i="2" s="1"/>
  <c r="Q2039" i="2"/>
  <c r="R2039" i="2" s="1"/>
  <c r="Q1983" i="2"/>
  <c r="R1983" i="2" s="1"/>
  <c r="Q1927" i="2"/>
  <c r="R1927" i="2" s="1"/>
  <c r="Q1871" i="2"/>
  <c r="R1871" i="2" s="1"/>
  <c r="Q1807" i="2"/>
  <c r="R1807" i="2" s="1"/>
  <c r="Q1727" i="2"/>
  <c r="R1727" i="2" s="1"/>
  <c r="Q1647" i="2"/>
  <c r="R1647" i="2" s="1"/>
  <c r="Q1583" i="2"/>
  <c r="R1583" i="2" s="1"/>
  <c r="Q1519" i="2"/>
  <c r="R1519" i="2" s="1"/>
  <c r="Q1463" i="2"/>
  <c r="R1463" i="2" s="1"/>
  <c r="Q1407" i="2"/>
  <c r="R1407" i="2" s="1"/>
  <c r="Q1359" i="2"/>
  <c r="R1359" i="2" s="1"/>
  <c r="Q1287" i="2"/>
  <c r="R1287" i="2" s="1"/>
  <c r="Q1127" i="2"/>
  <c r="R1127" i="2" s="1"/>
  <c r="Q1079" i="2"/>
  <c r="R1079" i="2" s="1"/>
  <c r="Q1015" i="2"/>
  <c r="R1015" i="2" s="1"/>
  <c r="Q959" i="2"/>
  <c r="R959" i="2" s="1"/>
  <c r="Q911" i="2"/>
  <c r="R911" i="2" s="1"/>
  <c r="V911" i="2" s="1"/>
  <c r="Q847" i="2"/>
  <c r="R847" i="2" s="1"/>
  <c r="Q791" i="2"/>
  <c r="R791" i="2" s="1"/>
  <c r="Q735" i="2"/>
  <c r="R735" i="2" s="1"/>
  <c r="Q679" i="2"/>
  <c r="R679" i="2" s="1"/>
  <c r="Q623" i="2"/>
  <c r="R623" i="2" s="1"/>
  <c r="Q567" i="2"/>
  <c r="R567" i="2" s="1"/>
  <c r="Q511" i="2"/>
  <c r="R511" i="2" s="1"/>
  <c r="Q463" i="2"/>
  <c r="R463" i="2" s="1"/>
  <c r="Q415" i="2"/>
  <c r="R415" i="2" s="1"/>
  <c r="Q375" i="2"/>
  <c r="R375" i="2" s="1"/>
  <c r="Q335" i="2"/>
  <c r="R335" i="2" s="1"/>
  <c r="Q303" i="2"/>
  <c r="R303" i="2" s="1"/>
  <c r="V303" i="2" s="1"/>
  <c r="Q263" i="2"/>
  <c r="R263" i="2" s="1"/>
  <c r="V263" i="2" s="1"/>
  <c r="Q239" i="2"/>
  <c r="R239" i="2" s="1"/>
  <c r="V239" i="2" s="1"/>
  <c r="Q215" i="2"/>
  <c r="R215" i="2" s="1"/>
  <c r="V215" i="2" s="1"/>
  <c r="Q191" i="2"/>
  <c r="R191" i="2" s="1"/>
  <c r="V191" i="2" s="1"/>
  <c r="Q159" i="2"/>
  <c r="R159" i="2" s="1"/>
  <c r="V159" i="2" s="1"/>
  <c r="Q143" i="2"/>
  <c r="R143" i="2" s="1"/>
  <c r="Q127" i="2"/>
  <c r="R127" i="2" s="1"/>
  <c r="V127" i="2" s="1"/>
  <c r="Q119" i="2"/>
  <c r="R119" i="2" s="1"/>
  <c r="V119" i="2" s="1"/>
  <c r="Q103" i="2"/>
  <c r="R103" i="2" s="1"/>
  <c r="V103" i="2" s="1"/>
  <c r="Q95" i="2"/>
  <c r="R95" i="2" s="1"/>
  <c r="Q79" i="2"/>
  <c r="R79" i="2" s="1"/>
  <c r="Q71" i="2"/>
  <c r="R71" i="2" s="1"/>
  <c r="Q63" i="2"/>
  <c r="R63" i="2" s="1"/>
  <c r="V63" i="2" s="1"/>
  <c r="Q55" i="2"/>
  <c r="R55" i="2" s="1"/>
  <c r="V55" i="2" s="1"/>
  <c r="Q31" i="2"/>
  <c r="R31" i="2" s="1"/>
  <c r="V31" i="2" s="1"/>
  <c r="Q2494" i="2"/>
  <c r="R2494" i="2" s="1"/>
  <c r="Q2486" i="2"/>
  <c r="R2486" i="2" s="1"/>
  <c r="Q2478" i="2"/>
  <c r="R2478" i="2" s="1"/>
  <c r="Q2470" i="2"/>
  <c r="R2470" i="2" s="1"/>
  <c r="Q2462" i="2"/>
  <c r="R2462" i="2" s="1"/>
  <c r="Q2454" i="2"/>
  <c r="R2454" i="2" s="1"/>
  <c r="Q2446" i="2"/>
  <c r="R2446" i="2" s="1"/>
  <c r="Q2438" i="2"/>
  <c r="R2438" i="2" s="1"/>
  <c r="Q2430" i="2"/>
  <c r="R2430" i="2" s="1"/>
  <c r="Q2422" i="2"/>
  <c r="R2422" i="2" s="1"/>
  <c r="Q2414" i="2"/>
  <c r="R2414" i="2" s="1"/>
  <c r="Q2406" i="2"/>
  <c r="R2406" i="2" s="1"/>
  <c r="Q2398" i="2"/>
  <c r="R2398" i="2" s="1"/>
  <c r="Q2390" i="2"/>
  <c r="R2390" i="2" s="1"/>
  <c r="Q2382" i="2"/>
  <c r="R2382" i="2" s="1"/>
  <c r="Q2374" i="2"/>
  <c r="R2374" i="2" s="1"/>
  <c r="Q2366" i="2"/>
  <c r="R2366" i="2" s="1"/>
  <c r="Q2358" i="2"/>
  <c r="R2358" i="2" s="1"/>
  <c r="Q2350" i="2"/>
  <c r="R2350" i="2" s="1"/>
  <c r="Q2342" i="2"/>
  <c r="R2342" i="2" s="1"/>
  <c r="Q2334" i="2"/>
  <c r="R2334" i="2" s="1"/>
  <c r="Q2326" i="2"/>
  <c r="R2326" i="2" s="1"/>
  <c r="Q2318" i="2"/>
  <c r="R2318" i="2" s="1"/>
  <c r="Q2310" i="2"/>
  <c r="R2310" i="2" s="1"/>
  <c r="Q2302" i="2"/>
  <c r="R2302" i="2" s="1"/>
  <c r="Q2294" i="2"/>
  <c r="R2294" i="2" s="1"/>
  <c r="Q2286" i="2"/>
  <c r="R2286" i="2" s="1"/>
  <c r="Q2278" i="2"/>
  <c r="R2278" i="2" s="1"/>
  <c r="Q2270" i="2"/>
  <c r="R2270" i="2" s="1"/>
  <c r="Q2262" i="2"/>
  <c r="R2262" i="2" s="1"/>
  <c r="Q2254" i="2"/>
  <c r="R2254" i="2" s="1"/>
  <c r="Q2246" i="2"/>
  <c r="R2246" i="2" s="1"/>
  <c r="Q2238" i="2"/>
  <c r="R2238" i="2" s="1"/>
  <c r="Q2230" i="2"/>
  <c r="R2230" i="2" s="1"/>
  <c r="Q2222" i="2"/>
  <c r="R2222" i="2" s="1"/>
  <c r="Q2214" i="2"/>
  <c r="R2214" i="2" s="1"/>
  <c r="Q2206" i="2"/>
  <c r="R2206" i="2" s="1"/>
  <c r="Q2198" i="2"/>
  <c r="R2198" i="2" s="1"/>
  <c r="Q2190" i="2"/>
  <c r="R2190" i="2" s="1"/>
  <c r="Q2182" i="2"/>
  <c r="R2182" i="2" s="1"/>
  <c r="Q2174" i="2"/>
  <c r="R2174" i="2" s="1"/>
  <c r="Q2166" i="2"/>
  <c r="R2166" i="2" s="1"/>
  <c r="Q2158" i="2"/>
  <c r="R2158" i="2" s="1"/>
  <c r="Q2150" i="2"/>
  <c r="R2150" i="2" s="1"/>
  <c r="Q2142" i="2"/>
  <c r="R2142" i="2" s="1"/>
  <c r="Q2134" i="2"/>
  <c r="R2134" i="2" s="1"/>
  <c r="Q2126" i="2"/>
  <c r="R2126" i="2" s="1"/>
  <c r="Q2118" i="2"/>
  <c r="R2118" i="2" s="1"/>
  <c r="Q2110" i="2"/>
  <c r="R2110" i="2" s="1"/>
  <c r="Q2102" i="2"/>
  <c r="R2102" i="2" s="1"/>
  <c r="Q2094" i="2"/>
  <c r="R2094" i="2" s="1"/>
  <c r="Q2086" i="2"/>
  <c r="R2086" i="2" s="1"/>
  <c r="Q2078" i="2"/>
  <c r="R2078" i="2" s="1"/>
  <c r="Q2070" i="2"/>
  <c r="R2070" i="2" s="1"/>
  <c r="Q2062" i="2"/>
  <c r="R2062" i="2" s="1"/>
  <c r="Q2054" i="2"/>
  <c r="R2054" i="2" s="1"/>
  <c r="Q2046" i="2"/>
  <c r="R2046" i="2" s="1"/>
  <c r="Q2038" i="2"/>
  <c r="R2038" i="2" s="1"/>
  <c r="Q2447" i="2"/>
  <c r="R2447" i="2" s="1"/>
  <c r="Q2359" i="2"/>
  <c r="R2359" i="2" s="1"/>
  <c r="Q2279" i="2"/>
  <c r="R2279" i="2" s="1"/>
  <c r="Q2191" i="2"/>
  <c r="R2191" i="2" s="1"/>
  <c r="Q2111" i="2"/>
  <c r="R2111" i="2" s="1"/>
  <c r="Q2023" i="2"/>
  <c r="R2023" i="2" s="1"/>
  <c r="Q1943" i="2"/>
  <c r="R1943" i="2" s="1"/>
  <c r="Q1855" i="2"/>
  <c r="R1855" i="2" s="1"/>
  <c r="Q1767" i="2"/>
  <c r="R1767" i="2" s="1"/>
  <c r="Q1687" i="2"/>
  <c r="R1687" i="2" s="1"/>
  <c r="Q1607" i="2"/>
  <c r="R1607" i="2" s="1"/>
  <c r="Q1511" i="2"/>
  <c r="R1511" i="2" s="1"/>
  <c r="Q1415" i="2"/>
  <c r="R1415" i="2" s="1"/>
  <c r="Q1335" i="2"/>
  <c r="R1335" i="2" s="1"/>
  <c r="Q1263" i="2"/>
  <c r="R1263" i="2" s="1"/>
  <c r="Q1191" i="2"/>
  <c r="R1191" i="2" s="1"/>
  <c r="V1191" i="2" s="1"/>
  <c r="Q1119" i="2"/>
  <c r="R1119" i="2" s="1"/>
  <c r="Q1063" i="2"/>
  <c r="R1063" i="2" s="1"/>
  <c r="Q1007" i="2"/>
  <c r="R1007" i="2" s="1"/>
  <c r="Q951" i="2"/>
  <c r="R951" i="2" s="1"/>
  <c r="Q895" i="2"/>
  <c r="R895" i="2" s="1"/>
  <c r="V895" i="2" s="1"/>
  <c r="Q839" i="2"/>
  <c r="R839" i="2" s="1"/>
  <c r="V839" i="2" s="1"/>
  <c r="Q783" i="2"/>
  <c r="R783" i="2" s="1"/>
  <c r="Q727" i="2"/>
  <c r="R727" i="2" s="1"/>
  <c r="Q687" i="2"/>
  <c r="R687" i="2" s="1"/>
  <c r="Q631" i="2"/>
  <c r="R631" i="2" s="1"/>
  <c r="Q575" i="2"/>
  <c r="R575" i="2" s="1"/>
  <c r="Q519" i="2"/>
  <c r="R519" i="2" s="1"/>
  <c r="Q479" i="2"/>
  <c r="R479" i="2" s="1"/>
  <c r="Q431" i="2"/>
  <c r="R431" i="2" s="1"/>
  <c r="Q391" i="2"/>
  <c r="R391" i="2" s="1"/>
  <c r="Q343" i="2"/>
  <c r="R343" i="2" s="1"/>
  <c r="Q311" i="2"/>
  <c r="R311" i="2" s="1"/>
  <c r="V311" i="2" s="1"/>
  <c r="Q279" i="2"/>
  <c r="R279" i="2" s="1"/>
  <c r="V279" i="2" s="1"/>
  <c r="Q247" i="2"/>
  <c r="R247" i="2" s="1"/>
  <c r="V247" i="2" s="1"/>
  <c r="Q207" i="2"/>
  <c r="R207" i="2" s="1"/>
  <c r="Q183" i="2"/>
  <c r="R183" i="2" s="1"/>
  <c r="V183" i="2" s="1"/>
  <c r="Q151" i="2"/>
  <c r="R151" i="2" s="1"/>
  <c r="Q135" i="2"/>
  <c r="R135" i="2" s="1"/>
  <c r="Q111" i="2"/>
  <c r="R111" i="2" s="1"/>
  <c r="Q23" i="2"/>
  <c r="R23" i="2" s="1"/>
  <c r="Q2501" i="2"/>
  <c r="R2501" i="2" s="1"/>
  <c r="Q2493" i="2"/>
  <c r="R2493" i="2" s="1"/>
  <c r="Q2485" i="2"/>
  <c r="R2485" i="2" s="1"/>
  <c r="Q2477" i="2"/>
  <c r="R2477" i="2" s="1"/>
  <c r="Q2469" i="2"/>
  <c r="R2469" i="2" s="1"/>
  <c r="Q2461" i="2"/>
  <c r="R2461" i="2" s="1"/>
  <c r="Q2453" i="2"/>
  <c r="R2453" i="2" s="1"/>
  <c r="Q2445" i="2"/>
  <c r="R2445" i="2" s="1"/>
  <c r="Q2437" i="2"/>
  <c r="R2437" i="2" s="1"/>
  <c r="Q2429" i="2"/>
  <c r="R2429" i="2" s="1"/>
  <c r="Q2421" i="2"/>
  <c r="R2421" i="2" s="1"/>
  <c r="Q2413" i="2"/>
  <c r="R2413" i="2" s="1"/>
  <c r="Q2405" i="2"/>
  <c r="R2405" i="2" s="1"/>
  <c r="Q2397" i="2"/>
  <c r="R2397" i="2" s="1"/>
  <c r="Q2389" i="2"/>
  <c r="R2389" i="2" s="1"/>
  <c r="Q2381" i="2"/>
  <c r="R2381" i="2" s="1"/>
  <c r="Q2373" i="2"/>
  <c r="R2373" i="2" s="1"/>
  <c r="Q2365" i="2"/>
  <c r="R2365" i="2" s="1"/>
  <c r="Q2357" i="2"/>
  <c r="R2357" i="2" s="1"/>
  <c r="Q2349" i="2"/>
  <c r="R2349" i="2" s="1"/>
  <c r="Q2341" i="2"/>
  <c r="R2341" i="2" s="1"/>
  <c r="Q2333" i="2"/>
  <c r="R2333" i="2" s="1"/>
  <c r="Q2325" i="2"/>
  <c r="R2325" i="2" s="1"/>
  <c r="Q2317" i="2"/>
  <c r="R2317" i="2" s="1"/>
  <c r="Q2309" i="2"/>
  <c r="R2309" i="2" s="1"/>
  <c r="Q2301" i="2"/>
  <c r="R2301" i="2" s="1"/>
  <c r="Q2293" i="2"/>
  <c r="R2293" i="2" s="1"/>
  <c r="Q2285" i="2"/>
  <c r="R2285" i="2" s="1"/>
  <c r="Q2277" i="2"/>
  <c r="R2277" i="2" s="1"/>
  <c r="Q2269" i="2"/>
  <c r="R2269" i="2" s="1"/>
  <c r="Q2261" i="2"/>
  <c r="R2261" i="2" s="1"/>
  <c r="Q2253" i="2"/>
  <c r="R2253" i="2" s="1"/>
  <c r="Q2245" i="2"/>
  <c r="R2245" i="2" s="1"/>
  <c r="Q2237" i="2"/>
  <c r="R2237" i="2" s="1"/>
  <c r="Q2229" i="2"/>
  <c r="R2229" i="2" s="1"/>
  <c r="Q2221" i="2"/>
  <c r="R2221" i="2" s="1"/>
  <c r="Q2213" i="2"/>
  <c r="R2213" i="2" s="1"/>
  <c r="Q2205" i="2"/>
  <c r="R2205" i="2" s="1"/>
  <c r="Q2197" i="2"/>
  <c r="R2197" i="2" s="1"/>
  <c r="Q2189" i="2"/>
  <c r="R2189" i="2" s="1"/>
  <c r="Q2181" i="2"/>
  <c r="R2181" i="2" s="1"/>
  <c r="Q2173" i="2"/>
  <c r="R2173" i="2" s="1"/>
  <c r="Q2165" i="2"/>
  <c r="R2165" i="2" s="1"/>
  <c r="Q2157" i="2"/>
  <c r="R2157" i="2" s="1"/>
  <c r="Q2149" i="2"/>
  <c r="R2149" i="2" s="1"/>
  <c r="Q2141" i="2"/>
  <c r="R2141" i="2" s="1"/>
  <c r="Q2133" i="2"/>
  <c r="R2133" i="2" s="1"/>
  <c r="Q2125" i="2"/>
  <c r="R2125" i="2" s="1"/>
  <c r="Q2117" i="2"/>
  <c r="R2117" i="2" s="1"/>
  <c r="Q2109" i="2"/>
  <c r="R2109" i="2" s="1"/>
  <c r="Q2101" i="2"/>
  <c r="R2101" i="2" s="1"/>
  <c r="Q2093" i="2"/>
  <c r="R2093" i="2" s="1"/>
  <c r="Q2085" i="2"/>
  <c r="R2085" i="2" s="1"/>
  <c r="Q2077" i="2"/>
  <c r="R2077" i="2" s="1"/>
  <c r="Q2069" i="2"/>
  <c r="R2069" i="2" s="1"/>
  <c r="Q2061" i="2"/>
  <c r="R2061" i="2" s="1"/>
  <c r="Q2053" i="2"/>
  <c r="R2053" i="2" s="1"/>
  <c r="Q2045" i="2"/>
  <c r="R2045" i="2" s="1"/>
  <c r="Q2037" i="2"/>
  <c r="R2037" i="2" s="1"/>
  <c r="Q2463" i="2"/>
  <c r="R2463" i="2" s="1"/>
  <c r="Q2407" i="2"/>
  <c r="R2407" i="2" s="1"/>
  <c r="Q2367" i="2"/>
  <c r="R2367" i="2" s="1"/>
  <c r="Q2327" i="2"/>
  <c r="R2327" i="2" s="1"/>
  <c r="Q2287" i="2"/>
  <c r="R2287" i="2" s="1"/>
  <c r="Q2247" i="2"/>
  <c r="R2247" i="2" s="1"/>
  <c r="Q2199" i="2"/>
  <c r="R2199" i="2" s="1"/>
  <c r="Q2151" i="2"/>
  <c r="R2151" i="2" s="1"/>
  <c r="Q2103" i="2"/>
  <c r="R2103" i="2" s="1"/>
  <c r="Q2055" i="2"/>
  <c r="R2055" i="2" s="1"/>
  <c r="Q1999" i="2"/>
  <c r="R1999" i="2" s="1"/>
  <c r="Q1951" i="2"/>
  <c r="R1951" i="2" s="1"/>
  <c r="Q1895" i="2"/>
  <c r="R1895" i="2" s="1"/>
  <c r="Q1839" i="2"/>
  <c r="R1839" i="2" s="1"/>
  <c r="Q1799" i="2"/>
  <c r="R1799" i="2" s="1"/>
  <c r="Q1751" i="2"/>
  <c r="R1751" i="2" s="1"/>
  <c r="Q1719" i="2"/>
  <c r="R1719" i="2" s="1"/>
  <c r="Q1679" i="2"/>
  <c r="R1679" i="2" s="1"/>
  <c r="Q1631" i="2"/>
  <c r="R1631" i="2" s="1"/>
  <c r="Q1591" i="2"/>
  <c r="R1591" i="2" s="1"/>
  <c r="Q1551" i="2"/>
  <c r="R1551" i="2" s="1"/>
  <c r="Q1503" i="2"/>
  <c r="R1503" i="2" s="1"/>
  <c r="Q1455" i="2"/>
  <c r="R1455" i="2" s="1"/>
  <c r="Q1399" i="2"/>
  <c r="R1399" i="2" s="1"/>
  <c r="Q1351" i="2"/>
  <c r="R1351" i="2" s="1"/>
  <c r="Q1303" i="2"/>
  <c r="R1303" i="2" s="1"/>
  <c r="Q1239" i="2"/>
  <c r="R1239" i="2" s="1"/>
  <c r="Q1207" i="2"/>
  <c r="R1207" i="2" s="1"/>
  <c r="V1207" i="2" s="1"/>
  <c r="Q1159" i="2"/>
  <c r="R1159" i="2" s="1"/>
  <c r="V1159" i="2" s="1"/>
  <c r="Q1111" i="2"/>
  <c r="R1111" i="2" s="1"/>
  <c r="Q1055" i="2"/>
  <c r="R1055" i="2" s="1"/>
  <c r="Q999" i="2"/>
  <c r="R999" i="2" s="1"/>
  <c r="Q935" i="2"/>
  <c r="R935" i="2" s="1"/>
  <c r="Q879" i="2"/>
  <c r="R879" i="2" s="1"/>
  <c r="V879" i="2" s="1"/>
  <c r="Q831" i="2"/>
  <c r="R831" i="2" s="1"/>
  <c r="Q775" i="2"/>
  <c r="R775" i="2" s="1"/>
  <c r="Q719" i="2"/>
  <c r="R719" i="2" s="1"/>
  <c r="Q663" i="2"/>
  <c r="R663" i="2" s="1"/>
  <c r="Q607" i="2"/>
  <c r="R607" i="2" s="1"/>
  <c r="Q543" i="2"/>
  <c r="R543" i="2" s="1"/>
  <c r="Q495" i="2"/>
  <c r="R495" i="2" s="1"/>
  <c r="Q439" i="2"/>
  <c r="R439" i="2" s="1"/>
  <c r="V439" i="2" s="1"/>
  <c r="Q407" i="2"/>
  <c r="R407" i="2" s="1"/>
  <c r="V407" i="2" s="1"/>
  <c r="Q367" i="2"/>
  <c r="R367" i="2" s="1"/>
  <c r="V367" i="2" s="1"/>
  <c r="Q319" i="2"/>
  <c r="R319" i="2" s="1"/>
  <c r="V319" i="2" s="1"/>
  <c r="Q271" i="2"/>
  <c r="R271" i="2" s="1"/>
  <c r="V271" i="2" s="1"/>
  <c r="Q223" i="2"/>
  <c r="R223" i="2" s="1"/>
  <c r="V223" i="2" s="1"/>
  <c r="Q47" i="2"/>
  <c r="R47" i="2" s="1"/>
  <c r="Q2500" i="2"/>
  <c r="R2500" i="2" s="1"/>
  <c r="Q2476" i="2"/>
  <c r="R2476" i="2" s="1"/>
  <c r="Q2460" i="2"/>
  <c r="R2460" i="2" s="1"/>
  <c r="Q2436" i="2"/>
  <c r="R2436" i="2" s="1"/>
  <c r="Q2420" i="2"/>
  <c r="R2420" i="2" s="1"/>
  <c r="Q2404" i="2"/>
  <c r="R2404" i="2" s="1"/>
  <c r="Q2388" i="2"/>
  <c r="R2388" i="2" s="1"/>
  <c r="Q2380" i="2"/>
  <c r="R2380" i="2" s="1"/>
  <c r="Q2364" i="2"/>
  <c r="R2364" i="2" s="1"/>
  <c r="Q2356" i="2"/>
  <c r="R2356" i="2" s="1"/>
  <c r="Q2348" i="2"/>
  <c r="R2348" i="2" s="1"/>
  <c r="Q2340" i="2"/>
  <c r="R2340" i="2" s="1"/>
  <c r="Q2332" i="2"/>
  <c r="R2332" i="2" s="1"/>
  <c r="Q2324" i="2"/>
  <c r="R2324" i="2" s="1"/>
  <c r="Q2316" i="2"/>
  <c r="R2316" i="2" s="1"/>
  <c r="Q2308" i="2"/>
  <c r="R2308" i="2" s="1"/>
  <c r="Q2300" i="2"/>
  <c r="R2300" i="2" s="1"/>
  <c r="Q2292" i="2"/>
  <c r="R2292" i="2" s="1"/>
  <c r="Q2284" i="2"/>
  <c r="R2284" i="2" s="1"/>
  <c r="Q2276" i="2"/>
  <c r="R2276" i="2" s="1"/>
  <c r="Q2268" i="2"/>
  <c r="R2268" i="2" s="1"/>
  <c r="Q2260" i="2"/>
  <c r="R2260" i="2" s="1"/>
  <c r="Q2252" i="2"/>
  <c r="R2252" i="2" s="1"/>
  <c r="Q2244" i="2"/>
  <c r="R2244" i="2" s="1"/>
  <c r="Q2236" i="2"/>
  <c r="R2236" i="2" s="1"/>
  <c r="Q2228" i="2"/>
  <c r="R2228" i="2" s="1"/>
  <c r="Q2220" i="2"/>
  <c r="R2220" i="2" s="1"/>
  <c r="Q2212" i="2"/>
  <c r="R2212" i="2" s="1"/>
  <c r="Q2204" i="2"/>
  <c r="R2204" i="2" s="1"/>
  <c r="Q2196" i="2"/>
  <c r="R2196" i="2" s="1"/>
  <c r="Q2188" i="2"/>
  <c r="R2188" i="2" s="1"/>
  <c r="Q2180" i="2"/>
  <c r="R2180" i="2" s="1"/>
  <c r="Q2172" i="2"/>
  <c r="R2172" i="2" s="1"/>
  <c r="Q2164" i="2"/>
  <c r="R2164" i="2" s="1"/>
  <c r="Q2156" i="2"/>
  <c r="R2156" i="2" s="1"/>
  <c r="Q2148" i="2"/>
  <c r="R2148" i="2" s="1"/>
  <c r="Q2140" i="2"/>
  <c r="R2140" i="2" s="1"/>
  <c r="Q2132" i="2"/>
  <c r="R2132" i="2" s="1"/>
  <c r="Q2124" i="2"/>
  <c r="R2124" i="2" s="1"/>
  <c r="Q2116" i="2"/>
  <c r="R2116" i="2" s="1"/>
  <c r="Q2108" i="2"/>
  <c r="R2108" i="2" s="1"/>
  <c r="Q2100" i="2"/>
  <c r="R2100" i="2" s="1"/>
  <c r="Q2092" i="2"/>
  <c r="R2092" i="2" s="1"/>
  <c r="Q2084" i="2"/>
  <c r="R2084" i="2" s="1"/>
  <c r="Q2076" i="2"/>
  <c r="R2076" i="2" s="1"/>
  <c r="Q2068" i="2"/>
  <c r="R2068" i="2" s="1"/>
  <c r="Q2060" i="2"/>
  <c r="R2060" i="2" s="1"/>
  <c r="Q2052" i="2"/>
  <c r="R2052" i="2" s="1"/>
  <c r="Q2044" i="2"/>
  <c r="R2044" i="2" s="1"/>
  <c r="Q2495" i="2"/>
  <c r="R2495" i="2" s="1"/>
  <c r="Q2439" i="2"/>
  <c r="R2439" i="2" s="1"/>
  <c r="Q2383" i="2"/>
  <c r="R2383" i="2" s="1"/>
  <c r="Q2319" i="2"/>
  <c r="R2319" i="2" s="1"/>
  <c r="Q2255" i="2"/>
  <c r="R2255" i="2" s="1"/>
  <c r="Q2207" i="2"/>
  <c r="R2207" i="2" s="1"/>
  <c r="Q2143" i="2"/>
  <c r="R2143" i="2" s="1"/>
  <c r="Q2079" i="2"/>
  <c r="R2079" i="2" s="1"/>
  <c r="Q2031" i="2"/>
  <c r="R2031" i="2" s="1"/>
  <c r="Q1975" i="2"/>
  <c r="R1975" i="2" s="1"/>
  <c r="Q1903" i="2"/>
  <c r="R1903" i="2" s="1"/>
  <c r="Q1847" i="2"/>
  <c r="R1847" i="2" s="1"/>
  <c r="Q1783" i="2"/>
  <c r="R1783" i="2" s="1"/>
  <c r="Q1711" i="2"/>
  <c r="R1711" i="2" s="1"/>
  <c r="Q1639" i="2"/>
  <c r="R1639" i="2" s="1"/>
  <c r="Q1575" i="2"/>
  <c r="R1575" i="2" s="1"/>
  <c r="Q1527" i="2"/>
  <c r="R1527" i="2" s="1"/>
  <c r="Q1471" i="2"/>
  <c r="R1471" i="2" s="1"/>
  <c r="Q1423" i="2"/>
  <c r="R1423" i="2" s="1"/>
  <c r="Q1367" i="2"/>
  <c r="R1367" i="2" s="1"/>
  <c r="Q1311" i="2"/>
  <c r="R1311" i="2" s="1"/>
  <c r="Q1255" i="2"/>
  <c r="R1255" i="2" s="1"/>
  <c r="Q1223" i="2"/>
  <c r="R1223" i="2" s="1"/>
  <c r="Q1183" i="2"/>
  <c r="R1183" i="2" s="1"/>
  <c r="V1183" i="2" s="1"/>
  <c r="Q1143" i="2"/>
  <c r="R1143" i="2" s="1"/>
  <c r="Q1071" i="2"/>
  <c r="R1071" i="2" s="1"/>
  <c r="Q1023" i="2"/>
  <c r="R1023" i="2" s="1"/>
  <c r="Q967" i="2"/>
  <c r="R967" i="2" s="1"/>
  <c r="Q903" i="2"/>
  <c r="R903" i="2" s="1"/>
  <c r="V903" i="2" s="1"/>
  <c r="Q855" i="2"/>
  <c r="R855" i="2" s="1"/>
  <c r="Q799" i="2"/>
  <c r="R799" i="2" s="1"/>
  <c r="Q743" i="2"/>
  <c r="R743" i="2" s="1"/>
  <c r="Q671" i="2"/>
  <c r="R671" i="2" s="1"/>
  <c r="Q615" i="2"/>
  <c r="R615" i="2" s="1"/>
  <c r="Q559" i="2"/>
  <c r="R559" i="2" s="1"/>
  <c r="Q503" i="2"/>
  <c r="R503" i="2" s="1"/>
  <c r="Q447" i="2"/>
  <c r="R447" i="2" s="1"/>
  <c r="Q399" i="2"/>
  <c r="R399" i="2" s="1"/>
  <c r="V399" i="2" s="1"/>
  <c r="Q359" i="2"/>
  <c r="R359" i="2" s="1"/>
  <c r="Q327" i="2"/>
  <c r="R327" i="2" s="1"/>
  <c r="V327" i="2" s="1"/>
  <c r="Q287" i="2"/>
  <c r="R287" i="2" s="1"/>
  <c r="V287" i="2" s="1"/>
  <c r="Q255" i="2"/>
  <c r="R255" i="2" s="1"/>
  <c r="V255" i="2" s="1"/>
  <c r="Q231" i="2"/>
  <c r="R231" i="2" s="1"/>
  <c r="V231" i="2" s="1"/>
  <c r="Q199" i="2"/>
  <c r="R199" i="2" s="1"/>
  <c r="V199" i="2" s="1"/>
  <c r="Q39" i="2"/>
  <c r="R39" i="2" s="1"/>
  <c r="V39" i="2" s="1"/>
  <c r="Q2492" i="2"/>
  <c r="R2492" i="2" s="1"/>
  <c r="Q2484" i="2"/>
  <c r="R2484" i="2" s="1"/>
  <c r="Q2468" i="2"/>
  <c r="R2468" i="2" s="1"/>
  <c r="Q2452" i="2"/>
  <c r="R2452" i="2" s="1"/>
  <c r="Q2444" i="2"/>
  <c r="R2444" i="2" s="1"/>
  <c r="Q2428" i="2"/>
  <c r="R2428" i="2" s="1"/>
  <c r="Q2412" i="2"/>
  <c r="R2412" i="2" s="1"/>
  <c r="Q2396" i="2"/>
  <c r="R2396" i="2" s="1"/>
  <c r="Q2372" i="2"/>
  <c r="R2372" i="2" s="1"/>
  <c r="Q2499" i="2"/>
  <c r="R2499" i="2" s="1"/>
  <c r="Q2491" i="2"/>
  <c r="R2491" i="2" s="1"/>
  <c r="Q2483" i="2"/>
  <c r="R2483" i="2" s="1"/>
  <c r="Q2475" i="2"/>
  <c r="R2475" i="2" s="1"/>
  <c r="Q2467" i="2"/>
  <c r="R2467" i="2" s="1"/>
  <c r="Q2459" i="2"/>
  <c r="R2459" i="2" s="1"/>
  <c r="Q2451" i="2"/>
  <c r="R2451" i="2" s="1"/>
  <c r="Q2443" i="2"/>
  <c r="R2443" i="2" s="1"/>
  <c r="Q2435" i="2"/>
  <c r="R2435" i="2" s="1"/>
  <c r="Q2427" i="2"/>
  <c r="R2427" i="2" s="1"/>
  <c r="Q2419" i="2"/>
  <c r="R2419" i="2" s="1"/>
  <c r="Q2411" i="2"/>
  <c r="R2411" i="2" s="1"/>
  <c r="Q2403" i="2"/>
  <c r="R2403" i="2" s="1"/>
  <c r="Q2395" i="2"/>
  <c r="R2395" i="2" s="1"/>
  <c r="Q2387" i="2"/>
  <c r="R2387" i="2" s="1"/>
  <c r="Q2379" i="2"/>
  <c r="R2379" i="2" s="1"/>
  <c r="Q2371" i="2"/>
  <c r="R2371" i="2" s="1"/>
  <c r="Q2363" i="2"/>
  <c r="R2363" i="2" s="1"/>
  <c r="Q2355" i="2"/>
  <c r="R2355" i="2" s="1"/>
  <c r="Q2347" i="2"/>
  <c r="R2347" i="2" s="1"/>
  <c r="Q2339" i="2"/>
  <c r="R2339" i="2" s="1"/>
  <c r="Q2331" i="2"/>
  <c r="R2331" i="2" s="1"/>
  <c r="Q2323" i="2"/>
  <c r="R2323" i="2" s="1"/>
  <c r="Q2315" i="2"/>
  <c r="R2315" i="2" s="1"/>
  <c r="Q2307" i="2"/>
  <c r="R2307" i="2" s="1"/>
  <c r="Q2299" i="2"/>
  <c r="R2299" i="2" s="1"/>
  <c r="Q2291" i="2"/>
  <c r="R2291" i="2" s="1"/>
  <c r="Q2283" i="2"/>
  <c r="R2283" i="2" s="1"/>
  <c r="Q2275" i="2"/>
  <c r="R2275" i="2" s="1"/>
  <c r="Q2267" i="2"/>
  <c r="R2267" i="2" s="1"/>
  <c r="Q2259" i="2"/>
  <c r="R2259" i="2" s="1"/>
  <c r="Q2251" i="2"/>
  <c r="R2251" i="2" s="1"/>
  <c r="Q2243" i="2"/>
  <c r="R2243" i="2" s="1"/>
  <c r="Q2235" i="2"/>
  <c r="R2235" i="2" s="1"/>
  <c r="Q2227" i="2"/>
  <c r="R2227" i="2" s="1"/>
  <c r="Q2219" i="2"/>
  <c r="R2219" i="2" s="1"/>
  <c r="Q2211" i="2"/>
  <c r="R2211" i="2" s="1"/>
  <c r="Q2203" i="2"/>
  <c r="R2203" i="2" s="1"/>
  <c r="Q2195" i="2"/>
  <c r="R2195" i="2" s="1"/>
  <c r="Q2187" i="2"/>
  <c r="R2187" i="2" s="1"/>
  <c r="Q2179" i="2"/>
  <c r="R2179" i="2" s="1"/>
  <c r="Q2171" i="2"/>
  <c r="R2171" i="2" s="1"/>
  <c r="Q2163" i="2"/>
  <c r="R2163" i="2" s="1"/>
  <c r="Q2155" i="2"/>
  <c r="R2155" i="2" s="1"/>
  <c r="Q2147" i="2"/>
  <c r="R2147" i="2" s="1"/>
  <c r="Q2139" i="2"/>
  <c r="R2139" i="2" s="1"/>
  <c r="Q2131" i="2"/>
  <c r="R2131" i="2" s="1"/>
  <c r="Q2123" i="2"/>
  <c r="R2123" i="2" s="1"/>
  <c r="Q2115" i="2"/>
  <c r="R2115" i="2" s="1"/>
  <c r="Q2107" i="2"/>
  <c r="R2107" i="2" s="1"/>
  <c r="Q2099" i="2"/>
  <c r="R2099" i="2" s="1"/>
  <c r="Q2091" i="2"/>
  <c r="R2091" i="2" s="1"/>
  <c r="Q2083" i="2"/>
  <c r="R2083" i="2" s="1"/>
  <c r="Q2075" i="2"/>
  <c r="R2075" i="2" s="1"/>
  <c r="Q2067" i="2"/>
  <c r="R2067" i="2" s="1"/>
  <c r="Q2059" i="2"/>
  <c r="R2059" i="2" s="1"/>
  <c r="Q2051" i="2"/>
  <c r="R2051" i="2" s="1"/>
  <c r="Q2043" i="2"/>
  <c r="R2043" i="2" s="1"/>
  <c r="Q2035" i="2"/>
  <c r="R2035" i="2" s="1"/>
  <c r="Q2027" i="2"/>
  <c r="R2027" i="2" s="1"/>
  <c r="Q2019" i="2"/>
  <c r="R2019" i="2" s="1"/>
  <c r="Q2011" i="2"/>
  <c r="R2011" i="2" s="1"/>
  <c r="Q2003" i="2"/>
  <c r="R2003" i="2" s="1"/>
  <c r="Q1995" i="2"/>
  <c r="R1995" i="2" s="1"/>
  <c r="Q1987" i="2"/>
  <c r="R1987" i="2" s="1"/>
  <c r="Q1979" i="2"/>
  <c r="R1979" i="2" s="1"/>
  <c r="Q1971" i="2"/>
  <c r="R1971" i="2" s="1"/>
  <c r="Q1963" i="2"/>
  <c r="R1963" i="2" s="1"/>
  <c r="Q1955" i="2"/>
  <c r="R1955" i="2" s="1"/>
  <c r="Q1947" i="2"/>
  <c r="R1947" i="2" s="1"/>
  <c r="Q1939" i="2"/>
  <c r="R1939" i="2" s="1"/>
  <c r="Q1931" i="2"/>
  <c r="R1931" i="2" s="1"/>
  <c r="Q1923" i="2"/>
  <c r="R1923" i="2" s="1"/>
  <c r="Q1915" i="2"/>
  <c r="R1915" i="2" s="1"/>
  <c r="Q1907" i="2"/>
  <c r="R1907" i="2" s="1"/>
  <c r="Q1899" i="2"/>
  <c r="R1899" i="2" s="1"/>
  <c r="Q1891" i="2"/>
  <c r="R1891" i="2" s="1"/>
  <c r="Q1883" i="2"/>
  <c r="R1883" i="2" s="1"/>
  <c r="Q1875" i="2"/>
  <c r="R1875" i="2" s="1"/>
  <c r="Q1867" i="2"/>
  <c r="R1867" i="2" s="1"/>
  <c r="Q1859" i="2"/>
  <c r="R1859" i="2" s="1"/>
  <c r="Q1851" i="2"/>
  <c r="R1851" i="2" s="1"/>
  <c r="Q1843" i="2"/>
  <c r="R1843" i="2" s="1"/>
  <c r="Q1835" i="2"/>
  <c r="R1835" i="2" s="1"/>
  <c r="Q1827" i="2"/>
  <c r="R1827" i="2" s="1"/>
  <c r="Q1819" i="2"/>
  <c r="R1819" i="2" s="1"/>
  <c r="Q1811" i="2"/>
  <c r="R1811" i="2" s="1"/>
  <c r="Q1803" i="2"/>
  <c r="R1803" i="2" s="1"/>
  <c r="Q1795" i="2"/>
  <c r="R1795" i="2" s="1"/>
  <c r="Q1787" i="2"/>
  <c r="R1787" i="2" s="1"/>
  <c r="Q1779" i="2"/>
  <c r="R1779" i="2" s="1"/>
  <c r="Q1771" i="2"/>
  <c r="R1771" i="2" s="1"/>
  <c r="Q1763" i="2"/>
  <c r="R1763" i="2" s="1"/>
  <c r="Q1755" i="2"/>
  <c r="R1755" i="2" s="1"/>
  <c r="Q1747" i="2"/>
  <c r="R1747" i="2" s="1"/>
  <c r="Q1739" i="2"/>
  <c r="R1739" i="2" s="1"/>
  <c r="Q1731" i="2"/>
  <c r="R1731" i="2" s="1"/>
  <c r="Q1723" i="2"/>
  <c r="R1723" i="2" s="1"/>
  <c r="Q1715" i="2"/>
  <c r="R1715" i="2" s="1"/>
  <c r="Q1707" i="2"/>
  <c r="R1707" i="2" s="1"/>
  <c r="Q1699" i="2"/>
  <c r="R1699" i="2" s="1"/>
  <c r="Q1691" i="2"/>
  <c r="R1691" i="2" s="1"/>
  <c r="Q1683" i="2"/>
  <c r="R1683" i="2" s="1"/>
  <c r="Q1675" i="2"/>
  <c r="R1675" i="2" s="1"/>
  <c r="Q1667" i="2"/>
  <c r="R1667" i="2" s="1"/>
  <c r="Q1659" i="2"/>
  <c r="R1659" i="2" s="1"/>
  <c r="Q1651" i="2"/>
  <c r="R1651" i="2" s="1"/>
  <c r="Q1643" i="2"/>
  <c r="R1643" i="2" s="1"/>
  <c r="Q1635" i="2"/>
  <c r="R1635" i="2" s="1"/>
  <c r="Q1627" i="2"/>
  <c r="R1627" i="2" s="1"/>
  <c r="Q1619" i="2"/>
  <c r="R1619" i="2" s="1"/>
  <c r="Q1611" i="2"/>
  <c r="R1611" i="2" s="1"/>
  <c r="Q1603" i="2"/>
  <c r="R1603" i="2" s="1"/>
  <c r="Q1595" i="2"/>
  <c r="R1595" i="2" s="1"/>
  <c r="Q1587" i="2"/>
  <c r="R1587" i="2" s="1"/>
  <c r="Q1579" i="2"/>
  <c r="R1579" i="2" s="1"/>
  <c r="Q1571" i="2"/>
  <c r="R1571" i="2" s="1"/>
  <c r="Q1563" i="2"/>
  <c r="R1563" i="2" s="1"/>
  <c r="Q1555" i="2"/>
  <c r="R1555" i="2" s="1"/>
  <c r="Q1547" i="2"/>
  <c r="R1547" i="2" s="1"/>
  <c r="Q1539" i="2"/>
  <c r="R1539" i="2" s="1"/>
  <c r="Q1531" i="2"/>
  <c r="R1531" i="2" s="1"/>
  <c r="Q1523" i="2"/>
  <c r="R1523" i="2" s="1"/>
  <c r="Q1515" i="2"/>
  <c r="R1515" i="2" s="1"/>
  <c r="Q1507" i="2"/>
  <c r="R1507" i="2" s="1"/>
  <c r="Q1499" i="2"/>
  <c r="R1499" i="2" s="1"/>
  <c r="Q1491" i="2"/>
  <c r="R1491" i="2" s="1"/>
  <c r="Q1483" i="2"/>
  <c r="R1483" i="2" s="1"/>
  <c r="Q1475" i="2"/>
  <c r="R1475" i="2" s="1"/>
  <c r="Q1467" i="2"/>
  <c r="R1467" i="2" s="1"/>
  <c r="Q2479" i="2"/>
  <c r="R2479" i="2" s="1"/>
  <c r="Q2415" i="2"/>
  <c r="R2415" i="2" s="1"/>
  <c r="Q2351" i="2"/>
  <c r="R2351" i="2" s="1"/>
  <c r="Q2295" i="2"/>
  <c r="R2295" i="2" s="1"/>
  <c r="Q2231" i="2"/>
  <c r="R2231" i="2" s="1"/>
  <c r="Q2167" i="2"/>
  <c r="R2167" i="2" s="1"/>
  <c r="Q2119" i="2"/>
  <c r="R2119" i="2" s="1"/>
  <c r="Q2063" i="2"/>
  <c r="R2063" i="2" s="1"/>
  <c r="Q2007" i="2"/>
  <c r="R2007" i="2" s="1"/>
  <c r="Q1959" i="2"/>
  <c r="R1959" i="2" s="1"/>
  <c r="Q1911" i="2"/>
  <c r="R1911" i="2" s="1"/>
  <c r="Q1863" i="2"/>
  <c r="R1863" i="2" s="1"/>
  <c r="Q1815" i="2"/>
  <c r="R1815" i="2" s="1"/>
  <c r="Q1759" i="2"/>
  <c r="R1759" i="2" s="1"/>
  <c r="Q1703" i="2"/>
  <c r="R1703" i="2" s="1"/>
  <c r="Q1655" i="2"/>
  <c r="R1655" i="2" s="1"/>
  <c r="Q1599" i="2"/>
  <c r="R1599" i="2" s="1"/>
  <c r="Q1543" i="2"/>
  <c r="R1543" i="2" s="1"/>
  <c r="Q1479" i="2"/>
  <c r="R1479" i="2" s="1"/>
  <c r="Q1431" i="2"/>
  <c r="R1431" i="2" s="1"/>
  <c r="Q1375" i="2"/>
  <c r="R1375" i="2" s="1"/>
  <c r="Q1319" i="2"/>
  <c r="R1319" i="2" s="1"/>
  <c r="Q1271" i="2"/>
  <c r="R1271" i="2" s="1"/>
  <c r="Q1135" i="2"/>
  <c r="R1135" i="2" s="1"/>
  <c r="Q1087" i="2"/>
  <c r="R1087" i="2" s="1"/>
  <c r="Q1031" i="2"/>
  <c r="R1031" i="2" s="1"/>
  <c r="Q975" i="2"/>
  <c r="R975" i="2" s="1"/>
  <c r="Q919" i="2"/>
  <c r="R919" i="2" s="1"/>
  <c r="V919" i="2" s="1"/>
  <c r="Q871" i="2"/>
  <c r="R871" i="2" s="1"/>
  <c r="Q815" i="2"/>
  <c r="R815" i="2" s="1"/>
  <c r="Q751" i="2"/>
  <c r="R751" i="2" s="1"/>
  <c r="V751" i="2" s="1"/>
  <c r="Q703" i="2"/>
  <c r="R703" i="2" s="1"/>
  <c r="Q639" i="2"/>
  <c r="R639" i="2" s="1"/>
  <c r="Q583" i="2"/>
  <c r="R583" i="2" s="1"/>
  <c r="V583" i="2" s="1"/>
  <c r="Q527" i="2"/>
  <c r="R527" i="2" s="1"/>
  <c r="Q471" i="2"/>
  <c r="R471" i="2" s="1"/>
  <c r="Q423" i="2"/>
  <c r="R423" i="2" s="1"/>
  <c r="V423" i="2" s="1"/>
  <c r="Q383" i="2"/>
  <c r="R383" i="2" s="1"/>
  <c r="V383" i="2" s="1"/>
  <c r="Q351" i="2"/>
  <c r="R351" i="2" s="1"/>
  <c r="V351" i="2" s="1"/>
  <c r="Q295" i="2"/>
  <c r="R295" i="2" s="1"/>
  <c r="V295" i="2" s="1"/>
  <c r="Q87" i="2"/>
  <c r="R87" i="2" s="1"/>
  <c r="Q2498" i="2"/>
  <c r="R2498" i="2" s="1"/>
  <c r="Q2490" i="2"/>
  <c r="R2490" i="2" s="1"/>
  <c r="Q2482" i="2"/>
  <c r="R2482" i="2" s="1"/>
  <c r="Q2474" i="2"/>
  <c r="R2474" i="2" s="1"/>
  <c r="Q2466" i="2"/>
  <c r="R2466" i="2" s="1"/>
  <c r="Q2458" i="2"/>
  <c r="R2458" i="2" s="1"/>
  <c r="Q2450" i="2"/>
  <c r="R2450" i="2" s="1"/>
  <c r="Q2442" i="2"/>
  <c r="R2442" i="2" s="1"/>
  <c r="Q2434" i="2"/>
  <c r="R2434" i="2" s="1"/>
  <c r="Q2426" i="2"/>
  <c r="R2426" i="2" s="1"/>
  <c r="Q2418" i="2"/>
  <c r="R2418" i="2" s="1"/>
  <c r="Q2410" i="2"/>
  <c r="R2410" i="2" s="1"/>
  <c r="Q2402" i="2"/>
  <c r="R2402" i="2" s="1"/>
  <c r="Q2394" i="2"/>
  <c r="R2394" i="2" s="1"/>
  <c r="Q2386" i="2"/>
  <c r="R2386" i="2" s="1"/>
  <c r="Q2378" i="2"/>
  <c r="R2378" i="2" s="1"/>
  <c r="Q2370" i="2"/>
  <c r="R2370" i="2" s="1"/>
  <c r="Q2362" i="2"/>
  <c r="R2362" i="2" s="1"/>
  <c r="Q2354" i="2"/>
  <c r="R2354" i="2" s="1"/>
  <c r="Q2346" i="2"/>
  <c r="R2346" i="2" s="1"/>
  <c r="Q2338" i="2"/>
  <c r="R2338" i="2" s="1"/>
  <c r="Q2330" i="2"/>
  <c r="R2330" i="2" s="1"/>
  <c r="Q2322" i="2"/>
  <c r="R2322" i="2" s="1"/>
  <c r="Q2314" i="2"/>
  <c r="R2314" i="2" s="1"/>
  <c r="Q2306" i="2"/>
  <c r="R2306" i="2" s="1"/>
  <c r="Q2298" i="2"/>
  <c r="R2298" i="2" s="1"/>
  <c r="Q2290" i="2"/>
  <c r="R2290" i="2" s="1"/>
  <c r="Q2282" i="2"/>
  <c r="R2282" i="2" s="1"/>
  <c r="Q2274" i="2"/>
  <c r="R2274" i="2" s="1"/>
  <c r="Q2266" i="2"/>
  <c r="R2266" i="2" s="1"/>
  <c r="Q2258" i="2"/>
  <c r="R2258" i="2" s="1"/>
  <c r="Q2250" i="2"/>
  <c r="R2250" i="2" s="1"/>
  <c r="Q2242" i="2"/>
  <c r="R2242" i="2" s="1"/>
  <c r="Q2234" i="2"/>
  <c r="R2234" i="2" s="1"/>
  <c r="Q2226" i="2"/>
  <c r="R2226" i="2" s="1"/>
  <c r="Q2218" i="2"/>
  <c r="R2218" i="2" s="1"/>
  <c r="Q2210" i="2"/>
  <c r="R2210" i="2" s="1"/>
  <c r="Q2202" i="2"/>
  <c r="R2202" i="2" s="1"/>
  <c r="Q2194" i="2"/>
  <c r="R2194" i="2" s="1"/>
  <c r="Q2186" i="2"/>
  <c r="R2186" i="2" s="1"/>
  <c r="Q2178" i="2"/>
  <c r="R2178" i="2" s="1"/>
  <c r="Q2170" i="2"/>
  <c r="R2170" i="2" s="1"/>
  <c r="Q2162" i="2"/>
  <c r="R2162" i="2" s="1"/>
  <c r="Q2154" i="2"/>
  <c r="R2154" i="2" s="1"/>
  <c r="Q2146" i="2"/>
  <c r="R2146" i="2" s="1"/>
  <c r="Q2138" i="2"/>
  <c r="R2138" i="2" s="1"/>
  <c r="Q2130" i="2"/>
  <c r="R2130" i="2" s="1"/>
  <c r="Q2122" i="2"/>
  <c r="R2122" i="2" s="1"/>
  <c r="Q2114" i="2"/>
  <c r="R2114" i="2" s="1"/>
  <c r="Q2106" i="2"/>
  <c r="R2106" i="2" s="1"/>
  <c r="Q2098" i="2"/>
  <c r="R2098" i="2" s="1"/>
  <c r="Q2090" i="2"/>
  <c r="R2090" i="2" s="1"/>
  <c r="Q2082" i="2"/>
  <c r="R2082" i="2" s="1"/>
  <c r="Q2074" i="2"/>
  <c r="R2074" i="2" s="1"/>
  <c r="Q2066" i="2"/>
  <c r="R2066" i="2" s="1"/>
  <c r="Q2058" i="2"/>
  <c r="R2058" i="2" s="1"/>
  <c r="Q2050" i="2"/>
  <c r="R2050" i="2" s="1"/>
  <c r="Q2042" i="2"/>
  <c r="R2042" i="2" s="1"/>
  <c r="Q2487" i="2"/>
  <c r="R2487" i="2" s="1"/>
  <c r="Q2431" i="2"/>
  <c r="R2431" i="2" s="1"/>
  <c r="Q2375" i="2"/>
  <c r="R2375" i="2" s="1"/>
  <c r="Q2311" i="2"/>
  <c r="R2311" i="2" s="1"/>
  <c r="Q2239" i="2"/>
  <c r="R2239" i="2" s="1"/>
  <c r="Q2175" i="2"/>
  <c r="R2175" i="2" s="1"/>
  <c r="Q2127" i="2"/>
  <c r="R2127" i="2" s="1"/>
  <c r="Q2071" i="2"/>
  <c r="R2071" i="2" s="1"/>
  <c r="Q2015" i="2"/>
  <c r="R2015" i="2" s="1"/>
  <c r="Q1967" i="2"/>
  <c r="R1967" i="2" s="1"/>
  <c r="Q1919" i="2"/>
  <c r="R1919" i="2" s="1"/>
  <c r="Q1879" i="2"/>
  <c r="R1879" i="2" s="1"/>
  <c r="Q1823" i="2"/>
  <c r="R1823" i="2" s="1"/>
  <c r="Q1775" i="2"/>
  <c r="R1775" i="2" s="1"/>
  <c r="Q1735" i="2"/>
  <c r="R1735" i="2" s="1"/>
  <c r="Q1671" i="2"/>
  <c r="R1671" i="2" s="1"/>
  <c r="Q1615" i="2"/>
  <c r="R1615" i="2" s="1"/>
  <c r="Q1559" i="2"/>
  <c r="R1559" i="2" s="1"/>
  <c r="Q1495" i="2"/>
  <c r="R1495" i="2" s="1"/>
  <c r="Q1439" i="2"/>
  <c r="R1439" i="2" s="1"/>
  <c r="Q1383" i="2"/>
  <c r="R1383" i="2" s="1"/>
  <c r="Q1327" i="2"/>
  <c r="R1327" i="2" s="1"/>
  <c r="V1327" i="2" s="1"/>
  <c r="Q1279" i="2"/>
  <c r="R1279" i="2" s="1"/>
  <c r="V1279" i="2" s="1"/>
  <c r="Q1231" i="2"/>
  <c r="R1231" i="2" s="1"/>
  <c r="Q1199" i="2"/>
  <c r="R1199" i="2" s="1"/>
  <c r="V1199" i="2" s="1"/>
  <c r="Q1175" i="2"/>
  <c r="R1175" i="2" s="1"/>
  <c r="V1175" i="2" s="1"/>
  <c r="Q1151" i="2"/>
  <c r="R1151" i="2" s="1"/>
  <c r="Q1095" i="2"/>
  <c r="R1095" i="2" s="1"/>
  <c r="Q1039" i="2"/>
  <c r="R1039" i="2" s="1"/>
  <c r="Q983" i="2"/>
  <c r="R983" i="2" s="1"/>
  <c r="V983" i="2" s="1"/>
  <c r="Q927" i="2"/>
  <c r="R927" i="2" s="1"/>
  <c r="Q863" i="2"/>
  <c r="R863" i="2" s="1"/>
  <c r="Q807" i="2"/>
  <c r="R807" i="2" s="1"/>
  <c r="Q759" i="2"/>
  <c r="R759" i="2" s="1"/>
  <c r="Q695" i="2"/>
  <c r="R695" i="2" s="1"/>
  <c r="Q647" i="2"/>
  <c r="R647" i="2" s="1"/>
  <c r="Q591" i="2"/>
  <c r="R591" i="2" s="1"/>
  <c r="Q535" i="2"/>
  <c r="R535" i="2" s="1"/>
  <c r="Q455" i="2"/>
  <c r="R455" i="2" s="1"/>
  <c r="V455" i="2" s="1"/>
  <c r="Q167" i="2"/>
  <c r="R167" i="2" s="1"/>
  <c r="Q2489" i="2"/>
  <c r="R2489" i="2" s="1"/>
  <c r="Q2473" i="2"/>
  <c r="R2473" i="2" s="1"/>
  <c r="Q2457" i="2"/>
  <c r="R2457" i="2" s="1"/>
  <c r="Q2441" i="2"/>
  <c r="R2441" i="2" s="1"/>
  <c r="Q2425" i="2"/>
  <c r="R2425" i="2" s="1"/>
  <c r="Q2409" i="2"/>
  <c r="R2409" i="2" s="1"/>
  <c r="Q2393" i="2"/>
  <c r="R2393" i="2" s="1"/>
  <c r="Q2377" i="2"/>
  <c r="R2377" i="2" s="1"/>
  <c r="Q2361" i="2"/>
  <c r="R2361" i="2" s="1"/>
  <c r="Q2345" i="2"/>
  <c r="R2345" i="2" s="1"/>
  <c r="Q2329" i="2"/>
  <c r="R2329" i="2" s="1"/>
  <c r="Q2313" i="2"/>
  <c r="R2313" i="2" s="1"/>
  <c r="Q2297" i="2"/>
  <c r="R2297" i="2" s="1"/>
  <c r="Q2281" i="2"/>
  <c r="R2281" i="2" s="1"/>
  <c r="Q2265" i="2"/>
  <c r="R2265" i="2" s="1"/>
  <c r="Q2249" i="2"/>
  <c r="R2249" i="2" s="1"/>
  <c r="Q2233" i="2"/>
  <c r="R2233" i="2" s="1"/>
  <c r="Q2217" i="2"/>
  <c r="R2217" i="2" s="1"/>
  <c r="Q2201" i="2"/>
  <c r="R2201" i="2" s="1"/>
  <c r="Q2185" i="2"/>
  <c r="R2185" i="2" s="1"/>
  <c r="Q2177" i="2"/>
  <c r="R2177" i="2" s="1"/>
  <c r="Q2161" i="2"/>
  <c r="R2161" i="2" s="1"/>
  <c r="Q2145" i="2"/>
  <c r="R2145" i="2" s="1"/>
  <c r="Q2129" i="2"/>
  <c r="R2129" i="2" s="1"/>
  <c r="Q2113" i="2"/>
  <c r="R2113" i="2" s="1"/>
  <c r="Q2097" i="2"/>
  <c r="R2097" i="2" s="1"/>
  <c r="Q2081" i="2"/>
  <c r="R2081" i="2" s="1"/>
  <c r="Q2057" i="2"/>
  <c r="R2057" i="2" s="1"/>
  <c r="Q2041" i="2"/>
  <c r="R2041" i="2" s="1"/>
  <c r="Q2025" i="2"/>
  <c r="R2025" i="2" s="1"/>
  <c r="Q2009" i="2"/>
  <c r="R2009" i="2" s="1"/>
  <c r="Q1993" i="2"/>
  <c r="R1993" i="2" s="1"/>
  <c r="Q1977" i="2"/>
  <c r="R1977" i="2" s="1"/>
  <c r="Q1961" i="2"/>
  <c r="R1961" i="2" s="1"/>
  <c r="Q1937" i="2"/>
  <c r="R1937" i="2" s="1"/>
  <c r="Q1921" i="2"/>
  <c r="R1921" i="2" s="1"/>
  <c r="Q1905" i="2"/>
  <c r="R1905" i="2" s="1"/>
  <c r="Q1889" i="2"/>
  <c r="R1889" i="2" s="1"/>
  <c r="Q1881" i="2"/>
  <c r="R1881" i="2" s="1"/>
  <c r="Q1873" i="2"/>
  <c r="R1873" i="2" s="1"/>
  <c r="Q1865" i="2"/>
  <c r="R1865" i="2" s="1"/>
  <c r="Q1857" i="2"/>
  <c r="R1857" i="2" s="1"/>
  <c r="Q1849" i="2"/>
  <c r="R1849" i="2" s="1"/>
  <c r="Q1841" i="2"/>
  <c r="R1841" i="2" s="1"/>
  <c r="Q1833" i="2"/>
  <c r="R1833" i="2" s="1"/>
  <c r="Q1825" i="2"/>
  <c r="R1825" i="2" s="1"/>
  <c r="Q1817" i="2"/>
  <c r="R1817" i="2" s="1"/>
  <c r="Q1809" i="2"/>
  <c r="R1809" i="2" s="1"/>
  <c r="Q1801" i="2"/>
  <c r="R1801" i="2" s="1"/>
  <c r="Q1793" i="2"/>
  <c r="R1793" i="2" s="1"/>
  <c r="Q1777" i="2"/>
  <c r="R1777" i="2" s="1"/>
  <c r="Q1769" i="2"/>
  <c r="R1769" i="2" s="1"/>
  <c r="Q1761" i="2"/>
  <c r="R1761" i="2" s="1"/>
  <c r="Q1753" i="2"/>
  <c r="R1753" i="2" s="1"/>
  <c r="Q1745" i="2"/>
  <c r="R1745" i="2" s="1"/>
  <c r="Q1737" i="2"/>
  <c r="R1737" i="2" s="1"/>
  <c r="Q1729" i="2"/>
  <c r="R1729" i="2" s="1"/>
  <c r="Q1721" i="2"/>
  <c r="R1721" i="2" s="1"/>
  <c r="Q1713" i="2"/>
  <c r="R1713" i="2" s="1"/>
  <c r="Q1705" i="2"/>
  <c r="R1705" i="2" s="1"/>
  <c r="Q1697" i="2"/>
  <c r="R1697" i="2" s="1"/>
  <c r="Q1689" i="2"/>
  <c r="R1689" i="2" s="1"/>
  <c r="Q1681" i="2"/>
  <c r="R1681" i="2" s="1"/>
  <c r="Q1673" i="2"/>
  <c r="R1673" i="2" s="1"/>
  <c r="Q1665" i="2"/>
  <c r="R1665" i="2" s="1"/>
  <c r="Q1657" i="2"/>
  <c r="R1657" i="2" s="1"/>
  <c r="Q1649" i="2"/>
  <c r="R1649" i="2" s="1"/>
  <c r="Q1641" i="2"/>
  <c r="R1641" i="2" s="1"/>
  <c r="Q1633" i="2"/>
  <c r="R1633" i="2" s="1"/>
  <c r="Q1625" i="2"/>
  <c r="R1625" i="2" s="1"/>
  <c r="Q1617" i="2"/>
  <c r="R1617" i="2" s="1"/>
  <c r="Q1609" i="2"/>
  <c r="R1609" i="2" s="1"/>
  <c r="Q1601" i="2"/>
  <c r="R1601" i="2" s="1"/>
  <c r="Q1593" i="2"/>
  <c r="R1593" i="2" s="1"/>
  <c r="Q1585" i="2"/>
  <c r="R1585" i="2" s="1"/>
  <c r="Q1577" i="2"/>
  <c r="R1577" i="2" s="1"/>
  <c r="Q1569" i="2"/>
  <c r="R1569" i="2" s="1"/>
  <c r="Q1561" i="2"/>
  <c r="R1561" i="2" s="1"/>
  <c r="Q1553" i="2"/>
  <c r="R1553" i="2" s="1"/>
  <c r="Q1545" i="2"/>
  <c r="R1545" i="2" s="1"/>
  <c r="Q1537" i="2"/>
  <c r="R1537" i="2" s="1"/>
  <c r="Q1529" i="2"/>
  <c r="R1529" i="2" s="1"/>
  <c r="Q1521" i="2"/>
  <c r="R1521" i="2" s="1"/>
  <c r="Q1513" i="2"/>
  <c r="R1513" i="2" s="1"/>
  <c r="Q1505" i="2"/>
  <c r="R1505" i="2" s="1"/>
  <c r="Q1497" i="2"/>
  <c r="R1497" i="2" s="1"/>
  <c r="Q1489" i="2"/>
  <c r="R1489" i="2" s="1"/>
  <c r="Q1481" i="2"/>
  <c r="R1481" i="2" s="1"/>
  <c r="Q1473" i="2"/>
  <c r="R1473" i="2" s="1"/>
  <c r="Q1465" i="2"/>
  <c r="R1465" i="2" s="1"/>
  <c r="Q2471" i="2"/>
  <c r="R2471" i="2" s="1"/>
  <c r="Q2423" i="2"/>
  <c r="R2423" i="2" s="1"/>
  <c r="Q2391" i="2"/>
  <c r="R2391" i="2" s="1"/>
  <c r="Q2343" i="2"/>
  <c r="R2343" i="2" s="1"/>
  <c r="Q2303" i="2"/>
  <c r="R2303" i="2" s="1"/>
  <c r="Q2263" i="2"/>
  <c r="R2263" i="2" s="1"/>
  <c r="Q2223" i="2"/>
  <c r="R2223" i="2" s="1"/>
  <c r="Q2183" i="2"/>
  <c r="R2183" i="2" s="1"/>
  <c r="Q2135" i="2"/>
  <c r="R2135" i="2" s="1"/>
  <c r="Q2087" i="2"/>
  <c r="R2087" i="2" s="1"/>
  <c r="Q2047" i="2"/>
  <c r="R2047" i="2" s="1"/>
  <c r="Q1991" i="2"/>
  <c r="R1991" i="2" s="1"/>
  <c r="Q1935" i="2"/>
  <c r="R1935" i="2" s="1"/>
  <c r="Q1887" i="2"/>
  <c r="R1887" i="2" s="1"/>
  <c r="Q1831" i="2"/>
  <c r="R1831" i="2" s="1"/>
  <c r="Q1791" i="2"/>
  <c r="R1791" i="2" s="1"/>
  <c r="Q1743" i="2"/>
  <c r="R1743" i="2" s="1"/>
  <c r="Q1695" i="2"/>
  <c r="R1695" i="2" s="1"/>
  <c r="Q1663" i="2"/>
  <c r="R1663" i="2" s="1"/>
  <c r="Q1623" i="2"/>
  <c r="R1623" i="2" s="1"/>
  <c r="Q1567" i="2"/>
  <c r="R1567" i="2" s="1"/>
  <c r="Q1535" i="2"/>
  <c r="R1535" i="2" s="1"/>
  <c r="Q1487" i="2"/>
  <c r="R1487" i="2" s="1"/>
  <c r="Q1447" i="2"/>
  <c r="R1447" i="2" s="1"/>
  <c r="Q1391" i="2"/>
  <c r="R1391" i="2" s="1"/>
  <c r="Q1343" i="2"/>
  <c r="R1343" i="2" s="1"/>
  <c r="Q1295" i="2"/>
  <c r="R1295" i="2" s="1"/>
  <c r="V1295" i="2" s="1"/>
  <c r="Q1247" i="2"/>
  <c r="R1247" i="2" s="1"/>
  <c r="Q1215" i="2"/>
  <c r="R1215" i="2" s="1"/>
  <c r="Q1167" i="2"/>
  <c r="R1167" i="2" s="1"/>
  <c r="V1167" i="2" s="1"/>
  <c r="Q1103" i="2"/>
  <c r="R1103" i="2" s="1"/>
  <c r="Q1047" i="2"/>
  <c r="R1047" i="2" s="1"/>
  <c r="Q991" i="2"/>
  <c r="R991" i="2" s="1"/>
  <c r="Q943" i="2"/>
  <c r="R943" i="2" s="1"/>
  <c r="Q887" i="2"/>
  <c r="R887" i="2" s="1"/>
  <c r="V887" i="2" s="1"/>
  <c r="Q823" i="2"/>
  <c r="R823" i="2" s="1"/>
  <c r="Q767" i="2"/>
  <c r="R767" i="2" s="1"/>
  <c r="Q711" i="2"/>
  <c r="R711" i="2" s="1"/>
  <c r="Q655" i="2"/>
  <c r="R655" i="2" s="1"/>
  <c r="Q599" i="2"/>
  <c r="R599" i="2" s="1"/>
  <c r="Q551" i="2"/>
  <c r="R551" i="2" s="1"/>
  <c r="Q487" i="2"/>
  <c r="R487" i="2" s="1"/>
  <c r="Q175" i="2"/>
  <c r="R175" i="2" s="1"/>
  <c r="Q2497" i="2"/>
  <c r="R2497" i="2" s="1"/>
  <c r="Q2481" i="2"/>
  <c r="R2481" i="2" s="1"/>
  <c r="Q2465" i="2"/>
  <c r="R2465" i="2" s="1"/>
  <c r="Q2449" i="2"/>
  <c r="R2449" i="2" s="1"/>
  <c r="Q2433" i="2"/>
  <c r="R2433" i="2" s="1"/>
  <c r="Q2417" i="2"/>
  <c r="R2417" i="2" s="1"/>
  <c r="Q2401" i="2"/>
  <c r="R2401" i="2" s="1"/>
  <c r="Q2385" i="2"/>
  <c r="R2385" i="2" s="1"/>
  <c r="Q2369" i="2"/>
  <c r="R2369" i="2" s="1"/>
  <c r="Q2353" i="2"/>
  <c r="R2353" i="2" s="1"/>
  <c r="Q2337" i="2"/>
  <c r="R2337" i="2" s="1"/>
  <c r="Q2321" i="2"/>
  <c r="R2321" i="2" s="1"/>
  <c r="Q2305" i="2"/>
  <c r="R2305" i="2" s="1"/>
  <c r="Q2289" i="2"/>
  <c r="R2289" i="2" s="1"/>
  <c r="Q2273" i="2"/>
  <c r="R2273" i="2" s="1"/>
  <c r="Q2257" i="2"/>
  <c r="R2257" i="2" s="1"/>
  <c r="Q2241" i="2"/>
  <c r="R2241" i="2" s="1"/>
  <c r="Q2225" i="2"/>
  <c r="R2225" i="2" s="1"/>
  <c r="Q2209" i="2"/>
  <c r="R2209" i="2" s="1"/>
  <c r="Q2193" i="2"/>
  <c r="R2193" i="2" s="1"/>
  <c r="Q2169" i="2"/>
  <c r="R2169" i="2" s="1"/>
  <c r="Q2153" i="2"/>
  <c r="R2153" i="2" s="1"/>
  <c r="Q2137" i="2"/>
  <c r="R2137" i="2" s="1"/>
  <c r="Q2121" i="2"/>
  <c r="R2121" i="2" s="1"/>
  <c r="Q2105" i="2"/>
  <c r="R2105" i="2" s="1"/>
  <c r="Q2089" i="2"/>
  <c r="R2089" i="2" s="1"/>
  <c r="Q2073" i="2"/>
  <c r="R2073" i="2" s="1"/>
  <c r="Q2065" i="2"/>
  <c r="R2065" i="2" s="1"/>
  <c r="Q2049" i="2"/>
  <c r="R2049" i="2" s="1"/>
  <c r="Q2033" i="2"/>
  <c r="R2033" i="2" s="1"/>
  <c r="Q2017" i="2"/>
  <c r="R2017" i="2" s="1"/>
  <c r="Q2001" i="2"/>
  <c r="R2001" i="2" s="1"/>
  <c r="Q1985" i="2"/>
  <c r="R1985" i="2" s="1"/>
  <c r="Q1969" i="2"/>
  <c r="R1969" i="2" s="1"/>
  <c r="Q1953" i="2"/>
  <c r="R1953" i="2" s="1"/>
  <c r="Q1945" i="2"/>
  <c r="R1945" i="2" s="1"/>
  <c r="Q1929" i="2"/>
  <c r="R1929" i="2" s="1"/>
  <c r="Q1913" i="2"/>
  <c r="R1913" i="2" s="1"/>
  <c r="Q1897" i="2"/>
  <c r="R1897" i="2" s="1"/>
  <c r="Q1785" i="2"/>
  <c r="R1785" i="2" s="1"/>
  <c r="Q2496" i="2"/>
  <c r="R2496" i="2" s="1"/>
  <c r="Q2488" i="2"/>
  <c r="R2488" i="2" s="1"/>
  <c r="Q2480" i="2"/>
  <c r="R2480" i="2" s="1"/>
  <c r="Q2472" i="2"/>
  <c r="R2472" i="2" s="1"/>
  <c r="Q2464" i="2"/>
  <c r="R2464" i="2" s="1"/>
  <c r="Q2456" i="2"/>
  <c r="R2456" i="2" s="1"/>
  <c r="Q2448" i="2"/>
  <c r="R2448" i="2" s="1"/>
  <c r="Q2440" i="2"/>
  <c r="R2440" i="2" s="1"/>
  <c r="Q2432" i="2"/>
  <c r="R2432" i="2" s="1"/>
  <c r="Q2424" i="2"/>
  <c r="R2424" i="2" s="1"/>
  <c r="Q2416" i="2"/>
  <c r="R2416" i="2" s="1"/>
  <c r="Q2408" i="2"/>
  <c r="R2408" i="2" s="1"/>
  <c r="Q2400" i="2"/>
  <c r="R2400" i="2" s="1"/>
  <c r="Q2392" i="2"/>
  <c r="R2392" i="2" s="1"/>
  <c r="Q2384" i="2"/>
  <c r="R2384" i="2" s="1"/>
  <c r="Q2376" i="2"/>
  <c r="R2376" i="2" s="1"/>
  <c r="Q2368" i="2"/>
  <c r="R2368" i="2" s="1"/>
  <c r="Q2360" i="2"/>
  <c r="R2360" i="2" s="1"/>
  <c r="Q2352" i="2"/>
  <c r="R2352" i="2" s="1"/>
  <c r="Q2344" i="2"/>
  <c r="R2344" i="2" s="1"/>
  <c r="Q2336" i="2"/>
  <c r="R2336" i="2" s="1"/>
  <c r="Q2328" i="2"/>
  <c r="R2328" i="2" s="1"/>
  <c r="Q2320" i="2"/>
  <c r="R2320" i="2" s="1"/>
  <c r="Q2312" i="2"/>
  <c r="R2312" i="2" s="1"/>
  <c r="Q2304" i="2"/>
  <c r="R2304" i="2" s="1"/>
  <c r="Q2296" i="2"/>
  <c r="R2296" i="2" s="1"/>
  <c r="Q2288" i="2"/>
  <c r="R2288" i="2" s="1"/>
  <c r="Q2280" i="2"/>
  <c r="R2280" i="2" s="1"/>
  <c r="Q2272" i="2"/>
  <c r="R2272" i="2" s="1"/>
  <c r="Q2264" i="2"/>
  <c r="R2264" i="2" s="1"/>
  <c r="Q2256" i="2"/>
  <c r="R2256" i="2" s="1"/>
  <c r="Q2248" i="2"/>
  <c r="R2248" i="2" s="1"/>
  <c r="Q2240" i="2"/>
  <c r="R2240" i="2" s="1"/>
  <c r="Q2232" i="2"/>
  <c r="R2232" i="2" s="1"/>
  <c r="Q2224" i="2"/>
  <c r="R2224" i="2" s="1"/>
  <c r="Q2216" i="2"/>
  <c r="R2216" i="2" s="1"/>
  <c r="Q2208" i="2"/>
  <c r="R2208" i="2" s="1"/>
  <c r="Q2200" i="2"/>
  <c r="R2200" i="2" s="1"/>
  <c r="Q2192" i="2"/>
  <c r="R2192" i="2" s="1"/>
  <c r="Q2184" i="2"/>
  <c r="R2184" i="2" s="1"/>
  <c r="Q2176" i="2"/>
  <c r="R2176" i="2" s="1"/>
  <c r="Q2168" i="2"/>
  <c r="R2168" i="2" s="1"/>
  <c r="Q2160" i="2"/>
  <c r="R2160" i="2" s="1"/>
  <c r="Q2152" i="2"/>
  <c r="R2152" i="2" s="1"/>
  <c r="Q2144" i="2"/>
  <c r="R2144" i="2" s="1"/>
  <c r="Q2136" i="2"/>
  <c r="R2136" i="2" s="1"/>
  <c r="Q2128" i="2"/>
  <c r="R2128" i="2" s="1"/>
  <c r="Q2120" i="2"/>
  <c r="R2120" i="2" s="1"/>
  <c r="Q2112" i="2"/>
  <c r="R2112" i="2" s="1"/>
  <c r="Q2104" i="2"/>
  <c r="R2104" i="2" s="1"/>
  <c r="Q2096" i="2"/>
  <c r="R2096" i="2" s="1"/>
  <c r="Q2088" i="2"/>
  <c r="R2088" i="2" s="1"/>
  <c r="Q2080" i="2"/>
  <c r="R2080" i="2" s="1"/>
  <c r="Q2072" i="2"/>
  <c r="R2072" i="2" s="1"/>
  <c r="Q2064" i="2"/>
  <c r="R2064" i="2" s="1"/>
  <c r="Q2056" i="2"/>
  <c r="R2056" i="2" s="1"/>
  <c r="Q2048" i="2"/>
  <c r="R2048" i="2" s="1"/>
  <c r="Q2040" i="2"/>
  <c r="R2040" i="2" s="1"/>
  <c r="Q2030" i="2"/>
  <c r="R2030" i="2" s="1"/>
  <c r="Q2022" i="2"/>
  <c r="R2022" i="2" s="1"/>
  <c r="Q2014" i="2"/>
  <c r="R2014" i="2" s="1"/>
  <c r="Q2006" i="2"/>
  <c r="R2006" i="2" s="1"/>
  <c r="Q1998" i="2"/>
  <c r="R1998" i="2" s="1"/>
  <c r="Q1990" i="2"/>
  <c r="R1990" i="2" s="1"/>
  <c r="Q1982" i="2"/>
  <c r="R1982" i="2" s="1"/>
  <c r="Q1974" i="2"/>
  <c r="R1974" i="2" s="1"/>
  <c r="Q1966" i="2"/>
  <c r="R1966" i="2" s="1"/>
  <c r="Q1958" i="2"/>
  <c r="R1958" i="2" s="1"/>
  <c r="Q1950" i="2"/>
  <c r="R1950" i="2" s="1"/>
  <c r="Q1942" i="2"/>
  <c r="R1942" i="2" s="1"/>
  <c r="Q1934" i="2"/>
  <c r="R1934" i="2" s="1"/>
  <c r="Q1926" i="2"/>
  <c r="R1926" i="2" s="1"/>
  <c r="Q1918" i="2"/>
  <c r="R1918" i="2" s="1"/>
  <c r="Q1910" i="2"/>
  <c r="R1910" i="2" s="1"/>
  <c r="Q1902" i="2"/>
  <c r="R1902" i="2" s="1"/>
  <c r="Q1894" i="2"/>
  <c r="R1894" i="2" s="1"/>
  <c r="Q1886" i="2"/>
  <c r="R1886" i="2" s="1"/>
  <c r="Q1878" i="2"/>
  <c r="R1878" i="2" s="1"/>
  <c r="Q1870" i="2"/>
  <c r="R1870" i="2" s="1"/>
  <c r="Q1862" i="2"/>
  <c r="R1862" i="2" s="1"/>
  <c r="Q1854" i="2"/>
  <c r="R1854" i="2" s="1"/>
  <c r="Q1846" i="2"/>
  <c r="R1846" i="2" s="1"/>
  <c r="Q1838" i="2"/>
  <c r="R1838" i="2" s="1"/>
  <c r="Q1830" i="2"/>
  <c r="R1830" i="2" s="1"/>
  <c r="Q1822" i="2"/>
  <c r="R1822" i="2" s="1"/>
  <c r="Q1814" i="2"/>
  <c r="R1814" i="2" s="1"/>
  <c r="Q1806" i="2"/>
  <c r="R1806" i="2" s="1"/>
  <c r="Q1798" i="2"/>
  <c r="R1798" i="2" s="1"/>
  <c r="Q1790" i="2"/>
  <c r="R1790" i="2" s="1"/>
  <c r="Q1782" i="2"/>
  <c r="R1782" i="2" s="1"/>
  <c r="Q1774" i="2"/>
  <c r="R1774" i="2" s="1"/>
  <c r="Q1766" i="2"/>
  <c r="R1766" i="2" s="1"/>
  <c r="Q1758" i="2"/>
  <c r="R1758" i="2" s="1"/>
  <c r="Q1750" i="2"/>
  <c r="R1750" i="2" s="1"/>
  <c r="Q1742" i="2"/>
  <c r="R1742" i="2" s="1"/>
  <c r="Q1734" i="2"/>
  <c r="R1734" i="2" s="1"/>
  <c r="Q1726" i="2"/>
  <c r="R1726" i="2" s="1"/>
  <c r="Q1718" i="2"/>
  <c r="R1718" i="2" s="1"/>
  <c r="Q1710" i="2"/>
  <c r="R1710" i="2" s="1"/>
  <c r="Q1702" i="2"/>
  <c r="R1702" i="2" s="1"/>
  <c r="Q1694" i="2"/>
  <c r="R1694" i="2" s="1"/>
  <c r="Q1686" i="2"/>
  <c r="R1686" i="2" s="1"/>
  <c r="Q1678" i="2"/>
  <c r="R1678" i="2" s="1"/>
  <c r="Q1670" i="2"/>
  <c r="R1670" i="2" s="1"/>
  <c r="Q1662" i="2"/>
  <c r="R1662" i="2" s="1"/>
  <c r="Q1654" i="2"/>
  <c r="R1654" i="2" s="1"/>
  <c r="Q1646" i="2"/>
  <c r="R1646" i="2" s="1"/>
  <c r="Q1638" i="2"/>
  <c r="R1638" i="2" s="1"/>
  <c r="Q1630" i="2"/>
  <c r="R1630" i="2" s="1"/>
  <c r="Q1622" i="2"/>
  <c r="R1622" i="2" s="1"/>
  <c r="Q1614" i="2"/>
  <c r="R1614" i="2" s="1"/>
  <c r="Q1606" i="2"/>
  <c r="R1606" i="2" s="1"/>
  <c r="Q1598" i="2"/>
  <c r="R1598" i="2" s="1"/>
  <c r="Q1590" i="2"/>
  <c r="R1590" i="2" s="1"/>
  <c r="Q1582" i="2"/>
  <c r="R1582" i="2" s="1"/>
  <c r="Q1574" i="2"/>
  <c r="R1574" i="2" s="1"/>
  <c r="Q1566" i="2"/>
  <c r="R1566" i="2" s="1"/>
  <c r="Q1558" i="2"/>
  <c r="R1558" i="2" s="1"/>
  <c r="Q1550" i="2"/>
  <c r="R1550" i="2" s="1"/>
  <c r="Q1542" i="2"/>
  <c r="R1542" i="2" s="1"/>
  <c r="Q1534" i="2"/>
  <c r="R1534" i="2" s="1"/>
  <c r="Q1526" i="2"/>
  <c r="R1526" i="2" s="1"/>
  <c r="Q1518" i="2"/>
  <c r="R1518" i="2" s="1"/>
  <c r="Q1510" i="2"/>
  <c r="R1510" i="2" s="1"/>
  <c r="Q1502" i="2"/>
  <c r="R1502" i="2" s="1"/>
  <c r="Q1494" i="2"/>
  <c r="R1494" i="2" s="1"/>
  <c r="Q1486" i="2"/>
  <c r="R1486" i="2" s="1"/>
  <c r="Q1478" i="2"/>
  <c r="R1478" i="2" s="1"/>
  <c r="Q1470" i="2"/>
  <c r="R1470" i="2" s="1"/>
  <c r="Q1462" i="2"/>
  <c r="R1462" i="2" s="1"/>
  <c r="Q1454" i="2"/>
  <c r="R1454" i="2" s="1"/>
  <c r="Q1446" i="2"/>
  <c r="R1446" i="2" s="1"/>
  <c r="Q1438" i="2"/>
  <c r="R1438" i="2" s="1"/>
  <c r="Q1430" i="2"/>
  <c r="R1430" i="2" s="1"/>
  <c r="Q1422" i="2"/>
  <c r="R1422" i="2" s="1"/>
  <c r="Q1414" i="2"/>
  <c r="R1414" i="2" s="1"/>
  <c r="Q1406" i="2"/>
  <c r="R1406" i="2" s="1"/>
  <c r="Q1398" i="2"/>
  <c r="R1398" i="2" s="1"/>
  <c r="Q1390" i="2"/>
  <c r="R1390" i="2" s="1"/>
  <c r="Q1382" i="2"/>
  <c r="R1382" i="2" s="1"/>
  <c r="Q1374" i="2"/>
  <c r="R1374" i="2" s="1"/>
  <c r="Q1366" i="2"/>
  <c r="R1366" i="2" s="1"/>
  <c r="Q1358" i="2"/>
  <c r="R1358" i="2" s="1"/>
  <c r="Q1350" i="2"/>
  <c r="R1350" i="2" s="1"/>
  <c r="Q1342" i="2"/>
  <c r="R1342" i="2" s="1"/>
  <c r="V1342" i="2" s="1"/>
  <c r="Q1334" i="2"/>
  <c r="R1334" i="2" s="1"/>
  <c r="Q1326" i="2"/>
  <c r="R1326" i="2" s="1"/>
  <c r="Q1318" i="2"/>
  <c r="R1318" i="2" s="1"/>
  <c r="Q1310" i="2"/>
  <c r="R1310" i="2" s="1"/>
  <c r="Q1302" i="2"/>
  <c r="R1302" i="2" s="1"/>
  <c r="V1302" i="2" s="1"/>
  <c r="Q1294" i="2"/>
  <c r="R1294" i="2" s="1"/>
  <c r="Q1286" i="2"/>
  <c r="R1286" i="2" s="1"/>
  <c r="Q1278" i="2"/>
  <c r="R1278" i="2" s="1"/>
  <c r="Q1270" i="2"/>
  <c r="R1270" i="2" s="1"/>
  <c r="Q1262" i="2"/>
  <c r="R1262" i="2" s="1"/>
  <c r="Q1254" i="2"/>
  <c r="R1254" i="2" s="1"/>
  <c r="Q1246" i="2"/>
  <c r="R1246" i="2" s="1"/>
  <c r="Q1238" i="2"/>
  <c r="R1238" i="2" s="1"/>
  <c r="Q1230" i="2"/>
  <c r="R1230" i="2" s="1"/>
  <c r="Q1222" i="2"/>
  <c r="R1222" i="2" s="1"/>
  <c r="Q1214" i="2"/>
  <c r="R1214" i="2" s="1"/>
  <c r="V1214" i="2" s="1"/>
  <c r="Q1206" i="2"/>
  <c r="R1206" i="2" s="1"/>
  <c r="Q1198" i="2"/>
  <c r="R1198" i="2" s="1"/>
  <c r="V1198" i="2" s="1"/>
  <c r="Q1190" i="2"/>
  <c r="R1190" i="2" s="1"/>
  <c r="Q1182" i="2"/>
  <c r="R1182" i="2" s="1"/>
  <c r="Q1174" i="2"/>
  <c r="R1174" i="2" s="1"/>
  <c r="Q1166" i="2"/>
  <c r="R1166" i="2" s="1"/>
  <c r="V1166" i="2" s="1"/>
  <c r="Q1158" i="2"/>
  <c r="R1158" i="2" s="1"/>
  <c r="Q1150" i="2"/>
  <c r="R1150" i="2" s="1"/>
  <c r="V1150" i="2" s="1"/>
  <c r="Q1142" i="2"/>
  <c r="R1142" i="2" s="1"/>
  <c r="Q1134" i="2"/>
  <c r="R1134" i="2" s="1"/>
  <c r="Q1126" i="2"/>
  <c r="R1126" i="2" s="1"/>
  <c r="Q1118" i="2"/>
  <c r="R1118" i="2" s="1"/>
  <c r="Q1110" i="2"/>
  <c r="R1110" i="2" s="1"/>
  <c r="Q1102" i="2"/>
  <c r="R1102" i="2" s="1"/>
  <c r="Q1094" i="2"/>
  <c r="R1094" i="2" s="1"/>
  <c r="Q1086" i="2"/>
  <c r="R1086" i="2" s="1"/>
  <c r="Q1078" i="2"/>
  <c r="R1078" i="2" s="1"/>
  <c r="Q1070" i="2"/>
  <c r="R1070" i="2" s="1"/>
  <c r="Q1062" i="2"/>
  <c r="R1062" i="2" s="1"/>
  <c r="Q1054" i="2"/>
  <c r="R1054" i="2" s="1"/>
  <c r="Q1046" i="2"/>
  <c r="R1046" i="2" s="1"/>
  <c r="Q1038" i="2"/>
  <c r="R1038" i="2" s="1"/>
  <c r="Q1030" i="2"/>
  <c r="R1030" i="2" s="1"/>
  <c r="Q1022" i="2"/>
  <c r="R1022" i="2" s="1"/>
  <c r="Q1014" i="2"/>
  <c r="R1014" i="2" s="1"/>
  <c r="Q1006" i="2"/>
  <c r="R1006" i="2" s="1"/>
  <c r="Q998" i="2"/>
  <c r="R998" i="2" s="1"/>
  <c r="V998" i="2" s="1"/>
  <c r="Q990" i="2"/>
  <c r="R990" i="2" s="1"/>
  <c r="Q982" i="2"/>
  <c r="R982" i="2" s="1"/>
  <c r="Q974" i="2"/>
  <c r="R974" i="2" s="1"/>
  <c r="V974" i="2" s="1"/>
  <c r="Q966" i="2"/>
  <c r="R966" i="2" s="1"/>
  <c r="V966" i="2" s="1"/>
  <c r="Q958" i="2"/>
  <c r="R958" i="2" s="1"/>
  <c r="Q950" i="2"/>
  <c r="R950" i="2" s="1"/>
  <c r="Q942" i="2"/>
  <c r="R942" i="2" s="1"/>
  <c r="Q934" i="2"/>
  <c r="R934" i="2" s="1"/>
  <c r="Q926" i="2"/>
  <c r="R926" i="2" s="1"/>
  <c r="Q918" i="2"/>
  <c r="R918" i="2" s="1"/>
  <c r="Q910" i="2"/>
  <c r="R910" i="2" s="1"/>
  <c r="V910" i="2" s="1"/>
  <c r="Q902" i="2"/>
  <c r="R902" i="2" s="1"/>
  <c r="V902" i="2" s="1"/>
  <c r="Q894" i="2"/>
  <c r="R894" i="2" s="1"/>
  <c r="V894" i="2" s="1"/>
  <c r="Q886" i="2"/>
  <c r="R886" i="2" s="1"/>
  <c r="V886" i="2" s="1"/>
  <c r="Q878" i="2"/>
  <c r="R878" i="2" s="1"/>
  <c r="V878" i="2" s="1"/>
  <c r="Q870" i="2"/>
  <c r="R870" i="2" s="1"/>
  <c r="Q862" i="2"/>
  <c r="R862" i="2" s="1"/>
  <c r="Q854" i="2"/>
  <c r="R854" i="2" s="1"/>
  <c r="Q846" i="2"/>
  <c r="R846" i="2" s="1"/>
  <c r="Q838" i="2"/>
  <c r="R838" i="2" s="1"/>
  <c r="Q830" i="2"/>
  <c r="R830" i="2" s="1"/>
  <c r="Q822" i="2"/>
  <c r="R822" i="2" s="1"/>
  <c r="Q814" i="2"/>
  <c r="R814" i="2" s="1"/>
  <c r="Q806" i="2"/>
  <c r="R806" i="2" s="1"/>
  <c r="Q798" i="2"/>
  <c r="R798" i="2" s="1"/>
  <c r="Q790" i="2"/>
  <c r="R790" i="2" s="1"/>
  <c r="Q782" i="2"/>
  <c r="R782" i="2" s="1"/>
  <c r="V782" i="2" s="1"/>
  <c r="Q774" i="2"/>
  <c r="R774" i="2" s="1"/>
  <c r="V774" i="2" s="1"/>
  <c r="Q766" i="2"/>
  <c r="R766" i="2" s="1"/>
  <c r="Q758" i="2"/>
  <c r="R758" i="2" s="1"/>
  <c r="V758" i="2" s="1"/>
  <c r="Q750" i="2"/>
  <c r="R750" i="2" s="1"/>
  <c r="Q742" i="2"/>
  <c r="R742" i="2" s="1"/>
  <c r="V742" i="2" s="1"/>
  <c r="Q734" i="2"/>
  <c r="R734" i="2" s="1"/>
  <c r="Q726" i="2"/>
  <c r="R726" i="2" s="1"/>
  <c r="Q718" i="2"/>
  <c r="R718" i="2" s="1"/>
  <c r="Q710" i="2"/>
  <c r="R710" i="2" s="1"/>
  <c r="Q702" i="2"/>
  <c r="R702" i="2" s="1"/>
  <c r="Q694" i="2"/>
  <c r="R694" i="2" s="1"/>
  <c r="Q686" i="2"/>
  <c r="R686" i="2" s="1"/>
  <c r="Q678" i="2"/>
  <c r="R678" i="2" s="1"/>
  <c r="Q670" i="2"/>
  <c r="R670" i="2" s="1"/>
  <c r="Q662" i="2"/>
  <c r="R662" i="2" s="1"/>
  <c r="Q654" i="2"/>
  <c r="R654" i="2" s="1"/>
  <c r="Q646" i="2"/>
  <c r="R646" i="2" s="1"/>
  <c r="Q638" i="2"/>
  <c r="R638" i="2" s="1"/>
  <c r="Q630" i="2"/>
  <c r="R630" i="2" s="1"/>
  <c r="Q622" i="2"/>
  <c r="R622" i="2" s="1"/>
  <c r="Q614" i="2"/>
  <c r="R614" i="2" s="1"/>
  <c r="Q606" i="2"/>
  <c r="R606" i="2" s="1"/>
  <c r="Q598" i="2"/>
  <c r="R598" i="2" s="1"/>
  <c r="V598" i="2" s="1"/>
  <c r="Q590" i="2"/>
  <c r="R590" i="2" s="1"/>
  <c r="Q582" i="2"/>
  <c r="R582" i="2" s="1"/>
  <c r="Q574" i="2"/>
  <c r="R574" i="2" s="1"/>
  <c r="V574" i="2" s="1"/>
  <c r="Q566" i="2"/>
  <c r="R566" i="2" s="1"/>
  <c r="Q558" i="2"/>
  <c r="R558" i="2" s="1"/>
  <c r="Q550" i="2"/>
  <c r="R550" i="2" s="1"/>
  <c r="Q542" i="2"/>
  <c r="R542" i="2" s="1"/>
  <c r="Q534" i="2"/>
  <c r="R534" i="2" s="1"/>
  <c r="Q526" i="2"/>
  <c r="R526" i="2" s="1"/>
  <c r="Q518" i="2"/>
  <c r="R518" i="2" s="1"/>
  <c r="Q510" i="2"/>
  <c r="R510" i="2" s="1"/>
  <c r="Q502" i="2"/>
  <c r="R502" i="2" s="1"/>
  <c r="Q494" i="2"/>
  <c r="R494" i="2" s="1"/>
  <c r="Q486" i="2"/>
  <c r="R486" i="2" s="1"/>
  <c r="Q478" i="2"/>
  <c r="R478" i="2" s="1"/>
  <c r="V478" i="2" s="1"/>
  <c r="Q470" i="2"/>
  <c r="R470" i="2" s="1"/>
  <c r="Q462" i="2"/>
  <c r="R462" i="2" s="1"/>
  <c r="V462" i="2" s="1"/>
  <c r="Q454" i="2"/>
  <c r="R454" i="2" s="1"/>
  <c r="Q446" i="2"/>
  <c r="R446" i="2" s="1"/>
  <c r="Q438" i="2"/>
  <c r="R438" i="2" s="1"/>
  <c r="Q430" i="2"/>
  <c r="R430" i="2" s="1"/>
  <c r="V430" i="2" s="1"/>
  <c r="Q422" i="2"/>
  <c r="R422" i="2" s="1"/>
  <c r="V422" i="2" s="1"/>
  <c r="Q414" i="2"/>
  <c r="R414" i="2" s="1"/>
  <c r="V414" i="2" s="1"/>
  <c r="Q406" i="2"/>
  <c r="R406" i="2" s="1"/>
  <c r="Q398" i="2"/>
  <c r="R398" i="2" s="1"/>
  <c r="Q390" i="2"/>
  <c r="R390" i="2" s="1"/>
  <c r="V390" i="2" s="1"/>
  <c r="Q382" i="2"/>
  <c r="R382" i="2" s="1"/>
  <c r="Q374" i="2"/>
  <c r="R374" i="2" s="1"/>
  <c r="Q366" i="2"/>
  <c r="R366" i="2" s="1"/>
  <c r="V366" i="2" s="1"/>
  <c r="Q358" i="2"/>
  <c r="R358" i="2" s="1"/>
  <c r="V358" i="2" s="1"/>
  <c r="Q350" i="2"/>
  <c r="R350" i="2" s="1"/>
  <c r="Q342" i="2"/>
  <c r="R342" i="2" s="1"/>
  <c r="Q334" i="2"/>
  <c r="R334" i="2" s="1"/>
  <c r="Q326" i="2"/>
  <c r="R326" i="2" s="1"/>
  <c r="V326" i="2" s="1"/>
  <c r="Q318" i="2"/>
  <c r="R318" i="2" s="1"/>
  <c r="Q310" i="2"/>
  <c r="R310" i="2" s="1"/>
  <c r="Q302" i="2"/>
  <c r="R302" i="2" s="1"/>
  <c r="V302" i="2" s="1"/>
  <c r="Q294" i="2"/>
  <c r="R294" i="2" s="1"/>
  <c r="Q286" i="2"/>
  <c r="R286" i="2" s="1"/>
  <c r="Q278" i="2"/>
  <c r="R278" i="2" s="1"/>
  <c r="V278" i="2" s="1"/>
  <c r="Q270" i="2"/>
  <c r="R270" i="2" s="1"/>
  <c r="V270" i="2" s="1"/>
  <c r="Q262" i="2"/>
  <c r="R262" i="2" s="1"/>
  <c r="Q254" i="2"/>
  <c r="R254" i="2" s="1"/>
  <c r="V254" i="2" s="1"/>
  <c r="Q246" i="2"/>
  <c r="R246" i="2" s="1"/>
  <c r="V246" i="2" s="1"/>
  <c r="Q238" i="2"/>
  <c r="R238" i="2" s="1"/>
  <c r="Q230" i="2"/>
  <c r="R230" i="2" s="1"/>
  <c r="V230" i="2" s="1"/>
  <c r="Q222" i="2"/>
  <c r="R222" i="2" s="1"/>
  <c r="V222" i="2" s="1"/>
  <c r="Q214" i="2"/>
  <c r="R214" i="2" s="1"/>
  <c r="V214" i="2" s="1"/>
  <c r="Q206" i="2"/>
  <c r="R206" i="2" s="1"/>
  <c r="V206" i="2" s="1"/>
  <c r="Q198" i="2"/>
  <c r="R198" i="2" s="1"/>
  <c r="V198" i="2" s="1"/>
  <c r="Q190" i="2"/>
  <c r="R190" i="2" s="1"/>
  <c r="V190" i="2" s="1"/>
  <c r="Q182" i="2"/>
  <c r="R182" i="2" s="1"/>
  <c r="V182" i="2" s="1"/>
  <c r="Q174" i="2"/>
  <c r="R174" i="2" s="1"/>
  <c r="Q166" i="2"/>
  <c r="R166" i="2" s="1"/>
  <c r="V166" i="2" s="1"/>
  <c r="Q158" i="2"/>
  <c r="R158" i="2" s="1"/>
  <c r="Q150" i="2"/>
  <c r="R150" i="2" s="1"/>
  <c r="Q142" i="2"/>
  <c r="R142" i="2" s="1"/>
  <c r="V142" i="2" s="1"/>
  <c r="Q134" i="2"/>
  <c r="R134" i="2" s="1"/>
  <c r="Q126" i="2"/>
  <c r="R126" i="2" s="1"/>
  <c r="Q118" i="2"/>
  <c r="R118" i="2" s="1"/>
  <c r="V118" i="2" s="1"/>
  <c r="Q110" i="2"/>
  <c r="R110" i="2" s="1"/>
  <c r="Q102" i="2"/>
  <c r="R102" i="2" s="1"/>
  <c r="V102" i="2" s="1"/>
  <c r="Q94" i="2"/>
  <c r="R94" i="2" s="1"/>
  <c r="Q86" i="2"/>
  <c r="R86" i="2" s="1"/>
  <c r="Q78" i="2"/>
  <c r="R78" i="2" s="1"/>
  <c r="V78" i="2" s="1"/>
  <c r="Q70" i="2"/>
  <c r="R70" i="2" s="1"/>
  <c r="Q62" i="2"/>
  <c r="R62" i="2" s="1"/>
  <c r="V62" i="2" s="1"/>
  <c r="Q54" i="2"/>
  <c r="R54" i="2" s="1"/>
  <c r="V54" i="2" s="1"/>
  <c r="Q46" i="2"/>
  <c r="R46" i="2" s="1"/>
  <c r="V46" i="2" s="1"/>
  <c r="Q38" i="2"/>
  <c r="R38" i="2" s="1"/>
  <c r="V38" i="2" s="1"/>
  <c r="Q30" i="2"/>
  <c r="R30" i="2" s="1"/>
  <c r="V30" i="2" s="1"/>
  <c r="Q22" i="2"/>
  <c r="R22" i="2" s="1"/>
  <c r="Q2029" i="2"/>
  <c r="R2029" i="2" s="1"/>
  <c r="Q2021" i="2"/>
  <c r="R2021" i="2" s="1"/>
  <c r="Q2013" i="2"/>
  <c r="R2013" i="2" s="1"/>
  <c r="Q2005" i="2"/>
  <c r="R2005" i="2" s="1"/>
  <c r="Q1997" i="2"/>
  <c r="R1997" i="2" s="1"/>
  <c r="Q1989" i="2"/>
  <c r="R1989" i="2" s="1"/>
  <c r="Q1981" i="2"/>
  <c r="R1981" i="2" s="1"/>
  <c r="Q1973" i="2"/>
  <c r="R1973" i="2" s="1"/>
  <c r="Q1965" i="2"/>
  <c r="R1965" i="2" s="1"/>
  <c r="Q1957" i="2"/>
  <c r="R1957" i="2" s="1"/>
  <c r="Q1949" i="2"/>
  <c r="R1949" i="2" s="1"/>
  <c r="Q1941" i="2"/>
  <c r="R1941" i="2" s="1"/>
  <c r="Q1933" i="2"/>
  <c r="R1933" i="2" s="1"/>
  <c r="Q1925" i="2"/>
  <c r="R1925" i="2" s="1"/>
  <c r="Q1917" i="2"/>
  <c r="R1917" i="2" s="1"/>
  <c r="Q1909" i="2"/>
  <c r="R1909" i="2" s="1"/>
  <c r="Q1901" i="2"/>
  <c r="R1901" i="2" s="1"/>
  <c r="Q1893" i="2"/>
  <c r="R1893" i="2" s="1"/>
  <c r="Q1885" i="2"/>
  <c r="R1885" i="2" s="1"/>
  <c r="Q1877" i="2"/>
  <c r="R1877" i="2" s="1"/>
  <c r="Q1869" i="2"/>
  <c r="R1869" i="2" s="1"/>
  <c r="Q1861" i="2"/>
  <c r="R1861" i="2" s="1"/>
  <c r="Q1853" i="2"/>
  <c r="R1853" i="2" s="1"/>
  <c r="Q1845" i="2"/>
  <c r="R1845" i="2" s="1"/>
  <c r="Q1837" i="2"/>
  <c r="R1837" i="2" s="1"/>
  <c r="Q1829" i="2"/>
  <c r="R1829" i="2" s="1"/>
  <c r="Q1821" i="2"/>
  <c r="R1821" i="2" s="1"/>
  <c r="Q1813" i="2"/>
  <c r="R1813" i="2" s="1"/>
  <c r="Q1805" i="2"/>
  <c r="R1805" i="2" s="1"/>
  <c r="Q1797" i="2"/>
  <c r="R1797" i="2" s="1"/>
  <c r="Q1789" i="2"/>
  <c r="R1789" i="2" s="1"/>
  <c r="Q1781" i="2"/>
  <c r="R1781" i="2" s="1"/>
  <c r="Q1773" i="2"/>
  <c r="R1773" i="2" s="1"/>
  <c r="Q1765" i="2"/>
  <c r="R1765" i="2" s="1"/>
  <c r="Q1757" i="2"/>
  <c r="R1757" i="2" s="1"/>
  <c r="Q1749" i="2"/>
  <c r="R1749" i="2" s="1"/>
  <c r="Q1741" i="2"/>
  <c r="R1741" i="2" s="1"/>
  <c r="Q1733" i="2"/>
  <c r="R1733" i="2" s="1"/>
  <c r="Q1725" i="2"/>
  <c r="R1725" i="2" s="1"/>
  <c r="Q1717" i="2"/>
  <c r="R1717" i="2" s="1"/>
  <c r="Q1709" i="2"/>
  <c r="R1709" i="2" s="1"/>
  <c r="Q1701" i="2"/>
  <c r="R1701" i="2" s="1"/>
  <c r="Q1693" i="2"/>
  <c r="R1693" i="2" s="1"/>
  <c r="Q1685" i="2"/>
  <c r="R1685" i="2" s="1"/>
  <c r="Q1677" i="2"/>
  <c r="R1677" i="2" s="1"/>
  <c r="Q1669" i="2"/>
  <c r="R1669" i="2" s="1"/>
  <c r="Q1661" i="2"/>
  <c r="R1661" i="2" s="1"/>
  <c r="Q1653" i="2"/>
  <c r="R1653" i="2" s="1"/>
  <c r="Q1645" i="2"/>
  <c r="R1645" i="2" s="1"/>
  <c r="Q1637" i="2"/>
  <c r="R1637" i="2" s="1"/>
  <c r="Q1629" i="2"/>
  <c r="R1629" i="2" s="1"/>
  <c r="Q1621" i="2"/>
  <c r="R1621" i="2" s="1"/>
  <c r="Q1613" i="2"/>
  <c r="R1613" i="2" s="1"/>
  <c r="Q1605" i="2"/>
  <c r="R1605" i="2" s="1"/>
  <c r="Q1597" i="2"/>
  <c r="R1597" i="2" s="1"/>
  <c r="Q1589" i="2"/>
  <c r="R1589" i="2" s="1"/>
  <c r="Q1581" i="2"/>
  <c r="R1581" i="2" s="1"/>
  <c r="Q1573" i="2"/>
  <c r="R1573" i="2" s="1"/>
  <c r="Q1565" i="2"/>
  <c r="R1565" i="2" s="1"/>
  <c r="Q1557" i="2"/>
  <c r="R1557" i="2" s="1"/>
  <c r="Q1549" i="2"/>
  <c r="R1549" i="2" s="1"/>
  <c r="Q1541" i="2"/>
  <c r="R1541" i="2" s="1"/>
  <c r="Q1533" i="2"/>
  <c r="R1533" i="2" s="1"/>
  <c r="Q1525" i="2"/>
  <c r="R1525" i="2" s="1"/>
  <c r="Q1517" i="2"/>
  <c r="R1517" i="2" s="1"/>
  <c r="Q1509" i="2"/>
  <c r="R1509" i="2" s="1"/>
  <c r="Q1501" i="2"/>
  <c r="R1501" i="2" s="1"/>
  <c r="Q1493" i="2"/>
  <c r="R1493" i="2" s="1"/>
  <c r="Q1485" i="2"/>
  <c r="R1485" i="2" s="1"/>
  <c r="Q1477" i="2"/>
  <c r="R1477" i="2" s="1"/>
  <c r="Q1469" i="2"/>
  <c r="R1469" i="2" s="1"/>
  <c r="Q1461" i="2"/>
  <c r="R1461" i="2" s="1"/>
  <c r="Q1453" i="2"/>
  <c r="R1453" i="2" s="1"/>
  <c r="Q1445" i="2"/>
  <c r="R1445" i="2" s="1"/>
  <c r="Q1437" i="2"/>
  <c r="R1437" i="2" s="1"/>
  <c r="Q1429" i="2"/>
  <c r="R1429" i="2" s="1"/>
  <c r="Q1421" i="2"/>
  <c r="R1421" i="2" s="1"/>
  <c r="Q1413" i="2"/>
  <c r="R1413" i="2" s="1"/>
  <c r="Q1405" i="2"/>
  <c r="R1405" i="2" s="1"/>
  <c r="Q1397" i="2"/>
  <c r="R1397" i="2" s="1"/>
  <c r="Q1389" i="2"/>
  <c r="R1389" i="2" s="1"/>
  <c r="Q1381" i="2"/>
  <c r="R1381" i="2" s="1"/>
  <c r="Q1373" i="2"/>
  <c r="R1373" i="2" s="1"/>
  <c r="Q1365" i="2"/>
  <c r="R1365" i="2" s="1"/>
  <c r="Q1357" i="2"/>
  <c r="R1357" i="2" s="1"/>
  <c r="Q1349" i="2"/>
  <c r="R1349" i="2" s="1"/>
  <c r="V1349" i="2" s="1"/>
  <c r="Q1341" i="2"/>
  <c r="R1341" i="2" s="1"/>
  <c r="Q1333" i="2"/>
  <c r="R1333" i="2" s="1"/>
  <c r="V1333" i="2" s="1"/>
  <c r="Q1325" i="2"/>
  <c r="R1325" i="2" s="1"/>
  <c r="Q1317" i="2"/>
  <c r="R1317" i="2" s="1"/>
  <c r="Q1309" i="2"/>
  <c r="R1309" i="2" s="1"/>
  <c r="Q1301" i="2"/>
  <c r="R1301" i="2" s="1"/>
  <c r="V1301" i="2" s="1"/>
  <c r="Q1293" i="2"/>
  <c r="R1293" i="2" s="1"/>
  <c r="Q1285" i="2"/>
  <c r="R1285" i="2" s="1"/>
  <c r="V1285" i="2" s="1"/>
  <c r="Q1277" i="2"/>
  <c r="R1277" i="2" s="1"/>
  <c r="Q1269" i="2"/>
  <c r="R1269" i="2" s="1"/>
  <c r="Q1261" i="2"/>
  <c r="R1261" i="2" s="1"/>
  <c r="Q1253" i="2"/>
  <c r="R1253" i="2" s="1"/>
  <c r="Q1245" i="2"/>
  <c r="R1245" i="2" s="1"/>
  <c r="Q1237" i="2"/>
  <c r="R1237" i="2" s="1"/>
  <c r="Q1229" i="2"/>
  <c r="R1229" i="2" s="1"/>
  <c r="Q1221" i="2"/>
  <c r="R1221" i="2" s="1"/>
  <c r="Q1213" i="2"/>
  <c r="R1213" i="2" s="1"/>
  <c r="V1213" i="2" s="1"/>
  <c r="Q1205" i="2"/>
  <c r="R1205" i="2" s="1"/>
  <c r="Q1197" i="2"/>
  <c r="R1197" i="2" s="1"/>
  <c r="V1197" i="2" s="1"/>
  <c r="Q1189" i="2"/>
  <c r="R1189" i="2" s="1"/>
  <c r="Q1181" i="2"/>
  <c r="R1181" i="2" s="1"/>
  <c r="Q1173" i="2"/>
  <c r="R1173" i="2" s="1"/>
  <c r="V1173" i="2" s="1"/>
  <c r="Q1165" i="2"/>
  <c r="R1165" i="2" s="1"/>
  <c r="Q1157" i="2"/>
  <c r="R1157" i="2" s="1"/>
  <c r="Q1149" i="2"/>
  <c r="R1149" i="2" s="1"/>
  <c r="Q1141" i="2"/>
  <c r="R1141" i="2" s="1"/>
  <c r="Q1133" i="2"/>
  <c r="R1133" i="2" s="1"/>
  <c r="Q1125" i="2"/>
  <c r="R1125" i="2" s="1"/>
  <c r="Q1117" i="2"/>
  <c r="R1117" i="2" s="1"/>
  <c r="Q1109" i="2"/>
  <c r="R1109" i="2" s="1"/>
  <c r="Q1101" i="2"/>
  <c r="R1101" i="2" s="1"/>
  <c r="Q1093" i="2"/>
  <c r="R1093" i="2" s="1"/>
  <c r="Q1085" i="2"/>
  <c r="R1085" i="2" s="1"/>
  <c r="Q1077" i="2"/>
  <c r="R1077" i="2" s="1"/>
  <c r="Q1069" i="2"/>
  <c r="R1069" i="2" s="1"/>
  <c r="Q1061" i="2"/>
  <c r="R1061" i="2" s="1"/>
  <c r="Q1053" i="2"/>
  <c r="R1053" i="2" s="1"/>
  <c r="Q1045" i="2"/>
  <c r="R1045" i="2" s="1"/>
  <c r="Q1037" i="2"/>
  <c r="R1037" i="2" s="1"/>
  <c r="Q1029" i="2"/>
  <c r="R1029" i="2" s="1"/>
  <c r="Q1021" i="2"/>
  <c r="R1021" i="2" s="1"/>
  <c r="Q1013" i="2"/>
  <c r="R1013" i="2" s="1"/>
  <c r="Q1005" i="2"/>
  <c r="R1005" i="2" s="1"/>
  <c r="V1005" i="2" s="1"/>
  <c r="Q997" i="2"/>
  <c r="R997" i="2" s="1"/>
  <c r="Q989" i="2"/>
  <c r="R989" i="2" s="1"/>
  <c r="Q981" i="2"/>
  <c r="R981" i="2" s="1"/>
  <c r="Q973" i="2"/>
  <c r="R973" i="2" s="1"/>
  <c r="Q965" i="2"/>
  <c r="R965" i="2" s="1"/>
  <c r="Q957" i="2"/>
  <c r="R957" i="2" s="1"/>
  <c r="V957" i="2" s="1"/>
  <c r="Q949" i="2"/>
  <c r="R949" i="2" s="1"/>
  <c r="Q941" i="2"/>
  <c r="R941" i="2" s="1"/>
  <c r="Q933" i="2"/>
  <c r="R933" i="2" s="1"/>
  <c r="Q925" i="2"/>
  <c r="R925" i="2" s="1"/>
  <c r="Q917" i="2"/>
  <c r="R917" i="2" s="1"/>
  <c r="V917" i="2" s="1"/>
  <c r="Q909" i="2"/>
  <c r="R909" i="2" s="1"/>
  <c r="V909" i="2" s="1"/>
  <c r="Q901" i="2"/>
  <c r="R901" i="2" s="1"/>
  <c r="V901" i="2" s="1"/>
  <c r="Q893" i="2"/>
  <c r="R893" i="2" s="1"/>
  <c r="V893" i="2" s="1"/>
  <c r="Q885" i="2"/>
  <c r="R885" i="2" s="1"/>
  <c r="V885" i="2" s="1"/>
  <c r="Q877" i="2"/>
  <c r="R877" i="2" s="1"/>
  <c r="V877" i="2" s="1"/>
  <c r="Q869" i="2"/>
  <c r="R869" i="2" s="1"/>
  <c r="Q861" i="2"/>
  <c r="R861" i="2" s="1"/>
  <c r="V861" i="2" s="1"/>
  <c r="Q853" i="2"/>
  <c r="R853" i="2" s="1"/>
  <c r="Q845" i="2"/>
  <c r="R845" i="2" s="1"/>
  <c r="V845" i="2" s="1"/>
  <c r="Q837" i="2"/>
  <c r="R837" i="2" s="1"/>
  <c r="Q829" i="2"/>
  <c r="R829" i="2" s="1"/>
  <c r="V829" i="2" s="1"/>
  <c r="Q821" i="2"/>
  <c r="R821" i="2" s="1"/>
  <c r="Q813" i="2"/>
  <c r="R813" i="2" s="1"/>
  <c r="V813" i="2" s="1"/>
  <c r="Q805" i="2"/>
  <c r="R805" i="2" s="1"/>
  <c r="Q797" i="2"/>
  <c r="R797" i="2" s="1"/>
  <c r="Q789" i="2"/>
  <c r="R789" i="2" s="1"/>
  <c r="Q781" i="2"/>
  <c r="R781" i="2" s="1"/>
  <c r="Q773" i="2"/>
  <c r="R773" i="2" s="1"/>
  <c r="Q765" i="2"/>
  <c r="R765" i="2" s="1"/>
  <c r="Q757" i="2"/>
  <c r="R757" i="2" s="1"/>
  <c r="Q749" i="2"/>
  <c r="R749" i="2" s="1"/>
  <c r="Q741" i="2"/>
  <c r="R741" i="2" s="1"/>
  <c r="Q733" i="2"/>
  <c r="R733" i="2" s="1"/>
  <c r="Q725" i="2"/>
  <c r="R725" i="2" s="1"/>
  <c r="Q717" i="2"/>
  <c r="R717" i="2" s="1"/>
  <c r="Q709" i="2"/>
  <c r="R709" i="2" s="1"/>
  <c r="Q701" i="2"/>
  <c r="R701" i="2" s="1"/>
  <c r="Q693" i="2"/>
  <c r="R693" i="2" s="1"/>
  <c r="Q685" i="2"/>
  <c r="R685" i="2" s="1"/>
  <c r="Q677" i="2"/>
  <c r="R677" i="2" s="1"/>
  <c r="Q669" i="2"/>
  <c r="R669" i="2" s="1"/>
  <c r="Q661" i="2"/>
  <c r="R661" i="2" s="1"/>
  <c r="Q653" i="2"/>
  <c r="R653" i="2" s="1"/>
  <c r="Q645" i="2"/>
  <c r="R645" i="2" s="1"/>
  <c r="Q637" i="2"/>
  <c r="R637" i="2" s="1"/>
  <c r="Q629" i="2"/>
  <c r="R629" i="2" s="1"/>
  <c r="Q621" i="2"/>
  <c r="R621" i="2" s="1"/>
  <c r="Q613" i="2"/>
  <c r="R613" i="2" s="1"/>
  <c r="Q605" i="2"/>
  <c r="R605" i="2" s="1"/>
  <c r="Q597" i="2"/>
  <c r="R597" i="2" s="1"/>
  <c r="Q589" i="2"/>
  <c r="R589" i="2" s="1"/>
  <c r="Q581" i="2"/>
  <c r="R581" i="2" s="1"/>
  <c r="Q573" i="2"/>
  <c r="R573" i="2" s="1"/>
  <c r="Q565" i="2"/>
  <c r="R565" i="2" s="1"/>
  <c r="Q557" i="2"/>
  <c r="R557" i="2" s="1"/>
  <c r="Q549" i="2"/>
  <c r="R549" i="2" s="1"/>
  <c r="Q541" i="2"/>
  <c r="R541" i="2" s="1"/>
  <c r="Q533" i="2"/>
  <c r="R533" i="2" s="1"/>
  <c r="Q525" i="2"/>
  <c r="R525" i="2" s="1"/>
  <c r="Q517" i="2"/>
  <c r="R517" i="2" s="1"/>
  <c r="V517" i="2" s="1"/>
  <c r="Q509" i="2"/>
  <c r="R509" i="2" s="1"/>
  <c r="V509" i="2" s="1"/>
  <c r="Q501" i="2"/>
  <c r="R501" i="2" s="1"/>
  <c r="V501" i="2" s="1"/>
  <c r="Q493" i="2"/>
  <c r="R493" i="2" s="1"/>
  <c r="V493" i="2" s="1"/>
  <c r="Q485" i="2"/>
  <c r="R485" i="2" s="1"/>
  <c r="Q477" i="2"/>
  <c r="R477" i="2" s="1"/>
  <c r="Q469" i="2"/>
  <c r="R469" i="2" s="1"/>
  <c r="Q461" i="2"/>
  <c r="R461" i="2" s="1"/>
  <c r="Q453" i="2"/>
  <c r="R453" i="2" s="1"/>
  <c r="Q445" i="2"/>
  <c r="R445" i="2" s="1"/>
  <c r="V445" i="2" s="1"/>
  <c r="Q437" i="2"/>
  <c r="R437" i="2" s="1"/>
  <c r="Q429" i="2"/>
  <c r="R429" i="2" s="1"/>
  <c r="V429" i="2" s="1"/>
  <c r="Q421" i="2"/>
  <c r="R421" i="2" s="1"/>
  <c r="Q413" i="2"/>
  <c r="R413" i="2" s="1"/>
  <c r="V413" i="2" s="1"/>
  <c r="Q405" i="2"/>
  <c r="R405" i="2" s="1"/>
  <c r="V405" i="2" s="1"/>
  <c r="Q397" i="2"/>
  <c r="R397" i="2" s="1"/>
  <c r="V397" i="2" s="1"/>
  <c r="Q389" i="2"/>
  <c r="R389" i="2" s="1"/>
  <c r="V389" i="2" s="1"/>
  <c r="Q381" i="2"/>
  <c r="R381" i="2" s="1"/>
  <c r="Q373" i="2"/>
  <c r="R373" i="2" s="1"/>
  <c r="V373" i="2" s="1"/>
  <c r="Q365" i="2"/>
  <c r="R365" i="2" s="1"/>
  <c r="Q357" i="2"/>
  <c r="R357" i="2" s="1"/>
  <c r="Q349" i="2"/>
  <c r="R349" i="2" s="1"/>
  <c r="Q341" i="2"/>
  <c r="R341" i="2" s="1"/>
  <c r="Q333" i="2"/>
  <c r="R333" i="2" s="1"/>
  <c r="Q325" i="2"/>
  <c r="R325" i="2" s="1"/>
  <c r="V325" i="2" s="1"/>
  <c r="Q317" i="2"/>
  <c r="R317" i="2" s="1"/>
  <c r="Q309" i="2"/>
  <c r="R309" i="2" s="1"/>
  <c r="Q301" i="2"/>
  <c r="R301" i="2" s="1"/>
  <c r="Q293" i="2"/>
  <c r="R293" i="2" s="1"/>
  <c r="V293" i="2" s="1"/>
  <c r="Q285" i="2"/>
  <c r="R285" i="2" s="1"/>
  <c r="Q277" i="2"/>
  <c r="R277" i="2" s="1"/>
  <c r="Q269" i="2"/>
  <c r="R269" i="2" s="1"/>
  <c r="Q261" i="2"/>
  <c r="R261" i="2" s="1"/>
  <c r="V261" i="2" s="1"/>
  <c r="Q253" i="2"/>
  <c r="R253" i="2" s="1"/>
  <c r="Q245" i="2"/>
  <c r="R245" i="2" s="1"/>
  <c r="V245" i="2" s="1"/>
  <c r="Q237" i="2"/>
  <c r="R237" i="2" s="1"/>
  <c r="Q229" i="2"/>
  <c r="R229" i="2" s="1"/>
  <c r="V229" i="2" s="1"/>
  <c r="Q221" i="2"/>
  <c r="R221" i="2" s="1"/>
  <c r="Q213" i="2"/>
  <c r="R213" i="2" s="1"/>
  <c r="Q205" i="2"/>
  <c r="R205" i="2" s="1"/>
  <c r="V205" i="2" s="1"/>
  <c r="Q197" i="2"/>
  <c r="R197" i="2" s="1"/>
  <c r="V197" i="2" s="1"/>
  <c r="Q189" i="2"/>
  <c r="R189" i="2" s="1"/>
  <c r="Q181" i="2"/>
  <c r="R181" i="2" s="1"/>
  <c r="Q173" i="2"/>
  <c r="R173" i="2" s="1"/>
  <c r="V173" i="2" s="1"/>
  <c r="Q165" i="2"/>
  <c r="R165" i="2" s="1"/>
  <c r="V165" i="2" s="1"/>
  <c r="Q157" i="2"/>
  <c r="R157" i="2" s="1"/>
  <c r="Q149" i="2"/>
  <c r="R149" i="2" s="1"/>
  <c r="Q141" i="2"/>
  <c r="R141" i="2" s="1"/>
  <c r="Q133" i="2"/>
  <c r="R133" i="2" s="1"/>
  <c r="Q125" i="2"/>
  <c r="R125" i="2" s="1"/>
  <c r="V125" i="2" s="1"/>
  <c r="Q117" i="2"/>
  <c r="R117" i="2" s="1"/>
  <c r="Q109" i="2"/>
  <c r="R109" i="2" s="1"/>
  <c r="V109" i="2" s="1"/>
  <c r="Q101" i="2"/>
  <c r="R101" i="2" s="1"/>
  <c r="V101" i="2" s="1"/>
  <c r="Q93" i="2"/>
  <c r="R93" i="2" s="1"/>
  <c r="Q85" i="2"/>
  <c r="R85" i="2" s="1"/>
  <c r="V85" i="2" s="1"/>
  <c r="Q77" i="2"/>
  <c r="R77" i="2" s="1"/>
  <c r="Q69" i="2"/>
  <c r="R69" i="2" s="1"/>
  <c r="V69" i="2" s="1"/>
  <c r="Q61" i="2"/>
  <c r="R61" i="2" s="1"/>
  <c r="V61" i="2" s="1"/>
  <c r="Q53" i="2"/>
  <c r="R53" i="2" s="1"/>
  <c r="Q45" i="2"/>
  <c r="R45" i="2" s="1"/>
  <c r="V45" i="2" s="1"/>
  <c r="Q37" i="2"/>
  <c r="R37" i="2" s="1"/>
  <c r="V37" i="2" s="1"/>
  <c r="Q29" i="2"/>
  <c r="R29" i="2" s="1"/>
  <c r="Q21" i="2"/>
  <c r="R21" i="2" s="1"/>
  <c r="Q2036" i="2"/>
  <c r="R2036" i="2" s="1"/>
  <c r="Q2028" i="2"/>
  <c r="R2028" i="2" s="1"/>
  <c r="Q2020" i="2"/>
  <c r="R2020" i="2" s="1"/>
  <c r="Q2012" i="2"/>
  <c r="R2012" i="2" s="1"/>
  <c r="Q2004" i="2"/>
  <c r="R2004" i="2" s="1"/>
  <c r="Q1996" i="2"/>
  <c r="R1996" i="2" s="1"/>
  <c r="Q1988" i="2"/>
  <c r="R1988" i="2" s="1"/>
  <c r="Q1980" i="2"/>
  <c r="R1980" i="2" s="1"/>
  <c r="Q1972" i="2"/>
  <c r="R1972" i="2" s="1"/>
  <c r="Q1964" i="2"/>
  <c r="R1964" i="2" s="1"/>
  <c r="Q1956" i="2"/>
  <c r="R1956" i="2" s="1"/>
  <c r="Q1948" i="2"/>
  <c r="R1948" i="2" s="1"/>
  <c r="Q1940" i="2"/>
  <c r="R1940" i="2" s="1"/>
  <c r="Q1932" i="2"/>
  <c r="R1932" i="2" s="1"/>
  <c r="Q1924" i="2"/>
  <c r="R1924" i="2" s="1"/>
  <c r="Q1916" i="2"/>
  <c r="R1916" i="2" s="1"/>
  <c r="Q1908" i="2"/>
  <c r="R1908" i="2" s="1"/>
  <c r="Q1900" i="2"/>
  <c r="R1900" i="2" s="1"/>
  <c r="Q1892" i="2"/>
  <c r="R1892" i="2" s="1"/>
  <c r="Q1884" i="2"/>
  <c r="R1884" i="2" s="1"/>
  <c r="Q1876" i="2"/>
  <c r="R1876" i="2" s="1"/>
  <c r="Q1868" i="2"/>
  <c r="R1868" i="2" s="1"/>
  <c r="Q1860" i="2"/>
  <c r="R1860" i="2" s="1"/>
  <c r="Q1852" i="2"/>
  <c r="R1852" i="2" s="1"/>
  <c r="Q1844" i="2"/>
  <c r="R1844" i="2" s="1"/>
  <c r="Q1836" i="2"/>
  <c r="R1836" i="2" s="1"/>
  <c r="Q1828" i="2"/>
  <c r="R1828" i="2" s="1"/>
  <c r="Q1820" i="2"/>
  <c r="R1820" i="2" s="1"/>
  <c r="Q1812" i="2"/>
  <c r="R1812" i="2" s="1"/>
  <c r="Q1804" i="2"/>
  <c r="R1804" i="2" s="1"/>
  <c r="Q1796" i="2"/>
  <c r="R1796" i="2" s="1"/>
  <c r="Q1788" i="2"/>
  <c r="R1788" i="2" s="1"/>
  <c r="Q1780" i="2"/>
  <c r="R1780" i="2" s="1"/>
  <c r="Q1772" i="2"/>
  <c r="R1772" i="2" s="1"/>
  <c r="Q1764" i="2"/>
  <c r="R1764" i="2" s="1"/>
  <c r="Q1756" i="2"/>
  <c r="R1756" i="2" s="1"/>
  <c r="Q1748" i="2"/>
  <c r="R1748" i="2" s="1"/>
  <c r="Q1740" i="2"/>
  <c r="R1740" i="2" s="1"/>
  <c r="Q1732" i="2"/>
  <c r="R1732" i="2" s="1"/>
  <c r="Q1724" i="2"/>
  <c r="R1724" i="2" s="1"/>
  <c r="Q1716" i="2"/>
  <c r="R1716" i="2" s="1"/>
  <c r="Q1708" i="2"/>
  <c r="R1708" i="2" s="1"/>
  <c r="Q1700" i="2"/>
  <c r="R1700" i="2" s="1"/>
  <c r="Q1692" i="2"/>
  <c r="R1692" i="2" s="1"/>
  <c r="Q1684" i="2"/>
  <c r="R1684" i="2" s="1"/>
  <c r="Q1676" i="2"/>
  <c r="R1676" i="2" s="1"/>
  <c r="Q1668" i="2"/>
  <c r="R1668" i="2" s="1"/>
  <c r="Q1660" i="2"/>
  <c r="R1660" i="2" s="1"/>
  <c r="Q1652" i="2"/>
  <c r="R1652" i="2" s="1"/>
  <c r="Q1644" i="2"/>
  <c r="R1644" i="2" s="1"/>
  <c r="Q1636" i="2"/>
  <c r="R1636" i="2" s="1"/>
  <c r="Q1628" i="2"/>
  <c r="R1628" i="2" s="1"/>
  <c r="Q1620" i="2"/>
  <c r="R1620" i="2" s="1"/>
  <c r="Q1612" i="2"/>
  <c r="R1612" i="2" s="1"/>
  <c r="Q1604" i="2"/>
  <c r="R1604" i="2" s="1"/>
  <c r="Q1596" i="2"/>
  <c r="R1596" i="2" s="1"/>
  <c r="Q1588" i="2"/>
  <c r="R1588" i="2" s="1"/>
  <c r="Q1580" i="2"/>
  <c r="R1580" i="2" s="1"/>
  <c r="Q1572" i="2"/>
  <c r="R1572" i="2" s="1"/>
  <c r="Q1564" i="2"/>
  <c r="R1564" i="2" s="1"/>
  <c r="Q1556" i="2"/>
  <c r="R1556" i="2" s="1"/>
  <c r="Q1548" i="2"/>
  <c r="R1548" i="2" s="1"/>
  <c r="Q1540" i="2"/>
  <c r="R1540" i="2" s="1"/>
  <c r="Q1532" i="2"/>
  <c r="R1532" i="2" s="1"/>
  <c r="Q1524" i="2"/>
  <c r="R1524" i="2" s="1"/>
  <c r="Q1516" i="2"/>
  <c r="R1516" i="2" s="1"/>
  <c r="Q1508" i="2"/>
  <c r="R1508" i="2" s="1"/>
  <c r="Q1500" i="2"/>
  <c r="R1500" i="2" s="1"/>
  <c r="Q1492" i="2"/>
  <c r="R1492" i="2" s="1"/>
  <c r="Q1484" i="2"/>
  <c r="R1484" i="2" s="1"/>
  <c r="Q1476" i="2"/>
  <c r="R1476" i="2" s="1"/>
  <c r="Q1468" i="2"/>
  <c r="R1468" i="2" s="1"/>
  <c r="Q1460" i="2"/>
  <c r="R1460" i="2" s="1"/>
  <c r="Q1452" i="2"/>
  <c r="R1452" i="2" s="1"/>
  <c r="Q1444" i="2"/>
  <c r="R1444" i="2" s="1"/>
  <c r="Q1436" i="2"/>
  <c r="R1436" i="2" s="1"/>
  <c r="Q1428" i="2"/>
  <c r="R1428" i="2" s="1"/>
  <c r="Q1420" i="2"/>
  <c r="R1420" i="2" s="1"/>
  <c r="Q1412" i="2"/>
  <c r="R1412" i="2" s="1"/>
  <c r="Q1404" i="2"/>
  <c r="R1404" i="2" s="1"/>
  <c r="Q1396" i="2"/>
  <c r="R1396" i="2" s="1"/>
  <c r="Q1388" i="2"/>
  <c r="R1388" i="2" s="1"/>
  <c r="Q1380" i="2"/>
  <c r="R1380" i="2" s="1"/>
  <c r="Q1372" i="2"/>
  <c r="R1372" i="2" s="1"/>
  <c r="Q1364" i="2"/>
  <c r="R1364" i="2" s="1"/>
  <c r="Q1356" i="2"/>
  <c r="R1356" i="2" s="1"/>
  <c r="V1356" i="2" s="1"/>
  <c r="Q1348" i="2"/>
  <c r="R1348" i="2" s="1"/>
  <c r="V1348" i="2" s="1"/>
  <c r="Q1340" i="2"/>
  <c r="R1340" i="2" s="1"/>
  <c r="Q1332" i="2"/>
  <c r="R1332" i="2" s="1"/>
  <c r="V1332" i="2" s="1"/>
  <c r="Q1324" i="2"/>
  <c r="R1324" i="2" s="1"/>
  <c r="Q1316" i="2"/>
  <c r="R1316" i="2" s="1"/>
  <c r="V1316" i="2" s="1"/>
  <c r="Q1308" i="2"/>
  <c r="R1308" i="2" s="1"/>
  <c r="Q1300" i="2"/>
  <c r="R1300" i="2" s="1"/>
  <c r="Q1292" i="2"/>
  <c r="R1292" i="2" s="1"/>
  <c r="Q1284" i="2"/>
  <c r="R1284" i="2" s="1"/>
  <c r="V1284" i="2" s="1"/>
  <c r="Q1276" i="2"/>
  <c r="R1276" i="2" s="1"/>
  <c r="Q1268" i="2"/>
  <c r="R1268" i="2" s="1"/>
  <c r="Q1260" i="2"/>
  <c r="R1260" i="2" s="1"/>
  <c r="Q1252" i="2"/>
  <c r="R1252" i="2" s="1"/>
  <c r="Q1244" i="2"/>
  <c r="R1244" i="2" s="1"/>
  <c r="Q1236" i="2"/>
  <c r="R1236" i="2" s="1"/>
  <c r="Q1228" i="2"/>
  <c r="R1228" i="2" s="1"/>
  <c r="Q1220" i="2"/>
  <c r="R1220" i="2" s="1"/>
  <c r="Q1212" i="2"/>
  <c r="R1212" i="2" s="1"/>
  <c r="Q1204" i="2"/>
  <c r="R1204" i="2" s="1"/>
  <c r="Q1196" i="2"/>
  <c r="R1196" i="2" s="1"/>
  <c r="Q1188" i="2"/>
  <c r="R1188" i="2" s="1"/>
  <c r="V1188" i="2" s="1"/>
  <c r="Q1180" i="2"/>
  <c r="R1180" i="2" s="1"/>
  <c r="V1180" i="2" s="1"/>
  <c r="Q1172" i="2"/>
  <c r="R1172" i="2" s="1"/>
  <c r="Q1164" i="2"/>
  <c r="R1164" i="2" s="1"/>
  <c r="V1164" i="2" s="1"/>
  <c r="Q1156" i="2"/>
  <c r="R1156" i="2" s="1"/>
  <c r="V1156" i="2" s="1"/>
  <c r="Q1148" i="2"/>
  <c r="R1148" i="2" s="1"/>
  <c r="V1148" i="2" s="1"/>
  <c r="Q1140" i="2"/>
  <c r="R1140" i="2" s="1"/>
  <c r="Q1132" i="2"/>
  <c r="R1132" i="2" s="1"/>
  <c r="Q1124" i="2"/>
  <c r="R1124" i="2" s="1"/>
  <c r="Q1116" i="2"/>
  <c r="R1116" i="2" s="1"/>
  <c r="Q1108" i="2"/>
  <c r="R1108" i="2" s="1"/>
  <c r="Q1100" i="2"/>
  <c r="R1100" i="2" s="1"/>
  <c r="Q1092" i="2"/>
  <c r="R1092" i="2" s="1"/>
  <c r="Q1084" i="2"/>
  <c r="R1084" i="2" s="1"/>
  <c r="Q1076" i="2"/>
  <c r="R1076" i="2" s="1"/>
  <c r="Q1068" i="2"/>
  <c r="R1068" i="2" s="1"/>
  <c r="Q1060" i="2"/>
  <c r="R1060" i="2" s="1"/>
  <c r="Q1052" i="2"/>
  <c r="R1052" i="2" s="1"/>
  <c r="Q1044" i="2"/>
  <c r="R1044" i="2" s="1"/>
  <c r="Q1036" i="2"/>
  <c r="R1036" i="2" s="1"/>
  <c r="Q1028" i="2"/>
  <c r="R1028" i="2" s="1"/>
  <c r="Q1020" i="2"/>
  <c r="R1020" i="2" s="1"/>
  <c r="Q1012" i="2"/>
  <c r="R1012" i="2" s="1"/>
  <c r="Q1004" i="2"/>
  <c r="R1004" i="2" s="1"/>
  <c r="Q996" i="2"/>
  <c r="R996" i="2" s="1"/>
  <c r="Q988" i="2"/>
  <c r="R988" i="2" s="1"/>
  <c r="Q980" i="2"/>
  <c r="R980" i="2" s="1"/>
  <c r="V980" i="2" s="1"/>
  <c r="Q972" i="2"/>
  <c r="R972" i="2" s="1"/>
  <c r="Q964" i="2"/>
  <c r="R964" i="2" s="1"/>
  <c r="Q956" i="2"/>
  <c r="R956" i="2" s="1"/>
  <c r="Q948" i="2"/>
  <c r="R948" i="2" s="1"/>
  <c r="Q940" i="2"/>
  <c r="R940" i="2" s="1"/>
  <c r="Q932" i="2"/>
  <c r="R932" i="2" s="1"/>
  <c r="Q924" i="2"/>
  <c r="R924" i="2" s="1"/>
  <c r="Q916" i="2"/>
  <c r="R916" i="2" s="1"/>
  <c r="V916" i="2" s="1"/>
  <c r="Q908" i="2"/>
  <c r="R908" i="2" s="1"/>
  <c r="V908" i="2" s="1"/>
  <c r="Q900" i="2"/>
  <c r="R900" i="2" s="1"/>
  <c r="V900" i="2" s="1"/>
  <c r="Q892" i="2"/>
  <c r="R892" i="2" s="1"/>
  <c r="V892" i="2" s="1"/>
  <c r="Q884" i="2"/>
  <c r="R884" i="2" s="1"/>
  <c r="V884" i="2" s="1"/>
  <c r="Q876" i="2"/>
  <c r="R876" i="2" s="1"/>
  <c r="V876" i="2" s="1"/>
  <c r="Q868" i="2"/>
  <c r="R868" i="2" s="1"/>
  <c r="Q860" i="2"/>
  <c r="R860" i="2" s="1"/>
  <c r="Q852" i="2"/>
  <c r="R852" i="2" s="1"/>
  <c r="Q844" i="2"/>
  <c r="R844" i="2" s="1"/>
  <c r="Q836" i="2"/>
  <c r="R836" i="2" s="1"/>
  <c r="Q828" i="2"/>
  <c r="R828" i="2" s="1"/>
  <c r="Q820" i="2"/>
  <c r="R820" i="2" s="1"/>
  <c r="Q812" i="2"/>
  <c r="R812" i="2" s="1"/>
  <c r="Q804" i="2"/>
  <c r="R804" i="2" s="1"/>
  <c r="Q796" i="2"/>
  <c r="R796" i="2" s="1"/>
  <c r="V796" i="2" s="1"/>
  <c r="Q788" i="2"/>
  <c r="R788" i="2" s="1"/>
  <c r="Q780" i="2"/>
  <c r="R780" i="2" s="1"/>
  <c r="Q772" i="2"/>
  <c r="R772" i="2" s="1"/>
  <c r="Q764" i="2"/>
  <c r="R764" i="2" s="1"/>
  <c r="Q756" i="2"/>
  <c r="R756" i="2" s="1"/>
  <c r="Q748" i="2"/>
  <c r="R748" i="2" s="1"/>
  <c r="Q740" i="2"/>
  <c r="R740" i="2" s="1"/>
  <c r="Q732" i="2"/>
  <c r="R732" i="2" s="1"/>
  <c r="Q724" i="2"/>
  <c r="R724" i="2" s="1"/>
  <c r="Q716" i="2"/>
  <c r="R716" i="2" s="1"/>
  <c r="Q708" i="2"/>
  <c r="R708" i="2" s="1"/>
  <c r="Q700" i="2"/>
  <c r="R700" i="2" s="1"/>
  <c r="Q692" i="2"/>
  <c r="R692" i="2" s="1"/>
  <c r="Q684" i="2"/>
  <c r="R684" i="2" s="1"/>
  <c r="Q676" i="2"/>
  <c r="R676" i="2" s="1"/>
  <c r="Q668" i="2"/>
  <c r="R668" i="2" s="1"/>
  <c r="Q660" i="2"/>
  <c r="R660" i="2" s="1"/>
  <c r="Q652" i="2"/>
  <c r="R652" i="2" s="1"/>
  <c r="Q644" i="2"/>
  <c r="R644" i="2" s="1"/>
  <c r="Q636" i="2"/>
  <c r="R636" i="2" s="1"/>
  <c r="Q628" i="2"/>
  <c r="R628" i="2" s="1"/>
  <c r="Q620" i="2"/>
  <c r="R620" i="2" s="1"/>
  <c r="Q612" i="2"/>
  <c r="R612" i="2" s="1"/>
  <c r="Q604" i="2"/>
  <c r="R604" i="2" s="1"/>
  <c r="Q596" i="2"/>
  <c r="R596" i="2" s="1"/>
  <c r="Q588" i="2"/>
  <c r="R588" i="2" s="1"/>
  <c r="Q580" i="2"/>
  <c r="R580" i="2" s="1"/>
  <c r="Q572" i="2"/>
  <c r="R572" i="2" s="1"/>
  <c r="Q564" i="2"/>
  <c r="R564" i="2" s="1"/>
  <c r="Q556" i="2"/>
  <c r="R556" i="2" s="1"/>
  <c r="Q548" i="2"/>
  <c r="R548" i="2" s="1"/>
  <c r="Q540" i="2"/>
  <c r="R540" i="2" s="1"/>
  <c r="Q532" i="2"/>
  <c r="R532" i="2" s="1"/>
  <c r="Q524" i="2"/>
  <c r="R524" i="2" s="1"/>
  <c r="Q516" i="2"/>
  <c r="R516" i="2" s="1"/>
  <c r="Q508" i="2"/>
  <c r="R508" i="2" s="1"/>
  <c r="Q500" i="2"/>
  <c r="R500" i="2" s="1"/>
  <c r="Q492" i="2"/>
  <c r="R492" i="2" s="1"/>
  <c r="Q484" i="2"/>
  <c r="R484" i="2" s="1"/>
  <c r="Q476" i="2"/>
  <c r="R476" i="2" s="1"/>
  <c r="Q468" i="2"/>
  <c r="R468" i="2" s="1"/>
  <c r="Q460" i="2"/>
  <c r="R460" i="2" s="1"/>
  <c r="Q452" i="2"/>
  <c r="R452" i="2" s="1"/>
  <c r="Q444" i="2"/>
  <c r="R444" i="2" s="1"/>
  <c r="Q436" i="2"/>
  <c r="R436" i="2" s="1"/>
  <c r="V436" i="2" s="1"/>
  <c r="Q428" i="2"/>
  <c r="R428" i="2" s="1"/>
  <c r="V428" i="2" s="1"/>
  <c r="Q420" i="2"/>
  <c r="R420" i="2" s="1"/>
  <c r="V420" i="2" s="1"/>
  <c r="Q412" i="2"/>
  <c r="R412" i="2" s="1"/>
  <c r="V412" i="2" s="1"/>
  <c r="Q404" i="2"/>
  <c r="R404" i="2" s="1"/>
  <c r="Q396" i="2"/>
  <c r="R396" i="2" s="1"/>
  <c r="V396" i="2" s="1"/>
  <c r="Q388" i="2"/>
  <c r="R388" i="2" s="1"/>
  <c r="Q380" i="2"/>
  <c r="R380" i="2" s="1"/>
  <c r="V380" i="2" s="1"/>
  <c r="Q372" i="2"/>
  <c r="R372" i="2" s="1"/>
  <c r="V372" i="2" s="1"/>
  <c r="Q364" i="2"/>
  <c r="R364" i="2" s="1"/>
  <c r="V364" i="2" s="1"/>
  <c r="Q356" i="2"/>
  <c r="R356" i="2" s="1"/>
  <c r="V356" i="2" s="1"/>
  <c r="Q348" i="2"/>
  <c r="R348" i="2" s="1"/>
  <c r="Q340" i="2"/>
  <c r="R340" i="2" s="1"/>
  <c r="Q332" i="2"/>
  <c r="R332" i="2" s="1"/>
  <c r="Q324" i="2"/>
  <c r="R324" i="2" s="1"/>
  <c r="V324" i="2" s="1"/>
  <c r="Q316" i="2"/>
  <c r="R316" i="2" s="1"/>
  <c r="Q308" i="2"/>
  <c r="R308" i="2" s="1"/>
  <c r="V308" i="2" s="1"/>
  <c r="Q300" i="2"/>
  <c r="R300" i="2" s="1"/>
  <c r="Q292" i="2"/>
  <c r="R292" i="2" s="1"/>
  <c r="V292" i="2" s="1"/>
  <c r="Q284" i="2"/>
  <c r="R284" i="2" s="1"/>
  <c r="V284" i="2" s="1"/>
  <c r="Q276" i="2"/>
  <c r="R276" i="2" s="1"/>
  <c r="V276" i="2" s="1"/>
  <c r="Q268" i="2"/>
  <c r="R268" i="2" s="1"/>
  <c r="V268" i="2" s="1"/>
  <c r="Q260" i="2"/>
  <c r="R260" i="2" s="1"/>
  <c r="V260" i="2" s="1"/>
  <c r="Q252" i="2"/>
  <c r="R252" i="2" s="1"/>
  <c r="V252" i="2" s="1"/>
  <c r="Q244" i="2"/>
  <c r="R244" i="2" s="1"/>
  <c r="V244" i="2" s="1"/>
  <c r="Q236" i="2"/>
  <c r="R236" i="2" s="1"/>
  <c r="Q228" i="2"/>
  <c r="R228" i="2" s="1"/>
  <c r="V228" i="2" s="1"/>
  <c r="Q220" i="2"/>
  <c r="R220" i="2" s="1"/>
  <c r="V220" i="2" s="1"/>
  <c r="Q212" i="2"/>
  <c r="R212" i="2" s="1"/>
  <c r="V212" i="2" s="1"/>
  <c r="Q204" i="2"/>
  <c r="R204" i="2" s="1"/>
  <c r="V204" i="2" s="1"/>
  <c r="Q196" i="2"/>
  <c r="R196" i="2" s="1"/>
  <c r="V196" i="2" s="1"/>
  <c r="Q188" i="2"/>
  <c r="R188" i="2" s="1"/>
  <c r="V188" i="2" s="1"/>
  <c r="Q180" i="2"/>
  <c r="R180" i="2" s="1"/>
  <c r="V180" i="2" s="1"/>
  <c r="Q172" i="2"/>
  <c r="R172" i="2" s="1"/>
  <c r="V172" i="2" s="1"/>
  <c r="Q164" i="2"/>
  <c r="R164" i="2" s="1"/>
  <c r="V164" i="2" s="1"/>
  <c r="Q156" i="2"/>
  <c r="R156" i="2" s="1"/>
  <c r="Q148" i="2"/>
  <c r="R148" i="2" s="1"/>
  <c r="V148" i="2" s="1"/>
  <c r="Q140" i="2"/>
  <c r="R140" i="2" s="1"/>
  <c r="V140" i="2" s="1"/>
  <c r="Q132" i="2"/>
  <c r="R132" i="2" s="1"/>
  <c r="V132" i="2" s="1"/>
  <c r="Q124" i="2"/>
  <c r="R124" i="2" s="1"/>
  <c r="V124" i="2" s="1"/>
  <c r="Q116" i="2"/>
  <c r="R116" i="2" s="1"/>
  <c r="Q108" i="2"/>
  <c r="R108" i="2" s="1"/>
  <c r="V108" i="2" s="1"/>
  <c r="Q100" i="2"/>
  <c r="R100" i="2" s="1"/>
  <c r="Q92" i="2"/>
  <c r="R92" i="2" s="1"/>
  <c r="V92" i="2" s="1"/>
  <c r="Q84" i="2"/>
  <c r="R84" i="2" s="1"/>
  <c r="V84" i="2" s="1"/>
  <c r="Q76" i="2"/>
  <c r="R76" i="2" s="1"/>
  <c r="Q68" i="2"/>
  <c r="R68" i="2" s="1"/>
  <c r="V68" i="2" s="1"/>
  <c r="Q60" i="2"/>
  <c r="R60" i="2" s="1"/>
  <c r="V60" i="2" s="1"/>
  <c r="Q52" i="2"/>
  <c r="R52" i="2" s="1"/>
  <c r="V52" i="2" s="1"/>
  <c r="Q44" i="2"/>
  <c r="R44" i="2" s="1"/>
  <c r="V44" i="2" s="1"/>
  <c r="Q36" i="2"/>
  <c r="R36" i="2" s="1"/>
  <c r="V36" i="2" s="1"/>
  <c r="Q28" i="2"/>
  <c r="R28" i="2" s="1"/>
  <c r="V28" i="2" s="1"/>
  <c r="Q20" i="2"/>
  <c r="R20" i="2" s="1"/>
  <c r="Q1459" i="2"/>
  <c r="R1459" i="2" s="1"/>
  <c r="Q1451" i="2"/>
  <c r="R1451" i="2" s="1"/>
  <c r="Q1443" i="2"/>
  <c r="R1443" i="2" s="1"/>
  <c r="Q1435" i="2"/>
  <c r="R1435" i="2" s="1"/>
  <c r="Q1427" i="2"/>
  <c r="R1427" i="2" s="1"/>
  <c r="Q1419" i="2"/>
  <c r="R1419" i="2" s="1"/>
  <c r="Q1411" i="2"/>
  <c r="R1411" i="2" s="1"/>
  <c r="Q1403" i="2"/>
  <c r="R1403" i="2" s="1"/>
  <c r="Q1395" i="2"/>
  <c r="R1395" i="2" s="1"/>
  <c r="Q1387" i="2"/>
  <c r="R1387" i="2" s="1"/>
  <c r="Q1379" i="2"/>
  <c r="R1379" i="2" s="1"/>
  <c r="Q1371" i="2"/>
  <c r="R1371" i="2" s="1"/>
  <c r="Q1363" i="2"/>
  <c r="R1363" i="2" s="1"/>
  <c r="V1363" i="2" s="1"/>
  <c r="Q1355" i="2"/>
  <c r="R1355" i="2" s="1"/>
  <c r="V1355" i="2" s="1"/>
  <c r="Q1347" i="2"/>
  <c r="R1347" i="2" s="1"/>
  <c r="Q1339" i="2"/>
  <c r="R1339" i="2" s="1"/>
  <c r="V1339" i="2" s="1"/>
  <c r="Q1331" i="2"/>
  <c r="R1331" i="2" s="1"/>
  <c r="Q1323" i="2"/>
  <c r="R1323" i="2" s="1"/>
  <c r="Q1315" i="2"/>
  <c r="R1315" i="2" s="1"/>
  <c r="Q1307" i="2"/>
  <c r="R1307" i="2" s="1"/>
  <c r="V1307" i="2" s="1"/>
  <c r="Q1299" i="2"/>
  <c r="R1299" i="2" s="1"/>
  <c r="Q1291" i="2"/>
  <c r="R1291" i="2" s="1"/>
  <c r="V1291" i="2" s="1"/>
  <c r="Q1283" i="2"/>
  <c r="R1283" i="2" s="1"/>
  <c r="Q1275" i="2"/>
  <c r="R1275" i="2" s="1"/>
  <c r="Q1267" i="2"/>
  <c r="R1267" i="2" s="1"/>
  <c r="Q1259" i="2"/>
  <c r="R1259" i="2" s="1"/>
  <c r="Q1251" i="2"/>
  <c r="R1251" i="2" s="1"/>
  <c r="Q1243" i="2"/>
  <c r="R1243" i="2" s="1"/>
  <c r="Q1235" i="2"/>
  <c r="R1235" i="2" s="1"/>
  <c r="Q1227" i="2"/>
  <c r="R1227" i="2" s="1"/>
  <c r="Q1219" i="2"/>
  <c r="R1219" i="2" s="1"/>
  <c r="Q1211" i="2"/>
  <c r="R1211" i="2" s="1"/>
  <c r="Q1203" i="2"/>
  <c r="R1203" i="2" s="1"/>
  <c r="Q1195" i="2"/>
  <c r="R1195" i="2" s="1"/>
  <c r="Q1187" i="2"/>
  <c r="R1187" i="2" s="1"/>
  <c r="V1187" i="2" s="1"/>
  <c r="Q1179" i="2"/>
  <c r="R1179" i="2" s="1"/>
  <c r="Q1171" i="2"/>
  <c r="R1171" i="2" s="1"/>
  <c r="V1171" i="2" s="1"/>
  <c r="Q1163" i="2"/>
  <c r="R1163" i="2" s="1"/>
  <c r="V1163" i="2" s="1"/>
  <c r="Q1155" i="2"/>
  <c r="R1155" i="2" s="1"/>
  <c r="V1155" i="2" s="1"/>
  <c r="Q1147" i="2"/>
  <c r="R1147" i="2" s="1"/>
  <c r="Q1139" i="2"/>
  <c r="R1139" i="2" s="1"/>
  <c r="Q1131" i="2"/>
  <c r="R1131" i="2" s="1"/>
  <c r="Q1123" i="2"/>
  <c r="R1123" i="2" s="1"/>
  <c r="Q1115" i="2"/>
  <c r="R1115" i="2" s="1"/>
  <c r="Q1107" i="2"/>
  <c r="R1107" i="2" s="1"/>
  <c r="Q1099" i="2"/>
  <c r="R1099" i="2" s="1"/>
  <c r="Q1091" i="2"/>
  <c r="R1091" i="2" s="1"/>
  <c r="Q1083" i="2"/>
  <c r="R1083" i="2" s="1"/>
  <c r="Q1075" i="2"/>
  <c r="R1075" i="2" s="1"/>
  <c r="Q1067" i="2"/>
  <c r="R1067" i="2" s="1"/>
  <c r="Q1059" i="2"/>
  <c r="R1059" i="2" s="1"/>
  <c r="Q1051" i="2"/>
  <c r="R1051" i="2" s="1"/>
  <c r="Q1043" i="2"/>
  <c r="R1043" i="2" s="1"/>
  <c r="Q1035" i="2"/>
  <c r="R1035" i="2" s="1"/>
  <c r="Q1027" i="2"/>
  <c r="R1027" i="2" s="1"/>
  <c r="Q1019" i="2"/>
  <c r="R1019" i="2" s="1"/>
  <c r="Q1011" i="2"/>
  <c r="R1011" i="2" s="1"/>
  <c r="Q1003" i="2"/>
  <c r="R1003" i="2" s="1"/>
  <c r="Q995" i="2"/>
  <c r="R995" i="2" s="1"/>
  <c r="Q987" i="2"/>
  <c r="R987" i="2" s="1"/>
  <c r="Q979" i="2"/>
  <c r="R979" i="2" s="1"/>
  <c r="Q971" i="2"/>
  <c r="R971" i="2" s="1"/>
  <c r="Q963" i="2"/>
  <c r="R963" i="2" s="1"/>
  <c r="Q955" i="2"/>
  <c r="R955" i="2" s="1"/>
  <c r="Q947" i="2"/>
  <c r="R947" i="2" s="1"/>
  <c r="Q939" i="2"/>
  <c r="R939" i="2" s="1"/>
  <c r="Q931" i="2"/>
  <c r="R931" i="2" s="1"/>
  <c r="Q923" i="2"/>
  <c r="R923" i="2" s="1"/>
  <c r="V923" i="2" s="1"/>
  <c r="Q915" i="2"/>
  <c r="R915" i="2" s="1"/>
  <c r="V915" i="2" s="1"/>
  <c r="Q907" i="2"/>
  <c r="R907" i="2" s="1"/>
  <c r="V907" i="2" s="1"/>
  <c r="Q899" i="2"/>
  <c r="R899" i="2" s="1"/>
  <c r="V899" i="2" s="1"/>
  <c r="Q891" i="2"/>
  <c r="R891" i="2" s="1"/>
  <c r="V891" i="2" s="1"/>
  <c r="Q883" i="2"/>
  <c r="R883" i="2" s="1"/>
  <c r="V883" i="2" s="1"/>
  <c r="Q875" i="2"/>
  <c r="R875" i="2" s="1"/>
  <c r="V875" i="2" s="1"/>
  <c r="Q867" i="2"/>
  <c r="R867" i="2" s="1"/>
  <c r="Q859" i="2"/>
  <c r="R859" i="2" s="1"/>
  <c r="Q851" i="2"/>
  <c r="R851" i="2" s="1"/>
  <c r="Q843" i="2"/>
  <c r="R843" i="2" s="1"/>
  <c r="Q835" i="2"/>
  <c r="R835" i="2" s="1"/>
  <c r="Q827" i="2"/>
  <c r="R827" i="2" s="1"/>
  <c r="Q819" i="2"/>
  <c r="R819" i="2" s="1"/>
  <c r="Q811" i="2"/>
  <c r="R811" i="2" s="1"/>
  <c r="Q803" i="2"/>
  <c r="R803" i="2" s="1"/>
  <c r="Q795" i="2"/>
  <c r="R795" i="2" s="1"/>
  <c r="Q787" i="2"/>
  <c r="R787" i="2" s="1"/>
  <c r="Q779" i="2"/>
  <c r="R779" i="2" s="1"/>
  <c r="V779" i="2" s="1"/>
  <c r="Q771" i="2"/>
  <c r="R771" i="2" s="1"/>
  <c r="V771" i="2" s="1"/>
  <c r="Q763" i="2"/>
  <c r="R763" i="2" s="1"/>
  <c r="Q755" i="2"/>
  <c r="R755" i="2" s="1"/>
  <c r="V755" i="2" s="1"/>
  <c r="Q747" i="2"/>
  <c r="R747" i="2" s="1"/>
  <c r="Q739" i="2"/>
  <c r="R739" i="2" s="1"/>
  <c r="Q731" i="2"/>
  <c r="R731" i="2" s="1"/>
  <c r="Q723" i="2"/>
  <c r="R723" i="2" s="1"/>
  <c r="Q715" i="2"/>
  <c r="R715" i="2" s="1"/>
  <c r="Q707" i="2"/>
  <c r="R707" i="2" s="1"/>
  <c r="Q699" i="2"/>
  <c r="R699" i="2" s="1"/>
  <c r="Q691" i="2"/>
  <c r="R691" i="2" s="1"/>
  <c r="Q683" i="2"/>
  <c r="R683" i="2" s="1"/>
  <c r="Q675" i="2"/>
  <c r="R675" i="2" s="1"/>
  <c r="Q667" i="2"/>
  <c r="R667" i="2" s="1"/>
  <c r="Q659" i="2"/>
  <c r="R659" i="2" s="1"/>
  <c r="Q651" i="2"/>
  <c r="R651" i="2" s="1"/>
  <c r="Q643" i="2"/>
  <c r="R643" i="2" s="1"/>
  <c r="Q635" i="2"/>
  <c r="R635" i="2" s="1"/>
  <c r="Q627" i="2"/>
  <c r="R627" i="2" s="1"/>
  <c r="Q619" i="2"/>
  <c r="R619" i="2" s="1"/>
  <c r="Q611" i="2"/>
  <c r="R611" i="2" s="1"/>
  <c r="V611" i="2" s="1"/>
  <c r="Q603" i="2"/>
  <c r="R603" i="2" s="1"/>
  <c r="Q595" i="2"/>
  <c r="R595" i="2" s="1"/>
  <c r="V595" i="2" s="1"/>
  <c r="Q587" i="2"/>
  <c r="R587" i="2" s="1"/>
  <c r="V587" i="2" s="1"/>
  <c r="Q579" i="2"/>
  <c r="R579" i="2" s="1"/>
  <c r="V579" i="2" s="1"/>
  <c r="Q571" i="2"/>
  <c r="R571" i="2" s="1"/>
  <c r="V571" i="2" s="1"/>
  <c r="Q563" i="2"/>
  <c r="R563" i="2" s="1"/>
  <c r="Q555" i="2"/>
  <c r="R555" i="2" s="1"/>
  <c r="Q547" i="2"/>
  <c r="R547" i="2" s="1"/>
  <c r="Q539" i="2"/>
  <c r="R539" i="2" s="1"/>
  <c r="Q531" i="2"/>
  <c r="R531" i="2" s="1"/>
  <c r="Q523" i="2"/>
  <c r="R523" i="2" s="1"/>
  <c r="Q515" i="2"/>
  <c r="R515" i="2" s="1"/>
  <c r="Q507" i="2"/>
  <c r="R507" i="2" s="1"/>
  <c r="Q499" i="2"/>
  <c r="R499" i="2" s="1"/>
  <c r="Q491" i="2"/>
  <c r="R491" i="2" s="1"/>
  <c r="Q483" i="2"/>
  <c r="R483" i="2" s="1"/>
  <c r="Q475" i="2"/>
  <c r="R475" i="2" s="1"/>
  <c r="Q467" i="2"/>
  <c r="R467" i="2" s="1"/>
  <c r="Q459" i="2"/>
  <c r="R459" i="2" s="1"/>
  <c r="Q451" i="2"/>
  <c r="R451" i="2" s="1"/>
  <c r="V451" i="2" s="1"/>
  <c r="Q443" i="2"/>
  <c r="R443" i="2" s="1"/>
  <c r="V443" i="2" s="1"/>
  <c r="Q435" i="2"/>
  <c r="R435" i="2" s="1"/>
  <c r="V435" i="2" s="1"/>
  <c r="Q427" i="2"/>
  <c r="R427" i="2" s="1"/>
  <c r="Q419" i="2"/>
  <c r="R419" i="2" s="1"/>
  <c r="Q411" i="2"/>
  <c r="R411" i="2" s="1"/>
  <c r="Q403" i="2"/>
  <c r="R403" i="2" s="1"/>
  <c r="V403" i="2" s="1"/>
  <c r="Q395" i="2"/>
  <c r="R395" i="2" s="1"/>
  <c r="V395" i="2" s="1"/>
  <c r="Q387" i="2"/>
  <c r="R387" i="2" s="1"/>
  <c r="V387" i="2" s="1"/>
  <c r="Q379" i="2"/>
  <c r="R379" i="2" s="1"/>
  <c r="V379" i="2" s="1"/>
  <c r="Q371" i="2"/>
  <c r="R371" i="2" s="1"/>
  <c r="Q363" i="2"/>
  <c r="R363" i="2" s="1"/>
  <c r="Q355" i="2"/>
  <c r="R355" i="2" s="1"/>
  <c r="V355" i="2" s="1"/>
  <c r="Q347" i="2"/>
  <c r="R347" i="2" s="1"/>
  <c r="Q339" i="2"/>
  <c r="R339" i="2" s="1"/>
  <c r="Q331" i="2"/>
  <c r="R331" i="2" s="1"/>
  <c r="Q323" i="2"/>
  <c r="R323" i="2" s="1"/>
  <c r="Q315" i="2"/>
  <c r="R315" i="2" s="1"/>
  <c r="Q307" i="2"/>
  <c r="R307" i="2" s="1"/>
  <c r="Q299" i="2"/>
  <c r="R299" i="2" s="1"/>
  <c r="Q291" i="2"/>
  <c r="R291" i="2" s="1"/>
  <c r="Q283" i="2"/>
  <c r="R283" i="2" s="1"/>
  <c r="Q275" i="2"/>
  <c r="R275" i="2" s="1"/>
  <c r="V275" i="2" s="1"/>
  <c r="Q267" i="2"/>
  <c r="R267" i="2" s="1"/>
  <c r="V267" i="2" s="1"/>
  <c r="Q259" i="2"/>
  <c r="R259" i="2" s="1"/>
  <c r="Q251" i="2"/>
  <c r="R251" i="2" s="1"/>
  <c r="V251" i="2" s="1"/>
  <c r="Q243" i="2"/>
  <c r="R243" i="2" s="1"/>
  <c r="V243" i="2" s="1"/>
  <c r="Q235" i="2"/>
  <c r="R235" i="2" s="1"/>
  <c r="Q227" i="2"/>
  <c r="R227" i="2" s="1"/>
  <c r="V227" i="2" s="1"/>
  <c r="Q219" i="2"/>
  <c r="R219" i="2" s="1"/>
  <c r="V219" i="2" s="1"/>
  <c r="Q211" i="2"/>
  <c r="R211" i="2" s="1"/>
  <c r="V211" i="2" s="1"/>
  <c r="Q203" i="2"/>
  <c r="R203" i="2" s="1"/>
  <c r="V203" i="2" s="1"/>
  <c r="Q195" i="2"/>
  <c r="R195" i="2" s="1"/>
  <c r="V195" i="2" s="1"/>
  <c r="Q187" i="2"/>
  <c r="R187" i="2" s="1"/>
  <c r="Q179" i="2"/>
  <c r="R179" i="2" s="1"/>
  <c r="V179" i="2" s="1"/>
  <c r="Q171" i="2"/>
  <c r="R171" i="2" s="1"/>
  <c r="Q163" i="2"/>
  <c r="R163" i="2" s="1"/>
  <c r="Q155" i="2"/>
  <c r="R155" i="2" s="1"/>
  <c r="V155" i="2" s="1"/>
  <c r="Q147" i="2"/>
  <c r="R147" i="2" s="1"/>
  <c r="Q139" i="2"/>
  <c r="R139" i="2" s="1"/>
  <c r="V139" i="2" s="1"/>
  <c r="Q131" i="2"/>
  <c r="R131" i="2" s="1"/>
  <c r="Q123" i="2"/>
  <c r="R123" i="2" s="1"/>
  <c r="Q115" i="2"/>
  <c r="R115" i="2" s="1"/>
  <c r="Q107" i="2"/>
  <c r="R107" i="2" s="1"/>
  <c r="V107" i="2" s="1"/>
  <c r="Q99" i="2"/>
  <c r="R99" i="2" s="1"/>
  <c r="Q91" i="2"/>
  <c r="R91" i="2" s="1"/>
  <c r="V91" i="2" s="1"/>
  <c r="Q83" i="2"/>
  <c r="R83" i="2" s="1"/>
  <c r="Q75" i="2"/>
  <c r="R75" i="2" s="1"/>
  <c r="Q67" i="2"/>
  <c r="R67" i="2" s="1"/>
  <c r="Q59" i="2"/>
  <c r="R59" i="2" s="1"/>
  <c r="Q51" i="2"/>
  <c r="R51" i="2" s="1"/>
  <c r="V51" i="2" s="1"/>
  <c r="Q43" i="2"/>
  <c r="R43" i="2" s="1"/>
  <c r="Q35" i="2"/>
  <c r="R35" i="2" s="1"/>
  <c r="Q27" i="2"/>
  <c r="R27" i="2" s="1"/>
  <c r="V27" i="2" s="1"/>
  <c r="Q2034" i="2"/>
  <c r="R2034" i="2" s="1"/>
  <c r="Q2026" i="2"/>
  <c r="R2026" i="2" s="1"/>
  <c r="Q2018" i="2"/>
  <c r="R2018" i="2" s="1"/>
  <c r="Q2010" i="2"/>
  <c r="R2010" i="2" s="1"/>
  <c r="Q2002" i="2"/>
  <c r="R2002" i="2" s="1"/>
  <c r="Q1994" i="2"/>
  <c r="R1994" i="2" s="1"/>
  <c r="Q1986" i="2"/>
  <c r="R1986" i="2" s="1"/>
  <c r="Q1978" i="2"/>
  <c r="R1978" i="2" s="1"/>
  <c r="Q1970" i="2"/>
  <c r="R1970" i="2" s="1"/>
  <c r="Q1962" i="2"/>
  <c r="R1962" i="2" s="1"/>
  <c r="Q1954" i="2"/>
  <c r="R1954" i="2" s="1"/>
  <c r="Q1946" i="2"/>
  <c r="R1946" i="2" s="1"/>
  <c r="Q1938" i="2"/>
  <c r="R1938" i="2" s="1"/>
  <c r="Q1930" i="2"/>
  <c r="R1930" i="2" s="1"/>
  <c r="Q1922" i="2"/>
  <c r="R1922" i="2" s="1"/>
  <c r="Q1914" i="2"/>
  <c r="R1914" i="2" s="1"/>
  <c r="Q1906" i="2"/>
  <c r="R1906" i="2" s="1"/>
  <c r="Q1898" i="2"/>
  <c r="R1898" i="2" s="1"/>
  <c r="Q1890" i="2"/>
  <c r="R1890" i="2" s="1"/>
  <c r="Q1882" i="2"/>
  <c r="R1882" i="2" s="1"/>
  <c r="Q1874" i="2"/>
  <c r="R1874" i="2" s="1"/>
  <c r="Q1866" i="2"/>
  <c r="R1866" i="2" s="1"/>
  <c r="Q1858" i="2"/>
  <c r="R1858" i="2" s="1"/>
  <c r="Q1850" i="2"/>
  <c r="R1850" i="2" s="1"/>
  <c r="Q1842" i="2"/>
  <c r="R1842" i="2" s="1"/>
  <c r="Q1834" i="2"/>
  <c r="R1834" i="2" s="1"/>
  <c r="Q1826" i="2"/>
  <c r="R1826" i="2" s="1"/>
  <c r="Q1818" i="2"/>
  <c r="R1818" i="2" s="1"/>
  <c r="Q1810" i="2"/>
  <c r="R1810" i="2" s="1"/>
  <c r="Q1802" i="2"/>
  <c r="R1802" i="2" s="1"/>
  <c r="Q1794" i="2"/>
  <c r="R1794" i="2" s="1"/>
  <c r="Q1786" i="2"/>
  <c r="R1786" i="2" s="1"/>
  <c r="Q1778" i="2"/>
  <c r="R1778" i="2" s="1"/>
  <c r="Q1770" i="2"/>
  <c r="R1770" i="2" s="1"/>
  <c r="Q1762" i="2"/>
  <c r="R1762" i="2" s="1"/>
  <c r="Q1754" i="2"/>
  <c r="R1754" i="2" s="1"/>
  <c r="Q1746" i="2"/>
  <c r="R1746" i="2" s="1"/>
  <c r="Q1738" i="2"/>
  <c r="R1738" i="2" s="1"/>
  <c r="Q1730" i="2"/>
  <c r="R1730" i="2" s="1"/>
  <c r="Q1722" i="2"/>
  <c r="R1722" i="2" s="1"/>
  <c r="Q1714" i="2"/>
  <c r="R1714" i="2" s="1"/>
  <c r="Q1706" i="2"/>
  <c r="R1706" i="2" s="1"/>
  <c r="Q1698" i="2"/>
  <c r="R1698" i="2" s="1"/>
  <c r="Q1690" i="2"/>
  <c r="R1690" i="2" s="1"/>
  <c r="Q1682" i="2"/>
  <c r="R1682" i="2" s="1"/>
  <c r="Q1674" i="2"/>
  <c r="R1674" i="2" s="1"/>
  <c r="Q1666" i="2"/>
  <c r="R1666" i="2" s="1"/>
  <c r="Q1658" i="2"/>
  <c r="R1658" i="2" s="1"/>
  <c r="Q1650" i="2"/>
  <c r="R1650" i="2" s="1"/>
  <c r="Q1642" i="2"/>
  <c r="R1642" i="2" s="1"/>
  <c r="Q1634" i="2"/>
  <c r="R1634" i="2" s="1"/>
  <c r="Q1626" i="2"/>
  <c r="R1626" i="2" s="1"/>
  <c r="Q1618" i="2"/>
  <c r="R1618" i="2" s="1"/>
  <c r="Q1610" i="2"/>
  <c r="R1610" i="2" s="1"/>
  <c r="Q1602" i="2"/>
  <c r="R1602" i="2" s="1"/>
  <c r="Q1594" i="2"/>
  <c r="R1594" i="2" s="1"/>
  <c r="Q1586" i="2"/>
  <c r="R1586" i="2" s="1"/>
  <c r="Q1578" i="2"/>
  <c r="R1578" i="2" s="1"/>
  <c r="Q1570" i="2"/>
  <c r="R1570" i="2" s="1"/>
  <c r="Q1562" i="2"/>
  <c r="R1562" i="2" s="1"/>
  <c r="Q1554" i="2"/>
  <c r="R1554" i="2" s="1"/>
  <c r="Q1546" i="2"/>
  <c r="R1546" i="2" s="1"/>
  <c r="Q1538" i="2"/>
  <c r="R1538" i="2" s="1"/>
  <c r="Q1530" i="2"/>
  <c r="R1530" i="2" s="1"/>
  <c r="Q1522" i="2"/>
  <c r="R1522" i="2" s="1"/>
  <c r="Q1514" i="2"/>
  <c r="R1514" i="2" s="1"/>
  <c r="Q1506" i="2"/>
  <c r="R1506" i="2" s="1"/>
  <c r="Q1498" i="2"/>
  <c r="R1498" i="2" s="1"/>
  <c r="Q1490" i="2"/>
  <c r="R1490" i="2" s="1"/>
  <c r="Q1482" i="2"/>
  <c r="R1482" i="2" s="1"/>
  <c r="Q1474" i="2"/>
  <c r="R1474" i="2" s="1"/>
  <c r="Q1466" i="2"/>
  <c r="R1466" i="2" s="1"/>
  <c r="Q1458" i="2"/>
  <c r="R1458" i="2" s="1"/>
  <c r="Q1450" i="2"/>
  <c r="R1450" i="2" s="1"/>
  <c r="Q1442" i="2"/>
  <c r="R1442" i="2" s="1"/>
  <c r="Q1434" i="2"/>
  <c r="R1434" i="2" s="1"/>
  <c r="Q1426" i="2"/>
  <c r="R1426" i="2" s="1"/>
  <c r="Q1418" i="2"/>
  <c r="R1418" i="2" s="1"/>
  <c r="Q1410" i="2"/>
  <c r="R1410" i="2" s="1"/>
  <c r="Q1402" i="2"/>
  <c r="R1402" i="2" s="1"/>
  <c r="Q1394" i="2"/>
  <c r="R1394" i="2" s="1"/>
  <c r="Q1386" i="2"/>
  <c r="R1386" i="2" s="1"/>
  <c r="Q1378" i="2"/>
  <c r="R1378" i="2" s="1"/>
  <c r="Q1370" i="2"/>
  <c r="R1370" i="2" s="1"/>
  <c r="Q1362" i="2"/>
  <c r="R1362" i="2" s="1"/>
  <c r="V1362" i="2" s="1"/>
  <c r="Q1354" i="2"/>
  <c r="R1354" i="2" s="1"/>
  <c r="Q1346" i="2"/>
  <c r="R1346" i="2" s="1"/>
  <c r="Q1338" i="2"/>
  <c r="R1338" i="2" s="1"/>
  <c r="Q1330" i="2"/>
  <c r="R1330" i="2" s="1"/>
  <c r="Q1322" i="2"/>
  <c r="R1322" i="2" s="1"/>
  <c r="V1322" i="2" s="1"/>
  <c r="Q1314" i="2"/>
  <c r="R1314" i="2" s="1"/>
  <c r="Q1306" i="2"/>
  <c r="R1306" i="2" s="1"/>
  <c r="V1306" i="2" s="1"/>
  <c r="Q1298" i="2"/>
  <c r="R1298" i="2" s="1"/>
  <c r="Q1290" i="2"/>
  <c r="R1290" i="2" s="1"/>
  <c r="Q1282" i="2"/>
  <c r="R1282" i="2" s="1"/>
  <c r="Q1274" i="2"/>
  <c r="R1274" i="2" s="1"/>
  <c r="Q1266" i="2"/>
  <c r="R1266" i="2" s="1"/>
  <c r="Q1258" i="2"/>
  <c r="R1258" i="2" s="1"/>
  <c r="Q1250" i="2"/>
  <c r="R1250" i="2" s="1"/>
  <c r="Q1242" i="2"/>
  <c r="R1242" i="2" s="1"/>
  <c r="Q1234" i="2"/>
  <c r="R1234" i="2" s="1"/>
  <c r="Q1226" i="2"/>
  <c r="R1226" i="2" s="1"/>
  <c r="Q1218" i="2"/>
  <c r="R1218" i="2" s="1"/>
  <c r="Q1210" i="2"/>
  <c r="R1210" i="2" s="1"/>
  <c r="Q1202" i="2"/>
  <c r="R1202" i="2" s="1"/>
  <c r="V1202" i="2" s="1"/>
  <c r="Q1194" i="2"/>
  <c r="R1194" i="2" s="1"/>
  <c r="Q1186" i="2"/>
  <c r="R1186" i="2" s="1"/>
  <c r="Q1178" i="2"/>
  <c r="R1178" i="2" s="1"/>
  <c r="Q1170" i="2"/>
  <c r="R1170" i="2" s="1"/>
  <c r="Q1162" i="2"/>
  <c r="R1162" i="2" s="1"/>
  <c r="V1162" i="2" s="1"/>
  <c r="Q1154" i="2"/>
  <c r="R1154" i="2" s="1"/>
  <c r="Q1146" i="2"/>
  <c r="R1146" i="2" s="1"/>
  <c r="Q1138" i="2"/>
  <c r="R1138" i="2" s="1"/>
  <c r="Q1130" i="2"/>
  <c r="R1130" i="2" s="1"/>
  <c r="Q1122" i="2"/>
  <c r="R1122" i="2" s="1"/>
  <c r="Q1114" i="2"/>
  <c r="R1114" i="2" s="1"/>
  <c r="Q1106" i="2"/>
  <c r="R1106" i="2" s="1"/>
  <c r="Q1098" i="2"/>
  <c r="R1098" i="2" s="1"/>
  <c r="Q1090" i="2"/>
  <c r="R1090" i="2" s="1"/>
  <c r="Q1082" i="2"/>
  <c r="R1082" i="2" s="1"/>
  <c r="Q1074" i="2"/>
  <c r="R1074" i="2" s="1"/>
  <c r="Q1066" i="2"/>
  <c r="R1066" i="2" s="1"/>
  <c r="Q1058" i="2"/>
  <c r="R1058" i="2" s="1"/>
  <c r="Q1050" i="2"/>
  <c r="R1050" i="2" s="1"/>
  <c r="Q1042" i="2"/>
  <c r="R1042" i="2" s="1"/>
  <c r="Q1034" i="2"/>
  <c r="R1034" i="2" s="1"/>
  <c r="Q1026" i="2"/>
  <c r="R1026" i="2" s="1"/>
  <c r="Q1018" i="2"/>
  <c r="R1018" i="2" s="1"/>
  <c r="Q1010" i="2"/>
  <c r="R1010" i="2" s="1"/>
  <c r="Q1002" i="2"/>
  <c r="R1002" i="2" s="1"/>
  <c r="V1002" i="2" s="1"/>
  <c r="Q994" i="2"/>
  <c r="R994" i="2" s="1"/>
  <c r="Q986" i="2"/>
  <c r="R986" i="2" s="1"/>
  <c r="Q978" i="2"/>
  <c r="R978" i="2" s="1"/>
  <c r="Q970" i="2"/>
  <c r="R970" i="2" s="1"/>
  <c r="V970" i="2" s="1"/>
  <c r="Q962" i="2"/>
  <c r="R962" i="2" s="1"/>
  <c r="V962" i="2" s="1"/>
  <c r="Q954" i="2"/>
  <c r="R954" i="2" s="1"/>
  <c r="Q946" i="2"/>
  <c r="R946" i="2" s="1"/>
  <c r="Q938" i="2"/>
  <c r="R938" i="2" s="1"/>
  <c r="Q930" i="2"/>
  <c r="R930" i="2" s="1"/>
  <c r="Q922" i="2"/>
  <c r="R922" i="2" s="1"/>
  <c r="V922" i="2" s="1"/>
  <c r="Q914" i="2"/>
  <c r="R914" i="2" s="1"/>
  <c r="V914" i="2" s="1"/>
  <c r="Q906" i="2"/>
  <c r="R906" i="2" s="1"/>
  <c r="V906" i="2" s="1"/>
  <c r="Q898" i="2"/>
  <c r="R898" i="2" s="1"/>
  <c r="V898" i="2" s="1"/>
  <c r="Q890" i="2"/>
  <c r="R890" i="2" s="1"/>
  <c r="V890" i="2" s="1"/>
  <c r="Q882" i="2"/>
  <c r="R882" i="2" s="1"/>
  <c r="V882" i="2" s="1"/>
  <c r="Q874" i="2"/>
  <c r="R874" i="2" s="1"/>
  <c r="V874" i="2" s="1"/>
  <c r="Q866" i="2"/>
  <c r="R866" i="2" s="1"/>
  <c r="Q858" i="2"/>
  <c r="R858" i="2" s="1"/>
  <c r="Q850" i="2"/>
  <c r="R850" i="2" s="1"/>
  <c r="V850" i="2" s="1"/>
  <c r="Q842" i="2"/>
  <c r="R842" i="2" s="1"/>
  <c r="Q834" i="2"/>
  <c r="R834" i="2" s="1"/>
  <c r="Q826" i="2"/>
  <c r="R826" i="2" s="1"/>
  <c r="Q818" i="2"/>
  <c r="R818" i="2" s="1"/>
  <c r="Q810" i="2"/>
  <c r="R810" i="2" s="1"/>
  <c r="Q802" i="2"/>
  <c r="R802" i="2" s="1"/>
  <c r="Q794" i="2"/>
  <c r="R794" i="2" s="1"/>
  <c r="Q786" i="2"/>
  <c r="R786" i="2" s="1"/>
  <c r="V786" i="2" s="1"/>
  <c r="Q778" i="2"/>
  <c r="R778" i="2" s="1"/>
  <c r="Q770" i="2"/>
  <c r="R770" i="2" s="1"/>
  <c r="Q762" i="2"/>
  <c r="R762" i="2" s="1"/>
  <c r="Q754" i="2"/>
  <c r="R754" i="2" s="1"/>
  <c r="Q746" i="2"/>
  <c r="R746" i="2" s="1"/>
  <c r="Q738" i="2"/>
  <c r="R738" i="2" s="1"/>
  <c r="V738" i="2" s="1"/>
  <c r="Q730" i="2"/>
  <c r="R730" i="2" s="1"/>
  <c r="Q722" i="2"/>
  <c r="R722" i="2" s="1"/>
  <c r="Q714" i="2"/>
  <c r="R714" i="2" s="1"/>
  <c r="Q706" i="2"/>
  <c r="R706" i="2" s="1"/>
  <c r="Q698" i="2"/>
  <c r="R698" i="2" s="1"/>
  <c r="Q690" i="2"/>
  <c r="R690" i="2" s="1"/>
  <c r="Q682" i="2"/>
  <c r="R682" i="2" s="1"/>
  <c r="Q674" i="2"/>
  <c r="R674" i="2" s="1"/>
  <c r="Q666" i="2"/>
  <c r="R666" i="2" s="1"/>
  <c r="Q658" i="2"/>
  <c r="R658" i="2" s="1"/>
  <c r="Q650" i="2"/>
  <c r="R650" i="2" s="1"/>
  <c r="Q642" i="2"/>
  <c r="R642" i="2" s="1"/>
  <c r="Q634" i="2"/>
  <c r="R634" i="2" s="1"/>
  <c r="Q626" i="2"/>
  <c r="R626" i="2" s="1"/>
  <c r="Q618" i="2"/>
  <c r="R618" i="2" s="1"/>
  <c r="Q610" i="2"/>
  <c r="R610" i="2" s="1"/>
  <c r="Q602" i="2"/>
  <c r="R602" i="2" s="1"/>
  <c r="Q594" i="2"/>
  <c r="R594" i="2" s="1"/>
  <c r="Q586" i="2"/>
  <c r="R586" i="2" s="1"/>
  <c r="Q578" i="2"/>
  <c r="R578" i="2" s="1"/>
  <c r="Q570" i="2"/>
  <c r="R570" i="2" s="1"/>
  <c r="Q562" i="2"/>
  <c r="R562" i="2" s="1"/>
  <c r="Q554" i="2"/>
  <c r="R554" i="2" s="1"/>
  <c r="Q546" i="2"/>
  <c r="R546" i="2" s="1"/>
  <c r="Q538" i="2"/>
  <c r="R538" i="2" s="1"/>
  <c r="Q530" i="2"/>
  <c r="R530" i="2" s="1"/>
  <c r="Q522" i="2"/>
  <c r="R522" i="2" s="1"/>
  <c r="Q514" i="2"/>
  <c r="R514" i="2" s="1"/>
  <c r="Q506" i="2"/>
  <c r="R506" i="2" s="1"/>
  <c r="Q498" i="2"/>
  <c r="R498" i="2" s="1"/>
  <c r="Q490" i="2"/>
  <c r="R490" i="2" s="1"/>
  <c r="Q482" i="2"/>
  <c r="R482" i="2" s="1"/>
  <c r="V482" i="2" s="1"/>
  <c r="Q474" i="2"/>
  <c r="R474" i="2" s="1"/>
  <c r="Q466" i="2"/>
  <c r="R466" i="2" s="1"/>
  <c r="V466" i="2" s="1"/>
  <c r="Q458" i="2"/>
  <c r="R458" i="2" s="1"/>
  <c r="V458" i="2" s="1"/>
  <c r="Q450" i="2"/>
  <c r="R450" i="2" s="1"/>
  <c r="V450" i="2" s="1"/>
  <c r="Q442" i="2"/>
  <c r="R442" i="2" s="1"/>
  <c r="V442" i="2" s="1"/>
  <c r="Q434" i="2"/>
  <c r="R434" i="2" s="1"/>
  <c r="V434" i="2" s="1"/>
  <c r="Q426" i="2"/>
  <c r="R426" i="2" s="1"/>
  <c r="V426" i="2" s="1"/>
  <c r="Q418" i="2"/>
  <c r="R418" i="2" s="1"/>
  <c r="V418" i="2" s="1"/>
  <c r="Q410" i="2"/>
  <c r="R410" i="2" s="1"/>
  <c r="Q402" i="2"/>
  <c r="R402" i="2" s="1"/>
  <c r="V402" i="2" s="1"/>
  <c r="Q394" i="2"/>
  <c r="R394" i="2" s="1"/>
  <c r="Q386" i="2"/>
  <c r="R386" i="2" s="1"/>
  <c r="Q378" i="2"/>
  <c r="R378" i="2" s="1"/>
  <c r="V378" i="2" s="1"/>
  <c r="Q370" i="2"/>
  <c r="R370" i="2" s="1"/>
  <c r="V370" i="2" s="1"/>
  <c r="Q362" i="2"/>
  <c r="R362" i="2" s="1"/>
  <c r="V362" i="2" s="1"/>
  <c r="Q354" i="2"/>
  <c r="R354" i="2" s="1"/>
  <c r="Q346" i="2"/>
  <c r="R346" i="2" s="1"/>
  <c r="Q338" i="2"/>
  <c r="R338" i="2" s="1"/>
  <c r="Q330" i="2"/>
  <c r="R330" i="2" s="1"/>
  <c r="Q322" i="2"/>
  <c r="R322" i="2" s="1"/>
  <c r="V322" i="2" s="1"/>
  <c r="Q314" i="2"/>
  <c r="R314" i="2" s="1"/>
  <c r="V314" i="2" s="1"/>
  <c r="Q306" i="2"/>
  <c r="R306" i="2" s="1"/>
  <c r="V306" i="2" s="1"/>
  <c r="Q298" i="2"/>
  <c r="R298" i="2" s="1"/>
  <c r="V298" i="2" s="1"/>
  <c r="Q290" i="2"/>
  <c r="R290" i="2" s="1"/>
  <c r="V290" i="2" s="1"/>
  <c r="Q282" i="2"/>
  <c r="R282" i="2" s="1"/>
  <c r="V282" i="2" s="1"/>
  <c r="Q274" i="2"/>
  <c r="R274" i="2" s="1"/>
  <c r="V274" i="2" s="1"/>
  <c r="Q266" i="2"/>
  <c r="R266" i="2" s="1"/>
  <c r="V266" i="2" s="1"/>
  <c r="Q258" i="2"/>
  <c r="R258" i="2" s="1"/>
  <c r="V258" i="2" s="1"/>
  <c r="Q250" i="2"/>
  <c r="R250" i="2" s="1"/>
  <c r="V250" i="2" s="1"/>
  <c r="Q242" i="2"/>
  <c r="R242" i="2" s="1"/>
  <c r="V242" i="2" s="1"/>
  <c r="Q234" i="2"/>
  <c r="R234" i="2" s="1"/>
  <c r="V234" i="2" s="1"/>
  <c r="Q226" i="2"/>
  <c r="R226" i="2" s="1"/>
  <c r="V226" i="2" s="1"/>
  <c r="Q218" i="2"/>
  <c r="R218" i="2" s="1"/>
  <c r="V218" i="2" s="1"/>
  <c r="Q210" i="2"/>
  <c r="R210" i="2" s="1"/>
  <c r="V210" i="2" s="1"/>
  <c r="Q202" i="2"/>
  <c r="R202" i="2" s="1"/>
  <c r="V202" i="2" s="1"/>
  <c r="Q194" i="2"/>
  <c r="R194" i="2" s="1"/>
  <c r="V194" i="2" s="1"/>
  <c r="Q186" i="2"/>
  <c r="R186" i="2" s="1"/>
  <c r="V186" i="2" s="1"/>
  <c r="Q178" i="2"/>
  <c r="R178" i="2" s="1"/>
  <c r="V178" i="2" s="1"/>
  <c r="Q170" i="2"/>
  <c r="R170" i="2" s="1"/>
  <c r="V170" i="2" s="1"/>
  <c r="Q162" i="2"/>
  <c r="R162" i="2" s="1"/>
  <c r="V162" i="2" s="1"/>
  <c r="Q154" i="2"/>
  <c r="R154" i="2" s="1"/>
  <c r="V154" i="2" s="1"/>
  <c r="Q146" i="2"/>
  <c r="R146" i="2" s="1"/>
  <c r="V146" i="2" s="1"/>
  <c r="Q138" i="2"/>
  <c r="R138" i="2" s="1"/>
  <c r="V138" i="2" s="1"/>
  <c r="Q130" i="2"/>
  <c r="R130" i="2" s="1"/>
  <c r="V130" i="2" s="1"/>
  <c r="Q122" i="2"/>
  <c r="R122" i="2" s="1"/>
  <c r="V122" i="2" s="1"/>
  <c r="Q114" i="2"/>
  <c r="R114" i="2" s="1"/>
  <c r="V114" i="2" s="1"/>
  <c r="Q106" i="2"/>
  <c r="R106" i="2" s="1"/>
  <c r="V106" i="2" s="1"/>
  <c r="Q98" i="2"/>
  <c r="R98" i="2" s="1"/>
  <c r="V98" i="2" s="1"/>
  <c r="Q90" i="2"/>
  <c r="R90" i="2" s="1"/>
  <c r="V90" i="2" s="1"/>
  <c r="Q82" i="2"/>
  <c r="R82" i="2" s="1"/>
  <c r="V82" i="2" s="1"/>
  <c r="Q74" i="2"/>
  <c r="R74" i="2" s="1"/>
  <c r="V74" i="2" s="1"/>
  <c r="Q66" i="2"/>
  <c r="R66" i="2" s="1"/>
  <c r="V66" i="2" s="1"/>
  <c r="Q58" i="2"/>
  <c r="R58" i="2" s="1"/>
  <c r="V58" i="2" s="1"/>
  <c r="Q50" i="2"/>
  <c r="R50" i="2" s="1"/>
  <c r="V50" i="2" s="1"/>
  <c r="Q42" i="2"/>
  <c r="R42" i="2" s="1"/>
  <c r="V42" i="2" s="1"/>
  <c r="Q34" i="2"/>
  <c r="R34" i="2" s="1"/>
  <c r="V34" i="2" s="1"/>
  <c r="Q26" i="2"/>
  <c r="R26" i="2" s="1"/>
  <c r="V26" i="2" s="1"/>
  <c r="Q1457" i="2"/>
  <c r="R1457" i="2" s="1"/>
  <c r="Q1449" i="2"/>
  <c r="R1449" i="2" s="1"/>
  <c r="Q1441" i="2"/>
  <c r="R1441" i="2" s="1"/>
  <c r="Q1433" i="2"/>
  <c r="R1433" i="2" s="1"/>
  <c r="Q1425" i="2"/>
  <c r="R1425" i="2" s="1"/>
  <c r="Q1417" i="2"/>
  <c r="R1417" i="2" s="1"/>
  <c r="Q1409" i="2"/>
  <c r="R1409" i="2" s="1"/>
  <c r="Q1401" i="2"/>
  <c r="R1401" i="2" s="1"/>
  <c r="Q1393" i="2"/>
  <c r="R1393" i="2" s="1"/>
  <c r="Q1385" i="2"/>
  <c r="R1385" i="2" s="1"/>
  <c r="Q1377" i="2"/>
  <c r="R1377" i="2" s="1"/>
  <c r="Q1369" i="2"/>
  <c r="R1369" i="2" s="1"/>
  <c r="Q1361" i="2"/>
  <c r="R1361" i="2" s="1"/>
  <c r="Q1353" i="2"/>
  <c r="R1353" i="2" s="1"/>
  <c r="Q1345" i="2"/>
  <c r="R1345" i="2" s="1"/>
  <c r="Q1337" i="2"/>
  <c r="R1337" i="2" s="1"/>
  <c r="V1337" i="2" s="1"/>
  <c r="Q1329" i="2"/>
  <c r="R1329" i="2" s="1"/>
  <c r="Q1321" i="2"/>
  <c r="R1321" i="2" s="1"/>
  <c r="V1321" i="2" s="1"/>
  <c r="Q1313" i="2"/>
  <c r="R1313" i="2" s="1"/>
  <c r="V1313" i="2" s="1"/>
  <c r="Q1305" i="2"/>
  <c r="R1305" i="2" s="1"/>
  <c r="Q1297" i="2"/>
  <c r="R1297" i="2" s="1"/>
  <c r="Q1289" i="2"/>
  <c r="R1289" i="2" s="1"/>
  <c r="V1289" i="2" s="1"/>
  <c r="Q1281" i="2"/>
  <c r="R1281" i="2" s="1"/>
  <c r="Q1273" i="2"/>
  <c r="R1273" i="2" s="1"/>
  <c r="V1273" i="2" s="1"/>
  <c r="Q1265" i="2"/>
  <c r="R1265" i="2" s="1"/>
  <c r="Q1257" i="2"/>
  <c r="R1257" i="2" s="1"/>
  <c r="Q1249" i="2"/>
  <c r="R1249" i="2" s="1"/>
  <c r="Q1241" i="2"/>
  <c r="R1241" i="2" s="1"/>
  <c r="Q1233" i="2"/>
  <c r="R1233" i="2" s="1"/>
  <c r="Q1225" i="2"/>
  <c r="R1225" i="2" s="1"/>
  <c r="Q1217" i="2"/>
  <c r="R1217" i="2" s="1"/>
  <c r="Q1209" i="2"/>
  <c r="R1209" i="2" s="1"/>
  <c r="V1209" i="2" s="1"/>
  <c r="Q1201" i="2"/>
  <c r="R1201" i="2" s="1"/>
  <c r="V1201" i="2" s="1"/>
  <c r="Q1193" i="2"/>
  <c r="R1193" i="2" s="1"/>
  <c r="Q1185" i="2"/>
  <c r="R1185" i="2" s="1"/>
  <c r="V1185" i="2" s="1"/>
  <c r="Q1177" i="2"/>
  <c r="R1177" i="2" s="1"/>
  <c r="V1177" i="2" s="1"/>
  <c r="Q1169" i="2"/>
  <c r="R1169" i="2" s="1"/>
  <c r="V1169" i="2" s="1"/>
  <c r="Q1161" i="2"/>
  <c r="R1161" i="2" s="1"/>
  <c r="Q1153" i="2"/>
  <c r="R1153" i="2" s="1"/>
  <c r="V1153" i="2" s="1"/>
  <c r="Q1145" i="2"/>
  <c r="R1145" i="2" s="1"/>
  <c r="Q1137" i="2"/>
  <c r="R1137" i="2" s="1"/>
  <c r="Q1129" i="2"/>
  <c r="R1129" i="2" s="1"/>
  <c r="Q1121" i="2"/>
  <c r="R1121" i="2" s="1"/>
  <c r="Q1113" i="2"/>
  <c r="R1113" i="2" s="1"/>
  <c r="Q1105" i="2"/>
  <c r="R1105" i="2" s="1"/>
  <c r="Q1097" i="2"/>
  <c r="R1097" i="2" s="1"/>
  <c r="Q1089" i="2"/>
  <c r="R1089" i="2" s="1"/>
  <c r="Q1081" i="2"/>
  <c r="R1081" i="2" s="1"/>
  <c r="Q1073" i="2"/>
  <c r="R1073" i="2" s="1"/>
  <c r="Q1065" i="2"/>
  <c r="R1065" i="2" s="1"/>
  <c r="Q1057" i="2"/>
  <c r="R1057" i="2" s="1"/>
  <c r="Q1049" i="2"/>
  <c r="R1049" i="2" s="1"/>
  <c r="Q1041" i="2"/>
  <c r="R1041" i="2" s="1"/>
  <c r="Q1033" i="2"/>
  <c r="R1033" i="2" s="1"/>
  <c r="Q1025" i="2"/>
  <c r="R1025" i="2" s="1"/>
  <c r="Q1017" i="2"/>
  <c r="R1017" i="2" s="1"/>
  <c r="Q1009" i="2"/>
  <c r="R1009" i="2" s="1"/>
  <c r="Q1001" i="2"/>
  <c r="R1001" i="2" s="1"/>
  <c r="Q993" i="2"/>
  <c r="R993" i="2" s="1"/>
  <c r="Q985" i="2"/>
  <c r="R985" i="2" s="1"/>
  <c r="Q977" i="2"/>
  <c r="R977" i="2" s="1"/>
  <c r="Q969" i="2"/>
  <c r="R969" i="2" s="1"/>
  <c r="Q961" i="2"/>
  <c r="R961" i="2" s="1"/>
  <c r="Q953" i="2"/>
  <c r="R953" i="2" s="1"/>
  <c r="Q945" i="2"/>
  <c r="R945" i="2" s="1"/>
  <c r="Q937" i="2"/>
  <c r="R937" i="2" s="1"/>
  <c r="Q929" i="2"/>
  <c r="R929" i="2" s="1"/>
  <c r="Q921" i="2"/>
  <c r="R921" i="2" s="1"/>
  <c r="V921" i="2" s="1"/>
  <c r="Q913" i="2"/>
  <c r="R913" i="2" s="1"/>
  <c r="V913" i="2" s="1"/>
  <c r="Q905" i="2"/>
  <c r="R905" i="2" s="1"/>
  <c r="V905" i="2" s="1"/>
  <c r="Q897" i="2"/>
  <c r="R897" i="2" s="1"/>
  <c r="V897" i="2" s="1"/>
  <c r="Q889" i="2"/>
  <c r="R889" i="2" s="1"/>
  <c r="V889" i="2" s="1"/>
  <c r="Q881" i="2"/>
  <c r="R881" i="2" s="1"/>
  <c r="V881" i="2" s="1"/>
  <c r="Q873" i="2"/>
  <c r="R873" i="2" s="1"/>
  <c r="Q865" i="2"/>
  <c r="R865" i="2" s="1"/>
  <c r="Q857" i="2"/>
  <c r="R857" i="2" s="1"/>
  <c r="Q849" i="2"/>
  <c r="R849" i="2" s="1"/>
  <c r="Q841" i="2"/>
  <c r="R841" i="2" s="1"/>
  <c r="Q833" i="2"/>
  <c r="R833" i="2" s="1"/>
  <c r="Q825" i="2"/>
  <c r="R825" i="2" s="1"/>
  <c r="Q817" i="2"/>
  <c r="R817" i="2" s="1"/>
  <c r="Q809" i="2"/>
  <c r="R809" i="2" s="1"/>
  <c r="Q801" i="2"/>
  <c r="R801" i="2" s="1"/>
  <c r="V801" i="2" s="1"/>
  <c r="Q793" i="2"/>
  <c r="R793" i="2" s="1"/>
  <c r="Q785" i="2"/>
  <c r="R785" i="2" s="1"/>
  <c r="Q777" i="2"/>
  <c r="R777" i="2" s="1"/>
  <c r="V777" i="2" s="1"/>
  <c r="Q769" i="2"/>
  <c r="R769" i="2" s="1"/>
  <c r="Q761" i="2"/>
  <c r="R761" i="2" s="1"/>
  <c r="V761" i="2" s="1"/>
  <c r="Q753" i="2"/>
  <c r="R753" i="2" s="1"/>
  <c r="Q745" i="2"/>
  <c r="R745" i="2" s="1"/>
  <c r="V745" i="2" s="1"/>
  <c r="Q737" i="2"/>
  <c r="R737" i="2" s="1"/>
  <c r="Q729" i="2"/>
  <c r="R729" i="2" s="1"/>
  <c r="Q721" i="2"/>
  <c r="R721" i="2" s="1"/>
  <c r="Q713" i="2"/>
  <c r="R713" i="2" s="1"/>
  <c r="Q705" i="2"/>
  <c r="R705" i="2" s="1"/>
  <c r="Q697" i="2"/>
  <c r="R697" i="2" s="1"/>
  <c r="Q689" i="2"/>
  <c r="R689" i="2" s="1"/>
  <c r="Q681" i="2"/>
  <c r="R681" i="2" s="1"/>
  <c r="Q673" i="2"/>
  <c r="R673" i="2" s="1"/>
  <c r="Q665" i="2"/>
  <c r="R665" i="2" s="1"/>
  <c r="Q657" i="2"/>
  <c r="R657" i="2" s="1"/>
  <c r="Q649" i="2"/>
  <c r="R649" i="2" s="1"/>
  <c r="Q641" i="2"/>
  <c r="R641" i="2" s="1"/>
  <c r="Q633" i="2"/>
  <c r="R633" i="2" s="1"/>
  <c r="Q625" i="2"/>
  <c r="R625" i="2" s="1"/>
  <c r="Q617" i="2"/>
  <c r="R617" i="2" s="1"/>
  <c r="V617" i="2" s="1"/>
  <c r="Q609" i="2"/>
  <c r="R609" i="2" s="1"/>
  <c r="Q601" i="2"/>
  <c r="R601" i="2" s="1"/>
  <c r="Q593" i="2"/>
  <c r="R593" i="2" s="1"/>
  <c r="Q585" i="2"/>
  <c r="R585" i="2" s="1"/>
  <c r="Q577" i="2"/>
  <c r="R577" i="2" s="1"/>
  <c r="V577" i="2" s="1"/>
  <c r="Q569" i="2"/>
  <c r="R569" i="2" s="1"/>
  <c r="Q561" i="2"/>
  <c r="R561" i="2" s="1"/>
  <c r="Q553" i="2"/>
  <c r="R553" i="2" s="1"/>
  <c r="Q545" i="2"/>
  <c r="R545" i="2" s="1"/>
  <c r="Q537" i="2"/>
  <c r="R537" i="2" s="1"/>
  <c r="Q529" i="2"/>
  <c r="R529" i="2" s="1"/>
  <c r="Q521" i="2"/>
  <c r="R521" i="2" s="1"/>
  <c r="Q513" i="2"/>
  <c r="R513" i="2" s="1"/>
  <c r="V513" i="2" s="1"/>
  <c r="Q505" i="2"/>
  <c r="R505" i="2" s="1"/>
  <c r="V505" i="2" s="1"/>
  <c r="Q497" i="2"/>
  <c r="R497" i="2" s="1"/>
  <c r="V497" i="2" s="1"/>
  <c r="Q489" i="2"/>
  <c r="R489" i="2" s="1"/>
  <c r="V489" i="2" s="1"/>
  <c r="Q481" i="2"/>
  <c r="R481" i="2" s="1"/>
  <c r="Q473" i="2"/>
  <c r="R473" i="2" s="1"/>
  <c r="Q465" i="2"/>
  <c r="R465" i="2" s="1"/>
  <c r="Q457" i="2"/>
  <c r="R457" i="2" s="1"/>
  <c r="Q449" i="2"/>
  <c r="R449" i="2" s="1"/>
  <c r="Q441" i="2"/>
  <c r="R441" i="2" s="1"/>
  <c r="V441" i="2" s="1"/>
  <c r="Q433" i="2"/>
  <c r="R433" i="2" s="1"/>
  <c r="Q425" i="2"/>
  <c r="R425" i="2" s="1"/>
  <c r="Q417" i="2"/>
  <c r="R417" i="2" s="1"/>
  <c r="Q409" i="2"/>
  <c r="R409" i="2" s="1"/>
  <c r="V409" i="2" s="1"/>
  <c r="Q401" i="2"/>
  <c r="R401" i="2" s="1"/>
  <c r="V401" i="2" s="1"/>
  <c r="Q393" i="2"/>
  <c r="R393" i="2" s="1"/>
  <c r="Q385" i="2"/>
  <c r="R385" i="2" s="1"/>
  <c r="V385" i="2" s="1"/>
  <c r="Q377" i="2"/>
  <c r="R377" i="2" s="1"/>
  <c r="Q369" i="2"/>
  <c r="R369" i="2" s="1"/>
  <c r="Q361" i="2"/>
  <c r="R361" i="2" s="1"/>
  <c r="V361" i="2" s="1"/>
  <c r="Q353" i="2"/>
  <c r="R353" i="2" s="1"/>
  <c r="Q345" i="2"/>
  <c r="R345" i="2" s="1"/>
  <c r="Q337" i="2"/>
  <c r="R337" i="2" s="1"/>
  <c r="Q329" i="2"/>
  <c r="R329" i="2" s="1"/>
  <c r="V329" i="2" s="1"/>
  <c r="Q321" i="2"/>
  <c r="R321" i="2" s="1"/>
  <c r="V321" i="2" s="1"/>
  <c r="Q313" i="2"/>
  <c r="R313" i="2" s="1"/>
  <c r="V313" i="2" s="1"/>
  <c r="Q305" i="2"/>
  <c r="R305" i="2" s="1"/>
  <c r="V305" i="2" s="1"/>
  <c r="Q297" i="2"/>
  <c r="R297" i="2" s="1"/>
  <c r="V297" i="2" s="1"/>
  <c r="Q289" i="2"/>
  <c r="R289" i="2" s="1"/>
  <c r="V289" i="2" s="1"/>
  <c r="Q281" i="2"/>
  <c r="R281" i="2" s="1"/>
  <c r="V281" i="2" s="1"/>
  <c r="Q273" i="2"/>
  <c r="R273" i="2" s="1"/>
  <c r="V273" i="2" s="1"/>
  <c r="Q265" i="2"/>
  <c r="R265" i="2" s="1"/>
  <c r="V265" i="2" s="1"/>
  <c r="Q257" i="2"/>
  <c r="R257" i="2" s="1"/>
  <c r="V257" i="2" s="1"/>
  <c r="Q249" i="2"/>
  <c r="R249" i="2" s="1"/>
  <c r="V249" i="2" s="1"/>
  <c r="Q241" i="2"/>
  <c r="R241" i="2" s="1"/>
  <c r="V241" i="2" s="1"/>
  <c r="Q233" i="2"/>
  <c r="R233" i="2" s="1"/>
  <c r="V233" i="2" s="1"/>
  <c r="Q225" i="2"/>
  <c r="R225" i="2" s="1"/>
  <c r="V225" i="2" s="1"/>
  <c r="Q217" i="2"/>
  <c r="R217" i="2" s="1"/>
  <c r="V217" i="2" s="1"/>
  <c r="Q209" i="2"/>
  <c r="R209" i="2" s="1"/>
  <c r="V209" i="2" s="1"/>
  <c r="Q201" i="2"/>
  <c r="R201" i="2" s="1"/>
  <c r="V201" i="2" s="1"/>
  <c r="Q193" i="2"/>
  <c r="R193" i="2" s="1"/>
  <c r="V193" i="2" s="1"/>
  <c r="Q185" i="2"/>
  <c r="R185" i="2" s="1"/>
  <c r="V185" i="2" s="1"/>
  <c r="Q177" i="2"/>
  <c r="R177" i="2" s="1"/>
  <c r="V177" i="2" s="1"/>
  <c r="Q169" i="2"/>
  <c r="R169" i="2" s="1"/>
  <c r="V169" i="2" s="1"/>
  <c r="Q161" i="2"/>
  <c r="R161" i="2" s="1"/>
  <c r="V161" i="2" s="1"/>
  <c r="Q153" i="2"/>
  <c r="R153" i="2" s="1"/>
  <c r="V153" i="2" s="1"/>
  <c r="Q145" i="2"/>
  <c r="R145" i="2" s="1"/>
  <c r="V145" i="2" s="1"/>
  <c r="Q137" i="2"/>
  <c r="R137" i="2" s="1"/>
  <c r="V137" i="2" s="1"/>
  <c r="Q129" i="2"/>
  <c r="R129" i="2" s="1"/>
  <c r="V129" i="2" s="1"/>
  <c r="Q121" i="2"/>
  <c r="R121" i="2" s="1"/>
  <c r="V121" i="2" s="1"/>
  <c r="Q113" i="2"/>
  <c r="R113" i="2" s="1"/>
  <c r="V113" i="2" s="1"/>
  <c r="Q105" i="2"/>
  <c r="R105" i="2" s="1"/>
  <c r="V105" i="2" s="1"/>
  <c r="Q97" i="2"/>
  <c r="R97" i="2" s="1"/>
  <c r="V97" i="2" s="1"/>
  <c r="Q89" i="2"/>
  <c r="R89" i="2" s="1"/>
  <c r="V89" i="2" s="1"/>
  <c r="Q81" i="2"/>
  <c r="R81" i="2" s="1"/>
  <c r="V81" i="2" s="1"/>
  <c r="Q73" i="2"/>
  <c r="R73" i="2" s="1"/>
  <c r="V73" i="2" s="1"/>
  <c r="Q65" i="2"/>
  <c r="R65" i="2" s="1"/>
  <c r="V65" i="2" s="1"/>
  <c r="Q57" i="2"/>
  <c r="R57" i="2" s="1"/>
  <c r="V57" i="2" s="1"/>
  <c r="Q49" i="2"/>
  <c r="R49" i="2" s="1"/>
  <c r="V49" i="2" s="1"/>
  <c r="Q41" i="2"/>
  <c r="R41" i="2" s="1"/>
  <c r="V41" i="2" s="1"/>
  <c r="Q33" i="2"/>
  <c r="R33" i="2" s="1"/>
  <c r="V33" i="2" s="1"/>
  <c r="Q25" i="2"/>
  <c r="R25" i="2" s="1"/>
  <c r="V25" i="2" s="1"/>
  <c r="Q2032" i="2"/>
  <c r="R2032" i="2" s="1"/>
  <c r="Q2024" i="2"/>
  <c r="R2024" i="2" s="1"/>
  <c r="Q2016" i="2"/>
  <c r="R2016" i="2" s="1"/>
  <c r="Q2008" i="2"/>
  <c r="R2008" i="2" s="1"/>
  <c r="Q2000" i="2"/>
  <c r="R2000" i="2" s="1"/>
  <c r="Q1992" i="2"/>
  <c r="R1992" i="2" s="1"/>
  <c r="Q1984" i="2"/>
  <c r="R1984" i="2" s="1"/>
  <c r="Q1976" i="2"/>
  <c r="R1976" i="2" s="1"/>
  <c r="Q1968" i="2"/>
  <c r="R1968" i="2" s="1"/>
  <c r="Q1960" i="2"/>
  <c r="R1960" i="2" s="1"/>
  <c r="Q1952" i="2"/>
  <c r="R1952" i="2" s="1"/>
  <c r="Q1944" i="2"/>
  <c r="R1944" i="2" s="1"/>
  <c r="Q1936" i="2"/>
  <c r="R1936" i="2" s="1"/>
  <c r="Q1928" i="2"/>
  <c r="R1928" i="2" s="1"/>
  <c r="Q1920" i="2"/>
  <c r="R1920" i="2" s="1"/>
  <c r="Q1912" i="2"/>
  <c r="R1912" i="2" s="1"/>
  <c r="Q1904" i="2"/>
  <c r="R1904" i="2" s="1"/>
  <c r="Q1896" i="2"/>
  <c r="R1896" i="2" s="1"/>
  <c r="Q1888" i="2"/>
  <c r="R1888" i="2" s="1"/>
  <c r="Q1880" i="2"/>
  <c r="R1880" i="2" s="1"/>
  <c r="Q1872" i="2"/>
  <c r="R1872" i="2" s="1"/>
  <c r="Q1864" i="2"/>
  <c r="R1864" i="2" s="1"/>
  <c r="Q1856" i="2"/>
  <c r="R1856" i="2" s="1"/>
  <c r="Q1848" i="2"/>
  <c r="R1848" i="2" s="1"/>
  <c r="Q1840" i="2"/>
  <c r="R1840" i="2" s="1"/>
  <c r="Q1832" i="2"/>
  <c r="R1832" i="2" s="1"/>
  <c r="Q1824" i="2"/>
  <c r="R1824" i="2" s="1"/>
  <c r="Q1816" i="2"/>
  <c r="R1816" i="2" s="1"/>
  <c r="Q1808" i="2"/>
  <c r="R1808" i="2" s="1"/>
  <c r="Q1800" i="2"/>
  <c r="R1800" i="2" s="1"/>
  <c r="Q1792" i="2"/>
  <c r="R1792" i="2" s="1"/>
  <c r="Q1784" i="2"/>
  <c r="R1784" i="2" s="1"/>
  <c r="Q1776" i="2"/>
  <c r="R1776" i="2" s="1"/>
  <c r="Q1768" i="2"/>
  <c r="R1768" i="2" s="1"/>
  <c r="Q1760" i="2"/>
  <c r="R1760" i="2" s="1"/>
  <c r="Q1752" i="2"/>
  <c r="R1752" i="2" s="1"/>
  <c r="Q1744" i="2"/>
  <c r="R1744" i="2" s="1"/>
  <c r="Q1736" i="2"/>
  <c r="R1736" i="2" s="1"/>
  <c r="Q1728" i="2"/>
  <c r="R1728" i="2" s="1"/>
  <c r="Q1720" i="2"/>
  <c r="R1720" i="2" s="1"/>
  <c r="Q1712" i="2"/>
  <c r="R1712" i="2" s="1"/>
  <c r="Q1704" i="2"/>
  <c r="R1704" i="2" s="1"/>
  <c r="Q1696" i="2"/>
  <c r="R1696" i="2" s="1"/>
  <c r="Q1688" i="2"/>
  <c r="R1688" i="2" s="1"/>
  <c r="Q1680" i="2"/>
  <c r="R1680" i="2" s="1"/>
  <c r="Q1672" i="2"/>
  <c r="R1672" i="2" s="1"/>
  <c r="Q1664" i="2"/>
  <c r="R1664" i="2" s="1"/>
  <c r="Q1656" i="2"/>
  <c r="R1656" i="2" s="1"/>
  <c r="Q1648" i="2"/>
  <c r="R1648" i="2" s="1"/>
  <c r="Q1640" i="2"/>
  <c r="R1640" i="2" s="1"/>
  <c r="Q1632" i="2"/>
  <c r="R1632" i="2" s="1"/>
  <c r="Q1624" i="2"/>
  <c r="R1624" i="2" s="1"/>
  <c r="Q1616" i="2"/>
  <c r="R1616" i="2" s="1"/>
  <c r="Q1608" i="2"/>
  <c r="R1608" i="2" s="1"/>
  <c r="Q1600" i="2"/>
  <c r="R1600" i="2" s="1"/>
  <c r="Q1592" i="2"/>
  <c r="R1592" i="2" s="1"/>
  <c r="Q1584" i="2"/>
  <c r="R1584" i="2" s="1"/>
  <c r="Q1576" i="2"/>
  <c r="R1576" i="2" s="1"/>
  <c r="Q1568" i="2"/>
  <c r="R1568" i="2" s="1"/>
  <c r="Q1560" i="2"/>
  <c r="R1560" i="2" s="1"/>
  <c r="Q1552" i="2"/>
  <c r="R1552" i="2" s="1"/>
  <c r="Q1544" i="2"/>
  <c r="R1544" i="2" s="1"/>
  <c r="Q1536" i="2"/>
  <c r="R1536" i="2" s="1"/>
  <c r="Q1528" i="2"/>
  <c r="R1528" i="2" s="1"/>
  <c r="Q1520" i="2"/>
  <c r="R1520" i="2" s="1"/>
  <c r="Q1512" i="2"/>
  <c r="R1512" i="2" s="1"/>
  <c r="Q1504" i="2"/>
  <c r="R1504" i="2" s="1"/>
  <c r="Q1496" i="2"/>
  <c r="R1496" i="2" s="1"/>
  <c r="Q1488" i="2"/>
  <c r="R1488" i="2" s="1"/>
  <c r="Q1480" i="2"/>
  <c r="R1480" i="2" s="1"/>
  <c r="Q1472" i="2"/>
  <c r="R1472" i="2" s="1"/>
  <c r="Q1464" i="2"/>
  <c r="R1464" i="2" s="1"/>
  <c r="Q1456" i="2"/>
  <c r="R1456" i="2" s="1"/>
  <c r="Q1448" i="2"/>
  <c r="R1448" i="2" s="1"/>
  <c r="Q1440" i="2"/>
  <c r="R1440" i="2" s="1"/>
  <c r="Q1432" i="2"/>
  <c r="R1432" i="2" s="1"/>
  <c r="Q1424" i="2"/>
  <c r="R1424" i="2" s="1"/>
  <c r="Q1416" i="2"/>
  <c r="R1416" i="2" s="1"/>
  <c r="Q1408" i="2"/>
  <c r="R1408" i="2" s="1"/>
  <c r="Q1400" i="2"/>
  <c r="R1400" i="2" s="1"/>
  <c r="Q1392" i="2"/>
  <c r="R1392" i="2" s="1"/>
  <c r="Q1384" i="2"/>
  <c r="R1384" i="2" s="1"/>
  <c r="Q1376" i="2"/>
  <c r="R1376" i="2" s="1"/>
  <c r="Q1368" i="2"/>
  <c r="R1368" i="2" s="1"/>
  <c r="Q1360" i="2"/>
  <c r="R1360" i="2" s="1"/>
  <c r="Q1352" i="2"/>
  <c r="R1352" i="2" s="1"/>
  <c r="Q1344" i="2"/>
  <c r="R1344" i="2" s="1"/>
  <c r="Q1336" i="2"/>
  <c r="R1336" i="2" s="1"/>
  <c r="Q1328" i="2"/>
  <c r="R1328" i="2" s="1"/>
  <c r="V1328" i="2" s="1"/>
  <c r="Q1320" i="2"/>
  <c r="R1320" i="2" s="1"/>
  <c r="Q1312" i="2"/>
  <c r="R1312" i="2" s="1"/>
  <c r="V1312" i="2" s="1"/>
  <c r="Q1304" i="2"/>
  <c r="R1304" i="2" s="1"/>
  <c r="Q1296" i="2"/>
  <c r="R1296" i="2" s="1"/>
  <c r="V1296" i="2" s="1"/>
  <c r="Q1288" i="2"/>
  <c r="R1288" i="2" s="1"/>
  <c r="Q1280" i="2"/>
  <c r="R1280" i="2" s="1"/>
  <c r="V1280" i="2" s="1"/>
  <c r="Q1272" i="2"/>
  <c r="R1272" i="2" s="1"/>
  <c r="Q1264" i="2"/>
  <c r="R1264" i="2" s="1"/>
  <c r="Q1256" i="2"/>
  <c r="R1256" i="2" s="1"/>
  <c r="Q1248" i="2"/>
  <c r="R1248" i="2" s="1"/>
  <c r="Q1240" i="2"/>
  <c r="R1240" i="2" s="1"/>
  <c r="Q1232" i="2"/>
  <c r="R1232" i="2" s="1"/>
  <c r="Q1224" i="2"/>
  <c r="R1224" i="2" s="1"/>
  <c r="Q1216" i="2"/>
  <c r="R1216" i="2" s="1"/>
  <c r="V1216" i="2" s="1"/>
  <c r="Q1208" i="2"/>
  <c r="R1208" i="2" s="1"/>
  <c r="Q1200" i="2"/>
  <c r="R1200" i="2" s="1"/>
  <c r="Q1192" i="2"/>
  <c r="R1192" i="2" s="1"/>
  <c r="Q1184" i="2"/>
  <c r="R1184" i="2" s="1"/>
  <c r="Q1176" i="2"/>
  <c r="R1176" i="2" s="1"/>
  <c r="V1176" i="2" s="1"/>
  <c r="Q1168" i="2"/>
  <c r="R1168" i="2" s="1"/>
  <c r="Q1160" i="2"/>
  <c r="R1160" i="2" s="1"/>
  <c r="V1160" i="2" s="1"/>
  <c r="Q1152" i="2"/>
  <c r="R1152" i="2" s="1"/>
  <c r="Q1144" i="2"/>
  <c r="R1144" i="2" s="1"/>
  <c r="Q1136" i="2"/>
  <c r="R1136" i="2" s="1"/>
  <c r="Q1128" i="2"/>
  <c r="R1128" i="2" s="1"/>
  <c r="Q1120" i="2"/>
  <c r="R1120" i="2" s="1"/>
  <c r="Q1112" i="2"/>
  <c r="R1112" i="2" s="1"/>
  <c r="Q1104" i="2"/>
  <c r="R1104" i="2" s="1"/>
  <c r="Q1096" i="2"/>
  <c r="R1096" i="2" s="1"/>
  <c r="Q1088" i="2"/>
  <c r="R1088" i="2" s="1"/>
  <c r="Q1080" i="2"/>
  <c r="R1080" i="2" s="1"/>
  <c r="Q1072" i="2"/>
  <c r="R1072" i="2" s="1"/>
  <c r="Q1064" i="2"/>
  <c r="R1064" i="2" s="1"/>
  <c r="Q1056" i="2"/>
  <c r="R1056" i="2" s="1"/>
  <c r="Q1048" i="2"/>
  <c r="R1048" i="2" s="1"/>
  <c r="Q1040" i="2"/>
  <c r="R1040" i="2" s="1"/>
  <c r="Q1032" i="2"/>
  <c r="R1032" i="2" s="1"/>
  <c r="Q1024" i="2"/>
  <c r="R1024" i="2" s="1"/>
  <c r="Q1016" i="2"/>
  <c r="R1016" i="2" s="1"/>
  <c r="Q1008" i="2"/>
  <c r="R1008" i="2" s="1"/>
  <c r="Q1000" i="2"/>
  <c r="R1000" i="2" s="1"/>
  <c r="Q992" i="2"/>
  <c r="R992" i="2" s="1"/>
  <c r="V992" i="2" s="1"/>
  <c r="Q984" i="2"/>
  <c r="R984" i="2" s="1"/>
  <c r="Q976" i="2"/>
  <c r="R976" i="2" s="1"/>
  <c r="Q968" i="2"/>
  <c r="R968" i="2" s="1"/>
  <c r="Q960" i="2"/>
  <c r="R960" i="2" s="1"/>
  <c r="Q952" i="2"/>
  <c r="R952" i="2" s="1"/>
  <c r="V952" i="2" s="1"/>
  <c r="Q944" i="2"/>
  <c r="R944" i="2" s="1"/>
  <c r="Q936" i="2"/>
  <c r="R936" i="2" s="1"/>
  <c r="Q928" i="2"/>
  <c r="R928" i="2" s="1"/>
  <c r="Q920" i="2"/>
  <c r="R920" i="2" s="1"/>
  <c r="V920" i="2" s="1"/>
  <c r="Q912" i="2"/>
  <c r="R912" i="2" s="1"/>
  <c r="V912" i="2" s="1"/>
  <c r="Q904" i="2"/>
  <c r="R904" i="2" s="1"/>
  <c r="V904" i="2" s="1"/>
  <c r="Q896" i="2"/>
  <c r="R896" i="2" s="1"/>
  <c r="Q888" i="2"/>
  <c r="R888" i="2" s="1"/>
  <c r="V888" i="2" s="1"/>
  <c r="Q880" i="2"/>
  <c r="R880" i="2" s="1"/>
  <c r="V880" i="2" s="1"/>
  <c r="Q872" i="2"/>
  <c r="R872" i="2" s="1"/>
  <c r="Q864" i="2"/>
  <c r="R864" i="2" s="1"/>
  <c r="Q856" i="2"/>
  <c r="R856" i="2" s="1"/>
  <c r="Q848" i="2"/>
  <c r="R848" i="2" s="1"/>
  <c r="Q840" i="2"/>
  <c r="R840" i="2" s="1"/>
  <c r="Q832" i="2"/>
  <c r="R832" i="2" s="1"/>
  <c r="Q824" i="2"/>
  <c r="R824" i="2" s="1"/>
  <c r="Q816" i="2"/>
  <c r="R816" i="2" s="1"/>
  <c r="Q808" i="2"/>
  <c r="R808" i="2" s="1"/>
  <c r="V808" i="2" s="1"/>
  <c r="Q800" i="2"/>
  <c r="R800" i="2" s="1"/>
  <c r="Q792" i="2"/>
  <c r="R792" i="2" s="1"/>
  <c r="Q784" i="2"/>
  <c r="R784" i="2" s="1"/>
  <c r="Q776" i="2"/>
  <c r="R776" i="2" s="1"/>
  <c r="Q768" i="2"/>
  <c r="R768" i="2" s="1"/>
  <c r="V768" i="2" s="1"/>
  <c r="Q760" i="2"/>
  <c r="R760" i="2" s="1"/>
  <c r="Q752" i="2"/>
  <c r="R752" i="2" s="1"/>
  <c r="Q744" i="2"/>
  <c r="R744" i="2" s="1"/>
  <c r="Q736" i="2"/>
  <c r="R736" i="2" s="1"/>
  <c r="Q728" i="2"/>
  <c r="R728" i="2" s="1"/>
  <c r="Q720" i="2"/>
  <c r="R720" i="2" s="1"/>
  <c r="Q712" i="2"/>
  <c r="R712" i="2" s="1"/>
  <c r="Q704" i="2"/>
  <c r="R704" i="2" s="1"/>
  <c r="Q696" i="2"/>
  <c r="R696" i="2" s="1"/>
  <c r="Q688" i="2"/>
  <c r="R688" i="2" s="1"/>
  <c r="Q680" i="2"/>
  <c r="R680" i="2" s="1"/>
  <c r="Q672" i="2"/>
  <c r="R672" i="2" s="1"/>
  <c r="Q664" i="2"/>
  <c r="R664" i="2" s="1"/>
  <c r="Q656" i="2"/>
  <c r="R656" i="2" s="1"/>
  <c r="Q648" i="2"/>
  <c r="R648" i="2" s="1"/>
  <c r="Q640" i="2"/>
  <c r="R640" i="2" s="1"/>
  <c r="Q632" i="2"/>
  <c r="R632" i="2" s="1"/>
  <c r="Q624" i="2"/>
  <c r="R624" i="2" s="1"/>
  <c r="Q616" i="2"/>
  <c r="R616" i="2" s="1"/>
  <c r="Q608" i="2"/>
  <c r="R608" i="2" s="1"/>
  <c r="V608" i="2" s="1"/>
  <c r="Q600" i="2"/>
  <c r="R600" i="2" s="1"/>
  <c r="Q592" i="2"/>
  <c r="R592" i="2" s="1"/>
  <c r="V592" i="2" s="1"/>
  <c r="Q584" i="2"/>
  <c r="R584" i="2" s="1"/>
  <c r="Q576" i="2"/>
  <c r="R576" i="2" s="1"/>
  <c r="Q568" i="2"/>
  <c r="R568" i="2" s="1"/>
  <c r="Q560" i="2"/>
  <c r="R560" i="2" s="1"/>
  <c r="Q552" i="2"/>
  <c r="R552" i="2" s="1"/>
  <c r="Q544" i="2"/>
  <c r="R544" i="2" s="1"/>
  <c r="Q536" i="2"/>
  <c r="R536" i="2" s="1"/>
  <c r="Q528" i="2"/>
  <c r="R528" i="2" s="1"/>
  <c r="Q520" i="2"/>
  <c r="R520" i="2" s="1"/>
  <c r="Q512" i="2"/>
  <c r="R512" i="2" s="1"/>
  <c r="Q504" i="2"/>
  <c r="R504" i="2" s="1"/>
  <c r="Q496" i="2"/>
  <c r="R496" i="2" s="1"/>
  <c r="Q488" i="2"/>
  <c r="R488" i="2" s="1"/>
  <c r="Q480" i="2"/>
  <c r="R480" i="2" s="1"/>
  <c r="Q472" i="2"/>
  <c r="R472" i="2" s="1"/>
  <c r="Q464" i="2"/>
  <c r="R464" i="2" s="1"/>
  <c r="Q456" i="2"/>
  <c r="R456" i="2" s="1"/>
  <c r="Q448" i="2"/>
  <c r="R448" i="2" s="1"/>
  <c r="V448" i="2" s="1"/>
  <c r="Q440" i="2"/>
  <c r="R440" i="2" s="1"/>
  <c r="Q432" i="2"/>
  <c r="R432" i="2" s="1"/>
  <c r="V432" i="2" s="1"/>
  <c r="Q424" i="2"/>
  <c r="R424" i="2" s="1"/>
  <c r="V424" i="2" s="1"/>
  <c r="Q416" i="2"/>
  <c r="R416" i="2" s="1"/>
  <c r="V416" i="2" s="1"/>
  <c r="Q408" i="2"/>
  <c r="R408" i="2" s="1"/>
  <c r="V408" i="2" s="1"/>
  <c r="Q400" i="2"/>
  <c r="R400" i="2" s="1"/>
  <c r="Q392" i="2"/>
  <c r="R392" i="2" s="1"/>
  <c r="V392" i="2" s="1"/>
  <c r="Q384" i="2"/>
  <c r="R384" i="2" s="1"/>
  <c r="V384" i="2" s="1"/>
  <c r="Q376" i="2"/>
  <c r="R376" i="2" s="1"/>
  <c r="V376" i="2" s="1"/>
  <c r="Q368" i="2"/>
  <c r="R368" i="2" s="1"/>
  <c r="Q360" i="2"/>
  <c r="R360" i="2" s="1"/>
  <c r="V360" i="2" s="1"/>
  <c r="Q352" i="2"/>
  <c r="R352" i="2" s="1"/>
  <c r="Q344" i="2"/>
  <c r="R344" i="2" s="1"/>
  <c r="Q336" i="2"/>
  <c r="R336" i="2" s="1"/>
  <c r="Q328" i="2"/>
  <c r="R328" i="2" s="1"/>
  <c r="V328" i="2" s="1"/>
  <c r="Q320" i="2"/>
  <c r="R320" i="2" s="1"/>
  <c r="V320" i="2" s="1"/>
  <c r="Q312" i="2"/>
  <c r="R312" i="2" s="1"/>
  <c r="Q304" i="2"/>
  <c r="R304" i="2" s="1"/>
  <c r="Q296" i="2"/>
  <c r="R296" i="2" s="1"/>
  <c r="V296" i="2" s="1"/>
  <c r="Q288" i="2"/>
  <c r="R288" i="2" s="1"/>
  <c r="Q280" i="2"/>
  <c r="R280" i="2" s="1"/>
  <c r="Q272" i="2"/>
  <c r="R272" i="2" s="1"/>
  <c r="V272" i="2" s="1"/>
  <c r="Q264" i="2"/>
  <c r="R264" i="2" s="1"/>
  <c r="V264" i="2" s="1"/>
  <c r="Q256" i="2"/>
  <c r="R256" i="2" s="1"/>
  <c r="Q248" i="2"/>
  <c r="R248" i="2" s="1"/>
  <c r="Q240" i="2"/>
  <c r="R240" i="2" s="1"/>
  <c r="V240" i="2" s="1"/>
  <c r="Q232" i="2"/>
  <c r="R232" i="2" s="1"/>
  <c r="V232" i="2" s="1"/>
  <c r="Q224" i="2"/>
  <c r="R224" i="2" s="1"/>
  <c r="V224" i="2" s="1"/>
  <c r="Q216" i="2"/>
  <c r="R216" i="2" s="1"/>
  <c r="V216" i="2" s="1"/>
  <c r="Q208" i="2"/>
  <c r="R208" i="2" s="1"/>
  <c r="Q200" i="2"/>
  <c r="R200" i="2" s="1"/>
  <c r="V200" i="2" s="1"/>
  <c r="Q192" i="2"/>
  <c r="R192" i="2" s="1"/>
  <c r="V192" i="2" s="1"/>
  <c r="Q184" i="2"/>
  <c r="R184" i="2" s="1"/>
  <c r="Q176" i="2"/>
  <c r="R176" i="2" s="1"/>
  <c r="V176" i="2" s="1"/>
  <c r="Q168" i="2"/>
  <c r="R168" i="2" s="1"/>
  <c r="V168" i="2" s="1"/>
  <c r="Q160" i="2"/>
  <c r="R160" i="2" s="1"/>
  <c r="V160" i="2" s="1"/>
  <c r="Q152" i="2"/>
  <c r="R152" i="2" s="1"/>
  <c r="Q144" i="2"/>
  <c r="R144" i="2" s="1"/>
  <c r="Q136" i="2"/>
  <c r="R136" i="2" s="1"/>
  <c r="V136" i="2" s="1"/>
  <c r="Q128" i="2"/>
  <c r="R128" i="2" s="1"/>
  <c r="Q120" i="2"/>
  <c r="R120" i="2" s="1"/>
  <c r="V120" i="2" s="1"/>
  <c r="Q112" i="2"/>
  <c r="R112" i="2" s="1"/>
  <c r="Q104" i="2"/>
  <c r="R104" i="2" s="1"/>
  <c r="V104" i="2" s="1"/>
  <c r="Q96" i="2"/>
  <c r="R96" i="2" s="1"/>
  <c r="V96" i="2" s="1"/>
  <c r="Q88" i="2"/>
  <c r="R88" i="2" s="1"/>
  <c r="Q80" i="2"/>
  <c r="R80" i="2" s="1"/>
  <c r="V80" i="2" s="1"/>
  <c r="Q72" i="2"/>
  <c r="R72" i="2" s="1"/>
  <c r="V72" i="2" s="1"/>
  <c r="Q64" i="2"/>
  <c r="R64" i="2" s="1"/>
  <c r="Q56" i="2"/>
  <c r="R56" i="2" s="1"/>
  <c r="Q48" i="2"/>
  <c r="R48" i="2" s="1"/>
  <c r="V48" i="2" s="1"/>
  <c r="Q40" i="2"/>
  <c r="R40" i="2" s="1"/>
  <c r="V40" i="2" s="1"/>
  <c r="Q32" i="2"/>
  <c r="R32" i="2" s="1"/>
  <c r="V32" i="2" s="1"/>
  <c r="Q24" i="2"/>
  <c r="R24" i="2" s="1"/>
  <c r="K2" i="2"/>
  <c r="A2" i="5" s="1"/>
  <c r="S326" i="2"/>
  <c r="T326" i="2" s="1"/>
  <c r="W23" i="2"/>
  <c r="K23" i="2" s="1"/>
  <c r="A3" i="2"/>
  <c r="C3" i="2"/>
  <c r="A4" i="2"/>
  <c r="C4" i="2"/>
  <c r="A5" i="2"/>
  <c r="C5" i="2"/>
  <c r="A6" i="2"/>
  <c r="C6" i="2"/>
  <c r="A7" i="2"/>
  <c r="C7" i="2"/>
  <c r="A8" i="2"/>
  <c r="C8" i="2"/>
  <c r="A9" i="2"/>
  <c r="C9" i="2"/>
  <c r="A10" i="2"/>
  <c r="C10" i="2"/>
  <c r="A11" i="2"/>
  <c r="C11" i="2"/>
  <c r="A12" i="2"/>
  <c r="C12" i="2"/>
  <c r="A13" i="2"/>
  <c r="C13" i="2"/>
  <c r="A14" i="2"/>
  <c r="C14" i="2"/>
  <c r="A15" i="2"/>
  <c r="C15" i="2"/>
  <c r="A16" i="2"/>
  <c r="C16" i="2"/>
  <c r="A17" i="2"/>
  <c r="C17" i="2"/>
  <c r="A18" i="2"/>
  <c r="C18" i="2"/>
  <c r="A19" i="2"/>
  <c r="C19" i="2"/>
  <c r="A20" i="2"/>
  <c r="C20" i="2"/>
  <c r="A21" i="2"/>
  <c r="C21" i="2"/>
  <c r="A22" i="2"/>
  <c r="C22" i="2"/>
  <c r="A23" i="2"/>
  <c r="C23" i="2"/>
  <c r="A24" i="2"/>
  <c r="C24" i="2"/>
  <c r="A25" i="2"/>
  <c r="C25" i="2"/>
  <c r="A26" i="2"/>
  <c r="C26" i="2"/>
  <c r="A27" i="2"/>
  <c r="C27" i="2"/>
  <c r="A28" i="2"/>
  <c r="C28" i="2"/>
  <c r="A29" i="2"/>
  <c r="C29" i="2"/>
  <c r="A30" i="2"/>
  <c r="C30" i="2"/>
  <c r="A31" i="2"/>
  <c r="C31" i="2"/>
  <c r="A32" i="2"/>
  <c r="C32" i="2"/>
  <c r="A33" i="2"/>
  <c r="C33" i="2"/>
  <c r="A34" i="2"/>
  <c r="C34" i="2"/>
  <c r="A35" i="2"/>
  <c r="C35" i="2"/>
  <c r="A36" i="2"/>
  <c r="C36" i="2"/>
  <c r="A37" i="2"/>
  <c r="C37" i="2"/>
  <c r="A38" i="2"/>
  <c r="C38" i="2"/>
  <c r="A39" i="2"/>
  <c r="C39" i="2"/>
  <c r="A40" i="2"/>
  <c r="C40" i="2"/>
  <c r="A41" i="2"/>
  <c r="C41" i="2"/>
  <c r="A42" i="2"/>
  <c r="C42" i="2"/>
  <c r="A43" i="2"/>
  <c r="C43" i="2"/>
  <c r="A44" i="2"/>
  <c r="C44" i="2"/>
  <c r="A45" i="2"/>
  <c r="C45" i="2"/>
  <c r="A46" i="2"/>
  <c r="C46" i="2"/>
  <c r="A47" i="2"/>
  <c r="C47" i="2"/>
  <c r="A48" i="2"/>
  <c r="C48" i="2"/>
  <c r="A49" i="2"/>
  <c r="C49" i="2"/>
  <c r="A50" i="2"/>
  <c r="C50" i="2"/>
  <c r="A51" i="2"/>
  <c r="C51" i="2"/>
  <c r="A52" i="2"/>
  <c r="C52" i="2"/>
  <c r="A53" i="2"/>
  <c r="C53" i="2"/>
  <c r="A54" i="2"/>
  <c r="C54" i="2"/>
  <c r="A55" i="2"/>
  <c r="C55" i="2"/>
  <c r="A56" i="2"/>
  <c r="C56" i="2"/>
  <c r="A57" i="2"/>
  <c r="C57" i="2"/>
  <c r="A58" i="2"/>
  <c r="C58" i="2"/>
  <c r="A59" i="2"/>
  <c r="C59" i="2"/>
  <c r="A60" i="2"/>
  <c r="C60" i="2"/>
  <c r="A61" i="2"/>
  <c r="C61" i="2"/>
  <c r="A62" i="2"/>
  <c r="C62" i="2"/>
  <c r="A63" i="2"/>
  <c r="C63" i="2"/>
  <c r="A64" i="2"/>
  <c r="C64" i="2"/>
  <c r="A65" i="2"/>
  <c r="C65" i="2"/>
  <c r="A66" i="2"/>
  <c r="C66" i="2"/>
  <c r="A67" i="2"/>
  <c r="C67" i="2"/>
  <c r="A68" i="2"/>
  <c r="C68" i="2"/>
  <c r="A69" i="2"/>
  <c r="C69" i="2"/>
  <c r="A70" i="2"/>
  <c r="C70" i="2"/>
  <c r="A71" i="2"/>
  <c r="C71" i="2"/>
  <c r="A72" i="2"/>
  <c r="C72" i="2"/>
  <c r="A73" i="2"/>
  <c r="C73" i="2"/>
  <c r="A74" i="2"/>
  <c r="C74" i="2"/>
  <c r="A75" i="2"/>
  <c r="C75" i="2"/>
  <c r="A76" i="2"/>
  <c r="C76" i="2"/>
  <c r="A77" i="2"/>
  <c r="C77" i="2"/>
  <c r="A78" i="2"/>
  <c r="C78" i="2"/>
  <c r="A79" i="2"/>
  <c r="C79" i="2"/>
  <c r="A80" i="2"/>
  <c r="C80" i="2"/>
  <c r="A81" i="2"/>
  <c r="C81" i="2"/>
  <c r="A82" i="2"/>
  <c r="C82" i="2"/>
  <c r="A83" i="2"/>
  <c r="C83" i="2"/>
  <c r="A84" i="2"/>
  <c r="C84" i="2"/>
  <c r="A85" i="2"/>
  <c r="C85" i="2"/>
  <c r="A86" i="2"/>
  <c r="C86" i="2"/>
  <c r="A87" i="2"/>
  <c r="C87" i="2"/>
  <c r="A88" i="2"/>
  <c r="C88" i="2"/>
  <c r="A89" i="2"/>
  <c r="C89" i="2"/>
  <c r="A90" i="2"/>
  <c r="C90" i="2"/>
  <c r="A91" i="2"/>
  <c r="C91" i="2"/>
  <c r="A92" i="2"/>
  <c r="C92" i="2"/>
  <c r="A93" i="2"/>
  <c r="C93" i="2"/>
  <c r="A94" i="2"/>
  <c r="C94" i="2"/>
  <c r="A95" i="2"/>
  <c r="C95" i="2"/>
  <c r="A96" i="2"/>
  <c r="C96" i="2"/>
  <c r="A97" i="2"/>
  <c r="C97" i="2"/>
  <c r="A98" i="2"/>
  <c r="C98" i="2"/>
  <c r="A99" i="2"/>
  <c r="C99" i="2"/>
  <c r="A100" i="2"/>
  <c r="C100" i="2"/>
  <c r="A101" i="2"/>
  <c r="C101" i="2"/>
  <c r="A102" i="2"/>
  <c r="C102" i="2"/>
  <c r="A103" i="2"/>
  <c r="C103" i="2"/>
  <c r="A104" i="2"/>
  <c r="C104" i="2"/>
  <c r="A105" i="2"/>
  <c r="C105" i="2"/>
  <c r="A106" i="2"/>
  <c r="C106" i="2"/>
  <c r="A107" i="2"/>
  <c r="C107" i="2"/>
  <c r="A108" i="2"/>
  <c r="C108" i="2"/>
  <c r="A109" i="2"/>
  <c r="C109" i="2"/>
  <c r="A110" i="2"/>
  <c r="C110" i="2"/>
  <c r="A111" i="2"/>
  <c r="C111" i="2"/>
  <c r="A112" i="2"/>
  <c r="C112" i="2"/>
  <c r="A113" i="2"/>
  <c r="C113" i="2"/>
  <c r="A114" i="2"/>
  <c r="C114" i="2"/>
  <c r="A115" i="2"/>
  <c r="C115" i="2"/>
  <c r="A116" i="2"/>
  <c r="C116" i="2"/>
  <c r="A117" i="2"/>
  <c r="C117" i="2"/>
  <c r="A118" i="2"/>
  <c r="C118" i="2"/>
  <c r="A119" i="2"/>
  <c r="C119" i="2"/>
  <c r="A120" i="2"/>
  <c r="C120" i="2"/>
  <c r="A121" i="2"/>
  <c r="C121" i="2"/>
  <c r="A122" i="2"/>
  <c r="C122" i="2"/>
  <c r="A123" i="2"/>
  <c r="C123" i="2"/>
  <c r="A124" i="2"/>
  <c r="C124" i="2"/>
  <c r="A125" i="2"/>
  <c r="C125" i="2"/>
  <c r="A126" i="2"/>
  <c r="C126" i="2"/>
  <c r="A127" i="2"/>
  <c r="C127" i="2"/>
  <c r="A128" i="2"/>
  <c r="C128" i="2"/>
  <c r="A129" i="2"/>
  <c r="C129" i="2"/>
  <c r="A130" i="2"/>
  <c r="C130" i="2"/>
  <c r="A131" i="2"/>
  <c r="C131" i="2"/>
  <c r="A132" i="2"/>
  <c r="C132" i="2"/>
  <c r="A133" i="2"/>
  <c r="C133" i="2"/>
  <c r="A134" i="2"/>
  <c r="C134" i="2"/>
  <c r="A135" i="2"/>
  <c r="C135" i="2"/>
  <c r="A136" i="2"/>
  <c r="C136" i="2"/>
  <c r="A137" i="2"/>
  <c r="C137" i="2"/>
  <c r="A138" i="2"/>
  <c r="C138" i="2"/>
  <c r="A139" i="2"/>
  <c r="C139" i="2"/>
  <c r="A140" i="2"/>
  <c r="C140" i="2"/>
  <c r="A141" i="2"/>
  <c r="C141" i="2"/>
  <c r="A142" i="2"/>
  <c r="C142" i="2"/>
  <c r="A143" i="2"/>
  <c r="C143" i="2"/>
  <c r="A144" i="2"/>
  <c r="C144" i="2"/>
  <c r="A145" i="2"/>
  <c r="C145" i="2"/>
  <c r="A146" i="2"/>
  <c r="C146" i="2"/>
  <c r="A147" i="2"/>
  <c r="C147" i="2"/>
  <c r="A148" i="2"/>
  <c r="C148" i="2"/>
  <c r="A149" i="2"/>
  <c r="C149" i="2"/>
  <c r="A150" i="2"/>
  <c r="C150" i="2"/>
  <c r="A151" i="2"/>
  <c r="C151" i="2"/>
  <c r="A152" i="2"/>
  <c r="C152" i="2"/>
  <c r="A153" i="2"/>
  <c r="C153" i="2"/>
  <c r="A154" i="2"/>
  <c r="C154" i="2"/>
  <c r="A155" i="2"/>
  <c r="C155" i="2"/>
  <c r="A156" i="2"/>
  <c r="C156" i="2"/>
  <c r="A157" i="2"/>
  <c r="C157" i="2"/>
  <c r="A158" i="2"/>
  <c r="C158" i="2"/>
  <c r="A159" i="2"/>
  <c r="C159" i="2"/>
  <c r="A160" i="2"/>
  <c r="C160" i="2"/>
  <c r="A161" i="2"/>
  <c r="C161" i="2"/>
  <c r="A162" i="2"/>
  <c r="C162" i="2"/>
  <c r="A163" i="2"/>
  <c r="C163" i="2"/>
  <c r="A164" i="2"/>
  <c r="C164" i="2"/>
  <c r="A165" i="2"/>
  <c r="C165" i="2"/>
  <c r="A166" i="2"/>
  <c r="C166" i="2"/>
  <c r="A167" i="2"/>
  <c r="C167" i="2"/>
  <c r="A168" i="2"/>
  <c r="C168" i="2"/>
  <c r="A169" i="2"/>
  <c r="C169" i="2"/>
  <c r="A170" i="2"/>
  <c r="C170" i="2"/>
  <c r="A171" i="2"/>
  <c r="C171" i="2"/>
  <c r="A172" i="2"/>
  <c r="C172" i="2"/>
  <c r="A173" i="2"/>
  <c r="C173" i="2"/>
  <c r="A174" i="2"/>
  <c r="C174" i="2"/>
  <c r="A175" i="2"/>
  <c r="C175" i="2"/>
  <c r="A176" i="2"/>
  <c r="C176" i="2"/>
  <c r="A177" i="2"/>
  <c r="C177" i="2"/>
  <c r="A178" i="2"/>
  <c r="C178" i="2"/>
  <c r="A179" i="2"/>
  <c r="C179" i="2"/>
  <c r="A180" i="2"/>
  <c r="C180" i="2"/>
  <c r="A181" i="2"/>
  <c r="C181" i="2"/>
  <c r="A182" i="2"/>
  <c r="C182" i="2"/>
  <c r="A183" i="2"/>
  <c r="C183" i="2"/>
  <c r="A184" i="2"/>
  <c r="C184" i="2"/>
  <c r="A185" i="2"/>
  <c r="C185" i="2"/>
  <c r="A186" i="2"/>
  <c r="C186" i="2"/>
  <c r="A187" i="2"/>
  <c r="C187" i="2"/>
  <c r="A188" i="2"/>
  <c r="C188" i="2"/>
  <c r="A189" i="2"/>
  <c r="C189" i="2"/>
  <c r="A190" i="2"/>
  <c r="C190" i="2"/>
  <c r="A191" i="2"/>
  <c r="C191" i="2"/>
  <c r="A192" i="2"/>
  <c r="C192" i="2"/>
  <c r="A193" i="2"/>
  <c r="C193" i="2"/>
  <c r="A194" i="2"/>
  <c r="C194" i="2"/>
  <c r="A195" i="2"/>
  <c r="C195" i="2"/>
  <c r="A196" i="2"/>
  <c r="C196" i="2"/>
  <c r="A197" i="2"/>
  <c r="C197" i="2"/>
  <c r="A198" i="2"/>
  <c r="C198" i="2"/>
  <c r="A199" i="2"/>
  <c r="C199" i="2"/>
  <c r="A200" i="2"/>
  <c r="C200" i="2"/>
  <c r="A201" i="2"/>
  <c r="C201" i="2"/>
  <c r="A202" i="2"/>
  <c r="C202" i="2"/>
  <c r="A203" i="2"/>
  <c r="C203" i="2"/>
  <c r="A204" i="2"/>
  <c r="C204" i="2"/>
  <c r="A205" i="2"/>
  <c r="C205" i="2"/>
  <c r="A206" i="2"/>
  <c r="C206" i="2"/>
  <c r="A207" i="2"/>
  <c r="C207" i="2"/>
  <c r="A208" i="2"/>
  <c r="C208" i="2"/>
  <c r="A209" i="2"/>
  <c r="C209" i="2"/>
  <c r="A210" i="2"/>
  <c r="C210" i="2"/>
  <c r="A211" i="2"/>
  <c r="C211" i="2"/>
  <c r="A212" i="2"/>
  <c r="C212" i="2"/>
  <c r="A213" i="2"/>
  <c r="C213" i="2"/>
  <c r="A214" i="2"/>
  <c r="C214" i="2"/>
  <c r="A215" i="2"/>
  <c r="C215" i="2"/>
  <c r="A216" i="2"/>
  <c r="C216" i="2"/>
  <c r="A217" i="2"/>
  <c r="C217" i="2"/>
  <c r="A218" i="2"/>
  <c r="C218" i="2"/>
  <c r="A219" i="2"/>
  <c r="C219" i="2"/>
  <c r="A220" i="2"/>
  <c r="C220" i="2"/>
  <c r="A221" i="2"/>
  <c r="C221" i="2"/>
  <c r="A222" i="2"/>
  <c r="C222" i="2"/>
  <c r="A223" i="2"/>
  <c r="C223" i="2"/>
  <c r="A224" i="2"/>
  <c r="C224" i="2"/>
  <c r="A225" i="2"/>
  <c r="C225" i="2"/>
  <c r="A226" i="2"/>
  <c r="C226" i="2"/>
  <c r="A227" i="2"/>
  <c r="C227" i="2"/>
  <c r="A228" i="2"/>
  <c r="C228" i="2"/>
  <c r="A229" i="2"/>
  <c r="C229" i="2"/>
  <c r="A230" i="2"/>
  <c r="C230" i="2"/>
  <c r="A231" i="2"/>
  <c r="C231" i="2"/>
  <c r="A232" i="2"/>
  <c r="C232" i="2"/>
  <c r="A233" i="2"/>
  <c r="C233" i="2"/>
  <c r="A234" i="2"/>
  <c r="C234" i="2"/>
  <c r="A235" i="2"/>
  <c r="C235" i="2"/>
  <c r="A236" i="2"/>
  <c r="C236" i="2"/>
  <c r="A237" i="2"/>
  <c r="C237" i="2"/>
  <c r="A238" i="2"/>
  <c r="C238" i="2"/>
  <c r="A239" i="2"/>
  <c r="C239" i="2"/>
  <c r="A240" i="2"/>
  <c r="C240" i="2"/>
  <c r="A241" i="2"/>
  <c r="C241" i="2"/>
  <c r="A242" i="2"/>
  <c r="C242" i="2"/>
  <c r="A243" i="2"/>
  <c r="C243" i="2"/>
  <c r="A244" i="2"/>
  <c r="C244" i="2"/>
  <c r="A245" i="2"/>
  <c r="C245" i="2"/>
  <c r="A246" i="2"/>
  <c r="C246" i="2"/>
  <c r="A247" i="2"/>
  <c r="C247" i="2"/>
  <c r="A248" i="2"/>
  <c r="C248" i="2"/>
  <c r="A249" i="2"/>
  <c r="C249" i="2"/>
  <c r="A250" i="2"/>
  <c r="C250" i="2"/>
  <c r="A251" i="2"/>
  <c r="C251" i="2"/>
  <c r="A252" i="2"/>
  <c r="C252" i="2"/>
  <c r="A253" i="2"/>
  <c r="C253" i="2"/>
  <c r="A254" i="2"/>
  <c r="C254" i="2"/>
  <c r="A255" i="2"/>
  <c r="C255" i="2"/>
  <c r="A256" i="2"/>
  <c r="C256" i="2"/>
  <c r="A257" i="2"/>
  <c r="C257" i="2"/>
  <c r="A258" i="2"/>
  <c r="C258" i="2"/>
  <c r="A259" i="2"/>
  <c r="C259" i="2"/>
  <c r="A260" i="2"/>
  <c r="C260" i="2"/>
  <c r="A261" i="2"/>
  <c r="C261" i="2"/>
  <c r="A262" i="2"/>
  <c r="C262" i="2"/>
  <c r="A263" i="2"/>
  <c r="C263" i="2"/>
  <c r="A264" i="2"/>
  <c r="C264" i="2"/>
  <c r="A265" i="2"/>
  <c r="C265" i="2"/>
  <c r="A266" i="2"/>
  <c r="C266" i="2"/>
  <c r="A267" i="2"/>
  <c r="C267" i="2"/>
  <c r="A268" i="2"/>
  <c r="C268" i="2"/>
  <c r="A269" i="2"/>
  <c r="C269" i="2"/>
  <c r="A270" i="2"/>
  <c r="C270" i="2"/>
  <c r="A271" i="2"/>
  <c r="C271" i="2"/>
  <c r="A272" i="2"/>
  <c r="C272" i="2"/>
  <c r="A273" i="2"/>
  <c r="C273" i="2"/>
  <c r="A274" i="2"/>
  <c r="C274" i="2"/>
  <c r="A275" i="2"/>
  <c r="C275" i="2"/>
  <c r="A276" i="2"/>
  <c r="C276" i="2"/>
  <c r="A277" i="2"/>
  <c r="C277" i="2"/>
  <c r="A278" i="2"/>
  <c r="C278" i="2"/>
  <c r="A279" i="2"/>
  <c r="C279" i="2"/>
  <c r="A280" i="2"/>
  <c r="C280" i="2"/>
  <c r="A281" i="2"/>
  <c r="C281" i="2"/>
  <c r="A282" i="2"/>
  <c r="C282" i="2"/>
  <c r="A283" i="2"/>
  <c r="C283" i="2"/>
  <c r="A284" i="2"/>
  <c r="C284" i="2"/>
  <c r="A285" i="2"/>
  <c r="C285" i="2"/>
  <c r="A286" i="2"/>
  <c r="C286" i="2"/>
  <c r="A287" i="2"/>
  <c r="C287" i="2"/>
  <c r="A288" i="2"/>
  <c r="C288" i="2"/>
  <c r="A289" i="2"/>
  <c r="C289" i="2"/>
  <c r="A290" i="2"/>
  <c r="C290" i="2"/>
  <c r="A291" i="2"/>
  <c r="C291" i="2"/>
  <c r="A292" i="2"/>
  <c r="C292" i="2"/>
  <c r="A293" i="2"/>
  <c r="C293" i="2"/>
  <c r="A294" i="2"/>
  <c r="C294" i="2"/>
  <c r="A295" i="2"/>
  <c r="C295" i="2"/>
  <c r="A296" i="2"/>
  <c r="C296" i="2"/>
  <c r="A297" i="2"/>
  <c r="C297" i="2"/>
  <c r="A298" i="2"/>
  <c r="C298" i="2"/>
  <c r="A299" i="2"/>
  <c r="C299" i="2"/>
  <c r="A300" i="2"/>
  <c r="C300" i="2"/>
  <c r="A301" i="2"/>
  <c r="C301" i="2"/>
  <c r="A302" i="2"/>
  <c r="C302" i="2"/>
  <c r="A303" i="2"/>
  <c r="C303" i="2"/>
  <c r="A304" i="2"/>
  <c r="C304" i="2"/>
  <c r="A305" i="2"/>
  <c r="C305" i="2"/>
  <c r="A306" i="2"/>
  <c r="C306" i="2"/>
  <c r="A307" i="2"/>
  <c r="C307" i="2"/>
  <c r="A308" i="2"/>
  <c r="C308" i="2"/>
  <c r="A309" i="2"/>
  <c r="C309" i="2"/>
  <c r="A310" i="2"/>
  <c r="C310" i="2"/>
  <c r="A311" i="2"/>
  <c r="C311" i="2"/>
  <c r="A312" i="2"/>
  <c r="C312" i="2"/>
  <c r="A313" i="2"/>
  <c r="C313" i="2"/>
  <c r="A314" i="2"/>
  <c r="C314" i="2"/>
  <c r="A315" i="2"/>
  <c r="C315" i="2"/>
  <c r="A316" i="2"/>
  <c r="C316" i="2"/>
  <c r="A317" i="2"/>
  <c r="C317" i="2"/>
  <c r="A318" i="2"/>
  <c r="C318" i="2"/>
  <c r="A319" i="2"/>
  <c r="C319" i="2"/>
  <c r="A320" i="2"/>
  <c r="C320" i="2"/>
  <c r="A321" i="2"/>
  <c r="C321" i="2"/>
  <c r="A322" i="2"/>
  <c r="C322" i="2"/>
  <c r="A323" i="2"/>
  <c r="C323" i="2"/>
  <c r="A324" i="2"/>
  <c r="C324" i="2"/>
  <c r="C325" i="2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1138" i="3"/>
  <c r="A1146" i="3"/>
  <c r="A1139" i="3"/>
  <c r="A1140" i="3"/>
  <c r="A1141" i="3"/>
  <c r="A1145" i="3"/>
  <c r="A1142" i="3"/>
  <c r="A1143" i="3"/>
  <c r="A1144" i="3"/>
  <c r="V144" i="2" l="1"/>
  <c r="T144" i="2"/>
  <c r="V208" i="2"/>
  <c r="T208" i="2"/>
  <c r="V115" i="2"/>
  <c r="T115" i="2"/>
  <c r="V262" i="2"/>
  <c r="T262" i="2"/>
  <c r="V175" i="2"/>
  <c r="T175" i="2"/>
  <c r="V143" i="2"/>
  <c r="T143" i="2"/>
  <c r="T46" i="2"/>
  <c r="T155" i="2"/>
  <c r="T224" i="2"/>
  <c r="T247" i="2"/>
  <c r="T265" i="2"/>
  <c r="T324" i="2"/>
  <c r="T66" i="2"/>
  <c r="T252" i="2"/>
  <c r="T185" i="2"/>
  <c r="T142" i="2"/>
  <c r="T180" i="2"/>
  <c r="T177" i="2"/>
  <c r="T243" i="2"/>
  <c r="T233" i="2"/>
  <c r="T239" i="2"/>
  <c r="T225" i="2"/>
  <c r="T63" i="2"/>
  <c r="T45" i="2"/>
  <c r="T154" i="2"/>
  <c r="V24" i="2"/>
  <c r="J24" i="2" s="1"/>
  <c r="T24" i="2"/>
  <c r="V280" i="2"/>
  <c r="J280" i="2" s="1"/>
  <c r="T280" i="2"/>
  <c r="V187" i="2"/>
  <c r="T187" i="2"/>
  <c r="V47" i="2"/>
  <c r="J47" i="2" s="1"/>
  <c r="T47" i="2"/>
  <c r="V207" i="2"/>
  <c r="T207" i="2"/>
  <c r="T232" i="2"/>
  <c r="T293" i="2"/>
  <c r="T91" i="2"/>
  <c r="T160" i="2"/>
  <c r="T268" i="2"/>
  <c r="T73" i="2"/>
  <c r="T260" i="2"/>
  <c r="T257" i="2"/>
  <c r="T188" i="2"/>
  <c r="T264" i="2"/>
  <c r="T78" i="2"/>
  <c r="T108" i="2"/>
  <c r="T113" i="2"/>
  <c r="T179" i="2"/>
  <c r="T169" i="2"/>
  <c r="T107" i="2"/>
  <c r="T161" i="2"/>
  <c r="T254" i="2"/>
  <c r="T284" i="2"/>
  <c r="T90" i="2"/>
  <c r="V288" i="2"/>
  <c r="J288" i="2" s="1"/>
  <c r="T288" i="2"/>
  <c r="V67" i="2"/>
  <c r="J67" i="2" s="1"/>
  <c r="T67" i="2"/>
  <c r="V131" i="2"/>
  <c r="J131" i="2" s="1"/>
  <c r="T131" i="2"/>
  <c r="V259" i="2"/>
  <c r="T259" i="2"/>
  <c r="V156" i="2"/>
  <c r="J156" i="2" s="1"/>
  <c r="T156" i="2"/>
  <c r="V53" i="2"/>
  <c r="T53" i="2"/>
  <c r="V181" i="2"/>
  <c r="T181" i="2"/>
  <c r="V86" i="2"/>
  <c r="T86" i="2"/>
  <c r="V150" i="2"/>
  <c r="J150" i="2" s="1"/>
  <c r="T150" i="2"/>
  <c r="T168" i="2"/>
  <c r="T229" i="2"/>
  <c r="T27" i="2"/>
  <c r="T96" i="2"/>
  <c r="T204" i="2"/>
  <c r="T103" i="2"/>
  <c r="T124" i="2"/>
  <c r="T193" i="2"/>
  <c r="T44" i="2"/>
  <c r="T200" i="2"/>
  <c r="T325" i="2"/>
  <c r="T28" i="2"/>
  <c r="T49" i="2"/>
  <c r="T51" i="2"/>
  <c r="T279" i="2"/>
  <c r="T231" i="2"/>
  <c r="T97" i="2"/>
  <c r="T190" i="2"/>
  <c r="T220" i="2"/>
  <c r="T26" i="2"/>
  <c r="V189" i="2"/>
  <c r="T189" i="2"/>
  <c r="V253" i="2"/>
  <c r="J253" i="2" s="1"/>
  <c r="T253" i="2"/>
  <c r="V286" i="2"/>
  <c r="J286" i="2" s="1"/>
  <c r="T286" i="2"/>
  <c r="V79" i="2"/>
  <c r="J79" i="2" s="1"/>
  <c r="T79" i="2"/>
  <c r="T104" i="2"/>
  <c r="T165" i="2"/>
  <c r="T274" i="2"/>
  <c r="T32" i="2"/>
  <c r="T132" i="2"/>
  <c r="T39" i="2"/>
  <c r="T267" i="2"/>
  <c r="T159" i="2"/>
  <c r="T195" i="2"/>
  <c r="T136" i="2"/>
  <c r="T261" i="2"/>
  <c r="T251" i="2"/>
  <c r="T320" i="2"/>
  <c r="T295" i="2"/>
  <c r="T198" i="2"/>
  <c r="T290" i="2"/>
  <c r="T33" i="2"/>
  <c r="T118" i="2"/>
  <c r="T148" i="2"/>
  <c r="T36" i="2"/>
  <c r="V147" i="2"/>
  <c r="J147" i="2" s="1"/>
  <c r="T147" i="2"/>
  <c r="V300" i="2"/>
  <c r="T300" i="2"/>
  <c r="T40" i="2"/>
  <c r="T311" i="2"/>
  <c r="T210" i="2"/>
  <c r="T302" i="2"/>
  <c r="T275" i="2"/>
  <c r="T230" i="2"/>
  <c r="T203" i="2"/>
  <c r="T31" i="2"/>
  <c r="T314" i="2"/>
  <c r="T72" i="2"/>
  <c r="T197" i="2"/>
  <c r="T306" i="2"/>
  <c r="T192" i="2"/>
  <c r="T234" i="2"/>
  <c r="T62" i="2"/>
  <c r="T162" i="2"/>
  <c r="T215" i="2"/>
  <c r="T54" i="2"/>
  <c r="T164" i="2"/>
  <c r="T281" i="2"/>
  <c r="V184" i="2"/>
  <c r="J184" i="2" s="1"/>
  <c r="T184" i="2"/>
  <c r="V248" i="2"/>
  <c r="J248" i="2" s="1"/>
  <c r="T248" i="2"/>
  <c r="V312" i="2"/>
  <c r="T312" i="2"/>
  <c r="V283" i="2"/>
  <c r="T283" i="2"/>
  <c r="V141" i="2"/>
  <c r="J141" i="2" s="1"/>
  <c r="T141" i="2"/>
  <c r="V269" i="2"/>
  <c r="J269" i="2" s="1"/>
  <c r="T269" i="2"/>
  <c r="V174" i="2"/>
  <c r="T174" i="2"/>
  <c r="V238" i="2"/>
  <c r="J238" i="2" s="1"/>
  <c r="T238" i="2"/>
  <c r="V167" i="2"/>
  <c r="T167" i="2"/>
  <c r="T183" i="2"/>
  <c r="T212" i="2"/>
  <c r="T273" i="2"/>
  <c r="T166" i="2"/>
  <c r="T266" i="2"/>
  <c r="T30" i="2"/>
  <c r="T258" i="2"/>
  <c r="T263" i="2"/>
  <c r="T250" i="2"/>
  <c r="T199" i="2"/>
  <c r="T69" i="2"/>
  <c r="T242" i="2"/>
  <c r="T270" i="2"/>
  <c r="T170" i="2"/>
  <c r="T245" i="2"/>
  <c r="T34" i="2"/>
  <c r="T240" i="2"/>
  <c r="T255" i="2"/>
  <c r="T227" i="2"/>
  <c r="T217" i="2"/>
  <c r="V35" i="2"/>
  <c r="J35" i="2" s="1"/>
  <c r="T35" i="2"/>
  <c r="V291" i="2"/>
  <c r="T291" i="2"/>
  <c r="V149" i="2"/>
  <c r="J149" i="2" s="1"/>
  <c r="T149" i="2"/>
  <c r="V213" i="2"/>
  <c r="T213" i="2"/>
  <c r="V277" i="2"/>
  <c r="J277" i="2" s="1"/>
  <c r="T277" i="2"/>
  <c r="T119" i="2"/>
  <c r="T140" i="2"/>
  <c r="T209" i="2"/>
  <c r="T102" i="2"/>
  <c r="T202" i="2"/>
  <c r="T85" i="2"/>
  <c r="T194" i="2"/>
  <c r="T222" i="2"/>
  <c r="T58" i="2"/>
  <c r="T278" i="2"/>
  <c r="T308" i="2"/>
  <c r="T178" i="2"/>
  <c r="T61" i="2"/>
  <c r="T42" i="2"/>
  <c r="T228" i="2"/>
  <c r="T223" i="2"/>
  <c r="T176" i="2"/>
  <c r="T173" i="2"/>
  <c r="T282" i="2"/>
  <c r="T153" i="2"/>
  <c r="V43" i="2"/>
  <c r="T43" i="2"/>
  <c r="V171" i="2"/>
  <c r="J171" i="2" s="1"/>
  <c r="T171" i="2"/>
  <c r="V235" i="2"/>
  <c r="T235" i="2"/>
  <c r="V29" i="2"/>
  <c r="J29" i="2" s="1"/>
  <c r="T29" i="2"/>
  <c r="V285" i="2"/>
  <c r="T285" i="2"/>
  <c r="V318" i="2"/>
  <c r="J318" i="2" s="1"/>
  <c r="T318" i="2"/>
  <c r="T55" i="2"/>
  <c r="T219" i="2"/>
  <c r="T271" i="2"/>
  <c r="T38" i="2"/>
  <c r="T138" i="2"/>
  <c r="T182" i="2"/>
  <c r="T130" i="2"/>
  <c r="T205" i="2"/>
  <c r="T249" i="2"/>
  <c r="T214" i="2"/>
  <c r="T244" i="2"/>
  <c r="T50" i="2"/>
  <c r="T172" i="2"/>
  <c r="T297" i="2"/>
  <c r="T84" i="2"/>
  <c r="T289" i="2"/>
  <c r="T48" i="2"/>
  <c r="T109" i="2"/>
  <c r="T218" i="2"/>
  <c r="T25" i="2"/>
  <c r="V75" i="2"/>
  <c r="T75" i="2"/>
  <c r="V765" i="2"/>
  <c r="J765" i="2" s="1"/>
  <c r="T765" i="2"/>
  <c r="V158" i="2"/>
  <c r="J158" i="2" s="1"/>
  <c r="T158" i="2"/>
  <c r="T1153" i="2"/>
  <c r="T897" i="2"/>
  <c r="T782" i="2"/>
  <c r="T292" i="2"/>
  <c r="T356" i="2"/>
  <c r="T1312" i="2"/>
  <c r="T1348" i="2"/>
  <c r="T909" i="2"/>
  <c r="T1295" i="2"/>
  <c r="T907" i="2"/>
  <c r="T571" i="2"/>
  <c r="T387" i="2"/>
  <c r="T962" i="2"/>
  <c r="T908" i="2"/>
  <c r="T898" i="2"/>
  <c r="T1198" i="2"/>
  <c r="T428" i="2"/>
  <c r="T891" i="2"/>
  <c r="T362" i="2"/>
  <c r="T906" i="2"/>
  <c r="T416" i="2"/>
  <c r="T914" i="2"/>
  <c r="V112" i="2"/>
  <c r="T112" i="2"/>
  <c r="V236" i="2"/>
  <c r="J236" i="2" s="1"/>
  <c r="T236" i="2"/>
  <c r="V133" i="2"/>
  <c r="T133" i="2"/>
  <c r="T361" i="2"/>
  <c r="T1209" i="2"/>
  <c r="T364" i="2"/>
  <c r="T1307" i="2"/>
  <c r="T489" i="2"/>
  <c r="T966" i="2"/>
  <c r="T432" i="2"/>
  <c r="T429" i="2"/>
  <c r="T1207" i="2"/>
  <c r="T383" i="2"/>
  <c r="T919" i="2"/>
  <c r="T360" i="2"/>
  <c r="T435" i="2"/>
  <c r="T482" i="2"/>
  <c r="T882" i="2"/>
  <c r="T378" i="2"/>
  <c r="T874" i="2"/>
  <c r="T81" i="2"/>
  <c r="T611" i="2"/>
  <c r="T1342" i="2"/>
  <c r="T1162" i="2"/>
  <c r="T1155" i="2"/>
  <c r="V56" i="2"/>
  <c r="T56" i="2"/>
  <c r="T801" i="2"/>
  <c r="T1177" i="2"/>
  <c r="T921" i="2"/>
  <c r="T448" i="2"/>
  <c r="T445" i="2"/>
  <c r="T974" i="2"/>
  <c r="T430" i="2"/>
  <c r="T876" i="2"/>
  <c r="T422" i="2"/>
  <c r="T880" i="2"/>
  <c r="T351" i="2"/>
  <c r="T397" i="2"/>
  <c r="T813" i="2"/>
  <c r="T1148" i="2"/>
  <c r="T850" i="2"/>
  <c r="T917" i="2"/>
  <c r="T389" i="2"/>
  <c r="T121" i="2"/>
  <c r="V256" i="2"/>
  <c r="J256" i="2" s="1"/>
  <c r="T256" i="2"/>
  <c r="V896" i="2"/>
  <c r="J896" i="2" s="1"/>
  <c r="T896" i="2"/>
  <c r="V353" i="2"/>
  <c r="T353" i="2"/>
  <c r="V99" i="2"/>
  <c r="J99" i="2" s="1"/>
  <c r="T99" i="2"/>
  <c r="V163" i="2"/>
  <c r="T163" i="2"/>
  <c r="V374" i="2"/>
  <c r="J374" i="2" s="1"/>
  <c r="T374" i="2"/>
  <c r="V1206" i="2"/>
  <c r="T1206" i="2"/>
  <c r="T905" i="2"/>
  <c r="T385" i="2"/>
  <c r="T384" i="2"/>
  <c r="T1284" i="2"/>
  <c r="T420" i="2"/>
  <c r="T885" i="2"/>
  <c r="T413" i="2"/>
  <c r="T1316" i="2"/>
  <c r="T1167" i="2"/>
  <c r="T287" i="2"/>
  <c r="T1289" i="2"/>
  <c r="T777" i="2"/>
  <c r="T902" i="2"/>
  <c r="T390" i="2"/>
  <c r="T127" i="2"/>
  <c r="T904" i="2"/>
  <c r="T901" i="2"/>
  <c r="T68" i="2"/>
  <c r="T1327" i="2"/>
  <c r="T915" i="2"/>
  <c r="T395" i="2"/>
  <c r="T426" i="2"/>
  <c r="T379" i="2"/>
  <c r="T922" i="2"/>
  <c r="T402" i="2"/>
  <c r="T451" i="2"/>
  <c r="V93" i="2"/>
  <c r="J93" i="2" s="1"/>
  <c r="T93" i="2"/>
  <c r="V157" i="2"/>
  <c r="J157" i="2" s="1"/>
  <c r="T157" i="2"/>
  <c r="V87" i="2"/>
  <c r="T87" i="2"/>
  <c r="V151" i="2"/>
  <c r="J151" i="2" s="1"/>
  <c r="T151" i="2"/>
  <c r="T272" i="2"/>
  <c r="T910" i="2"/>
  <c r="T366" i="2"/>
  <c r="T877" i="2"/>
  <c r="T407" i="2"/>
  <c r="T1197" i="2"/>
  <c r="T879" i="2"/>
  <c r="T1301" i="2"/>
  <c r="T895" i="2"/>
  <c r="T443" i="2"/>
  <c r="T808" i="2"/>
  <c r="T1332" i="2"/>
  <c r="T358" i="2"/>
  <c r="T903" i="2"/>
  <c r="T276" i="2"/>
  <c r="T912" i="2"/>
  <c r="T900" i="2"/>
  <c r="T380" i="2"/>
  <c r="T887" i="2"/>
  <c r="T442" i="2"/>
  <c r="T401" i="2"/>
  <c r="T577" i="2"/>
  <c r="T1337" i="2"/>
  <c r="T1280" i="2"/>
  <c r="T372" i="2"/>
  <c r="T883" i="2"/>
  <c r="T878" i="2"/>
  <c r="T911" i="2"/>
  <c r="T875" i="2"/>
  <c r="T1169" i="2"/>
  <c r="T952" i="2"/>
  <c r="T1291" i="2"/>
  <c r="T137" i="2"/>
  <c r="T1363" i="2"/>
  <c r="T899" i="2"/>
  <c r="T1306" i="2"/>
  <c r="T146" i="2"/>
  <c r="V152" i="2"/>
  <c r="T152" i="2"/>
  <c r="T913" i="2"/>
  <c r="T761" i="2"/>
  <c r="T441" i="2"/>
  <c r="T1216" i="2"/>
  <c r="T367" i="2"/>
  <c r="T920" i="2"/>
  <c r="T923" i="2"/>
  <c r="T355" i="2"/>
  <c r="T414" i="2"/>
  <c r="T916" i="2"/>
  <c r="T424" i="2"/>
  <c r="T436" i="2"/>
  <c r="T434" i="2"/>
  <c r="T125" i="2"/>
  <c r="T408" i="2"/>
  <c r="T466" i="2"/>
  <c r="T139" i="2"/>
  <c r="T1355" i="2"/>
  <c r="T890" i="2"/>
  <c r="T373" i="2"/>
  <c r="T450" i="2"/>
  <c r="T1339" i="2"/>
  <c r="V833" i="2"/>
  <c r="T833" i="2"/>
  <c r="V918" i="2"/>
  <c r="T918" i="2"/>
  <c r="T881" i="2"/>
  <c r="T1321" i="2"/>
  <c r="T1273" i="2"/>
  <c r="T409" i="2"/>
  <c r="T892" i="2"/>
  <c r="T1362" i="2"/>
  <c r="T884" i="2"/>
  <c r="T412" i="2"/>
  <c r="T889" i="2"/>
  <c r="T1176" i="2"/>
  <c r="T888" i="2"/>
  <c r="T376" i="2"/>
  <c r="T405" i="2"/>
  <c r="T774" i="2"/>
  <c r="T894" i="2"/>
  <c r="T392" i="2"/>
  <c r="T396" i="2"/>
  <c r="T145" i="2"/>
  <c r="T1279" i="2"/>
  <c r="T423" i="2"/>
  <c r="T418" i="2"/>
  <c r="T370" i="2"/>
  <c r="T893" i="2"/>
  <c r="V88" i="2"/>
  <c r="T88" i="2"/>
  <c r="T59" i="2"/>
  <c r="V59" i="2"/>
  <c r="T123" i="2"/>
  <c r="V123" i="2"/>
  <c r="T315" i="2"/>
  <c r="V315" i="2"/>
  <c r="J315" i="2" s="1"/>
  <c r="V237" i="2"/>
  <c r="T237" i="2"/>
  <c r="V301" i="2"/>
  <c r="J301" i="2" s="1"/>
  <c r="T301" i="2"/>
  <c r="T313" i="2"/>
  <c r="T129" i="2"/>
  <c r="T323" i="2"/>
  <c r="V323" i="2"/>
  <c r="J323" i="2" s="1"/>
  <c r="V117" i="2"/>
  <c r="T117" i="2"/>
  <c r="V309" i="2"/>
  <c r="J309" i="2" s="1"/>
  <c r="T309" i="2"/>
  <c r="T71" i="2"/>
  <c r="V71" i="2"/>
  <c r="T241" i="2"/>
  <c r="T89" i="2"/>
  <c r="V100" i="2"/>
  <c r="J100" i="2" s="1"/>
  <c r="T100" i="2"/>
  <c r="V317" i="2"/>
  <c r="J317" i="2" s="1"/>
  <c r="T317" i="2"/>
  <c r="V94" i="2"/>
  <c r="T94" i="2"/>
  <c r="T57" i="2"/>
  <c r="T101" i="2"/>
  <c r="T304" i="2"/>
  <c r="V304" i="2"/>
  <c r="T83" i="2"/>
  <c r="V83" i="2"/>
  <c r="J83" i="2" s="1"/>
  <c r="T294" i="2"/>
  <c r="V294" i="2"/>
  <c r="T23" i="2"/>
  <c r="V23" i="2"/>
  <c r="J23" i="2" s="1"/>
  <c r="T95" i="2"/>
  <c r="V95" i="2"/>
  <c r="T303" i="2"/>
  <c r="T298" i="2"/>
  <c r="T60" i="2"/>
  <c r="V116" i="2"/>
  <c r="T116" i="2"/>
  <c r="T77" i="2"/>
  <c r="V77" i="2"/>
  <c r="J77" i="2" s="1"/>
  <c r="V110" i="2"/>
  <c r="T110" i="2"/>
  <c r="V111" i="2"/>
  <c r="J111" i="2" s="1"/>
  <c r="T111" i="2"/>
  <c r="T321" i="2"/>
  <c r="T305" i="2"/>
  <c r="T114" i="2"/>
  <c r="V64" i="2"/>
  <c r="J64" i="2" s="1"/>
  <c r="T64" i="2"/>
  <c r="V128" i="2"/>
  <c r="J128" i="2" s="1"/>
  <c r="T128" i="2"/>
  <c r="V316" i="2"/>
  <c r="J316" i="2" s="1"/>
  <c r="T316" i="2"/>
  <c r="V310" i="2"/>
  <c r="J310" i="2" s="1"/>
  <c r="T310" i="2"/>
  <c r="T135" i="2"/>
  <c r="V135" i="2"/>
  <c r="T105" i="2"/>
  <c r="T201" i="2"/>
  <c r="T296" i="2"/>
  <c r="V299" i="2"/>
  <c r="T299" i="2"/>
  <c r="V221" i="2"/>
  <c r="J221" i="2" s="1"/>
  <c r="T221" i="2"/>
  <c r="T126" i="2"/>
  <c r="V126" i="2"/>
  <c r="J126" i="2" s="1"/>
  <c r="T65" i="2"/>
  <c r="T319" i="2"/>
  <c r="T322" i="2"/>
  <c r="V307" i="2"/>
  <c r="J307" i="2" s="1"/>
  <c r="T307" i="2"/>
  <c r="T76" i="2"/>
  <c r="V76" i="2"/>
  <c r="T70" i="2"/>
  <c r="V70" i="2"/>
  <c r="J70" i="2" s="1"/>
  <c r="T134" i="2"/>
  <c r="V134" i="2"/>
  <c r="T82" i="2"/>
  <c r="T122" i="2"/>
  <c r="T106" i="2"/>
  <c r="J12" i="2"/>
  <c r="J20" i="2"/>
  <c r="J28" i="2"/>
  <c r="J36" i="2"/>
  <c r="J44" i="2"/>
  <c r="J52" i="2"/>
  <c r="J60" i="2"/>
  <c r="J68" i="2"/>
  <c r="J76" i="2"/>
  <c r="J84" i="2"/>
  <c r="J92" i="2"/>
  <c r="J108" i="2"/>
  <c r="J116" i="2"/>
  <c r="J124" i="2"/>
  <c r="J132" i="2"/>
  <c r="J140" i="2"/>
  <c r="J148" i="2"/>
  <c r="J164" i="2"/>
  <c r="J172" i="2"/>
  <c r="J180" i="2"/>
  <c r="J188" i="2"/>
  <c r="J196" i="2"/>
  <c r="J204" i="2"/>
  <c r="J212" i="2"/>
  <c r="J220" i="2"/>
  <c r="J228" i="2"/>
  <c r="J244" i="2"/>
  <c r="J252" i="2"/>
  <c r="J260" i="2"/>
  <c r="J268" i="2"/>
  <c r="J276" i="2"/>
  <c r="J284" i="2"/>
  <c r="J292" i="2"/>
  <c r="J300" i="2"/>
  <c r="J308" i="2"/>
  <c r="J324" i="2"/>
  <c r="J332" i="2"/>
  <c r="J340" i="2"/>
  <c r="J348" i="2"/>
  <c r="J356" i="2"/>
  <c r="J364" i="2"/>
  <c r="J372" i="2"/>
  <c r="J380" i="2"/>
  <c r="J388" i="2"/>
  <c r="J396" i="2"/>
  <c r="J404" i="2"/>
  <c r="J412" i="2"/>
  <c r="J420" i="2"/>
  <c r="J428" i="2"/>
  <c r="J436" i="2"/>
  <c r="J444" i="2"/>
  <c r="J452" i="2"/>
  <c r="J460" i="2"/>
  <c r="J468" i="2"/>
  <c r="J476" i="2"/>
  <c r="J484" i="2"/>
  <c r="J492" i="2"/>
  <c r="J500" i="2"/>
  <c r="J508" i="2"/>
  <c r="J516" i="2"/>
  <c r="J524" i="2"/>
  <c r="J532" i="2"/>
  <c r="J540" i="2"/>
  <c r="J548" i="2"/>
  <c r="J556" i="2"/>
  <c r="J564" i="2"/>
  <c r="J572" i="2"/>
  <c r="J580" i="2"/>
  <c r="J588" i="2"/>
  <c r="J596" i="2"/>
  <c r="J604" i="2"/>
  <c r="J612" i="2"/>
  <c r="J620" i="2"/>
  <c r="J628" i="2"/>
  <c r="J636" i="2"/>
  <c r="J644" i="2"/>
  <c r="J652" i="2"/>
  <c r="J660" i="2"/>
  <c r="J668" i="2"/>
  <c r="J5" i="2"/>
  <c r="J13" i="2"/>
  <c r="J21" i="2"/>
  <c r="J37" i="2"/>
  <c r="J45" i="2"/>
  <c r="J53" i="2"/>
  <c r="J61" i="2"/>
  <c r="J69" i="2"/>
  <c r="J85" i="2"/>
  <c r="J101" i="2"/>
  <c r="J109" i="2"/>
  <c r="J117" i="2"/>
  <c r="J125" i="2"/>
  <c r="J133" i="2"/>
  <c r="J165" i="2"/>
  <c r="J173" i="2"/>
  <c r="J181" i="2"/>
  <c r="J189" i="2"/>
  <c r="J197" i="2"/>
  <c r="J205" i="2"/>
  <c r="J213" i="2"/>
  <c r="J229" i="2"/>
  <c r="J237" i="2"/>
  <c r="J245" i="2"/>
  <c r="J261" i="2"/>
  <c r="J285" i="2"/>
  <c r="J293" i="2"/>
  <c r="J325" i="2"/>
  <c r="J333" i="2"/>
  <c r="J341" i="2"/>
  <c r="J349" i="2"/>
  <c r="J357" i="2"/>
  <c r="J365" i="2"/>
  <c r="J373" i="2"/>
  <c r="J381" i="2"/>
  <c r="J389" i="2"/>
  <c r="J397" i="2"/>
  <c r="J405" i="2"/>
  <c r="J413" i="2"/>
  <c r="J421" i="2"/>
  <c r="J429" i="2"/>
  <c r="J437" i="2"/>
  <c r="J445" i="2"/>
  <c r="J453" i="2"/>
  <c r="J461" i="2"/>
  <c r="J469" i="2"/>
  <c r="J477" i="2"/>
  <c r="J485" i="2"/>
  <c r="J493" i="2"/>
  <c r="J501" i="2"/>
  <c r="J509" i="2"/>
  <c r="J517" i="2"/>
  <c r="J525" i="2"/>
  <c r="J533" i="2"/>
  <c r="J541" i="2"/>
  <c r="J549" i="2"/>
  <c r="J557" i="2"/>
  <c r="J565" i="2"/>
  <c r="J573" i="2"/>
  <c r="J581" i="2"/>
  <c r="J589" i="2"/>
  <c r="J597" i="2"/>
  <c r="J605" i="2"/>
  <c r="J613" i="2"/>
  <c r="J621" i="2"/>
  <c r="J629" i="2"/>
  <c r="J637" i="2"/>
  <c r="J645" i="2"/>
  <c r="J653" i="2"/>
  <c r="J661" i="2"/>
  <c r="J669" i="2"/>
  <c r="J677" i="2"/>
  <c r="J6" i="2"/>
  <c r="J14" i="2"/>
  <c r="J22" i="2"/>
  <c r="J30" i="2"/>
  <c r="J38" i="2"/>
  <c r="J46" i="2"/>
  <c r="J54" i="2"/>
  <c r="J62" i="2"/>
  <c r="J78" i="2"/>
  <c r="J86" i="2"/>
  <c r="J94" i="2"/>
  <c r="J102" i="2"/>
  <c r="J110" i="2"/>
  <c r="J118" i="2"/>
  <c r="J134" i="2"/>
  <c r="J142" i="2"/>
  <c r="J166" i="2"/>
  <c r="J174" i="2"/>
  <c r="J182" i="2"/>
  <c r="J190" i="2"/>
  <c r="J198" i="2"/>
  <c r="J206" i="2"/>
  <c r="J214" i="2"/>
  <c r="J222" i="2"/>
  <c r="J230" i="2"/>
  <c r="J246" i="2"/>
  <c r="J254" i="2"/>
  <c r="J262" i="2"/>
  <c r="J270" i="2"/>
  <c r="J278" i="2"/>
  <c r="J294" i="2"/>
  <c r="J302" i="2"/>
  <c r="J326" i="2"/>
  <c r="J334" i="2"/>
  <c r="J342" i="2"/>
  <c r="J350" i="2"/>
  <c r="J358" i="2"/>
  <c r="J366" i="2"/>
  <c r="J382" i="2"/>
  <c r="J390" i="2"/>
  <c r="J398" i="2"/>
  <c r="J406" i="2"/>
  <c r="J414" i="2"/>
  <c r="J422" i="2"/>
  <c r="J430" i="2"/>
  <c r="J438" i="2"/>
  <c r="J446" i="2"/>
  <c r="J454" i="2"/>
  <c r="J462" i="2"/>
  <c r="J470" i="2"/>
  <c r="J478" i="2"/>
  <c r="J486" i="2"/>
  <c r="J494" i="2"/>
  <c r="J502" i="2"/>
  <c r="J510" i="2"/>
  <c r="J518" i="2"/>
  <c r="J526" i="2"/>
  <c r="J534" i="2"/>
  <c r="J542" i="2"/>
  <c r="J550" i="2"/>
  <c r="J558" i="2"/>
  <c r="J566" i="2"/>
  <c r="J574" i="2"/>
  <c r="J582" i="2"/>
  <c r="J590" i="2"/>
  <c r="J598" i="2"/>
  <c r="J606" i="2"/>
  <c r="J614" i="2"/>
  <c r="J622" i="2"/>
  <c r="J630" i="2"/>
  <c r="J638" i="2"/>
  <c r="J646" i="2"/>
  <c r="J654" i="2"/>
  <c r="J662" i="2"/>
  <c r="J670" i="2"/>
  <c r="J9" i="2"/>
  <c r="J17" i="2"/>
  <c r="J25" i="2"/>
  <c r="J33" i="2"/>
  <c r="J41" i="2"/>
  <c r="J49" i="2"/>
  <c r="J57" i="2"/>
  <c r="J65" i="2"/>
  <c r="J73" i="2"/>
  <c r="J81" i="2"/>
  <c r="J89" i="2"/>
  <c r="J97" i="2"/>
  <c r="J105" i="2"/>
  <c r="J113" i="2"/>
  <c r="J121" i="2"/>
  <c r="J129" i="2"/>
  <c r="J137" i="2"/>
  <c r="J145" i="2"/>
  <c r="J153" i="2"/>
  <c r="J161" i="2"/>
  <c r="J169" i="2"/>
  <c r="J177" i="2"/>
  <c r="J185" i="2"/>
  <c r="J193" i="2"/>
  <c r="J201" i="2"/>
  <c r="J209" i="2"/>
  <c r="J217" i="2"/>
  <c r="J225" i="2"/>
  <c r="J233" i="2"/>
  <c r="J241" i="2"/>
  <c r="J249" i="2"/>
  <c r="J257" i="2"/>
  <c r="J265" i="2"/>
  <c r="J273" i="2"/>
  <c r="J281" i="2"/>
  <c r="J289" i="2"/>
  <c r="J297" i="2"/>
  <c r="J305" i="2"/>
  <c r="J313" i="2"/>
  <c r="J321" i="2"/>
  <c r="J329" i="2"/>
  <c r="J337" i="2"/>
  <c r="J345" i="2"/>
  <c r="J353" i="2"/>
  <c r="J361" i="2"/>
  <c r="J369" i="2"/>
  <c r="J377" i="2"/>
  <c r="J385" i="2"/>
  <c r="J393" i="2"/>
  <c r="J401" i="2"/>
  <c r="J409" i="2"/>
  <c r="J417" i="2"/>
  <c r="J425" i="2"/>
  <c r="J433" i="2"/>
  <c r="J441" i="2"/>
  <c r="J449" i="2"/>
  <c r="J457" i="2"/>
  <c r="J465" i="2"/>
  <c r="J473" i="2"/>
  <c r="J481" i="2"/>
  <c r="J489" i="2"/>
  <c r="J497" i="2"/>
  <c r="J505" i="2"/>
  <c r="J513" i="2"/>
  <c r="J521" i="2"/>
  <c r="J529" i="2"/>
  <c r="J537" i="2"/>
  <c r="J545" i="2"/>
  <c r="J553" i="2"/>
  <c r="J561" i="2"/>
  <c r="J569" i="2"/>
  <c r="J577" i="2"/>
  <c r="J585" i="2"/>
  <c r="J593" i="2"/>
  <c r="J601" i="2"/>
  <c r="J609" i="2"/>
  <c r="J617" i="2"/>
  <c r="J625" i="2"/>
  <c r="J10" i="2"/>
  <c r="J18" i="2"/>
  <c r="J26" i="2"/>
  <c r="J34" i="2"/>
  <c r="J42" i="2"/>
  <c r="J50" i="2"/>
  <c r="J58" i="2"/>
  <c r="J66" i="2"/>
  <c r="J74" i="2"/>
  <c r="J82" i="2"/>
  <c r="J90" i="2"/>
  <c r="J98" i="2"/>
  <c r="J106" i="2"/>
  <c r="J114" i="2"/>
  <c r="J122" i="2"/>
  <c r="J130" i="2"/>
  <c r="J138" i="2"/>
  <c r="J146" i="2"/>
  <c r="J154" i="2"/>
  <c r="J162" i="2"/>
  <c r="J170" i="2"/>
  <c r="J178" i="2"/>
  <c r="J186" i="2"/>
  <c r="J194" i="2"/>
  <c r="J202" i="2"/>
  <c r="J210" i="2"/>
  <c r="J218" i="2"/>
  <c r="J226" i="2"/>
  <c r="J234" i="2"/>
  <c r="J242" i="2"/>
  <c r="J250" i="2"/>
  <c r="J258" i="2"/>
  <c r="J266" i="2"/>
  <c r="J274" i="2"/>
  <c r="J282" i="2"/>
  <c r="J290" i="2"/>
  <c r="J298" i="2"/>
  <c r="J306" i="2"/>
  <c r="J314" i="2"/>
  <c r="J322" i="2"/>
  <c r="J330" i="2"/>
  <c r="J338" i="2"/>
  <c r="J346" i="2"/>
  <c r="J354" i="2"/>
  <c r="J362" i="2"/>
  <c r="J370" i="2"/>
  <c r="J378" i="2"/>
  <c r="J386" i="2"/>
  <c r="J394" i="2"/>
  <c r="J402" i="2"/>
  <c r="J410" i="2"/>
  <c r="J418" i="2"/>
  <c r="J426" i="2"/>
  <c r="J434" i="2"/>
  <c r="J442" i="2"/>
  <c r="J450" i="2"/>
  <c r="J458" i="2"/>
  <c r="J466" i="2"/>
  <c r="J474" i="2"/>
  <c r="J482" i="2"/>
  <c r="J490" i="2"/>
  <c r="J498" i="2"/>
  <c r="J506" i="2"/>
  <c r="J514" i="2"/>
  <c r="J522" i="2"/>
  <c r="J530" i="2"/>
  <c r="J538" i="2"/>
  <c r="J546" i="2"/>
  <c r="J554" i="2"/>
  <c r="J562" i="2"/>
  <c r="J570" i="2"/>
  <c r="J578" i="2"/>
  <c r="J586" i="2"/>
  <c r="J594" i="2"/>
  <c r="J602" i="2"/>
  <c r="J610" i="2"/>
  <c r="J618" i="2"/>
  <c r="J626" i="2"/>
  <c r="J634" i="2"/>
  <c r="J642" i="2"/>
  <c r="J650" i="2"/>
  <c r="J658" i="2"/>
  <c r="J666" i="2"/>
  <c r="J674" i="2"/>
  <c r="J682" i="2"/>
  <c r="J7" i="2"/>
  <c r="J27" i="2"/>
  <c r="J48" i="2"/>
  <c r="J71" i="2"/>
  <c r="J91" i="2"/>
  <c r="J112" i="2"/>
  <c r="J135" i="2"/>
  <c r="J155" i="2"/>
  <c r="J176" i="2"/>
  <c r="J199" i="2"/>
  <c r="J219" i="2"/>
  <c r="J240" i="2"/>
  <c r="J263" i="2"/>
  <c r="J283" i="2"/>
  <c r="J304" i="2"/>
  <c r="J327" i="2"/>
  <c r="J347" i="2"/>
  <c r="J368" i="2"/>
  <c r="J391" i="2"/>
  <c r="J411" i="2"/>
  <c r="J432" i="2"/>
  <c r="J455" i="2"/>
  <c r="J475" i="2"/>
  <c r="J496" i="2"/>
  <c r="J519" i="2"/>
  <c r="J539" i="2"/>
  <c r="J560" i="2"/>
  <c r="J583" i="2"/>
  <c r="J603" i="2"/>
  <c r="J624" i="2"/>
  <c r="J641" i="2"/>
  <c r="J657" i="2"/>
  <c r="J673" i="2"/>
  <c r="J684" i="2"/>
  <c r="J692" i="2"/>
  <c r="J700" i="2"/>
  <c r="J708" i="2"/>
  <c r="J716" i="2"/>
  <c r="J724" i="2"/>
  <c r="J732" i="2"/>
  <c r="J740" i="2"/>
  <c r="J748" i="2"/>
  <c r="J756" i="2"/>
  <c r="J764" i="2"/>
  <c r="J772" i="2"/>
  <c r="J780" i="2"/>
  <c r="J788" i="2"/>
  <c r="J796" i="2"/>
  <c r="J804" i="2"/>
  <c r="J812" i="2"/>
  <c r="J820" i="2"/>
  <c r="J828" i="2"/>
  <c r="J836" i="2"/>
  <c r="J844" i="2"/>
  <c r="J852" i="2"/>
  <c r="J860" i="2"/>
  <c r="J868" i="2"/>
  <c r="J876" i="2"/>
  <c r="J884" i="2"/>
  <c r="J892" i="2"/>
  <c r="J900" i="2"/>
  <c r="J908" i="2"/>
  <c r="J916" i="2"/>
  <c r="J924" i="2"/>
  <c r="J932" i="2"/>
  <c r="J940" i="2"/>
  <c r="J948" i="2"/>
  <c r="J956" i="2"/>
  <c r="J964" i="2"/>
  <c r="J972" i="2"/>
  <c r="J980" i="2"/>
  <c r="J988" i="2"/>
  <c r="J996" i="2"/>
  <c r="J1004" i="2"/>
  <c r="J1012" i="2"/>
  <c r="J1020" i="2"/>
  <c r="J1028" i="2"/>
  <c r="J1036" i="2"/>
  <c r="J1044" i="2"/>
  <c r="J1052" i="2"/>
  <c r="J1060" i="2"/>
  <c r="J1068" i="2"/>
  <c r="J1076" i="2"/>
  <c r="J1084" i="2"/>
  <c r="J1092" i="2"/>
  <c r="J8" i="2"/>
  <c r="J31" i="2"/>
  <c r="J51" i="2"/>
  <c r="J72" i="2"/>
  <c r="J95" i="2"/>
  <c r="J115" i="2"/>
  <c r="J136" i="2"/>
  <c r="J159" i="2"/>
  <c r="J179" i="2"/>
  <c r="J200" i="2"/>
  <c r="J223" i="2"/>
  <c r="J243" i="2"/>
  <c r="J264" i="2"/>
  <c r="J287" i="2"/>
  <c r="J328" i="2"/>
  <c r="J351" i="2"/>
  <c r="J371" i="2"/>
  <c r="J392" i="2"/>
  <c r="J415" i="2"/>
  <c r="J435" i="2"/>
  <c r="J456" i="2"/>
  <c r="J479" i="2"/>
  <c r="J499" i="2"/>
  <c r="J520" i="2"/>
  <c r="J543" i="2"/>
  <c r="J563" i="2"/>
  <c r="J584" i="2"/>
  <c r="J607" i="2"/>
  <c r="J627" i="2"/>
  <c r="J643" i="2"/>
  <c r="J659" i="2"/>
  <c r="J675" i="2"/>
  <c r="J685" i="2"/>
  <c r="J693" i="2"/>
  <c r="J701" i="2"/>
  <c r="J709" i="2"/>
  <c r="J717" i="2"/>
  <c r="J725" i="2"/>
  <c r="J733" i="2"/>
  <c r="J741" i="2"/>
  <c r="J749" i="2"/>
  <c r="J757" i="2"/>
  <c r="J773" i="2"/>
  <c r="J781" i="2"/>
  <c r="J789" i="2"/>
  <c r="J797" i="2"/>
  <c r="J805" i="2"/>
  <c r="J813" i="2"/>
  <c r="J821" i="2"/>
  <c r="J829" i="2"/>
  <c r="J837" i="2"/>
  <c r="J845" i="2"/>
  <c r="J853" i="2"/>
  <c r="J861" i="2"/>
  <c r="J869" i="2"/>
  <c r="J877" i="2"/>
  <c r="J885" i="2"/>
  <c r="J893" i="2"/>
  <c r="J901" i="2"/>
  <c r="J909" i="2"/>
  <c r="J917" i="2"/>
  <c r="J925" i="2"/>
  <c r="J933" i="2"/>
  <c r="J941" i="2"/>
  <c r="J11" i="2"/>
  <c r="J32" i="2"/>
  <c r="J55" i="2"/>
  <c r="J75" i="2"/>
  <c r="J96" i="2"/>
  <c r="J119" i="2"/>
  <c r="J139" i="2"/>
  <c r="J160" i="2"/>
  <c r="J183" i="2"/>
  <c r="J203" i="2"/>
  <c r="J224" i="2"/>
  <c r="J247" i="2"/>
  <c r="J267" i="2"/>
  <c r="J311" i="2"/>
  <c r="J331" i="2"/>
  <c r="J352" i="2"/>
  <c r="J375" i="2"/>
  <c r="J395" i="2"/>
  <c r="J416" i="2"/>
  <c r="J439" i="2"/>
  <c r="J459" i="2"/>
  <c r="J480" i="2"/>
  <c r="J503" i="2"/>
  <c r="J523" i="2"/>
  <c r="J544" i="2"/>
  <c r="J567" i="2"/>
  <c r="J587" i="2"/>
  <c r="J608" i="2"/>
  <c r="J631" i="2"/>
  <c r="J647" i="2"/>
  <c r="J663" i="2"/>
  <c r="J676" i="2"/>
  <c r="J686" i="2"/>
  <c r="J694" i="2"/>
  <c r="J702" i="2"/>
  <c r="J710" i="2"/>
  <c r="J718" i="2"/>
  <c r="J726" i="2"/>
  <c r="J734" i="2"/>
  <c r="J742" i="2"/>
  <c r="J750" i="2"/>
  <c r="J758" i="2"/>
  <c r="J766" i="2"/>
  <c r="J774" i="2"/>
  <c r="J782" i="2"/>
  <c r="J790" i="2"/>
  <c r="J798" i="2"/>
  <c r="J806" i="2"/>
  <c r="J814" i="2"/>
  <c r="J822" i="2"/>
  <c r="J830" i="2"/>
  <c r="J838" i="2"/>
  <c r="J846" i="2"/>
  <c r="J854" i="2"/>
  <c r="J862" i="2"/>
  <c r="J870" i="2"/>
  <c r="J878" i="2"/>
  <c r="J886" i="2"/>
  <c r="J894" i="2"/>
  <c r="J902" i="2"/>
  <c r="J910" i="2"/>
  <c r="J918" i="2"/>
  <c r="J926" i="2"/>
  <c r="J19" i="2"/>
  <c r="J40" i="2"/>
  <c r="J63" i="2"/>
  <c r="J104" i="2"/>
  <c r="J127" i="2"/>
  <c r="J168" i="2"/>
  <c r="J191" i="2"/>
  <c r="J211" i="2"/>
  <c r="J232" i="2"/>
  <c r="J255" i="2"/>
  <c r="J275" i="2"/>
  <c r="J296" i="2"/>
  <c r="J319" i="2"/>
  <c r="J339" i="2"/>
  <c r="J360" i="2"/>
  <c r="J383" i="2"/>
  <c r="J403" i="2"/>
  <c r="J424" i="2"/>
  <c r="J447" i="2"/>
  <c r="J467" i="2"/>
  <c r="J488" i="2"/>
  <c r="J511" i="2"/>
  <c r="J531" i="2"/>
  <c r="J552" i="2"/>
  <c r="J575" i="2"/>
  <c r="J595" i="2"/>
  <c r="J616" i="2"/>
  <c r="J635" i="2"/>
  <c r="J651" i="2"/>
  <c r="J667" i="2"/>
  <c r="J680" i="2"/>
  <c r="J689" i="2"/>
  <c r="J697" i="2"/>
  <c r="J705" i="2"/>
  <c r="J713" i="2"/>
  <c r="J721" i="2"/>
  <c r="J729" i="2"/>
  <c r="J737" i="2"/>
  <c r="J745" i="2"/>
  <c r="J753" i="2"/>
  <c r="J761" i="2"/>
  <c r="J769" i="2"/>
  <c r="J777" i="2"/>
  <c r="J785" i="2"/>
  <c r="J793" i="2"/>
  <c r="J801" i="2"/>
  <c r="J809" i="2"/>
  <c r="J817" i="2"/>
  <c r="J825" i="2"/>
  <c r="J833" i="2"/>
  <c r="J841" i="2"/>
  <c r="J849" i="2"/>
  <c r="J857" i="2"/>
  <c r="J865" i="2"/>
  <c r="J873" i="2"/>
  <c r="J881" i="2"/>
  <c r="J889" i="2"/>
  <c r="J897" i="2"/>
  <c r="J905" i="2"/>
  <c r="J913" i="2"/>
  <c r="J921" i="2"/>
  <c r="J929" i="2"/>
  <c r="J937" i="2"/>
  <c r="J945" i="2"/>
  <c r="J43" i="2"/>
  <c r="J87" i="2"/>
  <c r="J107" i="2"/>
  <c r="J192" i="2"/>
  <c r="J215" i="2"/>
  <c r="J235" i="2"/>
  <c r="J279" i="2"/>
  <c r="J299" i="2"/>
  <c r="J320" i="2"/>
  <c r="J343" i="2"/>
  <c r="J363" i="2"/>
  <c r="J384" i="2"/>
  <c r="J407" i="2"/>
  <c r="J427" i="2"/>
  <c r="J448" i="2"/>
  <c r="J471" i="2"/>
  <c r="J491" i="2"/>
  <c r="J512" i="2"/>
  <c r="J535" i="2"/>
  <c r="J555" i="2"/>
  <c r="J576" i="2"/>
  <c r="J599" i="2"/>
  <c r="J619" i="2"/>
  <c r="J639" i="2"/>
  <c r="J655" i="2"/>
  <c r="J671" i="2"/>
  <c r="J681" i="2"/>
  <c r="J690" i="2"/>
  <c r="J698" i="2"/>
  <c r="J706" i="2"/>
  <c r="J714" i="2"/>
  <c r="J722" i="2"/>
  <c r="J730" i="2"/>
  <c r="J738" i="2"/>
  <c r="J746" i="2"/>
  <c r="J754" i="2"/>
  <c r="J762" i="2"/>
  <c r="J770" i="2"/>
  <c r="J778" i="2"/>
  <c r="J786" i="2"/>
  <c r="J794" i="2"/>
  <c r="J802" i="2"/>
  <c r="J810" i="2"/>
  <c r="J818" i="2"/>
  <c r="J826" i="2"/>
  <c r="J834" i="2"/>
  <c r="J842" i="2"/>
  <c r="J850" i="2"/>
  <c r="J858" i="2"/>
  <c r="J3" i="2"/>
  <c r="J15" i="2"/>
  <c r="J123" i="2"/>
  <c r="J239" i="2"/>
  <c r="J295" i="2"/>
  <c r="J355" i="2"/>
  <c r="J408" i="2"/>
  <c r="J464" i="2"/>
  <c r="J527" i="2"/>
  <c r="J579" i="2"/>
  <c r="J633" i="2"/>
  <c r="J678" i="2"/>
  <c r="J699" i="2"/>
  <c r="J720" i="2"/>
  <c r="J743" i="2"/>
  <c r="J763" i="2"/>
  <c r="J784" i="2"/>
  <c r="J807" i="2"/>
  <c r="J827" i="2"/>
  <c r="J848" i="2"/>
  <c r="J867" i="2"/>
  <c r="J883" i="2"/>
  <c r="J899" i="2"/>
  <c r="J915" i="2"/>
  <c r="J931" i="2"/>
  <c r="J944" i="2"/>
  <c r="J954" i="2"/>
  <c r="J963" i="2"/>
  <c r="J973" i="2"/>
  <c r="J982" i="2"/>
  <c r="J991" i="2"/>
  <c r="J1000" i="2"/>
  <c r="J1009" i="2"/>
  <c r="J1018" i="2"/>
  <c r="J1027" i="2"/>
  <c r="J1037" i="2"/>
  <c r="J1046" i="2"/>
  <c r="J1055" i="2"/>
  <c r="J1064" i="2"/>
  <c r="J1073" i="2"/>
  <c r="J1082" i="2"/>
  <c r="J1091" i="2"/>
  <c r="J1100" i="2"/>
  <c r="J1108" i="2"/>
  <c r="J1116" i="2"/>
  <c r="J1124" i="2"/>
  <c r="J1132" i="2"/>
  <c r="J1140" i="2"/>
  <c r="J1148" i="2"/>
  <c r="J1156" i="2"/>
  <c r="J1164" i="2"/>
  <c r="J1172" i="2"/>
  <c r="J1180" i="2"/>
  <c r="J1188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08" i="2"/>
  <c r="J1316" i="2"/>
  <c r="J1324" i="2"/>
  <c r="J1332" i="2"/>
  <c r="J1340" i="2"/>
  <c r="J1348" i="2"/>
  <c r="J1356" i="2"/>
  <c r="J1364" i="2"/>
  <c r="J1372" i="2"/>
  <c r="J1380" i="2"/>
  <c r="J1388" i="2"/>
  <c r="J1396" i="2"/>
  <c r="J1404" i="2"/>
  <c r="J1412" i="2"/>
  <c r="J1420" i="2"/>
  <c r="J1428" i="2"/>
  <c r="J1436" i="2"/>
  <c r="J1444" i="2"/>
  <c r="J1452" i="2"/>
  <c r="J1460" i="2"/>
  <c r="J1468" i="2"/>
  <c r="J1476" i="2"/>
  <c r="J1484" i="2"/>
  <c r="J1492" i="2"/>
  <c r="J1500" i="2"/>
  <c r="J1508" i="2"/>
  <c r="J1516" i="2"/>
  <c r="J1524" i="2"/>
  <c r="J1532" i="2"/>
  <c r="J1540" i="2"/>
  <c r="J1548" i="2"/>
  <c r="J1556" i="2"/>
  <c r="J16" i="2"/>
  <c r="J187" i="2"/>
  <c r="J303" i="2"/>
  <c r="J359" i="2"/>
  <c r="J419" i="2"/>
  <c r="J472" i="2"/>
  <c r="J528" i="2"/>
  <c r="J591" i="2"/>
  <c r="J640" i="2"/>
  <c r="J679" i="2"/>
  <c r="J703" i="2"/>
  <c r="J723" i="2"/>
  <c r="J744" i="2"/>
  <c r="J767" i="2"/>
  <c r="J787" i="2"/>
  <c r="J808" i="2"/>
  <c r="J831" i="2"/>
  <c r="J851" i="2"/>
  <c r="J871" i="2"/>
  <c r="J887" i="2"/>
  <c r="J903" i="2"/>
  <c r="J919" i="2"/>
  <c r="J934" i="2"/>
  <c r="J946" i="2"/>
  <c r="J955" i="2"/>
  <c r="J965" i="2"/>
  <c r="J974" i="2"/>
  <c r="J983" i="2"/>
  <c r="J992" i="2"/>
  <c r="J1001" i="2"/>
  <c r="J1010" i="2"/>
  <c r="J1019" i="2"/>
  <c r="J1029" i="2"/>
  <c r="J1038" i="2"/>
  <c r="J1047" i="2"/>
  <c r="J1056" i="2"/>
  <c r="J1065" i="2"/>
  <c r="J1074" i="2"/>
  <c r="J1083" i="2"/>
  <c r="J1093" i="2"/>
  <c r="J1101" i="2"/>
  <c r="J1109" i="2"/>
  <c r="J1117" i="2"/>
  <c r="J1125" i="2"/>
  <c r="J1133" i="2"/>
  <c r="J1141" i="2"/>
  <c r="J1149" i="2"/>
  <c r="J1157" i="2"/>
  <c r="J1165" i="2"/>
  <c r="J1173" i="2"/>
  <c r="J1181" i="2"/>
  <c r="J1189" i="2"/>
  <c r="J1197" i="2"/>
  <c r="J1205" i="2"/>
  <c r="J1213" i="2"/>
  <c r="J1221" i="2"/>
  <c r="J1229" i="2"/>
  <c r="J1237" i="2"/>
  <c r="J1245" i="2"/>
  <c r="J1253" i="2"/>
  <c r="J1261" i="2"/>
  <c r="J1269" i="2"/>
  <c r="J1277" i="2"/>
  <c r="J1285" i="2"/>
  <c r="J1293" i="2"/>
  <c r="J1301" i="2"/>
  <c r="J1309" i="2"/>
  <c r="J1317" i="2"/>
  <c r="J1325" i="2"/>
  <c r="J1333" i="2"/>
  <c r="J1341" i="2"/>
  <c r="J1349" i="2"/>
  <c r="J1357" i="2"/>
  <c r="J1365" i="2"/>
  <c r="J1373" i="2"/>
  <c r="J1381" i="2"/>
  <c r="J1389" i="2"/>
  <c r="J1397" i="2"/>
  <c r="J1405" i="2"/>
  <c r="J1413" i="2"/>
  <c r="J1421" i="2"/>
  <c r="J1429" i="2"/>
  <c r="J1437" i="2"/>
  <c r="J1445" i="2"/>
  <c r="J1453" i="2"/>
  <c r="J1461" i="2"/>
  <c r="J1469" i="2"/>
  <c r="J1477" i="2"/>
  <c r="J1485" i="2"/>
  <c r="J80" i="2"/>
  <c r="J143" i="2"/>
  <c r="J195" i="2"/>
  <c r="J251" i="2"/>
  <c r="J312" i="2"/>
  <c r="J367" i="2"/>
  <c r="J423" i="2"/>
  <c r="J483" i="2"/>
  <c r="J536" i="2"/>
  <c r="J592" i="2"/>
  <c r="J648" i="2"/>
  <c r="J683" i="2"/>
  <c r="J704" i="2"/>
  <c r="J727" i="2"/>
  <c r="J747" i="2"/>
  <c r="J768" i="2"/>
  <c r="J791" i="2"/>
  <c r="J811" i="2"/>
  <c r="J832" i="2"/>
  <c r="J855" i="2"/>
  <c r="J872" i="2"/>
  <c r="J888" i="2"/>
  <c r="J904" i="2"/>
  <c r="J920" i="2"/>
  <c r="J935" i="2"/>
  <c r="J947" i="2"/>
  <c r="J957" i="2"/>
  <c r="J966" i="2"/>
  <c r="J975" i="2"/>
  <c r="J984" i="2"/>
  <c r="J993" i="2"/>
  <c r="J1002" i="2"/>
  <c r="J1011" i="2"/>
  <c r="J1021" i="2"/>
  <c r="J1030" i="2"/>
  <c r="J1039" i="2"/>
  <c r="J1048" i="2"/>
  <c r="J1057" i="2"/>
  <c r="J1066" i="2"/>
  <c r="J1075" i="2"/>
  <c r="J1085" i="2"/>
  <c r="J1094" i="2"/>
  <c r="J1102" i="2"/>
  <c r="J1110" i="2"/>
  <c r="J1118" i="2"/>
  <c r="J1126" i="2"/>
  <c r="J1134" i="2"/>
  <c r="J1142" i="2"/>
  <c r="J1150" i="2"/>
  <c r="J1158" i="2"/>
  <c r="J1166" i="2"/>
  <c r="J1174" i="2"/>
  <c r="J1182" i="2"/>
  <c r="J1190" i="2"/>
  <c r="J1198" i="2"/>
  <c r="J1206" i="2"/>
  <c r="J1214" i="2"/>
  <c r="J1222" i="2"/>
  <c r="J1230" i="2"/>
  <c r="J1238" i="2"/>
  <c r="J1246" i="2"/>
  <c r="J1254" i="2"/>
  <c r="J1262" i="2"/>
  <c r="J1270" i="2"/>
  <c r="J1278" i="2"/>
  <c r="J1286" i="2"/>
  <c r="J1294" i="2"/>
  <c r="J1302" i="2"/>
  <c r="J1310" i="2"/>
  <c r="J1318" i="2"/>
  <c r="J1326" i="2"/>
  <c r="J1334" i="2"/>
  <c r="J1342" i="2"/>
  <c r="J1350" i="2"/>
  <c r="J1358" i="2"/>
  <c r="J1366" i="2"/>
  <c r="J1374" i="2"/>
  <c r="J1382" i="2"/>
  <c r="J1390" i="2"/>
  <c r="J1398" i="2"/>
  <c r="J1406" i="2"/>
  <c r="J1414" i="2"/>
  <c r="J1422" i="2"/>
  <c r="J1430" i="2"/>
  <c r="J103" i="2"/>
  <c r="J163" i="2"/>
  <c r="J216" i="2"/>
  <c r="J272" i="2"/>
  <c r="J335" i="2"/>
  <c r="J387" i="2"/>
  <c r="J443" i="2"/>
  <c r="J504" i="2"/>
  <c r="J559" i="2"/>
  <c r="J615" i="2"/>
  <c r="J664" i="2"/>
  <c r="J691" i="2"/>
  <c r="J712" i="2"/>
  <c r="J735" i="2"/>
  <c r="J755" i="2"/>
  <c r="J776" i="2"/>
  <c r="J799" i="2"/>
  <c r="J819" i="2"/>
  <c r="J840" i="2"/>
  <c r="J863" i="2"/>
  <c r="J879" i="2"/>
  <c r="J895" i="2"/>
  <c r="J911" i="2"/>
  <c r="J927" i="2"/>
  <c r="J939" i="2"/>
  <c r="J951" i="2"/>
  <c r="J960" i="2"/>
  <c r="J969" i="2"/>
  <c r="J978" i="2"/>
  <c r="J987" i="2"/>
  <c r="J997" i="2"/>
  <c r="J1006" i="2"/>
  <c r="J1015" i="2"/>
  <c r="J1024" i="2"/>
  <c r="J1033" i="2"/>
  <c r="J1042" i="2"/>
  <c r="J1051" i="2"/>
  <c r="J1061" i="2"/>
  <c r="J1070" i="2"/>
  <c r="J1079" i="2"/>
  <c r="J1088" i="2"/>
  <c r="J1097" i="2"/>
  <c r="J1105" i="2"/>
  <c r="J1113" i="2"/>
  <c r="J1121" i="2"/>
  <c r="J1129" i="2"/>
  <c r="J1137" i="2"/>
  <c r="J1145" i="2"/>
  <c r="J1153" i="2"/>
  <c r="J1161" i="2"/>
  <c r="J1169" i="2"/>
  <c r="J1177" i="2"/>
  <c r="J1185" i="2"/>
  <c r="J1193" i="2"/>
  <c r="J1201" i="2"/>
  <c r="J1209" i="2"/>
  <c r="J1217" i="2"/>
  <c r="J1225" i="2"/>
  <c r="J1233" i="2"/>
  <c r="J1241" i="2"/>
  <c r="J1249" i="2"/>
  <c r="J1257" i="2"/>
  <c r="J1265" i="2"/>
  <c r="J1273" i="2"/>
  <c r="J1281" i="2"/>
  <c r="J1289" i="2"/>
  <c r="J1297" i="2"/>
  <c r="J1305" i="2"/>
  <c r="J1313" i="2"/>
  <c r="J1321" i="2"/>
  <c r="J1329" i="2"/>
  <c r="J1337" i="2"/>
  <c r="J1345" i="2"/>
  <c r="J1353" i="2"/>
  <c r="J1361" i="2"/>
  <c r="J1369" i="2"/>
  <c r="J1377" i="2"/>
  <c r="J1385" i="2"/>
  <c r="J1393" i="2"/>
  <c r="J56" i="2"/>
  <c r="J167" i="2"/>
  <c r="J227" i="2"/>
  <c r="J336" i="2"/>
  <c r="J399" i="2"/>
  <c r="J451" i="2"/>
  <c r="J507" i="2"/>
  <c r="J568" i="2"/>
  <c r="J623" i="2"/>
  <c r="J665" i="2"/>
  <c r="J695" i="2"/>
  <c r="J715" i="2"/>
  <c r="J736" i="2"/>
  <c r="J759" i="2"/>
  <c r="J779" i="2"/>
  <c r="J800" i="2"/>
  <c r="J823" i="2"/>
  <c r="J843" i="2"/>
  <c r="J864" i="2"/>
  <c r="J880" i="2"/>
  <c r="J912" i="2"/>
  <c r="J928" i="2"/>
  <c r="J942" i="2"/>
  <c r="J952" i="2"/>
  <c r="J961" i="2"/>
  <c r="J970" i="2"/>
  <c r="J979" i="2"/>
  <c r="J989" i="2"/>
  <c r="J998" i="2"/>
  <c r="J1007" i="2"/>
  <c r="J1016" i="2"/>
  <c r="J1025" i="2"/>
  <c r="J1034" i="2"/>
  <c r="J1043" i="2"/>
  <c r="J1053" i="2"/>
  <c r="J1062" i="2"/>
  <c r="J1071" i="2"/>
  <c r="J1080" i="2"/>
  <c r="J1089" i="2"/>
  <c r="J1098" i="2"/>
  <c r="J1106" i="2"/>
  <c r="J1114" i="2"/>
  <c r="J1122" i="2"/>
  <c r="J1130" i="2"/>
  <c r="J1138" i="2"/>
  <c r="J1146" i="2"/>
  <c r="J1154" i="2"/>
  <c r="J1162" i="2"/>
  <c r="J1170" i="2"/>
  <c r="J1178" i="2"/>
  <c r="J1186" i="2"/>
  <c r="J1194" i="2"/>
  <c r="J1202" i="2"/>
  <c r="J1210" i="2"/>
  <c r="J1218" i="2"/>
  <c r="J1226" i="2"/>
  <c r="J1234" i="2"/>
  <c r="J1242" i="2"/>
  <c r="J1250" i="2"/>
  <c r="J1258" i="2"/>
  <c r="J1266" i="2"/>
  <c r="J1274" i="2"/>
  <c r="J1282" i="2"/>
  <c r="J1290" i="2"/>
  <c r="J1298" i="2"/>
  <c r="J39" i="2"/>
  <c r="J207" i="2"/>
  <c r="J344" i="2"/>
  <c r="J495" i="2"/>
  <c r="J649" i="2"/>
  <c r="J719" i="2"/>
  <c r="J775" i="2"/>
  <c r="J835" i="2"/>
  <c r="J882" i="2"/>
  <c r="J923" i="2"/>
  <c r="J958" i="2"/>
  <c r="J981" i="2"/>
  <c r="J1005" i="2"/>
  <c r="J1031" i="2"/>
  <c r="J1054" i="2"/>
  <c r="J1078" i="2"/>
  <c r="J1103" i="2"/>
  <c r="J1123" i="2"/>
  <c r="J1144" i="2"/>
  <c r="J1167" i="2"/>
  <c r="J1187" i="2"/>
  <c r="J1208" i="2"/>
  <c r="J1231" i="2"/>
  <c r="J1251" i="2"/>
  <c r="J1272" i="2"/>
  <c r="J1295" i="2"/>
  <c r="J1312" i="2"/>
  <c r="J1328" i="2"/>
  <c r="J1344" i="2"/>
  <c r="J1360" i="2"/>
  <c r="J1376" i="2"/>
  <c r="J1392" i="2"/>
  <c r="J1407" i="2"/>
  <c r="J1418" i="2"/>
  <c r="J1432" i="2"/>
  <c r="J1442" i="2"/>
  <c r="J1454" i="2"/>
  <c r="J1464" i="2"/>
  <c r="J1474" i="2"/>
  <c r="J1486" i="2"/>
  <c r="J1495" i="2"/>
  <c r="J1504" i="2"/>
  <c r="J1513" i="2"/>
  <c r="J1522" i="2"/>
  <c r="J1531" i="2"/>
  <c r="J1541" i="2"/>
  <c r="J1550" i="2"/>
  <c r="J1559" i="2"/>
  <c r="J1567" i="2"/>
  <c r="J1575" i="2"/>
  <c r="J1583" i="2"/>
  <c r="J1591" i="2"/>
  <c r="J1599" i="2"/>
  <c r="J1607" i="2"/>
  <c r="J1615" i="2"/>
  <c r="J1623" i="2"/>
  <c r="J1631" i="2"/>
  <c r="J1639" i="2"/>
  <c r="J1647" i="2"/>
  <c r="J1655" i="2"/>
  <c r="J1663" i="2"/>
  <c r="J1671" i="2"/>
  <c r="J1679" i="2"/>
  <c r="J1687" i="2"/>
  <c r="J1695" i="2"/>
  <c r="J1703" i="2"/>
  <c r="J1711" i="2"/>
  <c r="J1719" i="2"/>
  <c r="J1727" i="2"/>
  <c r="J1735" i="2"/>
  <c r="J1743" i="2"/>
  <c r="J1751" i="2"/>
  <c r="J1759" i="2"/>
  <c r="J1767" i="2"/>
  <c r="J1775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79" i="2"/>
  <c r="J1887" i="2"/>
  <c r="J1895" i="2"/>
  <c r="J1903" i="2"/>
  <c r="J1911" i="2"/>
  <c r="J1919" i="2"/>
  <c r="J1927" i="2"/>
  <c r="J1935" i="2"/>
  <c r="J1943" i="2"/>
  <c r="J1951" i="2"/>
  <c r="J1959" i="2"/>
  <c r="J1967" i="2"/>
  <c r="J59" i="2"/>
  <c r="J208" i="2"/>
  <c r="J376" i="2"/>
  <c r="J515" i="2"/>
  <c r="J656" i="2"/>
  <c r="J728" i="2"/>
  <c r="J783" i="2"/>
  <c r="J839" i="2"/>
  <c r="J890" i="2"/>
  <c r="J930" i="2"/>
  <c r="J959" i="2"/>
  <c r="J985" i="2"/>
  <c r="J1008" i="2"/>
  <c r="J1032" i="2"/>
  <c r="J1058" i="2"/>
  <c r="J1081" i="2"/>
  <c r="J1104" i="2"/>
  <c r="J1127" i="2"/>
  <c r="J1147" i="2"/>
  <c r="J1168" i="2"/>
  <c r="J1191" i="2"/>
  <c r="J1211" i="2"/>
  <c r="J1232" i="2"/>
  <c r="J1255" i="2"/>
  <c r="J1275" i="2"/>
  <c r="J1296" i="2"/>
  <c r="J1314" i="2"/>
  <c r="J1330" i="2"/>
  <c r="J1346" i="2"/>
  <c r="J1362" i="2"/>
  <c r="J1378" i="2"/>
  <c r="J1394" i="2"/>
  <c r="J1408" i="2"/>
  <c r="J1419" i="2"/>
  <c r="J1433" i="2"/>
  <c r="J1443" i="2"/>
  <c r="J1455" i="2"/>
  <c r="J1465" i="2"/>
  <c r="J1475" i="2"/>
  <c r="J1487" i="2"/>
  <c r="J1496" i="2"/>
  <c r="J1505" i="2"/>
  <c r="J1514" i="2"/>
  <c r="J1523" i="2"/>
  <c r="J1533" i="2"/>
  <c r="J1542" i="2"/>
  <c r="J1551" i="2"/>
  <c r="J1560" i="2"/>
  <c r="J1568" i="2"/>
  <c r="J1576" i="2"/>
  <c r="J1584" i="2"/>
  <c r="J1592" i="2"/>
  <c r="J1600" i="2"/>
  <c r="J1608" i="2"/>
  <c r="J1616" i="2"/>
  <c r="J1624" i="2"/>
  <c r="J1632" i="2"/>
  <c r="J1640" i="2"/>
  <c r="J1648" i="2"/>
  <c r="J1656" i="2"/>
  <c r="J1664" i="2"/>
  <c r="J1672" i="2"/>
  <c r="J1680" i="2"/>
  <c r="J1688" i="2"/>
  <c r="J1696" i="2"/>
  <c r="J1704" i="2"/>
  <c r="J1712" i="2"/>
  <c r="J1720" i="2"/>
  <c r="J1728" i="2"/>
  <c r="J1736" i="2"/>
  <c r="J1744" i="2"/>
  <c r="J1752" i="2"/>
  <c r="J1760" i="2"/>
  <c r="J1768" i="2"/>
  <c r="J1776" i="2"/>
  <c r="J1784" i="2"/>
  <c r="J1792" i="2"/>
  <c r="J1800" i="2"/>
  <c r="J1808" i="2"/>
  <c r="J1816" i="2"/>
  <c r="J1824" i="2"/>
  <c r="J1832" i="2"/>
  <c r="J1840" i="2"/>
  <c r="J1848" i="2"/>
  <c r="J1856" i="2"/>
  <c r="J1864" i="2"/>
  <c r="J88" i="2"/>
  <c r="J231" i="2"/>
  <c r="J379" i="2"/>
  <c r="J547" i="2"/>
  <c r="J672" i="2"/>
  <c r="J731" i="2"/>
  <c r="J792" i="2"/>
  <c r="J847" i="2"/>
  <c r="J891" i="2"/>
  <c r="J936" i="2"/>
  <c r="J962" i="2"/>
  <c r="J986" i="2"/>
  <c r="J1013" i="2"/>
  <c r="J1035" i="2"/>
  <c r="J1059" i="2"/>
  <c r="J1086" i="2"/>
  <c r="J1107" i="2"/>
  <c r="J1128" i="2"/>
  <c r="J1151" i="2"/>
  <c r="J1171" i="2"/>
  <c r="J1192" i="2"/>
  <c r="J1215" i="2"/>
  <c r="J1235" i="2"/>
  <c r="J1256" i="2"/>
  <c r="J1279" i="2"/>
  <c r="J1299" i="2"/>
  <c r="J1315" i="2"/>
  <c r="J1331" i="2"/>
  <c r="J1347" i="2"/>
  <c r="J1363" i="2"/>
  <c r="J1379" i="2"/>
  <c r="J1395" i="2"/>
  <c r="J1409" i="2"/>
  <c r="J1423" i="2"/>
  <c r="J1434" i="2"/>
  <c r="J1446" i="2"/>
  <c r="J1456" i="2"/>
  <c r="J1466" i="2"/>
  <c r="J1478" i="2"/>
  <c r="J1488" i="2"/>
  <c r="J1497" i="2"/>
  <c r="J1506" i="2"/>
  <c r="J1515" i="2"/>
  <c r="J1525" i="2"/>
  <c r="J1534" i="2"/>
  <c r="J1543" i="2"/>
  <c r="J1552" i="2"/>
  <c r="J1561" i="2"/>
  <c r="J1569" i="2"/>
  <c r="J1577" i="2"/>
  <c r="J1585" i="2"/>
  <c r="J1593" i="2"/>
  <c r="J1601" i="2"/>
  <c r="J1609" i="2"/>
  <c r="J1617" i="2"/>
  <c r="J1625" i="2"/>
  <c r="J1633" i="2"/>
  <c r="J1641" i="2"/>
  <c r="J1649" i="2"/>
  <c r="J1657" i="2"/>
  <c r="J1665" i="2"/>
  <c r="J1673" i="2"/>
  <c r="J1681" i="2"/>
  <c r="J1689" i="2"/>
  <c r="J1697" i="2"/>
  <c r="J1705" i="2"/>
  <c r="J1713" i="2"/>
  <c r="J1721" i="2"/>
  <c r="J1729" i="2"/>
  <c r="J1737" i="2"/>
  <c r="J1745" i="2"/>
  <c r="J1753" i="2"/>
  <c r="J1761" i="2"/>
  <c r="J1769" i="2"/>
  <c r="J1777" i="2"/>
  <c r="J1785" i="2"/>
  <c r="J1793" i="2"/>
  <c r="J1801" i="2"/>
  <c r="J1809" i="2"/>
  <c r="J1817" i="2"/>
  <c r="J1825" i="2"/>
  <c r="J1833" i="2"/>
  <c r="J1841" i="2"/>
  <c r="J1849" i="2"/>
  <c r="J1857" i="2"/>
  <c r="J1865" i="2"/>
  <c r="J144" i="2"/>
  <c r="J291" i="2"/>
  <c r="J440" i="2"/>
  <c r="J600" i="2"/>
  <c r="J696" i="2"/>
  <c r="J752" i="2"/>
  <c r="J815" i="2"/>
  <c r="J866" i="2"/>
  <c r="J907" i="2"/>
  <c r="J949" i="2"/>
  <c r="J971" i="2"/>
  <c r="J995" i="2"/>
  <c r="J1022" i="2"/>
  <c r="J1045" i="2"/>
  <c r="J1069" i="2"/>
  <c r="J1095" i="2"/>
  <c r="J1115" i="2"/>
  <c r="J1136" i="2"/>
  <c r="J1159" i="2"/>
  <c r="J1179" i="2"/>
  <c r="J1200" i="2"/>
  <c r="J1223" i="2"/>
  <c r="J1243" i="2"/>
  <c r="J1264" i="2"/>
  <c r="J1287" i="2"/>
  <c r="J1306" i="2"/>
  <c r="J1322" i="2"/>
  <c r="J1338" i="2"/>
  <c r="J1354" i="2"/>
  <c r="J1370" i="2"/>
  <c r="J1386" i="2"/>
  <c r="J1401" i="2"/>
  <c r="J1415" i="2"/>
  <c r="J1426" i="2"/>
  <c r="J1439" i="2"/>
  <c r="J1449" i="2"/>
  <c r="J1459" i="2"/>
  <c r="J1471" i="2"/>
  <c r="J1481" i="2"/>
  <c r="J1491" i="2"/>
  <c r="J1501" i="2"/>
  <c r="J1510" i="2"/>
  <c r="J1519" i="2"/>
  <c r="J1528" i="2"/>
  <c r="J1537" i="2"/>
  <c r="J1546" i="2"/>
  <c r="J1555" i="2"/>
  <c r="J1564" i="2"/>
  <c r="J1572" i="2"/>
  <c r="J1580" i="2"/>
  <c r="J1588" i="2"/>
  <c r="J1596" i="2"/>
  <c r="J1604" i="2"/>
  <c r="J1612" i="2"/>
  <c r="J1620" i="2"/>
  <c r="J1628" i="2"/>
  <c r="J1636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4" i="2"/>
  <c r="J1772" i="2"/>
  <c r="J1780" i="2"/>
  <c r="J1788" i="2"/>
  <c r="J1796" i="2"/>
  <c r="J1804" i="2"/>
  <c r="J1812" i="2"/>
  <c r="J1820" i="2"/>
  <c r="J1828" i="2"/>
  <c r="J1836" i="2"/>
  <c r="J1844" i="2"/>
  <c r="J1852" i="2"/>
  <c r="J1860" i="2"/>
  <c r="J152" i="2"/>
  <c r="J463" i="2"/>
  <c r="J611" i="2"/>
  <c r="J707" i="2"/>
  <c r="J760" i="2"/>
  <c r="J816" i="2"/>
  <c r="J874" i="2"/>
  <c r="J914" i="2"/>
  <c r="J950" i="2"/>
  <c r="J976" i="2"/>
  <c r="J999" i="2"/>
  <c r="J1023" i="2"/>
  <c r="J1049" i="2"/>
  <c r="J1072" i="2"/>
  <c r="J1096" i="2"/>
  <c r="J1119" i="2"/>
  <c r="J1139" i="2"/>
  <c r="J1160" i="2"/>
  <c r="J1183" i="2"/>
  <c r="J1203" i="2"/>
  <c r="J1224" i="2"/>
  <c r="J1247" i="2"/>
  <c r="J1267" i="2"/>
  <c r="J1288" i="2"/>
  <c r="J1307" i="2"/>
  <c r="J1323" i="2"/>
  <c r="J1339" i="2"/>
  <c r="J1355" i="2"/>
  <c r="J1371" i="2"/>
  <c r="J1387" i="2"/>
  <c r="J1402" i="2"/>
  <c r="J1416" i="2"/>
  <c r="J1427" i="2"/>
  <c r="J1440" i="2"/>
  <c r="J1450" i="2"/>
  <c r="J1462" i="2"/>
  <c r="J1472" i="2"/>
  <c r="J1482" i="2"/>
  <c r="J1493" i="2"/>
  <c r="J1502" i="2"/>
  <c r="J1511" i="2"/>
  <c r="J1520" i="2"/>
  <c r="J1529" i="2"/>
  <c r="J1538" i="2"/>
  <c r="J1547" i="2"/>
  <c r="J1557" i="2"/>
  <c r="J1565" i="2"/>
  <c r="J1573" i="2"/>
  <c r="J1581" i="2"/>
  <c r="J1589" i="2"/>
  <c r="J1597" i="2"/>
  <c r="J1605" i="2"/>
  <c r="J1613" i="2"/>
  <c r="J1621" i="2"/>
  <c r="J1629" i="2"/>
  <c r="J1637" i="2"/>
  <c r="J1645" i="2"/>
  <c r="J1653" i="2"/>
  <c r="J1661" i="2"/>
  <c r="J1669" i="2"/>
  <c r="J1677" i="2"/>
  <c r="J1685" i="2"/>
  <c r="J1693" i="2"/>
  <c r="J1701" i="2"/>
  <c r="J1709" i="2"/>
  <c r="J1717" i="2"/>
  <c r="J1725" i="2"/>
  <c r="J1733" i="2"/>
  <c r="J1741" i="2"/>
  <c r="J1749" i="2"/>
  <c r="J1757" i="2"/>
  <c r="J1765" i="2"/>
  <c r="J1773" i="2"/>
  <c r="J1781" i="2"/>
  <c r="J1789" i="2"/>
  <c r="J1797" i="2"/>
  <c r="J1805" i="2"/>
  <c r="J1813" i="2"/>
  <c r="J487" i="2"/>
  <c r="J751" i="2"/>
  <c r="J898" i="2"/>
  <c r="J977" i="2"/>
  <c r="J1041" i="2"/>
  <c r="J1111" i="2"/>
  <c r="J1163" i="2"/>
  <c r="J1219" i="2"/>
  <c r="J1280" i="2"/>
  <c r="J1327" i="2"/>
  <c r="J1368" i="2"/>
  <c r="J1410" i="2"/>
  <c r="J1441" i="2"/>
  <c r="J1470" i="2"/>
  <c r="J1498" i="2"/>
  <c r="J1521" i="2"/>
  <c r="J1545" i="2"/>
  <c r="J1570" i="2"/>
  <c r="J1590" i="2"/>
  <c r="J1611" i="2"/>
  <c r="J1634" i="2"/>
  <c r="J1654" i="2"/>
  <c r="J1675" i="2"/>
  <c r="J1698" i="2"/>
  <c r="J1718" i="2"/>
  <c r="J1739" i="2"/>
  <c r="J1762" i="2"/>
  <c r="J1782" i="2"/>
  <c r="J1803" i="2"/>
  <c r="J1822" i="2"/>
  <c r="J1838" i="2"/>
  <c r="J1854" i="2"/>
  <c r="J1869" i="2"/>
  <c r="J1878" i="2"/>
  <c r="J1888" i="2"/>
  <c r="J1897" i="2"/>
  <c r="J1906" i="2"/>
  <c r="J1915" i="2"/>
  <c r="J1924" i="2"/>
  <c r="J1933" i="2"/>
  <c r="J1942" i="2"/>
  <c r="J1952" i="2"/>
  <c r="J1961" i="2"/>
  <c r="J1970" i="2"/>
  <c r="J1978" i="2"/>
  <c r="J1986" i="2"/>
  <c r="J1994" i="2"/>
  <c r="J2002" i="2"/>
  <c r="J2010" i="2"/>
  <c r="J2018" i="2"/>
  <c r="J2026" i="2"/>
  <c r="J2034" i="2"/>
  <c r="J2042" i="2"/>
  <c r="J2050" i="2"/>
  <c r="J2058" i="2"/>
  <c r="J2066" i="2"/>
  <c r="J2074" i="2"/>
  <c r="J2082" i="2"/>
  <c r="J2090" i="2"/>
  <c r="J2098" i="2"/>
  <c r="J2106" i="2"/>
  <c r="J2114" i="2"/>
  <c r="J2122" i="2"/>
  <c r="J2130" i="2"/>
  <c r="J2138" i="2"/>
  <c r="J2146" i="2"/>
  <c r="J2154" i="2"/>
  <c r="J2162" i="2"/>
  <c r="J2170" i="2"/>
  <c r="J2178" i="2"/>
  <c r="J2186" i="2"/>
  <c r="J2194" i="2"/>
  <c r="J2202" i="2"/>
  <c r="J2210" i="2"/>
  <c r="J2218" i="2"/>
  <c r="J2226" i="2"/>
  <c r="J2234" i="2"/>
  <c r="J2242" i="2"/>
  <c r="J2250" i="2"/>
  <c r="J2258" i="2"/>
  <c r="J2266" i="2"/>
  <c r="J2274" i="2"/>
  <c r="J2282" i="2"/>
  <c r="J2290" i="2"/>
  <c r="J2298" i="2"/>
  <c r="J2306" i="2"/>
  <c r="J2314" i="2"/>
  <c r="J2322" i="2"/>
  <c r="J2330" i="2"/>
  <c r="J2338" i="2"/>
  <c r="J2346" i="2"/>
  <c r="J2354" i="2"/>
  <c r="J2362" i="2"/>
  <c r="J2370" i="2"/>
  <c r="J2378" i="2"/>
  <c r="J2386" i="2"/>
  <c r="J2394" i="2"/>
  <c r="J2402" i="2"/>
  <c r="J2410" i="2"/>
  <c r="J2418" i="2"/>
  <c r="J2426" i="2"/>
  <c r="J2434" i="2"/>
  <c r="J2442" i="2"/>
  <c r="J2450" i="2"/>
  <c r="J2458" i="2"/>
  <c r="J2466" i="2"/>
  <c r="J2474" i="2"/>
  <c r="J2482" i="2"/>
  <c r="J2490" i="2"/>
  <c r="J2498" i="2"/>
  <c r="J120" i="2"/>
  <c r="J551" i="2"/>
  <c r="J771" i="2"/>
  <c r="J906" i="2"/>
  <c r="J990" i="2"/>
  <c r="J1050" i="2"/>
  <c r="J1112" i="2"/>
  <c r="J1175" i="2"/>
  <c r="J1227" i="2"/>
  <c r="J1283" i="2"/>
  <c r="J1335" i="2"/>
  <c r="J1375" i="2"/>
  <c r="J1411" i="2"/>
  <c r="J1447" i="2"/>
  <c r="J1473" i="2"/>
  <c r="J1499" i="2"/>
  <c r="J1526" i="2"/>
  <c r="J1549" i="2"/>
  <c r="J1571" i="2"/>
  <c r="J1594" i="2"/>
  <c r="J1614" i="2"/>
  <c r="J1635" i="2"/>
  <c r="J1658" i="2"/>
  <c r="J1678" i="2"/>
  <c r="J1699" i="2"/>
  <c r="J1722" i="2"/>
  <c r="J1742" i="2"/>
  <c r="J1763" i="2"/>
  <c r="J1786" i="2"/>
  <c r="J1806" i="2"/>
  <c r="J1826" i="2"/>
  <c r="J1842" i="2"/>
  <c r="J1858" i="2"/>
  <c r="J1870" i="2"/>
  <c r="J1880" i="2"/>
  <c r="J1889" i="2"/>
  <c r="J1898" i="2"/>
  <c r="J1907" i="2"/>
  <c r="J1916" i="2"/>
  <c r="J1925" i="2"/>
  <c r="J1934" i="2"/>
  <c r="J1944" i="2"/>
  <c r="J1953" i="2"/>
  <c r="J1962" i="2"/>
  <c r="J1971" i="2"/>
  <c r="J1979" i="2"/>
  <c r="J1987" i="2"/>
  <c r="J1995" i="2"/>
  <c r="J2003" i="2"/>
  <c r="J2011" i="2"/>
  <c r="J2019" i="2"/>
  <c r="J2027" i="2"/>
  <c r="J2035" i="2"/>
  <c r="J2043" i="2"/>
  <c r="J2051" i="2"/>
  <c r="J2059" i="2"/>
  <c r="J2067" i="2"/>
  <c r="J2075" i="2"/>
  <c r="J2083" i="2"/>
  <c r="J2091" i="2"/>
  <c r="J2099" i="2"/>
  <c r="J2107" i="2"/>
  <c r="J2115" i="2"/>
  <c r="J2123" i="2"/>
  <c r="J2131" i="2"/>
  <c r="J2139" i="2"/>
  <c r="J2147" i="2"/>
  <c r="J2155" i="2"/>
  <c r="J2163" i="2"/>
  <c r="J2171" i="2"/>
  <c r="J2179" i="2"/>
  <c r="J2187" i="2"/>
  <c r="J2195" i="2"/>
  <c r="J2203" i="2"/>
  <c r="J2211" i="2"/>
  <c r="J2219" i="2"/>
  <c r="J2227" i="2"/>
  <c r="J2235" i="2"/>
  <c r="J2243" i="2"/>
  <c r="J2251" i="2"/>
  <c r="J2259" i="2"/>
  <c r="J2267" i="2"/>
  <c r="J2275" i="2"/>
  <c r="J2283" i="2"/>
  <c r="J2291" i="2"/>
  <c r="J2299" i="2"/>
  <c r="J2307" i="2"/>
  <c r="J2315" i="2"/>
  <c r="J2323" i="2"/>
  <c r="J2331" i="2"/>
  <c r="J2339" i="2"/>
  <c r="J2347" i="2"/>
  <c r="J2355" i="2"/>
  <c r="J2363" i="2"/>
  <c r="J2371" i="2"/>
  <c r="J2379" i="2"/>
  <c r="J2387" i="2"/>
  <c r="J2395" i="2"/>
  <c r="J2403" i="2"/>
  <c r="J2411" i="2"/>
  <c r="J175" i="2"/>
  <c r="J571" i="2"/>
  <c r="J795" i="2"/>
  <c r="J922" i="2"/>
  <c r="J994" i="2"/>
  <c r="J1063" i="2"/>
  <c r="J1120" i="2"/>
  <c r="J1176" i="2"/>
  <c r="J1239" i="2"/>
  <c r="J1291" i="2"/>
  <c r="J1336" i="2"/>
  <c r="J1383" i="2"/>
  <c r="J1417" i="2"/>
  <c r="J1448" i="2"/>
  <c r="J1479" i="2"/>
  <c r="J1503" i="2"/>
  <c r="J1527" i="2"/>
  <c r="J1553" i="2"/>
  <c r="J1574" i="2"/>
  <c r="J1595" i="2"/>
  <c r="J1618" i="2"/>
  <c r="J1638" i="2"/>
  <c r="J1659" i="2"/>
  <c r="J1682" i="2"/>
  <c r="J1702" i="2"/>
  <c r="J1723" i="2"/>
  <c r="J1746" i="2"/>
  <c r="J1766" i="2"/>
  <c r="J1787" i="2"/>
  <c r="J1810" i="2"/>
  <c r="J1827" i="2"/>
  <c r="J1843" i="2"/>
  <c r="J1859" i="2"/>
  <c r="J1872" i="2"/>
  <c r="J1881" i="2"/>
  <c r="J1890" i="2"/>
  <c r="J1899" i="2"/>
  <c r="J1908" i="2"/>
  <c r="J1917" i="2"/>
  <c r="J1926" i="2"/>
  <c r="J1936" i="2"/>
  <c r="J1945" i="2"/>
  <c r="J1954" i="2"/>
  <c r="J1963" i="2"/>
  <c r="J1972" i="2"/>
  <c r="J1980" i="2"/>
  <c r="J1988" i="2"/>
  <c r="J1996" i="2"/>
  <c r="J2004" i="2"/>
  <c r="J2012" i="2"/>
  <c r="J2020" i="2"/>
  <c r="J2028" i="2"/>
  <c r="J2036" i="2"/>
  <c r="J2044" i="2"/>
  <c r="J2052" i="2"/>
  <c r="J2060" i="2"/>
  <c r="J2068" i="2"/>
  <c r="J2076" i="2"/>
  <c r="J2084" i="2"/>
  <c r="J2092" i="2"/>
  <c r="J2100" i="2"/>
  <c r="J2108" i="2"/>
  <c r="J2116" i="2"/>
  <c r="J2124" i="2"/>
  <c r="J2132" i="2"/>
  <c r="J2140" i="2"/>
  <c r="J2148" i="2"/>
  <c r="J2156" i="2"/>
  <c r="J2164" i="2"/>
  <c r="J2172" i="2"/>
  <c r="J2180" i="2"/>
  <c r="J2188" i="2"/>
  <c r="J2196" i="2"/>
  <c r="J2204" i="2"/>
  <c r="J2212" i="2"/>
  <c r="J2220" i="2"/>
  <c r="J2228" i="2"/>
  <c r="J2236" i="2"/>
  <c r="J2244" i="2"/>
  <c r="J2252" i="2"/>
  <c r="J2260" i="2"/>
  <c r="J2268" i="2"/>
  <c r="J2276" i="2"/>
  <c r="J2284" i="2"/>
  <c r="J2292" i="2"/>
  <c r="J2300" i="2"/>
  <c r="J2308" i="2"/>
  <c r="J2316" i="2"/>
  <c r="J2324" i="2"/>
  <c r="J2332" i="2"/>
  <c r="J2340" i="2"/>
  <c r="J2348" i="2"/>
  <c r="J2356" i="2"/>
  <c r="J2364" i="2"/>
  <c r="J2372" i="2"/>
  <c r="J2380" i="2"/>
  <c r="J2388" i="2"/>
  <c r="J2396" i="2"/>
  <c r="J2404" i="2"/>
  <c r="J2412" i="2"/>
  <c r="J2420" i="2"/>
  <c r="J2428" i="2"/>
  <c r="J2436" i="2"/>
  <c r="J2444" i="2"/>
  <c r="J688" i="2"/>
  <c r="J856" i="2"/>
  <c r="J953" i="2"/>
  <c r="J1017" i="2"/>
  <c r="J1087" i="2"/>
  <c r="J1143" i="2"/>
  <c r="J1199" i="2"/>
  <c r="J1259" i="2"/>
  <c r="J1311" i="2"/>
  <c r="J1352" i="2"/>
  <c r="J1399" i="2"/>
  <c r="J1431" i="2"/>
  <c r="J1458" i="2"/>
  <c r="J1489" i="2"/>
  <c r="J1512" i="2"/>
  <c r="J1536" i="2"/>
  <c r="J1562" i="2"/>
  <c r="J1582" i="2"/>
  <c r="J1603" i="2"/>
  <c r="J1626" i="2"/>
  <c r="J1646" i="2"/>
  <c r="J1667" i="2"/>
  <c r="J1690" i="2"/>
  <c r="J1710" i="2"/>
  <c r="J1731" i="2"/>
  <c r="J1754" i="2"/>
  <c r="J1774" i="2"/>
  <c r="J1795" i="2"/>
  <c r="J1818" i="2"/>
  <c r="J1834" i="2"/>
  <c r="J1850" i="2"/>
  <c r="J1866" i="2"/>
  <c r="J1875" i="2"/>
  <c r="J1884" i="2"/>
  <c r="J1893" i="2"/>
  <c r="J1902" i="2"/>
  <c r="J1912" i="2"/>
  <c r="J1921" i="2"/>
  <c r="J1930" i="2"/>
  <c r="J1939" i="2"/>
  <c r="J1948" i="2"/>
  <c r="J1957" i="2"/>
  <c r="J1966" i="2"/>
  <c r="J1975" i="2"/>
  <c r="J1983" i="2"/>
  <c r="J1991" i="2"/>
  <c r="J1999" i="2"/>
  <c r="J2007" i="2"/>
  <c r="J2015" i="2"/>
  <c r="J2023" i="2"/>
  <c r="J2031" i="2"/>
  <c r="J2039" i="2"/>
  <c r="J2047" i="2"/>
  <c r="J2055" i="2"/>
  <c r="J2063" i="2"/>
  <c r="J2071" i="2"/>
  <c r="J2079" i="2"/>
  <c r="J2087" i="2"/>
  <c r="J2095" i="2"/>
  <c r="J2103" i="2"/>
  <c r="J2111" i="2"/>
  <c r="J2119" i="2"/>
  <c r="J2127" i="2"/>
  <c r="J2135" i="2"/>
  <c r="J2143" i="2"/>
  <c r="J2151" i="2"/>
  <c r="J2159" i="2"/>
  <c r="J2167" i="2"/>
  <c r="J2175" i="2"/>
  <c r="J2183" i="2"/>
  <c r="J2191" i="2"/>
  <c r="J2199" i="2"/>
  <c r="J2207" i="2"/>
  <c r="J2215" i="2"/>
  <c r="J2223" i="2"/>
  <c r="J2231" i="2"/>
  <c r="J2239" i="2"/>
  <c r="J2247" i="2"/>
  <c r="J2255" i="2"/>
  <c r="J2263" i="2"/>
  <c r="J2271" i="2"/>
  <c r="J2279" i="2"/>
  <c r="J2287" i="2"/>
  <c r="J2295" i="2"/>
  <c r="J2303" i="2"/>
  <c r="J2311" i="2"/>
  <c r="J2319" i="2"/>
  <c r="J2327" i="2"/>
  <c r="J2335" i="2"/>
  <c r="J2343" i="2"/>
  <c r="J2351" i="2"/>
  <c r="J2359" i="2"/>
  <c r="J2367" i="2"/>
  <c r="J2375" i="2"/>
  <c r="J2383" i="2"/>
  <c r="J2391" i="2"/>
  <c r="J400" i="2"/>
  <c r="J711" i="2"/>
  <c r="J859" i="2"/>
  <c r="J967" i="2"/>
  <c r="J1026" i="2"/>
  <c r="J1090" i="2"/>
  <c r="J1152" i="2"/>
  <c r="J1207" i="2"/>
  <c r="J1263" i="2"/>
  <c r="J1319" i="2"/>
  <c r="J1359" i="2"/>
  <c r="J1400" i="2"/>
  <c r="J1435" i="2"/>
  <c r="J1463" i="2"/>
  <c r="J1490" i="2"/>
  <c r="J1517" i="2"/>
  <c r="J1539" i="2"/>
  <c r="J1563" i="2"/>
  <c r="J1586" i="2"/>
  <c r="J1606" i="2"/>
  <c r="J1627" i="2"/>
  <c r="J1650" i="2"/>
  <c r="J1670" i="2"/>
  <c r="J1691" i="2"/>
  <c r="J1714" i="2"/>
  <c r="J1734" i="2"/>
  <c r="J1755" i="2"/>
  <c r="J1778" i="2"/>
  <c r="J1798" i="2"/>
  <c r="J1819" i="2"/>
  <c r="J1835" i="2"/>
  <c r="J1851" i="2"/>
  <c r="J1867" i="2"/>
  <c r="J1876" i="2"/>
  <c r="J1885" i="2"/>
  <c r="J1894" i="2"/>
  <c r="J1904" i="2"/>
  <c r="J1913" i="2"/>
  <c r="J1922" i="2"/>
  <c r="J1931" i="2"/>
  <c r="J1940" i="2"/>
  <c r="J1949" i="2"/>
  <c r="J1958" i="2"/>
  <c r="J1968" i="2"/>
  <c r="J1976" i="2"/>
  <c r="J1984" i="2"/>
  <c r="J1992" i="2"/>
  <c r="J2000" i="2"/>
  <c r="J2008" i="2"/>
  <c r="J2016" i="2"/>
  <c r="J2024" i="2"/>
  <c r="J2032" i="2"/>
  <c r="J2040" i="2"/>
  <c r="J2048" i="2"/>
  <c r="J2056" i="2"/>
  <c r="J2064" i="2"/>
  <c r="J2072" i="2"/>
  <c r="J2080" i="2"/>
  <c r="J2088" i="2"/>
  <c r="J2096" i="2"/>
  <c r="J2104" i="2"/>
  <c r="J2112" i="2"/>
  <c r="J2120" i="2"/>
  <c r="J2128" i="2"/>
  <c r="J2136" i="2"/>
  <c r="J2144" i="2"/>
  <c r="J2152" i="2"/>
  <c r="J2160" i="2"/>
  <c r="J2168" i="2"/>
  <c r="J2176" i="2"/>
  <c r="J2184" i="2"/>
  <c r="J2192" i="2"/>
  <c r="J2200" i="2"/>
  <c r="J2208" i="2"/>
  <c r="J2216" i="2"/>
  <c r="J2224" i="2"/>
  <c r="J2232" i="2"/>
  <c r="J2240" i="2"/>
  <c r="J2248" i="2"/>
  <c r="J2256" i="2"/>
  <c r="J2264" i="2"/>
  <c r="J2272" i="2"/>
  <c r="J2280" i="2"/>
  <c r="J2288" i="2"/>
  <c r="J2296" i="2"/>
  <c r="J824" i="2"/>
  <c r="J1067" i="2"/>
  <c r="J1216" i="2"/>
  <c r="J1351" i="2"/>
  <c r="J1451" i="2"/>
  <c r="J1518" i="2"/>
  <c r="J1579" i="2"/>
  <c r="J1642" i="2"/>
  <c r="J1694" i="2"/>
  <c r="J1750" i="2"/>
  <c r="J1811" i="2"/>
  <c r="J1853" i="2"/>
  <c r="J1883" i="2"/>
  <c r="J1909" i="2"/>
  <c r="J1932" i="2"/>
  <c r="J1956" i="2"/>
  <c r="J1981" i="2"/>
  <c r="J2001" i="2"/>
  <c r="J2022" i="2"/>
  <c r="J2045" i="2"/>
  <c r="J2065" i="2"/>
  <c r="J2086" i="2"/>
  <c r="J2109" i="2"/>
  <c r="J2129" i="2"/>
  <c r="J2150" i="2"/>
  <c r="J2173" i="2"/>
  <c r="J2193" i="2"/>
  <c r="J2214" i="2"/>
  <c r="J2237" i="2"/>
  <c r="J2257" i="2"/>
  <c r="J2278" i="2"/>
  <c r="J2301" i="2"/>
  <c r="J2317" i="2"/>
  <c r="J2333" i="2"/>
  <c r="J2349" i="2"/>
  <c r="J2365" i="2"/>
  <c r="J2381" i="2"/>
  <c r="J2397" i="2"/>
  <c r="J2408" i="2"/>
  <c r="J2421" i="2"/>
  <c r="J2431" i="2"/>
  <c r="J2441" i="2"/>
  <c r="J2452" i="2"/>
  <c r="J2461" i="2"/>
  <c r="J2470" i="2"/>
  <c r="J2479" i="2"/>
  <c r="J2488" i="2"/>
  <c r="J2497" i="2"/>
  <c r="J1424" i="2"/>
  <c r="J1619" i="2"/>
  <c r="J1730" i="2"/>
  <c r="J1837" i="2"/>
  <c r="J1973" i="2"/>
  <c r="J2078" i="2"/>
  <c r="J2165" i="2"/>
  <c r="J2293" i="2"/>
  <c r="J2405" i="2"/>
  <c r="J2467" i="2"/>
  <c r="J259" i="2"/>
  <c r="J875" i="2"/>
  <c r="J1077" i="2"/>
  <c r="J1240" i="2"/>
  <c r="J1367" i="2"/>
  <c r="J1457" i="2"/>
  <c r="J1530" i="2"/>
  <c r="J1587" i="2"/>
  <c r="J1643" i="2"/>
  <c r="J1706" i="2"/>
  <c r="J1758" i="2"/>
  <c r="J1814" i="2"/>
  <c r="J1861" i="2"/>
  <c r="J1886" i="2"/>
  <c r="J1910" i="2"/>
  <c r="J1937" i="2"/>
  <c r="J1960" i="2"/>
  <c r="J1982" i="2"/>
  <c r="J2005" i="2"/>
  <c r="J2025" i="2"/>
  <c r="J2046" i="2"/>
  <c r="J2069" i="2"/>
  <c r="J2089" i="2"/>
  <c r="J2110" i="2"/>
  <c r="J2133" i="2"/>
  <c r="J2153" i="2"/>
  <c r="J2174" i="2"/>
  <c r="J2197" i="2"/>
  <c r="J2217" i="2"/>
  <c r="J2238" i="2"/>
  <c r="J2261" i="2"/>
  <c r="J2281" i="2"/>
  <c r="J2302" i="2"/>
  <c r="J2318" i="2"/>
  <c r="J2334" i="2"/>
  <c r="J2350" i="2"/>
  <c r="J2366" i="2"/>
  <c r="J2382" i="2"/>
  <c r="J2398" i="2"/>
  <c r="J2409" i="2"/>
  <c r="J2422" i="2"/>
  <c r="J2432" i="2"/>
  <c r="J2443" i="2"/>
  <c r="J2453" i="2"/>
  <c r="J2462" i="2"/>
  <c r="J2471" i="2"/>
  <c r="J2480" i="2"/>
  <c r="J2489" i="2"/>
  <c r="J2499" i="2"/>
  <c r="J1558" i="2"/>
  <c r="J2342" i="2"/>
  <c r="J271" i="2"/>
  <c r="J938" i="2"/>
  <c r="J1099" i="2"/>
  <c r="J1248" i="2"/>
  <c r="J1384" i="2"/>
  <c r="J1467" i="2"/>
  <c r="J1535" i="2"/>
  <c r="J1598" i="2"/>
  <c r="J1651" i="2"/>
  <c r="J1707" i="2"/>
  <c r="J1770" i="2"/>
  <c r="J1821" i="2"/>
  <c r="J1862" i="2"/>
  <c r="J1891" i="2"/>
  <c r="J1914" i="2"/>
  <c r="J1938" i="2"/>
  <c r="J1964" i="2"/>
  <c r="J1985" i="2"/>
  <c r="J2006" i="2"/>
  <c r="J2029" i="2"/>
  <c r="J2049" i="2"/>
  <c r="J2070" i="2"/>
  <c r="J2093" i="2"/>
  <c r="J2113" i="2"/>
  <c r="J2134" i="2"/>
  <c r="J2157" i="2"/>
  <c r="J2177" i="2"/>
  <c r="J2198" i="2"/>
  <c r="J2221" i="2"/>
  <c r="J2241" i="2"/>
  <c r="J2262" i="2"/>
  <c r="J2285" i="2"/>
  <c r="J2304" i="2"/>
  <c r="J2320" i="2"/>
  <c r="J2336" i="2"/>
  <c r="J2352" i="2"/>
  <c r="J2368" i="2"/>
  <c r="J2384" i="2"/>
  <c r="J2399" i="2"/>
  <c r="J2413" i="2"/>
  <c r="J2423" i="2"/>
  <c r="J2433" i="2"/>
  <c r="J2445" i="2"/>
  <c r="J2454" i="2"/>
  <c r="J2463" i="2"/>
  <c r="J2472" i="2"/>
  <c r="J2481" i="2"/>
  <c r="J2491" i="2"/>
  <c r="J2500" i="2"/>
  <c r="J1155" i="2"/>
  <c r="J1874" i="2"/>
  <c r="J2057" i="2"/>
  <c r="J2249" i="2"/>
  <c r="J2416" i="2"/>
  <c r="J2485" i="2"/>
  <c r="J431" i="2"/>
  <c r="J943" i="2"/>
  <c r="J1131" i="2"/>
  <c r="J1271" i="2"/>
  <c r="J1391" i="2"/>
  <c r="J1480" i="2"/>
  <c r="J1544" i="2"/>
  <c r="J1602" i="2"/>
  <c r="J1662" i="2"/>
  <c r="J1715" i="2"/>
  <c r="J1771" i="2"/>
  <c r="J1829" i="2"/>
  <c r="J1868" i="2"/>
  <c r="J1892" i="2"/>
  <c r="J1918" i="2"/>
  <c r="J1941" i="2"/>
  <c r="J1965" i="2"/>
  <c r="J1989" i="2"/>
  <c r="J2009" i="2"/>
  <c r="J2030" i="2"/>
  <c r="J2053" i="2"/>
  <c r="J2073" i="2"/>
  <c r="J2094" i="2"/>
  <c r="J2117" i="2"/>
  <c r="J2137" i="2"/>
  <c r="J2158" i="2"/>
  <c r="J2181" i="2"/>
  <c r="J2201" i="2"/>
  <c r="J2222" i="2"/>
  <c r="J2245" i="2"/>
  <c r="J2265" i="2"/>
  <c r="J2286" i="2"/>
  <c r="J2305" i="2"/>
  <c r="J2321" i="2"/>
  <c r="J2337" i="2"/>
  <c r="J2353" i="2"/>
  <c r="J2369" i="2"/>
  <c r="J2385" i="2"/>
  <c r="J2400" i="2"/>
  <c r="J2414" i="2"/>
  <c r="J2424" i="2"/>
  <c r="J2435" i="2"/>
  <c r="J2446" i="2"/>
  <c r="J2455" i="2"/>
  <c r="J2464" i="2"/>
  <c r="J2473" i="2"/>
  <c r="J2483" i="2"/>
  <c r="J2492" i="2"/>
  <c r="J2501" i="2"/>
  <c r="J1003" i="2"/>
  <c r="J1947" i="2"/>
  <c r="J2101" i="2"/>
  <c r="J2229" i="2"/>
  <c r="J2326" i="2"/>
  <c r="J2427" i="2"/>
  <c r="J2494" i="2"/>
  <c r="J632" i="2"/>
  <c r="J968" i="2"/>
  <c r="J1135" i="2"/>
  <c r="J1303" i="2"/>
  <c r="J1403" i="2"/>
  <c r="J1483" i="2"/>
  <c r="J1554" i="2"/>
  <c r="J1610" i="2"/>
  <c r="J1666" i="2"/>
  <c r="J1726" i="2"/>
  <c r="J1779" i="2"/>
  <c r="J1830" i="2"/>
  <c r="J1873" i="2"/>
  <c r="J1896" i="2"/>
  <c r="J1920" i="2"/>
  <c r="J1946" i="2"/>
  <c r="J1969" i="2"/>
  <c r="J1990" i="2"/>
  <c r="J2013" i="2"/>
  <c r="J2033" i="2"/>
  <c r="J2054" i="2"/>
  <c r="J2077" i="2"/>
  <c r="J2097" i="2"/>
  <c r="J2118" i="2"/>
  <c r="J2141" i="2"/>
  <c r="J2161" i="2"/>
  <c r="J2182" i="2"/>
  <c r="J2205" i="2"/>
  <c r="J2225" i="2"/>
  <c r="J2246" i="2"/>
  <c r="J2269" i="2"/>
  <c r="J2289" i="2"/>
  <c r="J2309" i="2"/>
  <c r="J2325" i="2"/>
  <c r="J2341" i="2"/>
  <c r="J2357" i="2"/>
  <c r="J2373" i="2"/>
  <c r="J2389" i="2"/>
  <c r="J2401" i="2"/>
  <c r="J2415" i="2"/>
  <c r="J2425" i="2"/>
  <c r="J2437" i="2"/>
  <c r="J2447" i="2"/>
  <c r="J2456" i="2"/>
  <c r="J2465" i="2"/>
  <c r="J2475" i="2"/>
  <c r="J2484" i="2"/>
  <c r="J2493" i="2"/>
  <c r="J687" i="2"/>
  <c r="J1790" i="2"/>
  <c r="J1993" i="2"/>
  <c r="J2142" i="2"/>
  <c r="J2270" i="2"/>
  <c r="J2390" i="2"/>
  <c r="J2457" i="2"/>
  <c r="J739" i="2"/>
  <c r="J1014" i="2"/>
  <c r="J1184" i="2"/>
  <c r="J1320" i="2"/>
  <c r="J1425" i="2"/>
  <c r="J1507" i="2"/>
  <c r="J1566" i="2"/>
  <c r="J1622" i="2"/>
  <c r="J1683" i="2"/>
  <c r="J1738" i="2"/>
  <c r="J1794" i="2"/>
  <c r="J1845" i="2"/>
  <c r="J1877" i="2"/>
  <c r="J1901" i="2"/>
  <c r="J1928" i="2"/>
  <c r="J1950" i="2"/>
  <c r="J1974" i="2"/>
  <c r="J1997" i="2"/>
  <c r="J2017" i="2"/>
  <c r="J2038" i="2"/>
  <c r="J2061" i="2"/>
  <c r="J2081" i="2"/>
  <c r="J2102" i="2"/>
  <c r="J2125" i="2"/>
  <c r="J2145" i="2"/>
  <c r="J2166" i="2"/>
  <c r="J2189" i="2"/>
  <c r="J2209" i="2"/>
  <c r="J2230" i="2"/>
  <c r="J2253" i="2"/>
  <c r="J2273" i="2"/>
  <c r="J2294" i="2"/>
  <c r="J2312" i="2"/>
  <c r="J2328" i="2"/>
  <c r="J2344" i="2"/>
  <c r="J2360" i="2"/>
  <c r="J2376" i="2"/>
  <c r="J2392" i="2"/>
  <c r="J2406" i="2"/>
  <c r="J2417" i="2"/>
  <c r="J2429" i="2"/>
  <c r="J2439" i="2"/>
  <c r="J2449" i="2"/>
  <c r="J2459" i="2"/>
  <c r="J2468" i="2"/>
  <c r="J2477" i="2"/>
  <c r="J2486" i="2"/>
  <c r="J2495" i="2"/>
  <c r="J1304" i="2"/>
  <c r="J1900" i="2"/>
  <c r="J2037" i="2"/>
  <c r="J2206" i="2"/>
  <c r="J2358" i="2"/>
  <c r="J2448" i="2"/>
  <c r="J803" i="2"/>
  <c r="J1040" i="2"/>
  <c r="J1195" i="2"/>
  <c r="J1343" i="2"/>
  <c r="J1438" i="2"/>
  <c r="J1509" i="2"/>
  <c r="J1578" i="2"/>
  <c r="J1630" i="2"/>
  <c r="J1686" i="2"/>
  <c r="J1747" i="2"/>
  <c r="J1802" i="2"/>
  <c r="J1846" i="2"/>
  <c r="J1882" i="2"/>
  <c r="J1905" i="2"/>
  <c r="J1929" i="2"/>
  <c r="J1955" i="2"/>
  <c r="J1977" i="2"/>
  <c r="J1998" i="2"/>
  <c r="J2021" i="2"/>
  <c r="J2041" i="2"/>
  <c r="J2062" i="2"/>
  <c r="J2085" i="2"/>
  <c r="J2105" i="2"/>
  <c r="J2126" i="2"/>
  <c r="J2149" i="2"/>
  <c r="J2169" i="2"/>
  <c r="J2190" i="2"/>
  <c r="J2213" i="2"/>
  <c r="J2233" i="2"/>
  <c r="J2254" i="2"/>
  <c r="J2277" i="2"/>
  <c r="J2297" i="2"/>
  <c r="J2313" i="2"/>
  <c r="J2329" i="2"/>
  <c r="J2345" i="2"/>
  <c r="J2361" i="2"/>
  <c r="J2377" i="2"/>
  <c r="J2393" i="2"/>
  <c r="J2407" i="2"/>
  <c r="J2419" i="2"/>
  <c r="J2430" i="2"/>
  <c r="J2440" i="2"/>
  <c r="J2451" i="2"/>
  <c r="J2460" i="2"/>
  <c r="J2469" i="2"/>
  <c r="J2478" i="2"/>
  <c r="J2487" i="2"/>
  <c r="J2496" i="2"/>
  <c r="J1494" i="2"/>
  <c r="J1674" i="2"/>
  <c r="J1923" i="2"/>
  <c r="J2014" i="2"/>
  <c r="J2121" i="2"/>
  <c r="J2185" i="2"/>
  <c r="J2310" i="2"/>
  <c r="J2374" i="2"/>
  <c r="J2438" i="2"/>
  <c r="J2476" i="2"/>
  <c r="J4" i="2"/>
  <c r="W231" i="2"/>
  <c r="K231" i="2" s="1"/>
  <c r="K511" i="2"/>
  <c r="K647" i="2"/>
  <c r="K1047" i="2"/>
  <c r="K1311" i="2"/>
  <c r="K1391" i="2"/>
  <c r="K1527" i="2"/>
  <c r="K1791" i="2"/>
  <c r="K1927" i="2"/>
  <c r="K1975" i="2"/>
  <c r="K2023" i="2"/>
  <c r="K2111" i="2"/>
  <c r="K2207" i="2"/>
  <c r="K2287" i="2"/>
  <c r="K2335" i="2"/>
  <c r="K2423" i="2"/>
  <c r="K2176" i="2"/>
  <c r="K2272" i="2"/>
  <c r="K2400" i="2"/>
  <c r="K470" i="2"/>
  <c r="K846" i="2"/>
  <c r="K1254" i="2"/>
  <c r="K1606" i="2"/>
  <c r="K1918" i="2"/>
  <c r="K2326" i="2"/>
  <c r="W80" i="2"/>
  <c r="K80" i="2" s="1"/>
  <c r="W224" i="2"/>
  <c r="K224" i="2" s="1"/>
  <c r="W320" i="2"/>
  <c r="K320" i="2" s="1"/>
  <c r="K384" i="2"/>
  <c r="K440" i="2"/>
  <c r="K496" i="2"/>
  <c r="K544" i="2"/>
  <c r="K696" i="2"/>
  <c r="K752" i="2"/>
  <c r="K800" i="2"/>
  <c r="K856" i="2"/>
  <c r="K904" i="2"/>
  <c r="K952" i="2"/>
  <c r="K1016" i="2"/>
  <c r="K1128" i="2"/>
  <c r="K1184" i="2"/>
  <c r="K1240" i="2"/>
  <c r="K1296" i="2"/>
  <c r="K1352" i="2"/>
  <c r="K1472" i="2"/>
  <c r="K1528" i="2"/>
  <c r="K1584" i="2"/>
  <c r="K1640" i="2"/>
  <c r="K1696" i="2"/>
  <c r="K1752" i="2"/>
  <c r="K1808" i="2"/>
  <c r="K1864" i="2"/>
  <c r="K1984" i="2"/>
  <c r="K2040" i="2"/>
  <c r="K2160" i="2"/>
  <c r="K2264" i="2"/>
  <c r="K2384" i="2"/>
  <c r="K2449" i="2"/>
  <c r="W318" i="2"/>
  <c r="K318" i="2" s="1"/>
  <c r="K758" i="2"/>
  <c r="K1126" i="2"/>
  <c r="K1910" i="2"/>
  <c r="K2246" i="2"/>
  <c r="W73" i="2"/>
  <c r="K73" i="2" s="1"/>
  <c r="W129" i="2"/>
  <c r="K129" i="2" s="1"/>
  <c r="W177" i="2"/>
  <c r="K177" i="2" s="1"/>
  <c r="W233" i="2"/>
  <c r="K233" i="2" s="1"/>
  <c r="K345" i="2"/>
  <c r="K393" i="2"/>
  <c r="K449" i="2"/>
  <c r="K545" i="2"/>
  <c r="K601" i="2"/>
  <c r="K649" i="2"/>
  <c r="K697" i="2"/>
  <c r="K761" i="2"/>
  <c r="K809" i="2"/>
  <c r="K857" i="2"/>
  <c r="K993" i="2"/>
  <c r="K1041" i="2"/>
  <c r="K1129" i="2"/>
  <c r="K1217" i="2"/>
  <c r="K1265" i="2"/>
  <c r="K1313" i="2"/>
  <c r="K1409" i="2"/>
  <c r="K1457" i="2"/>
  <c r="K1505" i="2"/>
  <c r="K1745" i="2"/>
  <c r="K1841" i="2"/>
  <c r="K1889" i="2"/>
  <c r="K1937" i="2"/>
  <c r="K2073" i="2"/>
  <c r="K2129" i="2"/>
  <c r="K2265" i="2"/>
  <c r="K2313" i="2"/>
  <c r="K574" i="2"/>
  <c r="K1742" i="2"/>
  <c r="K2118" i="2"/>
  <c r="K2446" i="2"/>
  <c r="W58" i="2"/>
  <c r="K58" i="2" s="1"/>
  <c r="W114" i="2"/>
  <c r="K114" i="2" s="1"/>
  <c r="W170" i="2"/>
  <c r="K170" i="2" s="1"/>
  <c r="W226" i="2"/>
  <c r="K226" i="2" s="1"/>
  <c r="W274" i="2"/>
  <c r="K274" i="2" s="1"/>
  <c r="K338" i="2"/>
  <c r="K386" i="2"/>
  <c r="K498" i="2"/>
  <c r="K554" i="2"/>
  <c r="K610" i="2"/>
  <c r="K666" i="2"/>
  <c r="K722" i="2"/>
  <c r="K778" i="2"/>
  <c r="K834" i="2"/>
  <c r="K954" i="2"/>
  <c r="K1058" i="2"/>
  <c r="K1114" i="2"/>
  <c r="K1170" i="2"/>
  <c r="K1370" i="2"/>
  <c r="K1426" i="2"/>
  <c r="K1474" i="2"/>
  <c r="K1618" i="2"/>
  <c r="K1714" i="2"/>
  <c r="K1762" i="2"/>
  <c r="K1818" i="2"/>
  <c r="K1874" i="2"/>
  <c r="K1922" i="2"/>
  <c r="K1978" i="2"/>
  <c r="K2026" i="2"/>
  <c r="K2074" i="2"/>
  <c r="K2122" i="2"/>
  <c r="K2226" i="2"/>
  <c r="K2274" i="2"/>
  <c r="K2322" i="2"/>
  <c r="K2474" i="2"/>
  <c r="W134" i="2"/>
  <c r="K134" i="2" s="1"/>
  <c r="K430" i="2"/>
  <c r="K830" i="2"/>
  <c r="K1750" i="2"/>
  <c r="W319" i="2"/>
  <c r="K319" i="2" s="1"/>
  <c r="K607" i="2"/>
  <c r="K1439" i="2"/>
  <c r="K2063" i="2"/>
  <c r="K1553" i="2"/>
  <c r="W31" i="2"/>
  <c r="K31" i="2" s="1"/>
  <c r="W79" i="2"/>
  <c r="K79" i="2" s="1"/>
  <c r="W135" i="2"/>
  <c r="K135" i="2" s="1"/>
  <c r="W183" i="2"/>
  <c r="K183" i="2" s="1"/>
  <c r="K327" i="2"/>
  <c r="K431" i="2"/>
  <c r="K519" i="2"/>
  <c r="K559" i="2"/>
  <c r="K655" i="2"/>
  <c r="K695" i="2"/>
  <c r="K743" i="2"/>
  <c r="K839" i="2"/>
  <c r="K927" i="2"/>
  <c r="K967" i="2"/>
  <c r="K1015" i="2"/>
  <c r="K1055" i="2"/>
  <c r="K1095" i="2"/>
  <c r="K1151" i="2"/>
  <c r="K1191" i="2"/>
  <c r="K1231" i="2"/>
  <c r="K1351" i="2"/>
  <c r="K1399" i="2"/>
  <c r="K1447" i="2"/>
  <c r="K1487" i="2"/>
  <c r="K1535" i="2"/>
  <c r="K1583" i="2"/>
  <c r="K1623" i="2"/>
  <c r="K1711" i="2"/>
  <c r="K1751" i="2"/>
  <c r="K1839" i="2"/>
  <c r="K1895" i="2"/>
  <c r="K1983" i="2"/>
  <c r="K2071" i="2"/>
  <c r="K2167" i="2"/>
  <c r="K2247" i="2"/>
  <c r="K2295" i="2"/>
  <c r="K2383" i="2"/>
  <c r="K2431" i="2"/>
  <c r="K2479" i="2"/>
  <c r="K2200" i="2"/>
  <c r="K2352" i="2"/>
  <c r="K2416" i="2"/>
  <c r="K2488" i="2"/>
  <c r="W158" i="2"/>
  <c r="K158" i="2" s="1"/>
  <c r="K534" i="2"/>
  <c r="K902" i="2"/>
  <c r="K1310" i="2"/>
  <c r="K1974" i="2"/>
  <c r="K2374" i="2"/>
  <c r="W32" i="2"/>
  <c r="K32" i="2" s="1"/>
  <c r="W88" i="2"/>
  <c r="K88" i="2" s="1"/>
  <c r="W136" i="2"/>
  <c r="K136" i="2" s="1"/>
  <c r="W184" i="2"/>
  <c r="K184" i="2" s="1"/>
  <c r="W272" i="2"/>
  <c r="K272" i="2" s="1"/>
  <c r="K328" i="2"/>
  <c r="K448" i="2"/>
  <c r="K552" i="2"/>
  <c r="K592" i="2"/>
  <c r="K648" i="2"/>
  <c r="K704" i="2"/>
  <c r="K760" i="2"/>
  <c r="K808" i="2"/>
  <c r="K864" i="2"/>
  <c r="K912" i="2"/>
  <c r="K960" i="2"/>
  <c r="K1024" i="2"/>
  <c r="K1072" i="2"/>
  <c r="K1136" i="2"/>
  <c r="K1192" i="2"/>
  <c r="K1248" i="2"/>
  <c r="K1304" i="2"/>
  <c r="K1360" i="2"/>
  <c r="K1416" i="2"/>
  <c r="W127" i="2"/>
  <c r="K127" i="2" s="1"/>
  <c r="K423" i="2"/>
  <c r="K871" i="2"/>
  <c r="K1649" i="2"/>
  <c r="W39" i="2"/>
  <c r="K39" i="2" s="1"/>
  <c r="W143" i="2"/>
  <c r="K143" i="2" s="1"/>
  <c r="W191" i="2"/>
  <c r="K191" i="2" s="1"/>
  <c r="W239" i="2"/>
  <c r="K239" i="2" s="1"/>
  <c r="W279" i="2"/>
  <c r="K279" i="2" s="1"/>
  <c r="K335" i="2"/>
  <c r="K391" i="2"/>
  <c r="K471" i="2"/>
  <c r="K567" i="2"/>
  <c r="K615" i="2"/>
  <c r="K703" i="2"/>
  <c r="K751" i="2"/>
  <c r="K791" i="2"/>
  <c r="K879" i="2"/>
  <c r="K975" i="2"/>
  <c r="K1023" i="2"/>
  <c r="K1063" i="2"/>
  <c r="K1103" i="2"/>
  <c r="K1239" i="2"/>
  <c r="K1279" i="2"/>
  <c r="K1319" i="2"/>
  <c r="K1407" i="2"/>
  <c r="K1495" i="2"/>
  <c r="K1591" i="2"/>
  <c r="K1631" i="2"/>
  <c r="K1671" i="2"/>
  <c r="K1719" i="2"/>
  <c r="K1759" i="2"/>
  <c r="K1799" i="2"/>
  <c r="K1847" i="2"/>
  <c r="K1935" i="2"/>
  <c r="K2031" i="2"/>
  <c r="K2079" i="2"/>
  <c r="K2119" i="2"/>
  <c r="K2215" i="2"/>
  <c r="K2343" i="2"/>
  <c r="K2391" i="2"/>
  <c r="K2487" i="2"/>
  <c r="K2216" i="2"/>
  <c r="K2280" i="2"/>
  <c r="K2360" i="2"/>
  <c r="K2432" i="2"/>
  <c r="W214" i="2"/>
  <c r="K214" i="2" s="1"/>
  <c r="K590" i="2"/>
  <c r="K950" i="2"/>
  <c r="K1662" i="2"/>
  <c r="K2038" i="2"/>
  <c r="K2430" i="2"/>
  <c r="W40" i="2"/>
  <c r="K40" i="2" s="1"/>
  <c r="W192" i="2"/>
  <c r="K192" i="2" s="1"/>
  <c r="W232" i="2"/>
  <c r="K232" i="2" s="1"/>
  <c r="W280" i="2"/>
  <c r="K280" i="2" s="1"/>
  <c r="K336" i="2"/>
  <c r="K392" i="2"/>
  <c r="K504" i="2"/>
  <c r="K560" i="2"/>
  <c r="K463" i="2"/>
  <c r="K831" i="2"/>
  <c r="K1887" i="2"/>
  <c r="W87" i="2"/>
  <c r="K87" i="2" s="1"/>
  <c r="W151" i="2"/>
  <c r="K151" i="2" s="1"/>
  <c r="W287" i="2"/>
  <c r="K287" i="2" s="1"/>
  <c r="K343" i="2"/>
  <c r="K439" i="2"/>
  <c r="K479" i="2"/>
  <c r="K527" i="2"/>
  <c r="K663" i="2"/>
  <c r="K759" i="2"/>
  <c r="K799" i="2"/>
  <c r="K847" i="2"/>
  <c r="K887" i="2"/>
  <c r="K935" i="2"/>
  <c r="K1111" i="2"/>
  <c r="K1159" i="2"/>
  <c r="K1199" i="2"/>
  <c r="K1247" i="2"/>
  <c r="K1359" i="2"/>
  <c r="K1455" i="2"/>
  <c r="K1503" i="2"/>
  <c r="K1543" i="2"/>
  <c r="K1639" i="2"/>
  <c r="K1807" i="2"/>
  <c r="K1855" i="2"/>
  <c r="K1903" i="2"/>
  <c r="K1943" i="2"/>
  <c r="K1991" i="2"/>
  <c r="K2039" i="2"/>
  <c r="K2127" i="2"/>
  <c r="K2175" i="2"/>
  <c r="K2255" i="2"/>
  <c r="K2303" i="2"/>
  <c r="K2351" i="2"/>
  <c r="K2399" i="2"/>
  <c r="K2439" i="2"/>
  <c r="K2232" i="2"/>
  <c r="K2433" i="2"/>
  <c r="W262" i="2"/>
  <c r="K262" i="2" s="1"/>
  <c r="K630" i="2"/>
  <c r="K998" i="2"/>
  <c r="K1358" i="2"/>
  <c r="K1710" i="2"/>
  <c r="K1007" i="2"/>
  <c r="K1271" i="2"/>
  <c r="K1615" i="2"/>
  <c r="K2159" i="2"/>
  <c r="K2104" i="2"/>
  <c r="W47" i="2"/>
  <c r="K47" i="2" s="1"/>
  <c r="W95" i="2"/>
  <c r="K95" i="2" s="1"/>
  <c r="W159" i="2"/>
  <c r="K159" i="2" s="1"/>
  <c r="W199" i="2"/>
  <c r="K199" i="2" s="1"/>
  <c r="W247" i="2"/>
  <c r="K247" i="2" s="1"/>
  <c r="W295" i="2"/>
  <c r="K295" i="2" s="1"/>
  <c r="K351" i="2"/>
  <c r="K399" i="2"/>
  <c r="K447" i="2"/>
  <c r="K535" i="2"/>
  <c r="K575" i="2"/>
  <c r="K623" i="2"/>
  <c r="K711" i="2"/>
  <c r="K767" i="2"/>
  <c r="K807" i="2"/>
  <c r="K855" i="2"/>
  <c r="K895" i="2"/>
  <c r="K983" i="2"/>
  <c r="K1031" i="2"/>
  <c r="K1071" i="2"/>
  <c r="K1119" i="2"/>
  <c r="K1207" i="2"/>
  <c r="K1287" i="2"/>
  <c r="K1327" i="2"/>
  <c r="K1367" i="2"/>
  <c r="K1415" i="2"/>
  <c r="K1463" i="2"/>
  <c r="K1551" i="2"/>
  <c r="K1599" i="2"/>
  <c r="K1679" i="2"/>
  <c r="K1727" i="2"/>
  <c r="K1767" i="2"/>
  <c r="K1815" i="2"/>
  <c r="K1911" i="2"/>
  <c r="K1951" i="2"/>
  <c r="K2047" i="2"/>
  <c r="K2087" i="2"/>
  <c r="K2135" i="2"/>
  <c r="K2223" i="2"/>
  <c r="K2263" i="2"/>
  <c r="K2359" i="2"/>
  <c r="K2447" i="2"/>
  <c r="K2495" i="2"/>
  <c r="K2296" i="2"/>
  <c r="K2376" i="2"/>
  <c r="K2448" i="2"/>
  <c r="K678" i="2"/>
  <c r="K1054" i="2"/>
  <c r="K1406" i="2"/>
  <c r="K2094" i="2"/>
  <c r="K735" i="2"/>
  <c r="K1663" i="2"/>
  <c r="K1601" i="2"/>
  <c r="W55" i="2"/>
  <c r="K55" i="2" s="1"/>
  <c r="W103" i="2"/>
  <c r="K103" i="2" s="1"/>
  <c r="W167" i="2"/>
  <c r="K167" i="2" s="1"/>
  <c r="W207" i="2"/>
  <c r="K207" i="2" s="1"/>
  <c r="W255" i="2"/>
  <c r="K255" i="2" s="1"/>
  <c r="W303" i="2"/>
  <c r="K303" i="2" s="1"/>
  <c r="K359" i="2"/>
  <c r="K407" i="2"/>
  <c r="K487" i="2"/>
  <c r="K543" i="2"/>
  <c r="K583" i="2"/>
  <c r="K631" i="2"/>
  <c r="K671" i="2"/>
  <c r="K719" i="2"/>
  <c r="K815" i="2"/>
  <c r="K903" i="2"/>
  <c r="K943" i="2"/>
  <c r="K991" i="2"/>
  <c r="K1079" i="2"/>
  <c r="K1127" i="2"/>
  <c r="K1167" i="2"/>
  <c r="K1215" i="2"/>
  <c r="K1255" i="2"/>
  <c r="K1335" i="2"/>
  <c r="K1375" i="2"/>
  <c r="K1471" i="2"/>
  <c r="K1511" i="2"/>
  <c r="K1559" i="2"/>
  <c r="K1647" i="2"/>
  <c r="K1687" i="2"/>
  <c r="K1823" i="2"/>
  <c r="K1863" i="2"/>
  <c r="K1959" i="2"/>
  <c r="K1999" i="2"/>
  <c r="K2143" i="2"/>
  <c r="K2183" i="2"/>
  <c r="K2231" i="2"/>
  <c r="K2271" i="2"/>
  <c r="K2311" i="2"/>
  <c r="K2367" i="2"/>
  <c r="K2407" i="2"/>
  <c r="K2455" i="2"/>
  <c r="K2248" i="2"/>
  <c r="K2312" i="2"/>
  <c r="K2473" i="2"/>
  <c r="W302" i="2"/>
  <c r="K302" i="2" s="1"/>
  <c r="K734" i="2"/>
  <c r="K1110" i="2"/>
  <c r="K1446" i="2"/>
  <c r="K1766" i="2"/>
  <c r="K2150" i="2"/>
  <c r="K16" i="2"/>
  <c r="A16" i="5" s="1"/>
  <c r="W64" i="2"/>
  <c r="K64" i="2" s="1"/>
  <c r="W112" i="2"/>
  <c r="K112" i="2" s="1"/>
  <c r="W160" i="2"/>
  <c r="K160" i="2" s="1"/>
  <c r="W256" i="2"/>
  <c r="K256" i="2" s="1"/>
  <c r="W271" i="2"/>
  <c r="K271" i="2" s="1"/>
  <c r="K687" i="2"/>
  <c r="K1743" i="2"/>
  <c r="K7" i="2"/>
  <c r="A7" i="5" s="1"/>
  <c r="W111" i="2"/>
  <c r="K111" i="2" s="1"/>
  <c r="W215" i="2"/>
  <c r="K215" i="2" s="1"/>
  <c r="K367" i="2"/>
  <c r="K415" i="2"/>
  <c r="K455" i="2"/>
  <c r="K495" i="2"/>
  <c r="K591" i="2"/>
  <c r="K679" i="2"/>
  <c r="K775" i="2"/>
  <c r="K823" i="2"/>
  <c r="K863" i="2"/>
  <c r="K911" i="2"/>
  <c r="K951" i="2"/>
  <c r="K1039" i="2"/>
  <c r="K1135" i="2"/>
  <c r="K1175" i="2"/>
  <c r="K1295" i="2"/>
  <c r="K1383" i="2"/>
  <c r="K1423" i="2"/>
  <c r="K1567" i="2"/>
  <c r="K1607" i="2"/>
  <c r="K1655" i="2"/>
  <c r="K1695" i="2"/>
  <c r="K1735" i="2"/>
  <c r="K1775" i="2"/>
  <c r="K1871" i="2"/>
  <c r="K1919" i="2"/>
  <c r="K2007" i="2"/>
  <c r="K2055" i="2"/>
  <c r="K2095" i="2"/>
  <c r="K2151" i="2"/>
  <c r="K2191" i="2"/>
  <c r="K2279" i="2"/>
  <c r="K2319" i="2"/>
  <c r="K2463" i="2"/>
  <c r="K2080" i="2"/>
  <c r="K2256" i="2"/>
  <c r="K2320" i="2"/>
  <c r="K2392" i="2"/>
  <c r="K2464" i="2"/>
  <c r="W46" i="2"/>
  <c r="K46" i="2" s="1"/>
  <c r="K366" i="2"/>
  <c r="K1190" i="2"/>
  <c r="K1510" i="2"/>
  <c r="K1814" i="2"/>
  <c r="K2206" i="2"/>
  <c r="W71" i="2"/>
  <c r="K71" i="2" s="1"/>
  <c r="K383" i="2"/>
  <c r="K783" i="2"/>
  <c r="K1697" i="2"/>
  <c r="K15" i="2"/>
  <c r="A15" i="5" s="1"/>
  <c r="W63" i="2"/>
  <c r="K63" i="2" s="1"/>
  <c r="W119" i="2"/>
  <c r="K119" i="2" s="1"/>
  <c r="W175" i="2"/>
  <c r="K175" i="2" s="1"/>
  <c r="W223" i="2"/>
  <c r="K223" i="2" s="1"/>
  <c r="W263" i="2"/>
  <c r="K263" i="2" s="1"/>
  <c r="W311" i="2"/>
  <c r="K311" i="2" s="1"/>
  <c r="K375" i="2"/>
  <c r="K503" i="2"/>
  <c r="K551" i="2"/>
  <c r="K599" i="2"/>
  <c r="K639" i="2"/>
  <c r="K727" i="2"/>
  <c r="K919" i="2"/>
  <c r="K959" i="2"/>
  <c r="K999" i="2"/>
  <c r="K1087" i="2"/>
  <c r="K1143" i="2"/>
  <c r="K1183" i="2"/>
  <c r="K1223" i="2"/>
  <c r="K1263" i="2"/>
  <c r="K1303" i="2"/>
  <c r="K1343" i="2"/>
  <c r="K1431" i="2"/>
  <c r="K1479" i="2"/>
  <c r="K1519" i="2"/>
  <c r="K1575" i="2"/>
  <c r="K1703" i="2"/>
  <c r="K1783" i="2"/>
  <c r="K1831" i="2"/>
  <c r="K1879" i="2"/>
  <c r="K1967" i="2"/>
  <c r="K2015" i="2"/>
  <c r="K2103" i="2"/>
  <c r="K2199" i="2"/>
  <c r="K2239" i="2"/>
  <c r="K2327" i="2"/>
  <c r="K2375" i="2"/>
  <c r="K2415" i="2"/>
  <c r="K2471" i="2"/>
  <c r="K2336" i="2"/>
  <c r="K2480" i="2"/>
  <c r="W118" i="2"/>
  <c r="K118" i="2" s="1"/>
  <c r="K422" i="2"/>
  <c r="K790" i="2"/>
  <c r="K1558" i="2"/>
  <c r="K1870" i="2"/>
  <c r="K2262" i="2"/>
  <c r="W24" i="2"/>
  <c r="K24" i="2" s="1"/>
  <c r="W72" i="2"/>
  <c r="K72" i="2" s="1"/>
  <c r="W128" i="2"/>
  <c r="K128" i="2" s="1"/>
  <c r="W176" i="2"/>
  <c r="K176" i="2" s="1"/>
  <c r="W216" i="2"/>
  <c r="K216" i="2" s="1"/>
  <c r="W264" i="2"/>
  <c r="K264" i="2" s="1"/>
  <c r="K376" i="2"/>
  <c r="K432" i="2"/>
  <c r="K488" i="2"/>
  <c r="K536" i="2"/>
  <c r="K2294" i="2"/>
  <c r="W91" i="2"/>
  <c r="K91" i="2" s="1"/>
  <c r="W147" i="2"/>
  <c r="K147" i="2" s="1"/>
  <c r="W307" i="2"/>
  <c r="K307" i="2" s="1"/>
  <c r="K363" i="2"/>
  <c r="K411" i="2"/>
  <c r="K467" i="2"/>
  <c r="K523" i="2"/>
  <c r="K579" i="2"/>
  <c r="K627" i="2"/>
  <c r="K683" i="2"/>
  <c r="K739" i="2"/>
  <c r="K795" i="2"/>
  <c r="K851" i="2"/>
  <c r="K907" i="2"/>
  <c r="K971" i="2"/>
  <c r="K1091" i="2"/>
  <c r="K1147" i="2"/>
  <c r="K1203" i="2"/>
  <c r="K1259" i="2"/>
  <c r="K1315" i="2"/>
  <c r="K1371" i="2"/>
  <c r="K1427" i="2"/>
  <c r="K1483" i="2"/>
  <c r="K1603" i="2"/>
  <c r="K1659" i="2"/>
  <c r="K1715" i="2"/>
  <c r="K1771" i="2"/>
  <c r="K1827" i="2"/>
  <c r="K1883" i="2"/>
  <c r="K1939" i="2"/>
  <c r="K1995" i="2"/>
  <c r="K2115" i="2"/>
  <c r="K2171" i="2"/>
  <c r="K2227" i="2"/>
  <c r="K2283" i="2"/>
  <c r="K2339" i="2"/>
  <c r="K2395" i="2"/>
  <c r="K2451" i="2"/>
  <c r="W22" i="2"/>
  <c r="K22" i="2" s="1"/>
  <c r="K342" i="2"/>
  <c r="K710" i="2"/>
  <c r="K1094" i="2"/>
  <c r="K1302" i="2"/>
  <c r="K1542" i="2"/>
  <c r="K1758" i="2"/>
  <c r="K2358" i="2"/>
  <c r="W36" i="2"/>
  <c r="K36" i="2" s="1"/>
  <c r="W100" i="2"/>
  <c r="K100" i="2" s="1"/>
  <c r="W164" i="2"/>
  <c r="K164" i="2" s="1"/>
  <c r="W228" i="2"/>
  <c r="K228" i="2" s="1"/>
  <c r="W284" i="2"/>
  <c r="K284" i="2" s="1"/>
  <c r="K348" i="2"/>
  <c r="K404" i="2"/>
  <c r="K452" i="2"/>
  <c r="K508" i="2"/>
  <c r="K628" i="2"/>
  <c r="K684" i="2"/>
  <c r="K740" i="2"/>
  <c r="K804" i="2"/>
  <c r="K860" i="2"/>
  <c r="K964" i="2"/>
  <c r="K1020" i="2"/>
  <c r="K1140" i="2"/>
  <c r="K1204" i="2"/>
  <c r="K1268" i="2"/>
  <c r="K1332" i="2"/>
  <c r="K1396" i="2"/>
  <c r="K1460" i="2"/>
  <c r="K1524" i="2"/>
  <c r="K1588" i="2"/>
  <c r="K1652" i="2"/>
  <c r="K1716" i="2"/>
  <c r="K1780" i="2"/>
  <c r="K1844" i="2"/>
  <c r="K1908" i="2"/>
  <c r="K1964" i="2"/>
  <c r="K2020" i="2"/>
  <c r="K2076" i="2"/>
  <c r="K2124" i="2"/>
  <c r="K2180" i="2"/>
  <c r="K2236" i="2"/>
  <c r="K2348" i="2"/>
  <c r="K2452" i="2"/>
  <c r="K14" i="2"/>
  <c r="K358" i="2"/>
  <c r="K798" i="2"/>
  <c r="K1518" i="2"/>
  <c r="K1830" i="2"/>
  <c r="K2158" i="2"/>
  <c r="W109" i="2"/>
  <c r="K109" i="2" s="1"/>
  <c r="W165" i="2"/>
  <c r="K165" i="2" s="1"/>
  <c r="W221" i="2"/>
  <c r="K221" i="2" s="1"/>
  <c r="W285" i="2"/>
  <c r="K285" i="2" s="1"/>
  <c r="K349" i="2"/>
  <c r="K413" i="2"/>
  <c r="K461" i="2"/>
  <c r="K517" i="2"/>
  <c r="K621" i="2"/>
  <c r="K685" i="2"/>
  <c r="K749" i="2"/>
  <c r="K813" i="2"/>
  <c r="K869" i="2"/>
  <c r="K925" i="2"/>
  <c r="K989" i="2"/>
  <c r="K1045" i="2"/>
  <c r="K1149" i="2"/>
  <c r="K1205" i="2"/>
  <c r="K1309" i="2"/>
  <c r="K1357" i="2"/>
  <c r="K1405" i="2"/>
  <c r="K1461" i="2"/>
  <c r="K1565" i="2"/>
  <c r="K1613" i="2"/>
  <c r="K1661" i="2"/>
  <c r="K1717" i="2"/>
  <c r="K1773" i="2"/>
  <c r="K1829" i="2"/>
  <c r="K1877" i="2"/>
  <c r="K1925" i="2"/>
  <c r="K2029" i="2"/>
  <c r="K2085" i="2"/>
  <c r="K2133" i="2"/>
  <c r="K2181" i="2"/>
  <c r="K2237" i="2"/>
  <c r="K2349" i="2"/>
  <c r="K2405" i="2"/>
  <c r="K2461" i="2"/>
  <c r="W62" i="2"/>
  <c r="K62" i="2" s="1"/>
  <c r="K462" i="2"/>
  <c r="K822" i="2"/>
  <c r="K1214" i="2"/>
  <c r="K1430" i="2"/>
  <c r="K1670" i="2"/>
  <c r="K2318" i="2"/>
  <c r="K1536" i="2"/>
  <c r="K1592" i="2"/>
  <c r="K1648" i="2"/>
  <c r="K1704" i="2"/>
  <c r="K1760" i="2"/>
  <c r="K1816" i="2"/>
  <c r="K1872" i="2"/>
  <c r="K1928" i="2"/>
  <c r="K2048" i="2"/>
  <c r="K2112" i="2"/>
  <c r="K2168" i="2"/>
  <c r="K2288" i="2"/>
  <c r="K2408" i="2"/>
  <c r="K2465" i="2"/>
  <c r="K382" i="2"/>
  <c r="K814" i="2"/>
  <c r="K1326" i="2"/>
  <c r="K1966" i="2"/>
  <c r="K2302" i="2"/>
  <c r="W33" i="2"/>
  <c r="K33" i="2" s="1"/>
  <c r="W81" i="2"/>
  <c r="K81" i="2" s="1"/>
  <c r="W185" i="2"/>
  <c r="K185" i="2" s="1"/>
  <c r="W241" i="2"/>
  <c r="K241" i="2" s="1"/>
  <c r="W289" i="2"/>
  <c r="K289" i="2" s="1"/>
  <c r="K401" i="2"/>
  <c r="K457" i="2"/>
  <c r="K505" i="2"/>
  <c r="K553" i="2"/>
  <c r="K705" i="2"/>
  <c r="K769" i="2"/>
  <c r="K817" i="2"/>
  <c r="K905" i="2"/>
  <c r="K953" i="2"/>
  <c r="K1049" i="2"/>
  <c r="K1089" i="2"/>
  <c r="K1177" i="2"/>
  <c r="K1225" i="2"/>
  <c r="K1273" i="2"/>
  <c r="K1321" i="2"/>
  <c r="K1369" i="2"/>
  <c r="K1417" i="2"/>
  <c r="K1465" i="2"/>
  <c r="K1513" i="2"/>
  <c r="K1609" i="2"/>
  <c r="K1657" i="2"/>
  <c r="K1705" i="2"/>
  <c r="K1793" i="2"/>
  <c r="K1849" i="2"/>
  <c r="K1897" i="2"/>
  <c r="K1985" i="2"/>
  <c r="K2033" i="2"/>
  <c r="K2081" i="2"/>
  <c r="K2177" i="2"/>
  <c r="K2225" i="2"/>
  <c r="K2273" i="2"/>
  <c r="K2321" i="2"/>
  <c r="K2369" i="2"/>
  <c r="K2417" i="2"/>
  <c r="W54" i="2"/>
  <c r="K54" i="2" s="1"/>
  <c r="K1022" i="2"/>
  <c r="K1822" i="2"/>
  <c r="K2174" i="2"/>
  <c r="K10" i="2"/>
  <c r="A10" i="5" s="1"/>
  <c r="W122" i="2"/>
  <c r="K122" i="2" s="1"/>
  <c r="W178" i="2"/>
  <c r="K178" i="2" s="1"/>
  <c r="W234" i="2"/>
  <c r="K234" i="2" s="1"/>
  <c r="W282" i="2"/>
  <c r="K282" i="2" s="1"/>
  <c r="K346" i="2"/>
  <c r="K394" i="2"/>
  <c r="K450" i="2"/>
  <c r="K506" i="2"/>
  <c r="K562" i="2"/>
  <c r="K618" i="2"/>
  <c r="K674" i="2"/>
  <c r="K730" i="2"/>
  <c r="K786" i="2"/>
  <c r="K842" i="2"/>
  <c r="K898" i="2"/>
  <c r="K962" i="2"/>
  <c r="K1018" i="2"/>
  <c r="K1066" i="2"/>
  <c r="K1122" i="2"/>
  <c r="K1178" i="2"/>
  <c r="K1218" i="2"/>
  <c r="K1274" i="2"/>
  <c r="K1322" i="2"/>
  <c r="K1378" i="2"/>
  <c r="K1434" i="2"/>
  <c r="K1482" i="2"/>
  <c r="K1530" i="2"/>
  <c r="K1578" i="2"/>
  <c r="K1626" i="2"/>
  <c r="K1666" i="2"/>
  <c r="K1770" i="2"/>
  <c r="K1826" i="2"/>
  <c r="K1882" i="2"/>
  <c r="K1930" i="2"/>
  <c r="K2034" i="2"/>
  <c r="K2082" i="2"/>
  <c r="K2130" i="2"/>
  <c r="K2178" i="2"/>
  <c r="K2282" i="2"/>
  <c r="K2330" i="2"/>
  <c r="K2370" i="2"/>
  <c r="K2426" i="2"/>
  <c r="K2482" i="2"/>
  <c r="W166" i="2"/>
  <c r="K166" i="2" s="1"/>
  <c r="K486" i="2"/>
  <c r="K862" i="2"/>
  <c r="K1230" i="2"/>
  <c r="K1846" i="2"/>
  <c r="K2390" i="2"/>
  <c r="W35" i="2"/>
  <c r="K35" i="2" s="1"/>
  <c r="W99" i="2"/>
  <c r="K99" i="2" s="1"/>
  <c r="W155" i="2"/>
  <c r="K155" i="2" s="1"/>
  <c r="W203" i="2"/>
  <c r="K203" i="2" s="1"/>
  <c r="W259" i="2"/>
  <c r="K259" i="2" s="1"/>
  <c r="W315" i="2"/>
  <c r="K315" i="2" s="1"/>
  <c r="K371" i="2"/>
  <c r="K419" i="2"/>
  <c r="K475" i="2"/>
  <c r="K635" i="2"/>
  <c r="K691" i="2"/>
  <c r="K747" i="2"/>
  <c r="K803" i="2"/>
  <c r="K859" i="2"/>
  <c r="K915" i="2"/>
  <c r="K979" i="2"/>
  <c r="K1035" i="2"/>
  <c r="K1155" i="2"/>
  <c r="K1211" i="2"/>
  <c r="K1267" i="2"/>
  <c r="K1323" i="2"/>
  <c r="K1379" i="2"/>
  <c r="K1435" i="2"/>
  <c r="K1491" i="2"/>
  <c r="K1547" i="2"/>
  <c r="K1667" i="2"/>
  <c r="K1723" i="2"/>
  <c r="K1779" i="2"/>
  <c r="K1835" i="2"/>
  <c r="K1891" i="2"/>
  <c r="K1947" i="2"/>
  <c r="K2003" i="2"/>
  <c r="K2059" i="2"/>
  <c r="K2179" i="2"/>
  <c r="K2235" i="2"/>
  <c r="K2291" i="2"/>
  <c r="K2347" i="2"/>
  <c r="K2403" i="2"/>
  <c r="K2459" i="2"/>
  <c r="W70" i="2"/>
  <c r="K70" i="2" s="1"/>
  <c r="K782" i="2"/>
  <c r="K1150" i="2"/>
  <c r="K1350" i="2"/>
  <c r="K1798" i="2"/>
  <c r="K2078" i="2"/>
  <c r="K2414" i="2"/>
  <c r="W44" i="2"/>
  <c r="K44" i="2" s="1"/>
  <c r="W108" i="2"/>
  <c r="K108" i="2" s="1"/>
  <c r="W172" i="2"/>
  <c r="K172" i="2" s="1"/>
  <c r="W236" i="2"/>
  <c r="K236" i="2" s="1"/>
  <c r="W292" i="2"/>
  <c r="K292" i="2" s="1"/>
  <c r="K356" i="2"/>
  <c r="K412" i="2"/>
  <c r="K460" i="2"/>
  <c r="K516" i="2"/>
  <c r="K572" i="2"/>
  <c r="K748" i="2"/>
  <c r="K812" i="2"/>
  <c r="K868" i="2"/>
  <c r="K916" i="2"/>
  <c r="K972" i="2"/>
  <c r="K1028" i="2"/>
  <c r="K1084" i="2"/>
  <c r="K1148" i="2"/>
  <c r="K1212" i="2"/>
  <c r="K1276" i="2"/>
  <c r="K1340" i="2"/>
  <c r="K1404" i="2"/>
  <c r="K1468" i="2"/>
  <c r="K1532" i="2"/>
  <c r="K1596" i="2"/>
  <c r="K1660" i="2"/>
  <c r="K1724" i="2"/>
  <c r="K1788" i="2"/>
  <c r="K1852" i="2"/>
  <c r="K1972" i="2"/>
  <c r="K2028" i="2"/>
  <c r="K2132" i="2"/>
  <c r="K2188" i="2"/>
  <c r="K2244" i="2"/>
  <c r="K2300" i="2"/>
  <c r="K2356" i="2"/>
  <c r="K2404" i="2"/>
  <c r="K2460" i="2"/>
  <c r="W78" i="2"/>
  <c r="K78" i="2" s="1"/>
  <c r="K414" i="2"/>
  <c r="K854" i="2"/>
  <c r="K1206" i="2"/>
  <c r="K1566" i="2"/>
  <c r="K1878" i="2"/>
  <c r="K2222" i="2"/>
  <c r="K5" i="2"/>
  <c r="A5" i="5" s="1"/>
  <c r="W61" i="2"/>
  <c r="K61" i="2" s="1"/>
  <c r="W117" i="2"/>
  <c r="K117" i="2" s="1"/>
  <c r="W173" i="2"/>
  <c r="K173" i="2" s="1"/>
  <c r="W229" i="2"/>
  <c r="K229" i="2" s="1"/>
  <c r="W293" i="2"/>
  <c r="K293" i="2" s="1"/>
  <c r="K357" i="2"/>
  <c r="K421" i="2"/>
  <c r="K469" i="2"/>
  <c r="K525" i="2"/>
  <c r="K573" i="2"/>
  <c r="K629" i="2"/>
  <c r="K693" i="2"/>
  <c r="K757" i="2"/>
  <c r="K821" i="2"/>
  <c r="K877" i="2"/>
  <c r="K933" i="2"/>
  <c r="K997" i="2"/>
  <c r="K1053" i="2"/>
  <c r="K1109" i="2"/>
  <c r="K1157" i="2"/>
  <c r="K1261" i="2"/>
  <c r="K1317" i="2"/>
  <c r="K1365" i="2"/>
  <c r="K1413" i="2"/>
  <c r="K1517" i="2"/>
  <c r="K1573" i="2"/>
  <c r="K1621" i="2"/>
  <c r="K1669" i="2"/>
  <c r="K1781" i="2"/>
  <c r="K1885" i="2"/>
  <c r="K1933" i="2"/>
  <c r="K1981" i="2"/>
  <c r="K2037" i="2"/>
  <c r="K2141" i="2"/>
  <c r="K2189" i="2"/>
  <c r="K2245" i="2"/>
  <c r="K2301" i="2"/>
  <c r="K2357" i="2"/>
  <c r="K2469" i="2"/>
  <c r="W102" i="2"/>
  <c r="K102" i="2" s="1"/>
  <c r="K870" i="2"/>
  <c r="K1238" i="2"/>
  <c r="K1454" i="2"/>
  <c r="K1694" i="2"/>
  <c r="K1998" i="2"/>
  <c r="K600" i="2"/>
  <c r="K768" i="2"/>
  <c r="K816" i="2"/>
  <c r="K872" i="2"/>
  <c r="K920" i="2"/>
  <c r="K968" i="2"/>
  <c r="K1080" i="2"/>
  <c r="K1144" i="2"/>
  <c r="K1200" i="2"/>
  <c r="K1256" i="2"/>
  <c r="K1312" i="2"/>
  <c r="K1368" i="2"/>
  <c r="K1424" i="2"/>
  <c r="K1480" i="2"/>
  <c r="K1600" i="2"/>
  <c r="K1656" i="2"/>
  <c r="K1712" i="2"/>
  <c r="K1768" i="2"/>
  <c r="K1824" i="2"/>
  <c r="K1880" i="2"/>
  <c r="K1936" i="2"/>
  <c r="K1992" i="2"/>
  <c r="K2120" i="2"/>
  <c r="K2184" i="2"/>
  <c r="K2304" i="2"/>
  <c r="K2424" i="2"/>
  <c r="K2489" i="2"/>
  <c r="K438" i="2"/>
  <c r="K886" i="2"/>
  <c r="K1486" i="2"/>
  <c r="K2350" i="2"/>
  <c r="W41" i="2"/>
  <c r="K41" i="2" s="1"/>
  <c r="W89" i="2"/>
  <c r="K89" i="2" s="1"/>
  <c r="W137" i="2"/>
  <c r="K137" i="2" s="1"/>
  <c r="W193" i="2"/>
  <c r="K193" i="2" s="1"/>
  <c r="W297" i="2"/>
  <c r="K297" i="2" s="1"/>
  <c r="K353" i="2"/>
  <c r="K409" i="2"/>
  <c r="K465" i="2"/>
  <c r="K513" i="2"/>
  <c r="K561" i="2"/>
  <c r="K609" i="2"/>
  <c r="K657" i="2"/>
  <c r="K713" i="2"/>
  <c r="K865" i="2"/>
  <c r="K913" i="2"/>
  <c r="K961" i="2"/>
  <c r="K1001" i="2"/>
  <c r="K1097" i="2"/>
  <c r="K1137" i="2"/>
  <c r="K1185" i="2"/>
  <c r="K1233" i="2"/>
  <c r="K1329" i="2"/>
  <c r="K1377" i="2"/>
  <c r="K1425" i="2"/>
  <c r="K1561" i="2"/>
  <c r="K1617" i="2"/>
  <c r="K1753" i="2"/>
  <c r="K1801" i="2"/>
  <c r="K1945" i="2"/>
  <c r="K1993" i="2"/>
  <c r="K2041" i="2"/>
  <c r="K2089" i="2"/>
  <c r="K2137" i="2"/>
  <c r="K2185" i="2"/>
  <c r="K2233" i="2"/>
  <c r="K2281" i="2"/>
  <c r="K2377" i="2"/>
  <c r="K2425" i="2"/>
  <c r="W182" i="2"/>
  <c r="K182" i="2" s="1"/>
  <c r="K646" i="2"/>
  <c r="K1078" i="2"/>
  <c r="K2238" i="2"/>
  <c r="K18" i="2"/>
  <c r="A18" i="5" s="1"/>
  <c r="W66" i="2"/>
  <c r="K66" i="2" s="1"/>
  <c r="W130" i="2"/>
  <c r="K130" i="2" s="1"/>
  <c r="W186" i="2"/>
  <c r="K186" i="2" s="1"/>
  <c r="W242" i="2"/>
  <c r="K242" i="2" s="1"/>
  <c r="W290" i="2"/>
  <c r="K290" i="2" s="1"/>
  <c r="K354" i="2"/>
  <c r="K402" i="2"/>
  <c r="K570" i="2"/>
  <c r="K626" i="2"/>
  <c r="K682" i="2"/>
  <c r="K738" i="2"/>
  <c r="K794" i="2"/>
  <c r="K850" i="2"/>
  <c r="K906" i="2"/>
  <c r="K970" i="2"/>
  <c r="K1074" i="2"/>
  <c r="K1130" i="2"/>
  <c r="K1186" i="2"/>
  <c r="K1226" i="2"/>
  <c r="K1330" i="2"/>
  <c r="K1386" i="2"/>
  <c r="K1442" i="2"/>
  <c r="K1490" i="2"/>
  <c r="K1586" i="2"/>
  <c r="K1634" i="2"/>
  <c r="K1674" i="2"/>
  <c r="K1722" i="2"/>
  <c r="K1778" i="2"/>
  <c r="K1834" i="2"/>
  <c r="K1890" i="2"/>
  <c r="K1938" i="2"/>
  <c r="K1986" i="2"/>
  <c r="K2090" i="2"/>
  <c r="K2138" i="2"/>
  <c r="K2186" i="2"/>
  <c r="K2234" i="2"/>
  <c r="K2290" i="2"/>
  <c r="K2338" i="2"/>
  <c r="K2378" i="2"/>
  <c r="K542" i="2"/>
  <c r="K918" i="2"/>
  <c r="K1286" i="2"/>
  <c r="K2494" i="2"/>
  <c r="W43" i="2"/>
  <c r="K43" i="2" s="1"/>
  <c r="W107" i="2"/>
  <c r="K107" i="2" s="1"/>
  <c r="W163" i="2"/>
  <c r="K163" i="2" s="1"/>
  <c r="W211" i="2"/>
  <c r="K211" i="2" s="1"/>
  <c r="W323" i="2"/>
  <c r="K323" i="2" s="1"/>
  <c r="K379" i="2"/>
  <c r="K427" i="2"/>
  <c r="K483" i="2"/>
  <c r="K531" i="2"/>
  <c r="K587" i="2"/>
  <c r="K643" i="2"/>
  <c r="K699" i="2"/>
  <c r="K755" i="2"/>
  <c r="K811" i="2"/>
  <c r="K867" i="2"/>
  <c r="K923" i="2"/>
  <c r="K987" i="2"/>
  <c r="K1043" i="2"/>
  <c r="K1099" i="2"/>
  <c r="K1219" i="2"/>
  <c r="K1275" i="2"/>
  <c r="K1331" i="2"/>
  <c r="K1387" i="2"/>
  <c r="K1443" i="2"/>
  <c r="K1499" i="2"/>
  <c r="K1555" i="2"/>
  <c r="K1611" i="2"/>
  <c r="K1731" i="2"/>
  <c r="K1787" i="2"/>
  <c r="K1843" i="2"/>
  <c r="K1899" i="2"/>
  <c r="K1955" i="2"/>
  <c r="K2011" i="2"/>
  <c r="K2067" i="2"/>
  <c r="K2123" i="2"/>
  <c r="K2243" i="2"/>
  <c r="K2299" i="2"/>
  <c r="K2355" i="2"/>
  <c r="K2411" i="2"/>
  <c r="K2467" i="2"/>
  <c r="W86" i="2"/>
  <c r="K86" i="2" s="1"/>
  <c r="K398" i="2"/>
  <c r="K1166" i="2"/>
  <c r="K1382" i="2"/>
  <c r="K1582" i="2"/>
  <c r="K2126" i="2"/>
  <c r="W52" i="2"/>
  <c r="K52" i="2" s="1"/>
  <c r="W116" i="2"/>
  <c r="K116" i="2" s="1"/>
  <c r="W180" i="2"/>
  <c r="K180" i="2" s="1"/>
  <c r="W244" i="2"/>
  <c r="K244" i="2" s="1"/>
  <c r="W300" i="2"/>
  <c r="K300" i="2" s="1"/>
  <c r="K364" i="2"/>
  <c r="K420" i="2"/>
  <c r="K468" i="2"/>
  <c r="K524" i="2"/>
  <c r="K580" i="2"/>
  <c r="K636" i="2"/>
  <c r="K692" i="2"/>
  <c r="K756" i="2"/>
  <c r="K820" i="2"/>
  <c r="K876" i="2"/>
  <c r="K924" i="2"/>
  <c r="K980" i="2"/>
  <c r="K1036" i="2"/>
  <c r="K1092" i="2"/>
  <c r="K1156" i="2"/>
  <c r="K1220" i="2"/>
  <c r="K1284" i="2"/>
  <c r="K1348" i="2"/>
  <c r="K1412" i="2"/>
  <c r="K1476" i="2"/>
  <c r="K1540" i="2"/>
  <c r="K1604" i="2"/>
  <c r="K1668" i="2"/>
  <c r="K1732" i="2"/>
  <c r="K1796" i="2"/>
  <c r="K1860" i="2"/>
  <c r="K1916" i="2"/>
  <c r="K2036" i="2"/>
  <c r="K2084" i="2"/>
  <c r="K2140" i="2"/>
  <c r="K2196" i="2"/>
  <c r="K2252" i="2"/>
  <c r="K2308" i="2"/>
  <c r="K2412" i="2"/>
  <c r="K2468" i="2"/>
  <c r="W110" i="2"/>
  <c r="K110" i="2" s="1"/>
  <c r="K478" i="2"/>
  <c r="K1926" i="2"/>
  <c r="K2278" i="2"/>
  <c r="K13" i="2"/>
  <c r="A13" i="5" s="1"/>
  <c r="W69" i="2"/>
  <c r="K69" i="2" s="1"/>
  <c r="W181" i="2"/>
  <c r="K181" i="2" s="1"/>
  <c r="W237" i="2"/>
  <c r="K237" i="2" s="1"/>
  <c r="W301" i="2"/>
  <c r="K301" i="2" s="1"/>
  <c r="K365" i="2"/>
  <c r="K429" i="2"/>
  <c r="K477" i="2"/>
  <c r="K533" i="2"/>
  <c r="K581" i="2"/>
  <c r="K637" i="2"/>
  <c r="K701" i="2"/>
  <c r="K765" i="2"/>
  <c r="K885" i="2"/>
  <c r="K941" i="2"/>
  <c r="K1005" i="2"/>
  <c r="K1061" i="2"/>
  <c r="K1117" i="2"/>
  <c r="K1165" i="2"/>
  <c r="K1213" i="2"/>
  <c r="K1269" i="2"/>
  <c r="K1373" i="2"/>
  <c r="K1421" i="2"/>
  <c r="K1469" i="2"/>
  <c r="K1525" i="2"/>
  <c r="K1629" i="2"/>
  <c r="K1677" i="2"/>
  <c r="K1725" i="2"/>
  <c r="K1837" i="2"/>
  <c r="K1893" i="2"/>
  <c r="K1941" i="2"/>
  <c r="K1989" i="2"/>
  <c r="K2093" i="2"/>
  <c r="K2149" i="2"/>
  <c r="K2197" i="2"/>
  <c r="K2253" i="2"/>
  <c r="K2309" i="2"/>
  <c r="K2413" i="2"/>
  <c r="K2477" i="2"/>
  <c r="W142" i="2"/>
  <c r="K142" i="2" s="1"/>
  <c r="K494" i="2"/>
  <c r="K926" i="2"/>
  <c r="K1270" i="2"/>
  <c r="K1502" i="2"/>
  <c r="K1734" i="2"/>
  <c r="K2046" i="2"/>
  <c r="K2366" i="2"/>
  <c r="K2478" i="2"/>
  <c r="W48" i="2"/>
  <c r="K48" i="2" s="1"/>
  <c r="W96" i="2"/>
  <c r="K96" i="2" s="1"/>
  <c r="W144" i="2"/>
  <c r="K144" i="2" s="1"/>
  <c r="W240" i="2"/>
  <c r="K240" i="2" s="1"/>
  <c r="W288" i="2"/>
  <c r="K288" i="2" s="1"/>
  <c r="K344" i="2"/>
  <c r="K400" i="2"/>
  <c r="K456" i="2"/>
  <c r="K512" i="2"/>
  <c r="K608" i="2"/>
  <c r="K656" i="2"/>
  <c r="K712" i="2"/>
  <c r="K824" i="2"/>
  <c r="K976" i="2"/>
  <c r="K1032" i="2"/>
  <c r="K1088" i="2"/>
  <c r="K1152" i="2"/>
  <c r="K1208" i="2"/>
  <c r="K1264" i="2"/>
  <c r="K1320" i="2"/>
  <c r="K1376" i="2"/>
  <c r="K1432" i="2"/>
  <c r="K1488" i="2"/>
  <c r="K1544" i="2"/>
  <c r="K1664" i="2"/>
  <c r="K1720" i="2"/>
  <c r="K1776" i="2"/>
  <c r="K1832" i="2"/>
  <c r="K1888" i="2"/>
  <c r="K1944" i="2"/>
  <c r="K2000" i="2"/>
  <c r="K2056" i="2"/>
  <c r="K2192" i="2"/>
  <c r="K2440" i="2"/>
  <c r="K510" i="2"/>
  <c r="K1598" i="2"/>
  <c r="K2014" i="2"/>
  <c r="K2406" i="2"/>
  <c r="W145" i="2"/>
  <c r="K145" i="2" s="1"/>
  <c r="W201" i="2"/>
  <c r="K201" i="2" s="1"/>
  <c r="W249" i="2"/>
  <c r="K249" i="2" s="1"/>
  <c r="W305" i="2"/>
  <c r="K305" i="2" s="1"/>
  <c r="K361" i="2"/>
  <c r="K473" i="2"/>
  <c r="K617" i="2"/>
  <c r="K665" i="2"/>
  <c r="K721" i="2"/>
  <c r="K777" i="2"/>
  <c r="K825" i="2"/>
  <c r="K873" i="2"/>
  <c r="K921" i="2"/>
  <c r="K969" i="2"/>
  <c r="K1009" i="2"/>
  <c r="K1057" i="2"/>
  <c r="K1105" i="2"/>
  <c r="K1145" i="2"/>
  <c r="K1193" i="2"/>
  <c r="K1281" i="2"/>
  <c r="K1337" i="2"/>
  <c r="K1385" i="2"/>
  <c r="K1473" i="2"/>
  <c r="K1521" i="2"/>
  <c r="K1569" i="2"/>
  <c r="K1665" i="2"/>
  <c r="K1713" i="2"/>
  <c r="K1761" i="2"/>
  <c r="K1809" i="2"/>
  <c r="K1857" i="2"/>
  <c r="K1905" i="2"/>
  <c r="K1953" i="2"/>
  <c r="K2001" i="2"/>
  <c r="K2097" i="2"/>
  <c r="K2145" i="2"/>
  <c r="K2193" i="2"/>
  <c r="K2329" i="2"/>
  <c r="K2385" i="2"/>
  <c r="W246" i="2"/>
  <c r="K246" i="2" s="1"/>
  <c r="K694" i="2"/>
  <c r="K1886" i="2"/>
  <c r="K2286" i="2"/>
  <c r="W26" i="2"/>
  <c r="K26" i="2" s="1"/>
  <c r="W74" i="2"/>
  <c r="K74" i="2" s="1"/>
  <c r="W138" i="2"/>
  <c r="K138" i="2" s="1"/>
  <c r="W250" i="2"/>
  <c r="K250" i="2" s="1"/>
  <c r="W298" i="2"/>
  <c r="K298" i="2" s="1"/>
  <c r="K362" i="2"/>
  <c r="K410" i="2"/>
  <c r="K458" i="2"/>
  <c r="K514" i="2"/>
  <c r="K634" i="2"/>
  <c r="K690" i="2"/>
  <c r="K746" i="2"/>
  <c r="K802" i="2"/>
  <c r="K858" i="2"/>
  <c r="K914" i="2"/>
  <c r="K978" i="2"/>
  <c r="K1026" i="2"/>
  <c r="K1082" i="2"/>
  <c r="K1138" i="2"/>
  <c r="K1234" i="2"/>
  <c r="K1282" i="2"/>
  <c r="K1338" i="2"/>
  <c r="K1394" i="2"/>
  <c r="K1450" i="2"/>
  <c r="K1498" i="2"/>
  <c r="K1538" i="2"/>
  <c r="K1682" i="2"/>
  <c r="K1842" i="2"/>
  <c r="K1898" i="2"/>
  <c r="K1946" i="2"/>
  <c r="K1994" i="2"/>
  <c r="K2042" i="2"/>
  <c r="K2098" i="2"/>
  <c r="K2146" i="2"/>
  <c r="K2194" i="2"/>
  <c r="K2386" i="2"/>
  <c r="K2434" i="2"/>
  <c r="K2490" i="2"/>
  <c r="W222" i="2"/>
  <c r="K222" i="2" s="1"/>
  <c r="K598" i="2"/>
  <c r="K974" i="2"/>
  <c r="K1390" i="2"/>
  <c r="K1934" i="2"/>
  <c r="K3" i="2"/>
  <c r="A3" i="5" s="1"/>
  <c r="W51" i="2"/>
  <c r="K51" i="2" s="1"/>
  <c r="W115" i="2"/>
  <c r="K115" i="2" s="1"/>
  <c r="W219" i="2"/>
  <c r="K219" i="2" s="1"/>
  <c r="W267" i="2"/>
  <c r="K267" i="2" s="1"/>
  <c r="K387" i="2"/>
  <c r="K435" i="2"/>
  <c r="K491" i="2"/>
  <c r="K539" i="2"/>
  <c r="K707" i="2"/>
  <c r="K763" i="2"/>
  <c r="K819" i="2"/>
  <c r="K875" i="2"/>
  <c r="K931" i="2"/>
  <c r="K995" i="2"/>
  <c r="K1051" i="2"/>
  <c r="K1107" i="2"/>
  <c r="K1163" i="2"/>
  <c r="K1283" i="2"/>
  <c r="K1339" i="2"/>
  <c r="K1395" i="2"/>
  <c r="K1451" i="2"/>
  <c r="K1507" i="2"/>
  <c r="K1563" i="2"/>
  <c r="K1619" i="2"/>
  <c r="K1675" i="2"/>
  <c r="K1795" i="2"/>
  <c r="K1851" i="2"/>
  <c r="K1907" i="2"/>
  <c r="K1963" i="2"/>
  <c r="K2019" i="2"/>
  <c r="K2075" i="2"/>
  <c r="K2131" i="2"/>
  <c r="K2187" i="2"/>
  <c r="K2307" i="2"/>
  <c r="K2363" i="2"/>
  <c r="K2419" i="2"/>
  <c r="K2475" i="2"/>
  <c r="W126" i="2"/>
  <c r="K126" i="2" s="1"/>
  <c r="K454" i="2"/>
  <c r="K838" i="2"/>
  <c r="K1414" i="2"/>
  <c r="K1614" i="2"/>
  <c r="K1838" i="2"/>
  <c r="K2166" i="2"/>
  <c r="K2462" i="2"/>
  <c r="W60" i="2"/>
  <c r="K60" i="2" s="1"/>
  <c r="W124" i="2"/>
  <c r="K124" i="2" s="1"/>
  <c r="W188" i="2"/>
  <c r="K188" i="2" s="1"/>
  <c r="W308" i="2"/>
  <c r="K308" i="2" s="1"/>
  <c r="K372" i="2"/>
  <c r="K428" i="2"/>
  <c r="K476" i="2"/>
  <c r="K532" i="2"/>
  <c r="K588" i="2"/>
  <c r="K644" i="2"/>
  <c r="K700" i="2"/>
  <c r="K764" i="2"/>
  <c r="K884" i="2"/>
  <c r="K932" i="2"/>
  <c r="K988" i="2"/>
  <c r="K1044" i="2"/>
  <c r="K1100" i="2"/>
  <c r="K1164" i="2"/>
  <c r="K1228" i="2"/>
  <c r="K1292" i="2"/>
  <c r="K1356" i="2"/>
  <c r="K1420" i="2"/>
  <c r="K1484" i="2"/>
  <c r="K1548" i="2"/>
  <c r="K1612" i="2"/>
  <c r="K1676" i="2"/>
  <c r="K1740" i="2"/>
  <c r="K1804" i="2"/>
  <c r="K1868" i="2"/>
  <c r="K1924" i="2"/>
  <c r="K1980" i="2"/>
  <c r="K2092" i="2"/>
  <c r="K2148" i="2"/>
  <c r="K2204" i="2"/>
  <c r="K2260" i="2"/>
  <c r="K2316" i="2"/>
  <c r="K2364" i="2"/>
  <c r="K2420" i="2"/>
  <c r="K2476" i="2"/>
  <c r="K526" i="2"/>
  <c r="K910" i="2"/>
  <c r="K1262" i="2"/>
  <c r="K1622" i="2"/>
  <c r="K1990" i="2"/>
  <c r="K2334" i="2"/>
  <c r="W21" i="2"/>
  <c r="K21" i="2" s="1"/>
  <c r="W77" i="2"/>
  <c r="K77" i="2" s="1"/>
  <c r="W125" i="2"/>
  <c r="K125" i="2" s="1"/>
  <c r="W245" i="2"/>
  <c r="K245" i="2" s="1"/>
  <c r="W309" i="2"/>
  <c r="K309" i="2" s="1"/>
  <c r="K373" i="2"/>
  <c r="K437" i="2"/>
  <c r="K485" i="2"/>
  <c r="K541" i="2"/>
  <c r="K589" i="2"/>
  <c r="K645" i="2"/>
  <c r="K709" i="2"/>
  <c r="K773" i="2"/>
  <c r="K829" i="2"/>
  <c r="K949" i="2"/>
  <c r="K1013" i="2"/>
  <c r="K1069" i="2"/>
  <c r="K1125" i="2"/>
  <c r="K1173" i="2"/>
  <c r="K1221" i="2"/>
  <c r="K1325" i="2"/>
  <c r="K1381" i="2"/>
  <c r="K1429" i="2"/>
  <c r="K1477" i="2"/>
  <c r="K1581" i="2"/>
  <c r="K1637" i="2"/>
  <c r="K1685" i="2"/>
  <c r="K1733" i="2"/>
  <c r="K1789" i="2"/>
  <c r="K1845" i="2"/>
  <c r="K1949" i="2"/>
  <c r="K1997" i="2"/>
  <c r="K2045" i="2"/>
  <c r="K2101" i="2"/>
  <c r="K2205" i="2"/>
  <c r="K2261" i="2"/>
  <c r="K2317" i="2"/>
  <c r="K2365" i="2"/>
  <c r="K2421" i="2"/>
  <c r="K2485" i="2"/>
  <c r="W198" i="2"/>
  <c r="K198" i="2" s="1"/>
  <c r="K558" i="2"/>
  <c r="K982" i="2"/>
  <c r="K1294" i="2"/>
  <c r="K1534" i="2"/>
  <c r="K1774" i="2"/>
  <c r="K2086" i="2"/>
  <c r="K2422" i="2"/>
  <c r="K8" i="2"/>
  <c r="A8" i="5" s="1"/>
  <c r="W56" i="2"/>
  <c r="K56" i="2" s="1"/>
  <c r="W104" i="2"/>
  <c r="K104" i="2" s="1"/>
  <c r="W152" i="2"/>
  <c r="K152" i="2" s="1"/>
  <c r="W200" i="2"/>
  <c r="K200" i="2" s="1"/>
  <c r="W248" i="2"/>
  <c r="K248" i="2" s="1"/>
  <c r="W296" i="2"/>
  <c r="K296" i="2" s="1"/>
  <c r="K352" i="2"/>
  <c r="K408" i="2"/>
  <c r="K464" i="2"/>
  <c r="K568" i="2"/>
  <c r="K616" i="2"/>
  <c r="K664" i="2"/>
  <c r="K720" i="2"/>
  <c r="K776" i="2"/>
  <c r="K832" i="2"/>
  <c r="K880" i="2"/>
  <c r="K928" i="2"/>
  <c r="K984" i="2"/>
  <c r="K1040" i="2"/>
  <c r="K1096" i="2"/>
  <c r="K1216" i="2"/>
  <c r="K1272" i="2"/>
  <c r="K1328" i="2"/>
  <c r="K1384" i="2"/>
  <c r="K1440" i="2"/>
  <c r="K1496" i="2"/>
  <c r="K1552" i="2"/>
  <c r="K1608" i="2"/>
  <c r="K1728" i="2"/>
  <c r="K1784" i="2"/>
  <c r="K1840" i="2"/>
  <c r="K1896" i="2"/>
  <c r="K1952" i="2"/>
  <c r="K2008" i="2"/>
  <c r="K2064" i="2"/>
  <c r="K2128" i="2"/>
  <c r="K2328" i="2"/>
  <c r="K2456" i="2"/>
  <c r="W38" i="2"/>
  <c r="K38" i="2" s="1"/>
  <c r="K566" i="2"/>
  <c r="K942" i="2"/>
  <c r="K1702" i="2"/>
  <c r="K2070" i="2"/>
  <c r="K2454" i="2"/>
  <c r="W49" i="2"/>
  <c r="K49" i="2" s="1"/>
  <c r="W97" i="2"/>
  <c r="K97" i="2" s="1"/>
  <c r="W153" i="2"/>
  <c r="K153" i="2" s="1"/>
  <c r="W209" i="2"/>
  <c r="K209" i="2" s="1"/>
  <c r="W257" i="2"/>
  <c r="K257" i="2" s="1"/>
  <c r="W313" i="2"/>
  <c r="K313" i="2" s="1"/>
  <c r="K369" i="2"/>
  <c r="K417" i="2"/>
  <c r="K521" i="2"/>
  <c r="K569" i="2"/>
  <c r="K625" i="2"/>
  <c r="K729" i="2"/>
  <c r="K785" i="2"/>
  <c r="K833" i="2"/>
  <c r="K881" i="2"/>
  <c r="K1241" i="2"/>
  <c r="K1289" i="2"/>
  <c r="K1433" i="2"/>
  <c r="K1481" i="2"/>
  <c r="K1529" i="2"/>
  <c r="K1577" i="2"/>
  <c r="K1625" i="2"/>
  <c r="K1673" i="2"/>
  <c r="K1721" i="2"/>
  <c r="K1769" i="2"/>
  <c r="K1865" i="2"/>
  <c r="K1913" i="2"/>
  <c r="K1961" i="2"/>
  <c r="K2049" i="2"/>
  <c r="K2105" i="2"/>
  <c r="K2153" i="2"/>
  <c r="K2241" i="2"/>
  <c r="K2289" i="2"/>
  <c r="K2337" i="2"/>
  <c r="K2441" i="2"/>
  <c r="W326" i="2"/>
  <c r="K326" i="2" s="1"/>
  <c r="K750" i="2"/>
  <c r="K1134" i="2"/>
  <c r="K1950" i="2"/>
  <c r="W34" i="2"/>
  <c r="K34" i="2" s="1"/>
  <c r="W82" i="2"/>
  <c r="K82" i="2" s="1"/>
  <c r="W146" i="2"/>
  <c r="K146" i="2" s="1"/>
  <c r="W194" i="2"/>
  <c r="K194" i="2" s="1"/>
  <c r="W306" i="2"/>
  <c r="K306" i="2" s="1"/>
  <c r="K418" i="2"/>
  <c r="K466" i="2"/>
  <c r="K522" i="2"/>
  <c r="K578" i="2"/>
  <c r="K698" i="2"/>
  <c r="K754" i="2"/>
  <c r="K810" i="2"/>
  <c r="K866" i="2"/>
  <c r="K922" i="2"/>
  <c r="K986" i="2"/>
  <c r="K1194" i="2"/>
  <c r="K1242" i="2"/>
  <c r="K1290" i="2"/>
  <c r="K1458" i="2"/>
  <c r="K1506" i="2"/>
  <c r="K1546" i="2"/>
  <c r="K1594" i="2"/>
  <c r="K1642" i="2"/>
  <c r="K1690" i="2"/>
  <c r="K1730" i="2"/>
  <c r="K1786" i="2"/>
  <c r="K1906" i="2"/>
  <c r="K1954" i="2"/>
  <c r="K2002" i="2"/>
  <c r="K2154" i="2"/>
  <c r="K2202" i="2"/>
  <c r="K2242" i="2"/>
  <c r="K2298" i="2"/>
  <c r="K2346" i="2"/>
  <c r="K2394" i="2"/>
  <c r="K2442" i="2"/>
  <c r="W278" i="2"/>
  <c r="K278" i="2" s="1"/>
  <c r="K662" i="2"/>
  <c r="K1030" i="2"/>
  <c r="K2022" i="2"/>
  <c r="W59" i="2"/>
  <c r="K59" i="2" s="1"/>
  <c r="W123" i="2"/>
  <c r="K123" i="2" s="1"/>
  <c r="W171" i="2"/>
  <c r="K171" i="2" s="1"/>
  <c r="W227" i="2"/>
  <c r="K227" i="2" s="1"/>
  <c r="W275" i="2"/>
  <c r="K275" i="2" s="1"/>
  <c r="K331" i="2"/>
  <c r="K443" i="2"/>
  <c r="K499" i="2"/>
  <c r="K547" i="2"/>
  <c r="K595" i="2"/>
  <c r="K651" i="2"/>
  <c r="K771" i="2"/>
  <c r="K827" i="2"/>
  <c r="K883" i="2"/>
  <c r="K939" i="2"/>
  <c r="K1003" i="2"/>
  <c r="K1059" i="2"/>
  <c r="K1115" i="2"/>
  <c r="K1171" i="2"/>
  <c r="K1227" i="2"/>
  <c r="K1347" i="2"/>
  <c r="K1403" i="2"/>
  <c r="K1459" i="2"/>
  <c r="K1515" i="2"/>
  <c r="K1571" i="2"/>
  <c r="K1627" i="2"/>
  <c r="K1683" i="2"/>
  <c r="K1739" i="2"/>
  <c r="K1859" i="2"/>
  <c r="K1915" i="2"/>
  <c r="K1971" i="2"/>
  <c r="K2027" i="2"/>
  <c r="K2083" i="2"/>
  <c r="K2139" i="2"/>
  <c r="K2195" i="2"/>
  <c r="K2251" i="2"/>
  <c r="K2371" i="2"/>
  <c r="K2427" i="2"/>
  <c r="K2483" i="2"/>
  <c r="W190" i="2"/>
  <c r="K190" i="2" s="1"/>
  <c r="K502" i="2"/>
  <c r="K878" i="2"/>
  <c r="K1198" i="2"/>
  <c r="K1654" i="2"/>
  <c r="K1894" i="2"/>
  <c r="K2214" i="2"/>
  <c r="K4" i="2"/>
  <c r="A4" i="5" s="1"/>
  <c r="W68" i="2"/>
  <c r="K68" i="2" s="1"/>
  <c r="W132" i="2"/>
  <c r="K132" i="2" s="1"/>
  <c r="W196" i="2"/>
  <c r="K196" i="2" s="1"/>
  <c r="W252" i="2"/>
  <c r="K252" i="2" s="1"/>
  <c r="W316" i="2"/>
  <c r="K316" i="2" s="1"/>
  <c r="K436" i="2"/>
  <c r="K484" i="2"/>
  <c r="K540" i="2"/>
  <c r="K596" i="2"/>
  <c r="K652" i="2"/>
  <c r="K708" i="2"/>
  <c r="K772" i="2"/>
  <c r="K828" i="2"/>
  <c r="K940" i="2"/>
  <c r="K996" i="2"/>
  <c r="K1052" i="2"/>
  <c r="K1108" i="2"/>
  <c r="K1172" i="2"/>
  <c r="K1236" i="2"/>
  <c r="K1300" i="2"/>
  <c r="K1364" i="2"/>
  <c r="K1428" i="2"/>
  <c r="K1492" i="2"/>
  <c r="K1556" i="2"/>
  <c r="K1620" i="2"/>
  <c r="K1684" i="2"/>
  <c r="K1748" i="2"/>
  <c r="K1812" i="2"/>
  <c r="K1876" i="2"/>
  <c r="K1932" i="2"/>
  <c r="K1988" i="2"/>
  <c r="K2044" i="2"/>
  <c r="K2100" i="2"/>
  <c r="K2156" i="2"/>
  <c r="K2212" i="2"/>
  <c r="K2268" i="2"/>
  <c r="K2324" i="2"/>
  <c r="K2372" i="2"/>
  <c r="K2484" i="2"/>
  <c r="W150" i="2"/>
  <c r="K150" i="2" s="1"/>
  <c r="K582" i="2"/>
  <c r="K966" i="2"/>
  <c r="K1318" i="2"/>
  <c r="K2382" i="2"/>
  <c r="W29" i="2"/>
  <c r="K29" i="2" s="1"/>
  <c r="W85" i="2"/>
  <c r="K85" i="2" s="1"/>
  <c r="W133" i="2"/>
  <c r="K133" i="2" s="1"/>
  <c r="W189" i="2"/>
  <c r="K189" i="2" s="1"/>
  <c r="W253" i="2"/>
  <c r="K253" i="2" s="1"/>
  <c r="W317" i="2"/>
  <c r="K317" i="2" s="1"/>
  <c r="K381" i="2"/>
  <c r="K493" i="2"/>
  <c r="K597" i="2"/>
  <c r="K653" i="2"/>
  <c r="K717" i="2"/>
  <c r="K781" i="2"/>
  <c r="K837" i="2"/>
  <c r="K893" i="2"/>
  <c r="K957" i="2"/>
  <c r="K1077" i="2"/>
  <c r="K1181" i="2"/>
  <c r="K1229" i="2"/>
  <c r="K1277" i="2"/>
  <c r="K1333" i="2"/>
  <c r="K1437" i="2"/>
  <c r="K1485" i="2"/>
  <c r="K1533" i="2"/>
  <c r="K1589" i="2"/>
  <c r="K1693" i="2"/>
  <c r="K1741" i="2"/>
  <c r="K1797" i="2"/>
  <c r="K1901" i="2"/>
  <c r="K1957" i="2"/>
  <c r="K2005" i="2"/>
  <c r="K2053" i="2"/>
  <c r="K2157" i="2"/>
  <c r="K2213" i="2"/>
  <c r="K2269" i="2"/>
  <c r="K2325" i="2"/>
  <c r="K2373" i="2"/>
  <c r="K2429" i="2"/>
  <c r="W238" i="2"/>
  <c r="K238" i="2" s="1"/>
  <c r="K614" i="2"/>
  <c r="K1038" i="2"/>
  <c r="K1342" i="2"/>
  <c r="K1574" i="2"/>
  <c r="K1806" i="2"/>
  <c r="K2134" i="2"/>
  <c r="K2470" i="2"/>
  <c r="W304" i="2"/>
  <c r="K304" i="2" s="1"/>
  <c r="K360" i="2"/>
  <c r="K416" i="2"/>
  <c r="K472" i="2"/>
  <c r="K520" i="2"/>
  <c r="K576" i="2"/>
  <c r="K624" i="2"/>
  <c r="K672" i="2"/>
  <c r="K728" i="2"/>
  <c r="K784" i="2"/>
  <c r="K888" i="2"/>
  <c r="K936" i="2"/>
  <c r="K992" i="2"/>
  <c r="K1048" i="2"/>
  <c r="K1104" i="2"/>
  <c r="K1160" i="2"/>
  <c r="K1280" i="2"/>
  <c r="K1336" i="2"/>
  <c r="K1392" i="2"/>
  <c r="K1448" i="2"/>
  <c r="K1504" i="2"/>
  <c r="K1560" i="2"/>
  <c r="K1616" i="2"/>
  <c r="K1672" i="2"/>
  <c r="K1792" i="2"/>
  <c r="K1848" i="2"/>
  <c r="K1904" i="2"/>
  <c r="K1960" i="2"/>
  <c r="K2016" i="2"/>
  <c r="K2072" i="2"/>
  <c r="K2136" i="2"/>
  <c r="K2208" i="2"/>
  <c r="K2344" i="2"/>
  <c r="K2472" i="2"/>
  <c r="W174" i="2"/>
  <c r="K174" i="2" s="1"/>
  <c r="K2142" i="2"/>
  <c r="K9" i="2"/>
  <c r="A9" i="5" s="1"/>
  <c r="W57" i="2"/>
  <c r="K57" i="2" s="1"/>
  <c r="W105" i="2"/>
  <c r="K105" i="2" s="1"/>
  <c r="W217" i="2"/>
  <c r="K217" i="2" s="1"/>
  <c r="W265" i="2"/>
  <c r="K265" i="2" s="1"/>
  <c r="W321" i="2"/>
  <c r="K321" i="2" s="1"/>
  <c r="K377" i="2"/>
  <c r="K425" i="2"/>
  <c r="K481" i="2"/>
  <c r="K529" i="2"/>
  <c r="K577" i="2"/>
  <c r="K673" i="2"/>
  <c r="K737" i="2"/>
  <c r="K793" i="2"/>
  <c r="K929" i="2"/>
  <c r="K977" i="2"/>
  <c r="K1017" i="2"/>
  <c r="K1065" i="2"/>
  <c r="K1113" i="2"/>
  <c r="K1153" i="2"/>
  <c r="K1201" i="2"/>
  <c r="K1249" i="2"/>
  <c r="K1297" i="2"/>
  <c r="K1345" i="2"/>
  <c r="K1393" i="2"/>
  <c r="K1441" i="2"/>
  <c r="K1489" i="2"/>
  <c r="K1585" i="2"/>
  <c r="K1633" i="2"/>
  <c r="K1681" i="2"/>
  <c r="K1817" i="2"/>
  <c r="K1873" i="2"/>
  <c r="K2009" i="2"/>
  <c r="K2057" i="2"/>
  <c r="K2201" i="2"/>
  <c r="K2249" i="2"/>
  <c r="K2297" i="2"/>
  <c r="K2345" i="2"/>
  <c r="K2393" i="2"/>
  <c r="K2457" i="2"/>
  <c r="K374" i="2"/>
  <c r="K806" i="2"/>
  <c r="K1334" i="2"/>
  <c r="K2342" i="2"/>
  <c r="W42" i="2"/>
  <c r="K42" i="2" s="1"/>
  <c r="W90" i="2"/>
  <c r="K90" i="2" s="1"/>
  <c r="W154" i="2"/>
  <c r="K154" i="2" s="1"/>
  <c r="W202" i="2"/>
  <c r="K202" i="2" s="1"/>
  <c r="W258" i="2"/>
  <c r="K258" i="2" s="1"/>
  <c r="W314" i="2"/>
  <c r="K314" i="2" s="1"/>
  <c r="K370" i="2"/>
  <c r="K426" i="2"/>
  <c r="K474" i="2"/>
  <c r="K530" i="2"/>
  <c r="K586" i="2"/>
  <c r="K642" i="2"/>
  <c r="K762" i="2"/>
  <c r="K818" i="2"/>
  <c r="K874" i="2"/>
  <c r="K930" i="2"/>
  <c r="K994" i="2"/>
  <c r="K1034" i="2"/>
  <c r="K1090" i="2"/>
  <c r="K1146" i="2"/>
  <c r="K1202" i="2"/>
  <c r="K1250" i="2"/>
  <c r="K1298" i="2"/>
  <c r="K1346" i="2"/>
  <c r="K1402" i="2"/>
  <c r="K1554" i="2"/>
  <c r="K1650" i="2"/>
  <c r="K1698" i="2"/>
  <c r="K1738" i="2"/>
  <c r="K1794" i="2"/>
  <c r="K1850" i="2"/>
  <c r="K1962" i="2"/>
  <c r="K2010" i="2"/>
  <c r="K2050" i="2"/>
  <c r="K2106" i="2"/>
  <c r="K2162" i="2"/>
  <c r="K2210" i="2"/>
  <c r="K2250" i="2"/>
  <c r="K2354" i="2"/>
  <c r="K2402" i="2"/>
  <c r="K2450" i="2"/>
  <c r="K2498" i="2"/>
  <c r="K334" i="2"/>
  <c r="K726" i="2"/>
  <c r="K1086" i="2"/>
  <c r="K1470" i="2"/>
  <c r="K2110" i="2"/>
  <c r="K11" i="2"/>
  <c r="A11" i="5" s="1"/>
  <c r="W67" i="2"/>
  <c r="K67" i="2" s="1"/>
  <c r="W131" i="2"/>
  <c r="K131" i="2" s="1"/>
  <c r="W179" i="2"/>
  <c r="K179" i="2" s="1"/>
  <c r="W235" i="2"/>
  <c r="K235" i="2" s="1"/>
  <c r="W283" i="2"/>
  <c r="K283" i="2" s="1"/>
  <c r="K339" i="2"/>
  <c r="K395" i="2"/>
  <c r="K451" i="2"/>
  <c r="K507" i="2"/>
  <c r="K555" i="2"/>
  <c r="K603" i="2"/>
  <c r="K659" i="2"/>
  <c r="K715" i="2"/>
  <c r="K835" i="2"/>
  <c r="K891" i="2"/>
  <c r="K947" i="2"/>
  <c r="K1011" i="2"/>
  <c r="K1067" i="2"/>
  <c r="K1123" i="2"/>
  <c r="K1179" i="2"/>
  <c r="K1235" i="2"/>
  <c r="K1291" i="2"/>
  <c r="K1411" i="2"/>
  <c r="K1467" i="2"/>
  <c r="K1523" i="2"/>
  <c r="K1579" i="2"/>
  <c r="K1635" i="2"/>
  <c r="K1691" i="2"/>
  <c r="K1747" i="2"/>
  <c r="K1803" i="2"/>
  <c r="K1923" i="2"/>
  <c r="K1979" i="2"/>
  <c r="K2035" i="2"/>
  <c r="K2091" i="2"/>
  <c r="K2147" i="2"/>
  <c r="K2203" i="2"/>
  <c r="K2259" i="2"/>
  <c r="K2315" i="2"/>
  <c r="K2435" i="2"/>
  <c r="K2491" i="2"/>
  <c r="W230" i="2"/>
  <c r="K230" i="2" s="1"/>
  <c r="K550" i="2"/>
  <c r="K934" i="2"/>
  <c r="K1222" i="2"/>
  <c r="K1438" i="2"/>
  <c r="K1686" i="2"/>
  <c r="K1942" i="2"/>
  <c r="K12" i="2"/>
  <c r="A12" i="5" s="1"/>
  <c r="W76" i="2"/>
  <c r="K76" i="2" s="1"/>
  <c r="W140" i="2"/>
  <c r="K140" i="2" s="1"/>
  <c r="W204" i="2"/>
  <c r="K204" i="2" s="1"/>
  <c r="W260" i="2"/>
  <c r="K260" i="2" s="1"/>
  <c r="W324" i="2"/>
  <c r="K324" i="2" s="1"/>
  <c r="K380" i="2"/>
  <c r="K492" i="2"/>
  <c r="K548" i="2"/>
  <c r="K604" i="2"/>
  <c r="K660" i="2"/>
  <c r="K716" i="2"/>
  <c r="K780" i="2"/>
  <c r="K836" i="2"/>
  <c r="K892" i="2"/>
  <c r="K948" i="2"/>
  <c r="K1004" i="2"/>
  <c r="K1060" i="2"/>
  <c r="K1116" i="2"/>
  <c r="K1180" i="2"/>
  <c r="K1244" i="2"/>
  <c r="K1308" i="2"/>
  <c r="K1372" i="2"/>
  <c r="K1436" i="2"/>
  <c r="K1500" i="2"/>
  <c r="K1564" i="2"/>
  <c r="K1628" i="2"/>
  <c r="K1692" i="2"/>
  <c r="K1756" i="2"/>
  <c r="K1820" i="2"/>
  <c r="K1884" i="2"/>
  <c r="K1940" i="2"/>
  <c r="K1996" i="2"/>
  <c r="K2052" i="2"/>
  <c r="K2164" i="2"/>
  <c r="K2220" i="2"/>
  <c r="K2276" i="2"/>
  <c r="K2332" i="2"/>
  <c r="K2380" i="2"/>
  <c r="K2428" i="2"/>
  <c r="W206" i="2"/>
  <c r="K206" i="2" s="1"/>
  <c r="K622" i="2"/>
  <c r="K1006" i="2"/>
  <c r="K1374" i="2"/>
  <c r="K1678" i="2"/>
  <c r="K2054" i="2"/>
  <c r="K2438" i="2"/>
  <c r="W37" i="2"/>
  <c r="K37" i="2" s="1"/>
  <c r="W141" i="2"/>
  <c r="K141" i="2" s="1"/>
  <c r="W197" i="2"/>
  <c r="K197" i="2" s="1"/>
  <c r="W261" i="2"/>
  <c r="K261" i="2" s="1"/>
  <c r="W325" i="2"/>
  <c r="K325" i="2" s="1"/>
  <c r="K389" i="2"/>
  <c r="K445" i="2"/>
  <c r="K501" i="2"/>
  <c r="K549" i="2"/>
  <c r="K605" i="2"/>
  <c r="K661" i="2"/>
  <c r="K725" i="2"/>
  <c r="K789" i="2"/>
  <c r="K845" i="2"/>
  <c r="K901" i="2"/>
  <c r="K965" i="2"/>
  <c r="K1021" i="2"/>
  <c r="K1085" i="2"/>
  <c r="K1133" i="2"/>
  <c r="K1189" i="2"/>
  <c r="K1237" i="2"/>
  <c r="K1285" i="2"/>
  <c r="K1389" i="2"/>
  <c r="K1445" i="2"/>
  <c r="K1493" i="2"/>
  <c r="K1541" i="2"/>
  <c r="K1645" i="2"/>
  <c r="K1701" i="2"/>
  <c r="K1749" i="2"/>
  <c r="K1805" i="2"/>
  <c r="K1853" i="2"/>
  <c r="K1909" i="2"/>
  <c r="K2013" i="2"/>
  <c r="K2061" i="2"/>
  <c r="K2109" i="2"/>
  <c r="K2165" i="2"/>
  <c r="K2221" i="2"/>
  <c r="K2277" i="2"/>
  <c r="K2333" i="2"/>
  <c r="K2381" i="2"/>
  <c r="K2437" i="2"/>
  <c r="K2493" i="2"/>
  <c r="W294" i="2"/>
  <c r="K294" i="2" s="1"/>
  <c r="K670" i="2"/>
  <c r="K1102" i="2"/>
  <c r="K1366" i="2"/>
  <c r="K1590" i="2"/>
  <c r="K1854" i="2"/>
  <c r="K2182" i="2"/>
  <c r="W120" i="2"/>
  <c r="K120" i="2" s="1"/>
  <c r="W168" i="2"/>
  <c r="K168" i="2" s="1"/>
  <c r="W208" i="2"/>
  <c r="K208" i="2" s="1"/>
  <c r="W312" i="2"/>
  <c r="K312" i="2" s="1"/>
  <c r="K368" i="2"/>
  <c r="K424" i="2"/>
  <c r="K480" i="2"/>
  <c r="K528" i="2"/>
  <c r="K632" i="2"/>
  <c r="K680" i="2"/>
  <c r="K736" i="2"/>
  <c r="K792" i="2"/>
  <c r="K840" i="2"/>
  <c r="K896" i="2"/>
  <c r="K1000" i="2"/>
  <c r="K1056" i="2"/>
  <c r="K1112" i="2"/>
  <c r="K1168" i="2"/>
  <c r="K1224" i="2"/>
  <c r="K1344" i="2"/>
  <c r="K1400" i="2"/>
  <c r="K1456" i="2"/>
  <c r="K1512" i="2"/>
  <c r="K1568" i="2"/>
  <c r="K1624" i="2"/>
  <c r="K1680" i="2"/>
  <c r="K1736" i="2"/>
  <c r="K1856" i="2"/>
  <c r="K1912" i="2"/>
  <c r="K1968" i="2"/>
  <c r="K2024" i="2"/>
  <c r="K2088" i="2"/>
  <c r="K2144" i="2"/>
  <c r="K2224" i="2"/>
  <c r="K2496" i="2"/>
  <c r="W254" i="2"/>
  <c r="K254" i="2" s="1"/>
  <c r="K638" i="2"/>
  <c r="K1014" i="2"/>
  <c r="K1790" i="2"/>
  <c r="K2190" i="2"/>
  <c r="K17" i="2"/>
  <c r="A17" i="5" s="1"/>
  <c r="W65" i="2"/>
  <c r="K65" i="2" s="1"/>
  <c r="W113" i="2"/>
  <c r="K113" i="2" s="1"/>
  <c r="W161" i="2"/>
  <c r="K161" i="2" s="1"/>
  <c r="W273" i="2"/>
  <c r="K273" i="2" s="1"/>
  <c r="K329" i="2"/>
  <c r="K385" i="2"/>
  <c r="K433" i="2"/>
  <c r="K489" i="2"/>
  <c r="K537" i="2"/>
  <c r="K585" i="2"/>
  <c r="K633" i="2"/>
  <c r="K681" i="2"/>
  <c r="K745" i="2"/>
  <c r="K841" i="2"/>
  <c r="K889" i="2"/>
  <c r="K937" i="2"/>
  <c r="K985" i="2"/>
  <c r="K1025" i="2"/>
  <c r="K1073" i="2"/>
  <c r="K1161" i="2"/>
  <c r="K1209" i="2"/>
  <c r="K1257" i="2"/>
  <c r="K1353" i="2"/>
  <c r="K1401" i="2"/>
  <c r="K1449" i="2"/>
  <c r="K1537" i="2"/>
  <c r="K1593" i="2"/>
  <c r="K1641" i="2"/>
  <c r="K1729" i="2"/>
  <c r="K1777" i="2"/>
  <c r="K1825" i="2"/>
  <c r="K1921" i="2"/>
  <c r="K1969" i="2"/>
  <c r="K2017" i="2"/>
  <c r="K2065" i="2"/>
  <c r="K2113" i="2"/>
  <c r="K2161" i="2"/>
  <c r="K2209" i="2"/>
  <c r="K2257" i="2"/>
  <c r="K2353" i="2"/>
  <c r="K2401" i="2"/>
  <c r="K2481" i="2"/>
  <c r="K446" i="2"/>
  <c r="K894" i="2"/>
  <c r="K1494" i="2"/>
  <c r="K2006" i="2"/>
  <c r="K2398" i="2"/>
  <c r="W98" i="2"/>
  <c r="K98" i="2" s="1"/>
  <c r="W162" i="2"/>
  <c r="K162" i="2" s="1"/>
  <c r="W210" i="2"/>
  <c r="K210" i="2" s="1"/>
  <c r="W266" i="2"/>
  <c r="K266" i="2" s="1"/>
  <c r="W322" i="2"/>
  <c r="K322" i="2" s="1"/>
  <c r="K378" i="2"/>
  <c r="K434" i="2"/>
  <c r="K482" i="2"/>
  <c r="K538" i="2"/>
  <c r="K594" i="2"/>
  <c r="K650" i="2"/>
  <c r="K706" i="2"/>
  <c r="K826" i="2"/>
  <c r="K882" i="2"/>
  <c r="K938" i="2"/>
  <c r="K1002" i="2"/>
  <c r="K1042" i="2"/>
  <c r="K1098" i="2"/>
  <c r="K1154" i="2"/>
  <c r="K1258" i="2"/>
  <c r="K1306" i="2"/>
  <c r="K1354" i="2"/>
  <c r="K1410" i="2"/>
  <c r="K1466" i="2"/>
  <c r="K1514" i="2"/>
  <c r="K1562" i="2"/>
  <c r="K1602" i="2"/>
  <c r="K1746" i="2"/>
  <c r="K1802" i="2"/>
  <c r="K1858" i="2"/>
  <c r="K1914" i="2"/>
  <c r="K1970" i="2"/>
  <c r="K2018" i="2"/>
  <c r="K2058" i="2"/>
  <c r="K2258" i="2"/>
  <c r="K2306" i="2"/>
  <c r="K2410" i="2"/>
  <c r="K2458" i="2"/>
  <c r="W30" i="2"/>
  <c r="K30" i="2" s="1"/>
  <c r="K774" i="2"/>
  <c r="K1142" i="2"/>
  <c r="K1550" i="2"/>
  <c r="K19" i="2"/>
  <c r="W75" i="2"/>
  <c r="K75" i="2" s="1"/>
  <c r="W187" i="2"/>
  <c r="K187" i="2" s="1"/>
  <c r="W243" i="2"/>
  <c r="K243" i="2" s="1"/>
  <c r="W291" i="2"/>
  <c r="K291" i="2" s="1"/>
  <c r="K347" i="2"/>
  <c r="K515" i="2"/>
  <c r="K563" i="2"/>
  <c r="K611" i="2"/>
  <c r="K667" i="2"/>
  <c r="K723" i="2"/>
  <c r="K779" i="2"/>
  <c r="K899" i="2"/>
  <c r="K955" i="2"/>
  <c r="K1019" i="2"/>
  <c r="K1075" i="2"/>
  <c r="K1131" i="2"/>
  <c r="K1187" i="2"/>
  <c r="K1243" i="2"/>
  <c r="K1299" i="2"/>
  <c r="K1355" i="2"/>
  <c r="K1475" i="2"/>
  <c r="K1531" i="2"/>
  <c r="K1587" i="2"/>
  <c r="K1643" i="2"/>
  <c r="K1699" i="2"/>
  <c r="K1755" i="2"/>
  <c r="K1811" i="2"/>
  <c r="K1867" i="2"/>
  <c r="K1987" i="2"/>
  <c r="K2043" i="2"/>
  <c r="K2099" i="2"/>
  <c r="K2155" i="2"/>
  <c r="K2211" i="2"/>
  <c r="K2267" i="2"/>
  <c r="K2323" i="2"/>
  <c r="K2379" i="2"/>
  <c r="K2499" i="2"/>
  <c r="K606" i="2"/>
  <c r="K990" i="2"/>
  <c r="K1246" i="2"/>
  <c r="K1478" i="2"/>
  <c r="K1982" i="2"/>
  <c r="K2254" i="2"/>
  <c r="W20" i="2"/>
  <c r="K20" i="2" s="1"/>
  <c r="W84" i="2"/>
  <c r="K84" i="2" s="1"/>
  <c r="W148" i="2"/>
  <c r="K148" i="2" s="1"/>
  <c r="W212" i="2"/>
  <c r="K212" i="2" s="1"/>
  <c r="W268" i="2"/>
  <c r="K268" i="2" s="1"/>
  <c r="K332" i="2"/>
  <c r="K388" i="2"/>
  <c r="K444" i="2"/>
  <c r="K500" i="2"/>
  <c r="K556" i="2"/>
  <c r="K612" i="2"/>
  <c r="K668" i="2"/>
  <c r="K724" i="2"/>
  <c r="K788" i="2"/>
  <c r="K844" i="2"/>
  <c r="K900" i="2"/>
  <c r="K1012" i="2"/>
  <c r="K1068" i="2"/>
  <c r="K1124" i="2"/>
  <c r="K1188" i="2"/>
  <c r="K1252" i="2"/>
  <c r="K1316" i="2"/>
  <c r="K1380" i="2"/>
  <c r="K1444" i="2"/>
  <c r="K1508" i="2"/>
  <c r="K1572" i="2"/>
  <c r="K1636" i="2"/>
  <c r="K1700" i="2"/>
  <c r="K1764" i="2"/>
  <c r="K1828" i="2"/>
  <c r="K1892" i="2"/>
  <c r="K1948" i="2"/>
  <c r="K2004" i="2"/>
  <c r="K2060" i="2"/>
  <c r="K2108" i="2"/>
  <c r="K2228" i="2"/>
  <c r="K2284" i="2"/>
  <c r="K2388" i="2"/>
  <c r="K2436" i="2"/>
  <c r="K2492" i="2"/>
  <c r="W270" i="2"/>
  <c r="K270" i="2" s="1"/>
  <c r="K686" i="2"/>
  <c r="K1062" i="2"/>
  <c r="K1422" i="2"/>
  <c r="K1726" i="2"/>
  <c r="W45" i="2"/>
  <c r="K45" i="2" s="1"/>
  <c r="W93" i="2"/>
  <c r="K93" i="2" s="1"/>
  <c r="W149" i="2"/>
  <c r="K149" i="2" s="1"/>
  <c r="W205" i="2"/>
  <c r="K205" i="2" s="1"/>
  <c r="W269" i="2"/>
  <c r="K269" i="2" s="1"/>
  <c r="K333" i="2"/>
  <c r="K397" i="2"/>
  <c r="K453" i="2"/>
  <c r="K557" i="2"/>
  <c r="K669" i="2"/>
  <c r="K733" i="2"/>
  <c r="K797" i="2"/>
  <c r="K853" i="2"/>
  <c r="K909" i="2"/>
  <c r="K973" i="2"/>
  <c r="K1029" i="2"/>
  <c r="K1093" i="2"/>
  <c r="K1141" i="2"/>
  <c r="K1245" i="2"/>
  <c r="K1293" i="2"/>
  <c r="K1341" i="2"/>
  <c r="K1397" i="2"/>
  <c r="K1501" i="2"/>
  <c r="K1549" i="2"/>
  <c r="K1597" i="2"/>
  <c r="K1653" i="2"/>
  <c r="K1757" i="2"/>
  <c r="K1813" i="2"/>
  <c r="K1861" i="2"/>
  <c r="K1965" i="2"/>
  <c r="K2021" i="2"/>
  <c r="K2069" i="2"/>
  <c r="K2117" i="2"/>
  <c r="K2229" i="2"/>
  <c r="K2285" i="2"/>
  <c r="K2341" i="2"/>
  <c r="K2389" i="2"/>
  <c r="K2445" i="2"/>
  <c r="K2501" i="2"/>
  <c r="K350" i="2"/>
  <c r="K718" i="2"/>
  <c r="K1158" i="2"/>
  <c r="K1638" i="2"/>
  <c r="K1902" i="2"/>
  <c r="K2230" i="2"/>
  <c r="K584" i="2"/>
  <c r="K640" i="2"/>
  <c r="K688" i="2"/>
  <c r="K744" i="2"/>
  <c r="K848" i="2"/>
  <c r="K944" i="2"/>
  <c r="K1008" i="2"/>
  <c r="K1064" i="2"/>
  <c r="K1120" i="2"/>
  <c r="K1176" i="2"/>
  <c r="K1232" i="2"/>
  <c r="K1288" i="2"/>
  <c r="K1408" i="2"/>
  <c r="K1464" i="2"/>
  <c r="K1520" i="2"/>
  <c r="K1576" i="2"/>
  <c r="K1632" i="2"/>
  <c r="K1688" i="2"/>
  <c r="K1744" i="2"/>
  <c r="K1800" i="2"/>
  <c r="K1920" i="2"/>
  <c r="K1976" i="2"/>
  <c r="K2032" i="2"/>
  <c r="K2096" i="2"/>
  <c r="K2152" i="2"/>
  <c r="K2240" i="2"/>
  <c r="K2368" i="2"/>
  <c r="K702" i="2"/>
  <c r="K1070" i="2"/>
  <c r="K1862" i="2"/>
  <c r="W25" i="2"/>
  <c r="K25" i="2" s="1"/>
  <c r="W121" i="2"/>
  <c r="K121" i="2" s="1"/>
  <c r="W169" i="2"/>
  <c r="K169" i="2" s="1"/>
  <c r="W225" i="2"/>
  <c r="K225" i="2" s="1"/>
  <c r="W281" i="2"/>
  <c r="K281" i="2" s="1"/>
  <c r="K337" i="2"/>
  <c r="K441" i="2"/>
  <c r="K497" i="2"/>
  <c r="K593" i="2"/>
  <c r="K641" i="2"/>
  <c r="K689" i="2"/>
  <c r="K753" i="2"/>
  <c r="K801" i="2"/>
  <c r="K849" i="2"/>
  <c r="K897" i="2"/>
  <c r="K945" i="2"/>
  <c r="K1033" i="2"/>
  <c r="K1081" i="2"/>
  <c r="K1121" i="2"/>
  <c r="K1169" i="2"/>
  <c r="K1305" i="2"/>
  <c r="K1361" i="2"/>
  <c r="K1497" i="2"/>
  <c r="K1545" i="2"/>
  <c r="K1689" i="2"/>
  <c r="K1737" i="2"/>
  <c r="K1785" i="2"/>
  <c r="K1833" i="2"/>
  <c r="K1881" i="2"/>
  <c r="K1929" i="2"/>
  <c r="K1977" i="2"/>
  <c r="K2025" i="2"/>
  <c r="K2121" i="2"/>
  <c r="K2169" i="2"/>
  <c r="K2217" i="2"/>
  <c r="K2305" i="2"/>
  <c r="K2361" i="2"/>
  <c r="K2409" i="2"/>
  <c r="K2497" i="2"/>
  <c r="K518" i="2"/>
  <c r="K958" i="2"/>
  <c r="K1630" i="2"/>
  <c r="K2062" i="2"/>
  <c r="W50" i="2"/>
  <c r="K50" i="2" s="1"/>
  <c r="W106" i="2"/>
  <c r="K106" i="2" s="1"/>
  <c r="W218" i="2"/>
  <c r="K218" i="2" s="1"/>
  <c r="K330" i="2"/>
  <c r="K442" i="2"/>
  <c r="K490" i="2"/>
  <c r="K546" i="2"/>
  <c r="K602" i="2"/>
  <c r="K658" i="2"/>
  <c r="K714" i="2"/>
  <c r="K770" i="2"/>
  <c r="K890" i="2"/>
  <c r="K946" i="2"/>
  <c r="K1010" i="2"/>
  <c r="K1050" i="2"/>
  <c r="K1106" i="2"/>
  <c r="K1162" i="2"/>
  <c r="K1210" i="2"/>
  <c r="K1266" i="2"/>
  <c r="K1314" i="2"/>
  <c r="K1362" i="2"/>
  <c r="K1418" i="2"/>
  <c r="K1522" i="2"/>
  <c r="K1570" i="2"/>
  <c r="K1610" i="2"/>
  <c r="K1658" i="2"/>
  <c r="K1706" i="2"/>
  <c r="K1754" i="2"/>
  <c r="K1810" i="2"/>
  <c r="K1866" i="2"/>
  <c r="K2066" i="2"/>
  <c r="K2114" i="2"/>
  <c r="K2170" i="2"/>
  <c r="K2218" i="2"/>
  <c r="K2266" i="2"/>
  <c r="K2314" i="2"/>
  <c r="K2362" i="2"/>
  <c r="K2418" i="2"/>
  <c r="K2466" i="2"/>
  <c r="W94" i="2"/>
  <c r="K94" i="2" s="1"/>
  <c r="K390" i="2"/>
  <c r="K1182" i="2"/>
  <c r="K1646" i="2"/>
  <c r="K2198" i="2"/>
  <c r="W27" i="2"/>
  <c r="K27" i="2" s="1"/>
  <c r="W83" i="2"/>
  <c r="K83" i="2" s="1"/>
  <c r="W139" i="2"/>
  <c r="K139" i="2" s="1"/>
  <c r="W195" i="2"/>
  <c r="K195" i="2" s="1"/>
  <c r="W251" i="2"/>
  <c r="K251" i="2" s="1"/>
  <c r="W299" i="2"/>
  <c r="K299" i="2" s="1"/>
  <c r="K355" i="2"/>
  <c r="K403" i="2"/>
  <c r="K459" i="2"/>
  <c r="K571" i="2"/>
  <c r="K619" i="2"/>
  <c r="K675" i="2"/>
  <c r="K731" i="2"/>
  <c r="K787" i="2"/>
  <c r="K843" i="2"/>
  <c r="K963" i="2"/>
  <c r="K1027" i="2"/>
  <c r="K1083" i="2"/>
  <c r="K1139" i="2"/>
  <c r="K1195" i="2"/>
  <c r="K1251" i="2"/>
  <c r="K1307" i="2"/>
  <c r="K1363" i="2"/>
  <c r="K1419" i="2"/>
  <c r="K1539" i="2"/>
  <c r="K1595" i="2"/>
  <c r="K1651" i="2"/>
  <c r="K1707" i="2"/>
  <c r="K1763" i="2"/>
  <c r="K1819" i="2"/>
  <c r="K1875" i="2"/>
  <c r="K1931" i="2"/>
  <c r="K2051" i="2"/>
  <c r="K2107" i="2"/>
  <c r="K2163" i="2"/>
  <c r="K2219" i="2"/>
  <c r="K2275" i="2"/>
  <c r="K2331" i="2"/>
  <c r="K2387" i="2"/>
  <c r="K2443" i="2"/>
  <c r="W286" i="2"/>
  <c r="K286" i="2" s="1"/>
  <c r="K654" i="2"/>
  <c r="K1046" i="2"/>
  <c r="K1278" i="2"/>
  <c r="K1526" i="2"/>
  <c r="K1718" i="2"/>
  <c r="K2030" i="2"/>
  <c r="K2310" i="2"/>
  <c r="W28" i="2"/>
  <c r="K28" i="2" s="1"/>
  <c r="W92" i="2"/>
  <c r="K92" i="2" s="1"/>
  <c r="W156" i="2"/>
  <c r="K156" i="2" s="1"/>
  <c r="W220" i="2"/>
  <c r="K220" i="2" s="1"/>
  <c r="W276" i="2"/>
  <c r="K276" i="2" s="1"/>
  <c r="K340" i="2"/>
  <c r="K396" i="2"/>
  <c r="K564" i="2"/>
  <c r="K620" i="2"/>
  <c r="K676" i="2"/>
  <c r="K732" i="2"/>
  <c r="K796" i="2"/>
  <c r="K852" i="2"/>
  <c r="K908" i="2"/>
  <c r="K956" i="2"/>
  <c r="K1076" i="2"/>
  <c r="K1132" i="2"/>
  <c r="K1196" i="2"/>
  <c r="K1260" i="2"/>
  <c r="K1324" i="2"/>
  <c r="K1388" i="2"/>
  <c r="K1452" i="2"/>
  <c r="K1516" i="2"/>
  <c r="K1580" i="2"/>
  <c r="K1644" i="2"/>
  <c r="K1708" i="2"/>
  <c r="K1772" i="2"/>
  <c r="K1836" i="2"/>
  <c r="K1900" i="2"/>
  <c r="K1956" i="2"/>
  <c r="K2012" i="2"/>
  <c r="K2068" i="2"/>
  <c r="K2116" i="2"/>
  <c r="K2172" i="2"/>
  <c r="K2292" i="2"/>
  <c r="K2340" i="2"/>
  <c r="K2396" i="2"/>
  <c r="K2444" i="2"/>
  <c r="K2500" i="2"/>
  <c r="W310" i="2"/>
  <c r="K310" i="2" s="1"/>
  <c r="K742" i="2"/>
  <c r="K1118" i="2"/>
  <c r="K1462" i="2"/>
  <c r="K1782" i="2"/>
  <c r="K2102" i="2"/>
  <c r="K2486" i="2"/>
  <c r="W53" i="2"/>
  <c r="K53" i="2" s="1"/>
  <c r="W101" i="2"/>
  <c r="K101" i="2" s="1"/>
  <c r="W157" i="2"/>
  <c r="K157" i="2" s="1"/>
  <c r="W213" i="2"/>
  <c r="K213" i="2" s="1"/>
  <c r="W277" i="2"/>
  <c r="K277" i="2" s="1"/>
  <c r="K341" i="2"/>
  <c r="K405" i="2"/>
  <c r="K509" i="2"/>
  <c r="K565" i="2"/>
  <c r="K613" i="2"/>
  <c r="K677" i="2"/>
  <c r="K741" i="2"/>
  <c r="K805" i="2"/>
  <c r="K861" i="2"/>
  <c r="K917" i="2"/>
  <c r="K981" i="2"/>
  <c r="K1037" i="2"/>
  <c r="K1101" i="2"/>
  <c r="K1197" i="2"/>
  <c r="K1253" i="2"/>
  <c r="K1301" i="2"/>
  <c r="K1349" i="2"/>
  <c r="K1453" i="2"/>
  <c r="K1509" i="2"/>
  <c r="K1557" i="2"/>
  <c r="K1605" i="2"/>
  <c r="K1709" i="2"/>
  <c r="K1765" i="2"/>
  <c r="K1821" i="2"/>
  <c r="K1869" i="2"/>
  <c r="K1917" i="2"/>
  <c r="K1973" i="2"/>
  <c r="K2077" i="2"/>
  <c r="K2125" i="2"/>
  <c r="K2173" i="2"/>
  <c r="K2293" i="2"/>
  <c r="K2397" i="2"/>
  <c r="K2453" i="2"/>
  <c r="K6" i="2"/>
  <c r="A6" i="5" s="1"/>
  <c r="K406" i="2"/>
  <c r="K766" i="2"/>
  <c r="K1174" i="2"/>
  <c r="K1398" i="2"/>
  <c r="K1958" i="2"/>
  <c r="K2270" i="2"/>
  <c r="C2" i="2"/>
  <c r="A2" i="2"/>
  <c r="A932" i="3"/>
  <c r="A893" i="3"/>
  <c r="A945" i="3"/>
  <c r="A899" i="3"/>
  <c r="A1196" i="3"/>
  <c r="A1260" i="3"/>
  <c r="A1324" i="3"/>
  <c r="A946" i="3"/>
  <c r="A1157" i="3"/>
  <c r="A1221" i="3"/>
  <c r="A1285" i="3"/>
  <c r="A1349" i="3"/>
  <c r="A1190" i="3"/>
  <c r="A1254" i="3"/>
  <c r="A1318" i="3"/>
  <c r="A939" i="3"/>
  <c r="A1153" i="3"/>
  <c r="A1217" i="3"/>
  <c r="A1281" i="3"/>
  <c r="A1345" i="3"/>
  <c r="A942" i="3"/>
  <c r="A1154" i="3"/>
  <c r="A1218" i="3"/>
  <c r="A1282" i="3"/>
  <c r="A1208" i="3"/>
  <c r="A1360" i="3"/>
  <c r="A1147" i="3"/>
  <c r="A1314" i="3"/>
  <c r="A1192" i="3"/>
  <c r="A1347" i="3"/>
  <c r="A1243" i="3"/>
  <c r="A950" i="3"/>
  <c r="A1307" i="3"/>
  <c r="A1327" i="3"/>
  <c r="A906" i="3"/>
  <c r="A1176" i="3"/>
  <c r="A1199" i="3"/>
  <c r="A1152" i="3"/>
  <c r="A1248" i="3"/>
  <c r="A940" i="3"/>
  <c r="A901" i="3"/>
  <c r="A915" i="3"/>
  <c r="A1204" i="3"/>
  <c r="A1268" i="3"/>
  <c r="A1332" i="3"/>
  <c r="A955" i="3"/>
  <c r="A1165" i="3"/>
  <c r="A1229" i="3"/>
  <c r="A1293" i="3"/>
  <c r="A1357" i="3"/>
  <c r="A904" i="3"/>
  <c r="A1198" i="3"/>
  <c r="A1262" i="3"/>
  <c r="A1326" i="3"/>
  <c r="A951" i="3"/>
  <c r="A1161" i="3"/>
  <c r="A1225" i="3"/>
  <c r="A1289" i="3"/>
  <c r="A1353" i="3"/>
  <c r="A952" i="3"/>
  <c r="A1162" i="3"/>
  <c r="A1226" i="3"/>
  <c r="A1290" i="3"/>
  <c r="A1231" i="3"/>
  <c r="A1168" i="3"/>
  <c r="A1330" i="3"/>
  <c r="A1215" i="3"/>
  <c r="A1363" i="3"/>
  <c r="A1264" i="3"/>
  <c r="A1160" i="3"/>
  <c r="A1323" i="3"/>
  <c r="A898" i="3"/>
  <c r="A1239" i="3"/>
  <c r="A1259" i="3"/>
  <c r="A1207" i="3"/>
  <c r="A388" i="3"/>
  <c r="A549" i="3"/>
  <c r="A353" i="3"/>
  <c r="A562" i="3"/>
  <c r="A996" i="3"/>
  <c r="A544" i="3"/>
  <c r="A753" i="3"/>
  <c r="A408" i="3"/>
  <c r="A1093" i="3"/>
  <c r="A799" i="3"/>
  <c r="A1031" i="3"/>
  <c r="A524" i="3"/>
  <c r="A390" i="3"/>
  <c r="A553" i="3"/>
  <c r="A539" i="3"/>
  <c r="A607" i="3"/>
  <c r="A822" i="3"/>
  <c r="A363" i="3"/>
  <c r="A1073" i="3"/>
  <c r="A1066" i="3"/>
  <c r="A1025" i="3"/>
  <c r="A866" i="3"/>
  <c r="A373" i="3"/>
  <c r="A526" i="3"/>
  <c r="A386" i="3"/>
  <c r="A756" i="3"/>
  <c r="A781" i="3"/>
  <c r="A595" i="3"/>
  <c r="A818" i="3"/>
  <c r="A1038" i="3"/>
  <c r="A960" i="3"/>
  <c r="A835" i="3"/>
  <c r="A412" i="3"/>
  <c r="A573" i="3"/>
  <c r="A377" i="3"/>
  <c r="A586" i="3"/>
  <c r="A1020" i="3"/>
  <c r="A608" i="3"/>
  <c r="A841" i="3"/>
  <c r="A1018" i="3"/>
  <c r="A948" i="3"/>
  <c r="A909" i="3"/>
  <c r="A894" i="3"/>
  <c r="A897" i="3"/>
  <c r="A931" i="3"/>
  <c r="A1148" i="3"/>
  <c r="A1212" i="3"/>
  <c r="A1276" i="3"/>
  <c r="A1340" i="3"/>
  <c r="A1173" i="3"/>
  <c r="A1237" i="3"/>
  <c r="A1301" i="3"/>
  <c r="A920" i="3"/>
  <c r="A1206" i="3"/>
  <c r="A1270" i="3"/>
  <c r="A1334" i="3"/>
  <c r="A1169" i="3"/>
  <c r="A1233" i="3"/>
  <c r="A1297" i="3"/>
  <c r="A1361" i="3"/>
  <c r="A1170" i="3"/>
  <c r="A1234" i="3"/>
  <c r="A1298" i="3"/>
  <c r="A1251" i="3"/>
  <c r="A1191" i="3"/>
  <c r="A1346" i="3"/>
  <c r="A1235" i="3"/>
  <c r="A907" i="3"/>
  <c r="A1287" i="3"/>
  <c r="A1183" i="3"/>
  <c r="A1339" i="3"/>
  <c r="A1291" i="3"/>
  <c r="A1311" i="3"/>
  <c r="A1263" i="3"/>
  <c r="A1216" i="3"/>
  <c r="A892" i="3"/>
  <c r="A917" i="3"/>
  <c r="A902" i="3"/>
  <c r="A905" i="3"/>
  <c r="A944" i="3"/>
  <c r="A1156" i="3"/>
  <c r="A1220" i="3"/>
  <c r="A1284" i="3"/>
  <c r="A1348" i="3"/>
  <c r="A1181" i="3"/>
  <c r="A1245" i="3"/>
  <c r="A1309" i="3"/>
  <c r="A935" i="3"/>
  <c r="A1150" i="3"/>
  <c r="A1214" i="3"/>
  <c r="A1278" i="3"/>
  <c r="A1342" i="3"/>
  <c r="A1177" i="3"/>
  <c r="A1241" i="3"/>
  <c r="A1305" i="3"/>
  <c r="A1178" i="3"/>
  <c r="A1242" i="3"/>
  <c r="A1272" i="3"/>
  <c r="A1211" i="3"/>
  <c r="A1362" i="3"/>
  <c r="A1256" i="3"/>
  <c r="A949" i="3"/>
  <c r="A1306" i="3"/>
  <c r="A1203" i="3"/>
  <c r="A1355" i="3"/>
  <c r="A1336" i="3"/>
  <c r="A1352" i="3"/>
  <c r="A1319" i="3"/>
  <c r="A1351" i="3"/>
  <c r="A1304" i="3"/>
  <c r="A1195" i="3"/>
  <c r="A900" i="3"/>
  <c r="A925" i="3"/>
  <c r="A910" i="3"/>
  <c r="A913" i="3"/>
  <c r="A954" i="3"/>
  <c r="A1164" i="3"/>
  <c r="A1228" i="3"/>
  <c r="A1292" i="3"/>
  <c r="A1356" i="3"/>
  <c r="A1189" i="3"/>
  <c r="A1253" i="3"/>
  <c r="A1317" i="3"/>
  <c r="A947" i="3"/>
  <c r="A1158" i="3"/>
  <c r="A1222" i="3"/>
  <c r="A1286" i="3"/>
  <c r="A1350" i="3"/>
  <c r="A1185" i="3"/>
  <c r="A1249" i="3"/>
  <c r="A1313" i="3"/>
  <c r="A1186" i="3"/>
  <c r="A1250" i="3"/>
  <c r="A923" i="3"/>
  <c r="A1295" i="3"/>
  <c r="A1232" i="3"/>
  <c r="A891" i="3"/>
  <c r="A1279" i="3"/>
  <c r="A1159" i="3"/>
  <c r="A1322" i="3"/>
  <c r="A1224" i="3"/>
  <c r="A1175" i="3"/>
  <c r="A922" i="3"/>
  <c r="A953" i="3"/>
  <c r="A1359" i="3"/>
  <c r="A1343" i="3"/>
  <c r="A908" i="3"/>
  <c r="A933" i="3"/>
  <c r="A918" i="3"/>
  <c r="A921" i="3"/>
  <c r="A1172" i="3"/>
  <c r="A1236" i="3"/>
  <c r="A1300" i="3"/>
  <c r="A1364" i="3"/>
  <c r="A903" i="3"/>
  <c r="A1197" i="3"/>
  <c r="A1261" i="3"/>
  <c r="A1325" i="3"/>
  <c r="A1166" i="3"/>
  <c r="A1230" i="3"/>
  <c r="A1294" i="3"/>
  <c r="A1358" i="3"/>
  <c r="A895" i="3"/>
  <c r="A1193" i="3"/>
  <c r="A1257" i="3"/>
  <c r="A1321" i="3"/>
  <c r="A896" i="3"/>
  <c r="A1194" i="3"/>
  <c r="A1258" i="3"/>
  <c r="A1312" i="3"/>
  <c r="A1255" i="3"/>
  <c r="A936" i="3"/>
  <c r="A1299" i="3"/>
  <c r="A1179" i="3"/>
  <c r="A1338" i="3"/>
  <c r="A1247" i="3"/>
  <c r="A1163" i="3"/>
  <c r="A1227" i="3"/>
  <c r="A1240" i="3"/>
  <c r="A943" i="3"/>
  <c r="A1184" i="3"/>
  <c r="A916" i="3"/>
  <c r="A941" i="3"/>
  <c r="A926" i="3"/>
  <c r="A929" i="3"/>
  <c r="A1180" i="3"/>
  <c r="A1244" i="3"/>
  <c r="A1308" i="3"/>
  <c r="A919" i="3"/>
  <c r="A1205" i="3"/>
  <c r="A1269" i="3"/>
  <c r="A1333" i="3"/>
  <c r="A1174" i="3"/>
  <c r="A1238" i="3"/>
  <c r="A1302" i="3"/>
  <c r="A911" i="3"/>
  <c r="A1201" i="3"/>
  <c r="A1265" i="3"/>
  <c r="A1329" i="3"/>
  <c r="A912" i="3"/>
  <c r="A1202" i="3"/>
  <c r="A1266" i="3"/>
  <c r="A1167" i="3"/>
  <c r="A1328" i="3"/>
  <c r="A890" i="3"/>
  <c r="A1275" i="3"/>
  <c r="A1151" i="3"/>
  <c r="A1315" i="3"/>
  <c r="A1200" i="3"/>
  <c r="A1354" i="3"/>
  <c r="A1267" i="3"/>
  <c r="A1219" i="3"/>
  <c r="A1283" i="3"/>
  <c r="A938" i="3"/>
  <c r="A1155" i="3"/>
  <c r="A1320" i="3"/>
  <c r="A357" i="3"/>
  <c r="A510" i="3"/>
  <c r="A370" i="3"/>
  <c r="A740" i="3"/>
  <c r="A765" i="3"/>
  <c r="A383" i="3"/>
  <c r="A671" i="3"/>
  <c r="A591" i="3"/>
  <c r="A1057" i="3"/>
  <c r="A1016" i="3"/>
  <c r="A332" i="3"/>
  <c r="A493" i="3"/>
  <c r="A361" i="3"/>
  <c r="A570" i="3"/>
  <c r="A1004" i="3"/>
  <c r="A567" i="3"/>
  <c r="A761" i="3"/>
  <c r="A464" i="3"/>
  <c r="A423" i="3"/>
  <c r="A1097" i="3"/>
  <c r="A985" i="3"/>
  <c r="A532" i="3"/>
  <c r="A334" i="3"/>
  <c r="A497" i="3"/>
  <c r="A391" i="3"/>
  <c r="A456" i="3"/>
  <c r="A766" i="3"/>
  <c r="A555" i="3"/>
  <c r="A679" i="3"/>
  <c r="A1075" i="3"/>
  <c r="A961" i="3"/>
  <c r="A1059" i="3"/>
  <c r="A381" i="3"/>
  <c r="A534" i="3"/>
  <c r="A394" i="3"/>
  <c r="A764" i="3"/>
  <c r="A789" i="3"/>
  <c r="A616" i="3"/>
  <c r="A826" i="3"/>
  <c r="A1047" i="3"/>
  <c r="A969" i="3"/>
  <c r="A882" i="3"/>
  <c r="A420" i="3"/>
  <c r="A645" i="3"/>
  <c r="A449" i="3"/>
  <c r="A658" i="3"/>
  <c r="A1092" i="3"/>
  <c r="A631" i="3"/>
  <c r="A849" i="3"/>
  <c r="A1027" i="3"/>
  <c r="A592" i="3"/>
  <c r="A1051" i="3"/>
  <c r="A1123" i="3"/>
  <c r="A492" i="3"/>
  <c r="A653" i="3"/>
  <c r="A457" i="3"/>
  <c r="A666" i="3"/>
  <c r="A351" i="3"/>
  <c r="A726" i="3"/>
  <c r="A448" i="3"/>
  <c r="A1037" i="3"/>
  <c r="A832" i="3"/>
  <c r="A1129" i="3"/>
  <c r="A839" i="3"/>
  <c r="A564" i="3"/>
  <c r="A366" i="3"/>
  <c r="A529" i="3"/>
  <c r="A475" i="3"/>
  <c r="A543" i="3"/>
  <c r="A734" i="3"/>
  <c r="A865" i="3"/>
  <c r="A973" i="3"/>
  <c r="A855" i="3"/>
  <c r="A1137" i="3"/>
  <c r="A379" i="3"/>
  <c r="A636" i="3"/>
  <c r="A438" i="3"/>
  <c r="A924" i="3"/>
  <c r="A937" i="3"/>
  <c r="A1188" i="3"/>
  <c r="A1252" i="3"/>
  <c r="A1316" i="3"/>
  <c r="A934" i="3"/>
  <c r="A1149" i="3"/>
  <c r="A1213" i="3"/>
  <c r="A1277" i="3"/>
  <c r="A1341" i="3"/>
  <c r="A1182" i="3"/>
  <c r="A1246" i="3"/>
  <c r="A1310" i="3"/>
  <c r="A927" i="3"/>
  <c r="A1209" i="3"/>
  <c r="A1273" i="3"/>
  <c r="A1337" i="3"/>
  <c r="A928" i="3"/>
  <c r="A1210" i="3"/>
  <c r="A1274" i="3"/>
  <c r="A1187" i="3"/>
  <c r="A1344" i="3"/>
  <c r="A930" i="3"/>
  <c r="A1296" i="3"/>
  <c r="A1171" i="3"/>
  <c r="A1331" i="3"/>
  <c r="A1223" i="3"/>
  <c r="A914" i="3"/>
  <c r="A1288" i="3"/>
  <c r="A1280" i="3"/>
  <c r="A1335" i="3"/>
  <c r="A1271" i="3"/>
  <c r="A1303" i="3"/>
  <c r="A421" i="3"/>
  <c r="A574" i="3"/>
  <c r="A434" i="3"/>
  <c r="A804" i="3"/>
  <c r="A829" i="3"/>
  <c r="A552" i="3"/>
  <c r="A738" i="3"/>
  <c r="A808" i="3"/>
  <c r="A1126" i="3"/>
  <c r="A1089" i="3"/>
  <c r="A396" i="3"/>
  <c r="A557" i="3"/>
  <c r="A425" i="3"/>
  <c r="A634" i="3"/>
  <c r="A1068" i="3"/>
  <c r="A694" i="3"/>
  <c r="A825" i="3"/>
  <c r="A763" i="3"/>
  <c r="A747" i="3"/>
  <c r="A623" i="3"/>
  <c r="A731" i="3"/>
  <c r="A596" i="3"/>
  <c r="A398" i="3"/>
  <c r="A561" i="3"/>
  <c r="A560" i="3"/>
  <c r="A627" i="3"/>
  <c r="A830" i="3"/>
  <c r="A690" i="3"/>
  <c r="A851" i="3"/>
  <c r="A664" i="3"/>
  <c r="A1034" i="3"/>
  <c r="A1115" i="3"/>
  <c r="A445" i="3"/>
  <c r="A598" i="3"/>
  <c r="A458" i="3"/>
  <c r="A828" i="3"/>
  <c r="A853" i="3"/>
  <c r="A713" i="3"/>
  <c r="A579" i="3"/>
  <c r="A1117" i="3"/>
  <c r="A1042" i="3"/>
  <c r="A1103" i="3"/>
  <c r="A484" i="3"/>
  <c r="A350" i="3"/>
  <c r="A513" i="3"/>
  <c r="A432" i="3"/>
  <c r="A328" i="3"/>
  <c r="A718" i="3"/>
  <c r="A427" i="3"/>
  <c r="A1100" i="3"/>
  <c r="A811" i="3"/>
  <c r="A1121" i="3"/>
  <c r="A783" i="3"/>
  <c r="A556" i="3"/>
  <c r="A358" i="3"/>
  <c r="A521" i="3"/>
  <c r="A455" i="3"/>
  <c r="A520" i="3"/>
  <c r="A790" i="3"/>
  <c r="A619" i="3"/>
  <c r="A1108" i="3"/>
  <c r="A957" i="3"/>
  <c r="A399" i="3"/>
  <c r="A1081" i="3"/>
  <c r="A628" i="3"/>
  <c r="A430" i="3"/>
  <c r="A593" i="3"/>
  <c r="A641" i="3"/>
  <c r="A685" i="3"/>
  <c r="A798" i="3"/>
  <c r="A471" i="3"/>
  <c r="A1046" i="3"/>
  <c r="A966" i="3"/>
  <c r="A451" i="3"/>
  <c r="A962" i="3"/>
  <c r="A349" i="3"/>
  <c r="A502" i="3"/>
  <c r="A417" i="3"/>
  <c r="A429" i="3"/>
  <c r="A340" i="3"/>
  <c r="A1106" i="3"/>
  <c r="A612" i="3"/>
  <c r="A1094" i="3"/>
  <c r="A488" i="3"/>
  <c r="A663" i="3"/>
  <c r="A392" i="3"/>
  <c r="A976" i="3"/>
  <c r="A998" i="3"/>
  <c r="A982" i="3"/>
  <c r="A431" i="3"/>
  <c r="A644" i="3"/>
  <c r="A481" i="3"/>
  <c r="A868" i="3"/>
  <c r="A814" i="3"/>
  <c r="A743" i="3"/>
  <c r="A984" i="3"/>
  <c r="A959" i="3"/>
  <c r="A621" i="3"/>
  <c r="A442" i="3"/>
  <c r="A709" i="3"/>
  <c r="A697" i="3"/>
  <c r="A831" i="3"/>
  <c r="A823" i="3"/>
  <c r="A404" i="3"/>
  <c r="A590" i="3"/>
  <c r="A642" i="3"/>
  <c r="A416" i="3"/>
  <c r="A754" i="3"/>
  <c r="A768" i="3"/>
  <c r="A1078" i="3"/>
  <c r="A668" i="3"/>
  <c r="A505" i="3"/>
  <c r="A956" i="3"/>
  <c r="A838" i="3"/>
  <c r="A1091" i="3"/>
  <c r="A691" i="3"/>
  <c r="A728" i="3"/>
  <c r="A389" i="3"/>
  <c r="A670" i="3"/>
  <c r="A603" i="3"/>
  <c r="A733" i="3"/>
  <c r="A721" i="3"/>
  <c r="A359" i="3"/>
  <c r="A335" i="3"/>
  <c r="A1053" i="3"/>
  <c r="A620" i="3"/>
  <c r="A550" i="3"/>
  <c r="A538" i="3"/>
  <c r="A675" i="3"/>
  <c r="A651" i="3"/>
  <c r="A848" i="3"/>
  <c r="A1030" i="3"/>
  <c r="A1062" i="3"/>
  <c r="A436" i="3"/>
  <c r="A494" i="3"/>
  <c r="A482" i="3"/>
  <c r="A1044" i="3"/>
  <c r="A862" i="3"/>
  <c r="A786" i="3"/>
  <c r="A1074" i="3"/>
  <c r="A759" i="3"/>
  <c r="A380" i="3"/>
  <c r="A669" i="3"/>
  <c r="A601" i="3"/>
  <c r="A496" i="3"/>
  <c r="A563" i="3"/>
  <c r="A742" i="3"/>
  <c r="A873" i="3"/>
  <c r="A883" i="3"/>
  <c r="A704" i="3"/>
  <c r="A1079" i="3"/>
  <c r="A547" i="3"/>
  <c r="A990" i="3"/>
  <c r="A688" i="3"/>
  <c r="A856" i="3"/>
  <c r="A1077" i="3"/>
  <c r="A1017" i="3"/>
  <c r="A1087" i="3"/>
  <c r="A771" i="3"/>
  <c r="A1060" i="3"/>
  <c r="A454" i="3"/>
  <c r="A773" i="3"/>
  <c r="A1029" i="3"/>
  <c r="A1098" i="3"/>
  <c r="A654" i="3"/>
  <c r="A587" i="3"/>
  <c r="A1002" i="3"/>
  <c r="A509" i="3"/>
  <c r="A1084" i="3"/>
  <c r="A447" i="3"/>
  <c r="A1032" i="3"/>
  <c r="A385" i="3"/>
  <c r="A797" i="3"/>
  <c r="A723" i="3"/>
  <c r="A1122" i="3"/>
  <c r="A614" i="3"/>
  <c r="A741" i="3"/>
  <c r="A729" i="3"/>
  <c r="A1102" i="3"/>
  <c r="A500" i="3"/>
  <c r="A546" i="3"/>
  <c r="A339" i="3"/>
  <c r="A693" i="3"/>
  <c r="A1067" i="3"/>
  <c r="A485" i="3"/>
  <c r="A545" i="3"/>
  <c r="A878" i="3"/>
  <c r="A991" i="3"/>
  <c r="A559" i="3"/>
  <c r="A672" i="3"/>
  <c r="A506" i="3"/>
  <c r="A889" i="3"/>
  <c r="A468" i="3"/>
  <c r="A692" i="3"/>
  <c r="A527" i="3"/>
  <c r="A656" i="3"/>
  <c r="A569" i="3"/>
  <c r="A703" i="3"/>
  <c r="A863" i="3"/>
  <c r="A453" i="3"/>
  <c r="A708" i="3"/>
  <c r="A785" i="3"/>
  <c r="A712" i="3"/>
  <c r="A333" i="3"/>
  <c r="A602" i="3"/>
  <c r="A963" i="3"/>
  <c r="A1130" i="3"/>
  <c r="A558" i="3"/>
  <c r="A371" i="3"/>
  <c r="A444" i="3"/>
  <c r="A491" i="3"/>
  <c r="A967" i="3"/>
  <c r="A613" i="3"/>
  <c r="A609" i="3"/>
  <c r="A415" i="3"/>
  <c r="A689" i="3"/>
  <c r="A1064" i="3"/>
  <c r="A1015" i="3"/>
  <c r="A1013" i="3"/>
  <c r="A518" i="3"/>
  <c r="A368" i="3"/>
  <c r="A837" i="3"/>
  <c r="A535" i="3"/>
  <c r="A1101" i="3"/>
  <c r="A775" i="3"/>
  <c r="A660" i="3"/>
  <c r="A369" i="3"/>
  <c r="A820" i="3"/>
  <c r="A702" i="3"/>
  <c r="A784" i="3"/>
  <c r="A840" i="3"/>
  <c r="A1008" i="3"/>
  <c r="A637" i="3"/>
  <c r="A330" i="3"/>
  <c r="A479" i="3"/>
  <c r="A777" i="3"/>
  <c r="A871" i="3"/>
  <c r="A1113" i="3"/>
  <c r="A847" i="3"/>
  <c r="A517" i="3"/>
  <c r="A577" i="3"/>
  <c r="A772" i="3"/>
  <c r="A861" i="3"/>
  <c r="A599" i="3"/>
  <c r="A887" i="3"/>
  <c r="A879" i="3"/>
  <c r="A1058" i="3"/>
  <c r="A397" i="3"/>
  <c r="A329" i="3"/>
  <c r="A624" i="3"/>
  <c r="A805" i="3"/>
  <c r="A793" i="3"/>
  <c r="A419" i="3"/>
  <c r="A387" i="3"/>
  <c r="A344" i="3"/>
  <c r="A341" i="3"/>
  <c r="A622" i="3"/>
  <c r="A610" i="3"/>
  <c r="A749" i="3"/>
  <c r="A511" i="3"/>
  <c r="A699" i="3"/>
  <c r="A1039" i="3"/>
  <c r="A1071" i="3"/>
  <c r="A508" i="3"/>
  <c r="A566" i="3"/>
  <c r="A426" i="3"/>
  <c r="A732" i="3"/>
  <c r="A757" i="3"/>
  <c r="A870" i="3"/>
  <c r="A655" i="3"/>
  <c r="A1055" i="3"/>
  <c r="A975" i="3"/>
  <c r="A779" i="3"/>
  <c r="A815" i="3"/>
  <c r="A803" i="3"/>
  <c r="A1040" i="3"/>
  <c r="A875" i="3"/>
  <c r="A632" i="3"/>
  <c r="A1003" i="3"/>
  <c r="A1131" i="3"/>
  <c r="A1090" i="3"/>
  <c r="A580" i="3"/>
  <c r="A802" i="3"/>
  <c r="A435" i="3"/>
  <c r="A462" i="3"/>
  <c r="A441" i="3"/>
  <c r="A1114" i="3"/>
  <c r="A827" i="3"/>
  <c r="A1036" i="3"/>
  <c r="A418" i="3"/>
  <c r="A605" i="3"/>
  <c r="A1006" i="3"/>
  <c r="A1063" i="3"/>
  <c r="A657" i="3"/>
  <c r="A400" i="3"/>
  <c r="A677" i="3"/>
  <c r="A498" i="3"/>
  <c r="A584" i="3"/>
  <c r="A817" i="3"/>
  <c r="A1132" i="3"/>
  <c r="A1088" i="3"/>
  <c r="A460" i="3"/>
  <c r="A582" i="3"/>
  <c r="A684" i="3"/>
  <c r="A395" i="3"/>
  <c r="A681" i="3"/>
  <c r="A993" i="3"/>
  <c r="A1054" i="3"/>
  <c r="A437" i="3"/>
  <c r="A433" i="3"/>
  <c r="A884" i="3"/>
  <c r="A424" i="3"/>
  <c r="A1009" i="3"/>
  <c r="A1033" i="3"/>
  <c r="A792" i="3"/>
  <c r="A342" i="3"/>
  <c r="A522" i="3"/>
  <c r="A643" i="3"/>
  <c r="A407" i="3"/>
  <c r="A974" i="3"/>
  <c r="A695" i="3"/>
  <c r="A1086" i="3"/>
  <c r="A581" i="3"/>
  <c r="A338" i="3"/>
  <c r="A836" i="3"/>
  <c r="A459" i="3"/>
  <c r="A706" i="3"/>
  <c r="A983" i="3"/>
  <c r="A978" i="3"/>
  <c r="A1107" i="3"/>
  <c r="A461" i="3"/>
  <c r="A393" i="3"/>
  <c r="A716" i="3"/>
  <c r="A869" i="3"/>
  <c r="A857" i="3"/>
  <c r="A744" i="3"/>
  <c r="A735" i="3"/>
  <c r="A958" i="3"/>
  <c r="A405" i="3"/>
  <c r="A337" i="3"/>
  <c r="A674" i="3"/>
  <c r="A813" i="3"/>
  <c r="A667" i="3"/>
  <c r="A867" i="3"/>
  <c r="A1110" i="3"/>
  <c r="A495" i="3"/>
  <c r="A572" i="3"/>
  <c r="A630" i="3"/>
  <c r="A490" i="3"/>
  <c r="A796" i="3"/>
  <c r="A821" i="3"/>
  <c r="A360" i="3"/>
  <c r="A730" i="3"/>
  <c r="A1124" i="3"/>
  <c r="A1048" i="3"/>
  <c r="A1007" i="3"/>
  <c r="A1069" i="3"/>
  <c r="A611" i="3"/>
  <c r="A707" i="3"/>
  <c r="A739" i="3"/>
  <c r="A687" i="3"/>
  <c r="A968" i="3"/>
  <c r="A1135" i="3"/>
  <c r="A1099" i="3"/>
  <c r="A1045" i="3"/>
  <c r="A1119" i="3"/>
  <c r="A673" i="3"/>
  <c r="A376" i="3"/>
  <c r="A1024" i="3"/>
  <c r="A483" i="3"/>
  <c r="A807" i="3"/>
  <c r="A659" i="3"/>
  <c r="A486" i="3"/>
  <c r="A989" i="3"/>
  <c r="A1001" i="3"/>
  <c r="A327" i="3"/>
  <c r="A1083" i="3"/>
  <c r="A859" i="3"/>
  <c r="A850" i="3"/>
  <c r="A806" i="3"/>
  <c r="A711" i="3"/>
  <c r="A382" i="3"/>
  <c r="A626" i="3"/>
  <c r="A701" i="3"/>
  <c r="A881" i="3"/>
  <c r="A1019" i="3"/>
  <c r="A568" i="3"/>
  <c r="A588" i="3"/>
  <c r="A646" i="3"/>
  <c r="A748" i="3"/>
  <c r="A758" i="3"/>
  <c r="A746" i="3"/>
  <c r="A1134" i="3"/>
  <c r="A515" i="3"/>
  <c r="A501" i="3"/>
  <c r="A625" i="3"/>
  <c r="A1012" i="3"/>
  <c r="A705" i="3"/>
  <c r="A1082" i="3"/>
  <c r="A1105" i="3"/>
  <c r="A348" i="3"/>
  <c r="A406" i="3"/>
  <c r="A650" i="3"/>
  <c r="A725" i="3"/>
  <c r="A576" i="3"/>
  <c r="A536" i="3"/>
  <c r="A864" i="3"/>
  <c r="A1136" i="3"/>
  <c r="A414" i="3"/>
  <c r="A402" i="3"/>
  <c r="A964" i="3"/>
  <c r="A782" i="3"/>
  <c r="A770" i="3"/>
  <c r="A1056" i="3"/>
  <c r="A336" i="3"/>
  <c r="A440" i="3"/>
  <c r="A525" i="3"/>
  <c r="A585" i="3"/>
  <c r="A780" i="3"/>
  <c r="A480" i="3"/>
  <c r="A714" i="3"/>
  <c r="A992" i="3"/>
  <c r="A987" i="3"/>
  <c r="A1128" i="3"/>
  <c r="A469" i="3"/>
  <c r="A401" i="3"/>
  <c r="A724" i="3"/>
  <c r="A877" i="3"/>
  <c r="A737" i="3"/>
  <c r="A1116" i="3"/>
  <c r="A443" i="3"/>
  <c r="A981" i="3"/>
  <c r="A413" i="3"/>
  <c r="A345" i="3"/>
  <c r="A554" i="3"/>
  <c r="A860" i="3"/>
  <c r="A885" i="3"/>
  <c r="A531" i="3"/>
  <c r="A794" i="3"/>
  <c r="A528" i="3"/>
  <c r="A1118" i="3"/>
  <c r="A1080" i="3"/>
  <c r="A751" i="3"/>
  <c r="A999" i="3"/>
  <c r="A1023" i="3"/>
  <c r="A760" i="3"/>
  <c r="A1014" i="3"/>
  <c r="A874" i="3"/>
  <c r="A752" i="3"/>
  <c r="A816" i="3"/>
  <c r="A1111" i="3"/>
  <c r="A378" i="3"/>
  <c r="A578" i="3"/>
  <c r="A604" i="3"/>
  <c r="A1085" i="3"/>
  <c r="A635" i="3"/>
  <c r="A474" i="3"/>
  <c r="A372" i="3"/>
  <c r="A722" i="3"/>
  <c r="A537" i="3"/>
  <c r="A720" i="3"/>
  <c r="A795" i="3"/>
  <c r="A683" i="3"/>
  <c r="A872" i="3"/>
  <c r="A1026" i="3"/>
  <c r="A452" i="3"/>
  <c r="A446" i="3"/>
  <c r="A347" i="3"/>
  <c r="A375" i="3"/>
  <c r="A343" i="3"/>
  <c r="A367" i="3"/>
  <c r="A800" i="3"/>
  <c r="A652" i="3"/>
  <c r="A489" i="3"/>
  <c r="A812" i="3"/>
  <c r="A886" i="3"/>
  <c r="A810" i="3"/>
  <c r="A615" i="3"/>
  <c r="A1035" i="3"/>
  <c r="A565" i="3"/>
  <c r="A450" i="3"/>
  <c r="A1076" i="3"/>
  <c r="A769" i="3"/>
  <c r="A965" i="3"/>
  <c r="A665" i="3"/>
  <c r="A476" i="3"/>
  <c r="A470" i="3"/>
  <c r="A411" i="3"/>
  <c r="A439" i="3"/>
  <c r="A698" i="3"/>
  <c r="A791" i="3"/>
  <c r="A970" i="3"/>
  <c r="A356" i="3"/>
  <c r="A478" i="3"/>
  <c r="A466" i="3"/>
  <c r="A1028" i="3"/>
  <c r="A846" i="3"/>
  <c r="A834" i="3"/>
  <c r="A1125" i="3"/>
  <c r="A715" i="3"/>
  <c r="A971" i="3"/>
  <c r="A589" i="3"/>
  <c r="A346" i="3"/>
  <c r="A844" i="3"/>
  <c r="A647" i="3"/>
  <c r="A778" i="3"/>
  <c r="A1065" i="3"/>
  <c r="A1061" i="3"/>
  <c r="A600" i="3"/>
  <c r="A533" i="3"/>
  <c r="A465" i="3"/>
  <c r="A788" i="3"/>
  <c r="A331" i="3"/>
  <c r="A801" i="3"/>
  <c r="A472" i="3"/>
  <c r="A755" i="3"/>
  <c r="A1104" i="3"/>
  <c r="A477" i="3"/>
  <c r="A409" i="3"/>
  <c r="A618" i="3"/>
  <c r="A988" i="3"/>
  <c r="A352" i="3"/>
  <c r="A680" i="3"/>
  <c r="A858" i="3"/>
  <c r="A787" i="3"/>
  <c r="A504" i="3"/>
  <c r="A649" i="3"/>
  <c r="A824" i="3"/>
  <c r="A977" i="3"/>
  <c r="A1041" i="3"/>
  <c r="A1049" i="3"/>
  <c r="A1096" i="3"/>
  <c r="A1072" i="3"/>
  <c r="A888" i="3"/>
  <c r="A575" i="3"/>
  <c r="A845" i="3"/>
  <c r="A700" i="3"/>
  <c r="A606" i="3"/>
  <c r="A979" i="3"/>
  <c r="A678" i="3"/>
  <c r="A661" i="3"/>
  <c r="A1070" i="3"/>
  <c r="A676" i="3"/>
  <c r="A1127" i="3"/>
  <c r="A994" i="3"/>
  <c r="A362" i="3"/>
  <c r="A507" i="3"/>
  <c r="A1120" i="3"/>
  <c r="A516" i="3"/>
  <c r="A638" i="3"/>
  <c r="A519" i="3"/>
  <c r="A686" i="3"/>
  <c r="A512" i="3"/>
  <c r="A727" i="3"/>
  <c r="A719" i="3"/>
  <c r="A365" i="3"/>
  <c r="A617" i="3"/>
  <c r="A876" i="3"/>
  <c r="A403" i="3"/>
  <c r="A1000" i="3"/>
  <c r="A819" i="3"/>
  <c r="A1095" i="3"/>
  <c r="A629" i="3"/>
  <c r="A514" i="3"/>
  <c r="A717" i="3"/>
  <c r="A833" i="3"/>
  <c r="A1109" i="3"/>
  <c r="A843" i="3"/>
  <c r="A540" i="3"/>
  <c r="A662" i="3"/>
  <c r="A583" i="3"/>
  <c r="A710" i="3"/>
  <c r="A762" i="3"/>
  <c r="A1011" i="3"/>
  <c r="A1043" i="3"/>
  <c r="A548" i="3"/>
  <c r="A542" i="3"/>
  <c r="A530" i="3"/>
  <c r="A499" i="3"/>
  <c r="A467" i="3"/>
  <c r="A633" i="3"/>
  <c r="A1021" i="3"/>
  <c r="A880" i="3"/>
  <c r="A364" i="3"/>
  <c r="A422" i="3"/>
  <c r="A410" i="3"/>
  <c r="A972" i="3"/>
  <c r="A854" i="3"/>
  <c r="A842" i="3"/>
  <c r="A1133" i="3"/>
  <c r="A736" i="3"/>
  <c r="A995" i="3"/>
  <c r="A597" i="3"/>
  <c r="A354" i="3"/>
  <c r="A852" i="3"/>
  <c r="A503" i="3"/>
  <c r="A639" i="3"/>
  <c r="A767" i="3"/>
  <c r="A997" i="3"/>
  <c r="A696" i="3"/>
  <c r="A541" i="3"/>
  <c r="A473" i="3"/>
  <c r="A682" i="3"/>
  <c r="A1052" i="3"/>
  <c r="A523" i="3"/>
  <c r="A745" i="3"/>
  <c r="A355" i="3"/>
  <c r="A1010" i="3"/>
  <c r="A776" i="3"/>
  <c r="A1005" i="3"/>
  <c r="A463" i="3"/>
  <c r="A1050" i="3"/>
  <c r="A1112" i="3"/>
  <c r="A551" i="3"/>
  <c r="A750" i="3"/>
  <c r="A640" i="3"/>
  <c r="A384" i="3"/>
  <c r="A774" i="3"/>
  <c r="A594" i="3"/>
  <c r="A428" i="3"/>
  <c r="A648" i="3"/>
  <c r="A980" i="3"/>
  <c r="A1022" i="3"/>
  <c r="A809" i="3"/>
  <c r="A571" i="3"/>
  <c r="A487" i="3"/>
  <c r="A374" i="3"/>
  <c r="A986" i="3"/>
  <c r="A261" i="3"/>
  <c r="A301" i="3"/>
  <c r="A46" i="3"/>
  <c r="A163" i="3"/>
  <c r="A113" i="3"/>
  <c r="A53" i="3"/>
  <c r="A136" i="3"/>
  <c r="A176" i="3"/>
  <c r="A264" i="3"/>
  <c r="A283" i="3"/>
  <c r="A325" i="3"/>
  <c r="A323" i="3"/>
  <c r="A190" i="3"/>
  <c r="A76" i="3"/>
  <c r="A51" i="3"/>
  <c r="A140" i="3"/>
  <c r="A107" i="3"/>
  <c r="A186" i="3"/>
  <c r="A31" i="3"/>
  <c r="A321" i="3"/>
  <c r="A154" i="3"/>
  <c r="A36" i="3"/>
  <c r="A148" i="3"/>
  <c r="A144" i="3"/>
  <c r="A129" i="3"/>
  <c r="A252" i="3"/>
  <c r="A56" i="3"/>
  <c r="A115" i="3"/>
  <c r="A49" i="3"/>
  <c r="A43" i="3"/>
  <c r="A241" i="3"/>
  <c r="A285" i="3"/>
  <c r="A187" i="3"/>
  <c r="A195" i="3"/>
  <c r="A292" i="3"/>
  <c r="A93" i="3"/>
  <c r="A313" i="3"/>
  <c r="A279" i="3"/>
  <c r="A269" i="3"/>
  <c r="A289" i="3"/>
  <c r="A82" i="3"/>
  <c r="A305" i="3"/>
  <c r="A210" i="3"/>
  <c r="A89" i="3"/>
  <c r="A326" i="3"/>
  <c r="A231" i="3"/>
  <c r="A221" i="3"/>
  <c r="A74" i="3"/>
  <c r="A160" i="3"/>
  <c r="A73" i="3"/>
  <c r="A130" i="3"/>
  <c r="A68" i="3"/>
  <c r="A151" i="3"/>
  <c r="A249" i="3"/>
  <c r="A158" i="3"/>
  <c r="A162" i="3"/>
  <c r="A70" i="3"/>
  <c r="A280" i="3"/>
  <c r="A277" i="3"/>
  <c r="A275" i="3"/>
  <c r="A150" i="3"/>
  <c r="A192" i="3"/>
  <c r="A168" i="3"/>
  <c r="A66" i="3"/>
  <c r="A278" i="3"/>
  <c r="A52" i="3"/>
  <c r="A214" i="3"/>
  <c r="A224" i="3"/>
  <c r="A145" i="3"/>
  <c r="A61" i="3"/>
  <c r="A63" i="3"/>
  <c r="A91" i="3"/>
  <c r="A138" i="3"/>
  <c r="A72" i="3"/>
  <c r="A296" i="3"/>
  <c r="A284" i="3"/>
  <c r="A226" i="3"/>
  <c r="A166" i="3"/>
  <c r="A134" i="3"/>
  <c r="A88" i="3"/>
  <c r="A225" i="3"/>
  <c r="A99" i="3"/>
  <c r="A291" i="3"/>
  <c r="A243" i="3"/>
  <c r="A173" i="3"/>
  <c r="A311" i="3"/>
  <c r="A179" i="3"/>
  <c r="A316" i="3"/>
  <c r="A152" i="3"/>
  <c r="A45" i="3"/>
  <c r="A318" i="3"/>
  <c r="A293" i="3"/>
  <c r="A211" i="3"/>
  <c r="A118" i="3"/>
  <c r="A255" i="3"/>
  <c r="A41" i="3"/>
  <c r="A114" i="3"/>
  <c r="A196" i="3"/>
  <c r="A169" i="3"/>
  <c r="A234" i="3"/>
  <c r="A235" i="3"/>
  <c r="A156" i="3"/>
  <c r="A34" i="3"/>
  <c r="A310" i="3"/>
  <c r="A247" i="3"/>
  <c r="A315" i="3"/>
  <c r="A197" i="3"/>
  <c r="A308" i="3"/>
  <c r="A177" i="3"/>
  <c r="A213" i="3"/>
  <c r="A202" i="3"/>
  <c r="A251" i="3"/>
  <c r="A120" i="3"/>
  <c r="A77" i="3"/>
  <c r="A80" i="3"/>
  <c r="A59" i="3"/>
  <c r="A253" i="3"/>
  <c r="A95" i="3"/>
  <c r="A228" i="3"/>
  <c r="A242" i="3"/>
  <c r="A314" i="3"/>
  <c r="A287" i="3"/>
  <c r="A109" i="3"/>
  <c r="A185" i="3"/>
  <c r="A146" i="3"/>
  <c r="A200" i="3"/>
  <c r="A232" i="3"/>
  <c r="A298" i="3"/>
  <c r="A306" i="3"/>
  <c r="A258" i="3"/>
  <c r="A191" i="3"/>
  <c r="A143" i="3"/>
  <c r="A131" i="3"/>
  <c r="A153" i="3"/>
  <c r="A39" i="3"/>
  <c r="A35" i="3"/>
  <c r="A58" i="3"/>
  <c r="A288" i="3"/>
  <c r="A300" i="3"/>
  <c r="A175" i="3"/>
  <c r="A71" i="3"/>
  <c r="A238" i="3"/>
  <c r="A324" i="3"/>
  <c r="A244" i="3"/>
  <c r="A282" i="3"/>
  <c r="A181" i="3"/>
  <c r="A67" i="3"/>
  <c r="A87" i="3"/>
  <c r="A170" i="3"/>
  <c r="A149" i="3"/>
  <c r="A83" i="3"/>
  <c r="A137" i="3"/>
  <c r="A69" i="3"/>
  <c r="A161" i="3"/>
  <c r="A133" i="3"/>
  <c r="A101" i="3"/>
  <c r="A182" i="3"/>
  <c r="A108" i="3"/>
  <c r="A94" i="3"/>
  <c r="A260" i="3"/>
  <c r="A246" i="3"/>
  <c r="A167" i="3"/>
  <c r="A272" i="3"/>
  <c r="A216" i="3"/>
  <c r="A97" i="3"/>
  <c r="A299" i="3"/>
  <c r="A281" i="3"/>
  <c r="A312" i="3"/>
  <c r="A194" i="3"/>
  <c r="A124" i="3"/>
  <c r="A206" i="3"/>
  <c r="A245" i="3"/>
  <c r="A159" i="3"/>
  <c r="A254" i="3"/>
  <c r="A92" i="3"/>
  <c r="A100" i="3"/>
  <c r="A165" i="3"/>
  <c r="A189" i="3"/>
  <c r="A309" i="3"/>
  <c r="A193" i="3"/>
  <c r="A223" i="3"/>
  <c r="A37" i="3"/>
  <c r="A203" i="3"/>
  <c r="A147" i="3"/>
  <c r="A54" i="3"/>
  <c r="A230" i="3"/>
  <c r="A139" i="3"/>
  <c r="A307" i="3"/>
  <c r="A207" i="3"/>
  <c r="A180" i="3"/>
  <c r="A121" i="3"/>
  <c r="A128" i="3"/>
  <c r="A290" i="3"/>
  <c r="A256" i="3"/>
  <c r="A132" i="3"/>
  <c r="A38" i="3"/>
  <c r="A32" i="3"/>
  <c r="A60" i="3"/>
  <c r="A174" i="3"/>
  <c r="A229" i="3"/>
  <c r="A98" i="3"/>
  <c r="A30" i="3"/>
  <c r="A322" i="3"/>
  <c r="A84" i="3"/>
  <c r="A215" i="3"/>
  <c r="A218" i="3"/>
  <c r="A125" i="3"/>
  <c r="A270" i="3"/>
  <c r="A105" i="3"/>
  <c r="A103" i="3"/>
  <c r="A274" i="3"/>
  <c r="A157" i="3"/>
  <c r="A320" i="3"/>
  <c r="A48" i="3"/>
  <c r="A178" i="3"/>
  <c r="A104" i="3"/>
  <c r="A201" i="3"/>
  <c r="A204" i="3"/>
  <c r="A79" i="3"/>
  <c r="A112" i="3"/>
  <c r="A126" i="3"/>
  <c r="A209" i="3"/>
  <c r="A47" i="3"/>
  <c r="A57" i="3"/>
  <c r="A106" i="3"/>
  <c r="A302" i="3"/>
  <c r="A295" i="3"/>
  <c r="A198" i="3"/>
  <c r="A248" i="3"/>
  <c r="A266" i="3"/>
  <c r="A217" i="3"/>
  <c r="A265" i="3"/>
  <c r="A199" i="3"/>
  <c r="A222" i="3"/>
  <c r="A62" i="3"/>
  <c r="A208" i="3"/>
  <c r="A164" i="3"/>
  <c r="A212" i="3"/>
  <c r="A40" i="3"/>
  <c r="A273" i="3"/>
  <c r="A188" i="3"/>
  <c r="A116" i="3"/>
  <c r="A303" i="3"/>
  <c r="A110" i="3"/>
  <c r="A220" i="3"/>
  <c r="A286" i="3"/>
  <c r="A267" i="3"/>
  <c r="A257" i="3"/>
  <c r="A205" i="3"/>
  <c r="A96" i="3"/>
  <c r="A184" i="3"/>
  <c r="A42" i="3"/>
  <c r="A135" i="3"/>
  <c r="A259" i="3"/>
  <c r="A240" i="3"/>
  <c r="A75" i="3"/>
  <c r="A55" i="3"/>
  <c r="A276" i="3"/>
  <c r="A90" i="3"/>
  <c r="A172" i="3"/>
  <c r="A183" i="3"/>
  <c r="A304" i="3"/>
  <c r="A65" i="3"/>
  <c r="A123" i="3"/>
  <c r="A236" i="3"/>
  <c r="A85" i="3"/>
  <c r="A86" i="3"/>
  <c r="A102" i="3"/>
  <c r="A237" i="3"/>
  <c r="A142" i="3"/>
  <c r="A250" i="3"/>
  <c r="A227" i="3"/>
  <c r="A81" i="3"/>
  <c r="A239" i="3"/>
  <c r="A297" i="3"/>
  <c r="A317" i="3"/>
  <c r="A44" i="3"/>
  <c r="A64" i="3"/>
  <c r="A268" i="3"/>
  <c r="A171" i="3"/>
  <c r="A155" i="3"/>
  <c r="A271" i="3"/>
  <c r="A141" i="3"/>
  <c r="A117" i="3"/>
  <c r="A119" i="3"/>
  <c r="A233" i="3"/>
  <c r="A78" i="3"/>
  <c r="A263" i="3"/>
  <c r="A111" i="3"/>
  <c r="A219" i="3"/>
  <c r="A294" i="3"/>
  <c r="A33" i="3"/>
  <c r="A262" i="3"/>
  <c r="A319" i="3"/>
  <c r="A127" i="3"/>
  <c r="A122" i="3"/>
  <c r="A50" i="3"/>
  <c r="A22" i="3"/>
  <c r="A24" i="3"/>
  <c r="A19" i="3"/>
  <c r="A23" i="3"/>
  <c r="A25" i="3"/>
  <c r="A29" i="3"/>
  <c r="A20" i="3"/>
  <c r="A26" i="3"/>
  <c r="A21" i="3"/>
  <c r="A27" i="3"/>
  <c r="A28" i="3"/>
  <c r="A14" i="5"/>
  <c r="A16" i="3"/>
  <c r="A17" i="3"/>
  <c r="A9" i="3"/>
  <c r="A5" i="3"/>
  <c r="A3" i="3"/>
  <c r="A12" i="3"/>
  <c r="A11" i="3"/>
  <c r="A18" i="3"/>
  <c r="A13" i="3"/>
  <c r="A4" i="3"/>
  <c r="A8" i="3"/>
  <c r="A7" i="3"/>
  <c r="A6" i="3"/>
  <c r="A10" i="3"/>
  <c r="A14" i="3"/>
  <c r="A2" i="3"/>
  <c r="A15" i="3"/>
  <c r="A2" i="9" l="1" a="1"/>
  <c r="A2" i="9" s="1"/>
  <c r="C2" i="3" a="1"/>
  <c r="C2" i="3" s="1"/>
  <c r="D2" i="3" s="1"/>
  <c r="C2" i="9" l="1" a="1"/>
  <c r="C2" i="9" s="1"/>
  <c r="D2" i="9" s="1"/>
  <c r="A1" i="7" a="1"/>
  <c r="A958" i="7" a="1"/>
  <c r="A88" i="7" a="1"/>
  <c r="A864" i="7" a="1"/>
  <c r="A433" i="7" a="1"/>
  <c r="A1330" i="7" a="1"/>
  <c r="A25" i="7" a="1"/>
  <c r="A933" i="7" a="1"/>
  <c r="A396" i="7" a="1"/>
  <c r="A1181" i="7" a="1"/>
  <c r="A686" i="7" a="1"/>
  <c r="A214" i="7" a="1"/>
  <c r="A1796" i="7" a="1"/>
  <c r="A1146" i="7" a="1"/>
  <c r="A1374" i="7" a="1"/>
  <c r="A577" i="7" a="1"/>
  <c r="A173" i="7" a="1"/>
  <c r="A684" i="7" a="1"/>
  <c r="A400" i="7" a="1"/>
  <c r="A54" i="7" a="1"/>
  <c r="A1786" i="7" a="1"/>
  <c r="A1510" i="7" a="1"/>
  <c r="A104" i="7" a="1"/>
  <c r="A877" i="7" a="1"/>
  <c r="A677" i="7" a="1"/>
  <c r="A1468" i="7" a="1"/>
  <c r="A32" i="7" a="1"/>
  <c r="A1099" i="7" a="1"/>
  <c r="A893" i="7" a="1"/>
  <c r="A2047" i="7" a="1"/>
  <c r="A979" i="7" a="1"/>
  <c r="A772" i="7" a="1"/>
  <c r="A607" i="7" a="1"/>
  <c r="A781" i="7" a="1"/>
  <c r="A625" i="7" a="1"/>
  <c r="A727" i="7" a="1"/>
  <c r="A1878" i="7" a="1"/>
  <c r="A536" i="7" a="1"/>
  <c r="A1868" i="7" a="1"/>
  <c r="A8" i="7" a="1"/>
  <c r="A860" i="7" a="1"/>
  <c r="A535" i="7" a="1"/>
  <c r="A825" i="7" a="1"/>
  <c r="A805" i="7" a="1"/>
  <c r="A1919" i="7" a="1"/>
  <c r="A1516" i="7" a="1"/>
  <c r="A1618" i="7" a="1"/>
  <c r="A77" i="7" a="1"/>
  <c r="A1467" i="7" a="1"/>
  <c r="A277" i="7" a="1"/>
  <c r="A624" i="7" a="1"/>
  <c r="A330" i="7" a="1"/>
  <c r="A187" i="7" a="1"/>
  <c r="A1056" i="7" a="1"/>
  <c r="A705" i="7" a="1"/>
  <c r="A646" i="7" a="1"/>
  <c r="A420" i="7" a="1"/>
  <c r="A185" i="7" a="1"/>
  <c r="A2444" i="7" a="1"/>
  <c r="A1548" i="7" a="1"/>
  <c r="A1308" i="7" a="1"/>
  <c r="A832" i="7" a="1"/>
  <c r="A1381" i="7" a="1"/>
  <c r="A172" i="7" a="1"/>
  <c r="A2497" i="7" a="1"/>
  <c r="A582" i="7" a="1"/>
  <c r="A30" i="7" a="1"/>
  <c r="A422" i="7" a="1"/>
  <c r="A546" i="7" a="1"/>
  <c r="A228" i="7" a="1"/>
  <c r="A745" i="7" a="1"/>
  <c r="A1126" i="7" a="1"/>
  <c r="A229" i="7" a="1"/>
  <c r="A327" i="7" a="1"/>
  <c r="A1983" i="7" a="1"/>
  <c r="A1184" i="7" a="1"/>
  <c r="A2090" i="7" a="1"/>
  <c r="A86" i="7" a="1"/>
  <c r="A2049" i="7" a="1"/>
  <c r="A357" i="7" a="1"/>
  <c r="A2391" i="7" a="1"/>
  <c r="A450" i="7" a="1"/>
  <c r="A198" i="7" a="1"/>
  <c r="A670" i="7" a="1"/>
  <c r="A610" i="7" a="1"/>
  <c r="A343" i="7" a="1"/>
  <c r="A508" i="7" a="1"/>
  <c r="A513" i="7" a="1"/>
  <c r="A284" i="7" a="1"/>
  <c r="A837" i="7" a="1"/>
  <c r="A1452" i="7" a="1"/>
  <c r="A959" i="7" a="1"/>
  <c r="A280" i="7" a="1"/>
  <c r="A845" i="7" a="1"/>
  <c r="A1804" i="7" a="1"/>
  <c r="A355" i="7" a="1"/>
  <c r="A398" i="7" a="1"/>
  <c r="A285" i="7" a="1"/>
  <c r="A1782" i="7" a="1"/>
  <c r="A618" i="7" a="1"/>
  <c r="A1322" i="7" a="1"/>
  <c r="A112" i="7" a="1"/>
  <c r="A2079" i="7" a="1"/>
  <c r="A1606" i="7" a="1"/>
  <c r="A1047" i="7" a="1"/>
  <c r="A696" i="7" a="1"/>
  <c r="A614" i="7" a="1"/>
  <c r="A69" i="7" a="1"/>
  <c r="A1994" i="7" a="1"/>
  <c r="A298" i="7" a="1"/>
  <c r="A1140" i="7" a="1"/>
  <c r="A1033" i="7" a="1"/>
  <c r="A1669" i="7" a="1"/>
  <c r="A552" i="7" a="1"/>
  <c r="A2259" i="7" a="1"/>
  <c r="A1256" i="7" a="1"/>
  <c r="A2292" i="7" a="1"/>
  <c r="A2192" i="7" a="1"/>
  <c r="A1233" i="7" a="1"/>
  <c r="A2244" i="7" a="1"/>
  <c r="A139" i="7" a="1"/>
  <c r="A822" i="7" a="1"/>
  <c r="A789" i="7" a="1"/>
  <c r="A2176" i="7" a="1"/>
  <c r="A1394" i="7" a="1"/>
  <c r="A750" i="7" a="1"/>
  <c r="A1413" i="7" a="1"/>
  <c r="A361" i="7" a="1"/>
  <c r="A174" i="7" a="1"/>
  <c r="A2331" i="7" a="1"/>
  <c r="A333" i="7" a="1"/>
  <c r="A2227" i="7" a="1"/>
  <c r="A1849" i="7" a="1"/>
  <c r="A40" i="7" a="1"/>
  <c r="A756" i="7" a="1"/>
  <c r="A1936" i="7" a="1"/>
  <c r="A326" i="7" a="1"/>
  <c r="A1991" i="7" a="1"/>
  <c r="A287" i="7" a="1"/>
  <c r="A1361" i="7" a="1"/>
  <c r="A1375" i="7" a="1"/>
  <c r="A441" i="7" a="1"/>
  <c r="A2156" i="7" a="1"/>
  <c r="A65" i="7" a="1"/>
  <c r="A137" i="7" a="1"/>
  <c r="A261" i="7" a="1"/>
  <c r="A224" i="7" a="1"/>
  <c r="A538" i="7" a="1"/>
  <c r="A1646" i="7" a="1"/>
  <c r="A486" i="7" a="1"/>
  <c r="A1596" i="7" a="1"/>
  <c r="A123" i="7" a="1"/>
  <c r="A2129" i="7" a="1"/>
  <c r="A121" i="7" a="1"/>
  <c r="A751" i="7" a="1"/>
  <c r="A2219" i="7" a="1"/>
  <c r="A1514" i="7" a="1"/>
  <c r="A1186" i="7" a="1"/>
  <c r="A2373" i="7" a="1"/>
  <c r="A35" i="7" a="1"/>
  <c r="A177" i="7" a="1"/>
  <c r="A490" i="7" a="1"/>
  <c r="A404" i="7" a="1"/>
  <c r="A2163" i="7" a="1"/>
  <c r="A1152" i="7" a="1"/>
  <c r="A1800" i="7" a="1"/>
  <c r="A700" i="7" a="1"/>
  <c r="A1500" i="7" a="1"/>
  <c r="A170" i="7" a="1"/>
  <c r="A2028" i="7" a="1"/>
  <c r="A1123" i="7" a="1"/>
  <c r="A1313" i="7" a="1"/>
  <c r="A163" i="7" a="1"/>
  <c r="A2262" i="7" a="1"/>
  <c r="A2032" i="7" a="1"/>
  <c r="A576" i="7" a="1"/>
  <c r="A573" i="7" a="1"/>
  <c r="A453" i="7" a="1"/>
  <c r="A262" i="7" a="1"/>
  <c r="A105" i="7" a="1"/>
  <c r="A597" i="7" a="1"/>
  <c r="A2268" i="7" a="1"/>
  <c r="A213" i="7" a="1"/>
  <c r="A1744" i="7" a="1"/>
  <c r="A898" i="7" a="1"/>
  <c r="A1043" i="7" a="1"/>
  <c r="A1331" i="7" a="1"/>
  <c r="A2265" i="7" a="1"/>
  <c r="A1749" i="7" a="1"/>
  <c r="A530" i="7" a="1"/>
  <c r="A1717" i="7" a="1"/>
  <c r="A527" i="7" a="1"/>
  <c r="A706" i="7" a="1"/>
  <c r="A106" i="7" a="1"/>
  <c r="A426" i="7" a="1"/>
  <c r="A111" i="7" a="1"/>
  <c r="A70" i="7" a="1"/>
  <c r="A196" i="7" a="1"/>
  <c r="A980" i="7" a="1"/>
  <c r="A2051" i="7" a="1"/>
  <c r="A281" i="7" a="1"/>
  <c r="A171" i="7" a="1"/>
  <c r="A1098" i="7" a="1"/>
  <c r="A1114" i="7" a="1"/>
  <c r="A1708" i="7" a="1"/>
  <c r="A176" i="7" a="1"/>
  <c r="A363" i="7" a="1"/>
  <c r="A968" i="7" a="1"/>
  <c r="A557" i="7" a="1"/>
  <c r="A835" i="7" a="1"/>
  <c r="A599" i="7" a="1"/>
  <c r="A517" i="7" a="1"/>
  <c r="A605" i="7" a="1"/>
  <c r="A938" i="7" a="1"/>
  <c r="A271" i="7" a="1"/>
  <c r="A2142" i="7" a="1"/>
  <c r="A942" i="7" a="1"/>
  <c r="A351" i="7" a="1"/>
  <c r="A1893" i="7" a="1"/>
  <c r="A764" i="7" a="1"/>
  <c r="A2170" i="7" a="1"/>
  <c r="A2078" i="7" a="1"/>
  <c r="A290" i="7" a="1"/>
  <c r="A509" i="7" a="1"/>
  <c r="A144" i="7" a="1"/>
  <c r="A585" i="7" a="1"/>
  <c r="A2211" i="7" a="1"/>
  <c r="A1493" i="7" a="1"/>
  <c r="A2037" i="7" a="1"/>
  <c r="A1696" i="7" a="1"/>
  <c r="A988" i="7" a="1"/>
  <c r="A2164" i="7" a="1"/>
  <c r="A1990" i="7" a="1"/>
  <c r="A633" i="7" a="1"/>
  <c r="A216" i="7" a="1"/>
  <c r="A516" i="7" a="1"/>
  <c r="A2478" i="7" a="1"/>
  <c r="A464" i="7" a="1"/>
  <c r="A2072" i="7" a="1"/>
  <c r="A1260" i="7" a="1"/>
  <c r="A1130" i="7" a="1"/>
  <c r="A544" i="7" a="1"/>
  <c r="A892" i="7" a="1"/>
  <c r="A1883" i="7" a="1"/>
  <c r="A1693" i="7" a="1"/>
  <c r="A2031" i="7" a="1"/>
  <c r="A690" i="7" a="1"/>
  <c r="A211" i="7" a="1"/>
  <c r="A452" i="7" a="1"/>
  <c r="A81" i="7" a="1"/>
  <c r="A248" i="7" a="1"/>
  <c r="A2284" i="7" a="1"/>
  <c r="A639" i="7" a="1"/>
  <c r="A991" i="7" a="1"/>
  <c r="A571" i="7" a="1"/>
  <c r="A2" i="7" a="1"/>
  <c r="A937" i="7" a="1"/>
  <c r="A120" i="7" a="1"/>
  <c r="A770" i="7" a="1"/>
  <c r="A519" i="7" a="1"/>
  <c r="A1532" i="7" a="1"/>
  <c r="A1038" i="7" a="1"/>
  <c r="A161" i="7" a="1"/>
  <c r="A469" i="7" a="1"/>
  <c r="A59" i="7" a="1"/>
  <c r="A1122" i="7" a="1"/>
  <c r="A2366" i="7" a="1"/>
  <c r="A1829" i="7" a="1"/>
  <c r="A145" i="7" a="1"/>
  <c r="A1119" i="7" a="1"/>
  <c r="A716" i="7" a="1"/>
  <c r="A151" i="7" a="1"/>
  <c r="A725" i="7" a="1"/>
  <c r="A501" i="7" a="1"/>
  <c r="A1885" i="7" a="1"/>
  <c r="A561" i="7" a="1"/>
  <c r="A1287" i="7" a="1"/>
  <c r="A136" i="7" a="1"/>
  <c r="A1162" i="7" a="1"/>
  <c r="A709" i="7" a="1"/>
  <c r="A1231" i="7" a="1"/>
  <c r="A890" i="7" a="1"/>
  <c r="A1236" i="7" a="1"/>
  <c r="A1573" i="7" a="1"/>
  <c r="A1872" i="7" a="1"/>
  <c r="A1237" i="7" a="1"/>
  <c r="A418" i="7" a="1"/>
  <c r="A462" i="7" a="1"/>
  <c r="A484" i="7" a="1"/>
  <c r="A148" i="7" a="1"/>
  <c r="A1198" i="7" a="1"/>
  <c r="A2461" i="7" a="1"/>
  <c r="A434" i="7" a="1"/>
  <c r="A1900" i="7" a="1"/>
  <c r="A288" i="7" a="1"/>
  <c r="A738" i="7" a="1"/>
  <c r="A818" i="7" a="1"/>
  <c r="A1942" i="7" a="1"/>
  <c r="A759" i="7" a="1"/>
  <c r="A2474" i="7" a="1"/>
  <c r="A787" i="7" a="1"/>
  <c r="A1096" i="7" a="1"/>
  <c r="A319" i="7" a="1"/>
  <c r="A982" i="7" a="1"/>
  <c r="A204" i="7" a="1"/>
  <c r="A693" i="7" a="1"/>
  <c r="A572" i="7" a="1"/>
  <c r="A487" i="7" a="1"/>
  <c r="A184" i="7" a="1"/>
  <c r="A504" i="7" a="1"/>
  <c r="A1135" i="7" a="1"/>
  <c r="A976" i="7" a="1"/>
  <c r="A350" i="7" a="1"/>
  <c r="A2092" i="7" a="1"/>
  <c r="A397" i="7" a="1"/>
  <c r="A1006" i="7" a="1"/>
  <c r="A560" i="7" a="1"/>
  <c r="A612" i="7" a="1"/>
  <c r="A215" i="7" a="1"/>
  <c r="A656" i="7" a="1"/>
  <c r="A419" i="7" a="1"/>
  <c r="A62" i="7" a="1"/>
  <c r="A775" i="7" a="1"/>
  <c r="A66" i="7" a="1"/>
  <c r="A313" i="7" a="1"/>
  <c r="A2017" i="7" a="1"/>
  <c r="A1370" i="7" a="1"/>
  <c r="A315" i="7" a="1"/>
  <c r="A510" i="7" a="1"/>
  <c r="A1185" i="7" a="1"/>
  <c r="A435" i="7" a="1"/>
  <c r="A1707" i="7" a="1"/>
  <c r="A1978" i="7" a="1"/>
  <c r="A1414" i="7" a="1"/>
  <c r="A632" i="7" a="1"/>
  <c r="A1670" i="7" a="1"/>
  <c r="A475" i="7" a="1"/>
  <c r="A498" i="7" a="1"/>
  <c r="A131" i="7" a="1"/>
  <c r="A129" i="7" a="1"/>
  <c r="A6" i="7" a="1"/>
  <c r="A383" i="7" a="1"/>
  <c r="A688" i="7" a="1"/>
  <c r="A339" i="7" a="1"/>
  <c r="A613" i="7" a="1"/>
  <c r="A2172" i="7" a="1"/>
  <c r="A711" i="7" a="1"/>
  <c r="A63" i="7" a="1"/>
  <c r="A1346" i="7" a="1"/>
  <c r="A575" i="7" a="1"/>
  <c r="A372" i="7" a="1"/>
  <c r="A375" i="7" a="1"/>
  <c r="A1586" i="7" a="1"/>
  <c r="A1825" i="7" a="1"/>
  <c r="A987" i="7" a="1"/>
  <c r="A1529" i="7" a="1"/>
  <c r="A622" i="7" a="1"/>
  <c r="A2434" i="7" a="1"/>
  <c r="A389" i="7" a="1"/>
  <c r="A337" i="7" a="1"/>
  <c r="A1100" i="7" a="1"/>
  <c r="A1083" i="7" a="1"/>
  <c r="A461" i="7" a="1"/>
  <c r="A1568" i="7" a="1"/>
  <c r="A1246" i="7" a="1"/>
  <c r="A1176" i="7" a="1"/>
  <c r="A2303" i="7" a="1"/>
  <c r="A1243" i="7" a="1"/>
  <c r="A1422" i="7" a="1"/>
  <c r="A2436" i="7" a="1"/>
  <c r="A1290" i="7" a="1"/>
  <c r="A1638" i="7" a="1"/>
  <c r="A2446" i="7" a="1"/>
  <c r="A1339" i="7" a="1"/>
  <c r="A2343" i="7" a="1"/>
  <c r="A891" i="7" a="1"/>
  <c r="A258" i="7" a="1"/>
  <c r="A790" i="7" a="1"/>
  <c r="A309" i="7" a="1"/>
  <c r="A1834" i="7" a="1"/>
  <c r="A2415" i="7" a="1"/>
  <c r="A1445" i="7" a="1"/>
  <c r="A317" i="7" a="1"/>
  <c r="A2408" i="7" a="1"/>
  <c r="A394" i="7" a="1"/>
  <c r="A2276" i="7" a="1"/>
  <c r="A500" i="7" a="1"/>
  <c r="A2401" i="7" a="1"/>
  <c r="A110" i="7" a="1"/>
  <c r="A963" i="7" a="1"/>
  <c r="A83" i="7" a="1"/>
  <c r="A1359" i="7" a="1"/>
  <c r="A236" i="7" a="1"/>
  <c r="A64" i="7" a="1"/>
  <c r="A1107" i="7" a="1"/>
  <c r="A701" i="7" a="1"/>
  <c r="A2220" i="7" a="1"/>
  <c r="A303" i="7" a="1"/>
  <c r="A723" i="7" a="1"/>
  <c r="A156" i="7" a="1"/>
  <c r="A521" i="7" a="1"/>
  <c r="A318" i="7" a="1"/>
  <c r="A1270" i="7" a="1"/>
  <c r="A503" i="7" a="1"/>
  <c r="A1628" i="7" a="1"/>
  <c r="A286" i="7" a="1"/>
  <c r="A2193" i="7" a="1"/>
  <c r="A157" i="7" a="1"/>
  <c r="A1710" i="7" a="1"/>
  <c r="A2279" i="7" a="1"/>
  <c r="A1859" i="7" a="1"/>
  <c r="A87" i="7" a="1"/>
  <c r="A2350" i="7" a="1"/>
  <c r="A777" i="7" a="1"/>
  <c r="A265" i="7" a="1"/>
  <c r="A930" i="7" a="1"/>
  <c r="A376" i="7" a="1"/>
  <c r="A2221" i="7" a="1"/>
  <c r="A22" i="7" a="1"/>
  <c r="A1979" i="7" a="1"/>
  <c r="A741" i="7" a="1"/>
  <c r="A1461" i="7" a="1"/>
  <c r="A257" i="7" a="1"/>
  <c r="A2431" i="7" a="1"/>
  <c r="A2487" i="7" a="1"/>
  <c r="A1937" i="7" a="1"/>
  <c r="A1504" i="7" a="1"/>
  <c r="A122" i="7" a="1"/>
  <c r="A96" i="7" a="1"/>
  <c r="A505" i="7" a="1"/>
  <c r="A27" i="7" a="1"/>
  <c r="A611" i="7" a="1"/>
  <c r="A305" i="7" a="1"/>
  <c r="A316" i="7" a="1"/>
  <c r="A736" i="7" a="1"/>
  <c r="A481" i="7" a="1"/>
  <c r="A1701" i="7" a="1"/>
  <c r="A896" i="7" a="1"/>
  <c r="A2076" i="7" a="1"/>
  <c r="A467" i="7" a="1"/>
  <c r="A2248" i="7" a="1"/>
  <c r="A399" i="7" a="1"/>
  <c r="A1518" i="7" a="1"/>
  <c r="A1149" i="7" a="1"/>
  <c r="A866" i="7" a="1"/>
  <c r="A3" i="7" a="1"/>
  <c r="A846" i="7" a="1"/>
  <c r="A113" i="7" a="1"/>
  <c r="A195" i="7" a="1"/>
  <c r="A189" i="7" a="1"/>
  <c r="A190" i="7" a="1"/>
  <c r="A359" i="7" a="1"/>
  <c r="A1018" i="7" a="1"/>
  <c r="A124" i="7" a="1"/>
  <c r="A531" i="7" a="1"/>
  <c r="A1996" i="7" a="1"/>
  <c r="A1963" i="7" a="1"/>
  <c r="A630" i="7" a="1"/>
  <c r="A2493" i="7" a="1"/>
  <c r="A2282" i="7" a="1"/>
  <c r="A427" i="7" a="1"/>
  <c r="A925" i="7" a="1"/>
  <c r="A589" i="7" a="1"/>
  <c r="A895" i="7" a="1"/>
  <c r="A321" i="7" a="1"/>
  <c r="A2021" i="7" a="1"/>
  <c r="A780" i="7" a="1"/>
  <c r="A405" i="7" a="1"/>
  <c r="A188" i="7" a="1"/>
  <c r="A225" i="7" a="1"/>
  <c r="A28" i="7" a="1"/>
  <c r="A1207" i="7" a="1"/>
  <c r="A1925" i="7" a="1"/>
  <c r="A2100" i="7" a="1"/>
  <c r="A2234" i="7" a="1"/>
  <c r="A2483" i="7" a="1"/>
  <c r="A815" i="7" a="1"/>
  <c r="A373" i="7" a="1"/>
  <c r="A126" i="7" a="1"/>
  <c r="A233" i="7" a="1"/>
  <c r="A889" i="7" a="1"/>
  <c r="A1636" i="7" a="1"/>
  <c r="A1323" i="7" a="1"/>
  <c r="A2206" i="7" a="1"/>
  <c r="A1324" i="7" a="1"/>
  <c r="A739" i="7" a="1"/>
  <c r="A115" i="7" a="1"/>
  <c r="A43" i="7" a="1"/>
  <c r="A442" i="7" a="1"/>
  <c r="A1759" i="7" a="1"/>
  <c r="A2057" i="7" a="1"/>
  <c r="A56" i="7" a="1"/>
  <c r="A2143" i="7" a="1"/>
  <c r="A175" i="7" a="1"/>
  <c r="A830" i="7" a="1"/>
  <c r="A1589" i="7" a="1"/>
  <c r="A1437" i="7" a="1"/>
  <c r="A2280" i="7" a="1"/>
  <c r="A1524" i="7" a="1"/>
  <c r="A1798" i="7" a="1"/>
  <c r="A1230" i="7" a="1"/>
  <c r="A1958" i="7" a="1"/>
  <c r="A1373" i="7" a="1"/>
  <c r="A712" i="7" a="1"/>
  <c r="A906" i="7" a="1"/>
  <c r="A2000" i="7" a="1"/>
  <c r="A852" i="7" a="1"/>
  <c r="A178" i="7" a="1"/>
  <c r="A1174" i="7" a="1"/>
  <c r="A458" i="7" a="1"/>
  <c r="A2241" i="7" a="1"/>
  <c r="A119" i="7" a="1"/>
  <c r="A2333" i="7" a="1"/>
  <c r="A364" i="7" a="1"/>
  <c r="A1220" i="7" a="1"/>
  <c r="A117" i="7" a="1"/>
  <c r="A699" i="7" a="1"/>
  <c r="A592" i="7" a="1"/>
  <c r="A1059" i="7" a="1"/>
  <c r="A451" i="7" a="1"/>
  <c r="A2469" i="7" a="1"/>
  <c r="A1601" i="7" a="1"/>
  <c r="A1383" i="7" a="1"/>
  <c r="A249" i="7" a="1"/>
  <c r="A984" i="7" a="1"/>
  <c r="A1910" i="7" a="1"/>
  <c r="A791" i="7" a="1"/>
  <c r="A2218" i="7" a="1"/>
  <c r="A568" i="7" a="1"/>
  <c r="A1587" i="7" a="1"/>
  <c r="A168" i="7" a="1"/>
  <c r="A78" i="7" a="1"/>
  <c r="A2264" i="7" a="1"/>
  <c r="A760" i="7" a="1"/>
  <c r="A887" i="7" a="1"/>
  <c r="A714" i="7" a="1"/>
  <c r="A1631" i="7" a="1"/>
  <c r="A1739" i="7" a="1"/>
  <c r="A619" i="7" a="1"/>
  <c r="A429" i="7" a="1"/>
  <c r="A448" i="7" a="1"/>
  <c r="A244" i="7" a="1"/>
  <c r="A48" i="7" a="1"/>
  <c r="A440" i="7" a="1"/>
  <c r="A2177" i="7" a="1"/>
  <c r="A29" i="7" a="1"/>
  <c r="A2060" i="7" a="1"/>
  <c r="A1245" i="7" a="1"/>
  <c r="A2169" i="7" a="1"/>
  <c r="A1915" i="7" a="1"/>
  <c r="A865" i="7" a="1"/>
  <c r="A1671" i="7" a="1"/>
  <c r="A724" i="7" a="1"/>
  <c r="A2273" i="7" a="1"/>
  <c r="A194" i="7" a="1"/>
  <c r="A128" i="7" a="1"/>
  <c r="A523" i="7" a="1"/>
  <c r="A154" i="7" a="1"/>
  <c r="A590" i="7" a="1"/>
  <c r="A578" i="7" a="1"/>
  <c r="A147" i="7" a="1"/>
  <c r="A2157" i="7" a="1"/>
  <c r="A108" i="7" a="1"/>
  <c r="A1947" i="7" a="1"/>
  <c r="A681" i="7" a="1"/>
  <c r="A2378" i="7" a="1"/>
  <c r="A221" i="7" a="1"/>
  <c r="A1579" i="7" a="1"/>
  <c r="A2308" i="7" a="1"/>
  <c r="A1550" i="7" a="1"/>
  <c r="A1124" i="7" a="1"/>
  <c r="A945" i="7" a="1"/>
  <c r="A256" i="7" a="1"/>
  <c r="A947" i="7" a="1"/>
  <c r="A7" i="7" a="1"/>
  <c r="A16" i="7" a="1"/>
  <c r="A698" i="7" a="1"/>
  <c r="A540" i="7" a="1"/>
  <c r="A423" i="7" a="1"/>
  <c r="A12" i="7" a="1"/>
  <c r="A13" i="7" a="1"/>
  <c r="A567" i="7" a="1"/>
  <c r="A635" i="7" a="1"/>
  <c r="A1995" i="7" a="1"/>
  <c r="A1533" i="7" a="1"/>
  <c r="A2167" i="7" a="1"/>
  <c r="A2320" i="7" a="1"/>
  <c r="A482" i="7" a="1"/>
  <c r="A1132" i="7" a="1"/>
  <c r="A728" i="7" a="1"/>
  <c r="A851" i="7" a="1"/>
  <c r="A19" i="7" a="1"/>
  <c r="A5" i="7" a="1"/>
  <c r="A495" i="7" a="1"/>
  <c r="A205" i="7" a="1"/>
  <c r="A425" i="7" a="1"/>
  <c r="A267" i="7" a="1"/>
  <c r="A31" i="7" a="1"/>
  <c r="A1962" i="7" a="1"/>
  <c r="A1799" i="7" a="1"/>
  <c r="A834" i="7" a="1"/>
  <c r="A2190" i="7" a="1"/>
  <c r="A1891" i="7" a="1"/>
  <c r="A532" i="7" a="1"/>
  <c r="A135" i="7" a="1"/>
  <c r="A650" i="7" a="1"/>
  <c r="A275" i="7" a="1"/>
  <c r="A2398" i="7" a="1"/>
  <c r="A1650" i="7" a="1"/>
  <c r="A149" i="7" a="1"/>
  <c r="A1779" i="7" a="1"/>
  <c r="A391" i="7" a="1"/>
  <c r="A2313" i="7" a="1"/>
  <c r="A2424" i="7" a="1"/>
  <c r="A460" i="7" a="1"/>
  <c r="A662" i="7" a="1"/>
  <c r="A598" i="7" a="1"/>
  <c r="A2119" i="7" a="1"/>
  <c r="A1164" i="7" a="1"/>
  <c r="A1967" i="7" a="1"/>
  <c r="A1689" i="7" a="1"/>
  <c r="A2122" i="7" a="1"/>
  <c r="A2416" i="7" a="1"/>
  <c r="A910" i="7" a="1"/>
  <c r="A1360" i="7" a="1"/>
  <c r="A1351" i="7" a="1"/>
  <c r="A1898" i="7" a="1"/>
  <c r="A1127" i="7" a="1"/>
  <c r="A2199" i="7" a="1"/>
  <c r="A55" i="7" a="1"/>
  <c r="A588" i="7" a="1"/>
  <c r="A673" i="7" a="1"/>
  <c r="A1157" i="7" a="1"/>
  <c r="A1208" i="7" a="1"/>
  <c r="A1433" i="7" a="1"/>
  <c r="A2242" i="7" a="1"/>
  <c r="A773" i="7" a="1"/>
  <c r="A1734" i="7" a="1"/>
  <c r="A926" i="7" a="1"/>
  <c r="A369" i="7" a="1"/>
  <c r="A1542" i="7" a="1"/>
  <c r="A18" i="7" a="1"/>
  <c r="A726" i="7" a="1"/>
  <c r="A502" i="7" a="1"/>
  <c r="A638" i="7" a="1"/>
  <c r="A251" i="7" a="1"/>
  <c r="A1009" i="7" a="1"/>
  <c r="A68" i="7" a="1"/>
  <c r="A2413" i="7" a="1"/>
  <c r="A680" i="7" a="1"/>
  <c r="A545" i="7" a="1"/>
  <c r="A342" i="7" a="1"/>
  <c r="A587" i="7" a="1"/>
  <c r="A574" i="7" a="1"/>
  <c r="A809" i="7" a="1"/>
  <c r="A1350" i="7" a="1"/>
  <c r="A732" i="7" a="1"/>
  <c r="A1274" i="7" a="1"/>
  <c r="A1034" i="7" a="1"/>
  <c r="A1889" i="7" a="1"/>
  <c r="A1241" i="7" a="1"/>
  <c r="A631" i="7" a="1"/>
  <c r="A1378" i="7" a="1"/>
  <c r="A34" i="7" a="1"/>
  <c r="A2015" i="7" a="1"/>
  <c r="A1027" i="7" a="1"/>
  <c r="A740" i="7" a="1"/>
  <c r="A402" i="7" a="1"/>
  <c r="A749" i="7" a="1"/>
  <c r="A600" i="7" a="1"/>
  <c r="A230" i="7" a="1"/>
  <c r="A44" i="7" a="1"/>
  <c r="A162" i="7" a="1"/>
  <c r="A1115" i="7" a="1"/>
  <c r="A792" i="7" a="1"/>
  <c r="A1462" i="7" a="1"/>
  <c r="A499" i="7" a="1"/>
  <c r="A796" i="7" a="1"/>
  <c r="A665" i="7" a="1"/>
  <c r="A300" i="7" a="1"/>
  <c r="A1484" i="7" a="1"/>
  <c r="A1011" i="7" a="1"/>
  <c r="A477" i="7" a="1"/>
  <c r="A39" i="7" a="1"/>
  <c r="A167" i="7" a="1"/>
  <c r="A222" i="7" a="1"/>
  <c r="A542" i="7" a="1"/>
  <c r="A143" i="7" a="1"/>
  <c r="A1022" i="7" a="1"/>
  <c r="A2458" i="7" a="1"/>
  <c r="A358" i="7" a="1"/>
  <c r="A231" i="7" a="1"/>
  <c r="A125" i="7" a="1"/>
  <c r="A1709" i="7" a="1"/>
  <c r="A1347" i="7" a="1"/>
  <c r="A905" i="7" a="1"/>
  <c r="A1765" i="7" a="1"/>
  <c r="A1847" i="7" a="1"/>
  <c r="A46" i="7" a="1"/>
  <c r="A541" i="7" a="1"/>
  <c r="A21" i="7" a="1"/>
  <c r="A555" i="7" a="1"/>
  <c r="A403" i="7" a="1"/>
  <c r="A514" i="7" a="1"/>
  <c r="A314" i="7" a="1"/>
  <c r="A704" i="7" a="1"/>
  <c r="A2198" i="7" a="1"/>
  <c r="A512" i="7" a="1"/>
  <c r="A584" i="7" a="1"/>
  <c r="A352" i="7" a="1"/>
  <c r="A1582" i="7" a="1"/>
  <c r="A995" i="7" a="1"/>
  <c r="A1447" i="7" a="1"/>
  <c r="A878" i="7" a="1"/>
  <c r="A496" i="7" a="1"/>
  <c r="A1499" i="7" a="1"/>
  <c r="A210" i="7" a="1"/>
  <c r="A155" i="7" a="1"/>
  <c r="A311" i="7" a="1"/>
  <c r="A472" i="7" a="1"/>
  <c r="A338" i="7" a="1"/>
  <c r="A45" i="7" a="1"/>
  <c r="A651" i="7" a="1"/>
  <c r="A761" i="7" a="1"/>
  <c r="A569" i="7" a="1"/>
  <c r="A1527" i="7" a="1"/>
  <c r="A1814" i="7" a="1"/>
  <c r="A2480" i="7" a="1"/>
  <c r="A274" i="7" a="1"/>
  <c r="A776" i="7" a="1"/>
  <c r="A623" i="7" a="1"/>
  <c r="A449" i="7" a="1"/>
  <c r="A2462" i="7" a="1"/>
  <c r="A2040" i="7" a="1"/>
  <c r="A1113" i="7" a="1"/>
  <c r="A1279" i="7" a="1"/>
  <c r="A278" i="7" a="1"/>
  <c r="A1954" i="7" a="1"/>
  <c r="A386" i="7" a="1"/>
  <c r="A990" i="7" a="1"/>
  <c r="A570" i="7" a="1"/>
  <c r="A691" i="7" a="1"/>
  <c r="A414" i="7" a="1"/>
  <c r="A93" i="7" a="1"/>
  <c r="A334" i="7" a="1"/>
  <c r="A1882" i="7" a="1"/>
  <c r="A166" i="7" a="1"/>
  <c r="A2053" i="7" a="1"/>
  <c r="A583" i="7" a="1"/>
  <c r="A1526" i="7" a="1"/>
  <c r="A141" i="7" a="1"/>
  <c r="A2253" i="7" a="1"/>
  <c r="A1538" i="7" a="1"/>
  <c r="A1395" i="7" a="1"/>
  <c r="A2327" i="7" a="1"/>
  <c r="A1748" i="7" a="1"/>
  <c r="A1209" i="7" a="1"/>
  <c r="A899" i="7" a="1"/>
  <c r="A626" i="7" a="1"/>
  <c r="A1086" i="7" a="1"/>
  <c r="A291" i="7" a="1"/>
  <c r="A2352" i="7" a="1"/>
  <c r="A153" i="7" a="1"/>
  <c r="A1088" i="7" a="1"/>
  <c r="A203" i="7" a="1"/>
  <c r="A1479" i="7" a="1"/>
  <c r="A255" i="7" a="1"/>
  <c r="A1746" i="7" a="1"/>
  <c r="A1192" i="7" a="1"/>
  <c r="A911" i="7" a="1"/>
  <c r="A520" i="7" a="1"/>
  <c r="A653" i="7" a="1"/>
  <c r="A747" i="7" a="1"/>
  <c r="A553" i="7" a="1"/>
  <c r="A332" i="7" a="1"/>
  <c r="A606" i="7" a="1"/>
  <c r="A417" i="7" a="1"/>
  <c r="A2475" i="7" a="1"/>
  <c r="A483" i="7" a="1"/>
  <c r="A308" i="7" a="1"/>
  <c r="A471" i="7" a="1"/>
  <c r="A2257" i="7" a="1"/>
  <c r="A36" i="7" a="1"/>
  <c r="A408" i="7" a="1"/>
  <c r="A720" i="7" a="1"/>
  <c r="A1281" i="7" a="1"/>
  <c r="A657" i="7" a="1"/>
  <c r="A707" i="7" a="1"/>
  <c r="A1953" i="7" a="1"/>
  <c r="A2099" i="7" a="1"/>
  <c r="A883" i="7" a="1"/>
  <c r="A1266" i="7" a="1"/>
  <c r="A1545" i="7" a="1"/>
  <c r="A853" i="7" a="1"/>
  <c r="A26" i="7" a="1"/>
  <c r="A1476" i="7" a="1"/>
  <c r="A1857" i="7" a="1"/>
  <c r="A2004" i="7" a="1"/>
  <c r="A1293" i="7" a="1"/>
  <c r="A1639" i="7" a="1"/>
  <c r="A879" i="7" a="1"/>
  <c r="A970" i="7" a="1"/>
  <c r="A881" i="7" a="1"/>
  <c r="A1253" i="7" a="1"/>
  <c r="A627" i="7" a="1"/>
  <c r="A1508" i="7" a="1"/>
  <c r="A1213" i="7" a="1"/>
  <c r="A2036" i="7" a="1"/>
  <c r="A1751" i="7" a="1"/>
  <c r="A1054" i="7" a="1"/>
  <c r="A1597" i="7" a="1"/>
  <c r="A146" i="7" a="1"/>
  <c r="A52" i="7" a="1"/>
  <c r="A411" i="7" a="1"/>
  <c r="A849" i="7" a="1"/>
  <c r="A2002" i="7" a="1"/>
  <c r="A1046" i="7" a="1"/>
  <c r="A1821" i="7" a="1"/>
  <c r="A1668" i="7" a="1"/>
  <c r="A2222" i="7" a="1"/>
  <c r="A2270" i="7" a="1"/>
  <c r="A1436" i="7" a="1"/>
  <c r="A2372" i="7" a="1"/>
  <c r="A548" i="7" a="1"/>
  <c r="A602" i="7" a="1"/>
  <c r="A2231" i="7" a="1"/>
  <c r="A1987" i="7" a="1"/>
  <c r="A2267" i="7" a="1"/>
  <c r="A2075" i="7" a="1"/>
  <c r="A232" i="7" a="1"/>
  <c r="A2098" i="7" a="1"/>
  <c r="A219" i="7" a="1"/>
  <c r="A518" i="7" a="1"/>
  <c r="A1439" i="7" a="1"/>
  <c r="A744" i="7" a="1"/>
  <c r="A524" i="7" a="1"/>
  <c r="A1531" i="7" a="1"/>
  <c r="A547" i="7" a="1"/>
  <c r="A2335" i="7" a="1"/>
  <c r="A1218" i="7" a="1"/>
  <c r="A986" i="7" a="1"/>
  <c r="A1895" i="7" a="1"/>
  <c r="A1565" i="7" a="1"/>
  <c r="A2409" i="7" a="1"/>
  <c r="A1576" i="7" a="1"/>
  <c r="A17" i="7" a="1"/>
  <c r="A1094" i="7" a="1"/>
  <c r="A1397" i="7" a="1"/>
  <c r="A1284" i="7" a="1"/>
  <c r="A1255" i="7" a="1"/>
  <c r="A94" i="7" a="1"/>
  <c r="A226" i="7" a="1"/>
  <c r="A1229" i="7" a="1"/>
  <c r="A1790" i="7" a="1"/>
  <c r="A2258" i="7" a="1"/>
  <c r="A1793" i="7" a="1"/>
  <c r="A2283" i="7" a="1"/>
  <c r="A1806" i="7" a="1"/>
  <c r="A239" i="7" a="1"/>
  <c r="A2106" i="7" a="1"/>
  <c r="A888" i="7" a="1"/>
  <c r="A601" i="7" a="1"/>
  <c r="A2229" i="7" a="1"/>
  <c r="A384" i="7" a="1"/>
  <c r="A80" i="7" a="1"/>
  <c r="A2205" i="7" a="1"/>
  <c r="A75" i="7" a="1"/>
  <c r="A322" i="7" a="1"/>
  <c r="A794" i="7" a="1"/>
  <c r="A565" i="7" a="1"/>
  <c r="A713" i="7" a="1"/>
  <c r="A767" i="7" a="1"/>
  <c r="A1159" i="7" a="1"/>
  <c r="A808" i="7" a="1"/>
  <c r="A234" i="7" a="1"/>
  <c r="A1993" i="7" a="1"/>
  <c r="A1440" i="7" a="1"/>
  <c r="A37" i="7" a="1"/>
  <c r="A757" i="7" a="1"/>
  <c r="A1191" i="7" a="1"/>
  <c r="A192" i="7" a="1"/>
  <c r="A1451" i="7" a="1"/>
  <c r="A1933" i="7" a="1"/>
  <c r="A1002" i="7" a="1"/>
  <c r="A1090" i="7" a="1"/>
  <c r="A1405" i="7" a="1"/>
  <c r="A1060" i="7" a="1"/>
  <c r="A1830" i="7" a="1"/>
  <c r="A1089" i="7" a="1"/>
  <c r="A2399" i="7" a="1"/>
  <c r="A1355" i="7" a="1"/>
  <c r="A92" i="7" a="1"/>
  <c r="A1675" i="7" a="1"/>
  <c r="A666" i="7" a="1"/>
  <c r="A49" i="7" a="1"/>
  <c r="A562" i="7" a="1"/>
  <c r="A1537" i="7" a="1"/>
  <c r="A783" i="7" a="1"/>
  <c r="A735" i="7" a="1"/>
  <c r="A2455" i="7" a="1"/>
  <c r="A2023" i="7" a="1"/>
  <c r="A1419" i="7" a="1"/>
  <c r="A2318" i="7" a="1"/>
  <c r="A729" i="7" a="1"/>
  <c r="A468" i="7" a="1"/>
  <c r="A428" i="7" a="1"/>
  <c r="A581" i="7" a="1"/>
  <c r="A603" i="7" a="1"/>
  <c r="A329" i="7" a="1"/>
  <c r="A1081" i="7" a="1"/>
  <c r="A1637" i="7" a="1"/>
  <c r="A191" i="7" a="1"/>
  <c r="A1120" i="7" a="1"/>
  <c r="A455" i="7" a="1"/>
  <c r="A1145" i="7" a="1"/>
  <c r="A1429" i="7" a="1"/>
  <c r="A294" i="7" a="1"/>
  <c r="A617" i="7" a="1"/>
  <c r="A1050" i="7" a="1"/>
  <c r="A935" i="7" a="1"/>
  <c r="A975" i="7" a="1"/>
  <c r="A1412" i="7" a="1"/>
  <c r="A2300" i="7" a="1"/>
  <c r="A1940" i="7" a="1"/>
  <c r="A1205" i="7" a="1"/>
  <c r="A798" i="7" a="1"/>
  <c r="A134" i="7" a="1"/>
  <c r="A388" i="7" a="1"/>
  <c r="A368" i="7" a="1"/>
  <c r="A511" i="7" a="1"/>
  <c r="A971" i="7" a="1"/>
  <c r="A2223" i="7" a="1"/>
  <c r="A1161" i="7" a="1"/>
  <c r="A1916" i="7" a="1"/>
  <c r="A292" i="7" a="1"/>
  <c r="A1150" i="7" a="1"/>
  <c r="A1103" i="7" a="1"/>
  <c r="A2194" i="7" a="1"/>
  <c r="A1985" i="7" a="1"/>
  <c r="A2312" i="7" a="1"/>
  <c r="A1764" i="7" a="1"/>
  <c r="A956" i="7" a="1"/>
  <c r="A324" i="7" a="1"/>
  <c r="A24" i="7" a="1"/>
  <c r="A1794" i="7" a="1"/>
  <c r="A2499" i="7" a="1"/>
  <c r="A2201" i="7" a="1"/>
  <c r="A903" i="7" a="1"/>
  <c r="A1957" i="7" a="1"/>
  <c r="A2329" i="7" a="1"/>
  <c r="A1372" i="7" a="1"/>
  <c r="A1058" i="7" a="1"/>
  <c r="A2400" i="7" a="1"/>
  <c r="A1973" i="7" a="1"/>
  <c r="A754" i="7" a="1"/>
  <c r="A1001" i="7" a="1"/>
  <c r="A1595" i="7" a="1"/>
  <c r="A1824" i="7" a="1"/>
  <c r="A1118" i="7" a="1"/>
  <c r="A470" i="7" a="1"/>
  <c r="A494" i="7" a="1"/>
  <c r="A916" i="7" a="1"/>
  <c r="A2180" i="7" a="1"/>
  <c r="A1442" i="7" a="1"/>
  <c r="A1045" i="7" a="1"/>
  <c r="A1860" i="7" a="1"/>
  <c r="A1886" i="7" a="1"/>
  <c r="A816" i="7" a="1"/>
  <c r="A1686" i="7" a="1"/>
  <c r="A1443" i="7" a="1"/>
  <c r="A1223" i="7" a="1"/>
  <c r="A2445" i="7" a="1"/>
  <c r="A678" i="7" a="1"/>
  <c r="A1911" i="7" a="1"/>
  <c r="A1125" i="7" a="1"/>
  <c r="A1121" i="7" a="1"/>
  <c r="A1918" i="7" a="1"/>
  <c r="A2359" i="7" a="1"/>
  <c r="A1772" i="7" a="1"/>
  <c r="A2184" i="7" a="1"/>
  <c r="A1013" i="7" a="1"/>
  <c r="A1584" i="7" a="1"/>
  <c r="A10" i="7" a="1"/>
  <c r="A2369" i="7" a="1"/>
  <c r="A9" i="7" a="1"/>
  <c r="A1177" i="7" a="1"/>
  <c r="A377" i="7" a="1"/>
  <c r="A2093" i="7" a="1"/>
  <c r="A2141" i="7" a="1"/>
  <c r="A593" i="7" a="1"/>
  <c r="A894" i="7" a="1"/>
  <c r="A2397" i="7" a="1"/>
  <c r="A2384" i="7" a="1"/>
  <c r="A2263" i="7" a="1"/>
  <c r="A253" i="7" a="1"/>
  <c r="A2274" i="7" a="1"/>
  <c r="A459" i="7" a="1"/>
  <c r="A1166" i="7" a="1"/>
  <c r="A118" i="7" a="1"/>
  <c r="A1719" i="7" a="1"/>
  <c r="A14" i="7" a="1"/>
  <c r="A73" i="7" a="1"/>
  <c r="A586" i="7" a="1"/>
  <c r="A1757" i="7" a="1"/>
  <c r="A1702" i="7" a="1"/>
  <c r="A320" i="7" a="1"/>
  <c r="A206" i="7" a="1"/>
  <c r="A296" i="7" a="1"/>
  <c r="A336" i="7" a="1"/>
  <c r="A1310" i="7" a="1"/>
  <c r="A1644" i="7" a="1"/>
  <c r="A1365" i="7" a="1"/>
  <c r="A1997" i="7" a="1"/>
  <c r="A1699" i="7" a="1"/>
  <c r="A306" i="7" a="1"/>
  <c r="A2136" i="7" a="1"/>
  <c r="A1407" i="7" a="1"/>
  <c r="A1242" i="7" a="1"/>
  <c r="A1546" i="7" a="1"/>
  <c r="A2414" i="7" a="1"/>
  <c r="A683" i="7" a="1"/>
  <c r="A915" i="7" a="1"/>
  <c r="A220" i="7" a="1"/>
  <c r="A485" i="7" a="1"/>
  <c r="A1865" i="7" a="1"/>
  <c r="A1477" i="7" a="1"/>
  <c r="A2390" i="7" a="1"/>
  <c r="A1598" i="7" a="1"/>
  <c r="A907" i="7" a="1"/>
  <c r="A1575" i="7" a="1"/>
  <c r="A1232" i="7" a="1"/>
  <c r="A201" i="7" a="1"/>
  <c r="A912" i="7" a="1"/>
  <c r="A100" i="7" a="1"/>
  <c r="A752" i="7" a="1"/>
  <c r="A2451" i="7" a="1"/>
  <c r="A1380" i="7" a="1"/>
  <c r="A99" i="7" a="1"/>
  <c r="A1923" i="7" a="1"/>
  <c r="A127" i="7" a="1"/>
  <c r="A2437" i="7" a="1"/>
  <c r="A974" i="7" a="1"/>
  <c r="A1272" i="7" a="1"/>
  <c r="A1982" i="7" a="1"/>
  <c r="A393" i="7" a="1"/>
  <c r="A23" i="7" a="1"/>
  <c r="A212" i="7" a="1"/>
  <c r="A385" i="7" a="1"/>
  <c r="A401" i="7" a="1"/>
  <c r="A529" i="7" a="1"/>
  <c r="A209" i="7" a="1"/>
  <c r="A1032" i="7" a="1"/>
  <c r="A254" i="7" a="1"/>
  <c r="A1014" i="7" a="1"/>
  <c r="A242" i="7" a="1"/>
  <c r="A811" i="7" a="1"/>
  <c r="A169" i="7" a="1"/>
  <c r="A643" i="7" a="1"/>
  <c r="A465" i="7" a="1"/>
  <c r="A2427" i="7" a="1"/>
  <c r="A1828" i="7" a="1"/>
  <c r="A884" i="7" a="1"/>
  <c r="A737" i="7" a="1"/>
  <c r="A1913" i="7" a="1"/>
  <c r="A1151" i="7" a="1"/>
  <c r="A89" i="7" a="1"/>
  <c r="A2345" i="7" a="1"/>
  <c r="A1175" i="7" a="1"/>
  <c r="A2246" i="7" a="1"/>
  <c r="A908" i="7" a="1"/>
  <c r="A2225" i="7" a="1"/>
  <c r="A722" i="7" a="1"/>
  <c r="A1084" i="7" a="1"/>
  <c r="A2342" i="7" a="1"/>
  <c r="A2254" i="7" a="1"/>
  <c r="A2323" i="7" a="1"/>
  <c r="A2214" i="7" a="1"/>
  <c r="A1986" i="7" a="1"/>
  <c r="A1840" i="7" a="1"/>
  <c r="A1295" i="7" a="1"/>
  <c r="A1108" i="7" a="1"/>
  <c r="A2407" i="7" a="1"/>
  <c r="A269" i="7" a="1"/>
  <c r="A1215" i="7" a="1"/>
  <c r="A1464" i="7" a="1"/>
  <c r="A218" i="7" a="1"/>
  <c r="A238" i="7" a="1"/>
  <c r="A114" i="7" a="1"/>
  <c r="A1142" i="7" a="1"/>
  <c r="A367" i="7" a="1"/>
  <c r="A1679" i="7" a="1"/>
  <c r="A1663" i="7" a="1"/>
  <c r="A2305" i="7" a="1"/>
  <c r="A241" i="7" a="1"/>
  <c r="A2113" i="7" a="1"/>
  <c r="A743" i="7" a="1"/>
  <c r="A1341" i="7" a="1"/>
  <c r="A793" i="7" a="1"/>
  <c r="A447" i="7" a="1"/>
  <c r="A827" i="7" a="1"/>
  <c r="A356" i="7" a="1"/>
  <c r="A885" i="7" a="1"/>
  <c r="A60" i="7" a="1"/>
  <c r="A1029" i="7" a="1"/>
  <c r="A371" i="7" a="1"/>
  <c r="A270" i="7" a="1"/>
  <c r="A183" i="7" a="1"/>
  <c r="A497" i="7" a="1"/>
  <c r="A431" i="7" a="1"/>
  <c r="A522" i="7" a="1"/>
  <c r="A1543" i="7" a="1"/>
  <c r="A1369" i="7" a="1"/>
  <c r="A491" i="7" a="1"/>
  <c r="A826" i="7" a="1"/>
  <c r="A489" i="7" a="1"/>
  <c r="A1802" i="7" a="1"/>
  <c r="A2130" i="7" a="1"/>
  <c r="A667" i="7" a="1"/>
  <c r="A1917" i="7" a="1"/>
  <c r="A1664" i="7" a="1"/>
  <c r="A101" i="7" a="1"/>
  <c r="A543" i="7" a="1"/>
  <c r="A58" i="7" a="1"/>
  <c r="A862" i="7" a="1"/>
  <c r="A1525" i="7" a="1"/>
  <c r="A1901" i="7" a="1"/>
  <c r="A235" i="7" a="1"/>
  <c r="A533" i="7" a="1"/>
  <c r="A307" i="7" a="1"/>
  <c r="A1571" i="7" a="1"/>
  <c r="A202" i="7" a="1"/>
  <c r="A199" i="7" a="1"/>
  <c r="A366" i="7" a="1"/>
  <c r="A2062" i="7" a="1"/>
  <c r="A421" i="7" a="1"/>
  <c r="A2009" i="7" a="1"/>
  <c r="A609" i="7" a="1"/>
  <c r="A76" i="7" a="1"/>
  <c r="A966" i="7" a="1"/>
  <c r="A1382" i="7" a="1"/>
  <c r="A1961" i="7" a="1"/>
  <c r="A628" i="7" a="1"/>
  <c r="A439" i="7" a="1"/>
  <c r="A939" i="7" a="1"/>
  <c r="A1651" i="7" a="1"/>
  <c r="A61" i="7" a="1"/>
  <c r="A2095" i="7" a="1"/>
  <c r="A1078" i="7" a="1"/>
  <c r="A1682" i="7" a="1"/>
  <c r="A247" i="7" a="1"/>
  <c r="A1822" i="7" a="1"/>
  <c r="A854" i="7" a="1"/>
  <c r="A1574" i="7" a="1"/>
  <c r="A181" i="7" a="1"/>
  <c r="A2105" i="7" a="1"/>
  <c r="A620" i="7" a="1"/>
  <c r="A381" i="7" a="1"/>
  <c r="A1178" i="7" a="1"/>
  <c r="A295" i="7" a="1"/>
  <c r="A1196" i="7" a="1"/>
  <c r="A1809" i="7" a="1"/>
  <c r="A1463" i="7" a="1"/>
  <c r="A301" i="7" a="1"/>
  <c r="A1334" i="7" a="1"/>
  <c r="A2059" i="7" a="1"/>
  <c r="A2138" i="7" a="1"/>
  <c r="A819" i="7" a="1"/>
  <c r="A1109" i="7" a="1"/>
  <c r="A51" i="7" a="1"/>
  <c r="A1386" i="7" a="1"/>
  <c r="A1662" i="7" a="1"/>
  <c r="A2082" i="7" a="1"/>
  <c r="A1760" i="7" a="1"/>
  <c r="A2237" i="7" a="1"/>
  <c r="A983" i="7" a="1"/>
  <c r="A859" i="7" a="1"/>
  <c r="A1317" i="7" a="1"/>
  <c r="A964" i="7" a="1"/>
  <c r="A838" i="7" a="1"/>
  <c r="A672" i="7" a="1"/>
  <c r="A165" i="7" a="1"/>
  <c r="A1005" i="7" a="1"/>
  <c r="A299" i="7" a="1"/>
  <c r="A1326" i="7" a="1"/>
  <c r="A1431" i="7" a="1"/>
  <c r="A445" i="7" a="1"/>
  <c r="A323" i="7" a="1"/>
  <c r="A629" i="7" a="1"/>
  <c r="A1572" i="7" a="1"/>
  <c r="A934" i="7" a="1"/>
  <c r="A243" i="7" a="1"/>
  <c r="A1774" i="7" a="1"/>
  <c r="A208" i="7" a="1"/>
  <c r="A1777" i="7" a="1"/>
  <c r="A179" i="7" a="1"/>
  <c r="A660" i="7" a="1"/>
  <c r="A2460" i="7" a="1"/>
  <c r="A1401" i="7" a="1"/>
  <c r="A152" i="7" a="1"/>
  <c r="A38" i="7" a="1"/>
  <c r="A1604" i="7" a="1"/>
  <c r="A746" i="7" a="1"/>
  <c r="A785" i="7" a="1"/>
  <c r="A972" i="7" a="1"/>
  <c r="A246" i="7" a="1"/>
  <c r="A1908" i="7" a="1"/>
  <c r="A1544" i="7" a="1"/>
  <c r="A953" i="7" a="1"/>
  <c r="A558" i="7" a="1"/>
  <c r="A2147" i="7" a="1"/>
  <c r="A2375" i="7" a="1"/>
  <c r="A1362" i="7" a="1"/>
  <c r="A1044" i="7" a="1"/>
  <c r="A82" i="7" a="1"/>
  <c r="A2419" i="7" a="1"/>
  <c r="A2011" i="7" a="1"/>
  <c r="A753" i="7" a="1"/>
  <c r="A1695" i="7" a="1"/>
  <c r="A989" i="7" a="1"/>
  <c r="A97" i="7" a="1"/>
  <c r="A1251" i="7" a="1"/>
  <c r="A245" i="7" a="1"/>
  <c r="A1471" i="7" a="1"/>
  <c r="A768" i="7" a="1"/>
  <c r="A641" i="7" a="1"/>
  <c r="A1327" i="7" a="1"/>
  <c r="A534" i="7" a="1"/>
  <c r="A580" i="7" a="1"/>
  <c r="A382" i="7" a="1"/>
  <c r="A1376" i="7" a="1"/>
  <c r="A2012" i="7" a="1"/>
  <c r="A1482" i="7" a="1"/>
  <c r="A1955" i="7" a="1"/>
  <c r="A658" i="7" a="1"/>
  <c r="A2477" i="7" a="1"/>
  <c r="A2348" i="7" a="1"/>
  <c r="A1387" i="7" a="1"/>
  <c r="A2470" i="7" a="1"/>
  <c r="A50" i="7" a="1"/>
  <c r="A20" i="7" a="1"/>
  <c r="A107" i="7" a="1"/>
  <c r="A1536" i="7" a="1"/>
  <c r="A268" i="7" a="1"/>
  <c r="A456" i="7" a="1"/>
  <c r="A1160" i="7" a="1"/>
  <c r="A857" i="7" a="1"/>
  <c r="A488" i="7" a="1"/>
  <c r="A1053" i="7" a="1"/>
  <c r="A2203" i="7" a="1"/>
  <c r="A559" i="7" a="1"/>
  <c r="A748" i="7" a="1"/>
  <c r="A1486" i="7" a="1"/>
  <c r="A279" i="7" a="1"/>
  <c r="A480" i="7" a="1"/>
  <c r="A1426" i="7" a="1"/>
  <c r="A554" i="7" a="1"/>
  <c r="A1914" i="7" a="1"/>
  <c r="A566" i="7" a="1"/>
  <c r="A2306" i="7" a="1"/>
  <c r="A1170" i="7" a="1"/>
  <c r="A2377" i="7" a="1"/>
  <c r="A1156" i="7" a="1"/>
  <c r="A1605" i="7" a="1"/>
  <c r="A1681" i="7" a="1"/>
  <c r="A1102" i="7" a="1"/>
  <c r="A1497" i="7" a="1"/>
  <c r="A1810" i="7" a="1"/>
  <c r="A1658" i="7" a="1"/>
  <c r="A1117" i="7" a="1"/>
  <c r="A1225" i="7" a="1"/>
  <c r="A2173" i="7" a="1"/>
  <c r="A407" i="7" a="1"/>
  <c r="A1066" i="7" a="1"/>
  <c r="A1556" i="7" a="1"/>
  <c r="A2208" i="7" a="1"/>
  <c r="A1725" i="7" a="1"/>
  <c r="A1632" i="7" a="1"/>
  <c r="A412" i="7" a="1"/>
  <c r="A1842" i="7" a="1"/>
  <c r="A637" i="7" a="1"/>
  <c r="A1852" i="7" a="1"/>
  <c r="A1268" i="7" a="1"/>
  <c r="A2261" i="7" a="1"/>
  <c r="A829" i="7" a="1"/>
  <c r="A1731" i="7" a="1"/>
  <c r="A11" i="7" a="1"/>
  <c r="A1153" i="7" a="1"/>
  <c r="A1019" i="7" a="1"/>
  <c r="A1261" i="7" a="1"/>
  <c r="A758" i="7" a="1"/>
  <c r="A810" i="7" a="1"/>
  <c r="A1614" i="7" a="1"/>
  <c r="A1319" i="7" a="1"/>
  <c r="A1269" i="7" a="1"/>
  <c r="A2394" i="7" a="1"/>
  <c r="A1627" i="7" a="1"/>
  <c r="A1129" i="7" a="1"/>
  <c r="A1128" i="7" a="1"/>
  <c r="A2364" i="7" a="1"/>
  <c r="A1415" i="7" a="1"/>
  <c r="A1792" i="7" a="1"/>
  <c r="A1753" i="7" a="1"/>
  <c r="A2178" i="7" a="1"/>
  <c r="A1138" i="7" a="1"/>
  <c r="A1288" i="7" a="1"/>
  <c r="A186" i="7" a="1"/>
  <c r="A1068" i="7" a="1"/>
  <c r="A801" i="7" a="1"/>
  <c r="A1600" i="7" a="1"/>
  <c r="A655" i="7" a="1"/>
  <c r="A207" i="7" a="1"/>
  <c r="A217" i="7" a="1"/>
  <c r="A2278" i="7" a="1"/>
  <c r="A142" i="7" a="1"/>
  <c r="A621" i="7" a="1"/>
  <c r="A1505" i="7" a="1"/>
  <c r="A413" i="7" a="1"/>
  <c r="A872" i="7" a="1"/>
  <c r="A370" i="7" a="1"/>
  <c r="A1305" i="7" a="1"/>
  <c r="A692" i="7" a="1"/>
  <c r="A180" i="7" a="1"/>
  <c r="A2204" i="7" a="1"/>
  <c r="A715" i="7" a="1"/>
  <c r="A1446" i="7" a="1"/>
  <c r="A454" i="7" a="1"/>
  <c r="A409" i="7" a="1"/>
  <c r="A2236" i="7" a="1"/>
  <c r="A1934" i="7" a="1"/>
  <c r="A1519" i="7" a="1"/>
  <c r="A1727" i="7" a="1"/>
  <c r="A594" i="7" a="1"/>
  <c r="A1030" i="7" a="1"/>
  <c r="A474" i="7" a="1"/>
  <c r="A550" i="7" a="1"/>
  <c r="A415" i="7" a="1"/>
  <c r="A1559" i="7" a="1"/>
  <c r="A1444" i="7" a="1"/>
  <c r="A289" i="7" a="1"/>
  <c r="A1972" i="7" a="1"/>
  <c r="A1455" i="7" a="1"/>
  <c r="A913" i="7" a="1"/>
  <c r="A788" i="7" a="1"/>
  <c r="A476" i="7" a="1"/>
  <c r="A703" i="7" a="1"/>
  <c r="A1031" i="7" a="1"/>
  <c r="A150" i="7" a="1"/>
  <c r="A1294" i="7" a="1"/>
  <c r="A659" i="7" a="1"/>
  <c r="A1703" i="7" a="1"/>
  <c r="A1390" i="7" a="1"/>
  <c r="A886" i="7" a="1"/>
  <c r="A1816" i="7" a="1"/>
  <c r="A2330" i="7" a="1"/>
  <c r="A436" i="7" a="1"/>
  <c r="A478" i="7" a="1"/>
  <c r="A1052" i="7" a="1"/>
  <c r="A2044" i="7" a="1"/>
  <c r="A897" i="7" a="1"/>
  <c r="A1754" i="7" a="1"/>
  <c r="A1921" i="7" a="1"/>
  <c r="A950" i="7" a="1"/>
  <c r="A2228" i="7" a="1"/>
  <c r="A1416" i="7" a="1"/>
  <c r="A158" i="7" a="1"/>
  <c r="A335" i="7" a="1"/>
  <c r="A378" i="7" a="1"/>
  <c r="A2367" i="7" a="1"/>
  <c r="A1832" i="7" a="1"/>
  <c r="A2341" i="7" a="1"/>
  <c r="A312" i="7" a="1"/>
  <c r="A1247" i="7" a="1"/>
  <c r="A1478" i="7" a="1"/>
  <c r="A2288" i="7" a="1"/>
  <c r="A1418" i="7" a="1"/>
  <c r="A1076" i="7" a="1"/>
  <c r="A325" i="7" a="1"/>
  <c r="A992" i="7" a="1"/>
  <c r="A2498" i="7" a="1"/>
  <c r="A72" i="7" a="1"/>
  <c r="A2085" i="7" a="1"/>
  <c r="A1458" i="7" a="1"/>
  <c r="A392" i="7" a="1"/>
  <c r="A1217" i="7" a="1"/>
  <c r="A2066" i="7" a="1"/>
  <c r="A1366" i="7" a="1"/>
  <c r="A1819" i="7" a="1"/>
  <c r="A2217" i="7" a="1"/>
  <c r="A1004" i="7" a="1"/>
  <c r="A1780" i="7" a="1"/>
  <c r="A1826" i="7" a="1"/>
  <c r="A479" i="7" a="1"/>
  <c r="A2495" i="7" a="1"/>
  <c r="A1144" i="7" a="1"/>
  <c r="A1952" i="7" a="1"/>
  <c r="A1371" i="7" a="1"/>
  <c r="A2088" i="7" a="1"/>
  <c r="A2165" i="7" a="1"/>
  <c r="A1870" i="7" a="1"/>
  <c r="A917" i="7" a="1"/>
  <c r="A1349" i="7" a="1"/>
  <c r="A2266" i="7" a="1"/>
  <c r="A2299" i="7" a="1"/>
  <c r="A71" i="7" a="1"/>
  <c r="A2271" i="7" a="1"/>
  <c r="A33" i="7" a="1"/>
  <c r="A2430" i="7" a="1"/>
  <c r="A85" i="7" a="1"/>
  <c r="A2155" i="7" a="1"/>
  <c r="A493" i="7" a="1"/>
  <c r="A551" i="7" a="1"/>
  <c r="A1283" i="7" a="1"/>
  <c r="A1769" i="7" a="1"/>
  <c r="A197" i="7" a="1"/>
  <c r="A98" i="7" a="1"/>
  <c r="A1743" i="7" a="1"/>
  <c r="A2337" i="7" a="1"/>
  <c r="A784" i="7" a="1"/>
  <c r="A200" i="7" a="1"/>
  <c r="A304" i="7" a="1"/>
  <c r="A1807" i="7" a="1"/>
  <c r="A654" i="7" a="1"/>
  <c r="A432" i="7" a="1"/>
  <c r="A882" i="7" a="1"/>
  <c r="A1453" i="7" a="1"/>
  <c r="A132" i="7" a="1"/>
  <c r="A528" i="7" a="1"/>
  <c r="A1116" i="7" a="1"/>
  <c r="A1143" i="7" a="1"/>
  <c r="A506" i="7" a="1"/>
  <c r="A310" i="7" a="1"/>
  <c r="A2289" i="7" a="1"/>
  <c r="A1472" i="7" a="1"/>
  <c r="A273" i="7" a="1"/>
  <c r="A2347" i="7" a="1"/>
  <c r="A387" i="7" a="1"/>
  <c r="A227" i="7" a="1"/>
  <c r="A1876" i="7" a="1"/>
  <c r="A1653" i="7" a="1"/>
  <c r="A272" i="7" a="1"/>
  <c r="A1342" i="7" a="1"/>
  <c r="A1964" i="7" a="1"/>
  <c r="A2070" i="7" a="1"/>
  <c r="A847" i="7" a="1"/>
  <c r="A2466" i="7" a="1"/>
  <c r="A1817" i="7" a="1"/>
  <c r="A353" i="7" a="1"/>
  <c r="A1182" i="7" a="1"/>
  <c r="A341" i="7" a="1"/>
  <c r="A954" i="7" a="1"/>
  <c r="A1902" i="7" a="1"/>
  <c r="A596" i="7" a="1"/>
  <c r="A133" i="7" a="1"/>
  <c r="A349" i="7" a="1"/>
  <c r="A1337" i="7" a="1"/>
  <c r="A1737" i="7" a="1"/>
  <c r="A1285" i="7" a="1"/>
  <c r="A2281" i="7" a="1"/>
  <c r="A806" i="7" a="1"/>
  <c r="A443" i="7" a="1"/>
  <c r="A840" i="7" a="1"/>
  <c r="A1057" i="7" a="1"/>
  <c r="A159" i="7" a="1"/>
  <c r="A380" i="7" a="1"/>
  <c r="A437" i="7" a="1"/>
  <c r="A2490" i="7" a="1"/>
  <c r="A1657" i="7" a="1"/>
  <c r="A2109" i="7" a="1"/>
  <c r="A2233" i="7" a="1"/>
  <c r="A1183" i="7" a="1"/>
  <c r="A948" i="7" a="1"/>
  <c r="A1844" i="7" a="1"/>
  <c r="A1095" i="7" a="1"/>
  <c r="A1408" i="7" a="1"/>
  <c r="A863" i="7" a="1"/>
  <c r="A1839" i="7" a="1"/>
  <c r="A2126" i="7" a="1"/>
  <c r="A1512" i="7" a="1"/>
  <c r="A880" i="7" a="1"/>
  <c r="A2428" i="7" a="1"/>
  <c r="A1085" i="7" a="1"/>
  <c r="A1718" i="7" a="1"/>
  <c r="A1603" i="7" a="1"/>
  <c r="A1687" i="7" a="1"/>
  <c r="A1417" i="7" a="1"/>
  <c r="A1890" i="7" a="1"/>
  <c r="A928" i="7" a="1"/>
  <c r="A2116" i="7" a="1"/>
  <c r="A997" i="7" a="1"/>
  <c r="A874" i="7" a="1"/>
  <c r="A685" i="7" a="1"/>
  <c r="A1615" i="7" a="1"/>
  <c r="A1795" i="7" a="1"/>
  <c r="A1907" i="7" a="1"/>
  <c r="A2404" i="7" a="1"/>
  <c r="A1588" i="7" a="1"/>
  <c r="A1733" i="7" a="1"/>
  <c r="A2374" i="7" a="1"/>
  <c r="A1678" i="7" a="1"/>
  <c r="A328" i="7" a="1"/>
  <c r="A362" i="7" a="1"/>
  <c r="A985" i="7" a="1"/>
  <c r="A1193" i="7" a="1"/>
  <c r="A1411" i="7" a="1"/>
  <c r="A564" i="7" a="1"/>
  <c r="A579" i="7" a="1"/>
  <c r="A742" i="7" a="1"/>
  <c r="A663" i="7" a="1"/>
  <c r="A1729" i="7" a="1"/>
  <c r="A920" i="7" a="1"/>
  <c r="A1706" i="7" a="1"/>
  <c r="A2033" i="7" a="1"/>
  <c r="A1530" i="7" a="1"/>
  <c r="A1750" i="7" a="1"/>
  <c r="A1328" i="7" a="1"/>
  <c r="A1179" i="7" a="1"/>
  <c r="A2179" i="7" a="1"/>
  <c r="A2131" i="7" a="1"/>
  <c r="A1506" i="7" a="1"/>
  <c r="A2050" i="7" a="1"/>
  <c r="A1428" i="7" a="1"/>
  <c r="A2110" i="7" a="1"/>
  <c r="A2148" i="7" a="1"/>
  <c r="A1480" i="7" a="1"/>
  <c r="A2260" i="7" a="1"/>
  <c r="A1112" i="7" a="1"/>
  <c r="A1812" i="7" a="1"/>
  <c r="A1724" i="7" a="1"/>
  <c r="A2297" i="7" a="1"/>
  <c r="A1999" i="7" a="1"/>
  <c r="A1974" i="7" a="1"/>
  <c r="A344" i="7" a="1"/>
  <c r="A2183" i="7" a="1"/>
  <c r="A1343" i="7" a="1"/>
  <c r="A2014" i="7" a="1"/>
  <c r="A1528" i="7" a="1"/>
  <c r="A1173" i="7" a="1"/>
  <c r="A1738" i="7" a="1"/>
  <c r="A2450" i="7" a="1"/>
  <c r="A676" i="7" a="1"/>
  <c r="A1335" i="7" a="1"/>
  <c r="A2402" i="7" a="1"/>
  <c r="A2042" i="7" a="1"/>
  <c r="A348" i="7" a="1"/>
  <c r="A1364" i="7" a="1"/>
  <c r="A1367" i="7" a="1"/>
  <c r="A1063" i="7" a="1"/>
  <c r="A2104" i="7" a="1"/>
  <c r="A1315" i="7" a="1"/>
  <c r="A1340" i="7" a="1"/>
  <c r="A1235" i="7" a="1"/>
  <c r="A1969" i="7" a="1"/>
  <c r="A1896" i="7" a="1"/>
  <c r="A374" i="7" a="1"/>
  <c r="A1168" i="7" a="1"/>
  <c r="A2212" i="7" a="1"/>
  <c r="A902" i="7" a="1"/>
  <c r="A2226" i="7" a="1"/>
  <c r="A79" i="7" a="1"/>
  <c r="A2063" i="7" a="1"/>
  <c r="A1212" i="7" a="1"/>
  <c r="A1035" i="7" a="1"/>
  <c r="A2304" i="7" a="1"/>
  <c r="A2008" i="7" a="1"/>
  <c r="A2197" i="7" a="1"/>
  <c r="A1931" i="7" a="1"/>
  <c r="A263" i="7" a="1"/>
  <c r="A2467" i="7" a="1"/>
  <c r="A1239" i="7" a="1"/>
  <c r="A2340" i="7" a="1"/>
  <c r="A2145" i="7" a="1"/>
  <c r="A871" i="7" a="1"/>
  <c r="A1320" i="7" a="1"/>
  <c r="A1501" i="7" a="1"/>
  <c r="A1789" i="7" a="1"/>
  <c r="A1469" i="7" a="1"/>
  <c r="A2412" i="7" a="1"/>
  <c r="A604" i="7" a="1"/>
  <c r="A1820" i="7" a="1"/>
  <c r="A1846" i="7" a="1"/>
  <c r="A2465" i="7" a="1"/>
  <c r="A379" i="7" a="1"/>
  <c r="A430" i="7" a="1"/>
  <c r="A1074" i="7" a="1"/>
  <c r="A1077" i="7" a="1"/>
  <c r="A1106" i="7" a="1"/>
  <c r="A1494" i="7" a="1"/>
  <c r="A661" i="7" a="1"/>
  <c r="A1811" i="7" a="1"/>
  <c r="A1314" i="7" a="1"/>
  <c r="A1854" i="7" a="1"/>
  <c r="A1434" i="7" a="1"/>
  <c r="A2174" i="7" a="1"/>
  <c r="A1348" i="7" a="1"/>
  <c r="A644" i="7" a="1"/>
  <c r="A354" i="7" a="1"/>
  <c r="A929" i="7" a="1"/>
  <c r="A1766" i="7" a="1"/>
  <c r="A1042" i="7" a="1"/>
  <c r="A608" i="7" a="1"/>
  <c r="A1441" i="7" a="1"/>
  <c r="A2159" i="7" a="1"/>
  <c r="A2240" i="7" a="1"/>
  <c r="A1391" i="7" a="1"/>
  <c r="A1705" i="7" a="1"/>
  <c r="A1634" i="7" a="1"/>
  <c r="A1633" i="7" a="1"/>
  <c r="A1318" i="7" a="1"/>
  <c r="A1345" i="7" a="1"/>
  <c r="A4" i="7" a="1"/>
  <c r="A2120" i="7" a="1"/>
  <c r="A1894" i="7" a="1"/>
  <c r="A1353" i="7" a="1"/>
  <c r="A1473" i="7" a="1"/>
  <c r="A2298" i="7" a="1"/>
  <c r="A1379" i="7" a="1"/>
  <c r="A2489" i="7" a="1"/>
  <c r="A1851" i="7" a="1"/>
  <c r="A2387" i="7" a="1"/>
  <c r="A1496" i="7" a="1"/>
  <c r="A1554" i="7" a="1"/>
  <c r="A875" i="7" a="1"/>
  <c r="A900" i="7" a="1"/>
  <c r="A1105" i="7" a="1"/>
  <c r="A2443" i="7" a="1"/>
  <c r="A2025" i="7" a="1"/>
  <c r="A1097" i="7" a="1"/>
  <c r="A682" i="7" a="1"/>
  <c r="A1841" i="7" a="1"/>
  <c r="A1259" i="7" a="1"/>
  <c r="A2111" i="7" a="1"/>
  <c r="A2251" i="7" a="1"/>
  <c r="A1626" i="7" a="1"/>
  <c r="A996" i="7" a="1"/>
  <c r="A2046" i="7" a="1"/>
  <c r="A828" i="7" a="1"/>
  <c r="A2071" i="7" a="1"/>
  <c r="A507" i="7" a="1"/>
  <c r="A1262" i="7" a="1"/>
  <c r="A1155" i="7" a="1"/>
  <c r="A1855" i="7" a="1"/>
  <c r="A406" i="7" a="1"/>
  <c r="A1503" i="7" a="1"/>
  <c r="A1388" i="7" a="1"/>
  <c r="A2140" i="7" a="1"/>
  <c r="A1899" i="7" a="1"/>
  <c r="A2010" i="7" a="1"/>
  <c r="A1960" i="7" a="1"/>
  <c r="A1569" i="7" a="1"/>
  <c r="A1981" i="7" a="1"/>
  <c r="A2091" i="7" a="1"/>
  <c r="A1534" i="7" a="1"/>
  <c r="A1292" i="7" a="1"/>
  <c r="A102" i="7" a="1"/>
  <c r="A1448" i="7" a="1"/>
  <c r="A1515" i="7" a="1"/>
  <c r="A664" i="7" a="1"/>
  <c r="A962" i="7" a="1"/>
  <c r="A2189" i="7" a="1"/>
  <c r="A2001" i="7" a="1"/>
  <c r="A2405" i="7" a="1"/>
  <c r="A1404" i="7" a="1"/>
  <c r="A1199" i="7" a="1"/>
  <c r="A2114" i="7" a="1"/>
  <c r="A1211" i="7" a="1"/>
  <c r="A998" i="7" a="1"/>
  <c r="A1887" i="7" a="1"/>
  <c r="A2096" i="7" a="1"/>
  <c r="A807" i="7" a="1"/>
  <c r="A90" i="7" a="1"/>
  <c r="A1189" i="7" a="1"/>
  <c r="A1172" i="7" a="1"/>
  <c r="A923" i="7" a="1"/>
  <c r="A2432" i="7" a="1"/>
  <c r="A1522" i="7" a="1"/>
  <c r="A1475" i="7" a="1"/>
  <c r="A1507" i="7" a="1"/>
  <c r="A1801" i="7" a="1"/>
  <c r="A1248" i="7" a="1"/>
  <c r="A786" i="7" a="1"/>
  <c r="A1489" i="7" a="1"/>
  <c r="A2087" i="7" a="1"/>
  <c r="A2382" i="7" a="1"/>
  <c r="A1932" i="7" a="1"/>
  <c r="A763" i="7" a="1"/>
  <c r="A1154" i="7" a="1"/>
  <c r="A266" i="7" a="1"/>
  <c r="A457" i="7" a="1"/>
  <c r="A1667" i="7" a="1"/>
  <c r="A2137" i="7" a="1"/>
  <c r="A1048" i="7" a="1"/>
  <c r="A1892" i="7" a="1"/>
  <c r="A1557" i="7" a="1"/>
  <c r="A1234" i="7" a="1"/>
  <c r="A1741" i="7" a="1"/>
  <c r="A2269" i="7" a="1"/>
  <c r="A1755" i="7" a="1"/>
  <c r="A1713" i="7" a="1"/>
  <c r="A1517" i="7" a="1"/>
  <c r="A1073" i="7" a="1"/>
  <c r="A2353" i="7" a="1"/>
  <c r="A2420" i="7" a="1"/>
  <c r="A1641" i="7" a="1"/>
  <c r="A1881" i="7" a="1"/>
  <c r="A1874" i="7" a="1"/>
  <c r="A1778" i="7" a="1"/>
  <c r="A2084" i="7" a="1"/>
  <c r="A1928" i="7" a="1"/>
  <c r="A2038" i="7" a="1"/>
  <c r="A967" i="7" a="1"/>
  <c r="A1523" i="7" a="1"/>
  <c r="A1133" i="7" a="1"/>
  <c r="A1300" i="7" a="1"/>
  <c r="A2473" i="7" a="1"/>
  <c r="A2388" i="7" a="1"/>
  <c r="A1252" i="7" a="1"/>
  <c r="A2403" i="7" a="1"/>
  <c r="A2316" i="7" a="1"/>
  <c r="A2393" i="7" a="1"/>
  <c r="A1306" i="7" a="1"/>
  <c r="A53" i="7" a="1"/>
  <c r="A994" i="7" a="1"/>
  <c r="A1025" i="7" a="1"/>
  <c r="A259" i="7" a="1"/>
  <c r="A15" i="7" a="1"/>
  <c r="A2154" i="7" a="1"/>
  <c r="A276" i="7" a="1"/>
  <c r="A1660" i="7" a="1"/>
  <c r="A2322" i="7" a="1"/>
  <c r="A1791" i="7" a="1"/>
  <c r="A1906" i="7" a="1"/>
  <c r="A1948" i="7" a="1"/>
  <c r="A1187" i="7" a="1"/>
  <c r="A2117" i="7" a="1"/>
  <c r="A1992" i="7" a="1"/>
  <c r="A1929" i="7" a="1"/>
  <c r="A1040" i="7" a="1"/>
  <c r="A2275" i="7" a="1"/>
  <c r="A2360" i="7" a="1"/>
  <c r="A640" i="7" a="1"/>
  <c r="A1622" i="7" a="1"/>
  <c r="A1483" i="7" a="1"/>
  <c r="A2454" i="7" a="1"/>
  <c r="A1137" i="7" a="1"/>
  <c r="A936" i="7" a="1"/>
  <c r="A734" i="7" a="1"/>
  <c r="A2385" i="7" a="1"/>
  <c r="A1722" i="7" a="1"/>
  <c r="A416" i="7" a="1"/>
  <c r="A1427" i="7" a="1"/>
  <c r="A2168" i="7" a="1"/>
  <c r="A1244" i="7" a="1"/>
  <c r="A1970" i="7" a="1"/>
  <c r="A2293" i="7" a="1"/>
  <c r="A2094" i="7" a="1"/>
  <c r="A797" i="7" a="1"/>
  <c r="A1692" i="7" a="1"/>
  <c r="A2182" i="7" a="1"/>
  <c r="A293" i="7" a="1"/>
  <c r="A1311" i="7" a="1"/>
  <c r="A800" i="7" a="1"/>
  <c r="A1845" i="7" a="1"/>
  <c r="A2216" i="7" a="1"/>
  <c r="A873" i="7" a="1"/>
  <c r="A1652" i="7" a="1"/>
  <c r="A2334" i="7" a="1"/>
  <c r="A57" i="7" a="1"/>
  <c r="A1897" i="7" a="1"/>
  <c r="A390" i="7" a="1"/>
  <c r="A2080" i="7" a="1"/>
  <c r="A1594" i="7" a="1"/>
  <c r="A652" i="7" a="1"/>
  <c r="A2426" i="7" a="1"/>
  <c r="A1858" i="7" a="1"/>
  <c r="A1815" i="7" a="1"/>
  <c r="A1490" i="7" a="1"/>
  <c r="A1007" i="7" a="1"/>
  <c r="A2003" i="7" a="1"/>
  <c r="A1474" i="7" a="1"/>
  <c r="A2039" i="7" a="1"/>
  <c r="A1629" i="7" a="1"/>
  <c r="A2238" i="7" a="1"/>
  <c r="A730" i="7" a="1"/>
  <c r="A537" i="7" a="1"/>
  <c r="A1785" i="7" a="1"/>
  <c r="A1333" i="7" a="1"/>
  <c r="A2065" i="7" a="1"/>
  <c r="A1649" i="7" a="1"/>
  <c r="A850" i="7" a="1"/>
  <c r="A649" i="7" a="1"/>
  <c r="A694" i="7" a="1"/>
  <c r="A2166" i="7" a="1"/>
  <c r="A1190" i="7" a="1"/>
  <c r="A2339" i="7" a="1"/>
  <c r="A1592" i="7" a="1"/>
  <c r="A2255" i="7" a="1"/>
  <c r="A526" i="7" a="1"/>
  <c r="A2447" i="7" a="1"/>
  <c r="A2056" i="7" a="1"/>
  <c r="A1833" i="7" a="1"/>
  <c r="A2108" i="7" a="1"/>
  <c r="A1747" i="7" a="1"/>
  <c r="A2068" i="7" a="1"/>
  <c r="A1271" i="7" a="1"/>
  <c r="A2411" i="7" a="1"/>
  <c r="A2423" i="7" a="1"/>
  <c r="A2326" i="7" a="1"/>
  <c r="A1224" i="7" a="1"/>
  <c r="A2139" i="7" a="1"/>
  <c r="A2287" i="7" a="1"/>
  <c r="A1409" i="7" a="1"/>
  <c r="A1072" i="7" a="1"/>
  <c r="A2406" i="7" a="1"/>
  <c r="A2319" i="7" a="1"/>
  <c r="A1061" i="7" a="1"/>
  <c r="A922" i="7" a="1"/>
  <c r="A515" i="7" a="1"/>
  <c r="A2064" i="7" a="1"/>
  <c r="A160" i="7" a="1"/>
  <c r="A138" i="7" a="1"/>
  <c r="A347" i="7" a="1"/>
  <c r="A250" i="7" a="1"/>
  <c r="A1714" i="7" a="1"/>
  <c r="A1010" i="7" a="1"/>
  <c r="A1980" i="7" a="1"/>
  <c r="A941" i="7" a="1"/>
  <c r="A1567" i="7" a="1"/>
  <c r="A2494" i="7" a="1"/>
  <c r="A1610" i="7" a="1"/>
  <c r="A2291" i="7" a="1"/>
  <c r="A689" i="7" a="1"/>
  <c r="A2294" i="7" a="1"/>
  <c r="A778" i="7" a="1"/>
  <c r="A1438" i="7" a="1"/>
  <c r="A1051" i="7" a="1"/>
  <c r="A2035" i="7" a="1"/>
  <c r="A2152" i="7" a="1"/>
  <c r="A1684" i="7" a="1"/>
  <c r="A1338" i="7" a="1"/>
  <c r="A1141" i="7" a="1"/>
  <c r="A2338" i="7" a="1"/>
  <c r="A1015" i="7" a="1"/>
  <c r="A2438" i="7" a="1"/>
  <c r="A297" i="7" a="1"/>
  <c r="A647" i="7" a="1"/>
  <c r="A858" i="7" a="1"/>
  <c r="A804" i="7" a="1"/>
  <c r="A1219" i="7" a="1"/>
  <c r="A563" i="7" a="1"/>
  <c r="A1956" i="7" a="1"/>
  <c r="A1608" i="7" a="1"/>
  <c r="A2074" i="7" a="1"/>
  <c r="A2321" i="7" a="1"/>
  <c r="A960" i="7" a="1"/>
  <c r="A1563" i="7" a="1"/>
  <c r="A1558" i="7" a="1"/>
  <c r="A1495" i="7" a="1"/>
  <c r="A2061" i="7" a="1"/>
  <c r="A1016" i="7" a="1"/>
  <c r="A931" i="7" a="1"/>
  <c r="A2307" i="7" a="1"/>
  <c r="A2245" i="7" a="1"/>
  <c r="A2016" i="7" a="1"/>
  <c r="A1420" i="7" a="1"/>
  <c r="A1685" i="7" a="1"/>
  <c r="A1167" i="7" a="1"/>
  <c r="A1836" i="7" a="1"/>
  <c r="A1368" i="7" a="1"/>
  <c r="A1808" i="7" a="1"/>
  <c r="A940" i="7" a="1"/>
  <c r="A1728" i="7" a="1"/>
  <c r="A1356" i="7" a="1"/>
  <c r="A1752" i="7" a="1"/>
  <c r="A1924" i="7" a="1"/>
  <c r="A1773" i="7" a="1"/>
  <c r="A252" i="7" a="1"/>
  <c r="A848" i="7" a="1"/>
  <c r="A708" i="7" a="1"/>
  <c r="A867" i="7" a="1"/>
  <c r="A1041" i="7" a="1"/>
  <c r="A1620" i="7" a="1"/>
  <c r="A1131" i="7" a="1"/>
  <c r="A1384" i="7" a="1"/>
  <c r="A1959" i="7" a="1"/>
  <c r="A904" i="7" a="1"/>
  <c r="A1715" i="7" a="1"/>
  <c r="A1945" i="7" a="1"/>
  <c r="A2448" i="7" a="1"/>
  <c r="A1008" i="7" a="1"/>
  <c r="A1449" i="7" a="1"/>
  <c r="A67" i="7" a="1"/>
  <c r="A1661" i="7" a="1"/>
  <c r="A1776" i="7" a="1"/>
  <c r="A2073" i="7" a="1"/>
  <c r="A2370" i="7" a="1"/>
  <c r="A1616" i="7" a="1"/>
  <c r="A1020" i="7" a="1"/>
  <c r="A721" i="7" a="1"/>
  <c r="A2149" i="7" a="1"/>
  <c r="A1521" i="7" a="1"/>
  <c r="A1866" i="7" a="1"/>
  <c r="A831" i="7" a="1"/>
  <c r="A1547" i="7" a="1"/>
  <c r="A1951" i="7" a="1"/>
  <c r="A1163" i="7" a="1"/>
  <c r="A1927" i="7" a="1"/>
  <c r="A823" i="7" a="1"/>
  <c r="A1676" i="7" a="1"/>
  <c r="A1971" i="7" a="1"/>
  <c r="A130" i="7" a="1"/>
  <c r="A84" i="7" a="1"/>
  <c r="A345" i="7" a="1"/>
  <c r="A1700" i="7" a="1"/>
  <c r="A1070" i="7" a="1"/>
  <c r="A769" i="7" a="1"/>
  <c r="A1298" i="7" a="1"/>
  <c r="A710" i="7" a="1"/>
  <c r="A446" i="7" a="1"/>
  <c r="A771" i="7" a="1"/>
  <c r="A1385" i="7" a="1"/>
  <c r="A820" i="7" a="1"/>
  <c r="A2103" i="7" a="1"/>
  <c r="A1470" i="7" a="1"/>
  <c r="A1562" i="7" a="1"/>
  <c r="A95" i="7" a="1"/>
  <c r="A1037" i="7" a="1"/>
  <c r="A595" i="7" a="1"/>
  <c r="A1768" i="7" a="1"/>
  <c r="A2175" i="7" a="1"/>
  <c r="A717" i="7" a="1"/>
  <c r="A855" i="7" a="1"/>
  <c r="A1861" i="7" a="1"/>
  <c r="A2019" i="7" a="1"/>
  <c r="A719" i="7" a="1"/>
  <c r="A1873" i="7" a="1"/>
  <c r="A2441" i="7" a="1"/>
  <c r="A1617" i="7" a="1"/>
  <c r="A839" i="7" a="1"/>
  <c r="A1944" i="7" a="1"/>
  <c r="A1553" i="7" a="1"/>
  <c r="A2485" i="7" a="1"/>
  <c r="A999" i="7" a="1"/>
  <c r="A2243" i="7" a="1"/>
  <c r="A668" i="7" a="1"/>
  <c r="A765" i="7" a="1"/>
  <c r="A2355" i="7" a="1"/>
  <c r="A1541" i="7" a="1"/>
  <c r="A360" i="7" a="1"/>
  <c r="A2161" i="7" a="1"/>
  <c r="A1091" i="7" a="1"/>
  <c r="A2491" i="7" a="1"/>
  <c r="A1977" i="7" a="1"/>
  <c r="A813" i="7" a="1"/>
  <c r="A1460" i="7" a="1"/>
  <c r="A2481" i="7" a="1"/>
  <c r="A1222" i="7" a="1"/>
  <c r="A1654" i="7" a="1"/>
  <c r="A2356" i="7" a="1"/>
  <c r="A755" i="7" a="1"/>
  <c r="A1291" i="7" a="1"/>
  <c r="A795" i="7" a="1"/>
  <c r="A2296" i="7" a="1"/>
  <c r="A841" i="7" a="1"/>
  <c r="A1909" i="7" a="1"/>
  <c r="A674" i="7" a="1"/>
  <c r="A1767" i="7" a="1"/>
  <c r="A2101" i="7" a="1"/>
  <c r="A1788" i="7" a="1"/>
  <c r="A1392" i="7" a="1"/>
  <c r="A2162" i="7" a="1"/>
  <c r="A549" i="7" a="1"/>
  <c r="A957" i="7" a="1"/>
  <c r="A1358" i="7" a="1"/>
  <c r="A2081" i="7" a="1"/>
  <c r="A365" i="7" a="1"/>
  <c r="A1621" i="7" a="1"/>
  <c r="A193" i="7" a="1"/>
  <c r="A2376" i="7" a="1"/>
  <c r="A1249" i="7" a="1"/>
  <c r="A2422" i="7" a="1"/>
  <c r="A2185" i="7" a="1"/>
  <c r="A1039" i="7" a="1"/>
  <c r="A1258" i="7" a="1"/>
  <c r="A1930" i="7" a="1"/>
  <c r="A2171" i="7" a="1"/>
  <c r="A977" i="7" a="1"/>
  <c r="A1301" i="7" a="1"/>
  <c r="A2239" i="7" a="1"/>
  <c r="A687" i="7" a="1"/>
  <c r="A1254" i="7" a="1"/>
  <c r="A1735" i="7" a="1"/>
  <c r="A1711" i="7" a="1"/>
  <c r="A2435" i="7" a="1"/>
  <c r="A1781" i="7" a="1"/>
  <c r="A870" i="7" a="1"/>
  <c r="A1302" i="7" a="1"/>
  <c r="A444" i="7" a="1"/>
  <c r="A1312" i="7" a="1"/>
  <c r="A1655" i="7" a="1"/>
  <c r="A2358" i="7" a="1"/>
  <c r="A733" i="7" a="1"/>
  <c r="A140" i="7" a="1"/>
  <c r="A41" i="7" a="1"/>
  <c r="A2188" i="7" a="1"/>
  <c r="A1352" i="7" a="1"/>
  <c r="A718" i="7" a="1"/>
  <c r="A1635" i="7" a="1"/>
  <c r="A346" i="7" a="1"/>
  <c r="A1863" i="7" a="1"/>
  <c r="A466" i="7" a="1"/>
  <c r="A779" i="7" a="1"/>
  <c r="A1071" i="7" a="1"/>
  <c r="A2311" i="7" a="1"/>
  <c r="A1296" i="7" a="1"/>
  <c r="A1869" i="7" a="1"/>
  <c r="A1457" i="7" a="1"/>
  <c r="A1763" i="7" a="1"/>
  <c r="A1672" i="7" a="1"/>
  <c r="A861" i="7" a="1"/>
  <c r="A1803" i="7" a="1"/>
  <c r="A1206" i="7" a="1"/>
  <c r="A932" i="7" a="1"/>
  <c r="A1136" i="7" a="1"/>
  <c r="A1403" i="7" a="1"/>
  <c r="A1202" i="7" a="1"/>
  <c r="A1848" i="7" a="1"/>
  <c r="A2484" i="7" a="1"/>
  <c r="A1665" i="7" a="1"/>
  <c r="A1771" i="7" a="1"/>
  <c r="A1194" i="7" a="1"/>
  <c r="A955" i="7" a="1"/>
  <c r="A2067" i="7" a="1"/>
  <c r="A812" i="7" a="1"/>
  <c r="A1619" i="7" a="1"/>
  <c r="A2030" i="7" a="1"/>
  <c r="A463" i="7" a="1"/>
  <c r="A1643" i="7" a="1"/>
  <c r="A973" i="7" a="1"/>
  <c r="A1642" i="7" a="1"/>
  <c r="A2433" i="7" a="1"/>
  <c r="A2018" i="7" a="1"/>
  <c r="A1423" i="7" a="1"/>
  <c r="A1697" i="7" a="1"/>
  <c r="A2052" i="7" a="1"/>
  <c r="A2453" i="7" a="1"/>
  <c r="A1398" i="7" a="1"/>
  <c r="A2195" i="7" a="1"/>
  <c r="A2421" i="7" a="1"/>
  <c r="A1325" i="7" a="1"/>
  <c r="A2371" i="7" a="1"/>
  <c r="A1263" i="7" a="1"/>
  <c r="A2317" i="7" a="1"/>
  <c r="A410" i="7" a="1"/>
  <c r="A944" i="7" a="1"/>
  <c r="A2249" i="7" a="1"/>
  <c r="A1049" i="7" a="1"/>
  <c r="A1000" i="7" a="1"/>
  <c r="A1823" i="7" a="1"/>
  <c r="A833" i="7" a="1"/>
  <c r="A2200" i="7" a="1"/>
  <c r="A1079" i="7" a="1"/>
  <c r="A1228" i="7" a="1"/>
  <c r="A2058" i="7" a="1"/>
  <c r="A1180" i="7" a="1"/>
  <c r="A1336" i="7" a="1"/>
  <c r="A1640" i="7" a="1"/>
  <c r="A438" i="7" a="1"/>
  <c r="A2055" i="7" a="1"/>
  <c r="A1092" i="7" a="1"/>
  <c r="A2389" i="7" a="1"/>
  <c r="A2332" i="7" a="1"/>
  <c r="A1677" i="7" a="1"/>
  <c r="A2007" i="7" a="1"/>
  <c r="A2272" i="7" a="1"/>
  <c r="A1680" i="7" a="1"/>
  <c r="A1591" i="7" a="1"/>
  <c r="A2128" i="7" a="1"/>
  <c r="A1214" i="7" a="1"/>
  <c r="A918" i="7" a="1"/>
  <c r="A1656" i="7" a="1"/>
  <c r="A2125" i="7" a="1"/>
  <c r="A1012" i="7" a="1"/>
  <c r="A2425" i="7" a="1"/>
  <c r="A1276" i="7" a="1"/>
  <c r="A1017" i="7" a="1"/>
  <c r="A2471" i="7" a="1"/>
  <c r="A1966" i="7" a="1"/>
  <c r="A1578" i="7" a="1"/>
  <c r="A2209" i="7" a="1"/>
  <c r="A1690" i="7" a="1"/>
  <c r="A1064" i="7" a="1"/>
  <c r="A1726" i="7" a="1"/>
  <c r="A961" i="7" a="1"/>
  <c r="A1555" i="7" a="1"/>
  <c r="A1613" i="7" a="1"/>
  <c r="A616" i="7" a="1"/>
  <c r="A525" i="7" a="1"/>
  <c r="A2210" i="7" a="1"/>
  <c r="A223" i="7" a="1"/>
  <c r="A556" i="7" a="1"/>
  <c r="A473" i="7" a="1"/>
  <c r="A2102" i="7" a="1"/>
  <c r="A1787" i="7" a="1"/>
  <c r="A302" i="7" a="1"/>
  <c r="A642" i="7" a="1"/>
  <c r="A615" i="7" a="1"/>
  <c r="A1939" i="7" a="1"/>
  <c r="A2112" i="7" a="1"/>
  <c r="A2277" i="7" a="1"/>
  <c r="A1158" i="7" a="1"/>
  <c r="A2006" i="7" a="1"/>
  <c r="A2452" i="7" a="1"/>
  <c r="A2290" i="7" a="1"/>
  <c r="A1647" i="7" a="1"/>
  <c r="A2379" i="7" a="1"/>
  <c r="A2097" i="7" a="1"/>
  <c r="A2336" i="7" a="1"/>
  <c r="A1818" i="7" a="1"/>
  <c r="A2077" i="7" a="1"/>
  <c r="A1513" i="7" a="1"/>
  <c r="A109" i="7" a="1"/>
  <c r="A1551" i="7" a="1"/>
  <c r="A1935" i="7" a="1"/>
  <c r="A424" i="7" a="1"/>
  <c r="A2026" i="7" a="1"/>
  <c r="A1920" i="7" a="1"/>
  <c r="A1688" i="7" a="1"/>
  <c r="A2045" i="7" a="1"/>
  <c r="A1581" i="7" a="1"/>
  <c r="A695" i="7" a="1"/>
  <c r="A1026" i="7" a="1"/>
  <c r="A1321" i="7" a="1"/>
  <c r="A1238" i="7" a="1"/>
  <c r="A1329" i="7" a="1"/>
  <c r="A978" i="7" a="1"/>
  <c r="A2213" i="7" a="1"/>
  <c r="A924" i="7" a="1"/>
  <c r="A1021" i="7" a="1"/>
  <c r="A1630" i="7" a="1"/>
  <c r="A1148" i="7" a="1"/>
  <c r="A2325" i="7" a="1"/>
  <c r="A1570" i="7" a="1"/>
  <c r="A1850" i="7" a="1"/>
  <c r="A2029" i="7" a="1"/>
  <c r="A1265" i="7" a="1"/>
  <c r="A993" i="7" a="1"/>
  <c r="A1332" i="7" a="1"/>
  <c r="A1912" i="7" a="1"/>
  <c r="A1761" i="7" a="1"/>
  <c r="A821" i="7" a="1"/>
  <c r="A1488" i="7" a="1"/>
  <c r="A1674" i="7" a="1"/>
  <c r="A669" i="7" a="1"/>
  <c r="A1278" i="7" a="1"/>
  <c r="A1691" i="7" a="1"/>
  <c r="A2488" i="7" a="1"/>
  <c r="A901" i="7" a="1"/>
  <c r="A1698" i="7" a="1"/>
  <c r="A1307" i="7" a="1"/>
  <c r="A1062" i="7" a="1"/>
  <c r="A868" i="7" a="1"/>
  <c r="A1593" i="7" a="1"/>
  <c r="A697" i="7" a="1"/>
  <c r="A1282" i="7" a="1"/>
  <c r="A1871" i="7" a="1"/>
  <c r="A1552" i="7" a="1"/>
  <c r="A2310" i="7" a="1"/>
  <c r="A2449" i="7" a="1"/>
  <c r="A1481" i="7" a="1"/>
  <c r="A1612" i="7" a="1"/>
  <c r="A182" i="7" a="1"/>
  <c r="A395" i="7" a="1"/>
  <c r="A2048" i="7" a="1"/>
  <c r="A2089" i="7" a="1"/>
  <c r="A2118" i="7" a="1"/>
  <c r="A2354" i="7" a="1"/>
  <c r="A2418" i="7" a="1"/>
  <c r="A2442" i="7" a="1"/>
  <c r="A1147" i="7" a="1"/>
  <c r="A2463" i="7" a="1"/>
  <c r="A1240" i="7" a="1"/>
  <c r="A675" i="7" a="1"/>
  <c r="A2383" i="7" a="1"/>
  <c r="A2022" i="7" a="1"/>
  <c r="A1843" i="7" a="1"/>
  <c r="A1435" i="7" a="1"/>
  <c r="A803" i="7" a="1"/>
  <c r="A2086" i="7" a="1"/>
  <c r="A2295" i="7" a="1"/>
  <c r="A2187" i="7" a="1"/>
  <c r="A2368" i="7" a="1"/>
  <c r="A1087" i="7" a="1"/>
  <c r="A731" i="7" a="1"/>
  <c r="A1226" i="7" a="1"/>
  <c r="A1721" i="7" a="1"/>
  <c r="A2013" i="7" a="1"/>
  <c r="A2024" i="7" a="1"/>
  <c r="A2235" i="7" a="1"/>
  <c r="A1827" i="7" a="1"/>
  <c r="A2230" i="7" a="1"/>
  <c r="A1797" i="7" a="1"/>
  <c r="A42" i="7" a="1"/>
  <c r="A671" i="7" a="1"/>
  <c r="A1430" i="7" a="1"/>
  <c r="A1201" i="7" a="1"/>
  <c r="A1599" i="7" a="1"/>
  <c r="A2492" i="7" a="1"/>
  <c r="A2215" i="7" a="1"/>
  <c r="A1491" i="7" a="1"/>
  <c r="A843" i="7" a="1"/>
  <c r="A1511" i="7" a="1"/>
  <c r="A1139" i="7" a="1"/>
  <c r="A1450" i="7" a="1"/>
  <c r="A1943" i="7" a="1"/>
  <c r="A1988" i="7" a="1"/>
  <c r="A1169" i="7" a="1"/>
  <c r="A2349" i="7" a="1"/>
  <c r="A814" i="7" a="1"/>
  <c r="A1264" i="7" a="1"/>
  <c r="A2386" i="7" a="1"/>
  <c r="A1968" i="7" a="1"/>
  <c r="A74" i="7" a="1"/>
  <c r="A1344" i="7" a="1"/>
  <c r="A1297" i="7" a="1"/>
  <c r="A2410" i="7" a="1"/>
  <c r="A2486" i="7" a="1"/>
  <c r="A1363" i="7" a="1"/>
  <c r="A1742" i="7" a="1"/>
  <c r="A2252" i="7" a="1"/>
  <c r="A1509" i="7" a="1"/>
  <c r="A1762" i="7" a="1"/>
  <c r="A1227" i="7" a="1"/>
  <c r="A2440" i="7" a="1"/>
  <c r="A2314" i="7" a="1"/>
  <c r="A824" i="7" a="1"/>
  <c r="A1585" i="7" a="1"/>
  <c r="A1134" i="7" a="1"/>
  <c r="A648" i="7" a="1"/>
  <c r="A2381" i="7" a="1"/>
  <c r="A1549" i="7" a="1"/>
  <c r="A2054" i="7" a="1"/>
  <c r="A1487" i="7" a="1"/>
  <c r="A1770" i="7" a="1"/>
  <c r="A2479" i="7" a="1"/>
  <c r="A2034" i="7" a="1"/>
  <c r="A1104" i="7" a="1"/>
  <c r="A2146" i="7" a="1"/>
  <c r="A1216" i="7" a="1"/>
  <c r="A1998" i="7" a="1"/>
  <c r="A1003" i="7" a="1"/>
  <c r="A1837" i="7" a="1"/>
  <c r="A2186" i="7" a="1"/>
  <c r="A264" i="7" a="1"/>
  <c r="A591" i="7" a="1"/>
  <c r="A702" i="7" a="1"/>
  <c r="A2472" i="7" a="1"/>
  <c r="A802" i="7" a="1"/>
  <c r="A1984" i="7" a="1"/>
  <c r="A2135" i="7" a="1"/>
  <c r="A1590" i="7" a="1"/>
  <c r="A2309" i="7" a="1"/>
  <c r="A1304" i="7" a="1"/>
  <c r="A1498" i="7" a="1"/>
  <c r="A1712" i="7" a="1"/>
  <c r="A1877" i="7" a="1"/>
  <c r="A1704" i="7" a="1"/>
  <c r="A2429" i="7" a="1"/>
  <c r="A946" i="7" a="1"/>
  <c r="A492" i="7" a="1"/>
  <c r="A645" i="7" a="1"/>
  <c r="A1880" i="7" a="1"/>
  <c r="A1275" i="7" a="1"/>
  <c r="A1775" i="7" a="1"/>
  <c r="A2158" i="7" a="1"/>
  <c r="A1396" i="7" a="1"/>
  <c r="A1286" i="7" a="1"/>
  <c r="A237" i="7" a="1"/>
  <c r="A981" i="7" a="1"/>
  <c r="A1745" i="7" a="1"/>
  <c r="A2150" i="7" a="1"/>
  <c r="A2363" i="7" a="1"/>
  <c r="A1354" i="7" a="1"/>
  <c r="A1946" i="7" a="1"/>
  <c r="A1813" i="7" a="1"/>
  <c r="A2123" i="7" a="1"/>
  <c r="A1730" i="7" a="1"/>
  <c r="A2315" i="7" a="1"/>
  <c r="A2160" i="7" a="1"/>
  <c r="A331" i="7" a="1"/>
  <c r="A1926" i="7" a="1"/>
  <c r="A2133" i="7" a="1"/>
  <c r="A2362" i="7" a="1"/>
  <c r="A1835" i="7" a="1"/>
  <c r="A1723" i="7" a="1"/>
  <c r="A2069" i="7" a="1"/>
  <c r="A2459" i="7" a="1"/>
  <c r="A1856" i="7" a="1"/>
  <c r="A1492" i="7" a="1"/>
  <c r="A116" i="7" a="1"/>
  <c r="A2202" i="7" a="1"/>
  <c r="A1540" i="7" a="1"/>
  <c r="A869" i="7" a="1"/>
  <c r="A1093" i="7" a="1"/>
  <c r="A91" i="7" a="1"/>
  <c r="A1204" i="7" a="1"/>
  <c r="A1950" i="7" a="1"/>
  <c r="A842" i="7" a="1"/>
  <c r="A1535" i="7" a="1"/>
  <c r="A1975" i="7" a="1"/>
  <c r="A1862" i="7" a="1"/>
  <c r="A2256" i="7" a="1"/>
  <c r="A2020" i="7" a="1"/>
  <c r="A1406" i="7" a="1"/>
  <c r="A2115" i="7" a="1"/>
  <c r="A1402" i="7" a="1"/>
  <c r="A2191" i="7" a="1"/>
  <c r="A2132" i="7" a="1"/>
  <c r="A2351" i="7" a="1"/>
  <c r="A1648" i="7" a="1"/>
  <c r="A1280" i="7" a="1"/>
  <c r="A2027" i="7" a="1"/>
  <c r="A1875" i="7" a="1"/>
  <c r="A1424" i="7" a="1"/>
  <c r="A1564" i="7" a="1"/>
  <c r="A951" i="7" a="1"/>
  <c r="A2496" i="7" a="1"/>
  <c r="A1273" i="7" a="1"/>
  <c r="A2395" i="7" a="1"/>
  <c r="A836" i="7" a="1"/>
  <c r="A1250" i="7" a="1"/>
  <c r="A2396" i="7" a="1"/>
  <c r="A1197" i="7" a="1"/>
  <c r="A2456" i="7" a="1"/>
  <c r="A2144" i="7" a="1"/>
  <c r="A2250" i="7" a="1"/>
  <c r="A1577" i="7" a="1"/>
  <c r="A1867" i="7" a="1"/>
  <c r="A2457" i="7" a="1"/>
  <c r="A1805" i="7" a="1"/>
  <c r="A1903" i="7" a="1"/>
  <c r="A2417" i="7" a="1"/>
  <c r="A1188" i="7" a="1"/>
  <c r="A1393" i="7" a="1"/>
  <c r="A1905" i="7" a="1"/>
  <c r="A1023" i="7" a="1"/>
  <c r="A1566" i="7" a="1"/>
  <c r="A2464" i="7" a="1"/>
  <c r="A2043" i="7" a="1"/>
  <c r="A1740" i="7" a="1"/>
  <c r="A1101" i="7" a="1"/>
  <c r="A782" i="7" a="1"/>
  <c r="A1456" i="7" a="1"/>
  <c r="A1221" i="7" a="1"/>
  <c r="A1949" i="7" a="1"/>
  <c r="A1165" i="7" a="1"/>
  <c r="A919" i="7" a="1"/>
  <c r="A952" i="7" a="1"/>
  <c r="A2207" i="7" a="1"/>
  <c r="A1625" i="7" a="1"/>
  <c r="A1316" i="7" a="1"/>
  <c r="A2500" i="7" a="1"/>
  <c r="A1069" i="7" a="1"/>
  <c r="A260" i="7" a="1"/>
  <c r="A1720" i="7" a="1"/>
  <c r="A1884" i="7" a="1"/>
  <c r="A1377" i="7" a="1"/>
  <c r="A1520" i="7" a="1"/>
  <c r="A2127" i="7" a="1"/>
  <c r="A1485" i="7" a="1"/>
  <c r="A1580" i="7" a="1"/>
  <c r="A2181" i="7" a="1"/>
  <c r="A164" i="7" a="1"/>
  <c r="A2041" i="7" a="1"/>
  <c r="A1067" i="7" a="1"/>
  <c r="A2121" i="7" a="1"/>
  <c r="A1716" i="7" a="1"/>
  <c r="A1465" i="7" a="1"/>
  <c r="A2285" i="7" a="1"/>
  <c r="A1299" i="7" a="1"/>
  <c r="A1400" i="7" a="1"/>
  <c r="A1904" i="7" a="1"/>
  <c r="A1539" i="7" a="1"/>
  <c r="A1111" i="7" a="1"/>
  <c r="A1036" i="7" a="1"/>
  <c r="A1200" i="7" a="1"/>
  <c r="A2302" i="7" a="1"/>
  <c r="A1065" i="7" a="1"/>
  <c r="A2482" i="7" a="1"/>
  <c r="A1454" i="7" a="1"/>
  <c r="A921" i="7" a="1"/>
  <c r="A1303" i="7" a="1"/>
  <c r="A1611" i="7" a="1"/>
  <c r="A1965" i="7" a="1"/>
  <c r="A2346" i="7" a="1"/>
  <c r="A2439" i="7" a="1"/>
  <c r="A1028" i="7" a="1"/>
  <c r="A1602" i="7" a="1"/>
  <c r="A1309" i="7" a="1"/>
  <c r="A969" i="7" a="1"/>
  <c r="A1922" i="7" a="1"/>
  <c r="A1583" i="7" a="1"/>
  <c r="A856" i="7" a="1"/>
  <c r="A1989" i="7" a="1"/>
  <c r="A1853" i="7" a="1"/>
  <c r="A762" i="7" a="1"/>
  <c r="A1694" i="7" a="1"/>
  <c r="A1784" i="7" a="1"/>
  <c r="A1560" i="7" a="1"/>
  <c r="A1888" i="7" a="1"/>
  <c r="A1421" i="7" a="1"/>
  <c r="A1502" i="7" a="1"/>
  <c r="A943" i="7" a="1"/>
  <c r="A634" i="7" a="1"/>
  <c r="A965" i="7" a="1"/>
  <c r="A1389" i="7" a="1"/>
  <c r="A1623" i="7" a="1"/>
  <c r="A1683" i="7" a="1"/>
  <c r="A774" i="7" a="1"/>
  <c r="A2286" i="7" a="1"/>
  <c r="A1425" i="7" a="1"/>
  <c r="A1277" i="7" a="1"/>
  <c r="A1082" i="7" a="1"/>
  <c r="A844" i="7" a="1"/>
  <c r="A1879" i="7" a="1"/>
  <c r="A799" i="7" a="1"/>
  <c r="A1357" i="7" a="1"/>
  <c r="A2380" i="7" a="1"/>
  <c r="A1195" i="7" a="1"/>
  <c r="A1466" i="7" a="1"/>
  <c r="A1783" i="7" a="1"/>
  <c r="A1075" i="7" a="1"/>
  <c r="A1838" i="7" a="1"/>
  <c r="A2328" i="7" a="1"/>
  <c r="A1666" i="7" a="1"/>
  <c r="A2468" i="7" a="1"/>
  <c r="A1289" i="7" a="1"/>
  <c r="A1758" i="7" a="1"/>
  <c r="A340" i="7" a="1"/>
  <c r="A103" i="7" a="1"/>
  <c r="A1938" i="7" a="1"/>
  <c r="A766" i="7" a="1"/>
  <c r="A1941" i="7" a="1"/>
  <c r="A1561" i="7" a="1"/>
  <c r="A1831" i="7" a="1"/>
  <c r="A2107" i="7" a="1"/>
  <c r="A679" i="7" a="1"/>
  <c r="A1976" i="7" a="1"/>
  <c r="A1171" i="7" a="1"/>
  <c r="A949" i="7" a="1"/>
  <c r="A2344" i="7" a="1"/>
  <c r="A2476" i="7" a="1"/>
  <c r="A539" i="7" a="1"/>
  <c r="A1110" i="7" a="1"/>
  <c r="A2151" i="7" a="1"/>
  <c r="A2224" i="7" a="1"/>
  <c r="A1645" i="7" a="1"/>
  <c r="A1267" i="7" a="1"/>
  <c r="A2361" i="7" a="1"/>
  <c r="A1659" i="7" a="1"/>
  <c r="A1432" i="7" a="1"/>
  <c r="A2083" i="7" a="1"/>
  <c r="A927" i="7" a="1"/>
  <c r="A1257" i="7" a="1"/>
  <c r="A1673" i="7" a="1"/>
  <c r="A1210" i="7" a="1"/>
  <c r="A2392" i="7" a="1"/>
  <c r="A282" i="7" a="1"/>
  <c r="A636" i="7" a="1"/>
  <c r="A1732" i="7" a="1"/>
  <c r="A47" i="7" a="1"/>
  <c r="A1080" i="7" a="1"/>
  <c r="A2301" i="7" a="1"/>
  <c r="A2324" i="7" a="1"/>
  <c r="A1756" i="7" a="1"/>
  <c r="A2124" i="7" a="1"/>
  <c r="A817" i="7" a="1"/>
  <c r="A1864" i="7" a="1"/>
  <c r="A2134" i="7" a="1"/>
  <c r="A1624" i="7" a="1"/>
  <c r="A914" i="7" a="1"/>
  <c r="A909" i="7" a="1"/>
  <c r="A1203" i="7" a="1"/>
  <c r="A2365" i="7" a="1"/>
  <c r="A1459" i="7" a="1"/>
  <c r="A1410" i="7" a="1"/>
  <c r="A2232" i="7" a="1"/>
  <c r="A876" i="7" a="1"/>
  <c r="A1736" i="7" a="1"/>
  <c r="A2247" i="7" a="1"/>
  <c r="A1609" i="7" a="1"/>
  <c r="A2005" i="7" a="1"/>
  <c r="A1024" i="7" a="1"/>
  <c r="A1607" i="7" a="1"/>
  <c r="A2153" i="7" a="1"/>
  <c r="A2196" i="7" a="1"/>
  <c r="A283" i="7" a="1"/>
  <c r="A240" i="7" a="1"/>
  <c r="A1055" i="7" a="1"/>
  <c r="A1399" i="7" a="1"/>
  <c r="A2357" i="7" a="1"/>
  <c r="A1" i="7" l="1"/>
  <c r="A2357" i="7"/>
  <c r="A1399" i="7"/>
  <c r="A1055" i="7"/>
  <c r="A240" i="7"/>
  <c r="A283" i="7"/>
  <c r="A2196" i="7"/>
  <c r="A2153" i="7"/>
  <c r="A1607" i="7"/>
  <c r="A1024" i="7"/>
  <c r="A2005" i="7"/>
  <c r="A1609" i="7"/>
  <c r="A2247" i="7"/>
  <c r="A1736" i="7"/>
  <c r="A876" i="7"/>
  <c r="A2232" i="7"/>
  <c r="A1410" i="7"/>
  <c r="A1459" i="7"/>
  <c r="A2365" i="7"/>
  <c r="A1203" i="7"/>
  <c r="A909" i="7"/>
  <c r="A914" i="7"/>
  <c r="A1624" i="7"/>
  <c r="A2134" i="7"/>
  <c r="A1864" i="7"/>
  <c r="A817" i="7"/>
  <c r="A2124" i="7"/>
  <c r="A1756" i="7"/>
  <c r="A2324" i="7"/>
  <c r="A2301" i="7"/>
  <c r="A1080" i="7"/>
  <c r="A47" i="7"/>
  <c r="A1732" i="7"/>
  <c r="A636" i="7"/>
  <c r="A282" i="7"/>
  <c r="A2392" i="7"/>
  <c r="A1210" i="7"/>
  <c r="A1673" i="7"/>
  <c r="A1257" i="7"/>
  <c r="A927" i="7"/>
  <c r="A2083" i="7"/>
  <c r="A1432" i="7"/>
  <c r="A1659" i="7"/>
  <c r="A2361" i="7"/>
  <c r="A1267" i="7"/>
  <c r="A1645" i="7"/>
  <c r="A2224" i="7"/>
  <c r="A2151" i="7"/>
  <c r="A1110" i="7"/>
  <c r="A539" i="7"/>
  <c r="A2476" i="7"/>
  <c r="A2344" i="7"/>
  <c r="A949" i="7"/>
  <c r="A1171" i="7"/>
  <c r="A1976" i="7"/>
  <c r="A679" i="7"/>
  <c r="A2107" i="7"/>
  <c r="A1831" i="7"/>
  <c r="A1561" i="7"/>
  <c r="A1941" i="7"/>
  <c r="A766" i="7"/>
  <c r="A1938" i="7"/>
  <c r="A103" i="7"/>
  <c r="A340" i="7"/>
  <c r="A1758" i="7"/>
  <c r="A1289" i="7"/>
  <c r="A2468" i="7"/>
  <c r="A1666" i="7"/>
  <c r="A2328" i="7"/>
  <c r="A1838" i="7"/>
  <c r="A1075" i="7"/>
  <c r="A1783" i="7"/>
  <c r="A1466" i="7"/>
  <c r="A1195" i="7"/>
  <c r="A2380" i="7"/>
  <c r="A1357" i="7"/>
  <c r="A799" i="7"/>
  <c r="A1879" i="7"/>
  <c r="A844" i="7"/>
  <c r="A1082" i="7"/>
  <c r="A1277" i="7"/>
  <c r="A1425" i="7"/>
  <c r="A2286" i="7"/>
  <c r="A774" i="7"/>
  <c r="A1683" i="7"/>
  <c r="A1623" i="7"/>
  <c r="A1389" i="7"/>
  <c r="A965" i="7"/>
  <c r="A634" i="7"/>
  <c r="A943" i="7"/>
  <c r="A1502" i="7"/>
  <c r="A1421" i="7"/>
  <c r="A1888" i="7"/>
  <c r="A1560" i="7"/>
  <c r="A1784" i="7"/>
  <c r="A1694" i="7"/>
  <c r="A762" i="7"/>
  <c r="A1853" i="7"/>
  <c r="A1989" i="7"/>
  <c r="A856" i="7"/>
  <c r="A1583" i="7"/>
  <c r="A1922" i="7"/>
  <c r="A969" i="7"/>
  <c r="A1309" i="7"/>
  <c r="A1602" i="7"/>
  <c r="A1028" i="7"/>
  <c r="A2439" i="7"/>
  <c r="A2346" i="7"/>
  <c r="A1965" i="7"/>
  <c r="A1611" i="7"/>
  <c r="A1303" i="7"/>
  <c r="A921" i="7"/>
  <c r="A1454" i="7"/>
  <c r="A2482" i="7"/>
  <c r="A1065" i="7"/>
  <c r="A2302" i="7"/>
  <c r="A1200" i="7"/>
  <c r="A1036" i="7"/>
  <c r="A1111" i="7"/>
  <c r="A1539" i="7"/>
  <c r="A1904" i="7"/>
  <c r="A1400" i="7"/>
  <c r="A1299" i="7"/>
  <c r="A2285" i="7"/>
  <c r="A1465" i="7"/>
  <c r="A1716" i="7"/>
  <c r="A2121" i="7"/>
  <c r="A1067" i="7"/>
  <c r="A2041" i="7"/>
  <c r="A164" i="7"/>
  <c r="A2181" i="7"/>
  <c r="A1580" i="7"/>
  <c r="A1485" i="7"/>
  <c r="A2127" i="7"/>
  <c r="A1520" i="7"/>
  <c r="A1377" i="7"/>
  <c r="A1884" i="7"/>
  <c r="A1720" i="7"/>
  <c r="A260" i="7"/>
  <c r="A1069" i="7"/>
  <c r="A2500" i="7"/>
  <c r="A1316" i="7"/>
  <c r="A1625" i="7"/>
  <c r="A2207" i="7"/>
  <c r="A952" i="7"/>
  <c r="A919" i="7"/>
  <c r="A1165" i="7"/>
  <c r="A1949" i="7"/>
  <c r="A1221" i="7"/>
  <c r="A1456" i="7"/>
  <c r="A782" i="7"/>
  <c r="A1101" i="7"/>
  <c r="A1740" i="7"/>
  <c r="A2043" i="7"/>
  <c r="A2464" i="7"/>
  <c r="A1566" i="7"/>
  <c r="A1023" i="7"/>
  <c r="A1905" i="7"/>
  <c r="A1393" i="7"/>
  <c r="A1188" i="7"/>
  <c r="A2417" i="7"/>
  <c r="A1903" i="7"/>
  <c r="A1805" i="7"/>
  <c r="A2457" i="7"/>
  <c r="A1867" i="7"/>
  <c r="A1577" i="7"/>
  <c r="A2250" i="7"/>
  <c r="A2144" i="7"/>
  <c r="A2456" i="7"/>
  <c r="A1197" i="7"/>
  <c r="A2396" i="7"/>
  <c r="A1250" i="7"/>
  <c r="A836" i="7"/>
  <c r="A2395" i="7"/>
  <c r="A1273" i="7"/>
  <c r="A2496" i="7"/>
  <c r="A951" i="7"/>
  <c r="A1564" i="7"/>
  <c r="A1424" i="7"/>
  <c r="A1875" i="7"/>
  <c r="A2027" i="7"/>
  <c r="A1280" i="7"/>
  <c r="A1648" i="7"/>
  <c r="A2351" i="7"/>
  <c r="A2132" i="7"/>
  <c r="A2191" i="7"/>
  <c r="A1402" i="7"/>
  <c r="A2115" i="7"/>
  <c r="A1406" i="7"/>
  <c r="A2020" i="7"/>
  <c r="A2256" i="7"/>
  <c r="A1862" i="7"/>
  <c r="A1975" i="7"/>
  <c r="A1535" i="7"/>
  <c r="A842" i="7"/>
  <c r="A1950" i="7"/>
  <c r="A1204" i="7"/>
  <c r="A91" i="7"/>
  <c r="A1093" i="7"/>
  <c r="A869" i="7"/>
  <c r="A1540" i="7"/>
  <c r="A2202" i="7"/>
  <c r="A116" i="7"/>
  <c r="A1492" i="7"/>
  <c r="A1856" i="7"/>
  <c r="A2459" i="7"/>
  <c r="A2069" i="7"/>
  <c r="A1723" i="7"/>
  <c r="A1835" i="7"/>
  <c r="A2362" i="7"/>
  <c r="A2133" i="7"/>
  <c r="A1926" i="7"/>
  <c r="A331" i="7"/>
  <c r="A2160" i="7"/>
  <c r="A2315" i="7"/>
  <c r="A1730" i="7"/>
  <c r="A2123" i="7"/>
  <c r="A1813" i="7"/>
  <c r="A1946" i="7"/>
  <c r="A1354" i="7"/>
  <c r="A2363" i="7"/>
  <c r="A2150" i="7"/>
  <c r="A1745" i="7"/>
  <c r="A981" i="7"/>
  <c r="A237" i="7"/>
  <c r="A1286" i="7"/>
  <c r="A1396" i="7"/>
  <c r="A2158" i="7"/>
  <c r="A1775" i="7"/>
  <c r="A1275" i="7"/>
  <c r="A1880" i="7"/>
  <c r="A645" i="7"/>
  <c r="A492" i="7"/>
  <c r="A946" i="7"/>
  <c r="A2429" i="7"/>
  <c r="A1704" i="7"/>
  <c r="A1877" i="7"/>
  <c r="A1712" i="7"/>
  <c r="A1498" i="7"/>
  <c r="A1304" i="7"/>
  <c r="A2309" i="7"/>
  <c r="A1590" i="7"/>
  <c r="A2135" i="7"/>
  <c r="A1984" i="7"/>
  <c r="A802" i="7"/>
  <c r="A2472" i="7"/>
  <c r="A702" i="7"/>
  <c r="A591" i="7"/>
  <c r="A264" i="7"/>
  <c r="A2186" i="7"/>
  <c r="A1837" i="7"/>
  <c r="A1003" i="7"/>
  <c r="A1998" i="7"/>
  <c r="A1216" i="7"/>
  <c r="A2146" i="7"/>
  <c r="A1104" i="7"/>
  <c r="A2034" i="7"/>
  <c r="A2479" i="7"/>
  <c r="A1770" i="7"/>
  <c r="A1487" i="7"/>
  <c r="A2054" i="7"/>
  <c r="A1549" i="7"/>
  <c r="A2381" i="7"/>
  <c r="A648" i="7"/>
  <c r="A1134" i="7"/>
  <c r="A1585" i="7"/>
  <c r="A824" i="7"/>
  <c r="A2314" i="7"/>
  <c r="A2440" i="7"/>
  <c r="A1227" i="7"/>
  <c r="A1762" i="7"/>
  <c r="A1509" i="7"/>
  <c r="A2252" i="7"/>
  <c r="A1742" i="7"/>
  <c r="A1363" i="7"/>
  <c r="A2486" i="7"/>
  <c r="A2410" i="7"/>
  <c r="A1297" i="7"/>
  <c r="A1344" i="7"/>
  <c r="A74" i="7"/>
  <c r="A1968" i="7"/>
  <c r="A2386" i="7"/>
  <c r="A1264" i="7"/>
  <c r="A814" i="7"/>
  <c r="A2349" i="7"/>
  <c r="A1169" i="7"/>
  <c r="A1988" i="7"/>
  <c r="A1943" i="7"/>
  <c r="A1450" i="7"/>
  <c r="A1139" i="7"/>
  <c r="A1511" i="7"/>
  <c r="A843" i="7"/>
  <c r="A1491" i="7"/>
  <c r="A2215" i="7"/>
  <c r="A2492" i="7"/>
  <c r="A1599" i="7"/>
  <c r="A1201" i="7"/>
  <c r="A1430" i="7"/>
  <c r="A671" i="7"/>
  <c r="A42" i="7"/>
  <c r="A1797" i="7"/>
  <c r="A2230" i="7"/>
  <c r="A1827" i="7"/>
  <c r="A2235" i="7"/>
  <c r="A2024" i="7"/>
  <c r="A2013" i="7"/>
  <c r="A1721" i="7"/>
  <c r="A1226" i="7"/>
  <c r="A731" i="7"/>
  <c r="A1087" i="7"/>
  <c r="A2368" i="7"/>
  <c r="A2187" i="7"/>
  <c r="A2295" i="7"/>
  <c r="A2086" i="7"/>
  <c r="A803" i="7"/>
  <c r="A1435" i="7"/>
  <c r="A1843" i="7"/>
  <c r="A2022" i="7"/>
  <c r="A2383" i="7"/>
  <c r="A675" i="7"/>
  <c r="A1240" i="7"/>
  <c r="A2463" i="7"/>
  <c r="A1147" i="7"/>
  <c r="A2442" i="7"/>
  <c r="A2418" i="7"/>
  <c r="A2354" i="7"/>
  <c r="A2118" i="7"/>
  <c r="A2089" i="7"/>
  <c r="A2048" i="7"/>
  <c r="A395" i="7"/>
  <c r="A182" i="7"/>
  <c r="A1612" i="7"/>
  <c r="A1481" i="7"/>
  <c r="A2449" i="7"/>
  <c r="A2310" i="7"/>
  <c r="A1552" i="7"/>
  <c r="A1871" i="7"/>
  <c r="A1282" i="7"/>
  <c r="A697" i="7"/>
  <c r="A1593" i="7"/>
  <c r="A868" i="7"/>
  <c r="A1062" i="7"/>
  <c r="A1307" i="7"/>
  <c r="A1698" i="7"/>
  <c r="A901" i="7"/>
  <c r="A2488" i="7"/>
  <c r="A1691" i="7"/>
  <c r="A1278" i="7"/>
  <c r="A669" i="7"/>
  <c r="A1674" i="7"/>
  <c r="A1488" i="7"/>
  <c r="A821" i="7"/>
  <c r="A1761" i="7"/>
  <c r="A1912" i="7"/>
  <c r="A1332" i="7"/>
  <c r="A993" i="7"/>
  <c r="A1265" i="7"/>
  <c r="A2029" i="7"/>
  <c r="A1850" i="7"/>
  <c r="A1570" i="7"/>
  <c r="A2325" i="7"/>
  <c r="A1148" i="7"/>
  <c r="A1630" i="7"/>
  <c r="A1021" i="7"/>
  <c r="A924" i="7"/>
  <c r="A2213" i="7"/>
  <c r="A978" i="7"/>
  <c r="A1329" i="7"/>
  <c r="A1238" i="7"/>
  <c r="A1321" i="7"/>
  <c r="A1026" i="7"/>
  <c r="A695" i="7"/>
  <c r="A1581" i="7"/>
  <c r="A2045" i="7"/>
  <c r="A1688" i="7"/>
  <c r="A1920" i="7"/>
  <c r="A2026" i="7"/>
  <c r="A424" i="7"/>
  <c r="A1935" i="7"/>
  <c r="A1551" i="7"/>
  <c r="A109" i="7"/>
  <c r="A1513" i="7"/>
  <c r="A2077" i="7"/>
  <c r="A1818" i="7"/>
  <c r="A2336" i="7"/>
  <c r="A2097" i="7"/>
  <c r="A2379" i="7"/>
  <c r="A1647" i="7"/>
  <c r="A2290" i="7"/>
  <c r="A2452" i="7"/>
  <c r="A2006" i="7"/>
  <c r="A1158" i="7"/>
  <c r="A2277" i="7"/>
  <c r="A2112" i="7"/>
  <c r="A1939" i="7"/>
  <c r="A615" i="7"/>
  <c r="A642" i="7"/>
  <c r="A302" i="7"/>
  <c r="A1787" i="7"/>
  <c r="A2102" i="7"/>
  <c r="A473" i="7"/>
  <c r="A556" i="7"/>
  <c r="A223" i="7"/>
  <c r="A2210" i="7"/>
  <c r="A525" i="7"/>
  <c r="A616" i="7"/>
  <c r="A1613" i="7"/>
  <c r="A1555" i="7"/>
  <c r="A961" i="7"/>
  <c r="A1726" i="7"/>
  <c r="A1064" i="7"/>
  <c r="A1690" i="7"/>
  <c r="A2209" i="7"/>
  <c r="A1578" i="7"/>
  <c r="A1966" i="7"/>
  <c r="A2471" i="7"/>
  <c r="A1017" i="7"/>
  <c r="A1276" i="7"/>
  <c r="A2425" i="7"/>
  <c r="A1012" i="7"/>
  <c r="A2125" i="7"/>
  <c r="A1656" i="7"/>
  <c r="A918" i="7"/>
  <c r="A1214" i="7"/>
  <c r="A2128" i="7"/>
  <c r="A1591" i="7"/>
  <c r="A1680" i="7"/>
  <c r="A2272" i="7"/>
  <c r="A2007" i="7"/>
  <c r="A1677" i="7"/>
  <c r="A2332" i="7"/>
  <c r="A2389" i="7"/>
  <c r="A1092" i="7"/>
  <c r="A2055" i="7"/>
  <c r="A438" i="7"/>
  <c r="A1640" i="7"/>
  <c r="A1336" i="7"/>
  <c r="A1180" i="7"/>
  <c r="A2058" i="7"/>
  <c r="A1228" i="7"/>
  <c r="A1079" i="7"/>
  <c r="A2200" i="7"/>
  <c r="A833" i="7"/>
  <c r="A1823" i="7"/>
  <c r="A1000" i="7"/>
  <c r="A1049" i="7"/>
  <c r="A2249" i="7"/>
  <c r="A944" i="7"/>
  <c r="A410" i="7"/>
  <c r="A2317" i="7"/>
  <c r="A1263" i="7"/>
  <c r="A2371" i="7"/>
  <c r="A1325" i="7"/>
  <c r="A2421" i="7"/>
  <c r="A2195" i="7"/>
  <c r="A1398" i="7"/>
  <c r="A2453" i="7"/>
  <c r="A2052" i="7"/>
  <c r="A1697" i="7"/>
  <c r="A1423" i="7"/>
  <c r="A2018" i="7"/>
  <c r="A2433" i="7"/>
  <c r="A1642" i="7"/>
  <c r="A973" i="7"/>
  <c r="A1643" i="7"/>
  <c r="A463" i="7"/>
  <c r="A2030" i="7"/>
  <c r="A1619" i="7"/>
  <c r="A812" i="7"/>
  <c r="A2067" i="7"/>
  <c r="A955" i="7"/>
  <c r="A1194" i="7"/>
  <c r="A1771" i="7"/>
  <c r="A1665" i="7"/>
  <c r="A2484" i="7"/>
  <c r="A1848" i="7"/>
  <c r="A1202" i="7"/>
  <c r="A1403" i="7"/>
  <c r="A1136" i="7"/>
  <c r="A932" i="7"/>
  <c r="A1206" i="7"/>
  <c r="A1803" i="7"/>
  <c r="A861" i="7"/>
  <c r="A1672" i="7"/>
  <c r="A1763" i="7"/>
  <c r="A1457" i="7"/>
  <c r="A1869" i="7"/>
  <c r="A1296" i="7"/>
  <c r="A2311" i="7"/>
  <c r="A1071" i="7"/>
  <c r="A779" i="7"/>
  <c r="A466" i="7"/>
  <c r="A1863" i="7"/>
  <c r="A346" i="7"/>
  <c r="A1635" i="7"/>
  <c r="A718" i="7"/>
  <c r="A1352" i="7"/>
  <c r="A2188" i="7"/>
  <c r="A41" i="7"/>
  <c r="A140" i="7"/>
  <c r="A733" i="7"/>
  <c r="A2358" i="7"/>
  <c r="A1655" i="7"/>
  <c r="A1312" i="7"/>
  <c r="A444" i="7"/>
  <c r="A1302" i="7"/>
  <c r="A870" i="7"/>
  <c r="A1781" i="7"/>
  <c r="A2435" i="7"/>
  <c r="A1711" i="7"/>
  <c r="A1735" i="7"/>
  <c r="A1254" i="7"/>
  <c r="A687" i="7"/>
  <c r="A2239" i="7"/>
  <c r="A1301" i="7"/>
  <c r="A977" i="7"/>
  <c r="A2171" i="7"/>
  <c r="A1930" i="7"/>
  <c r="A1258" i="7"/>
  <c r="A1039" i="7"/>
  <c r="A2185" i="7"/>
  <c r="A2422" i="7"/>
  <c r="A1249" i="7"/>
  <c r="A2376" i="7"/>
  <c r="A193" i="7"/>
  <c r="A1621" i="7"/>
  <c r="A365" i="7"/>
  <c r="A2081" i="7"/>
  <c r="A1358" i="7"/>
  <c r="A957" i="7"/>
  <c r="A549" i="7"/>
  <c r="A2162" i="7"/>
  <c r="A1392" i="7"/>
  <c r="A1788" i="7"/>
  <c r="A2101" i="7"/>
  <c r="A1767" i="7"/>
  <c r="A674" i="7"/>
  <c r="A1909" i="7"/>
  <c r="A841" i="7"/>
  <c r="A2296" i="7"/>
  <c r="A795" i="7"/>
  <c r="A1291" i="7"/>
  <c r="A755" i="7"/>
  <c r="A2356" i="7"/>
  <c r="A1654" i="7"/>
  <c r="A1222" i="7"/>
  <c r="A2481" i="7"/>
  <c r="A1460" i="7"/>
  <c r="A813" i="7"/>
  <c r="A1977" i="7"/>
  <c r="A2491" i="7"/>
  <c r="A1091" i="7"/>
  <c r="A2161" i="7"/>
  <c r="A360" i="7"/>
  <c r="A1541" i="7"/>
  <c r="A2355" i="7"/>
  <c r="A765" i="7"/>
  <c r="A668" i="7"/>
  <c r="A2243" i="7"/>
  <c r="A999" i="7"/>
  <c r="A2485" i="7"/>
  <c r="A1553" i="7"/>
  <c r="A1944" i="7"/>
  <c r="A839" i="7"/>
  <c r="A1617" i="7"/>
  <c r="A2441" i="7"/>
  <c r="A1873" i="7"/>
  <c r="A719" i="7"/>
  <c r="A2019" i="7"/>
  <c r="A1861" i="7"/>
  <c r="A855" i="7"/>
  <c r="A717" i="7"/>
  <c r="A2175" i="7"/>
  <c r="A1768" i="7"/>
  <c r="A595" i="7"/>
  <c r="A1037" i="7"/>
  <c r="A95" i="7"/>
  <c r="A1562" i="7"/>
  <c r="A1470" i="7"/>
  <c r="A2103" i="7"/>
  <c r="A820" i="7"/>
  <c r="A1385" i="7"/>
  <c r="A771" i="7"/>
  <c r="A446" i="7"/>
  <c r="A710" i="7"/>
  <c r="A1298" i="7"/>
  <c r="A769" i="7"/>
  <c r="A1070" i="7"/>
  <c r="A1700" i="7"/>
  <c r="A345" i="7"/>
  <c r="A84" i="7"/>
  <c r="A130" i="7"/>
  <c r="A1971" i="7"/>
  <c r="A1676" i="7"/>
  <c r="A823" i="7"/>
  <c r="A1927" i="7"/>
  <c r="A1163" i="7"/>
  <c r="A1951" i="7"/>
  <c r="A1547" i="7"/>
  <c r="A831" i="7"/>
  <c r="A1866" i="7"/>
  <c r="A1521" i="7"/>
  <c r="A2149" i="7"/>
  <c r="A721" i="7"/>
  <c r="A1020" i="7"/>
  <c r="A1616" i="7"/>
  <c r="A2370" i="7"/>
  <c r="A2073" i="7"/>
  <c r="A1776" i="7"/>
  <c r="A1661" i="7"/>
  <c r="A67" i="7"/>
  <c r="A1449" i="7"/>
  <c r="A1008" i="7"/>
  <c r="A2448" i="7"/>
  <c r="A1945" i="7"/>
  <c r="A1715" i="7"/>
  <c r="A904" i="7"/>
  <c r="A1959" i="7"/>
  <c r="A1384" i="7"/>
  <c r="A1131" i="7"/>
  <c r="A1620" i="7"/>
  <c r="A1041" i="7"/>
  <c r="A867" i="7"/>
  <c r="A708" i="7"/>
  <c r="A848" i="7"/>
  <c r="A252" i="7"/>
  <c r="A1773" i="7"/>
  <c r="A1924" i="7"/>
  <c r="A1752" i="7"/>
  <c r="A1356" i="7"/>
  <c r="A1728" i="7"/>
  <c r="A940" i="7"/>
  <c r="A1808" i="7"/>
  <c r="A1368" i="7"/>
  <c r="A1836" i="7"/>
  <c r="A1167" i="7"/>
  <c r="A1685" i="7"/>
  <c r="A1420" i="7"/>
  <c r="A2016" i="7"/>
  <c r="A2245" i="7"/>
  <c r="A2307" i="7"/>
  <c r="A931" i="7"/>
  <c r="A1016" i="7"/>
  <c r="A2061" i="7"/>
  <c r="A1495" i="7"/>
  <c r="A1558" i="7"/>
  <c r="A1563" i="7"/>
  <c r="A960" i="7"/>
  <c r="A2321" i="7"/>
  <c r="A2074" i="7"/>
  <c r="A1608" i="7"/>
  <c r="A1956" i="7"/>
  <c r="A563" i="7"/>
  <c r="A1219" i="7"/>
  <c r="A804" i="7"/>
  <c r="A858" i="7"/>
  <c r="A647" i="7"/>
  <c r="A297" i="7"/>
  <c r="A2438" i="7"/>
  <c r="A1015" i="7"/>
  <c r="A2338" i="7"/>
  <c r="A1141" i="7"/>
  <c r="A1338" i="7"/>
  <c r="A1684" i="7"/>
  <c r="A2152" i="7"/>
  <c r="A2035" i="7"/>
  <c r="A1051" i="7"/>
  <c r="A1438" i="7"/>
  <c r="A778" i="7"/>
  <c r="A2294" i="7"/>
  <c r="A689" i="7"/>
  <c r="A2291" i="7"/>
  <c r="A1610" i="7"/>
  <c r="A2494" i="7"/>
  <c r="A1567" i="7"/>
  <c r="A941" i="7"/>
  <c r="A1980" i="7"/>
  <c r="A1010" i="7"/>
  <c r="A1714" i="7"/>
  <c r="A250" i="7"/>
  <c r="A347" i="7"/>
  <c r="A138" i="7"/>
  <c r="A160" i="7"/>
  <c r="A2064" i="7"/>
  <c r="A515" i="7"/>
  <c r="A922" i="7"/>
  <c r="A1061" i="7"/>
  <c r="A2319" i="7"/>
  <c r="A2406" i="7"/>
  <c r="A1072" i="7"/>
  <c r="A1409" i="7"/>
  <c r="A2287" i="7"/>
  <c r="A2139" i="7"/>
  <c r="A1224" i="7"/>
  <c r="A2326" i="7"/>
  <c r="A2423" i="7"/>
  <c r="A2411" i="7"/>
  <c r="A1271" i="7"/>
  <c r="A2068" i="7"/>
  <c r="A1747" i="7"/>
  <c r="A2108" i="7"/>
  <c r="A1833" i="7"/>
  <c r="A2056" i="7"/>
  <c r="A2447" i="7"/>
  <c r="A526" i="7"/>
  <c r="A2255" i="7"/>
  <c r="A1592" i="7"/>
  <c r="A2339" i="7"/>
  <c r="A1190" i="7"/>
  <c r="A2166" i="7"/>
  <c r="A694" i="7"/>
  <c r="A649" i="7"/>
  <c r="A850" i="7"/>
  <c r="A1649" i="7"/>
  <c r="A2065" i="7"/>
  <c r="A1333" i="7"/>
  <c r="A1785" i="7"/>
  <c r="A537" i="7"/>
  <c r="A730" i="7"/>
  <c r="A2238" i="7"/>
  <c r="A1629" i="7"/>
  <c r="A2039" i="7"/>
  <c r="A1474" i="7"/>
  <c r="A2003" i="7"/>
  <c r="A1007" i="7"/>
  <c r="A1490" i="7"/>
  <c r="A1815" i="7"/>
  <c r="A1858" i="7"/>
  <c r="A2426" i="7"/>
  <c r="A652" i="7"/>
  <c r="A1594" i="7"/>
  <c r="A2080" i="7"/>
  <c r="A390" i="7"/>
  <c r="A1897" i="7"/>
  <c r="A57" i="7"/>
  <c r="A2334" i="7"/>
  <c r="A1652" i="7"/>
  <c r="A873" i="7"/>
  <c r="A2216" i="7"/>
  <c r="A1845" i="7"/>
  <c r="A800" i="7"/>
  <c r="A1311" i="7"/>
  <c r="A293" i="7"/>
  <c r="A2182" i="7"/>
  <c r="A1692" i="7"/>
  <c r="A797" i="7"/>
  <c r="A2094" i="7"/>
  <c r="A2293" i="7"/>
  <c r="A1970" i="7"/>
  <c r="A1244" i="7"/>
  <c r="A2168" i="7"/>
  <c r="A1427" i="7"/>
  <c r="A416" i="7"/>
  <c r="A1722" i="7"/>
  <c r="A2385" i="7"/>
  <c r="A734" i="7"/>
  <c r="A936" i="7"/>
  <c r="A1137" i="7"/>
  <c r="A2454" i="7"/>
  <c r="A1483" i="7"/>
  <c r="A1622" i="7"/>
  <c r="A640" i="7"/>
  <c r="A2360" i="7"/>
  <c r="A2275" i="7"/>
  <c r="A1040" i="7"/>
  <c r="A1929" i="7"/>
  <c r="A1992" i="7"/>
  <c r="A2117" i="7"/>
  <c r="A1187" i="7"/>
  <c r="A1948" i="7"/>
  <c r="A1906" i="7"/>
  <c r="A1791" i="7"/>
  <c r="A2322" i="7"/>
  <c r="A1660" i="7"/>
  <c r="A276" i="7"/>
  <c r="A2154" i="7"/>
  <c r="A15" i="7"/>
  <c r="A259" i="7"/>
  <c r="A1025" i="7"/>
  <c r="A994" i="7"/>
  <c r="A53" i="7"/>
  <c r="A1306" i="7"/>
  <c r="A2393" i="7"/>
  <c r="A2316" i="7"/>
  <c r="A2403" i="7"/>
  <c r="A1252" i="7"/>
  <c r="A2388" i="7"/>
  <c r="A2473" i="7"/>
  <c r="A1300" i="7"/>
  <c r="A1133" i="7"/>
  <c r="A1523" i="7"/>
  <c r="A967" i="7"/>
  <c r="A2038" i="7"/>
  <c r="A1928" i="7"/>
  <c r="A2084" i="7"/>
  <c r="A1778" i="7"/>
  <c r="A1874" i="7"/>
  <c r="A1881" i="7"/>
  <c r="A1641" i="7"/>
  <c r="A2420" i="7"/>
  <c r="A2353" i="7"/>
  <c r="A1073" i="7"/>
  <c r="A1517" i="7"/>
  <c r="A1713" i="7"/>
  <c r="A1755" i="7"/>
  <c r="A2269" i="7"/>
  <c r="A1741" i="7"/>
  <c r="A1234" i="7"/>
  <c r="A1557" i="7"/>
  <c r="A1892" i="7"/>
  <c r="A1048" i="7"/>
  <c r="A2137" i="7"/>
  <c r="A1667" i="7"/>
  <c r="A457" i="7"/>
  <c r="A266" i="7"/>
  <c r="A1154" i="7"/>
  <c r="A763" i="7"/>
  <c r="A1932" i="7"/>
  <c r="A2382" i="7"/>
  <c r="A2087" i="7"/>
  <c r="A1489" i="7"/>
  <c r="A786" i="7"/>
  <c r="A1248" i="7"/>
  <c r="A1801" i="7"/>
  <c r="A1507" i="7"/>
  <c r="A1475" i="7"/>
  <c r="A1522" i="7"/>
  <c r="A2432" i="7"/>
  <c r="A923" i="7"/>
  <c r="A1172" i="7"/>
  <c r="A1189" i="7"/>
  <c r="A90" i="7"/>
  <c r="A807" i="7"/>
  <c r="A2096" i="7"/>
  <c r="A1887" i="7"/>
  <c r="A998" i="7"/>
  <c r="A1211" i="7"/>
  <c r="A2114" i="7"/>
  <c r="A1199" i="7"/>
  <c r="A1404" i="7"/>
  <c r="A2405" i="7"/>
  <c r="A2001" i="7"/>
  <c r="A2189" i="7"/>
  <c r="A962" i="7"/>
  <c r="A664" i="7"/>
  <c r="A1515" i="7"/>
  <c r="A1448" i="7"/>
  <c r="A102" i="7"/>
  <c r="A1292" i="7"/>
  <c r="A1534" i="7"/>
  <c r="A2091" i="7"/>
  <c r="A1981" i="7"/>
  <c r="A1569" i="7"/>
  <c r="A1960" i="7"/>
  <c r="A2010" i="7"/>
  <c r="A1899" i="7"/>
  <c r="A2140" i="7"/>
  <c r="A1388" i="7"/>
  <c r="A1503" i="7"/>
  <c r="A406" i="7"/>
  <c r="A1855" i="7"/>
  <c r="A1155" i="7"/>
  <c r="A1262" i="7"/>
  <c r="A507" i="7"/>
  <c r="A2071" i="7"/>
  <c r="A828" i="7"/>
  <c r="A2046" i="7"/>
  <c r="A996" i="7"/>
  <c r="A1626" i="7"/>
  <c r="A2251" i="7"/>
  <c r="A2111" i="7"/>
  <c r="A1259" i="7"/>
  <c r="A1841" i="7"/>
  <c r="A682" i="7"/>
  <c r="A1097" i="7"/>
  <c r="A2025" i="7"/>
  <c r="A2443" i="7"/>
  <c r="A1105" i="7"/>
  <c r="A900" i="7"/>
  <c r="A875" i="7"/>
  <c r="A1554" i="7"/>
  <c r="A1496" i="7"/>
  <c r="A2387" i="7"/>
  <c r="A1851" i="7"/>
  <c r="A2489" i="7"/>
  <c r="A1379" i="7"/>
  <c r="A2298" i="7"/>
  <c r="A1473" i="7"/>
  <c r="A1353" i="7"/>
  <c r="A1894" i="7"/>
  <c r="A2120" i="7"/>
  <c r="A4" i="7"/>
  <c r="A1345" i="7"/>
  <c r="A1318" i="7"/>
  <c r="A1633" i="7"/>
  <c r="A1634" i="7"/>
  <c r="A1705" i="7"/>
  <c r="A1391" i="7"/>
  <c r="A2240" i="7"/>
  <c r="A2159" i="7"/>
  <c r="A1441" i="7"/>
  <c r="A608" i="7"/>
  <c r="A1042" i="7"/>
  <c r="A1766" i="7"/>
  <c r="A929" i="7"/>
  <c r="A354" i="7"/>
  <c r="A644" i="7"/>
  <c r="A1348" i="7"/>
  <c r="A2174" i="7"/>
  <c r="A1434" i="7"/>
  <c r="A1854" i="7"/>
  <c r="A1314" i="7"/>
  <c r="A1811" i="7"/>
  <c r="A661" i="7"/>
  <c r="A1494" i="7"/>
  <c r="A1106" i="7"/>
  <c r="A1077" i="7"/>
  <c r="A1074" i="7"/>
  <c r="A430" i="7"/>
  <c r="A379" i="7"/>
  <c r="A2465" i="7"/>
  <c r="A1846" i="7"/>
  <c r="A1820" i="7"/>
  <c r="A604" i="7"/>
  <c r="A2412" i="7"/>
  <c r="A1469" i="7"/>
  <c r="A1789" i="7"/>
  <c r="A1501" i="7"/>
  <c r="A1320" i="7"/>
  <c r="A871" i="7"/>
  <c r="A2145" i="7"/>
  <c r="A2340" i="7"/>
  <c r="A1239" i="7"/>
  <c r="A2467" i="7"/>
  <c r="A263" i="7"/>
  <c r="A1931" i="7"/>
  <c r="A2197" i="7"/>
  <c r="A2008" i="7"/>
  <c r="A2304" i="7"/>
  <c r="A1035" i="7"/>
  <c r="A1212" i="7"/>
  <c r="A2063" i="7"/>
  <c r="A79" i="7"/>
  <c r="A2226" i="7"/>
  <c r="A902" i="7"/>
  <c r="A2212" i="7"/>
  <c r="A1168" i="7"/>
  <c r="A374" i="7"/>
  <c r="A1896" i="7"/>
  <c r="A1969" i="7"/>
  <c r="A1235" i="7"/>
  <c r="A1340" i="7"/>
  <c r="A1315" i="7"/>
  <c r="A2104" i="7"/>
  <c r="A1063" i="7"/>
  <c r="A1367" i="7"/>
  <c r="A1364" i="7"/>
  <c r="A348" i="7"/>
  <c r="A2042" i="7"/>
  <c r="A2402" i="7"/>
  <c r="A1335" i="7"/>
  <c r="A676" i="7"/>
  <c r="A2450" i="7"/>
  <c r="A1738" i="7"/>
  <c r="A1173" i="7"/>
  <c r="A1528" i="7"/>
  <c r="A2014" i="7"/>
  <c r="A1343" i="7"/>
  <c r="A2183" i="7"/>
  <c r="A344" i="7"/>
  <c r="A1974" i="7"/>
  <c r="A1999" i="7"/>
  <c r="A2297" i="7"/>
  <c r="A1724" i="7"/>
  <c r="A1812" i="7"/>
  <c r="A1112" i="7"/>
  <c r="A2260" i="7"/>
  <c r="A1480" i="7"/>
  <c r="A2148" i="7"/>
  <c r="A2110" i="7"/>
  <c r="A1428" i="7"/>
  <c r="A2050" i="7"/>
  <c r="A1506" i="7"/>
  <c r="A2131" i="7"/>
  <c r="A2179" i="7"/>
  <c r="A1179" i="7"/>
  <c r="A1328" i="7"/>
  <c r="A1750" i="7"/>
  <c r="A1530" i="7"/>
  <c r="A2033" i="7"/>
  <c r="A1706" i="7"/>
  <c r="A920" i="7"/>
  <c r="A1729" i="7"/>
  <c r="A663" i="7"/>
  <c r="A742" i="7"/>
  <c r="A579" i="7"/>
  <c r="A564" i="7"/>
  <c r="A1411" i="7"/>
  <c r="A1193" i="7"/>
  <c r="A985" i="7"/>
  <c r="A362" i="7"/>
  <c r="A328" i="7"/>
  <c r="A1678" i="7"/>
  <c r="A2374" i="7"/>
  <c r="A1733" i="7"/>
  <c r="A1588" i="7"/>
  <c r="A2404" i="7"/>
  <c r="A1907" i="7"/>
  <c r="A1795" i="7"/>
  <c r="A1615" i="7"/>
  <c r="A685" i="7"/>
  <c r="A874" i="7"/>
  <c r="A997" i="7"/>
  <c r="A2116" i="7"/>
  <c r="A928" i="7"/>
  <c r="A1890" i="7"/>
  <c r="A1417" i="7"/>
  <c r="A1687" i="7"/>
  <c r="A1603" i="7"/>
  <c r="A1718" i="7"/>
  <c r="A1085" i="7"/>
  <c r="A2428" i="7"/>
  <c r="A880" i="7"/>
  <c r="A1512" i="7"/>
  <c r="A2126" i="7"/>
  <c r="A1839" i="7"/>
  <c r="A863" i="7"/>
  <c r="A1408" i="7"/>
  <c r="A1095" i="7"/>
  <c r="A1844" i="7"/>
  <c r="A948" i="7"/>
  <c r="A1183" i="7"/>
  <c r="A2233" i="7"/>
  <c r="A2109" i="7"/>
  <c r="A1657" i="7"/>
  <c r="A2490" i="7"/>
  <c r="A437" i="7"/>
  <c r="A380" i="7"/>
  <c r="A159" i="7"/>
  <c r="A1057" i="7"/>
  <c r="A840" i="7"/>
  <c r="A443" i="7"/>
  <c r="A806" i="7"/>
  <c r="A2281" i="7"/>
  <c r="A1285" i="7"/>
  <c r="A1737" i="7"/>
  <c r="A1337" i="7"/>
  <c r="A349" i="7"/>
  <c r="A133" i="7"/>
  <c r="A596" i="7"/>
  <c r="A1902" i="7"/>
  <c r="A954" i="7"/>
  <c r="A341" i="7"/>
  <c r="A1182" i="7"/>
  <c r="A353" i="7"/>
  <c r="A1817" i="7"/>
  <c r="A2466" i="7"/>
  <c r="A847" i="7"/>
  <c r="A2070" i="7"/>
  <c r="A1964" i="7"/>
  <c r="A1342" i="7"/>
  <c r="A272" i="7"/>
  <c r="A1653" i="7"/>
  <c r="A1876" i="7"/>
  <c r="A227" i="7"/>
  <c r="A387" i="7"/>
  <c r="A2347" i="7"/>
  <c r="A273" i="7"/>
  <c r="A1472" i="7"/>
  <c r="A2289" i="7"/>
  <c r="A310" i="7"/>
  <c r="A506" i="7"/>
  <c r="A1143" i="7"/>
  <c r="A1116" i="7"/>
  <c r="A528" i="7"/>
  <c r="A132" i="7"/>
  <c r="A1453" i="7"/>
  <c r="A882" i="7"/>
  <c r="A432" i="7"/>
  <c r="A654" i="7"/>
  <c r="A1807" i="7"/>
  <c r="A304" i="7"/>
  <c r="A200" i="7"/>
  <c r="A784" i="7"/>
  <c r="A2337" i="7"/>
  <c r="A1743" i="7"/>
  <c r="A98" i="7"/>
  <c r="A197" i="7"/>
  <c r="A1769" i="7"/>
  <c r="A1283" i="7"/>
  <c r="A551" i="7"/>
  <c r="A493" i="7"/>
  <c r="A2155" i="7"/>
  <c r="A85" i="7"/>
  <c r="A2430" i="7"/>
  <c r="A33" i="7"/>
  <c r="A2271" i="7"/>
  <c r="A71" i="7"/>
  <c r="A2299" i="7"/>
  <c r="A2266" i="7"/>
  <c r="A1349" i="7"/>
  <c r="A917" i="7"/>
  <c r="A1870" i="7"/>
  <c r="A2165" i="7"/>
  <c r="A2088" i="7"/>
  <c r="A1371" i="7"/>
  <c r="A1952" i="7"/>
  <c r="A1144" i="7"/>
  <c r="A2495" i="7"/>
  <c r="A479" i="7"/>
  <c r="A1826" i="7"/>
  <c r="A1780" i="7"/>
  <c r="A1004" i="7"/>
  <c r="A2217" i="7"/>
  <c r="A1819" i="7"/>
  <c r="A1366" i="7"/>
  <c r="A2066" i="7"/>
  <c r="A1217" i="7"/>
  <c r="A392" i="7"/>
  <c r="A1458" i="7"/>
  <c r="A2085" i="7"/>
  <c r="A72" i="7"/>
  <c r="A2498" i="7"/>
  <c r="A992" i="7"/>
  <c r="A325" i="7"/>
  <c r="A1076" i="7"/>
  <c r="A1418" i="7"/>
  <c r="A2288" i="7"/>
  <c r="A1478" i="7"/>
  <c r="A1247" i="7"/>
  <c r="A312" i="7"/>
  <c r="A2341" i="7"/>
  <c r="A1832" i="7"/>
  <c r="A2367" i="7"/>
  <c r="A378" i="7"/>
  <c r="A335" i="7"/>
  <c r="A158" i="7"/>
  <c r="A1416" i="7"/>
  <c r="A2228" i="7"/>
  <c r="A950" i="7"/>
  <c r="A1921" i="7"/>
  <c r="A1754" i="7"/>
  <c r="A897" i="7"/>
  <c r="A2044" i="7"/>
  <c r="A1052" i="7"/>
  <c r="A478" i="7"/>
  <c r="A436" i="7"/>
  <c r="A2330" i="7"/>
  <c r="A1816" i="7"/>
  <c r="A886" i="7"/>
  <c r="A1390" i="7"/>
  <c r="A1703" i="7"/>
  <c r="A659" i="7"/>
  <c r="A1294" i="7"/>
  <c r="A150" i="7"/>
  <c r="A1031" i="7"/>
  <c r="A703" i="7"/>
  <c r="A476" i="7"/>
  <c r="A788" i="7"/>
  <c r="A913" i="7"/>
  <c r="A1455" i="7"/>
  <c r="A1972" i="7"/>
  <c r="A289" i="7"/>
  <c r="A1444" i="7"/>
  <c r="A1559" i="7"/>
  <c r="A415" i="7"/>
  <c r="A550" i="7"/>
  <c r="A474" i="7"/>
  <c r="A1030" i="7"/>
  <c r="A594" i="7"/>
  <c r="A1727" i="7"/>
  <c r="A1519" i="7"/>
  <c r="A1934" i="7"/>
  <c r="A2236" i="7"/>
  <c r="A409" i="7"/>
  <c r="A454" i="7"/>
  <c r="A1446" i="7"/>
  <c r="A715" i="7"/>
  <c r="A2204" i="7"/>
  <c r="A180" i="7"/>
  <c r="A692" i="7"/>
  <c r="A1305" i="7"/>
  <c r="A370" i="7"/>
  <c r="A872" i="7"/>
  <c r="A413" i="7"/>
  <c r="A1505" i="7"/>
  <c r="A621" i="7"/>
  <c r="A142" i="7"/>
  <c r="A2278" i="7"/>
  <c r="A217" i="7"/>
  <c r="A207" i="7"/>
  <c r="A655" i="7"/>
  <c r="A1600" i="7"/>
  <c r="A801" i="7"/>
  <c r="A1068" i="7"/>
  <c r="A186" i="7"/>
  <c r="A1288" i="7"/>
  <c r="A1138" i="7"/>
  <c r="A2178" i="7"/>
  <c r="A1753" i="7"/>
  <c r="A1792" i="7"/>
  <c r="A1415" i="7"/>
  <c r="A2364" i="7"/>
  <c r="A1128" i="7"/>
  <c r="A1129" i="7"/>
  <c r="A1627" i="7"/>
  <c r="A2394" i="7"/>
  <c r="A1269" i="7"/>
  <c r="A1319" i="7"/>
  <c r="A1614" i="7"/>
  <c r="A810" i="7"/>
  <c r="A758" i="7"/>
  <c r="A1261" i="7"/>
  <c r="A1019" i="7"/>
  <c r="A1153" i="7"/>
  <c r="A11" i="7"/>
  <c r="A1731" i="7"/>
  <c r="A829" i="7"/>
  <c r="A2261" i="7"/>
  <c r="A1268" i="7"/>
  <c r="A1852" i="7"/>
  <c r="A637" i="7"/>
  <c r="A1842" i="7"/>
  <c r="A412" i="7"/>
  <c r="A1632" i="7"/>
  <c r="A1725" i="7"/>
  <c r="A2208" i="7"/>
  <c r="A1556" i="7"/>
  <c r="A1066" i="7"/>
  <c r="A407" i="7"/>
  <c r="A2173" i="7"/>
  <c r="A1225" i="7"/>
  <c r="A1117" i="7"/>
  <c r="A1658" i="7"/>
  <c r="A1810" i="7"/>
  <c r="A1497" i="7"/>
  <c r="A1102" i="7"/>
  <c r="A1681" i="7"/>
  <c r="A1605" i="7"/>
  <c r="A1156" i="7"/>
  <c r="A2377" i="7"/>
  <c r="A1170" i="7"/>
  <c r="A2306" i="7"/>
  <c r="A566" i="7"/>
  <c r="A1914" i="7"/>
  <c r="A554" i="7"/>
  <c r="A1426" i="7"/>
  <c r="A480" i="7"/>
  <c r="A279" i="7"/>
  <c r="A1486" i="7"/>
  <c r="A748" i="7"/>
  <c r="A559" i="7"/>
  <c r="A2203" i="7"/>
  <c r="A1053" i="7"/>
  <c r="A488" i="7"/>
  <c r="A857" i="7"/>
  <c r="A1160" i="7"/>
  <c r="A456" i="7"/>
  <c r="A268" i="7"/>
  <c r="A1536" i="7"/>
  <c r="A107" i="7"/>
  <c r="A20" i="7"/>
  <c r="A50" i="7"/>
  <c r="A2470" i="7"/>
  <c r="A1387" i="7"/>
  <c r="A2348" i="7"/>
  <c r="A2477" i="7"/>
  <c r="A658" i="7"/>
  <c r="A1955" i="7"/>
  <c r="A1482" i="7"/>
  <c r="A2012" i="7"/>
  <c r="A1376" i="7"/>
  <c r="A382" i="7"/>
  <c r="A580" i="7"/>
  <c r="A534" i="7"/>
  <c r="A1327" i="7"/>
  <c r="A641" i="7"/>
  <c r="A768" i="7"/>
  <c r="A1471" i="7"/>
  <c r="A245" i="7"/>
  <c r="A1251" i="7"/>
  <c r="A97" i="7"/>
  <c r="A989" i="7"/>
  <c r="A1695" i="7"/>
  <c r="A753" i="7"/>
  <c r="A2011" i="7"/>
  <c r="A2419" i="7"/>
  <c r="A82" i="7"/>
  <c r="A1044" i="7"/>
  <c r="A1362" i="7"/>
  <c r="A2375" i="7"/>
  <c r="A2147" i="7"/>
  <c r="A558" i="7"/>
  <c r="A953" i="7"/>
  <c r="A1544" i="7"/>
  <c r="A1908" i="7"/>
  <c r="A246" i="7"/>
  <c r="A972" i="7"/>
  <c r="A785" i="7"/>
  <c r="A746" i="7"/>
  <c r="A1604" i="7"/>
  <c r="A38" i="7"/>
  <c r="A152" i="7"/>
  <c r="A1401" i="7"/>
  <c r="A2460" i="7"/>
  <c r="A660" i="7"/>
  <c r="A179" i="7"/>
  <c r="A1777" i="7"/>
  <c r="A208" i="7"/>
  <c r="A1774" i="7"/>
  <c r="A243" i="7"/>
  <c r="A934" i="7"/>
  <c r="A1572" i="7"/>
  <c r="A629" i="7"/>
  <c r="A323" i="7"/>
  <c r="A445" i="7"/>
  <c r="A1431" i="7"/>
  <c r="A1326" i="7"/>
  <c r="A299" i="7"/>
  <c r="A1005" i="7"/>
  <c r="A165" i="7"/>
  <c r="A672" i="7"/>
  <c r="A838" i="7"/>
  <c r="A964" i="7"/>
  <c r="A1317" i="7"/>
  <c r="A859" i="7"/>
  <c r="A983" i="7"/>
  <c r="A2237" i="7"/>
  <c r="A1760" i="7"/>
  <c r="A2082" i="7"/>
  <c r="A1662" i="7"/>
  <c r="A1386" i="7"/>
  <c r="A51" i="7"/>
  <c r="A1109" i="7"/>
  <c r="A819" i="7"/>
  <c r="A2138" i="7"/>
  <c r="A2059" i="7"/>
  <c r="A1334" i="7"/>
  <c r="A301" i="7"/>
  <c r="A1463" i="7"/>
  <c r="A1809" i="7"/>
  <c r="A1196" i="7"/>
  <c r="A295" i="7"/>
  <c r="A1178" i="7"/>
  <c r="A381" i="7"/>
  <c r="A620" i="7"/>
  <c r="A2105" i="7"/>
  <c r="A181" i="7"/>
  <c r="A1574" i="7"/>
  <c r="A854" i="7"/>
  <c r="A1822" i="7"/>
  <c r="A247" i="7"/>
  <c r="A1682" i="7"/>
  <c r="A1078" i="7"/>
  <c r="A2095" i="7"/>
  <c r="A61" i="7"/>
  <c r="A1651" i="7"/>
  <c r="A939" i="7"/>
  <c r="A439" i="7"/>
  <c r="A628" i="7"/>
  <c r="A1961" i="7"/>
  <c r="A1382" i="7"/>
  <c r="A966" i="7"/>
  <c r="A76" i="7"/>
  <c r="A609" i="7"/>
  <c r="A2009" i="7"/>
  <c r="A421" i="7"/>
  <c r="A2062" i="7"/>
  <c r="A366" i="7"/>
  <c r="A199" i="7"/>
  <c r="A202" i="7"/>
  <c r="A1571" i="7"/>
  <c r="A307" i="7"/>
  <c r="A533" i="7"/>
  <c r="A235" i="7"/>
  <c r="A1901" i="7"/>
  <c r="A1525" i="7"/>
  <c r="A862" i="7"/>
  <c r="A58" i="7"/>
  <c r="A543" i="7"/>
  <c r="A101" i="7"/>
  <c r="A1664" i="7"/>
  <c r="A1917" i="7"/>
  <c r="A667" i="7"/>
  <c r="A2130" i="7"/>
  <c r="A1802" i="7"/>
  <c r="A489" i="7"/>
  <c r="A826" i="7"/>
  <c r="A491" i="7"/>
  <c r="A1369" i="7"/>
  <c r="A1543" i="7"/>
  <c r="A522" i="7"/>
  <c r="A431" i="7"/>
  <c r="A497" i="7"/>
  <c r="A183" i="7"/>
  <c r="A270" i="7"/>
  <c r="A371" i="7"/>
  <c r="A1029" i="7"/>
  <c r="A60" i="7"/>
  <c r="A885" i="7"/>
  <c r="A356" i="7"/>
  <c r="A827" i="7"/>
  <c r="A447" i="7"/>
  <c r="A793" i="7"/>
  <c r="A1341" i="7"/>
  <c r="A743" i="7"/>
  <c r="A2113" i="7"/>
  <c r="A241" i="7"/>
  <c r="A2305" i="7"/>
  <c r="A1663" i="7"/>
  <c r="A1679" i="7"/>
  <c r="A367" i="7"/>
  <c r="A1142" i="7"/>
  <c r="A114" i="7"/>
  <c r="A238" i="7"/>
  <c r="A218" i="7"/>
  <c r="A1464" i="7"/>
  <c r="A1215" i="7"/>
  <c r="A269" i="7"/>
  <c r="A2407" i="7"/>
  <c r="A1108" i="7"/>
  <c r="A1295" i="7"/>
  <c r="A1840" i="7"/>
  <c r="A1986" i="7"/>
  <c r="A2214" i="7"/>
  <c r="A2323" i="7"/>
  <c r="A2254" i="7"/>
  <c r="A2342" i="7"/>
  <c r="A1084" i="7"/>
  <c r="A722" i="7"/>
  <c r="A2225" i="7"/>
  <c r="A908" i="7"/>
  <c r="A2246" i="7"/>
  <c r="A1175" i="7"/>
  <c r="A2345" i="7"/>
  <c r="A89" i="7"/>
  <c r="A1151" i="7"/>
  <c r="A1913" i="7"/>
  <c r="A737" i="7"/>
  <c r="A884" i="7"/>
  <c r="A1828" i="7"/>
  <c r="A2427" i="7"/>
  <c r="A465" i="7"/>
  <c r="A643" i="7"/>
  <c r="A169" i="7"/>
  <c r="A811" i="7"/>
  <c r="A242" i="7"/>
  <c r="A1014" i="7"/>
  <c r="A254" i="7"/>
  <c r="A1032" i="7"/>
  <c r="A209" i="7"/>
  <c r="A529" i="7"/>
  <c r="A401" i="7"/>
  <c r="A385" i="7"/>
  <c r="A212" i="7"/>
  <c r="A23" i="7"/>
  <c r="A393" i="7"/>
  <c r="A1982" i="7"/>
  <c r="A1272" i="7"/>
  <c r="A974" i="7"/>
  <c r="A2437" i="7"/>
  <c r="A127" i="7"/>
  <c r="A1923" i="7"/>
  <c r="A99" i="7"/>
  <c r="A1380" i="7"/>
  <c r="A2451" i="7"/>
  <c r="A752" i="7"/>
  <c r="A100" i="7"/>
  <c r="A912" i="7"/>
  <c r="A201" i="7"/>
  <c r="A1232" i="7"/>
  <c r="A1575" i="7"/>
  <c r="A907" i="7"/>
  <c r="A1598" i="7"/>
  <c r="A2390" i="7"/>
  <c r="A1477" i="7"/>
  <c r="A1865" i="7"/>
  <c r="A485" i="7"/>
  <c r="A220" i="7"/>
  <c r="A915" i="7"/>
  <c r="A683" i="7"/>
  <c r="A2414" i="7"/>
  <c r="A1546" i="7"/>
  <c r="A1242" i="7"/>
  <c r="A1407" i="7"/>
  <c r="A2136" i="7"/>
  <c r="A306" i="7"/>
  <c r="A1699" i="7"/>
  <c r="A1997" i="7"/>
  <c r="A1365" i="7"/>
  <c r="A1644" i="7"/>
  <c r="A1310" i="7"/>
  <c r="A336" i="7"/>
  <c r="A296" i="7"/>
  <c r="A206" i="7"/>
  <c r="A320" i="7"/>
  <c r="A1702" i="7"/>
  <c r="A1757" i="7"/>
  <c r="A586" i="7"/>
  <c r="A73" i="7"/>
  <c r="A14" i="7"/>
  <c r="A1719" i="7"/>
  <c r="A118" i="7"/>
  <c r="A1166" i="7"/>
  <c r="A459" i="7"/>
  <c r="A2274" i="7"/>
  <c r="A253" i="7"/>
  <c r="A2263" i="7"/>
  <c r="A2384" i="7"/>
  <c r="A2397" i="7"/>
  <c r="A894" i="7"/>
  <c r="A593" i="7"/>
  <c r="A2141" i="7"/>
  <c r="A2093" i="7"/>
  <c r="A377" i="7"/>
  <c r="A1177" i="7"/>
  <c r="A9" i="7"/>
  <c r="A2369" i="7"/>
  <c r="A10" i="7"/>
  <c r="A1584" i="7"/>
  <c r="A1013" i="7"/>
  <c r="A2184" i="7"/>
  <c r="A1772" i="7"/>
  <c r="A2359" i="7"/>
  <c r="A1918" i="7"/>
  <c r="A1121" i="7"/>
  <c r="A1125" i="7"/>
  <c r="A1911" i="7"/>
  <c r="A678" i="7"/>
  <c r="A2445" i="7"/>
  <c r="A1223" i="7"/>
  <c r="A1443" i="7"/>
  <c r="A1686" i="7"/>
  <c r="A816" i="7"/>
  <c r="A1886" i="7"/>
  <c r="A1860" i="7"/>
  <c r="A1045" i="7"/>
  <c r="A1442" i="7"/>
  <c r="A2180" i="7"/>
  <c r="A916" i="7"/>
  <c r="A494" i="7"/>
  <c r="A470" i="7"/>
  <c r="A1118" i="7"/>
  <c r="A1824" i="7"/>
  <c r="A1595" i="7"/>
  <c r="A1001" i="7"/>
  <c r="A754" i="7"/>
  <c r="A1973" i="7"/>
  <c r="A2400" i="7"/>
  <c r="A1058" i="7"/>
  <c r="A1372" i="7"/>
  <c r="A2329" i="7"/>
  <c r="A1957" i="7"/>
  <c r="A903" i="7"/>
  <c r="A2201" i="7"/>
  <c r="A2499" i="7"/>
  <c r="A1794" i="7"/>
  <c r="A24" i="7"/>
  <c r="A324" i="7"/>
  <c r="A956" i="7"/>
  <c r="A1764" i="7"/>
  <c r="A2312" i="7"/>
  <c r="A1985" i="7"/>
  <c r="A2194" i="7"/>
  <c r="A1103" i="7"/>
  <c r="A1150" i="7"/>
  <c r="A292" i="7"/>
  <c r="A1916" i="7"/>
  <c r="A1161" i="7"/>
  <c r="A2223" i="7"/>
  <c r="A971" i="7"/>
  <c r="A511" i="7"/>
  <c r="A368" i="7"/>
  <c r="A388" i="7"/>
  <c r="A134" i="7"/>
  <c r="A798" i="7"/>
  <c r="A1205" i="7"/>
  <c r="A1940" i="7"/>
  <c r="A2300" i="7"/>
  <c r="A1412" i="7"/>
  <c r="A975" i="7"/>
  <c r="A935" i="7"/>
  <c r="A1050" i="7"/>
  <c r="A617" i="7"/>
  <c r="A294" i="7"/>
  <c r="A1429" i="7"/>
  <c r="A1145" i="7"/>
  <c r="A455" i="7"/>
  <c r="A1120" i="7"/>
  <c r="A191" i="7"/>
  <c r="A1637" i="7"/>
  <c r="A1081" i="7"/>
  <c r="A329" i="7"/>
  <c r="A603" i="7"/>
  <c r="A581" i="7"/>
  <c r="A428" i="7"/>
  <c r="A468" i="7"/>
  <c r="A729" i="7"/>
  <c r="A2318" i="7"/>
  <c r="A1419" i="7"/>
  <c r="A2023" i="7"/>
  <c r="A2455" i="7"/>
  <c r="A735" i="7"/>
  <c r="A783" i="7"/>
  <c r="A1537" i="7"/>
  <c r="A562" i="7"/>
  <c r="A49" i="7"/>
  <c r="A666" i="7"/>
  <c r="A1675" i="7"/>
  <c r="A92" i="7"/>
  <c r="A1355" i="7"/>
  <c r="A2399" i="7"/>
  <c r="A1089" i="7"/>
  <c r="A1830" i="7"/>
  <c r="A1060" i="7"/>
  <c r="A1405" i="7"/>
  <c r="A1090" i="7"/>
  <c r="A1002" i="7"/>
  <c r="A1933" i="7"/>
  <c r="A1451" i="7"/>
  <c r="A192" i="7"/>
  <c r="A1191" i="7"/>
  <c r="A757" i="7"/>
  <c r="A37" i="7"/>
  <c r="A1440" i="7"/>
  <c r="A1993" i="7"/>
  <c r="A234" i="7"/>
  <c r="A808" i="7"/>
  <c r="A1159" i="7"/>
  <c r="A767" i="7"/>
  <c r="A713" i="7"/>
  <c r="A565" i="7"/>
  <c r="A794" i="7"/>
  <c r="A322" i="7"/>
  <c r="A75" i="7"/>
  <c r="A2205" i="7"/>
  <c r="A80" i="7"/>
  <c r="A384" i="7"/>
  <c r="A2229" i="7"/>
  <c r="A601" i="7"/>
  <c r="A888" i="7"/>
  <c r="A2106" i="7"/>
  <c r="A239" i="7"/>
  <c r="A1806" i="7"/>
  <c r="A2283" i="7"/>
  <c r="A1793" i="7"/>
  <c r="A2258" i="7"/>
  <c r="A1790" i="7"/>
  <c r="A1229" i="7"/>
  <c r="A226" i="7"/>
  <c r="A94" i="7"/>
  <c r="A1255" i="7"/>
  <c r="A1284" i="7"/>
  <c r="A1397" i="7"/>
  <c r="A1094" i="7"/>
  <c r="A17" i="7"/>
  <c r="A1576" i="7"/>
  <c r="A2409" i="7"/>
  <c r="A1565" i="7"/>
  <c r="A1895" i="7"/>
  <c r="A986" i="7"/>
  <c r="A1218" i="7"/>
  <c r="A2335" i="7"/>
  <c r="A547" i="7"/>
  <c r="A1531" i="7"/>
  <c r="A524" i="7"/>
  <c r="A744" i="7"/>
  <c r="A1439" i="7"/>
  <c r="A518" i="7"/>
  <c r="A219" i="7"/>
  <c r="A2098" i="7"/>
  <c r="A232" i="7"/>
  <c r="A2075" i="7"/>
  <c r="A2267" i="7"/>
  <c r="A1987" i="7"/>
  <c r="A2231" i="7"/>
  <c r="A602" i="7"/>
  <c r="A548" i="7"/>
  <c r="A2372" i="7"/>
  <c r="A1436" i="7"/>
  <c r="A2270" i="7"/>
  <c r="A2222" i="7"/>
  <c r="A1668" i="7"/>
  <c r="A1821" i="7"/>
  <c r="A1046" i="7"/>
  <c r="A2002" i="7"/>
  <c r="A849" i="7"/>
  <c r="A411" i="7"/>
  <c r="A52" i="7"/>
  <c r="A146" i="7"/>
  <c r="A1597" i="7"/>
  <c r="A1054" i="7"/>
  <c r="A1751" i="7"/>
  <c r="A2036" i="7"/>
  <c r="A1213" i="7"/>
  <c r="A1508" i="7"/>
  <c r="A627" i="7"/>
  <c r="A1253" i="7"/>
  <c r="A881" i="7"/>
  <c r="A970" i="7"/>
  <c r="A879" i="7"/>
  <c r="A1639" i="7"/>
  <c r="A1293" i="7"/>
  <c r="A2004" i="7"/>
  <c r="A1857" i="7"/>
  <c r="A1476" i="7"/>
  <c r="A26" i="7"/>
  <c r="A853" i="7"/>
  <c r="A1545" i="7"/>
  <c r="A1266" i="7"/>
  <c r="A883" i="7"/>
  <c r="A2099" i="7"/>
  <c r="A1953" i="7"/>
  <c r="A707" i="7"/>
  <c r="A657" i="7"/>
  <c r="A1281" i="7"/>
  <c r="A720" i="7"/>
  <c r="A408" i="7"/>
  <c r="A36" i="7"/>
  <c r="A2257" i="7"/>
  <c r="A471" i="7"/>
  <c r="A308" i="7"/>
  <c r="A483" i="7"/>
  <c r="A2475" i="7"/>
  <c r="A417" i="7"/>
  <c r="A606" i="7"/>
  <c r="A332" i="7"/>
  <c r="A553" i="7"/>
  <c r="A747" i="7"/>
  <c r="A653" i="7"/>
  <c r="A520" i="7"/>
  <c r="A911" i="7"/>
  <c r="A1192" i="7"/>
  <c r="A1746" i="7"/>
  <c r="A255" i="7"/>
  <c r="A1479" i="7"/>
  <c r="A203" i="7"/>
  <c r="A1088" i="7"/>
  <c r="A153" i="7"/>
  <c r="A2352" i="7"/>
  <c r="A291" i="7"/>
  <c r="A1086" i="7"/>
  <c r="A626" i="7"/>
  <c r="A899" i="7"/>
  <c r="A1209" i="7"/>
  <c r="A1748" i="7"/>
  <c r="A2327" i="7"/>
  <c r="A1395" i="7"/>
  <c r="A1538" i="7"/>
  <c r="A2253" i="7"/>
  <c r="A141" i="7"/>
  <c r="A1526" i="7"/>
  <c r="A583" i="7"/>
  <c r="A2053" i="7"/>
  <c r="A166" i="7"/>
  <c r="A1882" i="7"/>
  <c r="A334" i="7"/>
  <c r="A93" i="7"/>
  <c r="A414" i="7"/>
  <c r="A691" i="7"/>
  <c r="A570" i="7"/>
  <c r="A990" i="7"/>
  <c r="A386" i="7"/>
  <c r="A1954" i="7"/>
  <c r="A278" i="7"/>
  <c r="A1279" i="7"/>
  <c r="A1113" i="7"/>
  <c r="A2040" i="7"/>
  <c r="A2462" i="7"/>
  <c r="A449" i="7"/>
  <c r="A623" i="7"/>
  <c r="A776" i="7"/>
  <c r="A274" i="7"/>
  <c r="A2480" i="7"/>
  <c r="A1814" i="7"/>
  <c r="A1527" i="7"/>
  <c r="A569" i="7"/>
  <c r="A761" i="7"/>
  <c r="A651" i="7"/>
  <c r="A45" i="7"/>
  <c r="A338" i="7"/>
  <c r="A472" i="7"/>
  <c r="A311" i="7"/>
  <c r="A155" i="7"/>
  <c r="A210" i="7"/>
  <c r="A1499" i="7"/>
  <c r="A496" i="7"/>
  <c r="A878" i="7"/>
  <c r="A1447" i="7"/>
  <c r="A995" i="7"/>
  <c r="A1582" i="7"/>
  <c r="A352" i="7"/>
  <c r="A584" i="7"/>
  <c r="A512" i="7"/>
  <c r="A2198" i="7"/>
  <c r="A704" i="7"/>
  <c r="A314" i="7"/>
  <c r="A514" i="7"/>
  <c r="A403" i="7"/>
  <c r="A555" i="7"/>
  <c r="A21" i="7"/>
  <c r="A541" i="7"/>
  <c r="A46" i="7"/>
  <c r="A1847" i="7"/>
  <c r="A1765" i="7"/>
  <c r="A905" i="7"/>
  <c r="A1347" i="7"/>
  <c r="A1709" i="7"/>
  <c r="A125" i="7"/>
  <c r="A231" i="7"/>
  <c r="A358" i="7"/>
  <c r="A2458" i="7"/>
  <c r="A1022" i="7"/>
  <c r="A143" i="7"/>
  <c r="A542" i="7"/>
  <c r="A222" i="7"/>
  <c r="A167" i="7"/>
  <c r="A39" i="7"/>
  <c r="A477" i="7"/>
  <c r="A1011" i="7"/>
  <c r="A1484" i="7"/>
  <c r="A300" i="7"/>
  <c r="A665" i="7"/>
  <c r="A796" i="7"/>
  <c r="A499" i="7"/>
  <c r="A1462" i="7"/>
  <c r="A792" i="7"/>
  <c r="A1115" i="7"/>
  <c r="A162" i="7"/>
  <c r="A44" i="7"/>
  <c r="A230" i="7"/>
  <c r="A600" i="7"/>
  <c r="A749" i="7"/>
  <c r="A402" i="7"/>
  <c r="A740" i="7"/>
  <c r="A1027" i="7"/>
  <c r="A2015" i="7"/>
  <c r="A34" i="7"/>
  <c r="A1378" i="7"/>
  <c r="A631" i="7"/>
  <c r="A1241" i="7"/>
  <c r="A1889" i="7"/>
  <c r="A1034" i="7"/>
  <c r="A1274" i="7"/>
  <c r="A732" i="7"/>
  <c r="A1350" i="7"/>
  <c r="A809" i="7"/>
  <c r="A574" i="7"/>
  <c r="A587" i="7"/>
  <c r="A342" i="7"/>
  <c r="A545" i="7"/>
  <c r="A680" i="7"/>
  <c r="A2413" i="7"/>
  <c r="A68" i="7"/>
  <c r="A1009" i="7"/>
  <c r="A251" i="7"/>
  <c r="A638" i="7"/>
  <c r="A502" i="7"/>
  <c r="A726" i="7"/>
  <c r="A18" i="7"/>
  <c r="A1542" i="7"/>
  <c r="A369" i="7"/>
  <c r="A926" i="7"/>
  <c r="A1734" i="7"/>
  <c r="A773" i="7"/>
  <c r="A2242" i="7"/>
  <c r="A1433" i="7"/>
  <c r="A1208" i="7"/>
  <c r="A1157" i="7"/>
  <c r="A673" i="7"/>
  <c r="A588" i="7"/>
  <c r="A55" i="7"/>
  <c r="A2199" i="7"/>
  <c r="A1127" i="7"/>
  <c r="A1898" i="7"/>
  <c r="A1351" i="7"/>
  <c r="A1360" i="7"/>
  <c r="A910" i="7"/>
  <c r="A2416" i="7"/>
  <c r="A2122" i="7"/>
  <c r="A1689" i="7"/>
  <c r="A1967" i="7"/>
  <c r="A1164" i="7"/>
  <c r="A2119" i="7"/>
  <c r="A598" i="7"/>
  <c r="A662" i="7"/>
  <c r="A460" i="7"/>
  <c r="A2424" i="7"/>
  <c r="A2313" i="7"/>
  <c r="A391" i="7"/>
  <c r="A1779" i="7"/>
  <c r="A149" i="7"/>
  <c r="A1650" i="7"/>
  <c r="A2398" i="7"/>
  <c r="A275" i="7"/>
  <c r="A650" i="7"/>
  <c r="A135" i="7"/>
  <c r="A532" i="7"/>
  <c r="A1891" i="7"/>
  <c r="A2190" i="7"/>
  <c r="A834" i="7"/>
  <c r="A1799" i="7"/>
  <c r="A1962" i="7"/>
  <c r="A31" i="7"/>
  <c r="A267" i="7"/>
  <c r="A425" i="7"/>
  <c r="A205" i="7"/>
  <c r="A495" i="7"/>
  <c r="A5" i="7"/>
  <c r="A19" i="7"/>
  <c r="A851" i="7"/>
  <c r="A728" i="7"/>
  <c r="A1132" i="7"/>
  <c r="A482" i="7"/>
  <c r="A2320" i="7"/>
  <c r="A2167" i="7"/>
  <c r="A1533" i="7"/>
  <c r="A1995" i="7"/>
  <c r="A635" i="7"/>
  <c r="A567" i="7"/>
  <c r="A13" i="7"/>
  <c r="A12" i="7"/>
  <c r="A423" i="7"/>
  <c r="A540" i="7"/>
  <c r="A698" i="7"/>
  <c r="A16" i="7"/>
  <c r="A7" i="7"/>
  <c r="A947" i="7"/>
  <c r="A256" i="7"/>
  <c r="A945" i="7"/>
  <c r="A1124" i="7"/>
  <c r="A1550" i="7"/>
  <c r="A2308" i="7"/>
  <c r="A1579" i="7"/>
  <c r="A221" i="7"/>
  <c r="A2378" i="7"/>
  <c r="A681" i="7"/>
  <c r="A1947" i="7"/>
  <c r="A108" i="7"/>
  <c r="A2157" i="7"/>
  <c r="A147" i="7"/>
  <c r="A578" i="7"/>
  <c r="A590" i="7"/>
  <c r="A154" i="7"/>
  <c r="A523" i="7"/>
  <c r="A128" i="7"/>
  <c r="A194" i="7"/>
  <c r="A2273" i="7"/>
  <c r="A724" i="7"/>
  <c r="A1671" i="7"/>
  <c r="A865" i="7"/>
  <c r="A1915" i="7"/>
  <c r="A2169" i="7"/>
  <c r="A1245" i="7"/>
  <c r="A2060" i="7"/>
  <c r="A29" i="7"/>
  <c r="A2177" i="7"/>
  <c r="A440" i="7"/>
  <c r="A48" i="7"/>
  <c r="A244" i="7"/>
  <c r="A448" i="7"/>
  <c r="A429" i="7"/>
  <c r="A619" i="7"/>
  <c r="A1739" i="7"/>
  <c r="A1631" i="7"/>
  <c r="A714" i="7"/>
  <c r="A887" i="7"/>
  <c r="A760" i="7"/>
  <c r="A2264" i="7"/>
  <c r="A78" i="7"/>
  <c r="A168" i="7"/>
  <c r="A1587" i="7"/>
  <c r="A568" i="7"/>
  <c r="A2218" i="7"/>
  <c r="A791" i="7"/>
  <c r="A1910" i="7"/>
  <c r="A984" i="7"/>
  <c r="A249" i="7"/>
  <c r="A1383" i="7"/>
  <c r="A1601" i="7"/>
  <c r="A2469" i="7"/>
  <c r="A451" i="7"/>
  <c r="A1059" i="7"/>
  <c r="A592" i="7"/>
  <c r="A699" i="7"/>
  <c r="A117" i="7"/>
  <c r="A1220" i="7"/>
  <c r="A364" i="7"/>
  <c r="A2333" i="7"/>
  <c r="A119" i="7"/>
  <c r="A2241" i="7"/>
  <c r="A458" i="7"/>
  <c r="A1174" i="7"/>
  <c r="A178" i="7"/>
  <c r="A852" i="7"/>
  <c r="A2000" i="7"/>
  <c r="A906" i="7"/>
  <c r="A712" i="7"/>
  <c r="A1373" i="7"/>
  <c r="A1958" i="7"/>
  <c r="A1230" i="7"/>
  <c r="A1798" i="7"/>
  <c r="A1524" i="7"/>
  <c r="A2280" i="7"/>
  <c r="A1437" i="7"/>
  <c r="A1589" i="7"/>
  <c r="A830" i="7"/>
  <c r="A175" i="7"/>
  <c r="A2143" i="7"/>
  <c r="A56" i="7"/>
  <c r="A2057" i="7"/>
  <c r="A1759" i="7"/>
  <c r="A442" i="7"/>
  <c r="A43" i="7"/>
  <c r="A115" i="7"/>
  <c r="A739" i="7"/>
  <c r="A1324" i="7"/>
  <c r="A2206" i="7"/>
  <c r="A1323" i="7"/>
  <c r="A1636" i="7"/>
  <c r="A889" i="7"/>
  <c r="A233" i="7"/>
  <c r="A126" i="7"/>
  <c r="A373" i="7"/>
  <c r="A815" i="7"/>
  <c r="A2483" i="7"/>
  <c r="A2234" i="7"/>
  <c r="A2100" i="7"/>
  <c r="A1925" i="7"/>
  <c r="A1207" i="7"/>
  <c r="A28" i="7"/>
  <c r="A225" i="7"/>
  <c r="A188" i="7"/>
  <c r="A405" i="7"/>
  <c r="A780" i="7"/>
  <c r="A2021" i="7"/>
  <c r="A321" i="7"/>
  <c r="A895" i="7"/>
  <c r="A589" i="7"/>
  <c r="A925" i="7"/>
  <c r="A427" i="7"/>
  <c r="A2282" i="7"/>
  <c r="A2493" i="7"/>
  <c r="A630" i="7"/>
  <c r="A1963" i="7"/>
  <c r="A1996" i="7"/>
  <c r="A531" i="7"/>
  <c r="A124" i="7"/>
  <c r="A1018" i="7"/>
  <c r="A359" i="7"/>
  <c r="A190" i="7"/>
  <c r="A189" i="7"/>
  <c r="A195" i="7"/>
  <c r="A113" i="7"/>
  <c r="A846" i="7"/>
  <c r="A3" i="7"/>
  <c r="A866" i="7"/>
  <c r="A1149" i="7"/>
  <c r="A1518" i="7"/>
  <c r="A399" i="7"/>
  <c r="A2248" i="7"/>
  <c r="A467" i="7"/>
  <c r="A2076" i="7"/>
  <c r="A896" i="7"/>
  <c r="A1701" i="7"/>
  <c r="A481" i="7"/>
  <c r="A736" i="7"/>
  <c r="A316" i="7"/>
  <c r="A305" i="7"/>
  <c r="A611" i="7"/>
  <c r="A27" i="7"/>
  <c r="A505" i="7"/>
  <c r="A96" i="7"/>
  <c r="A122" i="7"/>
  <c r="A1504" i="7"/>
  <c r="A1937" i="7"/>
  <c r="A2487" i="7"/>
  <c r="A2431" i="7"/>
  <c r="A257" i="7"/>
  <c r="A1461" i="7"/>
  <c r="A741" i="7"/>
  <c r="A1979" i="7"/>
  <c r="A22" i="7"/>
  <c r="A2221" i="7"/>
  <c r="A376" i="7"/>
  <c r="A930" i="7"/>
  <c r="A265" i="7"/>
  <c r="A777" i="7"/>
  <c r="A2350" i="7"/>
  <c r="A87" i="7"/>
  <c r="A1859" i="7"/>
  <c r="A2279" i="7"/>
  <c r="A1710" i="7"/>
  <c r="A157" i="7"/>
  <c r="A2193" i="7"/>
  <c r="A286" i="7"/>
  <c r="A1628" i="7"/>
  <c r="A503" i="7"/>
  <c r="A1270" i="7"/>
  <c r="A318" i="7"/>
  <c r="A521" i="7"/>
  <c r="A156" i="7"/>
  <c r="A723" i="7"/>
  <c r="A303" i="7"/>
  <c r="A2220" i="7"/>
  <c r="A701" i="7"/>
  <c r="A1107" i="7"/>
  <c r="A64" i="7"/>
  <c r="A236" i="7"/>
  <c r="A1359" i="7"/>
  <c r="A83" i="7"/>
  <c r="A963" i="7"/>
  <c r="A110" i="7"/>
  <c r="A2401" i="7"/>
  <c r="A500" i="7"/>
  <c r="A2276" i="7"/>
  <c r="A394" i="7"/>
  <c r="A2408" i="7"/>
  <c r="A317" i="7"/>
  <c r="A1445" i="7"/>
  <c r="A2415" i="7"/>
  <c r="A1834" i="7"/>
  <c r="A309" i="7"/>
  <c r="A790" i="7"/>
  <c r="A258" i="7"/>
  <c r="A891" i="7"/>
  <c r="A2343" i="7"/>
  <c r="A1339" i="7"/>
  <c r="A2446" i="7"/>
  <c r="A1638" i="7"/>
  <c r="A1290" i="7"/>
  <c r="A2436" i="7"/>
  <c r="A1422" i="7"/>
  <c r="A1243" i="7"/>
  <c r="A2303" i="7"/>
  <c r="A1176" i="7"/>
  <c r="A1246" i="7"/>
  <c r="A1568" i="7"/>
  <c r="A461" i="7"/>
  <c r="A1083" i="7"/>
  <c r="A1100" i="7"/>
  <c r="A337" i="7"/>
  <c r="A389" i="7"/>
  <c r="A2434" i="7"/>
  <c r="A622" i="7"/>
  <c r="A1529" i="7"/>
  <c r="A987" i="7"/>
  <c r="A1825" i="7"/>
  <c r="A1586" i="7"/>
  <c r="A375" i="7"/>
  <c r="A372" i="7"/>
  <c r="A575" i="7"/>
  <c r="A1346" i="7"/>
  <c r="A63" i="7"/>
  <c r="A711" i="7"/>
  <c r="A2172" i="7"/>
  <c r="A613" i="7"/>
  <c r="A339" i="7"/>
  <c r="A688" i="7"/>
  <c r="A383" i="7"/>
  <c r="A6" i="7"/>
  <c r="A129" i="7"/>
  <c r="A131" i="7"/>
  <c r="A498" i="7"/>
  <c r="A475" i="7"/>
  <c r="A1670" i="7"/>
  <c r="A632" i="7"/>
  <c r="A1414" i="7"/>
  <c r="A1978" i="7"/>
  <c r="A1707" i="7"/>
  <c r="A435" i="7"/>
  <c r="A1185" i="7"/>
  <c r="A510" i="7"/>
  <c r="A315" i="7"/>
  <c r="A1370" i="7"/>
  <c r="A2017" i="7"/>
  <c r="A313" i="7"/>
  <c r="A66" i="7"/>
  <c r="A775" i="7"/>
  <c r="A62" i="7"/>
  <c r="A419" i="7"/>
  <c r="A656" i="7"/>
  <c r="A215" i="7"/>
  <c r="A612" i="7"/>
  <c r="A560" i="7"/>
  <c r="A1006" i="7"/>
  <c r="A397" i="7"/>
  <c r="A2092" i="7"/>
  <c r="A350" i="7"/>
  <c r="A976" i="7"/>
  <c r="A1135" i="7"/>
  <c r="A504" i="7"/>
  <c r="A184" i="7"/>
  <c r="A487" i="7"/>
  <c r="A572" i="7"/>
  <c r="A693" i="7"/>
  <c r="A204" i="7"/>
  <c r="A982" i="7"/>
  <c r="A319" i="7"/>
  <c r="A1096" i="7"/>
  <c r="A787" i="7"/>
  <c r="A2474" i="7"/>
  <c r="A759" i="7"/>
  <c r="A1942" i="7"/>
  <c r="A818" i="7"/>
  <c r="A738" i="7"/>
  <c r="A288" i="7"/>
  <c r="A1900" i="7"/>
  <c r="A434" i="7"/>
  <c r="A2461" i="7"/>
  <c r="A1198" i="7"/>
  <c r="A148" i="7"/>
  <c r="A484" i="7"/>
  <c r="A462" i="7"/>
  <c r="A418" i="7"/>
  <c r="A1237" i="7"/>
  <c r="A1872" i="7"/>
  <c r="A1573" i="7"/>
  <c r="A1236" i="7"/>
  <c r="A890" i="7"/>
  <c r="A1231" i="7"/>
  <c r="A709" i="7"/>
  <c r="A1162" i="7"/>
  <c r="A136" i="7"/>
  <c r="A1287" i="7"/>
  <c r="A561" i="7"/>
  <c r="A1885" i="7"/>
  <c r="A501" i="7"/>
  <c r="A725" i="7"/>
  <c r="A151" i="7"/>
  <c r="A716" i="7"/>
  <c r="A1119" i="7"/>
  <c r="A145" i="7"/>
  <c r="A1829" i="7"/>
  <c r="A2366" i="7"/>
  <c r="A1122" i="7"/>
  <c r="A59" i="7"/>
  <c r="A469" i="7"/>
  <c r="A161" i="7"/>
  <c r="A1038" i="7"/>
  <c r="A1532" i="7"/>
  <c r="A519" i="7"/>
  <c r="A770" i="7"/>
  <c r="A120" i="7"/>
  <c r="A937" i="7"/>
  <c r="A2" i="7"/>
  <c r="A571" i="7"/>
  <c r="A991" i="7"/>
  <c r="A639" i="7"/>
  <c r="A2284" i="7"/>
  <c r="A248" i="7"/>
  <c r="A81" i="7"/>
  <c r="A452" i="7"/>
  <c r="A211" i="7"/>
  <c r="A690" i="7"/>
  <c r="A2031" i="7"/>
  <c r="A1693" i="7"/>
  <c r="A1883" i="7"/>
  <c r="A892" i="7"/>
  <c r="A544" i="7"/>
  <c r="A1130" i="7"/>
  <c r="A1260" i="7"/>
  <c r="A2072" i="7"/>
  <c r="A464" i="7"/>
  <c r="A2478" i="7"/>
  <c r="A516" i="7"/>
  <c r="A216" i="7"/>
  <c r="A633" i="7"/>
  <c r="A1990" i="7"/>
  <c r="A2164" i="7"/>
  <c r="A988" i="7"/>
  <c r="A1696" i="7"/>
  <c r="A2037" i="7"/>
  <c r="A1493" i="7"/>
  <c r="A2211" i="7"/>
  <c r="A585" i="7"/>
  <c r="A144" i="7"/>
  <c r="A509" i="7"/>
  <c r="A290" i="7"/>
  <c r="A2078" i="7"/>
  <c r="A2170" i="7"/>
  <c r="A764" i="7"/>
  <c r="A1893" i="7"/>
  <c r="A351" i="7"/>
  <c r="A942" i="7"/>
  <c r="A2142" i="7"/>
  <c r="A271" i="7"/>
  <c r="A938" i="7"/>
  <c r="A605" i="7"/>
  <c r="A517" i="7"/>
  <c r="A599" i="7"/>
  <c r="A835" i="7"/>
  <c r="A557" i="7"/>
  <c r="A968" i="7"/>
  <c r="A363" i="7"/>
  <c r="A176" i="7"/>
  <c r="A1708" i="7"/>
  <c r="A1114" i="7"/>
  <c r="A1098" i="7"/>
  <c r="A171" i="7"/>
  <c r="A281" i="7"/>
  <c r="A2051" i="7"/>
  <c r="A980" i="7"/>
  <c r="A196" i="7"/>
  <c r="A70" i="7"/>
  <c r="A111" i="7"/>
  <c r="A426" i="7"/>
  <c r="A106" i="7"/>
  <c r="A706" i="7"/>
  <c r="A527" i="7"/>
  <c r="A1717" i="7"/>
  <c r="A530" i="7"/>
  <c r="A1749" i="7"/>
  <c r="A2265" i="7"/>
  <c r="A1331" i="7"/>
  <c r="A1043" i="7"/>
  <c r="A898" i="7"/>
  <c r="A1744" i="7"/>
  <c r="A213" i="7"/>
  <c r="A2268" i="7"/>
  <c r="A597" i="7"/>
  <c r="A105" i="7"/>
  <c r="A262" i="7"/>
  <c r="A453" i="7"/>
  <c r="A573" i="7"/>
  <c r="A576" i="7"/>
  <c r="A2032" i="7"/>
  <c r="A2262" i="7"/>
  <c r="A163" i="7"/>
  <c r="A1313" i="7"/>
  <c r="A1123" i="7"/>
  <c r="A2028" i="7"/>
  <c r="A170" i="7"/>
  <c r="A1500" i="7"/>
  <c r="A700" i="7"/>
  <c r="A1800" i="7"/>
  <c r="A1152" i="7"/>
  <c r="A2163" i="7"/>
  <c r="A404" i="7"/>
  <c r="A490" i="7"/>
  <c r="A177" i="7"/>
  <c r="A35" i="7"/>
  <c r="A2373" i="7"/>
  <c r="A1186" i="7"/>
  <c r="A1514" i="7"/>
  <c r="A2219" i="7"/>
  <c r="A751" i="7"/>
  <c r="A121" i="7"/>
  <c r="A2129" i="7"/>
  <c r="A123" i="7"/>
  <c r="A1596" i="7"/>
  <c r="A486" i="7"/>
  <c r="A1646" i="7"/>
  <c r="A538" i="7"/>
  <c r="A224" i="7"/>
  <c r="A261" i="7"/>
  <c r="A137" i="7"/>
  <c r="A65" i="7"/>
  <c r="A2156" i="7"/>
  <c r="A441" i="7"/>
  <c r="A1375" i="7"/>
  <c r="A1361" i="7"/>
  <c r="A287" i="7"/>
  <c r="A1991" i="7"/>
  <c r="A326" i="7"/>
  <c r="A1936" i="7"/>
  <c r="A756" i="7"/>
  <c r="A40" i="7"/>
  <c r="A1849" i="7"/>
  <c r="A2227" i="7"/>
  <c r="A333" i="7"/>
  <c r="A2331" i="7"/>
  <c r="A174" i="7"/>
  <c r="A361" i="7"/>
  <c r="A1413" i="7"/>
  <c r="A750" i="7"/>
  <c r="A1394" i="7"/>
  <c r="A2176" i="7"/>
  <c r="A789" i="7"/>
  <c r="A822" i="7"/>
  <c r="A139" i="7"/>
  <c r="A2244" i="7"/>
  <c r="A1233" i="7"/>
  <c r="A2192" i="7"/>
  <c r="A2292" i="7"/>
  <c r="A1256" i="7"/>
  <c r="A2259" i="7"/>
  <c r="A552" i="7"/>
  <c r="A1669" i="7"/>
  <c r="A1033" i="7"/>
  <c r="A1140" i="7"/>
  <c r="A298" i="7"/>
  <c r="A1994" i="7"/>
  <c r="A69" i="7"/>
  <c r="A614" i="7"/>
  <c r="A696" i="7"/>
  <c r="A1047" i="7"/>
  <c r="A1606" i="7"/>
  <c r="A2079" i="7"/>
  <c r="A112" i="7"/>
  <c r="A1322" i="7"/>
  <c r="A618" i="7"/>
  <c r="A1782" i="7"/>
  <c r="A285" i="7"/>
  <c r="A398" i="7"/>
  <c r="A355" i="7"/>
  <c r="A1804" i="7"/>
  <c r="A845" i="7"/>
  <c r="A280" i="7"/>
  <c r="A959" i="7"/>
  <c r="A1452" i="7"/>
  <c r="A837" i="7"/>
  <c r="A284" i="7"/>
  <c r="A513" i="7"/>
  <c r="A508" i="7"/>
  <c r="A343" i="7"/>
  <c r="A610" i="7"/>
  <c r="A670" i="7"/>
  <c r="A198" i="7"/>
  <c r="A450" i="7"/>
  <c r="A2391" i="7"/>
  <c r="A357" i="7"/>
  <c r="A2049" i="7"/>
  <c r="A86" i="7"/>
  <c r="A2090" i="7"/>
  <c r="A1184" i="7"/>
  <c r="A1983" i="7"/>
  <c r="A327" i="7"/>
  <c r="A229" i="7"/>
  <c r="A1126" i="7"/>
  <c r="A745" i="7"/>
  <c r="A228" i="7"/>
  <c r="A546" i="7"/>
  <c r="A422" i="7"/>
  <c r="A30" i="7"/>
  <c r="A582" i="7"/>
  <c r="A2497" i="7"/>
  <c r="A172" i="7"/>
  <c r="A1381" i="7"/>
  <c r="A832" i="7"/>
  <c r="A1308" i="7"/>
  <c r="A1548" i="7"/>
  <c r="A2444" i="7"/>
  <c r="A185" i="7"/>
  <c r="A420" i="7"/>
  <c r="A646" i="7"/>
  <c r="A705" i="7"/>
  <c r="A1056" i="7"/>
  <c r="A187" i="7"/>
  <c r="A330" i="7"/>
  <c r="A624" i="7"/>
  <c r="A277" i="7"/>
  <c r="A1467" i="7"/>
  <c r="A77" i="7"/>
  <c r="A1618" i="7"/>
  <c r="A1516" i="7"/>
  <c r="A1919" i="7"/>
  <c r="A805" i="7"/>
  <c r="A825" i="7"/>
  <c r="A535" i="7"/>
  <c r="A860" i="7"/>
  <c r="A8" i="7"/>
  <c r="A1868" i="7"/>
  <c r="A536" i="7"/>
  <c r="A1878" i="7"/>
  <c r="A727" i="7"/>
  <c r="A625" i="7"/>
  <c r="A781" i="7"/>
  <c r="A607" i="7"/>
  <c r="A772" i="7"/>
  <c r="A979" i="7"/>
  <c r="A2047" i="7"/>
  <c r="A893" i="7"/>
  <c r="A1099" i="7"/>
  <c r="A32" i="7"/>
  <c r="A1468" i="7"/>
  <c r="A677" i="7"/>
  <c r="A877" i="7"/>
  <c r="A104" i="7"/>
  <c r="A1510" i="7"/>
  <c r="A1786" i="7"/>
  <c r="A54" i="7"/>
  <c r="A400" i="7"/>
  <c r="A684" i="7"/>
  <c r="A173" i="7"/>
  <c r="A577" i="7"/>
  <c r="A1374" i="7"/>
  <c r="A1146" i="7"/>
  <c r="A1796" i="7"/>
  <c r="A214" i="7"/>
  <c r="A686" i="7"/>
  <c r="A1181" i="7"/>
  <c r="A396" i="7"/>
  <c r="A933" i="7"/>
  <c r="A25" i="7"/>
  <c r="A1330" i="7"/>
  <c r="A433" i="7"/>
  <c r="A864" i="7"/>
  <c r="A88" i="7"/>
  <c r="A958" i="7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cellMetadata count="1">
    <bk>
      <rc t="1" v="0"/>
    </bk>
  </cellMetadata>
  <valueMetadata count="3">
    <bk>
      <rc t="2" v="0"/>
    </bk>
    <bk>
      <rc t="2" v="1"/>
    </bk>
    <bk>
      <rc t="2" v="2"/>
    </bk>
  </valueMetadata>
</metadata>
</file>

<file path=xl/sharedStrings.xml><?xml version="1.0" encoding="utf-8"?>
<sst xmlns="http://schemas.openxmlformats.org/spreadsheetml/2006/main" count="20113" uniqueCount="20096">
  <si>
    <t>Nummer werkgever EASYPAY</t>
  </si>
  <si>
    <t>Nummer afdeling EASYPAY</t>
  </si>
  <si>
    <t>Nummer werknemer</t>
  </si>
  <si>
    <t>Nummer contract EASYPAY</t>
  </si>
  <si>
    <t>Datum</t>
  </si>
  <si>
    <t>Type prestatie</t>
  </si>
  <si>
    <t>Presatie code</t>
  </si>
  <si>
    <t>Uren</t>
  </si>
  <si>
    <t>+000000000000+</t>
  </si>
  <si>
    <t>Rapportage!B2</t>
  </si>
  <si>
    <t>Rapportage!B3</t>
  </si>
  <si>
    <t>Rapportage!B4</t>
  </si>
  <si>
    <t>Rapportage!B5</t>
  </si>
  <si>
    <t>Rapportage!B6</t>
  </si>
  <si>
    <t>Rapportage!B7</t>
  </si>
  <si>
    <t>Rapportage!B8</t>
  </si>
  <si>
    <t>Rapportage!B9</t>
  </si>
  <si>
    <t>Rapportage!B10</t>
  </si>
  <si>
    <t>Rapportage!B11</t>
  </si>
  <si>
    <t>Rapportage!B12</t>
  </si>
  <si>
    <t>Rapportage!B13</t>
  </si>
  <si>
    <t>Rapportage!B14</t>
  </si>
  <si>
    <t>Rapportage!B15</t>
  </si>
  <si>
    <t>Rapportage!B16</t>
  </si>
  <si>
    <t>Rapportage!B17</t>
  </si>
  <si>
    <t>Rapportage!B18</t>
  </si>
  <si>
    <t>Rapportage!B19</t>
  </si>
  <si>
    <t>Rapportage!B20</t>
  </si>
  <si>
    <t>Rapportage!B21</t>
  </si>
  <si>
    <t>Rapportage!B22</t>
  </si>
  <si>
    <t>Rapportage!D2</t>
  </si>
  <si>
    <t>Rapportage!D3</t>
  </si>
  <si>
    <t>Rapportage!D4</t>
  </si>
  <si>
    <t>Rapportage!D5</t>
  </si>
  <si>
    <t>Rapportage!D6</t>
  </si>
  <si>
    <t>Rapportage!D7</t>
  </si>
  <si>
    <t>Rapportage!D8</t>
  </si>
  <si>
    <t>Rapportage!D9</t>
  </si>
  <si>
    <t>Rapportage!D10</t>
  </si>
  <si>
    <t>Rapportage!D11</t>
  </si>
  <si>
    <t>Rapportage!D12</t>
  </si>
  <si>
    <t>Rapportage!D13</t>
  </si>
  <si>
    <t>Rapportage!D14</t>
  </si>
  <si>
    <t>Rapportage!D15</t>
  </si>
  <si>
    <t>Rapportage!D16</t>
  </si>
  <si>
    <t>Rapportage!D17</t>
  </si>
  <si>
    <t>Rapportage!D18</t>
  </si>
  <si>
    <t>Rapportage!D19</t>
  </si>
  <si>
    <t>Rapportage!D20</t>
  </si>
  <si>
    <t>Rapportage!D21</t>
  </si>
  <si>
    <t>Rapportage!D22</t>
  </si>
  <si>
    <t>Rapportage!I2</t>
  </si>
  <si>
    <t>Rapportage!I3</t>
  </si>
  <si>
    <t>Rapportage!I4</t>
  </si>
  <si>
    <t>Rapportage!I5</t>
  </si>
  <si>
    <t>Rapportage!I6</t>
  </si>
  <si>
    <t>Rapportage!I7</t>
  </si>
  <si>
    <t>Rapportage!I8</t>
  </si>
  <si>
    <t>Rapportage!I9</t>
  </si>
  <si>
    <t>Rapportage!I10</t>
  </si>
  <si>
    <t>Rapportage!I11</t>
  </si>
  <si>
    <t>Rapportage!I12</t>
  </si>
  <si>
    <t>Rapportage!I13</t>
  </si>
  <si>
    <t>Rapportage!I14</t>
  </si>
  <si>
    <t>Rapportage!I15</t>
  </si>
  <si>
    <t>Rapportage!I16</t>
  </si>
  <si>
    <t>Rapportage!I17</t>
  </si>
  <si>
    <t>Rapportage!I18</t>
  </si>
  <si>
    <t>Rapportage!I19</t>
  </si>
  <si>
    <t>Rapportage!I20</t>
  </si>
  <si>
    <t>Rapportage!I21</t>
  </si>
  <si>
    <t>Rapportage!I22</t>
  </si>
  <si>
    <t>Rapportage!B23</t>
  </si>
  <si>
    <t>Rapportage!D23</t>
  </si>
  <si>
    <t>Rapportage!I23</t>
  </si>
  <si>
    <t>Rapportage!B24</t>
  </si>
  <si>
    <t>Rapportage!D24</t>
  </si>
  <si>
    <t>Rapportage!I24</t>
  </si>
  <si>
    <t>Rapportage!B25</t>
  </si>
  <si>
    <t>Rapportage!D25</t>
  </si>
  <si>
    <t>Rapportage!I25</t>
  </si>
  <si>
    <t>Rapportage!B26</t>
  </si>
  <si>
    <t>Rapportage!D26</t>
  </si>
  <si>
    <t>Rapportage!I26</t>
  </si>
  <si>
    <t>Rapportage!B27</t>
  </si>
  <si>
    <t>Rapportage!D27</t>
  </si>
  <si>
    <t>Rapportage!I27</t>
  </si>
  <si>
    <t>Rapportage!B28</t>
  </si>
  <si>
    <t>Rapportage!D28</t>
  </si>
  <si>
    <t>Rapportage!I28</t>
  </si>
  <si>
    <t>Rapportage!B29</t>
  </si>
  <si>
    <t>Rapportage!D29</t>
  </si>
  <si>
    <t>Rapportage!I29</t>
  </si>
  <si>
    <t>Rapportage!B30</t>
  </si>
  <si>
    <t>Rapportage!D30</t>
  </si>
  <si>
    <t>Rapportage!I30</t>
  </si>
  <si>
    <t>Rapportage!B31</t>
  </si>
  <si>
    <t>Rapportage!D31</t>
  </si>
  <si>
    <t>Rapportage!I31</t>
  </si>
  <si>
    <t>Rapportage!B32</t>
  </si>
  <si>
    <t>Rapportage!D32</t>
  </si>
  <si>
    <t>Rapportage!I32</t>
  </si>
  <si>
    <t>Rapportage!B33</t>
  </si>
  <si>
    <t>Rapportage!D33</t>
  </si>
  <si>
    <t>Rapportage!I33</t>
  </si>
  <si>
    <t>Rapportage!B34</t>
  </si>
  <si>
    <t>Rapportage!D34</t>
  </si>
  <si>
    <t>Rapportage!I34</t>
  </si>
  <si>
    <t>Rapportage!B35</t>
  </si>
  <si>
    <t>Rapportage!D35</t>
  </si>
  <si>
    <t>Rapportage!I35</t>
  </si>
  <si>
    <t>Rapportage!B36</t>
  </si>
  <si>
    <t>Rapportage!D36</t>
  </si>
  <si>
    <t>Rapportage!I36</t>
  </si>
  <si>
    <t>Rapportage!B37</t>
  </si>
  <si>
    <t>Rapportage!D37</t>
  </si>
  <si>
    <t>Rapportage!I37</t>
  </si>
  <si>
    <t>Rapportage!B38</t>
  </si>
  <si>
    <t>Rapportage!D38</t>
  </si>
  <si>
    <t>Rapportage!I38</t>
  </si>
  <si>
    <t>Rapportage!B39</t>
  </si>
  <si>
    <t>Rapportage!D39</t>
  </si>
  <si>
    <t>Rapportage!I39</t>
  </si>
  <si>
    <t>Rapportage!B40</t>
  </si>
  <si>
    <t>Rapportage!D40</t>
  </si>
  <si>
    <t>Rapportage!I40</t>
  </si>
  <si>
    <t>Rapportage!B41</t>
  </si>
  <si>
    <t>Rapportage!D41</t>
  </si>
  <si>
    <t>Rapportage!I41</t>
  </si>
  <si>
    <t>Rapportage!B42</t>
  </si>
  <si>
    <t>Rapportage!D42</t>
  </si>
  <si>
    <t>Rapportage!I42</t>
  </si>
  <si>
    <t>Rapportage!B43</t>
  </si>
  <si>
    <t>Rapportage!D43</t>
  </si>
  <si>
    <t>Rapportage!I43</t>
  </si>
  <si>
    <t>Rapportage!B44</t>
  </si>
  <si>
    <t>Rapportage!D44</t>
  </si>
  <si>
    <t>Rapportage!I44</t>
  </si>
  <si>
    <t>Rapportage!B45</t>
  </si>
  <si>
    <t>Rapportage!D45</t>
  </si>
  <si>
    <t>Rapportage!I45</t>
  </si>
  <si>
    <t>Rapportage!B46</t>
  </si>
  <si>
    <t>Rapportage!D46</t>
  </si>
  <si>
    <t>Rapportage!I46</t>
  </si>
  <si>
    <t>Rapportage!B47</t>
  </si>
  <si>
    <t>Rapportage!D47</t>
  </si>
  <si>
    <t>Rapportage!I47</t>
  </si>
  <si>
    <t>Rapportage!B48</t>
  </si>
  <si>
    <t>Rapportage!D48</t>
  </si>
  <si>
    <t>Rapportage!I48</t>
  </si>
  <si>
    <t>Rapportage!B49</t>
  </si>
  <si>
    <t>Rapportage!D49</t>
  </si>
  <si>
    <t>Rapportage!I49</t>
  </si>
  <si>
    <t>Rapportage!B50</t>
  </si>
  <si>
    <t>Rapportage!D50</t>
  </si>
  <si>
    <t>Rapportage!I50</t>
  </si>
  <si>
    <t>Rapportage!B51</t>
  </si>
  <si>
    <t>Rapportage!D51</t>
  </si>
  <si>
    <t>Rapportage!I51</t>
  </si>
  <si>
    <t>Rapportage!B52</t>
  </si>
  <si>
    <t>Rapportage!D52</t>
  </si>
  <si>
    <t>Rapportage!I52</t>
  </si>
  <si>
    <t>Rapportage!B53</t>
  </si>
  <si>
    <t>Rapportage!D53</t>
  </si>
  <si>
    <t>Rapportage!I53</t>
  </si>
  <si>
    <t>Rapportage!B54</t>
  </si>
  <si>
    <t>Rapportage!D54</t>
  </si>
  <si>
    <t>Rapportage!I54</t>
  </si>
  <si>
    <t>Rapportage!B55</t>
  </si>
  <si>
    <t>Rapportage!D55</t>
  </si>
  <si>
    <t>Rapportage!I55</t>
  </si>
  <si>
    <t>Rapportage!B56</t>
  </si>
  <si>
    <t>Rapportage!D56</t>
  </si>
  <si>
    <t>Rapportage!I56</t>
  </si>
  <si>
    <t>Rapportage!B57</t>
  </si>
  <si>
    <t>Rapportage!D57</t>
  </si>
  <si>
    <t>Rapportage!I57</t>
  </si>
  <si>
    <t>Rapportage!B58</t>
  </si>
  <si>
    <t>Rapportage!D58</t>
  </si>
  <si>
    <t>Rapportage!I58</t>
  </si>
  <si>
    <t>Rapportage!B59</t>
  </si>
  <si>
    <t>Rapportage!D59</t>
  </si>
  <si>
    <t>Rapportage!I59</t>
  </si>
  <si>
    <t>Rapportage!B60</t>
  </si>
  <si>
    <t>Rapportage!D60</t>
  </si>
  <si>
    <t>Rapportage!I60</t>
  </si>
  <si>
    <t>Rapportage!B61</t>
  </si>
  <si>
    <t>Rapportage!D61</t>
  </si>
  <si>
    <t>Rapportage!I61</t>
  </si>
  <si>
    <t>Rapportage!B62</t>
  </si>
  <si>
    <t>Rapportage!D62</t>
  </si>
  <si>
    <t>Rapportage!I62</t>
  </si>
  <si>
    <t>Rapportage!B63</t>
  </si>
  <si>
    <t>Rapportage!D63</t>
  </si>
  <si>
    <t>Rapportage!I63</t>
  </si>
  <si>
    <t>Rapportage!B64</t>
  </si>
  <si>
    <t>Rapportage!D64</t>
  </si>
  <si>
    <t>Rapportage!I64</t>
  </si>
  <si>
    <t>Rapportage!B65</t>
  </si>
  <si>
    <t>Rapportage!D65</t>
  </si>
  <si>
    <t>Rapportage!I65</t>
  </si>
  <si>
    <t>Rapportage!B66</t>
  </si>
  <si>
    <t>Rapportage!D66</t>
  </si>
  <si>
    <t>Rapportage!I66</t>
  </si>
  <si>
    <t>Rapportage!B67</t>
  </si>
  <si>
    <t>Rapportage!D67</t>
  </si>
  <si>
    <t>Rapportage!I67</t>
  </si>
  <si>
    <t>Rapportage!B68</t>
  </si>
  <si>
    <t>Rapportage!D68</t>
  </si>
  <si>
    <t>Rapportage!I68</t>
  </si>
  <si>
    <t>Rapportage!B69</t>
  </si>
  <si>
    <t>Rapportage!D69</t>
  </si>
  <si>
    <t>Rapportage!I69</t>
  </si>
  <si>
    <t>Rapportage!B70</t>
  </si>
  <si>
    <t>Rapportage!D70</t>
  </si>
  <si>
    <t>Rapportage!I70</t>
  </si>
  <si>
    <t>Rapportage!B71</t>
  </si>
  <si>
    <t>Rapportage!D71</t>
  </si>
  <si>
    <t>Rapportage!I71</t>
  </si>
  <si>
    <t>Rapportage!B72</t>
  </si>
  <si>
    <t>Rapportage!D72</t>
  </si>
  <si>
    <t>Rapportage!I72</t>
  </si>
  <si>
    <t>Rapportage!B73</t>
  </si>
  <si>
    <t>Rapportage!D73</t>
  </si>
  <si>
    <t>Rapportage!I73</t>
  </si>
  <si>
    <t>Rapportage!B74</t>
  </si>
  <si>
    <t>Rapportage!D74</t>
  </si>
  <si>
    <t>Rapportage!I74</t>
  </si>
  <si>
    <t>Rapportage!B75</t>
  </si>
  <si>
    <t>Rapportage!D75</t>
  </si>
  <si>
    <t>Rapportage!I75</t>
  </si>
  <si>
    <t>Rapportage!B76</t>
  </si>
  <si>
    <t>Rapportage!D76</t>
  </si>
  <si>
    <t>Rapportage!I76</t>
  </si>
  <si>
    <t>Rapportage!B77</t>
  </si>
  <si>
    <t>Rapportage!D77</t>
  </si>
  <si>
    <t>Rapportage!I77</t>
  </si>
  <si>
    <t>Rapportage!B78</t>
  </si>
  <si>
    <t>Rapportage!D78</t>
  </si>
  <si>
    <t>Rapportage!I78</t>
  </si>
  <si>
    <t>Rapportage!B79</t>
  </si>
  <si>
    <t>Rapportage!D79</t>
  </si>
  <si>
    <t>Rapportage!I79</t>
  </si>
  <si>
    <t>Rapportage!B80</t>
  </si>
  <si>
    <t>Rapportage!D80</t>
  </si>
  <si>
    <t>Rapportage!I80</t>
  </si>
  <si>
    <t>Rapportage!B81</t>
  </si>
  <si>
    <t>Rapportage!D81</t>
  </si>
  <si>
    <t>Rapportage!I81</t>
  </si>
  <si>
    <t>Rapportage!B82</t>
  </si>
  <si>
    <t>Rapportage!D82</t>
  </si>
  <si>
    <t>Rapportage!I82</t>
  </si>
  <si>
    <t>Rapportage!B83</t>
  </si>
  <si>
    <t>Rapportage!D83</t>
  </si>
  <si>
    <t>Rapportage!I83</t>
  </si>
  <si>
    <t>Rapportage!B84</t>
  </si>
  <si>
    <t>Rapportage!D84</t>
  </si>
  <si>
    <t>Rapportage!I84</t>
  </si>
  <si>
    <t>Rapportage!B85</t>
  </si>
  <si>
    <t>Rapportage!D85</t>
  </si>
  <si>
    <t>Rapportage!I85</t>
  </si>
  <si>
    <t>Rapportage!B86</t>
  </si>
  <si>
    <t>Rapportage!D86</t>
  </si>
  <si>
    <t>Rapportage!I86</t>
  </si>
  <si>
    <t>Rapportage!B87</t>
  </si>
  <si>
    <t>Rapportage!D87</t>
  </si>
  <si>
    <t>Rapportage!I87</t>
  </si>
  <si>
    <t>Rapportage!B88</t>
  </si>
  <si>
    <t>Rapportage!D88</t>
  </si>
  <si>
    <t>Rapportage!I88</t>
  </si>
  <si>
    <t>Rapportage!B89</t>
  </si>
  <si>
    <t>Rapportage!D89</t>
  </si>
  <si>
    <t>Rapportage!I89</t>
  </si>
  <si>
    <t>Rapportage!B90</t>
  </si>
  <si>
    <t>Rapportage!D90</t>
  </si>
  <si>
    <t>Rapportage!I90</t>
  </si>
  <si>
    <t>Rapportage!B91</t>
  </si>
  <si>
    <t>Rapportage!D91</t>
  </si>
  <si>
    <t>Rapportage!I91</t>
  </si>
  <si>
    <t>Rapportage!B92</t>
  </si>
  <si>
    <t>Rapportage!D92</t>
  </si>
  <si>
    <t>Rapportage!I92</t>
  </si>
  <si>
    <t>Rapportage!B93</t>
  </si>
  <si>
    <t>Rapportage!D93</t>
  </si>
  <si>
    <t>Rapportage!I93</t>
  </si>
  <si>
    <t>Rapportage!B94</t>
  </si>
  <si>
    <t>Rapportage!D94</t>
  </si>
  <si>
    <t>Rapportage!I94</t>
  </si>
  <si>
    <t>Rapportage!B95</t>
  </si>
  <si>
    <t>Rapportage!D95</t>
  </si>
  <si>
    <t>Rapportage!I95</t>
  </si>
  <si>
    <t>Rapportage!B96</t>
  </si>
  <si>
    <t>Rapportage!D96</t>
  </si>
  <si>
    <t>Rapportage!I96</t>
  </si>
  <si>
    <t>Rapportage!B97</t>
  </si>
  <si>
    <t>Rapportage!D97</t>
  </si>
  <si>
    <t>Rapportage!I97</t>
  </si>
  <si>
    <t>Rapportage!B98</t>
  </si>
  <si>
    <t>Rapportage!D98</t>
  </si>
  <si>
    <t>Rapportage!I98</t>
  </si>
  <si>
    <t>Rapportage!B99</t>
  </si>
  <si>
    <t>Rapportage!D99</t>
  </si>
  <si>
    <t>Rapportage!I99</t>
  </si>
  <si>
    <t>Rapportage!B100</t>
  </si>
  <si>
    <t>Rapportage!D100</t>
  </si>
  <si>
    <t>Rapportage!I100</t>
  </si>
  <si>
    <t>Rapportage!B101</t>
  </si>
  <si>
    <t>Rapportage!D101</t>
  </si>
  <si>
    <t>Rapportage!I101</t>
  </si>
  <si>
    <t>Rapportage!B102</t>
  </si>
  <si>
    <t>Rapportage!D102</t>
  </si>
  <si>
    <t>Rapportage!I102</t>
  </si>
  <si>
    <t>Rapportage!B103</t>
  </si>
  <si>
    <t>Rapportage!D103</t>
  </si>
  <si>
    <t>Rapportage!I103</t>
  </si>
  <si>
    <t>Rapportage!B104</t>
  </si>
  <si>
    <t>Rapportage!D104</t>
  </si>
  <si>
    <t>Rapportage!I104</t>
  </si>
  <si>
    <t>Rapportage!B105</t>
  </si>
  <si>
    <t>Rapportage!D105</t>
  </si>
  <si>
    <t>Rapportage!I105</t>
  </si>
  <si>
    <t>Rapportage!B106</t>
  </si>
  <si>
    <t>Rapportage!D106</t>
  </si>
  <si>
    <t>Rapportage!I106</t>
  </si>
  <si>
    <t>Rapportage!B107</t>
  </si>
  <si>
    <t>Rapportage!D107</t>
  </si>
  <si>
    <t>Rapportage!I107</t>
  </si>
  <si>
    <t>Rapportage!B108</t>
  </si>
  <si>
    <t>Rapportage!D108</t>
  </si>
  <si>
    <t>Rapportage!I108</t>
  </si>
  <si>
    <t>Rapportage!B109</t>
  </si>
  <si>
    <t>Rapportage!D109</t>
  </si>
  <si>
    <t>Rapportage!I109</t>
  </si>
  <si>
    <t>Rapportage!B110</t>
  </si>
  <si>
    <t>Rapportage!D110</t>
  </si>
  <si>
    <t>Rapportage!I110</t>
  </si>
  <si>
    <t>Rapportage!B111</t>
  </si>
  <si>
    <t>Rapportage!D111</t>
  </si>
  <si>
    <t>Rapportage!I111</t>
  </si>
  <si>
    <t>Rapportage!B112</t>
  </si>
  <si>
    <t>Rapportage!D112</t>
  </si>
  <si>
    <t>Rapportage!I112</t>
  </si>
  <si>
    <t>Rapportage!B113</t>
  </si>
  <si>
    <t>Rapportage!D113</t>
  </si>
  <si>
    <t>Rapportage!I113</t>
  </si>
  <si>
    <t>Rapportage!B114</t>
  </si>
  <si>
    <t>Rapportage!D114</t>
  </si>
  <si>
    <t>Rapportage!I114</t>
  </si>
  <si>
    <t>Rapportage!B115</t>
  </si>
  <si>
    <t>Rapportage!D115</t>
  </si>
  <si>
    <t>Rapportage!I115</t>
  </si>
  <si>
    <t>Rapportage!B116</t>
  </si>
  <si>
    <t>Rapportage!D116</t>
  </si>
  <si>
    <t>Rapportage!I116</t>
  </si>
  <si>
    <t>Rapportage!B117</t>
  </si>
  <si>
    <t>Rapportage!D117</t>
  </si>
  <si>
    <t>Rapportage!I117</t>
  </si>
  <si>
    <t>Rapportage!B118</t>
  </si>
  <si>
    <t>Rapportage!D118</t>
  </si>
  <si>
    <t>Rapportage!I118</t>
  </si>
  <si>
    <t>Rapportage!B119</t>
  </si>
  <si>
    <t>Rapportage!D119</t>
  </si>
  <si>
    <t>Rapportage!I119</t>
  </si>
  <si>
    <t>Rapportage!B120</t>
  </si>
  <si>
    <t>Rapportage!D120</t>
  </si>
  <si>
    <t>Rapportage!I120</t>
  </si>
  <si>
    <t>Rapportage!B121</t>
  </si>
  <si>
    <t>Rapportage!D121</t>
  </si>
  <si>
    <t>Rapportage!I121</t>
  </si>
  <si>
    <t>Rapportage!B122</t>
  </si>
  <si>
    <t>Rapportage!D122</t>
  </si>
  <si>
    <t>Rapportage!I122</t>
  </si>
  <si>
    <t>Rapportage!B123</t>
  </si>
  <si>
    <t>Rapportage!D123</t>
  </si>
  <si>
    <t>Rapportage!I123</t>
  </si>
  <si>
    <t>Rapportage!B124</t>
  </si>
  <si>
    <t>Rapportage!D124</t>
  </si>
  <si>
    <t>Rapportage!I124</t>
  </si>
  <si>
    <t>Rapportage!B125</t>
  </si>
  <si>
    <t>Rapportage!D125</t>
  </si>
  <si>
    <t>Rapportage!I125</t>
  </si>
  <si>
    <t>Rapportage!B126</t>
  </si>
  <si>
    <t>Rapportage!D126</t>
  </si>
  <si>
    <t>Rapportage!I126</t>
  </si>
  <si>
    <t>Rapportage!B127</t>
  </si>
  <si>
    <t>Rapportage!D127</t>
  </si>
  <si>
    <t>Rapportage!I127</t>
  </si>
  <si>
    <t>Rapportage!B128</t>
  </si>
  <si>
    <t>Rapportage!D128</t>
  </si>
  <si>
    <t>Rapportage!I128</t>
  </si>
  <si>
    <t>Rapportage!B129</t>
  </si>
  <si>
    <t>Rapportage!D129</t>
  </si>
  <si>
    <t>Rapportage!I129</t>
  </si>
  <si>
    <t>Rapportage!B130</t>
  </si>
  <si>
    <t>Rapportage!D130</t>
  </si>
  <si>
    <t>Rapportage!I130</t>
  </si>
  <si>
    <t>Rapportage!B131</t>
  </si>
  <si>
    <t>Rapportage!D131</t>
  </si>
  <si>
    <t>Rapportage!I131</t>
  </si>
  <si>
    <t>Rapportage!B132</t>
  </si>
  <si>
    <t>Rapportage!D132</t>
  </si>
  <si>
    <t>Rapportage!I132</t>
  </si>
  <si>
    <t>Rapportage!B133</t>
  </si>
  <si>
    <t>Rapportage!D133</t>
  </si>
  <si>
    <t>Rapportage!I133</t>
  </si>
  <si>
    <t>Rapportage!B134</t>
  </si>
  <si>
    <t>Rapportage!D134</t>
  </si>
  <si>
    <t>Rapportage!I134</t>
  </si>
  <si>
    <t>Rapportage!B135</t>
  </si>
  <si>
    <t>Rapportage!D135</t>
  </si>
  <si>
    <t>Rapportage!I135</t>
  </si>
  <si>
    <t>Rapportage!B136</t>
  </si>
  <si>
    <t>Rapportage!D136</t>
  </si>
  <si>
    <t>Rapportage!I136</t>
  </si>
  <si>
    <t>Rapportage!B137</t>
  </si>
  <si>
    <t>Rapportage!D137</t>
  </si>
  <si>
    <t>Rapportage!I137</t>
  </si>
  <si>
    <t>Rapportage!B138</t>
  </si>
  <si>
    <t>Rapportage!D138</t>
  </si>
  <si>
    <t>Rapportage!I138</t>
  </si>
  <si>
    <t>Rapportage!B139</t>
  </si>
  <si>
    <t>Rapportage!D139</t>
  </si>
  <si>
    <t>Rapportage!I139</t>
  </si>
  <si>
    <t>Rapportage!B140</t>
  </si>
  <si>
    <t>Rapportage!D140</t>
  </si>
  <si>
    <t>Rapportage!I140</t>
  </si>
  <si>
    <t>Rapportage!B141</t>
  </si>
  <si>
    <t>Rapportage!D141</t>
  </si>
  <si>
    <t>Rapportage!I141</t>
  </si>
  <si>
    <t>Rapportage!B142</t>
  </si>
  <si>
    <t>Rapportage!D142</t>
  </si>
  <si>
    <t>Rapportage!I142</t>
  </si>
  <si>
    <t>Rapportage!B143</t>
  </si>
  <si>
    <t>Rapportage!D143</t>
  </si>
  <si>
    <t>Rapportage!I143</t>
  </si>
  <si>
    <t>Rapportage!B144</t>
  </si>
  <si>
    <t>Rapportage!D144</t>
  </si>
  <si>
    <t>Rapportage!I144</t>
  </si>
  <si>
    <t>Rapportage!B145</t>
  </si>
  <si>
    <t>Rapportage!D145</t>
  </si>
  <si>
    <t>Rapportage!I145</t>
  </si>
  <si>
    <t>Rapportage!B146</t>
  </si>
  <si>
    <t>Rapportage!D146</t>
  </si>
  <si>
    <t>Rapportage!I146</t>
  </si>
  <si>
    <t>Rapportage!B147</t>
  </si>
  <si>
    <t>Rapportage!D147</t>
  </si>
  <si>
    <t>Rapportage!I147</t>
  </si>
  <si>
    <t>Rapportage!B148</t>
  </si>
  <si>
    <t>Rapportage!D148</t>
  </si>
  <si>
    <t>Rapportage!I148</t>
  </si>
  <si>
    <t>Rapportage!B149</t>
  </si>
  <si>
    <t>Rapportage!D149</t>
  </si>
  <si>
    <t>Rapportage!I149</t>
  </si>
  <si>
    <t>Rapportage!B150</t>
  </si>
  <si>
    <t>Rapportage!D150</t>
  </si>
  <si>
    <t>Rapportage!I150</t>
  </si>
  <si>
    <t>Rapportage!B151</t>
  </si>
  <si>
    <t>Rapportage!D151</t>
  </si>
  <si>
    <t>Rapportage!I151</t>
  </si>
  <si>
    <t>Rapportage!B152</t>
  </si>
  <si>
    <t>Rapportage!D152</t>
  </si>
  <si>
    <t>Rapportage!I152</t>
  </si>
  <si>
    <t>Rapportage!B153</t>
  </si>
  <si>
    <t>Rapportage!D153</t>
  </si>
  <si>
    <t>Rapportage!I153</t>
  </si>
  <si>
    <t>Rapportage!B154</t>
  </si>
  <si>
    <t>Rapportage!D154</t>
  </si>
  <si>
    <t>Rapportage!I154</t>
  </si>
  <si>
    <t>Rapportage!B155</t>
  </si>
  <si>
    <t>Rapportage!D155</t>
  </si>
  <si>
    <t>Rapportage!I155</t>
  </si>
  <si>
    <t>Rapportage!B156</t>
  </si>
  <si>
    <t>Rapportage!D156</t>
  </si>
  <si>
    <t>Rapportage!I156</t>
  </si>
  <si>
    <t>Rapportage!B157</t>
  </si>
  <si>
    <t>Rapportage!D157</t>
  </si>
  <si>
    <t>Rapportage!I157</t>
  </si>
  <si>
    <t>Rapportage!B158</t>
  </si>
  <si>
    <t>Rapportage!D158</t>
  </si>
  <si>
    <t>Rapportage!I158</t>
  </si>
  <si>
    <t>Rapportage!B159</t>
  </si>
  <si>
    <t>Rapportage!D159</t>
  </si>
  <si>
    <t>Rapportage!I159</t>
  </si>
  <si>
    <t>Rapportage!B160</t>
  </si>
  <si>
    <t>Rapportage!D160</t>
  </si>
  <si>
    <t>Rapportage!I160</t>
  </si>
  <si>
    <t>Rapportage!B161</t>
  </si>
  <si>
    <t>Rapportage!D161</t>
  </si>
  <si>
    <t>Rapportage!I161</t>
  </si>
  <si>
    <t>Rapportage!B162</t>
  </si>
  <si>
    <t>Rapportage!D162</t>
  </si>
  <si>
    <t>Rapportage!I162</t>
  </si>
  <si>
    <t>Rapportage!B163</t>
  </si>
  <si>
    <t>Rapportage!D163</t>
  </si>
  <si>
    <t>Rapportage!I163</t>
  </si>
  <si>
    <t>Rapportage!B164</t>
  </si>
  <si>
    <t>Rapportage!D164</t>
  </si>
  <si>
    <t>Rapportage!I164</t>
  </si>
  <si>
    <t>Rapportage!B165</t>
  </si>
  <si>
    <t>Rapportage!D165</t>
  </si>
  <si>
    <t>Rapportage!I165</t>
  </si>
  <si>
    <t>Rapportage!B166</t>
  </si>
  <si>
    <t>Rapportage!D166</t>
  </si>
  <si>
    <t>Rapportage!I166</t>
  </si>
  <si>
    <t>Rapportage!B167</t>
  </si>
  <si>
    <t>Rapportage!D167</t>
  </si>
  <si>
    <t>Rapportage!I167</t>
  </si>
  <si>
    <t>Rapportage!B168</t>
  </si>
  <si>
    <t>Rapportage!D168</t>
  </si>
  <si>
    <t>Rapportage!I168</t>
  </si>
  <si>
    <t>Rapportage!B169</t>
  </si>
  <si>
    <t>Rapportage!D169</t>
  </si>
  <si>
    <t>Rapportage!I169</t>
  </si>
  <si>
    <t>Rapportage!B170</t>
  </si>
  <si>
    <t>Rapportage!D170</t>
  </si>
  <si>
    <t>Rapportage!I170</t>
  </si>
  <si>
    <t>Rapportage!B171</t>
  </si>
  <si>
    <t>Rapportage!D171</t>
  </si>
  <si>
    <t>Rapportage!I171</t>
  </si>
  <si>
    <t>Rapportage!B172</t>
  </si>
  <si>
    <t>Rapportage!D172</t>
  </si>
  <si>
    <t>Rapportage!I172</t>
  </si>
  <si>
    <t>Rapportage!B173</t>
  </si>
  <si>
    <t>Rapportage!D173</t>
  </si>
  <si>
    <t>Rapportage!I173</t>
  </si>
  <si>
    <t>Rapportage!B174</t>
  </si>
  <si>
    <t>Rapportage!D174</t>
  </si>
  <si>
    <t>Rapportage!I174</t>
  </si>
  <si>
    <t>Rapportage!B175</t>
  </si>
  <si>
    <t>Rapportage!D175</t>
  </si>
  <si>
    <t>Rapportage!I175</t>
  </si>
  <si>
    <t>Rapportage!B176</t>
  </si>
  <si>
    <t>Rapportage!D176</t>
  </si>
  <si>
    <t>Rapportage!I176</t>
  </si>
  <si>
    <t>Rapportage!B177</t>
  </si>
  <si>
    <t>Rapportage!D177</t>
  </si>
  <si>
    <t>Rapportage!I177</t>
  </si>
  <si>
    <t>Rapportage!B178</t>
  </si>
  <si>
    <t>Rapportage!D178</t>
  </si>
  <si>
    <t>Rapportage!I178</t>
  </si>
  <si>
    <t>Rapportage!B179</t>
  </si>
  <si>
    <t>Rapportage!D179</t>
  </si>
  <si>
    <t>Rapportage!I179</t>
  </si>
  <si>
    <t>Rapportage!B180</t>
  </si>
  <si>
    <t>Rapportage!D180</t>
  </si>
  <si>
    <t>Rapportage!I180</t>
  </si>
  <si>
    <t>Rapportage!B181</t>
  </si>
  <si>
    <t>Rapportage!D181</t>
  </si>
  <si>
    <t>Rapportage!I181</t>
  </si>
  <si>
    <t>Rapportage!B182</t>
  </si>
  <si>
    <t>Rapportage!D182</t>
  </si>
  <si>
    <t>Rapportage!I182</t>
  </si>
  <si>
    <t>Rapportage!B183</t>
  </si>
  <si>
    <t>Rapportage!D183</t>
  </si>
  <si>
    <t>Rapportage!I183</t>
  </si>
  <si>
    <t>Rapportage!B184</t>
  </si>
  <si>
    <t>Rapportage!D184</t>
  </si>
  <si>
    <t>Rapportage!I184</t>
  </si>
  <si>
    <t>Rapportage!B185</t>
  </si>
  <si>
    <t>Rapportage!D185</t>
  </si>
  <si>
    <t>Rapportage!I185</t>
  </si>
  <si>
    <t>Rapportage!B186</t>
  </si>
  <si>
    <t>Rapportage!D186</t>
  </si>
  <si>
    <t>Rapportage!I186</t>
  </si>
  <si>
    <t>Rapportage!B187</t>
  </si>
  <si>
    <t>Rapportage!D187</t>
  </si>
  <si>
    <t>Rapportage!I187</t>
  </si>
  <si>
    <t>Rapportage!B188</t>
  </si>
  <si>
    <t>Rapportage!D188</t>
  </si>
  <si>
    <t>Rapportage!I188</t>
  </si>
  <si>
    <t>Rapportage!B189</t>
  </si>
  <si>
    <t>Rapportage!D189</t>
  </si>
  <si>
    <t>Rapportage!I189</t>
  </si>
  <si>
    <t>Rapportage!B190</t>
  </si>
  <si>
    <t>Rapportage!D190</t>
  </si>
  <si>
    <t>Rapportage!I190</t>
  </si>
  <si>
    <t>Rapportage!B191</t>
  </si>
  <si>
    <t>Rapportage!D191</t>
  </si>
  <si>
    <t>Rapportage!I191</t>
  </si>
  <si>
    <t>Rapportage!B192</t>
  </si>
  <si>
    <t>Rapportage!D192</t>
  </si>
  <si>
    <t>Rapportage!I192</t>
  </si>
  <si>
    <t>Rapportage!B193</t>
  </si>
  <si>
    <t>Rapportage!D193</t>
  </si>
  <si>
    <t>Rapportage!I193</t>
  </si>
  <si>
    <t>Rapportage!B194</t>
  </si>
  <si>
    <t>Rapportage!D194</t>
  </si>
  <si>
    <t>Rapportage!I194</t>
  </si>
  <si>
    <t>Rapportage!B195</t>
  </si>
  <si>
    <t>Rapportage!D195</t>
  </si>
  <si>
    <t>Rapportage!I195</t>
  </si>
  <si>
    <t>Rapportage!B196</t>
  </si>
  <si>
    <t>Rapportage!D196</t>
  </si>
  <si>
    <t>Rapportage!I196</t>
  </si>
  <si>
    <t>Rapportage!B197</t>
  </si>
  <si>
    <t>Rapportage!D197</t>
  </si>
  <si>
    <t>Rapportage!I197</t>
  </si>
  <si>
    <t>Rapportage!B198</t>
  </si>
  <si>
    <t>Rapportage!D198</t>
  </si>
  <si>
    <t>Rapportage!I198</t>
  </si>
  <si>
    <t>Rapportage!B199</t>
  </si>
  <si>
    <t>Rapportage!D199</t>
  </si>
  <si>
    <t>Rapportage!I199</t>
  </si>
  <si>
    <t>Rapportage!B200</t>
  </si>
  <si>
    <t>Rapportage!D200</t>
  </si>
  <si>
    <t>Rapportage!I200</t>
  </si>
  <si>
    <t>Rapportage!B201</t>
  </si>
  <si>
    <t>Rapportage!D201</t>
  </si>
  <si>
    <t>Rapportage!I201</t>
  </si>
  <si>
    <t>Rapportage!B202</t>
  </si>
  <si>
    <t>Rapportage!D202</t>
  </si>
  <si>
    <t>Rapportage!I202</t>
  </si>
  <si>
    <t>Rapportage!B203</t>
  </si>
  <si>
    <t>Rapportage!D203</t>
  </si>
  <si>
    <t>Rapportage!I203</t>
  </si>
  <si>
    <t>Rapportage!B204</t>
  </si>
  <si>
    <t>Rapportage!D204</t>
  </si>
  <si>
    <t>Rapportage!I204</t>
  </si>
  <si>
    <t>Rapportage!B205</t>
  </si>
  <si>
    <t>Rapportage!D205</t>
  </si>
  <si>
    <t>Rapportage!I205</t>
  </si>
  <si>
    <t>Rapportage!B206</t>
  </si>
  <si>
    <t>Rapportage!D206</t>
  </si>
  <si>
    <t>Rapportage!I206</t>
  </si>
  <si>
    <t>Rapportage!B207</t>
  </si>
  <si>
    <t>Rapportage!D207</t>
  </si>
  <si>
    <t>Rapportage!I207</t>
  </si>
  <si>
    <t>Rapportage!B208</t>
  </si>
  <si>
    <t>Rapportage!D208</t>
  </si>
  <si>
    <t>Rapportage!I208</t>
  </si>
  <si>
    <t>Rapportage!B209</t>
  </si>
  <si>
    <t>Rapportage!D209</t>
  </si>
  <si>
    <t>Rapportage!I209</t>
  </si>
  <si>
    <t>Rapportage!B210</t>
  </si>
  <si>
    <t>Rapportage!D210</t>
  </si>
  <si>
    <t>Rapportage!I210</t>
  </si>
  <si>
    <t>Rapportage!B211</t>
  </si>
  <si>
    <t>Rapportage!D211</t>
  </si>
  <si>
    <t>Rapportage!I211</t>
  </si>
  <si>
    <t>Rapportage!B212</t>
  </si>
  <si>
    <t>Rapportage!D212</t>
  </si>
  <si>
    <t>Rapportage!I212</t>
  </si>
  <si>
    <t>Rapportage!B213</t>
  </si>
  <si>
    <t>Rapportage!D213</t>
  </si>
  <si>
    <t>Rapportage!I213</t>
  </si>
  <si>
    <t>Rapportage!B214</t>
  </si>
  <si>
    <t>Rapportage!D214</t>
  </si>
  <si>
    <t>Rapportage!I214</t>
  </si>
  <si>
    <t>Rapportage!B215</t>
  </si>
  <si>
    <t>Rapportage!D215</t>
  </si>
  <si>
    <t>Rapportage!I215</t>
  </si>
  <si>
    <t>Rapportage!B216</t>
  </si>
  <si>
    <t>Rapportage!D216</t>
  </si>
  <si>
    <t>Rapportage!I216</t>
  </si>
  <si>
    <t>Rapportage!B217</t>
  </si>
  <si>
    <t>Rapportage!D217</t>
  </si>
  <si>
    <t>Rapportage!I217</t>
  </si>
  <si>
    <t>Rapportage!B218</t>
  </si>
  <si>
    <t>Rapportage!D218</t>
  </si>
  <si>
    <t>Rapportage!I218</t>
  </si>
  <si>
    <t>Rapportage!B219</t>
  </si>
  <si>
    <t>Rapportage!D219</t>
  </si>
  <si>
    <t>Rapportage!I219</t>
  </si>
  <si>
    <t>Rapportage!B220</t>
  </si>
  <si>
    <t>Rapportage!D220</t>
  </si>
  <si>
    <t>Rapportage!I220</t>
  </si>
  <si>
    <t>Rapportage!B221</t>
  </si>
  <si>
    <t>Rapportage!D221</t>
  </si>
  <si>
    <t>Rapportage!I221</t>
  </si>
  <si>
    <t>Rapportage!B222</t>
  </si>
  <si>
    <t>Rapportage!D222</t>
  </si>
  <si>
    <t>Rapportage!I222</t>
  </si>
  <si>
    <t>Rapportage!B223</t>
  </si>
  <si>
    <t>Rapportage!D223</t>
  </si>
  <si>
    <t>Rapportage!I223</t>
  </si>
  <si>
    <t>Rapportage!B224</t>
  </si>
  <si>
    <t>Rapportage!D224</t>
  </si>
  <si>
    <t>Rapportage!I224</t>
  </si>
  <si>
    <t>Rapportage!B225</t>
  </si>
  <si>
    <t>Rapportage!D225</t>
  </si>
  <si>
    <t>Rapportage!I225</t>
  </si>
  <si>
    <t>Rapportage!B226</t>
  </si>
  <si>
    <t>Rapportage!D226</t>
  </si>
  <si>
    <t>Rapportage!I226</t>
  </si>
  <si>
    <t>Rapportage!B227</t>
  </si>
  <si>
    <t>Rapportage!D227</t>
  </si>
  <si>
    <t>Rapportage!I227</t>
  </si>
  <si>
    <t>Rapportage!B228</t>
  </si>
  <si>
    <t>Rapportage!D228</t>
  </si>
  <si>
    <t>Rapportage!I228</t>
  </si>
  <si>
    <t>Rapportage!B229</t>
  </si>
  <si>
    <t>Rapportage!D229</t>
  </si>
  <si>
    <t>Rapportage!I229</t>
  </si>
  <si>
    <t>Rapportage!B230</t>
  </si>
  <si>
    <t>Rapportage!D230</t>
  </si>
  <si>
    <t>Rapportage!I230</t>
  </si>
  <si>
    <t>Rapportage!B231</t>
  </si>
  <si>
    <t>Rapportage!D231</t>
  </si>
  <si>
    <t>Rapportage!I231</t>
  </si>
  <si>
    <t>Rapportage!B232</t>
  </si>
  <si>
    <t>Rapportage!D232</t>
  </si>
  <si>
    <t>Rapportage!I232</t>
  </si>
  <si>
    <t>Rapportage!B233</t>
  </si>
  <si>
    <t>Rapportage!D233</t>
  </si>
  <si>
    <t>Rapportage!I233</t>
  </si>
  <si>
    <t>Rapportage!B234</t>
  </si>
  <si>
    <t>Rapportage!D234</t>
  </si>
  <si>
    <t>Rapportage!I234</t>
  </si>
  <si>
    <t>Rapportage!B235</t>
  </si>
  <si>
    <t>Rapportage!D235</t>
  </si>
  <si>
    <t>Rapportage!I235</t>
  </si>
  <si>
    <t>Rapportage!B236</t>
  </si>
  <si>
    <t>Rapportage!D236</t>
  </si>
  <si>
    <t>Rapportage!I236</t>
  </si>
  <si>
    <t>Rapportage!B237</t>
  </si>
  <si>
    <t>Rapportage!D237</t>
  </si>
  <si>
    <t>Rapportage!I237</t>
  </si>
  <si>
    <t>Rapportage!B238</t>
  </si>
  <si>
    <t>Rapportage!D238</t>
  </si>
  <si>
    <t>Rapportage!I238</t>
  </si>
  <si>
    <t>Rapportage!B239</t>
  </si>
  <si>
    <t>Rapportage!D239</t>
  </si>
  <si>
    <t>Rapportage!I239</t>
  </si>
  <si>
    <t>Rapportage!B240</t>
  </si>
  <si>
    <t>Rapportage!D240</t>
  </si>
  <si>
    <t>Rapportage!I240</t>
  </si>
  <si>
    <t>Rapportage!B241</t>
  </si>
  <si>
    <t>Rapportage!D241</t>
  </si>
  <si>
    <t>Rapportage!I241</t>
  </si>
  <si>
    <t>Rapportage!B242</t>
  </si>
  <si>
    <t>Rapportage!D242</t>
  </si>
  <si>
    <t>Rapportage!I242</t>
  </si>
  <si>
    <t>Rapportage!B243</t>
  </si>
  <si>
    <t>Rapportage!D243</t>
  </si>
  <si>
    <t>Rapportage!I243</t>
  </si>
  <si>
    <t>Rapportage!B244</t>
  </si>
  <si>
    <t>Rapportage!D244</t>
  </si>
  <si>
    <t>Rapportage!I244</t>
  </si>
  <si>
    <t>Rapportage!B245</t>
  </si>
  <si>
    <t>Rapportage!D245</t>
  </si>
  <si>
    <t>Rapportage!I245</t>
  </si>
  <si>
    <t>Rapportage!B246</t>
  </si>
  <si>
    <t>Rapportage!D246</t>
  </si>
  <si>
    <t>Rapportage!I246</t>
  </si>
  <si>
    <t>Rapportage!B247</t>
  </si>
  <si>
    <t>Rapportage!D247</t>
  </si>
  <si>
    <t>Rapportage!I247</t>
  </si>
  <si>
    <t>Rapportage!B248</t>
  </si>
  <si>
    <t>Rapportage!D248</t>
  </si>
  <si>
    <t>Rapportage!I248</t>
  </si>
  <si>
    <t>Rapportage!B249</t>
  </si>
  <si>
    <t>Rapportage!D249</t>
  </si>
  <si>
    <t>Rapportage!I249</t>
  </si>
  <si>
    <t>Rapportage!B250</t>
  </si>
  <si>
    <t>Rapportage!D250</t>
  </si>
  <si>
    <t>Rapportage!I250</t>
  </si>
  <si>
    <t>Rapportage!B251</t>
  </si>
  <si>
    <t>Rapportage!D251</t>
  </si>
  <si>
    <t>Rapportage!I251</t>
  </si>
  <si>
    <t>Rapportage!B252</t>
  </si>
  <si>
    <t>Rapportage!D252</t>
  </si>
  <si>
    <t>Rapportage!I252</t>
  </si>
  <si>
    <t>Rapportage!B253</t>
  </si>
  <si>
    <t>Rapportage!D253</t>
  </si>
  <si>
    <t>Rapportage!I253</t>
  </si>
  <si>
    <t>Rapportage!B254</t>
  </si>
  <si>
    <t>Rapportage!D254</t>
  </si>
  <si>
    <t>Rapportage!I254</t>
  </si>
  <si>
    <t>Rapportage!B255</t>
  </si>
  <si>
    <t>Rapportage!D255</t>
  </si>
  <si>
    <t>Rapportage!I255</t>
  </si>
  <si>
    <t>Rapportage!B256</t>
  </si>
  <si>
    <t>Rapportage!D256</t>
  </si>
  <si>
    <t>Rapportage!I256</t>
  </si>
  <si>
    <t>Rapportage!B257</t>
  </si>
  <si>
    <t>Rapportage!D257</t>
  </si>
  <si>
    <t>Rapportage!I257</t>
  </si>
  <si>
    <t>Rapportage!B258</t>
  </si>
  <si>
    <t>Rapportage!D258</t>
  </si>
  <si>
    <t>Rapportage!I258</t>
  </si>
  <si>
    <t>Rapportage!B259</t>
  </si>
  <si>
    <t>Rapportage!D259</t>
  </si>
  <si>
    <t>Rapportage!I259</t>
  </si>
  <si>
    <t>Rapportage!B260</t>
  </si>
  <si>
    <t>Rapportage!D260</t>
  </si>
  <si>
    <t>Rapportage!I260</t>
  </si>
  <si>
    <t>Rapportage!B261</t>
  </si>
  <si>
    <t>Rapportage!D261</t>
  </si>
  <si>
    <t>Rapportage!I261</t>
  </si>
  <si>
    <t>Rapportage!B262</t>
  </si>
  <si>
    <t>Rapportage!D262</t>
  </si>
  <si>
    <t>Rapportage!I262</t>
  </si>
  <si>
    <t>Rapportage!B263</t>
  </si>
  <si>
    <t>Rapportage!D263</t>
  </si>
  <si>
    <t>Rapportage!I263</t>
  </si>
  <si>
    <t>Rapportage!B264</t>
  </si>
  <si>
    <t>Rapportage!D264</t>
  </si>
  <si>
    <t>Rapportage!I264</t>
  </si>
  <si>
    <t>Rapportage!B265</t>
  </si>
  <si>
    <t>Rapportage!D265</t>
  </si>
  <si>
    <t>Rapportage!I265</t>
  </si>
  <si>
    <t>Rapportage!B266</t>
  </si>
  <si>
    <t>Rapportage!D266</t>
  </si>
  <si>
    <t>Rapportage!I266</t>
  </si>
  <si>
    <t>Rapportage!B267</t>
  </si>
  <si>
    <t>Rapportage!D267</t>
  </si>
  <si>
    <t>Rapportage!I267</t>
  </si>
  <si>
    <t>Rapportage!B268</t>
  </si>
  <si>
    <t>Rapportage!D268</t>
  </si>
  <si>
    <t>Rapportage!I268</t>
  </si>
  <si>
    <t>Rapportage!B269</t>
  </si>
  <si>
    <t>Rapportage!D269</t>
  </si>
  <si>
    <t>Rapportage!I269</t>
  </si>
  <si>
    <t>Rapportage!B270</t>
  </si>
  <si>
    <t>Rapportage!D270</t>
  </si>
  <si>
    <t>Rapportage!I270</t>
  </si>
  <si>
    <t>Rapportage!B271</t>
  </si>
  <si>
    <t>Rapportage!D271</t>
  </si>
  <si>
    <t>Rapportage!I271</t>
  </si>
  <si>
    <t>Rapportage!B272</t>
  </si>
  <si>
    <t>Rapportage!D272</t>
  </si>
  <si>
    <t>Rapportage!I272</t>
  </si>
  <si>
    <t>Rapportage!B273</t>
  </si>
  <si>
    <t>Rapportage!D273</t>
  </si>
  <si>
    <t>Rapportage!I273</t>
  </si>
  <si>
    <t>Rapportage!B274</t>
  </si>
  <si>
    <t>Rapportage!D274</t>
  </si>
  <si>
    <t>Rapportage!I274</t>
  </si>
  <si>
    <t>Rapportage!B275</t>
  </si>
  <si>
    <t>Rapportage!D275</t>
  </si>
  <si>
    <t>Rapportage!I275</t>
  </si>
  <si>
    <t>Rapportage!B276</t>
  </si>
  <si>
    <t>Rapportage!D276</t>
  </si>
  <si>
    <t>Rapportage!I276</t>
  </si>
  <si>
    <t>Rapportage!B277</t>
  </si>
  <si>
    <t>Rapportage!D277</t>
  </si>
  <si>
    <t>Rapportage!I277</t>
  </si>
  <si>
    <t>Rapportage!B278</t>
  </si>
  <si>
    <t>Rapportage!D278</t>
  </si>
  <si>
    <t>Rapportage!I278</t>
  </si>
  <si>
    <t>Rapportage!B279</t>
  </si>
  <si>
    <t>Rapportage!D279</t>
  </si>
  <si>
    <t>Rapportage!I279</t>
  </si>
  <si>
    <t>Rapportage!B280</t>
  </si>
  <si>
    <t>Rapportage!D280</t>
  </si>
  <si>
    <t>Rapportage!I280</t>
  </si>
  <si>
    <t>Rapportage!B281</t>
  </si>
  <si>
    <t>Rapportage!D281</t>
  </si>
  <si>
    <t>Rapportage!I281</t>
  </si>
  <si>
    <t>Rapportage!B282</t>
  </si>
  <si>
    <t>Rapportage!D282</t>
  </si>
  <si>
    <t>Rapportage!I282</t>
  </si>
  <si>
    <t>Rapportage!B283</t>
  </si>
  <si>
    <t>Rapportage!D283</t>
  </si>
  <si>
    <t>Rapportage!I283</t>
  </si>
  <si>
    <t>Rapportage!B284</t>
  </si>
  <si>
    <t>Rapportage!D284</t>
  </si>
  <si>
    <t>Rapportage!I284</t>
  </si>
  <si>
    <t>Rapportage!B285</t>
  </si>
  <si>
    <t>Rapportage!D285</t>
  </si>
  <si>
    <t>Rapportage!I285</t>
  </si>
  <si>
    <t>Rapportage!B286</t>
  </si>
  <si>
    <t>Rapportage!D286</t>
  </si>
  <si>
    <t>Rapportage!I286</t>
  </si>
  <si>
    <t>Rapportage!B287</t>
  </si>
  <si>
    <t>Rapportage!D287</t>
  </si>
  <si>
    <t>Rapportage!I287</t>
  </si>
  <si>
    <t>Rapportage!B288</t>
  </si>
  <si>
    <t>Rapportage!D288</t>
  </si>
  <si>
    <t>Rapportage!I288</t>
  </si>
  <si>
    <t>Rapportage!B289</t>
  </si>
  <si>
    <t>Rapportage!D289</t>
  </si>
  <si>
    <t>Rapportage!I289</t>
  </si>
  <si>
    <t>Rapportage!B290</t>
  </si>
  <si>
    <t>Rapportage!D290</t>
  </si>
  <si>
    <t>Rapportage!I290</t>
  </si>
  <si>
    <t>Rapportage!B291</t>
  </si>
  <si>
    <t>Rapportage!D291</t>
  </si>
  <si>
    <t>Rapportage!I291</t>
  </si>
  <si>
    <t>Rapportage!B292</t>
  </si>
  <si>
    <t>Rapportage!D292</t>
  </si>
  <si>
    <t>Rapportage!I292</t>
  </si>
  <si>
    <t>Rapportage!B293</t>
  </si>
  <si>
    <t>Rapportage!D293</t>
  </si>
  <si>
    <t>Rapportage!I293</t>
  </si>
  <si>
    <t>Rapportage!B294</t>
  </si>
  <si>
    <t>Rapportage!D294</t>
  </si>
  <si>
    <t>Rapportage!I294</t>
  </si>
  <si>
    <t>Rapportage!B295</t>
  </si>
  <si>
    <t>Rapportage!D295</t>
  </si>
  <si>
    <t>Rapportage!I295</t>
  </si>
  <si>
    <t>Rapportage!B296</t>
  </si>
  <si>
    <t>Rapportage!D296</t>
  </si>
  <si>
    <t>Rapportage!I296</t>
  </si>
  <si>
    <t>Rapportage!B297</t>
  </si>
  <si>
    <t>Rapportage!D297</t>
  </si>
  <si>
    <t>Rapportage!I297</t>
  </si>
  <si>
    <t>Rapportage!B298</t>
  </si>
  <si>
    <t>Rapportage!D298</t>
  </si>
  <si>
    <t>Rapportage!I298</t>
  </si>
  <si>
    <t>Rapportage!B299</t>
  </si>
  <si>
    <t>Rapportage!D299</t>
  </si>
  <si>
    <t>Rapportage!I299</t>
  </si>
  <si>
    <t>Rapportage!B300</t>
  </si>
  <si>
    <t>Rapportage!D300</t>
  </si>
  <si>
    <t>Rapportage!I300</t>
  </si>
  <si>
    <t>Rapportage!B301</t>
  </si>
  <si>
    <t>Rapportage!D301</t>
  </si>
  <si>
    <t>Rapportage!I301</t>
  </si>
  <si>
    <t>Rapportage!B302</t>
  </si>
  <si>
    <t>Rapportage!D302</t>
  </si>
  <si>
    <t>Rapportage!I302</t>
  </si>
  <si>
    <t>Rapportage!B303</t>
  </si>
  <si>
    <t>Rapportage!D303</t>
  </si>
  <si>
    <t>Rapportage!I303</t>
  </si>
  <si>
    <t>Rapportage!B304</t>
  </si>
  <si>
    <t>Rapportage!D304</t>
  </si>
  <si>
    <t>Rapportage!I304</t>
  </si>
  <si>
    <t>Rapportage!B305</t>
  </si>
  <si>
    <t>Rapportage!D305</t>
  </si>
  <si>
    <t>Rapportage!I305</t>
  </si>
  <si>
    <t>Rapportage!B306</t>
  </si>
  <si>
    <t>Rapportage!D306</t>
  </si>
  <si>
    <t>Rapportage!I306</t>
  </si>
  <si>
    <t>Rapportage!B307</t>
  </si>
  <si>
    <t>Rapportage!D307</t>
  </si>
  <si>
    <t>Rapportage!I307</t>
  </si>
  <si>
    <t>Rapportage!B308</t>
  </si>
  <si>
    <t>Rapportage!D308</t>
  </si>
  <si>
    <t>Rapportage!I308</t>
  </si>
  <si>
    <t>Rapportage!B309</t>
  </si>
  <si>
    <t>Rapportage!D309</t>
  </si>
  <si>
    <t>Rapportage!I309</t>
  </si>
  <si>
    <t>Rapportage!B310</t>
  </si>
  <si>
    <t>Rapportage!D310</t>
  </si>
  <si>
    <t>Rapportage!I310</t>
  </si>
  <si>
    <t>Rapportage!B311</t>
  </si>
  <si>
    <t>Rapportage!D311</t>
  </si>
  <si>
    <t>Rapportage!I311</t>
  </si>
  <si>
    <t>Rapportage!B312</t>
  </si>
  <si>
    <t>Rapportage!D312</t>
  </si>
  <si>
    <t>Rapportage!I312</t>
  </si>
  <si>
    <t>Rapportage!B313</t>
  </si>
  <si>
    <t>Rapportage!D313</t>
  </si>
  <si>
    <t>Rapportage!I313</t>
  </si>
  <si>
    <t>Rapportage!B314</t>
  </si>
  <si>
    <t>Rapportage!D314</t>
  </si>
  <si>
    <t>Rapportage!I314</t>
  </si>
  <si>
    <t>Rapportage!B315</t>
  </si>
  <si>
    <t>Rapportage!D315</t>
  </si>
  <si>
    <t>Rapportage!I315</t>
  </si>
  <si>
    <t>Rapportage!B316</t>
  </si>
  <si>
    <t>Rapportage!D316</t>
  </si>
  <si>
    <t>Rapportage!I316</t>
  </si>
  <si>
    <t>Rapportage!B317</t>
  </si>
  <si>
    <t>Rapportage!D317</t>
  </si>
  <si>
    <t>Rapportage!I317</t>
  </si>
  <si>
    <t>Rapportage!B318</t>
  </si>
  <si>
    <t>Rapportage!D318</t>
  </si>
  <si>
    <t>Rapportage!I318</t>
  </si>
  <si>
    <t>Rapportage!B319</t>
  </si>
  <si>
    <t>Rapportage!D319</t>
  </si>
  <si>
    <t>Rapportage!I319</t>
  </si>
  <si>
    <t>Rapportage!B320</t>
  </si>
  <si>
    <t>Rapportage!D320</t>
  </si>
  <si>
    <t>Rapportage!I320</t>
  </si>
  <si>
    <t>Rapportage!B321</t>
  </si>
  <si>
    <t>Rapportage!D321</t>
  </si>
  <si>
    <t>Rapportage!I321</t>
  </si>
  <si>
    <t>Rapportage!B322</t>
  </si>
  <si>
    <t>Rapportage!D322</t>
  </si>
  <si>
    <t>Rapportage!I322</t>
  </si>
  <si>
    <t>Rapportage!B323</t>
  </si>
  <si>
    <t>Rapportage!D323</t>
  </si>
  <si>
    <t>Rapportage!I323</t>
  </si>
  <si>
    <t>Rapportage!B324</t>
  </si>
  <si>
    <t>Rapportage!D324</t>
  </si>
  <si>
    <t>Rapportage!I324</t>
  </si>
  <si>
    <t>Rapportage!B325</t>
  </si>
  <si>
    <t>Rapportage!D325</t>
  </si>
  <si>
    <t>Rapportage!I325</t>
  </si>
  <si>
    <t>Rapportage!B326</t>
  </si>
  <si>
    <t>Rapportage!D326</t>
  </si>
  <si>
    <t>Rapportage!I326</t>
  </si>
  <si>
    <t>Rapportage!B327</t>
  </si>
  <si>
    <t>Rapportage!D327</t>
  </si>
  <si>
    <t>Rapportage!I327</t>
  </si>
  <si>
    <t>Rapportage!B328</t>
  </si>
  <si>
    <t>Rapportage!D328</t>
  </si>
  <si>
    <t>Rapportage!I328</t>
  </si>
  <si>
    <t>Rapportage!B329</t>
  </si>
  <si>
    <t>Rapportage!D329</t>
  </si>
  <si>
    <t>Rapportage!I329</t>
  </si>
  <si>
    <t>Rapportage!B330</t>
  </si>
  <si>
    <t>Rapportage!D330</t>
  </si>
  <si>
    <t>Rapportage!I330</t>
  </si>
  <si>
    <t>Rapportage!B331</t>
  </si>
  <si>
    <t>Rapportage!D331</t>
  </si>
  <si>
    <t>Rapportage!I331</t>
  </si>
  <si>
    <t>Rapportage!B332</t>
  </si>
  <si>
    <t>Rapportage!D332</t>
  </si>
  <si>
    <t>Rapportage!I332</t>
  </si>
  <si>
    <t>Rapportage!B333</t>
  </si>
  <si>
    <t>Rapportage!D333</t>
  </si>
  <si>
    <t>Rapportage!I333</t>
  </si>
  <si>
    <t>Rapportage!B334</t>
  </si>
  <si>
    <t>Rapportage!D334</t>
  </si>
  <si>
    <t>Rapportage!I334</t>
  </si>
  <si>
    <t>Rapportage!B335</t>
  </si>
  <si>
    <t>Rapportage!D335</t>
  </si>
  <si>
    <t>Rapportage!I335</t>
  </si>
  <si>
    <t>Rapportage!B336</t>
  </si>
  <si>
    <t>Rapportage!D336</t>
  </si>
  <si>
    <t>Rapportage!I336</t>
  </si>
  <si>
    <t>Rapportage!B337</t>
  </si>
  <si>
    <t>Rapportage!D337</t>
  </si>
  <si>
    <t>Rapportage!I337</t>
  </si>
  <si>
    <t>Rapportage!B338</t>
  </si>
  <si>
    <t>Rapportage!D338</t>
  </si>
  <si>
    <t>Rapportage!I338</t>
  </si>
  <si>
    <t>Rapportage!B339</t>
  </si>
  <si>
    <t>Rapportage!D339</t>
  </si>
  <si>
    <t>Rapportage!I339</t>
  </si>
  <si>
    <t>Rapportage!B340</t>
  </si>
  <si>
    <t>Rapportage!D340</t>
  </si>
  <si>
    <t>Rapportage!I340</t>
  </si>
  <si>
    <t>Rapportage!B341</t>
  </si>
  <si>
    <t>Rapportage!D341</t>
  </si>
  <si>
    <t>Rapportage!I341</t>
  </si>
  <si>
    <t>Rapportage!B342</t>
  </si>
  <si>
    <t>Rapportage!D342</t>
  </si>
  <si>
    <t>Rapportage!I342</t>
  </si>
  <si>
    <t>Rapportage!B343</t>
  </si>
  <si>
    <t>Rapportage!D343</t>
  </si>
  <si>
    <t>Rapportage!I343</t>
  </si>
  <si>
    <t>Rapportage!B344</t>
  </si>
  <si>
    <t>Rapportage!D344</t>
  </si>
  <si>
    <t>Rapportage!I344</t>
  </si>
  <si>
    <t>Rapportage!B345</t>
  </si>
  <si>
    <t>Rapportage!D345</t>
  </si>
  <si>
    <t>Rapportage!I345</t>
  </si>
  <si>
    <t>Rapportage!B346</t>
  </si>
  <si>
    <t>Rapportage!D346</t>
  </si>
  <si>
    <t>Rapportage!I346</t>
  </si>
  <si>
    <t>Rapportage!B347</t>
  </si>
  <si>
    <t>Rapportage!D347</t>
  </si>
  <si>
    <t>Rapportage!I347</t>
  </si>
  <si>
    <t>Rapportage!B348</t>
  </si>
  <si>
    <t>Rapportage!D348</t>
  </si>
  <si>
    <t>Rapportage!I348</t>
  </si>
  <si>
    <t>Rapportage!B349</t>
  </si>
  <si>
    <t>Rapportage!D349</t>
  </si>
  <si>
    <t>Rapportage!I349</t>
  </si>
  <si>
    <t>Rapportage!B350</t>
  </si>
  <si>
    <t>Rapportage!D350</t>
  </si>
  <si>
    <t>Rapportage!I350</t>
  </si>
  <si>
    <t>Rapportage!B351</t>
  </si>
  <si>
    <t>Rapportage!D351</t>
  </si>
  <si>
    <t>Rapportage!I351</t>
  </si>
  <si>
    <t>Rapportage!B352</t>
  </si>
  <si>
    <t>Rapportage!D352</t>
  </si>
  <si>
    <t>Rapportage!I352</t>
  </si>
  <si>
    <t>Rapportage!B353</t>
  </si>
  <si>
    <t>Rapportage!D353</t>
  </si>
  <si>
    <t>Rapportage!I353</t>
  </si>
  <si>
    <t>Rapportage!B354</t>
  </si>
  <si>
    <t>Rapportage!D354</t>
  </si>
  <si>
    <t>Rapportage!I354</t>
  </si>
  <si>
    <t>Rapportage!B355</t>
  </si>
  <si>
    <t>Rapportage!D355</t>
  </si>
  <si>
    <t>Rapportage!I355</t>
  </si>
  <si>
    <t>Rapportage!B356</t>
  </si>
  <si>
    <t>Rapportage!D356</t>
  </si>
  <si>
    <t>Rapportage!I356</t>
  </si>
  <si>
    <t>Rapportage!B357</t>
  </si>
  <si>
    <t>Rapportage!D357</t>
  </si>
  <si>
    <t>Rapportage!I357</t>
  </si>
  <si>
    <t>Rapportage!B358</t>
  </si>
  <si>
    <t>Rapportage!D358</t>
  </si>
  <si>
    <t>Rapportage!I358</t>
  </si>
  <si>
    <t>Rapportage!B359</t>
  </si>
  <si>
    <t>Rapportage!D359</t>
  </si>
  <si>
    <t>Rapportage!I359</t>
  </si>
  <si>
    <t>Rapportage!B360</t>
  </si>
  <si>
    <t>Rapportage!D360</t>
  </si>
  <si>
    <t>Rapportage!I360</t>
  </si>
  <si>
    <t>Rapportage!B361</t>
  </si>
  <si>
    <t>Rapportage!D361</t>
  </si>
  <si>
    <t>Rapportage!I361</t>
  </si>
  <si>
    <t>Rapportage!B362</t>
  </si>
  <si>
    <t>Rapportage!D362</t>
  </si>
  <si>
    <t>Rapportage!I362</t>
  </si>
  <si>
    <t>Rapportage!B363</t>
  </si>
  <si>
    <t>Rapportage!D363</t>
  </si>
  <si>
    <t>Rapportage!I363</t>
  </si>
  <si>
    <t>Rapportage!B364</t>
  </si>
  <si>
    <t>Rapportage!D364</t>
  </si>
  <si>
    <t>Rapportage!I364</t>
  </si>
  <si>
    <t>Rapportage!B365</t>
  </si>
  <si>
    <t>Rapportage!D365</t>
  </si>
  <si>
    <t>Rapportage!I365</t>
  </si>
  <si>
    <t>Rapportage!B366</t>
  </si>
  <si>
    <t>Rapportage!D366</t>
  </si>
  <si>
    <t>Rapportage!I366</t>
  </si>
  <si>
    <t>Rapportage!B367</t>
  </si>
  <si>
    <t>Rapportage!D367</t>
  </si>
  <si>
    <t>Rapportage!I367</t>
  </si>
  <si>
    <t>Rapportage!B368</t>
  </si>
  <si>
    <t>Rapportage!D368</t>
  </si>
  <si>
    <t>Rapportage!I368</t>
  </si>
  <si>
    <t>Rapportage!B369</t>
  </si>
  <si>
    <t>Rapportage!D369</t>
  </si>
  <si>
    <t>Rapportage!I369</t>
  </si>
  <si>
    <t>Rapportage!B370</t>
  </si>
  <si>
    <t>Rapportage!D370</t>
  </si>
  <si>
    <t>Rapportage!I370</t>
  </si>
  <si>
    <t>Rapportage!B371</t>
  </si>
  <si>
    <t>Rapportage!D371</t>
  </si>
  <si>
    <t>Rapportage!I371</t>
  </si>
  <si>
    <t>Rapportage!B372</t>
  </si>
  <si>
    <t>Rapportage!D372</t>
  </si>
  <si>
    <t>Rapportage!I372</t>
  </si>
  <si>
    <t>Rapportage!B373</t>
  </si>
  <si>
    <t>Rapportage!D373</t>
  </si>
  <si>
    <t>Rapportage!I373</t>
  </si>
  <si>
    <t>Rapportage!B374</t>
  </si>
  <si>
    <t>Rapportage!D374</t>
  </si>
  <si>
    <t>Rapportage!I374</t>
  </si>
  <si>
    <t>Rapportage!B375</t>
  </si>
  <si>
    <t>Rapportage!D375</t>
  </si>
  <si>
    <t>Rapportage!I375</t>
  </si>
  <si>
    <t>Rapportage!B376</t>
  </si>
  <si>
    <t>Rapportage!D376</t>
  </si>
  <si>
    <t>Rapportage!I376</t>
  </si>
  <si>
    <t>Rapportage!B377</t>
  </si>
  <si>
    <t>Rapportage!D377</t>
  </si>
  <si>
    <t>Rapportage!I377</t>
  </si>
  <si>
    <t>Rapportage!B378</t>
  </si>
  <si>
    <t>Rapportage!D378</t>
  </si>
  <si>
    <t>Rapportage!I378</t>
  </si>
  <si>
    <t>Rapportage!B379</t>
  </si>
  <si>
    <t>Rapportage!D379</t>
  </si>
  <si>
    <t>Rapportage!I379</t>
  </si>
  <si>
    <t>Rapportage!B380</t>
  </si>
  <si>
    <t>Rapportage!D380</t>
  </si>
  <si>
    <t>Rapportage!I380</t>
  </si>
  <si>
    <t>Rapportage!B381</t>
  </si>
  <si>
    <t>Rapportage!D381</t>
  </si>
  <si>
    <t>Rapportage!I381</t>
  </si>
  <si>
    <t>Rapportage!B382</t>
  </si>
  <si>
    <t>Rapportage!D382</t>
  </si>
  <si>
    <t>Rapportage!I382</t>
  </si>
  <si>
    <t>Rapportage!B383</t>
  </si>
  <si>
    <t>Rapportage!D383</t>
  </si>
  <si>
    <t>Rapportage!I383</t>
  </si>
  <si>
    <t>Rapportage!B384</t>
  </si>
  <si>
    <t>Rapportage!D384</t>
  </si>
  <si>
    <t>Rapportage!I384</t>
  </si>
  <si>
    <t>Rapportage!B385</t>
  </si>
  <si>
    <t>Rapportage!D385</t>
  </si>
  <si>
    <t>Rapportage!I385</t>
  </si>
  <si>
    <t>Rapportage!B386</t>
  </si>
  <si>
    <t>Rapportage!D386</t>
  </si>
  <si>
    <t>Rapportage!I386</t>
  </si>
  <si>
    <t>Rapportage!B387</t>
  </si>
  <si>
    <t>Rapportage!D387</t>
  </si>
  <si>
    <t>Rapportage!I387</t>
  </si>
  <si>
    <t>Rapportage!B388</t>
  </si>
  <si>
    <t>Rapportage!D388</t>
  </si>
  <si>
    <t>Rapportage!I388</t>
  </si>
  <si>
    <t>Rapportage!B389</t>
  </si>
  <si>
    <t>Rapportage!D389</t>
  </si>
  <si>
    <t>Rapportage!I389</t>
  </si>
  <si>
    <t>Rapportage!B390</t>
  </si>
  <si>
    <t>Rapportage!D390</t>
  </si>
  <si>
    <t>Rapportage!I390</t>
  </si>
  <si>
    <t>Rapportage!B391</t>
  </si>
  <si>
    <t>Rapportage!D391</t>
  </si>
  <si>
    <t>Rapportage!I391</t>
  </si>
  <si>
    <t>Rapportage!B392</t>
  </si>
  <si>
    <t>Rapportage!D392</t>
  </si>
  <si>
    <t>Rapportage!I392</t>
  </si>
  <si>
    <t>Rapportage!B393</t>
  </si>
  <si>
    <t>Rapportage!D393</t>
  </si>
  <si>
    <t>Rapportage!I393</t>
  </si>
  <si>
    <t>Rapportage!B394</t>
  </si>
  <si>
    <t>Rapportage!D394</t>
  </si>
  <si>
    <t>Rapportage!I394</t>
  </si>
  <si>
    <t>Rapportage!B395</t>
  </si>
  <si>
    <t>Rapportage!D395</t>
  </si>
  <si>
    <t>Rapportage!I395</t>
  </si>
  <si>
    <t>Rapportage!B396</t>
  </si>
  <si>
    <t>Rapportage!D396</t>
  </si>
  <si>
    <t>Rapportage!I396</t>
  </si>
  <si>
    <t>Rapportage!B397</t>
  </si>
  <si>
    <t>Rapportage!D397</t>
  </si>
  <si>
    <t>Rapportage!I397</t>
  </si>
  <si>
    <t>Rapportage!B398</t>
  </si>
  <si>
    <t>Rapportage!D398</t>
  </si>
  <si>
    <t>Rapportage!I398</t>
  </si>
  <si>
    <t>Rapportage!B399</t>
  </si>
  <si>
    <t>Rapportage!D399</t>
  </si>
  <si>
    <t>Rapportage!I399</t>
  </si>
  <si>
    <t>Rapportage!B400</t>
  </si>
  <si>
    <t>Rapportage!D400</t>
  </si>
  <si>
    <t>Rapportage!I400</t>
  </si>
  <si>
    <t>Rapportage!B401</t>
  </si>
  <si>
    <t>Rapportage!D401</t>
  </si>
  <si>
    <t>Rapportage!I401</t>
  </si>
  <si>
    <t>Rapportage!B402</t>
  </si>
  <si>
    <t>Rapportage!D402</t>
  </si>
  <si>
    <t>Rapportage!I402</t>
  </si>
  <si>
    <t>Rapportage!B403</t>
  </si>
  <si>
    <t>Rapportage!D403</t>
  </si>
  <si>
    <t>Rapportage!I403</t>
  </si>
  <si>
    <t>Rapportage!B404</t>
  </si>
  <si>
    <t>Rapportage!D404</t>
  </si>
  <si>
    <t>Rapportage!I404</t>
  </si>
  <si>
    <t>Rapportage!B405</t>
  </si>
  <si>
    <t>Rapportage!D405</t>
  </si>
  <si>
    <t>Rapportage!I405</t>
  </si>
  <si>
    <t>Rapportage!B406</t>
  </si>
  <si>
    <t>Rapportage!D406</t>
  </si>
  <si>
    <t>Rapportage!I406</t>
  </si>
  <si>
    <t>Rapportage!B407</t>
  </si>
  <si>
    <t>Rapportage!D407</t>
  </si>
  <si>
    <t>Rapportage!I407</t>
  </si>
  <si>
    <t>Rapportage!B408</t>
  </si>
  <si>
    <t>Rapportage!D408</t>
  </si>
  <si>
    <t>Rapportage!I408</t>
  </si>
  <si>
    <t>Rapportage!B409</t>
  </si>
  <si>
    <t>Rapportage!D409</t>
  </si>
  <si>
    <t>Rapportage!I409</t>
  </si>
  <si>
    <t>Rapportage!B410</t>
  </si>
  <si>
    <t>Rapportage!D410</t>
  </si>
  <si>
    <t>Rapportage!I410</t>
  </si>
  <si>
    <t>Rapportage!B411</t>
  </si>
  <si>
    <t>Rapportage!D411</t>
  </si>
  <si>
    <t>Rapportage!I411</t>
  </si>
  <si>
    <t>Rapportage!B412</t>
  </si>
  <si>
    <t>Rapportage!D412</t>
  </si>
  <si>
    <t>Rapportage!I412</t>
  </si>
  <si>
    <t>Rapportage!B413</t>
  </si>
  <si>
    <t>Rapportage!D413</t>
  </si>
  <si>
    <t>Rapportage!I413</t>
  </si>
  <si>
    <t>Rapportage!B414</t>
  </si>
  <si>
    <t>Rapportage!D414</t>
  </si>
  <si>
    <t>Rapportage!I414</t>
  </si>
  <si>
    <t>Rapportage!B415</t>
  </si>
  <si>
    <t>Rapportage!D415</t>
  </si>
  <si>
    <t>Rapportage!I415</t>
  </si>
  <si>
    <t>Rapportage!B416</t>
  </si>
  <si>
    <t>Rapportage!D416</t>
  </si>
  <si>
    <t>Rapportage!I416</t>
  </si>
  <si>
    <t>Rapportage!B417</t>
  </si>
  <si>
    <t>Rapportage!D417</t>
  </si>
  <si>
    <t>Rapportage!I417</t>
  </si>
  <si>
    <t>Rapportage!B418</t>
  </si>
  <si>
    <t>Rapportage!D418</t>
  </si>
  <si>
    <t>Rapportage!I418</t>
  </si>
  <si>
    <t>Rapportage!B419</t>
  </si>
  <si>
    <t>Rapportage!D419</t>
  </si>
  <si>
    <t>Rapportage!I419</t>
  </si>
  <si>
    <t>Rapportage!B420</t>
  </si>
  <si>
    <t>Rapportage!D420</t>
  </si>
  <si>
    <t>Rapportage!I420</t>
  </si>
  <si>
    <t>Rapportage!B421</t>
  </si>
  <si>
    <t>Rapportage!D421</t>
  </si>
  <si>
    <t>Rapportage!I421</t>
  </si>
  <si>
    <t>Rapportage!B422</t>
  </si>
  <si>
    <t>Rapportage!D422</t>
  </si>
  <si>
    <t>Rapportage!I422</t>
  </si>
  <si>
    <t>Rapportage!B423</t>
  </si>
  <si>
    <t>Rapportage!D423</t>
  </si>
  <si>
    <t>Rapportage!I423</t>
  </si>
  <si>
    <t>Rapportage!B424</t>
  </si>
  <si>
    <t>Rapportage!D424</t>
  </si>
  <si>
    <t>Rapportage!I424</t>
  </si>
  <si>
    <t>Rapportage!B425</t>
  </si>
  <si>
    <t>Rapportage!D425</t>
  </si>
  <si>
    <t>Rapportage!I425</t>
  </si>
  <si>
    <t>Rapportage!B426</t>
  </si>
  <si>
    <t>Rapportage!D426</t>
  </si>
  <si>
    <t>Rapportage!I426</t>
  </si>
  <si>
    <t>Rapportage!B427</t>
  </si>
  <si>
    <t>Rapportage!D427</t>
  </si>
  <si>
    <t>Rapportage!I427</t>
  </si>
  <si>
    <t>Rapportage!B428</t>
  </si>
  <si>
    <t>Rapportage!D428</t>
  </si>
  <si>
    <t>Rapportage!I428</t>
  </si>
  <si>
    <t>Rapportage!B429</t>
  </si>
  <si>
    <t>Rapportage!D429</t>
  </si>
  <si>
    <t>Rapportage!I429</t>
  </si>
  <si>
    <t>Rapportage!B430</t>
  </si>
  <si>
    <t>Rapportage!D430</t>
  </si>
  <si>
    <t>Rapportage!I430</t>
  </si>
  <si>
    <t>Rapportage!B431</t>
  </si>
  <si>
    <t>Rapportage!D431</t>
  </si>
  <si>
    <t>Rapportage!I431</t>
  </si>
  <si>
    <t>Rapportage!B432</t>
  </si>
  <si>
    <t>Rapportage!D432</t>
  </si>
  <si>
    <t>Rapportage!I432</t>
  </si>
  <si>
    <t>Rapportage!B433</t>
  </si>
  <si>
    <t>Rapportage!D433</t>
  </si>
  <si>
    <t>Rapportage!I433</t>
  </si>
  <si>
    <t>Rapportage!B434</t>
  </si>
  <si>
    <t>Rapportage!D434</t>
  </si>
  <si>
    <t>Rapportage!I434</t>
  </si>
  <si>
    <t>Rapportage!B435</t>
  </si>
  <si>
    <t>Rapportage!D435</t>
  </si>
  <si>
    <t>Rapportage!I435</t>
  </si>
  <si>
    <t>Rapportage!B436</t>
  </si>
  <si>
    <t>Rapportage!D436</t>
  </si>
  <si>
    <t>Rapportage!I436</t>
  </si>
  <si>
    <t>Rapportage!B437</t>
  </si>
  <si>
    <t>Rapportage!D437</t>
  </si>
  <si>
    <t>Rapportage!I437</t>
  </si>
  <si>
    <t>Rapportage!B438</t>
  </si>
  <si>
    <t>Rapportage!D438</t>
  </si>
  <si>
    <t>Rapportage!I438</t>
  </si>
  <si>
    <t>Rapportage!B439</t>
  </si>
  <si>
    <t>Rapportage!D439</t>
  </si>
  <si>
    <t>Rapportage!I439</t>
  </si>
  <si>
    <t>Rapportage!B440</t>
  </si>
  <si>
    <t>Rapportage!D440</t>
  </si>
  <si>
    <t>Rapportage!I440</t>
  </si>
  <si>
    <t>Rapportage!B441</t>
  </si>
  <si>
    <t>Rapportage!D441</t>
  </si>
  <si>
    <t>Rapportage!I441</t>
  </si>
  <si>
    <t>Rapportage!B442</t>
  </si>
  <si>
    <t>Rapportage!D442</t>
  </si>
  <si>
    <t>Rapportage!I442</t>
  </si>
  <si>
    <t>Rapportage!B443</t>
  </si>
  <si>
    <t>Rapportage!D443</t>
  </si>
  <si>
    <t>Rapportage!I443</t>
  </si>
  <si>
    <t>Rapportage!B444</t>
  </si>
  <si>
    <t>Rapportage!D444</t>
  </si>
  <si>
    <t>Rapportage!I444</t>
  </si>
  <si>
    <t>Rapportage!B445</t>
  </si>
  <si>
    <t>Rapportage!D445</t>
  </si>
  <si>
    <t>Rapportage!I445</t>
  </si>
  <si>
    <t>Rapportage!B446</t>
  </si>
  <si>
    <t>Rapportage!D446</t>
  </si>
  <si>
    <t>Rapportage!I446</t>
  </si>
  <si>
    <t>Rapportage!B447</t>
  </si>
  <si>
    <t>Rapportage!D447</t>
  </si>
  <si>
    <t>Rapportage!I447</t>
  </si>
  <si>
    <t>Rapportage!B448</t>
  </si>
  <si>
    <t>Rapportage!D448</t>
  </si>
  <si>
    <t>Rapportage!I448</t>
  </si>
  <si>
    <t>Rapportage!B449</t>
  </si>
  <si>
    <t>Rapportage!D449</t>
  </si>
  <si>
    <t>Rapportage!I449</t>
  </si>
  <si>
    <t>Rapportage!B450</t>
  </si>
  <si>
    <t>Rapportage!D450</t>
  </si>
  <si>
    <t>Rapportage!I450</t>
  </si>
  <si>
    <t>Rapportage!B451</t>
  </si>
  <si>
    <t>Rapportage!D451</t>
  </si>
  <si>
    <t>Rapportage!I451</t>
  </si>
  <si>
    <t>Rapportage!B452</t>
  </si>
  <si>
    <t>Rapportage!D452</t>
  </si>
  <si>
    <t>Rapportage!I452</t>
  </si>
  <si>
    <t>Rapportage!B453</t>
  </si>
  <si>
    <t>Rapportage!D453</t>
  </si>
  <si>
    <t>Rapportage!I453</t>
  </si>
  <si>
    <t>Rapportage!B454</t>
  </si>
  <si>
    <t>Rapportage!D454</t>
  </si>
  <si>
    <t>Rapportage!I454</t>
  </si>
  <si>
    <t>Rapportage!B455</t>
  </si>
  <si>
    <t>Rapportage!D455</t>
  </si>
  <si>
    <t>Rapportage!I455</t>
  </si>
  <si>
    <t>Rapportage!B456</t>
  </si>
  <si>
    <t>Rapportage!D456</t>
  </si>
  <si>
    <t>Rapportage!I456</t>
  </si>
  <si>
    <t>Rapportage!B457</t>
  </si>
  <si>
    <t>Rapportage!D457</t>
  </si>
  <si>
    <t>Rapportage!I457</t>
  </si>
  <si>
    <t>Rapportage!B458</t>
  </si>
  <si>
    <t>Rapportage!D458</t>
  </si>
  <si>
    <t>Rapportage!I458</t>
  </si>
  <si>
    <t>Rapportage!B459</t>
  </si>
  <si>
    <t>Rapportage!D459</t>
  </si>
  <si>
    <t>Rapportage!I459</t>
  </si>
  <si>
    <t>Rapportage!B460</t>
  </si>
  <si>
    <t>Rapportage!D460</t>
  </si>
  <si>
    <t>Rapportage!I460</t>
  </si>
  <si>
    <t>Rapportage!B461</t>
  </si>
  <si>
    <t>Rapportage!D461</t>
  </si>
  <si>
    <t>Rapportage!I461</t>
  </si>
  <si>
    <t>Rapportage!B462</t>
  </si>
  <si>
    <t>Rapportage!D462</t>
  </si>
  <si>
    <t>Rapportage!I462</t>
  </si>
  <si>
    <t>Rapportage!B463</t>
  </si>
  <si>
    <t>Rapportage!D463</t>
  </si>
  <si>
    <t>Rapportage!I463</t>
  </si>
  <si>
    <t>Rapportage!B464</t>
  </si>
  <si>
    <t>Rapportage!D464</t>
  </si>
  <si>
    <t>Rapportage!I464</t>
  </si>
  <si>
    <t>Rapportage!B465</t>
  </si>
  <si>
    <t>Rapportage!D465</t>
  </si>
  <si>
    <t>Rapportage!I465</t>
  </si>
  <si>
    <t>Rapportage!B466</t>
  </si>
  <si>
    <t>Rapportage!D466</t>
  </si>
  <si>
    <t>Rapportage!I466</t>
  </si>
  <si>
    <t>Rapportage!B467</t>
  </si>
  <si>
    <t>Rapportage!D467</t>
  </si>
  <si>
    <t>Rapportage!I467</t>
  </si>
  <si>
    <t>Rapportage!B468</t>
  </si>
  <si>
    <t>Rapportage!D468</t>
  </si>
  <si>
    <t>Rapportage!I468</t>
  </si>
  <si>
    <t>Rapportage!B469</t>
  </si>
  <si>
    <t>Rapportage!D469</t>
  </si>
  <si>
    <t>Rapportage!I469</t>
  </si>
  <si>
    <t>Rapportage!B470</t>
  </si>
  <si>
    <t>Rapportage!D470</t>
  </si>
  <si>
    <t>Rapportage!I470</t>
  </si>
  <si>
    <t>Rapportage!B471</t>
  </si>
  <si>
    <t>Rapportage!D471</t>
  </si>
  <si>
    <t>Rapportage!I471</t>
  </si>
  <si>
    <t>Rapportage!B472</t>
  </si>
  <si>
    <t>Rapportage!D472</t>
  </si>
  <si>
    <t>Rapportage!I472</t>
  </si>
  <si>
    <t>Rapportage!B473</t>
  </si>
  <si>
    <t>Rapportage!D473</t>
  </si>
  <si>
    <t>Rapportage!I473</t>
  </si>
  <si>
    <t>Rapportage!B474</t>
  </si>
  <si>
    <t>Rapportage!D474</t>
  </si>
  <si>
    <t>Rapportage!I474</t>
  </si>
  <si>
    <t>Rapportage!B475</t>
  </si>
  <si>
    <t>Rapportage!D475</t>
  </si>
  <si>
    <t>Rapportage!I475</t>
  </si>
  <si>
    <t>Rapportage!B476</t>
  </si>
  <si>
    <t>Rapportage!D476</t>
  </si>
  <si>
    <t>Rapportage!I476</t>
  </si>
  <si>
    <t>Rapportage!B477</t>
  </si>
  <si>
    <t>Rapportage!D477</t>
  </si>
  <si>
    <t>Rapportage!I477</t>
  </si>
  <si>
    <t>Rapportage!B478</t>
  </si>
  <si>
    <t>Rapportage!D478</t>
  </si>
  <si>
    <t>Rapportage!I478</t>
  </si>
  <si>
    <t>Rapportage!B479</t>
  </si>
  <si>
    <t>Rapportage!D479</t>
  </si>
  <si>
    <t>Rapportage!I479</t>
  </si>
  <si>
    <t>Rapportage!B480</t>
  </si>
  <si>
    <t>Rapportage!D480</t>
  </si>
  <si>
    <t>Rapportage!I480</t>
  </si>
  <si>
    <t>Rapportage!B481</t>
  </si>
  <si>
    <t>Rapportage!D481</t>
  </si>
  <si>
    <t>Rapportage!I481</t>
  </si>
  <si>
    <t>Rapportage!B482</t>
  </si>
  <si>
    <t>Rapportage!D482</t>
  </si>
  <si>
    <t>Rapportage!I482</t>
  </si>
  <si>
    <t>Rapportage!B483</t>
  </si>
  <si>
    <t>Rapportage!D483</t>
  </si>
  <si>
    <t>Rapportage!I483</t>
  </si>
  <si>
    <t>Rapportage!B484</t>
  </si>
  <si>
    <t>Rapportage!D484</t>
  </si>
  <si>
    <t>Rapportage!I484</t>
  </si>
  <si>
    <t>Rapportage!B485</t>
  </si>
  <si>
    <t>Rapportage!D485</t>
  </si>
  <si>
    <t>Rapportage!I485</t>
  </si>
  <si>
    <t>Rapportage!B486</t>
  </si>
  <si>
    <t>Rapportage!D486</t>
  </si>
  <si>
    <t>Rapportage!I486</t>
  </si>
  <si>
    <t>Rapportage!B487</t>
  </si>
  <si>
    <t>Rapportage!D487</t>
  </si>
  <si>
    <t>Rapportage!I487</t>
  </si>
  <si>
    <t>Rapportage!B488</t>
  </si>
  <si>
    <t>Rapportage!D488</t>
  </si>
  <si>
    <t>Rapportage!I488</t>
  </si>
  <si>
    <t>Rapportage!B489</t>
  </si>
  <si>
    <t>Rapportage!D489</t>
  </si>
  <si>
    <t>Rapportage!I489</t>
  </si>
  <si>
    <t>Rapportage!B490</t>
  </si>
  <si>
    <t>Rapportage!D490</t>
  </si>
  <si>
    <t>Rapportage!I490</t>
  </si>
  <si>
    <t>Rapportage!B491</t>
  </si>
  <si>
    <t>Rapportage!D491</t>
  </si>
  <si>
    <t>Rapportage!I491</t>
  </si>
  <si>
    <t>Rapportage!B492</t>
  </si>
  <si>
    <t>Rapportage!D492</t>
  </si>
  <si>
    <t>Rapportage!I492</t>
  </si>
  <si>
    <t>Rapportage!B493</t>
  </si>
  <si>
    <t>Rapportage!D493</t>
  </si>
  <si>
    <t>Rapportage!I493</t>
  </si>
  <si>
    <t>Rapportage!B494</t>
  </si>
  <si>
    <t>Rapportage!D494</t>
  </si>
  <si>
    <t>Rapportage!I494</t>
  </si>
  <si>
    <t>Rapportage!B495</t>
  </si>
  <si>
    <t>Rapportage!D495</t>
  </si>
  <si>
    <t>Rapportage!I495</t>
  </si>
  <si>
    <t>Rapportage!B496</t>
  </si>
  <si>
    <t>Rapportage!D496</t>
  </si>
  <si>
    <t>Rapportage!I496</t>
  </si>
  <si>
    <t>Rapportage!B497</t>
  </si>
  <si>
    <t>Rapportage!D497</t>
  </si>
  <si>
    <t>Rapportage!I497</t>
  </si>
  <si>
    <t>Rapportage!B498</t>
  </si>
  <si>
    <t>Rapportage!D498</t>
  </si>
  <si>
    <t>Rapportage!I498</t>
  </si>
  <si>
    <t>Rapportage!B499</t>
  </si>
  <si>
    <t>Rapportage!D499</t>
  </si>
  <si>
    <t>Rapportage!I499</t>
  </si>
  <si>
    <t>Rapportage!B500</t>
  </si>
  <si>
    <t>Rapportage!D500</t>
  </si>
  <si>
    <t>Rapportage!I500</t>
  </si>
  <si>
    <t>Rapportage!B501</t>
  </si>
  <si>
    <t>Rapportage!D501</t>
  </si>
  <si>
    <t>Rapportage!I501</t>
  </si>
  <si>
    <t>Rapportage!B502</t>
  </si>
  <si>
    <t>Rapportage!D502</t>
  </si>
  <si>
    <t>Rapportage!I502</t>
  </si>
  <si>
    <t>Rapportage!B503</t>
  </si>
  <si>
    <t>Rapportage!D503</t>
  </si>
  <si>
    <t>Rapportage!I503</t>
  </si>
  <si>
    <t>Rapportage!B504</t>
  </si>
  <si>
    <t>Rapportage!D504</t>
  </si>
  <si>
    <t>Rapportage!I504</t>
  </si>
  <si>
    <t>Rapportage!B505</t>
  </si>
  <si>
    <t>Rapportage!D505</t>
  </si>
  <si>
    <t>Rapportage!I505</t>
  </si>
  <si>
    <t>Rapportage!B506</t>
  </si>
  <si>
    <t>Rapportage!D506</t>
  </si>
  <si>
    <t>Rapportage!I506</t>
  </si>
  <si>
    <t>Rapportage!B507</t>
  </si>
  <si>
    <t>Rapportage!D507</t>
  </si>
  <si>
    <t>Rapportage!I507</t>
  </si>
  <si>
    <t>Rapportage!B508</t>
  </si>
  <si>
    <t>Rapportage!D508</t>
  </si>
  <si>
    <t>Rapportage!I508</t>
  </si>
  <si>
    <t>Rapportage!B509</t>
  </si>
  <si>
    <t>Rapportage!D509</t>
  </si>
  <si>
    <t>Rapportage!I509</t>
  </si>
  <si>
    <t>Rapportage!B510</t>
  </si>
  <si>
    <t>Rapportage!D510</t>
  </si>
  <si>
    <t>Rapportage!I510</t>
  </si>
  <si>
    <t>Rapportage!B511</t>
  </si>
  <si>
    <t>Rapportage!D511</t>
  </si>
  <si>
    <t>Rapportage!I511</t>
  </si>
  <si>
    <t>Rapportage!B512</t>
  </si>
  <si>
    <t>Rapportage!D512</t>
  </si>
  <si>
    <t>Rapportage!I512</t>
  </si>
  <si>
    <t>Rapportage!B513</t>
  </si>
  <si>
    <t>Rapportage!D513</t>
  </si>
  <si>
    <t>Rapportage!I513</t>
  </si>
  <si>
    <t>Rapportage!B514</t>
  </si>
  <si>
    <t>Rapportage!D514</t>
  </si>
  <si>
    <t>Rapportage!I514</t>
  </si>
  <si>
    <t>Rapportage!B515</t>
  </si>
  <si>
    <t>Rapportage!D515</t>
  </si>
  <si>
    <t>Rapportage!I515</t>
  </si>
  <si>
    <t>Rapportage!B516</t>
  </si>
  <si>
    <t>Rapportage!D516</t>
  </si>
  <si>
    <t>Rapportage!I516</t>
  </si>
  <si>
    <t>Rapportage!B517</t>
  </si>
  <si>
    <t>Rapportage!D517</t>
  </si>
  <si>
    <t>Rapportage!I517</t>
  </si>
  <si>
    <t>Rapportage!B518</t>
  </si>
  <si>
    <t>Rapportage!D518</t>
  </si>
  <si>
    <t>Rapportage!I518</t>
  </si>
  <si>
    <t>Rapportage!B519</t>
  </si>
  <si>
    <t>Rapportage!D519</t>
  </si>
  <si>
    <t>Rapportage!I519</t>
  </si>
  <si>
    <t>Rapportage!B520</t>
  </si>
  <si>
    <t>Rapportage!D520</t>
  </si>
  <si>
    <t>Rapportage!I520</t>
  </si>
  <si>
    <t>Rapportage!B521</t>
  </si>
  <si>
    <t>Rapportage!D521</t>
  </si>
  <si>
    <t>Rapportage!I521</t>
  </si>
  <si>
    <t>Rapportage!B522</t>
  </si>
  <si>
    <t>Rapportage!D522</t>
  </si>
  <si>
    <t>Rapportage!I522</t>
  </si>
  <si>
    <t>Rapportage!B523</t>
  </si>
  <si>
    <t>Rapportage!D523</t>
  </si>
  <si>
    <t>Rapportage!I523</t>
  </si>
  <si>
    <t>Rapportage!B524</t>
  </si>
  <si>
    <t>Rapportage!D524</t>
  </si>
  <si>
    <t>Rapportage!I524</t>
  </si>
  <si>
    <t>Rapportage!B525</t>
  </si>
  <si>
    <t>Rapportage!D525</t>
  </si>
  <si>
    <t>Rapportage!I525</t>
  </si>
  <si>
    <t>Rapportage!B526</t>
  </si>
  <si>
    <t>Rapportage!D526</t>
  </si>
  <si>
    <t>Rapportage!I526</t>
  </si>
  <si>
    <t>Rapportage!B527</t>
  </si>
  <si>
    <t>Rapportage!D527</t>
  </si>
  <si>
    <t>Rapportage!I527</t>
  </si>
  <si>
    <t>Rapportage!B528</t>
  </si>
  <si>
    <t>Rapportage!D528</t>
  </si>
  <si>
    <t>Rapportage!I528</t>
  </si>
  <si>
    <t>Rapportage!B529</t>
  </si>
  <si>
    <t>Rapportage!D529</t>
  </si>
  <si>
    <t>Rapportage!I529</t>
  </si>
  <si>
    <t>Rapportage!B530</t>
  </si>
  <si>
    <t>Rapportage!D530</t>
  </si>
  <si>
    <t>Rapportage!I530</t>
  </si>
  <si>
    <t>Rapportage!B531</t>
  </si>
  <si>
    <t>Rapportage!D531</t>
  </si>
  <si>
    <t>Rapportage!I531</t>
  </si>
  <si>
    <t>Rapportage!B532</t>
  </si>
  <si>
    <t>Rapportage!D532</t>
  </si>
  <si>
    <t>Rapportage!I532</t>
  </si>
  <si>
    <t>Rapportage!B533</t>
  </si>
  <si>
    <t>Rapportage!D533</t>
  </si>
  <si>
    <t>Rapportage!I533</t>
  </si>
  <si>
    <t>Rapportage!B534</t>
  </si>
  <si>
    <t>Rapportage!D534</t>
  </si>
  <si>
    <t>Rapportage!I534</t>
  </si>
  <si>
    <t>Rapportage!B535</t>
  </si>
  <si>
    <t>Rapportage!D535</t>
  </si>
  <si>
    <t>Rapportage!I535</t>
  </si>
  <si>
    <t>Rapportage!B536</t>
  </si>
  <si>
    <t>Rapportage!D536</t>
  </si>
  <si>
    <t>Rapportage!I536</t>
  </si>
  <si>
    <t>Rapportage!B537</t>
  </si>
  <si>
    <t>Rapportage!D537</t>
  </si>
  <si>
    <t>Rapportage!I537</t>
  </si>
  <si>
    <t>Rapportage!B538</t>
  </si>
  <si>
    <t>Rapportage!D538</t>
  </si>
  <si>
    <t>Rapportage!I538</t>
  </si>
  <si>
    <t>Rapportage!B539</t>
  </si>
  <si>
    <t>Rapportage!D539</t>
  </si>
  <si>
    <t>Rapportage!I539</t>
  </si>
  <si>
    <t>Rapportage!B540</t>
  </si>
  <si>
    <t>Rapportage!D540</t>
  </si>
  <si>
    <t>Rapportage!I540</t>
  </si>
  <si>
    <t>Rapportage!B541</t>
  </si>
  <si>
    <t>Rapportage!D541</t>
  </si>
  <si>
    <t>Rapportage!I541</t>
  </si>
  <si>
    <t>Rapportage!B542</t>
  </si>
  <si>
    <t>Rapportage!D542</t>
  </si>
  <si>
    <t>Rapportage!I542</t>
  </si>
  <si>
    <t>Rapportage!B543</t>
  </si>
  <si>
    <t>Rapportage!D543</t>
  </si>
  <si>
    <t>Rapportage!I543</t>
  </si>
  <si>
    <t>Rapportage!B544</t>
  </si>
  <si>
    <t>Rapportage!D544</t>
  </si>
  <si>
    <t>Rapportage!I544</t>
  </si>
  <si>
    <t>Rapportage!B545</t>
  </si>
  <si>
    <t>Rapportage!D545</t>
  </si>
  <si>
    <t>Rapportage!I545</t>
  </si>
  <si>
    <t>Rapportage!B546</t>
  </si>
  <si>
    <t>Rapportage!D546</t>
  </si>
  <si>
    <t>Rapportage!I546</t>
  </si>
  <si>
    <t>Rapportage!B547</t>
  </si>
  <si>
    <t>Rapportage!D547</t>
  </si>
  <si>
    <t>Rapportage!I547</t>
  </si>
  <si>
    <t>Rapportage!B548</t>
  </si>
  <si>
    <t>Rapportage!D548</t>
  </si>
  <si>
    <t>Rapportage!I548</t>
  </si>
  <si>
    <t>Rapportage!B549</t>
  </si>
  <si>
    <t>Rapportage!D549</t>
  </si>
  <si>
    <t>Rapportage!I549</t>
  </si>
  <si>
    <t>Rapportage!B550</t>
  </si>
  <si>
    <t>Rapportage!D550</t>
  </si>
  <si>
    <t>Rapportage!I550</t>
  </si>
  <si>
    <t>Rapportage!B551</t>
  </si>
  <si>
    <t>Rapportage!D551</t>
  </si>
  <si>
    <t>Rapportage!I551</t>
  </si>
  <si>
    <t>Rapportage!B552</t>
  </si>
  <si>
    <t>Rapportage!D552</t>
  </si>
  <si>
    <t>Rapportage!I552</t>
  </si>
  <si>
    <t>Rapportage!B553</t>
  </si>
  <si>
    <t>Rapportage!D553</t>
  </si>
  <si>
    <t>Rapportage!I553</t>
  </si>
  <si>
    <t>Rapportage!B554</t>
  </si>
  <si>
    <t>Rapportage!D554</t>
  </si>
  <si>
    <t>Rapportage!I554</t>
  </si>
  <si>
    <t>Rapportage!B555</t>
  </si>
  <si>
    <t>Rapportage!D555</t>
  </si>
  <si>
    <t>Rapportage!I555</t>
  </si>
  <si>
    <t>Rapportage!B556</t>
  </si>
  <si>
    <t>Rapportage!D556</t>
  </si>
  <si>
    <t>Rapportage!I556</t>
  </si>
  <si>
    <t>Rapportage!B557</t>
  </si>
  <si>
    <t>Rapportage!D557</t>
  </si>
  <si>
    <t>Rapportage!I557</t>
  </si>
  <si>
    <t>Rapportage!B558</t>
  </si>
  <si>
    <t>Rapportage!D558</t>
  </si>
  <si>
    <t>Rapportage!I558</t>
  </si>
  <si>
    <t>Rapportage!B559</t>
  </si>
  <si>
    <t>Rapportage!D559</t>
  </si>
  <si>
    <t>Rapportage!I559</t>
  </si>
  <si>
    <t>Rapportage!B560</t>
  </si>
  <si>
    <t>Rapportage!D560</t>
  </si>
  <si>
    <t>Rapportage!I560</t>
  </si>
  <si>
    <t>Rapportage!B561</t>
  </si>
  <si>
    <t>Rapportage!D561</t>
  </si>
  <si>
    <t>Rapportage!I561</t>
  </si>
  <si>
    <t>Rapportage!B562</t>
  </si>
  <si>
    <t>Rapportage!D562</t>
  </si>
  <si>
    <t>Rapportage!I562</t>
  </si>
  <si>
    <t>Rapportage!B563</t>
  </si>
  <si>
    <t>Rapportage!D563</t>
  </si>
  <si>
    <t>Rapportage!I563</t>
  </si>
  <si>
    <t>Rapportage!B564</t>
  </si>
  <si>
    <t>Rapportage!D564</t>
  </si>
  <si>
    <t>Rapportage!I564</t>
  </si>
  <si>
    <t>Rapportage!B565</t>
  </si>
  <si>
    <t>Rapportage!D565</t>
  </si>
  <si>
    <t>Rapportage!I565</t>
  </si>
  <si>
    <t>Rapportage!B566</t>
  </si>
  <si>
    <t>Rapportage!D566</t>
  </si>
  <si>
    <t>Rapportage!I566</t>
  </si>
  <si>
    <t>Rapportage!B567</t>
  </si>
  <si>
    <t>Rapportage!D567</t>
  </si>
  <si>
    <t>Rapportage!I567</t>
  </si>
  <si>
    <t>Rapportage!B568</t>
  </si>
  <si>
    <t>Rapportage!D568</t>
  </si>
  <si>
    <t>Rapportage!I568</t>
  </si>
  <si>
    <t>Rapportage!B569</t>
  </si>
  <si>
    <t>Rapportage!D569</t>
  </si>
  <si>
    <t>Rapportage!I569</t>
  </si>
  <si>
    <t>Rapportage!B570</t>
  </si>
  <si>
    <t>Rapportage!D570</t>
  </si>
  <si>
    <t>Rapportage!I570</t>
  </si>
  <si>
    <t>Rapportage!B571</t>
  </si>
  <si>
    <t>Rapportage!D571</t>
  </si>
  <si>
    <t>Rapportage!I571</t>
  </si>
  <si>
    <t>Rapportage!B572</t>
  </si>
  <si>
    <t>Rapportage!D572</t>
  </si>
  <si>
    <t>Rapportage!I572</t>
  </si>
  <si>
    <t>Rapportage!B573</t>
  </si>
  <si>
    <t>Rapportage!D573</t>
  </si>
  <si>
    <t>Rapportage!I573</t>
  </si>
  <si>
    <t>Rapportage!B574</t>
  </si>
  <si>
    <t>Rapportage!D574</t>
  </si>
  <si>
    <t>Rapportage!I574</t>
  </si>
  <si>
    <t>Rapportage!B575</t>
  </si>
  <si>
    <t>Rapportage!D575</t>
  </si>
  <si>
    <t>Rapportage!I575</t>
  </si>
  <si>
    <t>Rapportage!B576</t>
  </si>
  <si>
    <t>Rapportage!D576</t>
  </si>
  <si>
    <t>Rapportage!I576</t>
  </si>
  <si>
    <t>Rapportage!B577</t>
  </si>
  <si>
    <t>Rapportage!D577</t>
  </si>
  <si>
    <t>Rapportage!I577</t>
  </si>
  <si>
    <t>Rapportage!B578</t>
  </si>
  <si>
    <t>Rapportage!D578</t>
  </si>
  <si>
    <t>Rapportage!I578</t>
  </si>
  <si>
    <t>Rapportage!B579</t>
  </si>
  <si>
    <t>Rapportage!D579</t>
  </si>
  <si>
    <t>Rapportage!I579</t>
  </si>
  <si>
    <t>Rapportage!B580</t>
  </si>
  <si>
    <t>Rapportage!D580</t>
  </si>
  <si>
    <t>Rapportage!I580</t>
  </si>
  <si>
    <t>Rapportage!B581</t>
  </si>
  <si>
    <t>Rapportage!D581</t>
  </si>
  <si>
    <t>Rapportage!I581</t>
  </si>
  <si>
    <t>Rapportage!B582</t>
  </si>
  <si>
    <t>Rapportage!D582</t>
  </si>
  <si>
    <t>Rapportage!I582</t>
  </si>
  <si>
    <t>Rapportage!B583</t>
  </si>
  <si>
    <t>Rapportage!D583</t>
  </si>
  <si>
    <t>Rapportage!I583</t>
  </si>
  <si>
    <t>Rapportage!B584</t>
  </si>
  <si>
    <t>Rapportage!D584</t>
  </si>
  <si>
    <t>Rapportage!I584</t>
  </si>
  <si>
    <t>Rapportage!B585</t>
  </si>
  <si>
    <t>Rapportage!D585</t>
  </si>
  <si>
    <t>Rapportage!I585</t>
  </si>
  <si>
    <t>Rapportage!B586</t>
  </si>
  <si>
    <t>Rapportage!D586</t>
  </si>
  <si>
    <t>Rapportage!I586</t>
  </si>
  <si>
    <t>Rapportage!B587</t>
  </si>
  <si>
    <t>Rapportage!D587</t>
  </si>
  <si>
    <t>Rapportage!I587</t>
  </si>
  <si>
    <t>Rapportage!B588</t>
  </si>
  <si>
    <t>Rapportage!D588</t>
  </si>
  <si>
    <t>Rapportage!I588</t>
  </si>
  <si>
    <t>Rapportage!B589</t>
  </si>
  <si>
    <t>Rapportage!D589</t>
  </si>
  <si>
    <t>Rapportage!I589</t>
  </si>
  <si>
    <t>Rapportage!B590</t>
  </si>
  <si>
    <t>Rapportage!D590</t>
  </si>
  <si>
    <t>Rapportage!I590</t>
  </si>
  <si>
    <t>Rapportage!B591</t>
  </si>
  <si>
    <t>Rapportage!D591</t>
  </si>
  <si>
    <t>Rapportage!I591</t>
  </si>
  <si>
    <t>Rapportage!B592</t>
  </si>
  <si>
    <t>Rapportage!D592</t>
  </si>
  <si>
    <t>Rapportage!I592</t>
  </si>
  <si>
    <t>Rapportage!B593</t>
  </si>
  <si>
    <t>Rapportage!D593</t>
  </si>
  <si>
    <t>Rapportage!I593</t>
  </si>
  <si>
    <t>Rapportage!B594</t>
  </si>
  <si>
    <t>Rapportage!D594</t>
  </si>
  <si>
    <t>Rapportage!I594</t>
  </si>
  <si>
    <t>Rapportage!B595</t>
  </si>
  <si>
    <t>Rapportage!D595</t>
  </si>
  <si>
    <t>Rapportage!I595</t>
  </si>
  <si>
    <t>Rapportage!B596</t>
  </si>
  <si>
    <t>Rapportage!D596</t>
  </si>
  <si>
    <t>Rapportage!I596</t>
  </si>
  <si>
    <t>Rapportage!B597</t>
  </si>
  <si>
    <t>Rapportage!D597</t>
  </si>
  <si>
    <t>Rapportage!I597</t>
  </si>
  <si>
    <t>Rapportage!B598</t>
  </si>
  <si>
    <t>Rapportage!D598</t>
  </si>
  <si>
    <t>Rapportage!I598</t>
  </si>
  <si>
    <t>Rapportage!B599</t>
  </si>
  <si>
    <t>Rapportage!D599</t>
  </si>
  <si>
    <t>Rapportage!I599</t>
  </si>
  <si>
    <t>Rapportage!B600</t>
  </si>
  <si>
    <t>Rapportage!D600</t>
  </si>
  <si>
    <t>Rapportage!I600</t>
  </si>
  <si>
    <t>Rapportage!B601</t>
  </si>
  <si>
    <t>Rapportage!D601</t>
  </si>
  <si>
    <t>Rapportage!I601</t>
  </si>
  <si>
    <t>Rapportage!B602</t>
  </si>
  <si>
    <t>Rapportage!D602</t>
  </si>
  <si>
    <t>Rapportage!I602</t>
  </si>
  <si>
    <t>Rapportage!B603</t>
  </si>
  <si>
    <t>Rapportage!D603</t>
  </si>
  <si>
    <t>Rapportage!I603</t>
  </si>
  <si>
    <t>Rapportage!B604</t>
  </si>
  <si>
    <t>Rapportage!D604</t>
  </si>
  <si>
    <t>Rapportage!I604</t>
  </si>
  <si>
    <t>Rapportage!B605</t>
  </si>
  <si>
    <t>Rapportage!D605</t>
  </si>
  <si>
    <t>Rapportage!I605</t>
  </si>
  <si>
    <t>Rapportage!B606</t>
  </si>
  <si>
    <t>Rapportage!D606</t>
  </si>
  <si>
    <t>Rapportage!I606</t>
  </si>
  <si>
    <t>Rapportage!B607</t>
  </si>
  <si>
    <t>Rapportage!D607</t>
  </si>
  <si>
    <t>Rapportage!I607</t>
  </si>
  <si>
    <t>Rapportage!B608</t>
  </si>
  <si>
    <t>Rapportage!D608</t>
  </si>
  <si>
    <t>Rapportage!I608</t>
  </si>
  <si>
    <t>Rapportage!B609</t>
  </si>
  <si>
    <t>Rapportage!D609</t>
  </si>
  <si>
    <t>Rapportage!I609</t>
  </si>
  <si>
    <t>Rapportage!B610</t>
  </si>
  <si>
    <t>Rapportage!D610</t>
  </si>
  <si>
    <t>Rapportage!I610</t>
  </si>
  <si>
    <t>Rapportage!B611</t>
  </si>
  <si>
    <t>Rapportage!D611</t>
  </si>
  <si>
    <t>Rapportage!I611</t>
  </si>
  <si>
    <t>Rapportage!B612</t>
  </si>
  <si>
    <t>Rapportage!D612</t>
  </si>
  <si>
    <t>Rapportage!I612</t>
  </si>
  <si>
    <t>Rapportage!B613</t>
  </si>
  <si>
    <t>Rapportage!D613</t>
  </si>
  <si>
    <t>Rapportage!I613</t>
  </si>
  <si>
    <t>Rapportage!B614</t>
  </si>
  <si>
    <t>Rapportage!D614</t>
  </si>
  <si>
    <t>Rapportage!I614</t>
  </si>
  <si>
    <t>Rapportage!B615</t>
  </si>
  <si>
    <t>Rapportage!D615</t>
  </si>
  <si>
    <t>Rapportage!I615</t>
  </si>
  <si>
    <t>Rapportage!B616</t>
  </si>
  <si>
    <t>Rapportage!D616</t>
  </si>
  <si>
    <t>Rapportage!I616</t>
  </si>
  <si>
    <t>Rapportage!B617</t>
  </si>
  <si>
    <t>Rapportage!D617</t>
  </si>
  <si>
    <t>Rapportage!I617</t>
  </si>
  <si>
    <t>Rapportage!B618</t>
  </si>
  <si>
    <t>Rapportage!D618</t>
  </si>
  <si>
    <t>Rapportage!I618</t>
  </si>
  <si>
    <t>Rapportage!B619</t>
  </si>
  <si>
    <t>Rapportage!D619</t>
  </si>
  <si>
    <t>Rapportage!I619</t>
  </si>
  <si>
    <t>Rapportage!B620</t>
  </si>
  <si>
    <t>Rapportage!D620</t>
  </si>
  <si>
    <t>Rapportage!I620</t>
  </si>
  <si>
    <t>Rapportage!B621</t>
  </si>
  <si>
    <t>Rapportage!D621</t>
  </si>
  <si>
    <t>Rapportage!I621</t>
  </si>
  <si>
    <t>Rapportage!B622</t>
  </si>
  <si>
    <t>Rapportage!D622</t>
  </si>
  <si>
    <t>Rapportage!I622</t>
  </si>
  <si>
    <t>Rapportage!B623</t>
  </si>
  <si>
    <t>Rapportage!D623</t>
  </si>
  <si>
    <t>Rapportage!I623</t>
  </si>
  <si>
    <t>Rapportage!B624</t>
  </si>
  <si>
    <t>Rapportage!D624</t>
  </si>
  <si>
    <t>Rapportage!I624</t>
  </si>
  <si>
    <t>Rapportage!B625</t>
  </si>
  <si>
    <t>Rapportage!D625</t>
  </si>
  <si>
    <t>Rapportage!I625</t>
  </si>
  <si>
    <t>Rapportage!B626</t>
  </si>
  <si>
    <t>Rapportage!D626</t>
  </si>
  <si>
    <t>Rapportage!I626</t>
  </si>
  <si>
    <t>Rapportage!B627</t>
  </si>
  <si>
    <t>Rapportage!D627</t>
  </si>
  <si>
    <t>Rapportage!I627</t>
  </si>
  <si>
    <t>Rapportage!B628</t>
  </si>
  <si>
    <t>Rapportage!D628</t>
  </si>
  <si>
    <t>Rapportage!I628</t>
  </si>
  <si>
    <t>Rapportage!B629</t>
  </si>
  <si>
    <t>Rapportage!D629</t>
  </si>
  <si>
    <t>Rapportage!I629</t>
  </si>
  <si>
    <t>Rapportage!B630</t>
  </si>
  <si>
    <t>Rapportage!D630</t>
  </si>
  <si>
    <t>Rapportage!I630</t>
  </si>
  <si>
    <t>Rapportage!B631</t>
  </si>
  <si>
    <t>Rapportage!D631</t>
  </si>
  <si>
    <t>Rapportage!I631</t>
  </si>
  <si>
    <t>Rapportage!B632</t>
  </si>
  <si>
    <t>Rapportage!D632</t>
  </si>
  <si>
    <t>Rapportage!I632</t>
  </si>
  <si>
    <t>Rapportage!B633</t>
  </si>
  <si>
    <t>Rapportage!D633</t>
  </si>
  <si>
    <t>Rapportage!I633</t>
  </si>
  <si>
    <t>Rapportage!B634</t>
  </si>
  <si>
    <t>Rapportage!D634</t>
  </si>
  <si>
    <t>Rapportage!I634</t>
  </si>
  <si>
    <t>Rapportage!B635</t>
  </si>
  <si>
    <t>Rapportage!D635</t>
  </si>
  <si>
    <t>Rapportage!I635</t>
  </si>
  <si>
    <t>Rapportage!B636</t>
  </si>
  <si>
    <t>Rapportage!D636</t>
  </si>
  <si>
    <t>Rapportage!I636</t>
  </si>
  <si>
    <t>Rapportage!B637</t>
  </si>
  <si>
    <t>Rapportage!D637</t>
  </si>
  <si>
    <t>Rapportage!I637</t>
  </si>
  <si>
    <t>Rapportage!B638</t>
  </si>
  <si>
    <t>Rapportage!D638</t>
  </si>
  <si>
    <t>Rapportage!I638</t>
  </si>
  <si>
    <t>Rapportage!B639</t>
  </si>
  <si>
    <t>Rapportage!D639</t>
  </si>
  <si>
    <t>Rapportage!I639</t>
  </si>
  <si>
    <t>Rapportage!B640</t>
  </si>
  <si>
    <t>Rapportage!D640</t>
  </si>
  <si>
    <t>Rapportage!I640</t>
  </si>
  <si>
    <t>Rapportage!B641</t>
  </si>
  <si>
    <t>Rapportage!D641</t>
  </si>
  <si>
    <t>Rapportage!I641</t>
  </si>
  <si>
    <t>Rapportage!B642</t>
  </si>
  <si>
    <t>Rapportage!D642</t>
  </si>
  <si>
    <t>Rapportage!I642</t>
  </si>
  <si>
    <t>Rapportage!B643</t>
  </si>
  <si>
    <t>Rapportage!D643</t>
  </si>
  <si>
    <t>Rapportage!I643</t>
  </si>
  <si>
    <t>Rapportage!B644</t>
  </si>
  <si>
    <t>Rapportage!D644</t>
  </si>
  <si>
    <t>Rapportage!I644</t>
  </si>
  <si>
    <t>Rapportage!B645</t>
  </si>
  <si>
    <t>Rapportage!D645</t>
  </si>
  <si>
    <t>Rapportage!I645</t>
  </si>
  <si>
    <t>Rapportage!B646</t>
  </si>
  <si>
    <t>Rapportage!D646</t>
  </si>
  <si>
    <t>Rapportage!I646</t>
  </si>
  <si>
    <t>Rapportage!B647</t>
  </si>
  <si>
    <t>Rapportage!D647</t>
  </si>
  <si>
    <t>Rapportage!I647</t>
  </si>
  <si>
    <t>Rapportage!B648</t>
  </si>
  <si>
    <t>Rapportage!D648</t>
  </si>
  <si>
    <t>Rapportage!I648</t>
  </si>
  <si>
    <t>Rapportage!B649</t>
  </si>
  <si>
    <t>Rapportage!D649</t>
  </si>
  <si>
    <t>Rapportage!I649</t>
  </si>
  <si>
    <t>Rapportage!B650</t>
  </si>
  <si>
    <t>Rapportage!D650</t>
  </si>
  <si>
    <t>Rapportage!I650</t>
  </si>
  <si>
    <t>Rapportage!B651</t>
  </si>
  <si>
    <t>Rapportage!D651</t>
  </si>
  <si>
    <t>Rapportage!I651</t>
  </si>
  <si>
    <t>Rapportage!B652</t>
  </si>
  <si>
    <t>Rapportage!D652</t>
  </si>
  <si>
    <t>Rapportage!I652</t>
  </si>
  <si>
    <t>Rapportage!B653</t>
  </si>
  <si>
    <t>Rapportage!D653</t>
  </si>
  <si>
    <t>Rapportage!I653</t>
  </si>
  <si>
    <t>Rapportage!B654</t>
  </si>
  <si>
    <t>Rapportage!D654</t>
  </si>
  <si>
    <t>Rapportage!I654</t>
  </si>
  <si>
    <t>Rapportage!B655</t>
  </si>
  <si>
    <t>Rapportage!D655</t>
  </si>
  <si>
    <t>Rapportage!I655</t>
  </si>
  <si>
    <t>Rapportage!B656</t>
  </si>
  <si>
    <t>Rapportage!D656</t>
  </si>
  <si>
    <t>Rapportage!I656</t>
  </si>
  <si>
    <t>Rapportage!B657</t>
  </si>
  <si>
    <t>Rapportage!D657</t>
  </si>
  <si>
    <t>Rapportage!I657</t>
  </si>
  <si>
    <t>Rapportage!B658</t>
  </si>
  <si>
    <t>Rapportage!D658</t>
  </si>
  <si>
    <t>Rapportage!I658</t>
  </si>
  <si>
    <t>Rapportage!B659</t>
  </si>
  <si>
    <t>Rapportage!D659</t>
  </si>
  <si>
    <t>Rapportage!I659</t>
  </si>
  <si>
    <t>Rapportage!B660</t>
  </si>
  <si>
    <t>Rapportage!D660</t>
  </si>
  <si>
    <t>Rapportage!I660</t>
  </si>
  <si>
    <t>Rapportage!B661</t>
  </si>
  <si>
    <t>Rapportage!D661</t>
  </si>
  <si>
    <t>Rapportage!I661</t>
  </si>
  <si>
    <t>Rapportage!B662</t>
  </si>
  <si>
    <t>Rapportage!D662</t>
  </si>
  <si>
    <t>Rapportage!I662</t>
  </si>
  <si>
    <t>Rapportage!B663</t>
  </si>
  <si>
    <t>Rapportage!D663</t>
  </si>
  <si>
    <t>Rapportage!I663</t>
  </si>
  <si>
    <t>Rapportage!B664</t>
  </si>
  <si>
    <t>Rapportage!D664</t>
  </si>
  <si>
    <t>Rapportage!I664</t>
  </si>
  <si>
    <t>Rapportage!B665</t>
  </si>
  <si>
    <t>Rapportage!D665</t>
  </si>
  <si>
    <t>Rapportage!I665</t>
  </si>
  <si>
    <t>Rapportage!B666</t>
  </si>
  <si>
    <t>Rapportage!D666</t>
  </si>
  <si>
    <t>Rapportage!I666</t>
  </si>
  <si>
    <t>Rapportage!B667</t>
  </si>
  <si>
    <t>Rapportage!D667</t>
  </si>
  <si>
    <t>Rapportage!I667</t>
  </si>
  <si>
    <t>Rapportage!B668</t>
  </si>
  <si>
    <t>Rapportage!D668</t>
  </si>
  <si>
    <t>Rapportage!I668</t>
  </si>
  <si>
    <t>Rapportage!B669</t>
  </si>
  <si>
    <t>Rapportage!D669</t>
  </si>
  <si>
    <t>Rapportage!I669</t>
  </si>
  <si>
    <t>Rapportage!B670</t>
  </si>
  <si>
    <t>Rapportage!D670</t>
  </si>
  <si>
    <t>Rapportage!I670</t>
  </si>
  <si>
    <t>Rapportage!B671</t>
  </si>
  <si>
    <t>Rapportage!D671</t>
  </si>
  <si>
    <t>Rapportage!I671</t>
  </si>
  <si>
    <t>Rapportage!B672</t>
  </si>
  <si>
    <t>Rapportage!D672</t>
  </si>
  <si>
    <t>Rapportage!I672</t>
  </si>
  <si>
    <t>Rapportage!B673</t>
  </si>
  <si>
    <t>Rapportage!D673</t>
  </si>
  <si>
    <t>Rapportage!I673</t>
  </si>
  <si>
    <t>Rapportage!B674</t>
  </si>
  <si>
    <t>Rapportage!D674</t>
  </si>
  <si>
    <t>Rapportage!I674</t>
  </si>
  <si>
    <t>Rapportage!B675</t>
  </si>
  <si>
    <t>Rapportage!D675</t>
  </si>
  <si>
    <t>Rapportage!I675</t>
  </si>
  <si>
    <t>Rapportage!B676</t>
  </si>
  <si>
    <t>Rapportage!D676</t>
  </si>
  <si>
    <t>Rapportage!I676</t>
  </si>
  <si>
    <t>Rapportage!B677</t>
  </si>
  <si>
    <t>Rapportage!D677</t>
  </si>
  <si>
    <t>Rapportage!I677</t>
  </si>
  <si>
    <t>Rapportage!B678</t>
  </si>
  <si>
    <t>Rapportage!D678</t>
  </si>
  <si>
    <t>Rapportage!I678</t>
  </si>
  <si>
    <t>Rapportage!B679</t>
  </si>
  <si>
    <t>Rapportage!D679</t>
  </si>
  <si>
    <t>Rapportage!I679</t>
  </si>
  <si>
    <t>Rapportage!B680</t>
  </si>
  <si>
    <t>Rapportage!D680</t>
  </si>
  <si>
    <t>Rapportage!I680</t>
  </si>
  <si>
    <t>Rapportage!B681</t>
  </si>
  <si>
    <t>Rapportage!D681</t>
  </si>
  <si>
    <t>Rapportage!I681</t>
  </si>
  <si>
    <t>Rapportage!B682</t>
  </si>
  <si>
    <t>Rapportage!D682</t>
  </si>
  <si>
    <t>Rapportage!I682</t>
  </si>
  <si>
    <t>Rapportage!B683</t>
  </si>
  <si>
    <t>Rapportage!D683</t>
  </si>
  <si>
    <t>Rapportage!I683</t>
  </si>
  <si>
    <t>Rapportage!B684</t>
  </si>
  <si>
    <t>Rapportage!D684</t>
  </si>
  <si>
    <t>Rapportage!I684</t>
  </si>
  <si>
    <t>Rapportage!B685</t>
  </si>
  <si>
    <t>Rapportage!D685</t>
  </si>
  <si>
    <t>Rapportage!I685</t>
  </si>
  <si>
    <t>Rapportage!B686</t>
  </si>
  <si>
    <t>Rapportage!D686</t>
  </si>
  <si>
    <t>Rapportage!I686</t>
  </si>
  <si>
    <t>Rapportage!B687</t>
  </si>
  <si>
    <t>Rapportage!D687</t>
  </si>
  <si>
    <t>Rapportage!I687</t>
  </si>
  <si>
    <t>Rapportage!B688</t>
  </si>
  <si>
    <t>Rapportage!D688</t>
  </si>
  <si>
    <t>Rapportage!I688</t>
  </si>
  <si>
    <t>Rapportage!B689</t>
  </si>
  <si>
    <t>Rapportage!D689</t>
  </si>
  <si>
    <t>Rapportage!I689</t>
  </si>
  <si>
    <t>Rapportage!B690</t>
  </si>
  <si>
    <t>Rapportage!D690</t>
  </si>
  <si>
    <t>Rapportage!I690</t>
  </si>
  <si>
    <t>Rapportage!B691</t>
  </si>
  <si>
    <t>Rapportage!D691</t>
  </si>
  <si>
    <t>Rapportage!I691</t>
  </si>
  <si>
    <t>Rapportage!B692</t>
  </si>
  <si>
    <t>Rapportage!D692</t>
  </si>
  <si>
    <t>Rapportage!I692</t>
  </si>
  <si>
    <t>Rapportage!B693</t>
  </si>
  <si>
    <t>Rapportage!D693</t>
  </si>
  <si>
    <t>Rapportage!I693</t>
  </si>
  <si>
    <t>Rapportage!B694</t>
  </si>
  <si>
    <t>Rapportage!D694</t>
  </si>
  <si>
    <t>Rapportage!I694</t>
  </si>
  <si>
    <t>Rapportage!B695</t>
  </si>
  <si>
    <t>Rapportage!D695</t>
  </si>
  <si>
    <t>Rapportage!I695</t>
  </si>
  <si>
    <t>Rapportage!B696</t>
  </si>
  <si>
    <t>Rapportage!D696</t>
  </si>
  <si>
    <t>Rapportage!I696</t>
  </si>
  <si>
    <t>Rapportage!B697</t>
  </si>
  <si>
    <t>Rapportage!D697</t>
  </si>
  <si>
    <t>Rapportage!I697</t>
  </si>
  <si>
    <t>Rapportage!B698</t>
  </si>
  <si>
    <t>Rapportage!D698</t>
  </si>
  <si>
    <t>Rapportage!I698</t>
  </si>
  <si>
    <t>Rapportage!B699</t>
  </si>
  <si>
    <t>Rapportage!D699</t>
  </si>
  <si>
    <t>Rapportage!I699</t>
  </si>
  <si>
    <t>Rapportage!B700</t>
  </si>
  <si>
    <t>Rapportage!D700</t>
  </si>
  <si>
    <t>Rapportage!I700</t>
  </si>
  <si>
    <t>Rapportage!B701</t>
  </si>
  <si>
    <t>Rapportage!D701</t>
  </si>
  <si>
    <t>Rapportage!I701</t>
  </si>
  <si>
    <t>Rapportage!B702</t>
  </si>
  <si>
    <t>Rapportage!D702</t>
  </si>
  <si>
    <t>Rapportage!I702</t>
  </si>
  <si>
    <t>Rapportage!B703</t>
  </si>
  <si>
    <t>Rapportage!D703</t>
  </si>
  <si>
    <t>Rapportage!I703</t>
  </si>
  <si>
    <t>Rapportage!B704</t>
  </si>
  <si>
    <t>Rapportage!D704</t>
  </si>
  <si>
    <t>Rapportage!I704</t>
  </si>
  <si>
    <t>Rapportage!B705</t>
  </si>
  <si>
    <t>Rapportage!D705</t>
  </si>
  <si>
    <t>Rapportage!I705</t>
  </si>
  <si>
    <t>Rapportage!B706</t>
  </si>
  <si>
    <t>Rapportage!D706</t>
  </si>
  <si>
    <t>Rapportage!I706</t>
  </si>
  <si>
    <t>Rapportage!B707</t>
  </si>
  <si>
    <t>Rapportage!D707</t>
  </si>
  <si>
    <t>Rapportage!I707</t>
  </si>
  <si>
    <t>Rapportage!B708</t>
  </si>
  <si>
    <t>Rapportage!D708</t>
  </si>
  <si>
    <t>Rapportage!I708</t>
  </si>
  <si>
    <t>Rapportage!B709</t>
  </si>
  <si>
    <t>Rapportage!D709</t>
  </si>
  <si>
    <t>Rapportage!I709</t>
  </si>
  <si>
    <t>Rapportage!B710</t>
  </si>
  <si>
    <t>Rapportage!D710</t>
  </si>
  <si>
    <t>Rapportage!I710</t>
  </si>
  <si>
    <t>Rapportage!B711</t>
  </si>
  <si>
    <t>Rapportage!D711</t>
  </si>
  <si>
    <t>Rapportage!I711</t>
  </si>
  <si>
    <t>Rapportage!B712</t>
  </si>
  <si>
    <t>Rapportage!D712</t>
  </si>
  <si>
    <t>Rapportage!I712</t>
  </si>
  <si>
    <t>Rapportage!B713</t>
  </si>
  <si>
    <t>Rapportage!D713</t>
  </si>
  <si>
    <t>Rapportage!I713</t>
  </si>
  <si>
    <t>Rapportage!B714</t>
  </si>
  <si>
    <t>Rapportage!D714</t>
  </si>
  <si>
    <t>Rapportage!I714</t>
  </si>
  <si>
    <t>Rapportage!B715</t>
  </si>
  <si>
    <t>Rapportage!D715</t>
  </si>
  <si>
    <t>Rapportage!I715</t>
  </si>
  <si>
    <t>Rapportage!B716</t>
  </si>
  <si>
    <t>Rapportage!D716</t>
  </si>
  <si>
    <t>Rapportage!I716</t>
  </si>
  <si>
    <t>Rapportage!B717</t>
  </si>
  <si>
    <t>Rapportage!D717</t>
  </si>
  <si>
    <t>Rapportage!I717</t>
  </si>
  <si>
    <t>Rapportage!B718</t>
  </si>
  <si>
    <t>Rapportage!D718</t>
  </si>
  <si>
    <t>Rapportage!I718</t>
  </si>
  <si>
    <t>Rapportage!B719</t>
  </si>
  <si>
    <t>Rapportage!D719</t>
  </si>
  <si>
    <t>Rapportage!I719</t>
  </si>
  <si>
    <t>Rapportage!B720</t>
  </si>
  <si>
    <t>Rapportage!D720</t>
  </si>
  <si>
    <t>Rapportage!I720</t>
  </si>
  <si>
    <t>Rapportage!B721</t>
  </si>
  <si>
    <t>Rapportage!D721</t>
  </si>
  <si>
    <t>Rapportage!I721</t>
  </si>
  <si>
    <t>Rapportage!B722</t>
  </si>
  <si>
    <t>Rapportage!D722</t>
  </si>
  <si>
    <t>Rapportage!I722</t>
  </si>
  <si>
    <t>Rapportage!B723</t>
  </si>
  <si>
    <t>Rapportage!D723</t>
  </si>
  <si>
    <t>Rapportage!I723</t>
  </si>
  <si>
    <t>Rapportage!B724</t>
  </si>
  <si>
    <t>Rapportage!D724</t>
  </si>
  <si>
    <t>Rapportage!I724</t>
  </si>
  <si>
    <t>Rapportage!B725</t>
  </si>
  <si>
    <t>Rapportage!D725</t>
  </si>
  <si>
    <t>Rapportage!I725</t>
  </si>
  <si>
    <t>Rapportage!B726</t>
  </si>
  <si>
    <t>Rapportage!D726</t>
  </si>
  <si>
    <t>Rapportage!I726</t>
  </si>
  <si>
    <t>Rapportage!B727</t>
  </si>
  <si>
    <t>Rapportage!D727</t>
  </si>
  <si>
    <t>Rapportage!I727</t>
  </si>
  <si>
    <t>Rapportage!B728</t>
  </si>
  <si>
    <t>Rapportage!D728</t>
  </si>
  <si>
    <t>Rapportage!I728</t>
  </si>
  <si>
    <t>Rapportage!B729</t>
  </si>
  <si>
    <t>Rapportage!D729</t>
  </si>
  <si>
    <t>Rapportage!I729</t>
  </si>
  <si>
    <t>Rapportage!B730</t>
  </si>
  <si>
    <t>Rapportage!D730</t>
  </si>
  <si>
    <t>Rapportage!I730</t>
  </si>
  <si>
    <t>Rapportage!B731</t>
  </si>
  <si>
    <t>Rapportage!D731</t>
  </si>
  <si>
    <t>Rapportage!I731</t>
  </si>
  <si>
    <t>Rapportage!B732</t>
  </si>
  <si>
    <t>Rapportage!D732</t>
  </si>
  <si>
    <t>Rapportage!I732</t>
  </si>
  <si>
    <t>Rapportage!B733</t>
  </si>
  <si>
    <t>Rapportage!D733</t>
  </si>
  <si>
    <t>Rapportage!I733</t>
  </si>
  <si>
    <t>Rapportage!B734</t>
  </si>
  <si>
    <t>Rapportage!D734</t>
  </si>
  <si>
    <t>Rapportage!I734</t>
  </si>
  <si>
    <t>Rapportage!B735</t>
  </si>
  <si>
    <t>Rapportage!D735</t>
  </si>
  <si>
    <t>Rapportage!I735</t>
  </si>
  <si>
    <t>Rapportage!B736</t>
  </si>
  <si>
    <t>Rapportage!D736</t>
  </si>
  <si>
    <t>Rapportage!I736</t>
  </si>
  <si>
    <t>Rapportage!B737</t>
  </si>
  <si>
    <t>Rapportage!D737</t>
  </si>
  <si>
    <t>Rapportage!I737</t>
  </si>
  <si>
    <t>Rapportage!B738</t>
  </si>
  <si>
    <t>Rapportage!D738</t>
  </si>
  <si>
    <t>Rapportage!I738</t>
  </si>
  <si>
    <t>Rapportage!B739</t>
  </si>
  <si>
    <t>Rapportage!D739</t>
  </si>
  <si>
    <t>Rapportage!I739</t>
  </si>
  <si>
    <t>Rapportage!B740</t>
  </si>
  <si>
    <t>Rapportage!D740</t>
  </si>
  <si>
    <t>Rapportage!I740</t>
  </si>
  <si>
    <t>Rapportage!B741</t>
  </si>
  <si>
    <t>Rapportage!D741</t>
  </si>
  <si>
    <t>Rapportage!I741</t>
  </si>
  <si>
    <t>Rapportage!B742</t>
  </si>
  <si>
    <t>Rapportage!D742</t>
  </si>
  <si>
    <t>Rapportage!I742</t>
  </si>
  <si>
    <t>Rapportage!B743</t>
  </si>
  <si>
    <t>Rapportage!D743</t>
  </si>
  <si>
    <t>Rapportage!I743</t>
  </si>
  <si>
    <t>Rapportage!B744</t>
  </si>
  <si>
    <t>Rapportage!D744</t>
  </si>
  <si>
    <t>Rapportage!I744</t>
  </si>
  <si>
    <t>Rapportage!B745</t>
  </si>
  <si>
    <t>Rapportage!D745</t>
  </si>
  <si>
    <t>Rapportage!I745</t>
  </si>
  <si>
    <t>Rapportage!B746</t>
  </si>
  <si>
    <t>Rapportage!D746</t>
  </si>
  <si>
    <t>Rapportage!I746</t>
  </si>
  <si>
    <t>Rapportage!B747</t>
  </si>
  <si>
    <t>Rapportage!D747</t>
  </si>
  <si>
    <t>Rapportage!I747</t>
  </si>
  <si>
    <t>Rapportage!B748</t>
  </si>
  <si>
    <t>Rapportage!D748</t>
  </si>
  <si>
    <t>Rapportage!I748</t>
  </si>
  <si>
    <t>Rapportage!B749</t>
  </si>
  <si>
    <t>Rapportage!D749</t>
  </si>
  <si>
    <t>Rapportage!I749</t>
  </si>
  <si>
    <t>Rapportage!B750</t>
  </si>
  <si>
    <t>Rapportage!D750</t>
  </si>
  <si>
    <t>Rapportage!I750</t>
  </si>
  <si>
    <t>Rapportage!B751</t>
  </si>
  <si>
    <t>Rapportage!D751</t>
  </si>
  <si>
    <t>Rapportage!I751</t>
  </si>
  <si>
    <t>Rapportage!B752</t>
  </si>
  <si>
    <t>Rapportage!D752</t>
  </si>
  <si>
    <t>Rapportage!I752</t>
  </si>
  <si>
    <t>Rapportage!B753</t>
  </si>
  <si>
    <t>Rapportage!D753</t>
  </si>
  <si>
    <t>Rapportage!I753</t>
  </si>
  <si>
    <t>Rapportage!B754</t>
  </si>
  <si>
    <t>Rapportage!D754</t>
  </si>
  <si>
    <t>Rapportage!I754</t>
  </si>
  <si>
    <t>Rapportage!B755</t>
  </si>
  <si>
    <t>Rapportage!D755</t>
  </si>
  <si>
    <t>Rapportage!I755</t>
  </si>
  <si>
    <t>Rapportage!B756</t>
  </si>
  <si>
    <t>Rapportage!D756</t>
  </si>
  <si>
    <t>Rapportage!I756</t>
  </si>
  <si>
    <t>Rapportage!B757</t>
  </si>
  <si>
    <t>Rapportage!D757</t>
  </si>
  <si>
    <t>Rapportage!I757</t>
  </si>
  <si>
    <t>Rapportage!B758</t>
  </si>
  <si>
    <t>Rapportage!D758</t>
  </si>
  <si>
    <t>Rapportage!I758</t>
  </si>
  <si>
    <t>Rapportage!B759</t>
  </si>
  <si>
    <t>Rapportage!D759</t>
  </si>
  <si>
    <t>Rapportage!I759</t>
  </si>
  <si>
    <t>Rapportage!B760</t>
  </si>
  <si>
    <t>Rapportage!D760</t>
  </si>
  <si>
    <t>Rapportage!I760</t>
  </si>
  <si>
    <t>Rapportage!B761</t>
  </si>
  <si>
    <t>Rapportage!D761</t>
  </si>
  <si>
    <t>Rapportage!I761</t>
  </si>
  <si>
    <t>Rapportage!B762</t>
  </si>
  <si>
    <t>Rapportage!D762</t>
  </si>
  <si>
    <t>Rapportage!I762</t>
  </si>
  <si>
    <t>Rapportage!B763</t>
  </si>
  <si>
    <t>Rapportage!D763</t>
  </si>
  <si>
    <t>Rapportage!I763</t>
  </si>
  <si>
    <t>Rapportage!B764</t>
  </si>
  <si>
    <t>Rapportage!D764</t>
  </si>
  <si>
    <t>Rapportage!I764</t>
  </si>
  <si>
    <t>Rapportage!B765</t>
  </si>
  <si>
    <t>Rapportage!D765</t>
  </si>
  <si>
    <t>Rapportage!I765</t>
  </si>
  <si>
    <t>Rapportage!B766</t>
  </si>
  <si>
    <t>Rapportage!D766</t>
  </si>
  <si>
    <t>Rapportage!I766</t>
  </si>
  <si>
    <t>Rapportage!B767</t>
  </si>
  <si>
    <t>Rapportage!D767</t>
  </si>
  <si>
    <t>Rapportage!I767</t>
  </si>
  <si>
    <t>Rapportage!B768</t>
  </si>
  <si>
    <t>Rapportage!D768</t>
  </si>
  <si>
    <t>Rapportage!I768</t>
  </si>
  <si>
    <t>Rapportage!B769</t>
  </si>
  <si>
    <t>Rapportage!D769</t>
  </si>
  <si>
    <t>Rapportage!I769</t>
  </si>
  <si>
    <t>Rapportage!B770</t>
  </si>
  <si>
    <t>Rapportage!D770</t>
  </si>
  <si>
    <t>Rapportage!I770</t>
  </si>
  <si>
    <t>Rapportage!B771</t>
  </si>
  <si>
    <t>Rapportage!D771</t>
  </si>
  <si>
    <t>Rapportage!I771</t>
  </si>
  <si>
    <t>Rapportage!B772</t>
  </si>
  <si>
    <t>Rapportage!D772</t>
  </si>
  <si>
    <t>Rapportage!I772</t>
  </si>
  <si>
    <t>Rapportage!B773</t>
  </si>
  <si>
    <t>Rapportage!D773</t>
  </si>
  <si>
    <t>Rapportage!I773</t>
  </si>
  <si>
    <t>Rapportage!B774</t>
  </si>
  <si>
    <t>Rapportage!D774</t>
  </si>
  <si>
    <t>Rapportage!I774</t>
  </si>
  <si>
    <t>Rapportage!B775</t>
  </si>
  <si>
    <t>Rapportage!D775</t>
  </si>
  <si>
    <t>Rapportage!I775</t>
  </si>
  <si>
    <t>Rapportage!B776</t>
  </si>
  <si>
    <t>Rapportage!D776</t>
  </si>
  <si>
    <t>Rapportage!I776</t>
  </si>
  <si>
    <t>Rapportage!B777</t>
  </si>
  <si>
    <t>Rapportage!D777</t>
  </si>
  <si>
    <t>Rapportage!I777</t>
  </si>
  <si>
    <t>Rapportage!B778</t>
  </si>
  <si>
    <t>Rapportage!D778</t>
  </si>
  <si>
    <t>Rapportage!I778</t>
  </si>
  <si>
    <t>Rapportage!B779</t>
  </si>
  <si>
    <t>Rapportage!D779</t>
  </si>
  <si>
    <t>Rapportage!I779</t>
  </si>
  <si>
    <t>Rapportage!B780</t>
  </si>
  <si>
    <t>Rapportage!D780</t>
  </si>
  <si>
    <t>Rapportage!I780</t>
  </si>
  <si>
    <t>Rapportage!B781</t>
  </si>
  <si>
    <t>Rapportage!D781</t>
  </si>
  <si>
    <t>Rapportage!I781</t>
  </si>
  <si>
    <t>Rapportage!B782</t>
  </si>
  <si>
    <t>Rapportage!D782</t>
  </si>
  <si>
    <t>Rapportage!I782</t>
  </si>
  <si>
    <t>Rapportage!B783</t>
  </si>
  <si>
    <t>Rapportage!D783</t>
  </si>
  <si>
    <t>Rapportage!I783</t>
  </si>
  <si>
    <t>Rapportage!B784</t>
  </si>
  <si>
    <t>Rapportage!D784</t>
  </si>
  <si>
    <t>Rapportage!I784</t>
  </si>
  <si>
    <t>Rapportage!B785</t>
  </si>
  <si>
    <t>Rapportage!D785</t>
  </si>
  <si>
    <t>Rapportage!I785</t>
  </si>
  <si>
    <t>Rapportage!B786</t>
  </si>
  <si>
    <t>Rapportage!D786</t>
  </si>
  <si>
    <t>Rapportage!I786</t>
  </si>
  <si>
    <t>Rapportage!B787</t>
  </si>
  <si>
    <t>Rapportage!D787</t>
  </si>
  <si>
    <t>Rapportage!I787</t>
  </si>
  <si>
    <t>Rapportage!B788</t>
  </si>
  <si>
    <t>Rapportage!D788</t>
  </si>
  <si>
    <t>Rapportage!I788</t>
  </si>
  <si>
    <t>Rapportage!B789</t>
  </si>
  <si>
    <t>Rapportage!D789</t>
  </si>
  <si>
    <t>Rapportage!I789</t>
  </si>
  <si>
    <t>Rapportage!B790</t>
  </si>
  <si>
    <t>Rapportage!D790</t>
  </si>
  <si>
    <t>Rapportage!I790</t>
  </si>
  <si>
    <t>Rapportage!B791</t>
  </si>
  <si>
    <t>Rapportage!D791</t>
  </si>
  <si>
    <t>Rapportage!I791</t>
  </si>
  <si>
    <t>Rapportage!B792</t>
  </si>
  <si>
    <t>Rapportage!D792</t>
  </si>
  <si>
    <t>Rapportage!I792</t>
  </si>
  <si>
    <t>Rapportage!B793</t>
  </si>
  <si>
    <t>Rapportage!D793</t>
  </si>
  <si>
    <t>Rapportage!I793</t>
  </si>
  <si>
    <t>Rapportage!B794</t>
  </si>
  <si>
    <t>Rapportage!D794</t>
  </si>
  <si>
    <t>Rapportage!I794</t>
  </si>
  <si>
    <t>Rapportage!B795</t>
  </si>
  <si>
    <t>Rapportage!D795</t>
  </si>
  <si>
    <t>Rapportage!I795</t>
  </si>
  <si>
    <t>Rapportage!B796</t>
  </si>
  <si>
    <t>Rapportage!D796</t>
  </si>
  <si>
    <t>Rapportage!I796</t>
  </si>
  <si>
    <t>Rapportage!B797</t>
  </si>
  <si>
    <t>Rapportage!D797</t>
  </si>
  <si>
    <t>Rapportage!I797</t>
  </si>
  <si>
    <t>Rapportage!B798</t>
  </si>
  <si>
    <t>Rapportage!D798</t>
  </si>
  <si>
    <t>Rapportage!I798</t>
  </si>
  <si>
    <t>Rapportage!B799</t>
  </si>
  <si>
    <t>Rapportage!D799</t>
  </si>
  <si>
    <t>Rapportage!I799</t>
  </si>
  <si>
    <t>Rapportage!B800</t>
  </si>
  <si>
    <t>Rapportage!D800</t>
  </si>
  <si>
    <t>Rapportage!I800</t>
  </si>
  <si>
    <t>Rapportage!B801</t>
  </si>
  <si>
    <t>Rapportage!D801</t>
  </si>
  <si>
    <t>Rapportage!I801</t>
  </si>
  <si>
    <t>Rapportage!B802</t>
  </si>
  <si>
    <t>Rapportage!D802</t>
  </si>
  <si>
    <t>Rapportage!I802</t>
  </si>
  <si>
    <t>Rapportage!B803</t>
  </si>
  <si>
    <t>Rapportage!D803</t>
  </si>
  <si>
    <t>Rapportage!I803</t>
  </si>
  <si>
    <t>Rapportage!B804</t>
  </si>
  <si>
    <t>Rapportage!D804</t>
  </si>
  <si>
    <t>Rapportage!I804</t>
  </si>
  <si>
    <t>Rapportage!B805</t>
  </si>
  <si>
    <t>Rapportage!D805</t>
  </si>
  <si>
    <t>Rapportage!I805</t>
  </si>
  <si>
    <t>Rapportage!B806</t>
  </si>
  <si>
    <t>Rapportage!D806</t>
  </si>
  <si>
    <t>Rapportage!I806</t>
  </si>
  <si>
    <t>Rapportage!B807</t>
  </si>
  <si>
    <t>Rapportage!D807</t>
  </si>
  <si>
    <t>Rapportage!I807</t>
  </si>
  <si>
    <t>Rapportage!B808</t>
  </si>
  <si>
    <t>Rapportage!D808</t>
  </si>
  <si>
    <t>Rapportage!I808</t>
  </si>
  <si>
    <t>Rapportage!B809</t>
  </si>
  <si>
    <t>Rapportage!D809</t>
  </si>
  <si>
    <t>Rapportage!I809</t>
  </si>
  <si>
    <t>Rapportage!B810</t>
  </si>
  <si>
    <t>Rapportage!D810</t>
  </si>
  <si>
    <t>Rapportage!I810</t>
  </si>
  <si>
    <t>Rapportage!B811</t>
  </si>
  <si>
    <t>Rapportage!D811</t>
  </si>
  <si>
    <t>Rapportage!I811</t>
  </si>
  <si>
    <t>Rapportage!B812</t>
  </si>
  <si>
    <t>Rapportage!D812</t>
  </si>
  <si>
    <t>Rapportage!I812</t>
  </si>
  <si>
    <t>Rapportage!B813</t>
  </si>
  <si>
    <t>Rapportage!D813</t>
  </si>
  <si>
    <t>Rapportage!I813</t>
  </si>
  <si>
    <t>Rapportage!B814</t>
  </si>
  <si>
    <t>Rapportage!D814</t>
  </si>
  <si>
    <t>Rapportage!I814</t>
  </si>
  <si>
    <t>Rapportage!B815</t>
  </si>
  <si>
    <t>Rapportage!D815</t>
  </si>
  <si>
    <t>Rapportage!I815</t>
  </si>
  <si>
    <t>Rapportage!B816</t>
  </si>
  <si>
    <t>Rapportage!D816</t>
  </si>
  <si>
    <t>Rapportage!I816</t>
  </si>
  <si>
    <t>Rapportage!B817</t>
  </si>
  <si>
    <t>Rapportage!D817</t>
  </si>
  <si>
    <t>Rapportage!I817</t>
  </si>
  <si>
    <t>Rapportage!B818</t>
  </si>
  <si>
    <t>Rapportage!D818</t>
  </si>
  <si>
    <t>Rapportage!I818</t>
  </si>
  <si>
    <t>Rapportage!B819</t>
  </si>
  <si>
    <t>Rapportage!D819</t>
  </si>
  <si>
    <t>Rapportage!I819</t>
  </si>
  <si>
    <t>Rapportage!B820</t>
  </si>
  <si>
    <t>Rapportage!D820</t>
  </si>
  <si>
    <t>Rapportage!I820</t>
  </si>
  <si>
    <t>Rapportage!B821</t>
  </si>
  <si>
    <t>Rapportage!D821</t>
  </si>
  <si>
    <t>Rapportage!I821</t>
  </si>
  <si>
    <t>Rapportage!B822</t>
  </si>
  <si>
    <t>Rapportage!D822</t>
  </si>
  <si>
    <t>Rapportage!I822</t>
  </si>
  <si>
    <t>Rapportage!B823</t>
  </si>
  <si>
    <t>Rapportage!D823</t>
  </si>
  <si>
    <t>Rapportage!I823</t>
  </si>
  <si>
    <t>Rapportage!B824</t>
  </si>
  <si>
    <t>Rapportage!D824</t>
  </si>
  <si>
    <t>Rapportage!I824</t>
  </si>
  <si>
    <t>Rapportage!B825</t>
  </si>
  <si>
    <t>Rapportage!D825</t>
  </si>
  <si>
    <t>Rapportage!I825</t>
  </si>
  <si>
    <t>Rapportage!B826</t>
  </si>
  <si>
    <t>Rapportage!D826</t>
  </si>
  <si>
    <t>Rapportage!I826</t>
  </si>
  <si>
    <t>Rapportage!B827</t>
  </si>
  <si>
    <t>Rapportage!D827</t>
  </si>
  <si>
    <t>Rapportage!I827</t>
  </si>
  <si>
    <t>Rapportage!B828</t>
  </si>
  <si>
    <t>Rapportage!D828</t>
  </si>
  <si>
    <t>Rapportage!I828</t>
  </si>
  <si>
    <t>Rapportage!B829</t>
  </si>
  <si>
    <t>Rapportage!D829</t>
  </si>
  <si>
    <t>Rapportage!I829</t>
  </si>
  <si>
    <t>Rapportage!B830</t>
  </si>
  <si>
    <t>Rapportage!D830</t>
  </si>
  <si>
    <t>Rapportage!I830</t>
  </si>
  <si>
    <t>Rapportage!B831</t>
  </si>
  <si>
    <t>Rapportage!D831</t>
  </si>
  <si>
    <t>Rapportage!I831</t>
  </si>
  <si>
    <t>Rapportage!B832</t>
  </si>
  <si>
    <t>Rapportage!D832</t>
  </si>
  <si>
    <t>Rapportage!I832</t>
  </si>
  <si>
    <t>Rapportage!B833</t>
  </si>
  <si>
    <t>Rapportage!D833</t>
  </si>
  <si>
    <t>Rapportage!I833</t>
  </si>
  <si>
    <t>Rapportage!B834</t>
  </si>
  <si>
    <t>Rapportage!D834</t>
  </si>
  <si>
    <t>Rapportage!I834</t>
  </si>
  <si>
    <t>Rapportage!B835</t>
  </si>
  <si>
    <t>Rapportage!D835</t>
  </si>
  <si>
    <t>Rapportage!I835</t>
  </si>
  <si>
    <t>Rapportage!B836</t>
  </si>
  <si>
    <t>Rapportage!D836</t>
  </si>
  <si>
    <t>Rapportage!I836</t>
  </si>
  <si>
    <t>Rapportage!B837</t>
  </si>
  <si>
    <t>Rapportage!D837</t>
  </si>
  <si>
    <t>Rapportage!I837</t>
  </si>
  <si>
    <t>Rapportage!B838</t>
  </si>
  <si>
    <t>Rapportage!D838</t>
  </si>
  <si>
    <t>Rapportage!I838</t>
  </si>
  <si>
    <t>Rapportage!B839</t>
  </si>
  <si>
    <t>Rapportage!D839</t>
  </si>
  <si>
    <t>Rapportage!I839</t>
  </si>
  <si>
    <t>Rapportage!B840</t>
  </si>
  <si>
    <t>Rapportage!D840</t>
  </si>
  <si>
    <t>Rapportage!I840</t>
  </si>
  <si>
    <t>Rapportage!B841</t>
  </si>
  <si>
    <t>Rapportage!D841</t>
  </si>
  <si>
    <t>Rapportage!I841</t>
  </si>
  <si>
    <t>Rapportage!B842</t>
  </si>
  <si>
    <t>Rapportage!D842</t>
  </si>
  <si>
    <t>Rapportage!I842</t>
  </si>
  <si>
    <t>Rapportage!B843</t>
  </si>
  <si>
    <t>Rapportage!D843</t>
  </si>
  <si>
    <t>Rapportage!I843</t>
  </si>
  <si>
    <t>Rapportage!B844</t>
  </si>
  <si>
    <t>Rapportage!D844</t>
  </si>
  <si>
    <t>Rapportage!I844</t>
  </si>
  <si>
    <t>Rapportage!B845</t>
  </si>
  <si>
    <t>Rapportage!D845</t>
  </si>
  <si>
    <t>Rapportage!I845</t>
  </si>
  <si>
    <t>Rapportage!B846</t>
  </si>
  <si>
    <t>Rapportage!D846</t>
  </si>
  <si>
    <t>Rapportage!I846</t>
  </si>
  <si>
    <t>Rapportage!B847</t>
  </si>
  <si>
    <t>Rapportage!D847</t>
  </si>
  <si>
    <t>Rapportage!I847</t>
  </si>
  <si>
    <t>Rapportage!B848</t>
  </si>
  <si>
    <t>Rapportage!D848</t>
  </si>
  <si>
    <t>Rapportage!I848</t>
  </si>
  <si>
    <t>Rapportage!B849</t>
  </si>
  <si>
    <t>Rapportage!D849</t>
  </si>
  <si>
    <t>Rapportage!I849</t>
  </si>
  <si>
    <t>Rapportage!B850</t>
  </si>
  <si>
    <t>Rapportage!D850</t>
  </si>
  <si>
    <t>Rapportage!I850</t>
  </si>
  <si>
    <t>Rapportage!B851</t>
  </si>
  <si>
    <t>Rapportage!D851</t>
  </si>
  <si>
    <t>Rapportage!I851</t>
  </si>
  <si>
    <t>Rapportage!B852</t>
  </si>
  <si>
    <t>Rapportage!D852</t>
  </si>
  <si>
    <t>Rapportage!I852</t>
  </si>
  <si>
    <t>Rapportage!B853</t>
  </si>
  <si>
    <t>Rapportage!D853</t>
  </si>
  <si>
    <t>Rapportage!I853</t>
  </si>
  <si>
    <t>Rapportage!B854</t>
  </si>
  <si>
    <t>Rapportage!D854</t>
  </si>
  <si>
    <t>Rapportage!I854</t>
  </si>
  <si>
    <t>Rapportage!B855</t>
  </si>
  <si>
    <t>Rapportage!D855</t>
  </si>
  <si>
    <t>Rapportage!I855</t>
  </si>
  <si>
    <t>Rapportage!B856</t>
  </si>
  <si>
    <t>Rapportage!D856</t>
  </si>
  <si>
    <t>Rapportage!I856</t>
  </si>
  <si>
    <t>Rapportage!B857</t>
  </si>
  <si>
    <t>Rapportage!D857</t>
  </si>
  <si>
    <t>Rapportage!I857</t>
  </si>
  <si>
    <t>Rapportage!B858</t>
  </si>
  <si>
    <t>Rapportage!D858</t>
  </si>
  <si>
    <t>Rapportage!I858</t>
  </si>
  <si>
    <t>Rapportage!B859</t>
  </si>
  <si>
    <t>Rapportage!D859</t>
  </si>
  <si>
    <t>Rapportage!I859</t>
  </si>
  <si>
    <t>Rapportage!B860</t>
  </si>
  <si>
    <t>Rapportage!D860</t>
  </si>
  <si>
    <t>Rapportage!I860</t>
  </si>
  <si>
    <t>Rapportage!B861</t>
  </si>
  <si>
    <t>Rapportage!D861</t>
  </si>
  <si>
    <t>Rapportage!I861</t>
  </si>
  <si>
    <t>Rapportage!B862</t>
  </si>
  <si>
    <t>Rapportage!D862</t>
  </si>
  <si>
    <t>Rapportage!I862</t>
  </si>
  <si>
    <t>Rapportage!B863</t>
  </si>
  <si>
    <t>Rapportage!D863</t>
  </si>
  <si>
    <t>Rapportage!I863</t>
  </si>
  <si>
    <t>Rapportage!B864</t>
  </si>
  <si>
    <t>Rapportage!D864</t>
  </si>
  <si>
    <t>Rapportage!I864</t>
  </si>
  <si>
    <t>Rapportage!B865</t>
  </si>
  <si>
    <t>Rapportage!D865</t>
  </si>
  <si>
    <t>Rapportage!I865</t>
  </si>
  <si>
    <t>Rapportage!B866</t>
  </si>
  <si>
    <t>Rapportage!D866</t>
  </si>
  <si>
    <t>Rapportage!I866</t>
  </si>
  <si>
    <t>Rapportage!B867</t>
  </si>
  <si>
    <t>Rapportage!D867</t>
  </si>
  <si>
    <t>Rapportage!I867</t>
  </si>
  <si>
    <t>Rapportage!B868</t>
  </si>
  <si>
    <t>Rapportage!D868</t>
  </si>
  <si>
    <t>Rapportage!I868</t>
  </si>
  <si>
    <t>Rapportage!B869</t>
  </si>
  <si>
    <t>Rapportage!D869</t>
  </si>
  <si>
    <t>Rapportage!I869</t>
  </si>
  <si>
    <t>Rapportage!B870</t>
  </si>
  <si>
    <t>Rapportage!D870</t>
  </si>
  <si>
    <t>Rapportage!I870</t>
  </si>
  <si>
    <t>Rapportage!B871</t>
  </si>
  <si>
    <t>Rapportage!D871</t>
  </si>
  <si>
    <t>Rapportage!I871</t>
  </si>
  <si>
    <t>Rapportage!B872</t>
  </si>
  <si>
    <t>Rapportage!D872</t>
  </si>
  <si>
    <t>Rapportage!I872</t>
  </si>
  <si>
    <t>Rapportage!B873</t>
  </si>
  <si>
    <t>Rapportage!D873</t>
  </si>
  <si>
    <t>Rapportage!I873</t>
  </si>
  <si>
    <t>Rapportage!B874</t>
  </si>
  <si>
    <t>Rapportage!D874</t>
  </si>
  <si>
    <t>Rapportage!I874</t>
  </si>
  <si>
    <t>Rapportage!B875</t>
  </si>
  <si>
    <t>Rapportage!D875</t>
  </si>
  <si>
    <t>Rapportage!I875</t>
  </si>
  <si>
    <t>Rapportage!B876</t>
  </si>
  <si>
    <t>Rapportage!D876</t>
  </si>
  <si>
    <t>Rapportage!I876</t>
  </si>
  <si>
    <t>Rapportage!B877</t>
  </si>
  <si>
    <t>Rapportage!D877</t>
  </si>
  <si>
    <t>Rapportage!I877</t>
  </si>
  <si>
    <t>Rapportage!B878</t>
  </si>
  <si>
    <t>Rapportage!D878</t>
  </si>
  <si>
    <t>Rapportage!I878</t>
  </si>
  <si>
    <t>Rapportage!B879</t>
  </si>
  <si>
    <t>Rapportage!D879</t>
  </si>
  <si>
    <t>Rapportage!I879</t>
  </si>
  <si>
    <t>Rapportage!B880</t>
  </si>
  <si>
    <t>Rapportage!D880</t>
  </si>
  <si>
    <t>Rapportage!I880</t>
  </si>
  <si>
    <t>Rapportage!B881</t>
  </si>
  <si>
    <t>Rapportage!D881</t>
  </si>
  <si>
    <t>Rapportage!I881</t>
  </si>
  <si>
    <t>Rapportage!B882</t>
  </si>
  <si>
    <t>Rapportage!D882</t>
  </si>
  <si>
    <t>Rapportage!I882</t>
  </si>
  <si>
    <t>Rapportage!B883</t>
  </si>
  <si>
    <t>Rapportage!D883</t>
  </si>
  <si>
    <t>Rapportage!I883</t>
  </si>
  <si>
    <t>Rapportage!B884</t>
  </si>
  <si>
    <t>Rapportage!D884</t>
  </si>
  <si>
    <t>Rapportage!I884</t>
  </si>
  <si>
    <t>Rapportage!B885</t>
  </si>
  <si>
    <t>Rapportage!D885</t>
  </si>
  <si>
    <t>Rapportage!I885</t>
  </si>
  <si>
    <t>Rapportage!B886</t>
  </si>
  <si>
    <t>Rapportage!D886</t>
  </si>
  <si>
    <t>Rapportage!I886</t>
  </si>
  <si>
    <t>Rapportage!B887</t>
  </si>
  <si>
    <t>Rapportage!D887</t>
  </si>
  <si>
    <t>Rapportage!I887</t>
  </si>
  <si>
    <t>Rapportage!B888</t>
  </si>
  <si>
    <t>Rapportage!D888</t>
  </si>
  <si>
    <t>Rapportage!I888</t>
  </si>
  <si>
    <t>Rapportage!B889</t>
  </si>
  <si>
    <t>Rapportage!D889</t>
  </si>
  <si>
    <t>Rapportage!I889</t>
  </si>
  <si>
    <t>Rapportage!B890</t>
  </si>
  <si>
    <t>Rapportage!D890</t>
  </si>
  <si>
    <t>Rapportage!I890</t>
  </si>
  <si>
    <t>Rapportage!B891</t>
  </si>
  <si>
    <t>Rapportage!D891</t>
  </si>
  <si>
    <t>Rapportage!I891</t>
  </si>
  <si>
    <t>Rapportage!B892</t>
  </si>
  <si>
    <t>Rapportage!D892</t>
  </si>
  <si>
    <t>Rapportage!I892</t>
  </si>
  <si>
    <t>Rapportage!B893</t>
  </si>
  <si>
    <t>Rapportage!D893</t>
  </si>
  <si>
    <t>Rapportage!I893</t>
  </si>
  <si>
    <t>Rapportage!B894</t>
  </si>
  <si>
    <t>Rapportage!D894</t>
  </si>
  <si>
    <t>Rapportage!I894</t>
  </si>
  <si>
    <t>Rapportage!B895</t>
  </si>
  <si>
    <t>Rapportage!D895</t>
  </si>
  <si>
    <t>Rapportage!I895</t>
  </si>
  <si>
    <t>Rapportage!B896</t>
  </si>
  <si>
    <t>Rapportage!D896</t>
  </si>
  <si>
    <t>Rapportage!I896</t>
  </si>
  <si>
    <t>Rapportage!B897</t>
  </si>
  <si>
    <t>Rapportage!D897</t>
  </si>
  <si>
    <t>Rapportage!I897</t>
  </si>
  <si>
    <t>Rapportage!B898</t>
  </si>
  <si>
    <t>Rapportage!D898</t>
  </si>
  <si>
    <t>Rapportage!I898</t>
  </si>
  <si>
    <t>Rapportage!B899</t>
  </si>
  <si>
    <t>Rapportage!D899</t>
  </si>
  <si>
    <t>Rapportage!I899</t>
  </si>
  <si>
    <t>Rapportage!B900</t>
  </si>
  <si>
    <t>Rapportage!D900</t>
  </si>
  <si>
    <t>Rapportage!I900</t>
  </si>
  <si>
    <t>Rapportage!B901</t>
  </si>
  <si>
    <t>Rapportage!D901</t>
  </si>
  <si>
    <t>Rapportage!I901</t>
  </si>
  <si>
    <t>Rapportage!B902</t>
  </si>
  <si>
    <t>Rapportage!D902</t>
  </si>
  <si>
    <t>Rapportage!I902</t>
  </si>
  <si>
    <t>Rapportage!B903</t>
  </si>
  <si>
    <t>Rapportage!D903</t>
  </si>
  <si>
    <t>Rapportage!I903</t>
  </si>
  <si>
    <t>Rapportage!B904</t>
  </si>
  <si>
    <t>Rapportage!D904</t>
  </si>
  <si>
    <t>Rapportage!I904</t>
  </si>
  <si>
    <t>Rapportage!B905</t>
  </si>
  <si>
    <t>Rapportage!D905</t>
  </si>
  <si>
    <t>Rapportage!I905</t>
  </si>
  <si>
    <t>Rapportage!B906</t>
  </si>
  <si>
    <t>Rapportage!D906</t>
  </si>
  <si>
    <t>Rapportage!I906</t>
  </si>
  <si>
    <t>Rapportage!B907</t>
  </si>
  <si>
    <t>Rapportage!D907</t>
  </si>
  <si>
    <t>Rapportage!I907</t>
  </si>
  <si>
    <t>Rapportage!B908</t>
  </si>
  <si>
    <t>Rapportage!D908</t>
  </si>
  <si>
    <t>Rapportage!I908</t>
  </si>
  <si>
    <t>Rapportage!B909</t>
  </si>
  <si>
    <t>Rapportage!D909</t>
  </si>
  <si>
    <t>Rapportage!I909</t>
  </si>
  <si>
    <t>Rapportage!B910</t>
  </si>
  <si>
    <t>Rapportage!D910</t>
  </si>
  <si>
    <t>Rapportage!I910</t>
  </si>
  <si>
    <t>Rapportage!B911</t>
  </si>
  <si>
    <t>Rapportage!D911</t>
  </si>
  <si>
    <t>Rapportage!I911</t>
  </si>
  <si>
    <t>Rapportage!B912</t>
  </si>
  <si>
    <t>Rapportage!D912</t>
  </si>
  <si>
    <t>Rapportage!I912</t>
  </si>
  <si>
    <t>Rapportage!B913</t>
  </si>
  <si>
    <t>Rapportage!D913</t>
  </si>
  <si>
    <t>Rapportage!I913</t>
  </si>
  <si>
    <t>Rapportage!B914</t>
  </si>
  <si>
    <t>Rapportage!D914</t>
  </si>
  <si>
    <t>Rapportage!I914</t>
  </si>
  <si>
    <t>Rapportage!B915</t>
  </si>
  <si>
    <t>Rapportage!D915</t>
  </si>
  <si>
    <t>Rapportage!I915</t>
  </si>
  <si>
    <t>Rapportage!B916</t>
  </si>
  <si>
    <t>Rapportage!D916</t>
  </si>
  <si>
    <t>Rapportage!I916</t>
  </si>
  <si>
    <t>Rapportage!B917</t>
  </si>
  <si>
    <t>Rapportage!D917</t>
  </si>
  <si>
    <t>Rapportage!I917</t>
  </si>
  <si>
    <t>Rapportage!B918</t>
  </si>
  <si>
    <t>Rapportage!D918</t>
  </si>
  <si>
    <t>Rapportage!I918</t>
  </si>
  <si>
    <t>Rapportage!B919</t>
  </si>
  <si>
    <t>Rapportage!D919</t>
  </si>
  <si>
    <t>Rapportage!I919</t>
  </si>
  <si>
    <t>Rapportage!B920</t>
  </si>
  <si>
    <t>Rapportage!D920</t>
  </si>
  <si>
    <t>Rapportage!I920</t>
  </si>
  <si>
    <t>Rapportage!B921</t>
  </si>
  <si>
    <t>Rapportage!D921</t>
  </si>
  <si>
    <t>Rapportage!I921</t>
  </si>
  <si>
    <t>Rapportage!B922</t>
  </si>
  <si>
    <t>Rapportage!D922</t>
  </si>
  <si>
    <t>Rapportage!I922</t>
  </si>
  <si>
    <t>Rapportage!B923</t>
  </si>
  <si>
    <t>Rapportage!D923</t>
  </si>
  <si>
    <t>Rapportage!I923</t>
  </si>
  <si>
    <t>Rapportage!B924</t>
  </si>
  <si>
    <t>Rapportage!D924</t>
  </si>
  <si>
    <t>Rapportage!I924</t>
  </si>
  <si>
    <t>Rapportage!B925</t>
  </si>
  <si>
    <t>Rapportage!D925</t>
  </si>
  <si>
    <t>Rapportage!I925</t>
  </si>
  <si>
    <t>Rapportage!B926</t>
  </si>
  <si>
    <t>Rapportage!D926</t>
  </si>
  <si>
    <t>Rapportage!I926</t>
  </si>
  <si>
    <t>Rapportage!B927</t>
  </si>
  <si>
    <t>Rapportage!D927</t>
  </si>
  <si>
    <t>Rapportage!I927</t>
  </si>
  <si>
    <t>Rapportage!B928</t>
  </si>
  <si>
    <t>Rapportage!D928</t>
  </si>
  <si>
    <t>Rapportage!I928</t>
  </si>
  <si>
    <t>Rapportage!B929</t>
  </si>
  <si>
    <t>Rapportage!D929</t>
  </si>
  <si>
    <t>Rapportage!I929</t>
  </si>
  <si>
    <t>Rapportage!B930</t>
  </si>
  <si>
    <t>Rapportage!D930</t>
  </si>
  <si>
    <t>Rapportage!I930</t>
  </si>
  <si>
    <t>Rapportage!B931</t>
  </si>
  <si>
    <t>Rapportage!D931</t>
  </si>
  <si>
    <t>Rapportage!I931</t>
  </si>
  <si>
    <t>Rapportage!B932</t>
  </si>
  <si>
    <t>Rapportage!D932</t>
  </si>
  <si>
    <t>Rapportage!I932</t>
  </si>
  <si>
    <t>Rapportage!B933</t>
  </si>
  <si>
    <t>Rapportage!D933</t>
  </si>
  <si>
    <t>Rapportage!I933</t>
  </si>
  <si>
    <t>Rapportage!B934</t>
  </si>
  <si>
    <t>Rapportage!D934</t>
  </si>
  <si>
    <t>Rapportage!I934</t>
  </si>
  <si>
    <t>Rapportage!B935</t>
  </si>
  <si>
    <t>Rapportage!D935</t>
  </si>
  <si>
    <t>Rapportage!I935</t>
  </si>
  <si>
    <t>Rapportage!B936</t>
  </si>
  <si>
    <t>Rapportage!D936</t>
  </si>
  <si>
    <t>Rapportage!I936</t>
  </si>
  <si>
    <t>Rapportage!B937</t>
  </si>
  <si>
    <t>Rapportage!D937</t>
  </si>
  <si>
    <t>Rapportage!I937</t>
  </si>
  <si>
    <t>Rapportage!B938</t>
  </si>
  <si>
    <t>Rapportage!D938</t>
  </si>
  <si>
    <t>Rapportage!I938</t>
  </si>
  <si>
    <t>Rapportage!B939</t>
  </si>
  <si>
    <t>Rapportage!D939</t>
  </si>
  <si>
    <t>Rapportage!I939</t>
  </si>
  <si>
    <t>Rapportage!B940</t>
  </si>
  <si>
    <t>Rapportage!D940</t>
  </si>
  <si>
    <t>Rapportage!I940</t>
  </si>
  <si>
    <t>Rapportage!B941</t>
  </si>
  <si>
    <t>Rapportage!D941</t>
  </si>
  <si>
    <t>Rapportage!I941</t>
  </si>
  <si>
    <t>Rapportage!B942</t>
  </si>
  <si>
    <t>Rapportage!D942</t>
  </si>
  <si>
    <t>Rapportage!I942</t>
  </si>
  <si>
    <t>Rapportage!B943</t>
  </si>
  <si>
    <t>Rapportage!D943</t>
  </si>
  <si>
    <t>Rapportage!I943</t>
  </si>
  <si>
    <t>Rapportage!B944</t>
  </si>
  <si>
    <t>Rapportage!D944</t>
  </si>
  <si>
    <t>Rapportage!I944</t>
  </si>
  <si>
    <t>Rapportage!B945</t>
  </si>
  <si>
    <t>Rapportage!D945</t>
  </si>
  <si>
    <t>Rapportage!I945</t>
  </si>
  <si>
    <t>Rapportage!B946</t>
  </si>
  <si>
    <t>Rapportage!D946</t>
  </si>
  <si>
    <t>Rapportage!I946</t>
  </si>
  <si>
    <t>Rapportage!B947</t>
  </si>
  <si>
    <t>Rapportage!D947</t>
  </si>
  <si>
    <t>Rapportage!I947</t>
  </si>
  <si>
    <t>Rapportage!B948</t>
  </si>
  <si>
    <t>Rapportage!D948</t>
  </si>
  <si>
    <t>Rapportage!I948</t>
  </si>
  <si>
    <t>Rapportage!B949</t>
  </si>
  <si>
    <t>Rapportage!D949</t>
  </si>
  <si>
    <t>Rapportage!I949</t>
  </si>
  <si>
    <t>Rapportage!B950</t>
  </si>
  <si>
    <t>Rapportage!D950</t>
  </si>
  <si>
    <t>Rapportage!I950</t>
  </si>
  <si>
    <t>Rapportage!B951</t>
  </si>
  <si>
    <t>Rapportage!D951</t>
  </si>
  <si>
    <t>Rapportage!I951</t>
  </si>
  <si>
    <t>Rapportage!B952</t>
  </si>
  <si>
    <t>Rapportage!D952</t>
  </si>
  <si>
    <t>Rapportage!I952</t>
  </si>
  <si>
    <t>Rapportage!B953</t>
  </si>
  <si>
    <t>Rapportage!D953</t>
  </si>
  <si>
    <t>Rapportage!I953</t>
  </si>
  <si>
    <t>Rapportage!B954</t>
  </si>
  <si>
    <t>Rapportage!D954</t>
  </si>
  <si>
    <t>Rapportage!I954</t>
  </si>
  <si>
    <t>Rapportage!B955</t>
  </si>
  <si>
    <t>Rapportage!D955</t>
  </si>
  <si>
    <t>Rapportage!I955</t>
  </si>
  <si>
    <t>Rapportage!B956</t>
  </si>
  <si>
    <t>Rapportage!D956</t>
  </si>
  <si>
    <t>Rapportage!I956</t>
  </si>
  <si>
    <t>Rapportage!B957</t>
  </si>
  <si>
    <t>Rapportage!D957</t>
  </si>
  <si>
    <t>Rapportage!I957</t>
  </si>
  <si>
    <t>Rapportage!B958</t>
  </si>
  <si>
    <t>Rapportage!D958</t>
  </si>
  <si>
    <t>Rapportage!I958</t>
  </si>
  <si>
    <t>Rapportage!B959</t>
  </si>
  <si>
    <t>Rapportage!D959</t>
  </si>
  <si>
    <t>Rapportage!I959</t>
  </si>
  <si>
    <t>Rapportage!B960</t>
  </si>
  <si>
    <t>Rapportage!D960</t>
  </si>
  <si>
    <t>Rapportage!I960</t>
  </si>
  <si>
    <t>Rapportage!B961</t>
  </si>
  <si>
    <t>Rapportage!D961</t>
  </si>
  <si>
    <t>Rapportage!I961</t>
  </si>
  <si>
    <t>Rapportage!B962</t>
  </si>
  <si>
    <t>Rapportage!D962</t>
  </si>
  <si>
    <t>Rapportage!I962</t>
  </si>
  <si>
    <t>Rapportage!B963</t>
  </si>
  <si>
    <t>Rapportage!D963</t>
  </si>
  <si>
    <t>Rapportage!I963</t>
  </si>
  <si>
    <t>Rapportage!B964</t>
  </si>
  <si>
    <t>Rapportage!D964</t>
  </si>
  <si>
    <t>Rapportage!I964</t>
  </si>
  <si>
    <t>Rapportage!B965</t>
  </si>
  <si>
    <t>Rapportage!D965</t>
  </si>
  <si>
    <t>Rapportage!I965</t>
  </si>
  <si>
    <t>Rapportage!B966</t>
  </si>
  <si>
    <t>Rapportage!D966</t>
  </si>
  <si>
    <t>Rapportage!I966</t>
  </si>
  <si>
    <t>Rapportage!B967</t>
  </si>
  <si>
    <t>Rapportage!D967</t>
  </si>
  <si>
    <t>Rapportage!I967</t>
  </si>
  <si>
    <t>Rapportage!B968</t>
  </si>
  <si>
    <t>Rapportage!D968</t>
  </si>
  <si>
    <t>Rapportage!I968</t>
  </si>
  <si>
    <t>Rapportage!B969</t>
  </si>
  <si>
    <t>Rapportage!D969</t>
  </si>
  <si>
    <t>Rapportage!I969</t>
  </si>
  <si>
    <t>Rapportage!B970</t>
  </si>
  <si>
    <t>Rapportage!D970</t>
  </si>
  <si>
    <t>Rapportage!I970</t>
  </si>
  <si>
    <t>Rapportage!B971</t>
  </si>
  <si>
    <t>Rapportage!D971</t>
  </si>
  <si>
    <t>Rapportage!I971</t>
  </si>
  <si>
    <t>Rapportage!B972</t>
  </si>
  <si>
    <t>Rapportage!D972</t>
  </si>
  <si>
    <t>Rapportage!I972</t>
  </si>
  <si>
    <t>Rapportage!B973</t>
  </si>
  <si>
    <t>Rapportage!D973</t>
  </si>
  <si>
    <t>Rapportage!I973</t>
  </si>
  <si>
    <t>Rapportage!B974</t>
  </si>
  <si>
    <t>Rapportage!D974</t>
  </si>
  <si>
    <t>Rapportage!I974</t>
  </si>
  <si>
    <t>Rapportage!B975</t>
  </si>
  <si>
    <t>Rapportage!D975</t>
  </si>
  <si>
    <t>Rapportage!I975</t>
  </si>
  <si>
    <t>Rapportage!B976</t>
  </si>
  <si>
    <t>Rapportage!D976</t>
  </si>
  <si>
    <t>Rapportage!I976</t>
  </si>
  <si>
    <t>Rapportage!B977</t>
  </si>
  <si>
    <t>Rapportage!D977</t>
  </si>
  <si>
    <t>Rapportage!I977</t>
  </si>
  <si>
    <t>Rapportage!B978</t>
  </si>
  <si>
    <t>Rapportage!D978</t>
  </si>
  <si>
    <t>Rapportage!I978</t>
  </si>
  <si>
    <t>Rapportage!B979</t>
  </si>
  <si>
    <t>Rapportage!D979</t>
  </si>
  <si>
    <t>Rapportage!I979</t>
  </si>
  <si>
    <t>Rapportage!B980</t>
  </si>
  <si>
    <t>Rapportage!D980</t>
  </si>
  <si>
    <t>Rapportage!I980</t>
  </si>
  <si>
    <t>Rapportage!B981</t>
  </si>
  <si>
    <t>Rapportage!D981</t>
  </si>
  <si>
    <t>Rapportage!I981</t>
  </si>
  <si>
    <t>Rapportage!B982</t>
  </si>
  <si>
    <t>Rapportage!D982</t>
  </si>
  <si>
    <t>Rapportage!I982</t>
  </si>
  <si>
    <t>Rapportage!B983</t>
  </si>
  <si>
    <t>Rapportage!D983</t>
  </si>
  <si>
    <t>Rapportage!I983</t>
  </si>
  <si>
    <t>Rapportage!B984</t>
  </si>
  <si>
    <t>Rapportage!D984</t>
  </si>
  <si>
    <t>Rapportage!I984</t>
  </si>
  <si>
    <t>Rapportage!B985</t>
  </si>
  <si>
    <t>Rapportage!D985</t>
  </si>
  <si>
    <t>Rapportage!I985</t>
  </si>
  <si>
    <t>Rapportage!B986</t>
  </si>
  <si>
    <t>Rapportage!D986</t>
  </si>
  <si>
    <t>Rapportage!I986</t>
  </si>
  <si>
    <t>Rapportage!B987</t>
  </si>
  <si>
    <t>Rapportage!D987</t>
  </si>
  <si>
    <t>Rapportage!I987</t>
  </si>
  <si>
    <t>Rapportage!B988</t>
  </si>
  <si>
    <t>Rapportage!D988</t>
  </si>
  <si>
    <t>Rapportage!I988</t>
  </si>
  <si>
    <t>Rapportage!B989</t>
  </si>
  <si>
    <t>Rapportage!D989</t>
  </si>
  <si>
    <t>Rapportage!I989</t>
  </si>
  <si>
    <t>Rapportage!B990</t>
  </si>
  <si>
    <t>Rapportage!D990</t>
  </si>
  <si>
    <t>Rapportage!I990</t>
  </si>
  <si>
    <t>Rapportage!B991</t>
  </si>
  <si>
    <t>Rapportage!D991</t>
  </si>
  <si>
    <t>Rapportage!I991</t>
  </si>
  <si>
    <t>Rapportage!B992</t>
  </si>
  <si>
    <t>Rapportage!D992</t>
  </si>
  <si>
    <t>Rapportage!I992</t>
  </si>
  <si>
    <t>Rapportage!B993</t>
  </si>
  <si>
    <t>Rapportage!D993</t>
  </si>
  <si>
    <t>Rapportage!I993</t>
  </si>
  <si>
    <t>Rapportage!B994</t>
  </si>
  <si>
    <t>Rapportage!D994</t>
  </si>
  <si>
    <t>Rapportage!I994</t>
  </si>
  <si>
    <t>Rapportage!B995</t>
  </si>
  <si>
    <t>Rapportage!D995</t>
  </si>
  <si>
    <t>Rapportage!I995</t>
  </si>
  <si>
    <t>Rapportage!B996</t>
  </si>
  <si>
    <t>Rapportage!D996</t>
  </si>
  <si>
    <t>Rapportage!I996</t>
  </si>
  <si>
    <t>Rapportage!B997</t>
  </si>
  <si>
    <t>Rapportage!D997</t>
  </si>
  <si>
    <t>Rapportage!I997</t>
  </si>
  <si>
    <t>Rapportage!B998</t>
  </si>
  <si>
    <t>Rapportage!D998</t>
  </si>
  <si>
    <t>Rapportage!I998</t>
  </si>
  <si>
    <t>Rapportage!B999</t>
  </si>
  <si>
    <t>Rapportage!D999</t>
  </si>
  <si>
    <t>Rapportage!I999</t>
  </si>
  <si>
    <t>Rapportage!B1000</t>
  </si>
  <si>
    <t>Rapportage!D1000</t>
  </si>
  <si>
    <t>Rapportage!I1000</t>
  </si>
  <si>
    <t>Rapportage!B1001</t>
  </si>
  <si>
    <t>Rapportage!D1001</t>
  </si>
  <si>
    <t>Rapportage!I1001</t>
  </si>
  <si>
    <t>Rapportage!B1002</t>
  </si>
  <si>
    <t>Rapportage!D1002</t>
  </si>
  <si>
    <t>Rapportage!I1002</t>
  </si>
  <si>
    <t>Rapportage!B1003</t>
  </si>
  <si>
    <t>Rapportage!D1003</t>
  </si>
  <si>
    <t>Rapportage!I1003</t>
  </si>
  <si>
    <t>Rapportage!B1004</t>
  </si>
  <si>
    <t>Rapportage!D1004</t>
  </si>
  <si>
    <t>Rapportage!I1004</t>
  </si>
  <si>
    <t>Rapportage!B1005</t>
  </si>
  <si>
    <t>Rapportage!D1005</t>
  </si>
  <si>
    <t>Rapportage!I1005</t>
  </si>
  <si>
    <t>Rapportage!B1006</t>
  </si>
  <si>
    <t>Rapportage!D1006</t>
  </si>
  <si>
    <t>Rapportage!I1006</t>
  </si>
  <si>
    <t>Rapportage!B1007</t>
  </si>
  <si>
    <t>Rapportage!D1007</t>
  </si>
  <si>
    <t>Rapportage!I1007</t>
  </si>
  <si>
    <t>Rapportage!B1008</t>
  </si>
  <si>
    <t>Rapportage!D1008</t>
  </si>
  <si>
    <t>Rapportage!I1008</t>
  </si>
  <si>
    <t>Rapportage!B1009</t>
  </si>
  <si>
    <t>Rapportage!D1009</t>
  </si>
  <si>
    <t>Rapportage!I1009</t>
  </si>
  <si>
    <t>Rapportage!B1010</t>
  </si>
  <si>
    <t>Rapportage!D1010</t>
  </si>
  <si>
    <t>Rapportage!I1010</t>
  </si>
  <si>
    <t>Rapportage!B1011</t>
  </si>
  <si>
    <t>Rapportage!D1011</t>
  </si>
  <si>
    <t>Rapportage!I1011</t>
  </si>
  <si>
    <t>Rapportage!B1012</t>
  </si>
  <si>
    <t>Rapportage!D1012</t>
  </si>
  <si>
    <t>Rapportage!I1012</t>
  </si>
  <si>
    <t>Rapportage!B1013</t>
  </si>
  <si>
    <t>Rapportage!D1013</t>
  </si>
  <si>
    <t>Rapportage!I1013</t>
  </si>
  <si>
    <t>Rapportage!B1014</t>
  </si>
  <si>
    <t>Rapportage!D1014</t>
  </si>
  <si>
    <t>Rapportage!I1014</t>
  </si>
  <si>
    <t>Rapportage!B1015</t>
  </si>
  <si>
    <t>Rapportage!D1015</t>
  </si>
  <si>
    <t>Rapportage!I1015</t>
  </si>
  <si>
    <t>Rapportage!B1016</t>
  </si>
  <si>
    <t>Rapportage!D1016</t>
  </si>
  <si>
    <t>Rapportage!I1016</t>
  </si>
  <si>
    <t>Rapportage!B1017</t>
  </si>
  <si>
    <t>Rapportage!D1017</t>
  </si>
  <si>
    <t>Rapportage!I1017</t>
  </si>
  <si>
    <t>Rapportage!B1018</t>
  </si>
  <si>
    <t>Rapportage!D1018</t>
  </si>
  <si>
    <t>Rapportage!I1018</t>
  </si>
  <si>
    <t>Rapportage!B1019</t>
  </si>
  <si>
    <t>Rapportage!D1019</t>
  </si>
  <si>
    <t>Rapportage!I1019</t>
  </si>
  <si>
    <t>Rapportage!B1020</t>
  </si>
  <si>
    <t>Rapportage!D1020</t>
  </si>
  <si>
    <t>Rapportage!I1020</t>
  </si>
  <si>
    <t>Rapportage!B1021</t>
  </si>
  <si>
    <t>Rapportage!D1021</t>
  </si>
  <si>
    <t>Rapportage!I1021</t>
  </si>
  <si>
    <t>Rapportage!B1022</t>
  </si>
  <si>
    <t>Rapportage!D1022</t>
  </si>
  <si>
    <t>Rapportage!I1022</t>
  </si>
  <si>
    <t>Rapportage!B1023</t>
  </si>
  <si>
    <t>Rapportage!D1023</t>
  </si>
  <si>
    <t>Rapportage!I1023</t>
  </si>
  <si>
    <t>Rapportage!B1024</t>
  </si>
  <si>
    <t>Rapportage!D1024</t>
  </si>
  <si>
    <t>Rapportage!I1024</t>
  </si>
  <si>
    <t>Rapportage!B1025</t>
  </si>
  <si>
    <t>Rapportage!D1025</t>
  </si>
  <si>
    <t>Rapportage!I1025</t>
  </si>
  <si>
    <t>Rapportage!B1026</t>
  </si>
  <si>
    <t>Rapportage!D1026</t>
  </si>
  <si>
    <t>Rapportage!I1026</t>
  </si>
  <si>
    <t>Rapportage!B1027</t>
  </si>
  <si>
    <t>Rapportage!D1027</t>
  </si>
  <si>
    <t>Rapportage!I1027</t>
  </si>
  <si>
    <t>Rapportage!B1028</t>
  </si>
  <si>
    <t>Rapportage!D1028</t>
  </si>
  <si>
    <t>Rapportage!I1028</t>
  </si>
  <si>
    <t>Rapportage!B1029</t>
  </si>
  <si>
    <t>Rapportage!D1029</t>
  </si>
  <si>
    <t>Rapportage!I1029</t>
  </si>
  <si>
    <t>Rapportage!B1030</t>
  </si>
  <si>
    <t>Rapportage!D1030</t>
  </si>
  <si>
    <t>Rapportage!I1030</t>
  </si>
  <si>
    <t>Rapportage!B1031</t>
  </si>
  <si>
    <t>Rapportage!D1031</t>
  </si>
  <si>
    <t>Rapportage!I1031</t>
  </si>
  <si>
    <t>Rapportage!B1032</t>
  </si>
  <si>
    <t>Rapportage!D1032</t>
  </si>
  <si>
    <t>Rapportage!I1032</t>
  </si>
  <si>
    <t>Rapportage!B1033</t>
  </si>
  <si>
    <t>Rapportage!D1033</t>
  </si>
  <si>
    <t>Rapportage!I1033</t>
  </si>
  <si>
    <t>Rapportage!B1034</t>
  </si>
  <si>
    <t>Rapportage!D1034</t>
  </si>
  <si>
    <t>Rapportage!I1034</t>
  </si>
  <si>
    <t>Rapportage!B1035</t>
  </si>
  <si>
    <t>Rapportage!D1035</t>
  </si>
  <si>
    <t>Rapportage!I1035</t>
  </si>
  <si>
    <t>Rapportage!B1036</t>
  </si>
  <si>
    <t>Rapportage!D1036</t>
  </si>
  <si>
    <t>Rapportage!I1036</t>
  </si>
  <si>
    <t>Rapportage!B1037</t>
  </si>
  <si>
    <t>Rapportage!D1037</t>
  </si>
  <si>
    <t>Rapportage!I1037</t>
  </si>
  <si>
    <t>Rapportage!B1038</t>
  </si>
  <si>
    <t>Rapportage!D1038</t>
  </si>
  <si>
    <t>Rapportage!I1038</t>
  </si>
  <si>
    <t>Rapportage!B1039</t>
  </si>
  <si>
    <t>Rapportage!D1039</t>
  </si>
  <si>
    <t>Rapportage!I1039</t>
  </si>
  <si>
    <t>Rapportage!B1040</t>
  </si>
  <si>
    <t>Rapportage!D1040</t>
  </si>
  <si>
    <t>Rapportage!I1040</t>
  </si>
  <si>
    <t>Rapportage!B1041</t>
  </si>
  <si>
    <t>Rapportage!D1041</t>
  </si>
  <si>
    <t>Rapportage!I1041</t>
  </si>
  <si>
    <t>Rapportage!B1042</t>
  </si>
  <si>
    <t>Rapportage!D1042</t>
  </si>
  <si>
    <t>Rapportage!I1042</t>
  </si>
  <si>
    <t>Rapportage!B1043</t>
  </si>
  <si>
    <t>Rapportage!D1043</t>
  </si>
  <si>
    <t>Rapportage!I1043</t>
  </si>
  <si>
    <t>Rapportage!B1044</t>
  </si>
  <si>
    <t>Rapportage!D1044</t>
  </si>
  <si>
    <t>Rapportage!I1044</t>
  </si>
  <si>
    <t>Rapportage!B1045</t>
  </si>
  <si>
    <t>Rapportage!D1045</t>
  </si>
  <si>
    <t>Rapportage!I1045</t>
  </si>
  <si>
    <t>Rapportage!B1046</t>
  </si>
  <si>
    <t>Rapportage!D1046</t>
  </si>
  <si>
    <t>Rapportage!I1046</t>
  </si>
  <si>
    <t>Rapportage!B1047</t>
  </si>
  <si>
    <t>Rapportage!D1047</t>
  </si>
  <si>
    <t>Rapportage!I1047</t>
  </si>
  <si>
    <t>Rapportage!B1048</t>
  </si>
  <si>
    <t>Rapportage!D1048</t>
  </si>
  <si>
    <t>Rapportage!I1048</t>
  </si>
  <si>
    <t>Rapportage!B1049</t>
  </si>
  <si>
    <t>Rapportage!D1049</t>
  </si>
  <si>
    <t>Rapportage!I1049</t>
  </si>
  <si>
    <t>Rapportage!B1050</t>
  </si>
  <si>
    <t>Rapportage!D1050</t>
  </si>
  <si>
    <t>Rapportage!I1050</t>
  </si>
  <si>
    <t>Rapportage!B1051</t>
  </si>
  <si>
    <t>Rapportage!D1051</t>
  </si>
  <si>
    <t>Rapportage!I1051</t>
  </si>
  <si>
    <t>Rapportage!B1052</t>
  </si>
  <si>
    <t>Rapportage!D1052</t>
  </si>
  <si>
    <t>Rapportage!I1052</t>
  </si>
  <si>
    <t>Rapportage!B1053</t>
  </si>
  <si>
    <t>Rapportage!D1053</t>
  </si>
  <si>
    <t>Rapportage!I1053</t>
  </si>
  <si>
    <t>Rapportage!B1054</t>
  </si>
  <si>
    <t>Rapportage!D1054</t>
  </si>
  <si>
    <t>Rapportage!I1054</t>
  </si>
  <si>
    <t>Rapportage!B1055</t>
  </si>
  <si>
    <t>Rapportage!D1055</t>
  </si>
  <si>
    <t>Rapportage!I1055</t>
  </si>
  <si>
    <t>Rapportage!B1056</t>
  </si>
  <si>
    <t>Rapportage!D1056</t>
  </si>
  <si>
    <t>Rapportage!I1056</t>
  </si>
  <si>
    <t>Rapportage!B1057</t>
  </si>
  <si>
    <t>Rapportage!D1057</t>
  </si>
  <si>
    <t>Rapportage!I1057</t>
  </si>
  <si>
    <t>Rapportage!B1058</t>
  </si>
  <si>
    <t>Rapportage!D1058</t>
  </si>
  <si>
    <t>Rapportage!I1058</t>
  </si>
  <si>
    <t>Rapportage!B1059</t>
  </si>
  <si>
    <t>Rapportage!D1059</t>
  </si>
  <si>
    <t>Rapportage!I1059</t>
  </si>
  <si>
    <t>Rapportage!B1060</t>
  </si>
  <si>
    <t>Rapportage!D1060</t>
  </si>
  <si>
    <t>Rapportage!I1060</t>
  </si>
  <si>
    <t>Rapportage!B1061</t>
  </si>
  <si>
    <t>Rapportage!D1061</t>
  </si>
  <si>
    <t>Rapportage!I1061</t>
  </si>
  <si>
    <t>Rapportage!B1062</t>
  </si>
  <si>
    <t>Rapportage!D1062</t>
  </si>
  <si>
    <t>Rapportage!I1062</t>
  </si>
  <si>
    <t>Rapportage!B1063</t>
  </si>
  <si>
    <t>Rapportage!D1063</t>
  </si>
  <si>
    <t>Rapportage!I1063</t>
  </si>
  <si>
    <t>Rapportage!B1064</t>
  </si>
  <si>
    <t>Rapportage!D1064</t>
  </si>
  <si>
    <t>Rapportage!I1064</t>
  </si>
  <si>
    <t>Rapportage!B1065</t>
  </si>
  <si>
    <t>Rapportage!D1065</t>
  </si>
  <si>
    <t>Rapportage!I1065</t>
  </si>
  <si>
    <t>Rapportage!B1066</t>
  </si>
  <si>
    <t>Rapportage!D1066</t>
  </si>
  <si>
    <t>Rapportage!I1066</t>
  </si>
  <si>
    <t>Rapportage!B1067</t>
  </si>
  <si>
    <t>Rapportage!D1067</t>
  </si>
  <si>
    <t>Rapportage!I1067</t>
  </si>
  <si>
    <t>Rapportage!B1068</t>
  </si>
  <si>
    <t>Rapportage!D1068</t>
  </si>
  <si>
    <t>Rapportage!I1068</t>
  </si>
  <si>
    <t>Rapportage!B1069</t>
  </si>
  <si>
    <t>Rapportage!D1069</t>
  </si>
  <si>
    <t>Rapportage!I1069</t>
  </si>
  <si>
    <t>Rapportage!B1070</t>
  </si>
  <si>
    <t>Rapportage!D1070</t>
  </si>
  <si>
    <t>Rapportage!I1070</t>
  </si>
  <si>
    <t>Rapportage!B1071</t>
  </si>
  <si>
    <t>Rapportage!D1071</t>
  </si>
  <si>
    <t>Rapportage!I1071</t>
  </si>
  <si>
    <t>Rapportage!B1072</t>
  </si>
  <si>
    <t>Rapportage!D1072</t>
  </si>
  <si>
    <t>Rapportage!I1072</t>
  </si>
  <si>
    <t>Rapportage!B1073</t>
  </si>
  <si>
    <t>Rapportage!D1073</t>
  </si>
  <si>
    <t>Rapportage!I1073</t>
  </si>
  <si>
    <t>Rapportage!B1074</t>
  </si>
  <si>
    <t>Rapportage!D1074</t>
  </si>
  <si>
    <t>Rapportage!I1074</t>
  </si>
  <si>
    <t>Rapportage!B1075</t>
  </si>
  <si>
    <t>Rapportage!D1075</t>
  </si>
  <si>
    <t>Rapportage!I1075</t>
  </si>
  <si>
    <t>Rapportage!B1076</t>
  </si>
  <si>
    <t>Rapportage!D1076</t>
  </si>
  <si>
    <t>Rapportage!I1076</t>
  </si>
  <si>
    <t>Rapportage!B1077</t>
  </si>
  <si>
    <t>Rapportage!D1077</t>
  </si>
  <si>
    <t>Rapportage!I1077</t>
  </si>
  <si>
    <t>Rapportage!B1078</t>
  </si>
  <si>
    <t>Rapportage!D1078</t>
  </si>
  <si>
    <t>Rapportage!I1078</t>
  </si>
  <si>
    <t>Rapportage!B1079</t>
  </si>
  <si>
    <t>Rapportage!D1079</t>
  </si>
  <si>
    <t>Rapportage!I1079</t>
  </si>
  <si>
    <t>Rapportage!B1080</t>
  </si>
  <si>
    <t>Rapportage!D1080</t>
  </si>
  <si>
    <t>Rapportage!I1080</t>
  </si>
  <si>
    <t>Rapportage!B1081</t>
  </si>
  <si>
    <t>Rapportage!D1081</t>
  </si>
  <si>
    <t>Rapportage!I1081</t>
  </si>
  <si>
    <t>Rapportage!B1082</t>
  </si>
  <si>
    <t>Rapportage!D1082</t>
  </si>
  <si>
    <t>Rapportage!I1082</t>
  </si>
  <si>
    <t>Rapportage!B1083</t>
  </si>
  <si>
    <t>Rapportage!D1083</t>
  </si>
  <si>
    <t>Rapportage!I1083</t>
  </si>
  <si>
    <t>Rapportage!B1084</t>
  </si>
  <si>
    <t>Rapportage!D1084</t>
  </si>
  <si>
    <t>Rapportage!I1084</t>
  </si>
  <si>
    <t>Rapportage!B1085</t>
  </si>
  <si>
    <t>Rapportage!D1085</t>
  </si>
  <si>
    <t>Rapportage!I1085</t>
  </si>
  <si>
    <t>Rapportage!B1086</t>
  </si>
  <si>
    <t>Rapportage!D1086</t>
  </si>
  <si>
    <t>Rapportage!I1086</t>
  </si>
  <si>
    <t>Rapportage!B1087</t>
  </si>
  <si>
    <t>Rapportage!D1087</t>
  </si>
  <si>
    <t>Rapportage!I1087</t>
  </si>
  <si>
    <t>Rapportage!B1088</t>
  </si>
  <si>
    <t>Rapportage!D1088</t>
  </si>
  <si>
    <t>Rapportage!I1088</t>
  </si>
  <si>
    <t>Rapportage!B1089</t>
  </si>
  <si>
    <t>Rapportage!D1089</t>
  </si>
  <si>
    <t>Rapportage!I1089</t>
  </si>
  <si>
    <t>Rapportage!B1090</t>
  </si>
  <si>
    <t>Rapportage!D1090</t>
  </si>
  <si>
    <t>Rapportage!I1090</t>
  </si>
  <si>
    <t>Rapportage!B1091</t>
  </si>
  <si>
    <t>Rapportage!D1091</t>
  </si>
  <si>
    <t>Rapportage!I1091</t>
  </si>
  <si>
    <t>Rapportage!B1092</t>
  </si>
  <si>
    <t>Rapportage!D1092</t>
  </si>
  <si>
    <t>Rapportage!I1092</t>
  </si>
  <si>
    <t>Rapportage!B1093</t>
  </si>
  <si>
    <t>Rapportage!D1093</t>
  </si>
  <si>
    <t>Rapportage!I1093</t>
  </si>
  <si>
    <t>Rapportage!B1094</t>
  </si>
  <si>
    <t>Rapportage!D1094</t>
  </si>
  <si>
    <t>Rapportage!I1094</t>
  </si>
  <si>
    <t>Rapportage!B1095</t>
  </si>
  <si>
    <t>Rapportage!D1095</t>
  </si>
  <si>
    <t>Rapportage!I1095</t>
  </si>
  <si>
    <t>Rapportage!B1096</t>
  </si>
  <si>
    <t>Rapportage!D1096</t>
  </si>
  <si>
    <t>Rapportage!I1096</t>
  </si>
  <si>
    <t>Rapportage!B1097</t>
  </si>
  <si>
    <t>Rapportage!D1097</t>
  </si>
  <si>
    <t>Rapportage!I1097</t>
  </si>
  <si>
    <t>Rapportage!B1098</t>
  </si>
  <si>
    <t>Rapportage!D1098</t>
  </si>
  <si>
    <t>Rapportage!I1098</t>
  </si>
  <si>
    <t>Rapportage!B1099</t>
  </si>
  <si>
    <t>Rapportage!D1099</t>
  </si>
  <si>
    <t>Rapportage!I1099</t>
  </si>
  <si>
    <t>Rapportage!B1100</t>
  </si>
  <si>
    <t>Rapportage!D1100</t>
  </si>
  <si>
    <t>Rapportage!I1100</t>
  </si>
  <si>
    <t>Rapportage!B1101</t>
  </si>
  <si>
    <t>Rapportage!D1101</t>
  </si>
  <si>
    <t>Rapportage!I1101</t>
  </si>
  <si>
    <t>Rapportage!B1102</t>
  </si>
  <si>
    <t>Rapportage!D1102</t>
  </si>
  <si>
    <t>Rapportage!I1102</t>
  </si>
  <si>
    <t>Rapportage!B1103</t>
  </si>
  <si>
    <t>Rapportage!D1103</t>
  </si>
  <si>
    <t>Rapportage!I1103</t>
  </si>
  <si>
    <t>Rapportage!B1104</t>
  </si>
  <si>
    <t>Rapportage!D1104</t>
  </si>
  <si>
    <t>Rapportage!I1104</t>
  </si>
  <si>
    <t>Rapportage!B1105</t>
  </si>
  <si>
    <t>Rapportage!D1105</t>
  </si>
  <si>
    <t>Rapportage!I1105</t>
  </si>
  <si>
    <t>Rapportage!B1106</t>
  </si>
  <si>
    <t>Rapportage!D1106</t>
  </si>
  <si>
    <t>Rapportage!I1106</t>
  </si>
  <si>
    <t>Rapportage!B1107</t>
  </si>
  <si>
    <t>Rapportage!D1107</t>
  </si>
  <si>
    <t>Rapportage!I1107</t>
  </si>
  <si>
    <t>Rapportage!B1108</t>
  </si>
  <si>
    <t>Rapportage!D1108</t>
  </si>
  <si>
    <t>Rapportage!I1108</t>
  </si>
  <si>
    <t>Rapportage!B1109</t>
  </si>
  <si>
    <t>Rapportage!D1109</t>
  </si>
  <si>
    <t>Rapportage!I1109</t>
  </si>
  <si>
    <t>Rapportage!B1110</t>
  </si>
  <si>
    <t>Rapportage!D1110</t>
  </si>
  <si>
    <t>Rapportage!I1110</t>
  </si>
  <si>
    <t>Rapportage!B1111</t>
  </si>
  <si>
    <t>Rapportage!D1111</t>
  </si>
  <si>
    <t>Rapportage!I1111</t>
  </si>
  <si>
    <t>Rapportage!B1112</t>
  </si>
  <si>
    <t>Rapportage!D1112</t>
  </si>
  <si>
    <t>Rapportage!I1112</t>
  </si>
  <si>
    <t>Rapportage!B1113</t>
  </si>
  <si>
    <t>Rapportage!D1113</t>
  </si>
  <si>
    <t>Rapportage!I1113</t>
  </si>
  <si>
    <t>Rapportage!B1114</t>
  </si>
  <si>
    <t>Rapportage!D1114</t>
  </si>
  <si>
    <t>Rapportage!I1114</t>
  </si>
  <si>
    <t>Rapportage!B1115</t>
  </si>
  <si>
    <t>Rapportage!D1115</t>
  </si>
  <si>
    <t>Rapportage!I1115</t>
  </si>
  <si>
    <t>Rapportage!B1116</t>
  </si>
  <si>
    <t>Rapportage!D1116</t>
  </si>
  <si>
    <t>Rapportage!I1116</t>
  </si>
  <si>
    <t>Rapportage!B1117</t>
  </si>
  <si>
    <t>Rapportage!D1117</t>
  </si>
  <si>
    <t>Rapportage!I1117</t>
  </si>
  <si>
    <t>Rapportage!B1118</t>
  </si>
  <si>
    <t>Rapportage!D1118</t>
  </si>
  <si>
    <t>Rapportage!I1118</t>
  </si>
  <si>
    <t>Rapportage!B1119</t>
  </si>
  <si>
    <t>Rapportage!D1119</t>
  </si>
  <si>
    <t>Rapportage!I1119</t>
  </si>
  <si>
    <t>Rapportage!B1120</t>
  </si>
  <si>
    <t>Rapportage!D1120</t>
  </si>
  <si>
    <t>Rapportage!I1120</t>
  </si>
  <si>
    <t>Rapportage!B1121</t>
  </si>
  <si>
    <t>Rapportage!D1121</t>
  </si>
  <si>
    <t>Rapportage!I1121</t>
  </si>
  <si>
    <t>Rapportage!B1122</t>
  </si>
  <si>
    <t>Rapportage!D1122</t>
  </si>
  <si>
    <t>Rapportage!I1122</t>
  </si>
  <si>
    <t>Rapportage!B1123</t>
  </si>
  <si>
    <t>Rapportage!D1123</t>
  </si>
  <si>
    <t>Rapportage!I1123</t>
  </si>
  <si>
    <t>Rapportage!B1124</t>
  </si>
  <si>
    <t>Rapportage!D1124</t>
  </si>
  <si>
    <t>Rapportage!I1124</t>
  </si>
  <si>
    <t>Rapportage!B1125</t>
  </si>
  <si>
    <t>Rapportage!D1125</t>
  </si>
  <si>
    <t>Rapportage!I1125</t>
  </si>
  <si>
    <t>Rapportage!B1126</t>
  </si>
  <si>
    <t>Rapportage!D1126</t>
  </si>
  <si>
    <t>Rapportage!I1126</t>
  </si>
  <si>
    <t>Rapportage!B1127</t>
  </si>
  <si>
    <t>Rapportage!D1127</t>
  </si>
  <si>
    <t>Rapportage!I1127</t>
  </si>
  <si>
    <t>Rapportage!B1128</t>
  </si>
  <si>
    <t>Rapportage!D1128</t>
  </si>
  <si>
    <t>Rapportage!I1128</t>
  </si>
  <si>
    <t>Rapportage!B1129</t>
  </si>
  <si>
    <t>Rapportage!D1129</t>
  </si>
  <si>
    <t>Rapportage!I1129</t>
  </si>
  <si>
    <t>Rapportage!B1130</t>
  </si>
  <si>
    <t>Rapportage!D1130</t>
  </si>
  <si>
    <t>Rapportage!I1130</t>
  </si>
  <si>
    <t>Rapportage!B1131</t>
  </si>
  <si>
    <t>Rapportage!D1131</t>
  </si>
  <si>
    <t>Rapportage!I1131</t>
  </si>
  <si>
    <t>Rapportage!B1132</t>
  </si>
  <si>
    <t>Rapportage!D1132</t>
  </si>
  <si>
    <t>Rapportage!I1132</t>
  </si>
  <si>
    <t>Rapportage!B1133</t>
  </si>
  <si>
    <t>Rapportage!D1133</t>
  </si>
  <si>
    <t>Rapportage!I1133</t>
  </si>
  <si>
    <t>Rapportage!B1134</t>
  </si>
  <si>
    <t>Rapportage!D1134</t>
  </si>
  <si>
    <t>Rapportage!I1134</t>
  </si>
  <si>
    <t>Rapportage!B1135</t>
  </si>
  <si>
    <t>Rapportage!D1135</t>
  </si>
  <si>
    <t>Rapportage!I1135</t>
  </si>
  <si>
    <t>Rapportage!B1136</t>
  </si>
  <si>
    <t>Rapportage!D1136</t>
  </si>
  <si>
    <t>Rapportage!I1136</t>
  </si>
  <si>
    <t>Rapportage!B1137</t>
  </si>
  <si>
    <t>Rapportage!D1137</t>
  </si>
  <si>
    <t>Rapportage!I1137</t>
  </si>
  <si>
    <t>Rapportage!B1138</t>
  </si>
  <si>
    <t>Rapportage!D1138</t>
  </si>
  <si>
    <t>Rapportage!I1138</t>
  </si>
  <si>
    <t>Rapportage!B1139</t>
  </si>
  <si>
    <t>Rapportage!D1139</t>
  </si>
  <si>
    <t>Rapportage!I1139</t>
  </si>
  <si>
    <t>Rapportage!B1140</t>
  </si>
  <si>
    <t>Rapportage!D1140</t>
  </si>
  <si>
    <t>Rapportage!I1140</t>
  </si>
  <si>
    <t>Rapportage!B1141</t>
  </si>
  <si>
    <t>Rapportage!D1141</t>
  </si>
  <si>
    <t>Rapportage!I1141</t>
  </si>
  <si>
    <t>Rapportage!B1142</t>
  </si>
  <si>
    <t>Rapportage!D1142</t>
  </si>
  <si>
    <t>Rapportage!I1142</t>
  </si>
  <si>
    <t>Rapportage!B1143</t>
  </si>
  <si>
    <t>Rapportage!D1143</t>
  </si>
  <si>
    <t>Rapportage!I1143</t>
  </si>
  <si>
    <t>Rapportage!B1144</t>
  </si>
  <si>
    <t>Rapportage!D1144</t>
  </si>
  <si>
    <t>Rapportage!I1144</t>
  </si>
  <si>
    <t>Rapportage!B1145</t>
  </si>
  <si>
    <t>Rapportage!D1145</t>
  </si>
  <si>
    <t>Rapportage!I1145</t>
  </si>
  <si>
    <t>Rapportage!B1146</t>
  </si>
  <si>
    <t>Rapportage!D1146</t>
  </si>
  <si>
    <t>Rapportage!I1146</t>
  </si>
  <si>
    <t>Rapportage!B1147</t>
  </si>
  <si>
    <t>Rapportage!D1147</t>
  </si>
  <si>
    <t>Rapportage!I1147</t>
  </si>
  <si>
    <t>Rapportage!B1148</t>
  </si>
  <si>
    <t>Rapportage!D1148</t>
  </si>
  <si>
    <t>Rapportage!I1148</t>
  </si>
  <si>
    <t>Rapportage!B1149</t>
  </si>
  <si>
    <t>Rapportage!D1149</t>
  </si>
  <si>
    <t>Rapportage!I1149</t>
  </si>
  <si>
    <t>Rapportage!B1150</t>
  </si>
  <si>
    <t>Rapportage!D1150</t>
  </si>
  <si>
    <t>Rapportage!I1150</t>
  </si>
  <si>
    <t>Rapportage!B1151</t>
  </si>
  <si>
    <t>Rapportage!D1151</t>
  </si>
  <si>
    <t>Rapportage!I1151</t>
  </si>
  <si>
    <t>Rapportage!B1152</t>
  </si>
  <si>
    <t>Rapportage!D1152</t>
  </si>
  <si>
    <t>Rapportage!I1152</t>
  </si>
  <si>
    <t>Rapportage!B1153</t>
  </si>
  <si>
    <t>Rapportage!D1153</t>
  </si>
  <si>
    <t>Rapportage!I1153</t>
  </si>
  <si>
    <t>Rapportage!B1154</t>
  </si>
  <si>
    <t>Rapportage!D1154</t>
  </si>
  <si>
    <t>Rapportage!I1154</t>
  </si>
  <si>
    <t>Rapportage!B1155</t>
  </si>
  <si>
    <t>Rapportage!D1155</t>
  </si>
  <si>
    <t>Rapportage!I1155</t>
  </si>
  <si>
    <t>Rapportage!B1156</t>
  </si>
  <si>
    <t>Rapportage!D1156</t>
  </si>
  <si>
    <t>Rapportage!I1156</t>
  </si>
  <si>
    <t>Rapportage!B1157</t>
  </si>
  <si>
    <t>Rapportage!D1157</t>
  </si>
  <si>
    <t>Rapportage!I1157</t>
  </si>
  <si>
    <t>Rapportage!B1158</t>
  </si>
  <si>
    <t>Rapportage!D1158</t>
  </si>
  <si>
    <t>Rapportage!I1158</t>
  </si>
  <si>
    <t>Rapportage!B1159</t>
  </si>
  <si>
    <t>Rapportage!D1159</t>
  </si>
  <si>
    <t>Rapportage!I1159</t>
  </si>
  <si>
    <t>Rapportage!B1160</t>
  </si>
  <si>
    <t>Rapportage!D1160</t>
  </si>
  <si>
    <t>Rapportage!I1160</t>
  </si>
  <si>
    <t>Rapportage!B1161</t>
  </si>
  <si>
    <t>Rapportage!D1161</t>
  </si>
  <si>
    <t>Rapportage!I1161</t>
  </si>
  <si>
    <t>Rapportage!B1162</t>
  </si>
  <si>
    <t>Rapportage!D1162</t>
  </si>
  <si>
    <t>Rapportage!I1162</t>
  </si>
  <si>
    <t>Rapportage!B1163</t>
  </si>
  <si>
    <t>Rapportage!D1163</t>
  </si>
  <si>
    <t>Rapportage!I1163</t>
  </si>
  <si>
    <t>Rapportage!B1164</t>
  </si>
  <si>
    <t>Rapportage!D1164</t>
  </si>
  <si>
    <t>Rapportage!I1164</t>
  </si>
  <si>
    <t>Rapportage!B1165</t>
  </si>
  <si>
    <t>Rapportage!D1165</t>
  </si>
  <si>
    <t>Rapportage!I1165</t>
  </si>
  <si>
    <t>Rapportage!B1166</t>
  </si>
  <si>
    <t>Rapportage!D1166</t>
  </si>
  <si>
    <t>Rapportage!I1166</t>
  </si>
  <si>
    <t>Rapportage!B1167</t>
  </si>
  <si>
    <t>Rapportage!D1167</t>
  </si>
  <si>
    <t>Rapportage!I1167</t>
  </si>
  <si>
    <t>Rapportage!B1168</t>
  </si>
  <si>
    <t>Rapportage!D1168</t>
  </si>
  <si>
    <t>Rapportage!I1168</t>
  </si>
  <si>
    <t>Rapportage!B1169</t>
  </si>
  <si>
    <t>Rapportage!D1169</t>
  </si>
  <si>
    <t>Rapportage!I1169</t>
  </si>
  <si>
    <t>Rapportage!B1170</t>
  </si>
  <si>
    <t>Rapportage!D1170</t>
  </si>
  <si>
    <t>Rapportage!I1170</t>
  </si>
  <si>
    <t>Rapportage!B1171</t>
  </si>
  <si>
    <t>Rapportage!D1171</t>
  </si>
  <si>
    <t>Rapportage!I1171</t>
  </si>
  <si>
    <t>Rapportage!B1172</t>
  </si>
  <si>
    <t>Rapportage!D1172</t>
  </si>
  <si>
    <t>Rapportage!I1172</t>
  </si>
  <si>
    <t>Rapportage!B1173</t>
  </si>
  <si>
    <t>Rapportage!D1173</t>
  </si>
  <si>
    <t>Rapportage!I1173</t>
  </si>
  <si>
    <t>Rapportage!B1174</t>
  </si>
  <si>
    <t>Rapportage!D1174</t>
  </si>
  <si>
    <t>Rapportage!I1174</t>
  </si>
  <si>
    <t>Rapportage!B1175</t>
  </si>
  <si>
    <t>Rapportage!D1175</t>
  </si>
  <si>
    <t>Rapportage!I1175</t>
  </si>
  <si>
    <t>Rapportage!B1176</t>
  </si>
  <si>
    <t>Rapportage!D1176</t>
  </si>
  <si>
    <t>Rapportage!I1176</t>
  </si>
  <si>
    <t>Rapportage!B1177</t>
  </si>
  <si>
    <t>Rapportage!D1177</t>
  </si>
  <si>
    <t>Rapportage!I1177</t>
  </si>
  <si>
    <t>Rapportage!B1178</t>
  </si>
  <si>
    <t>Rapportage!D1178</t>
  </si>
  <si>
    <t>Rapportage!I1178</t>
  </si>
  <si>
    <t>Rapportage!B1179</t>
  </si>
  <si>
    <t>Rapportage!D1179</t>
  </si>
  <si>
    <t>Rapportage!I1179</t>
  </si>
  <si>
    <t>Rapportage!B1180</t>
  </si>
  <si>
    <t>Rapportage!D1180</t>
  </si>
  <si>
    <t>Rapportage!I1180</t>
  </si>
  <si>
    <t>Rapportage!B1181</t>
  </si>
  <si>
    <t>Rapportage!D1181</t>
  </si>
  <si>
    <t>Rapportage!I1181</t>
  </si>
  <si>
    <t>Rapportage!B1182</t>
  </si>
  <si>
    <t>Rapportage!D1182</t>
  </si>
  <si>
    <t>Rapportage!I1182</t>
  </si>
  <si>
    <t>Rapportage!B1183</t>
  </si>
  <si>
    <t>Rapportage!D1183</t>
  </si>
  <si>
    <t>Rapportage!I1183</t>
  </si>
  <si>
    <t>Rapportage!B1184</t>
  </si>
  <si>
    <t>Rapportage!D1184</t>
  </si>
  <si>
    <t>Rapportage!I1184</t>
  </si>
  <si>
    <t>Rapportage!B1185</t>
  </si>
  <si>
    <t>Rapportage!D1185</t>
  </si>
  <si>
    <t>Rapportage!I1185</t>
  </si>
  <si>
    <t>Rapportage!B1186</t>
  </si>
  <si>
    <t>Rapportage!D1186</t>
  </si>
  <si>
    <t>Rapportage!I1186</t>
  </si>
  <si>
    <t>Rapportage!B1187</t>
  </si>
  <si>
    <t>Rapportage!D1187</t>
  </si>
  <si>
    <t>Rapportage!I1187</t>
  </si>
  <si>
    <t>Rapportage!B1188</t>
  </si>
  <si>
    <t>Rapportage!D1188</t>
  </si>
  <si>
    <t>Rapportage!I1188</t>
  </si>
  <si>
    <t>Rapportage!B1189</t>
  </si>
  <si>
    <t>Rapportage!D1189</t>
  </si>
  <si>
    <t>Rapportage!I1189</t>
  </si>
  <si>
    <t>Rapportage!B1190</t>
  </si>
  <si>
    <t>Rapportage!D1190</t>
  </si>
  <si>
    <t>Rapportage!I1190</t>
  </si>
  <si>
    <t>Rapportage!B1191</t>
  </si>
  <si>
    <t>Rapportage!D1191</t>
  </si>
  <si>
    <t>Rapportage!I1191</t>
  </si>
  <si>
    <t>Rapportage!B1192</t>
  </si>
  <si>
    <t>Rapportage!D1192</t>
  </si>
  <si>
    <t>Rapportage!I1192</t>
  </si>
  <si>
    <t>Rapportage!B1193</t>
  </si>
  <si>
    <t>Rapportage!D1193</t>
  </si>
  <si>
    <t>Rapportage!I1193</t>
  </si>
  <si>
    <t>Rapportage!B1194</t>
  </si>
  <si>
    <t>Rapportage!D1194</t>
  </si>
  <si>
    <t>Rapportage!I1194</t>
  </si>
  <si>
    <t>Rapportage!B1195</t>
  </si>
  <si>
    <t>Rapportage!D1195</t>
  </si>
  <si>
    <t>Rapportage!I1195</t>
  </si>
  <si>
    <t>Rapportage!B1196</t>
  </si>
  <si>
    <t>Rapportage!D1196</t>
  </si>
  <si>
    <t>Rapportage!I1196</t>
  </si>
  <si>
    <t>Rapportage!B1197</t>
  </si>
  <si>
    <t>Rapportage!D1197</t>
  </si>
  <si>
    <t>Rapportage!I1197</t>
  </si>
  <si>
    <t>Rapportage!B1198</t>
  </si>
  <si>
    <t>Rapportage!D1198</t>
  </si>
  <si>
    <t>Rapportage!I1198</t>
  </si>
  <si>
    <t>Rapportage!B1199</t>
  </si>
  <si>
    <t>Rapportage!D1199</t>
  </si>
  <si>
    <t>Rapportage!I1199</t>
  </si>
  <si>
    <t>Rapportage!B1200</t>
  </si>
  <si>
    <t>Rapportage!D1200</t>
  </si>
  <si>
    <t>Rapportage!I1200</t>
  </si>
  <si>
    <t>Rapportage!B1201</t>
  </si>
  <si>
    <t>Rapportage!D1201</t>
  </si>
  <si>
    <t>Rapportage!I1201</t>
  </si>
  <si>
    <t>Rapportage!B1202</t>
  </si>
  <si>
    <t>Rapportage!D1202</t>
  </si>
  <si>
    <t>Rapportage!I1202</t>
  </si>
  <si>
    <t>Rapportage!B1203</t>
  </si>
  <si>
    <t>Rapportage!D1203</t>
  </si>
  <si>
    <t>Rapportage!I1203</t>
  </si>
  <si>
    <t>Rapportage!B1204</t>
  </si>
  <si>
    <t>Rapportage!D1204</t>
  </si>
  <si>
    <t>Rapportage!I1204</t>
  </si>
  <si>
    <t>Rapportage!B1205</t>
  </si>
  <si>
    <t>Rapportage!D1205</t>
  </si>
  <si>
    <t>Rapportage!I1205</t>
  </si>
  <si>
    <t>Rapportage!B1206</t>
  </si>
  <si>
    <t>Rapportage!D1206</t>
  </si>
  <si>
    <t>Rapportage!I1206</t>
  </si>
  <si>
    <t>Rapportage!B1207</t>
  </si>
  <si>
    <t>Rapportage!D1207</t>
  </si>
  <si>
    <t>Rapportage!I1207</t>
  </si>
  <si>
    <t>Rapportage!B1208</t>
  </si>
  <si>
    <t>Rapportage!D1208</t>
  </si>
  <si>
    <t>Rapportage!I1208</t>
  </si>
  <si>
    <t>Rapportage!B1209</t>
  </si>
  <si>
    <t>Rapportage!D1209</t>
  </si>
  <si>
    <t>Rapportage!I1209</t>
  </si>
  <si>
    <t>Rapportage!B1210</t>
  </si>
  <si>
    <t>Rapportage!D1210</t>
  </si>
  <si>
    <t>Rapportage!I1210</t>
  </si>
  <si>
    <t>Rapportage!B1211</t>
  </si>
  <si>
    <t>Rapportage!D1211</t>
  </si>
  <si>
    <t>Rapportage!I1211</t>
  </si>
  <si>
    <t>Rapportage!B1212</t>
  </si>
  <si>
    <t>Rapportage!D1212</t>
  </si>
  <si>
    <t>Rapportage!I1212</t>
  </si>
  <si>
    <t>Rapportage!B1213</t>
  </si>
  <si>
    <t>Rapportage!D1213</t>
  </si>
  <si>
    <t>Rapportage!I1213</t>
  </si>
  <si>
    <t>Rapportage!B1214</t>
  </si>
  <si>
    <t>Rapportage!D1214</t>
  </si>
  <si>
    <t>Rapportage!I1214</t>
  </si>
  <si>
    <t>Rapportage!B1215</t>
  </si>
  <si>
    <t>Rapportage!D1215</t>
  </si>
  <si>
    <t>Rapportage!I1215</t>
  </si>
  <si>
    <t>Rapportage!B1216</t>
  </si>
  <si>
    <t>Rapportage!D1216</t>
  </si>
  <si>
    <t>Rapportage!I1216</t>
  </si>
  <si>
    <t>Rapportage!B1217</t>
  </si>
  <si>
    <t>Rapportage!D1217</t>
  </si>
  <si>
    <t>Rapportage!I1217</t>
  </si>
  <si>
    <t>Rapportage!B1218</t>
  </si>
  <si>
    <t>Rapportage!D1218</t>
  </si>
  <si>
    <t>Rapportage!I1218</t>
  </si>
  <si>
    <t>Rapportage!B1219</t>
  </si>
  <si>
    <t>Rapportage!D1219</t>
  </si>
  <si>
    <t>Rapportage!I1219</t>
  </si>
  <si>
    <t>Rapportage!B1220</t>
  </si>
  <si>
    <t>Rapportage!D1220</t>
  </si>
  <si>
    <t>Rapportage!I1220</t>
  </si>
  <si>
    <t>Rapportage!B1221</t>
  </si>
  <si>
    <t>Rapportage!D1221</t>
  </si>
  <si>
    <t>Rapportage!I1221</t>
  </si>
  <si>
    <t>Rapportage!B1222</t>
  </si>
  <si>
    <t>Rapportage!D1222</t>
  </si>
  <si>
    <t>Rapportage!I1222</t>
  </si>
  <si>
    <t>Rapportage!B1223</t>
  </si>
  <si>
    <t>Rapportage!D1223</t>
  </si>
  <si>
    <t>Rapportage!I1223</t>
  </si>
  <si>
    <t>Rapportage!B1224</t>
  </si>
  <si>
    <t>Rapportage!D1224</t>
  </si>
  <si>
    <t>Rapportage!I1224</t>
  </si>
  <si>
    <t>Rapportage!B1225</t>
  </si>
  <si>
    <t>Rapportage!D1225</t>
  </si>
  <si>
    <t>Rapportage!I1225</t>
  </si>
  <si>
    <t>Rapportage!B1226</t>
  </si>
  <si>
    <t>Rapportage!D1226</t>
  </si>
  <si>
    <t>Rapportage!I1226</t>
  </si>
  <si>
    <t>Rapportage!B1227</t>
  </si>
  <si>
    <t>Rapportage!D1227</t>
  </si>
  <si>
    <t>Rapportage!I1227</t>
  </si>
  <si>
    <t>Rapportage!B1228</t>
  </si>
  <si>
    <t>Rapportage!D1228</t>
  </si>
  <si>
    <t>Rapportage!I1228</t>
  </si>
  <si>
    <t>Rapportage!B1229</t>
  </si>
  <si>
    <t>Rapportage!D1229</t>
  </si>
  <si>
    <t>Rapportage!I1229</t>
  </si>
  <si>
    <t>Rapportage!B1230</t>
  </si>
  <si>
    <t>Rapportage!D1230</t>
  </si>
  <si>
    <t>Rapportage!I1230</t>
  </si>
  <si>
    <t>Rapportage!B1231</t>
  </si>
  <si>
    <t>Rapportage!D1231</t>
  </si>
  <si>
    <t>Rapportage!I1231</t>
  </si>
  <si>
    <t>Rapportage!B1232</t>
  </si>
  <si>
    <t>Rapportage!D1232</t>
  </si>
  <si>
    <t>Rapportage!I1232</t>
  </si>
  <si>
    <t>Rapportage!B1233</t>
  </si>
  <si>
    <t>Rapportage!D1233</t>
  </si>
  <si>
    <t>Rapportage!I1233</t>
  </si>
  <si>
    <t>Rapportage!B1234</t>
  </si>
  <si>
    <t>Rapportage!D1234</t>
  </si>
  <si>
    <t>Rapportage!I1234</t>
  </si>
  <si>
    <t>Rapportage!B1235</t>
  </si>
  <si>
    <t>Rapportage!D1235</t>
  </si>
  <si>
    <t>Rapportage!I1235</t>
  </si>
  <si>
    <t>Rapportage!B1236</t>
  </si>
  <si>
    <t>Rapportage!D1236</t>
  </si>
  <si>
    <t>Rapportage!I1236</t>
  </si>
  <si>
    <t>Rapportage!B1237</t>
  </si>
  <si>
    <t>Rapportage!D1237</t>
  </si>
  <si>
    <t>Rapportage!I1237</t>
  </si>
  <si>
    <t>Rapportage!B1238</t>
  </si>
  <si>
    <t>Rapportage!D1238</t>
  </si>
  <si>
    <t>Rapportage!I1238</t>
  </si>
  <si>
    <t>Rapportage!B1239</t>
  </si>
  <si>
    <t>Rapportage!D1239</t>
  </si>
  <si>
    <t>Rapportage!I1239</t>
  </si>
  <si>
    <t>Rapportage!B1240</t>
  </si>
  <si>
    <t>Rapportage!D1240</t>
  </si>
  <si>
    <t>Rapportage!I1240</t>
  </si>
  <si>
    <t>Rapportage!B1241</t>
  </si>
  <si>
    <t>Rapportage!D1241</t>
  </si>
  <si>
    <t>Rapportage!I1241</t>
  </si>
  <si>
    <t>Rapportage!B1242</t>
  </si>
  <si>
    <t>Rapportage!D1242</t>
  </si>
  <si>
    <t>Rapportage!I1242</t>
  </si>
  <si>
    <t>Rapportage!B1243</t>
  </si>
  <si>
    <t>Rapportage!D1243</t>
  </si>
  <si>
    <t>Rapportage!I1243</t>
  </si>
  <si>
    <t>Rapportage!B1244</t>
  </si>
  <si>
    <t>Rapportage!D1244</t>
  </si>
  <si>
    <t>Rapportage!I1244</t>
  </si>
  <si>
    <t>Rapportage!B1245</t>
  </si>
  <si>
    <t>Rapportage!D1245</t>
  </si>
  <si>
    <t>Rapportage!I1245</t>
  </si>
  <si>
    <t>Rapportage!B1246</t>
  </si>
  <si>
    <t>Rapportage!D1246</t>
  </si>
  <si>
    <t>Rapportage!I1246</t>
  </si>
  <si>
    <t>Rapportage!B1247</t>
  </si>
  <si>
    <t>Rapportage!D1247</t>
  </si>
  <si>
    <t>Rapportage!I1247</t>
  </si>
  <si>
    <t>Rapportage!B1248</t>
  </si>
  <si>
    <t>Rapportage!D1248</t>
  </si>
  <si>
    <t>Rapportage!I1248</t>
  </si>
  <si>
    <t>Rapportage!B1249</t>
  </si>
  <si>
    <t>Rapportage!D1249</t>
  </si>
  <si>
    <t>Rapportage!I1249</t>
  </si>
  <si>
    <t>Rapportage!B1250</t>
  </si>
  <si>
    <t>Rapportage!D1250</t>
  </si>
  <si>
    <t>Rapportage!I1250</t>
  </si>
  <si>
    <t>Rapportage!B1251</t>
  </si>
  <si>
    <t>Rapportage!D1251</t>
  </si>
  <si>
    <t>Rapportage!I1251</t>
  </si>
  <si>
    <t>Rapportage!B1252</t>
  </si>
  <si>
    <t>Rapportage!D1252</t>
  </si>
  <si>
    <t>Rapportage!I1252</t>
  </si>
  <si>
    <t>Rapportage!B1253</t>
  </si>
  <si>
    <t>Rapportage!D1253</t>
  </si>
  <si>
    <t>Rapportage!I1253</t>
  </si>
  <si>
    <t>Rapportage!B1254</t>
  </si>
  <si>
    <t>Rapportage!D1254</t>
  </si>
  <si>
    <t>Rapportage!I1254</t>
  </si>
  <si>
    <t>Rapportage!B1255</t>
  </si>
  <si>
    <t>Rapportage!D1255</t>
  </si>
  <si>
    <t>Rapportage!I1255</t>
  </si>
  <si>
    <t>Rapportage!B1256</t>
  </si>
  <si>
    <t>Rapportage!D1256</t>
  </si>
  <si>
    <t>Rapportage!I1256</t>
  </si>
  <si>
    <t>Rapportage!B1257</t>
  </si>
  <si>
    <t>Rapportage!D1257</t>
  </si>
  <si>
    <t>Rapportage!I1257</t>
  </si>
  <si>
    <t>Rapportage!B1258</t>
  </si>
  <si>
    <t>Rapportage!D1258</t>
  </si>
  <si>
    <t>Rapportage!I1258</t>
  </si>
  <si>
    <t>Rapportage!B1259</t>
  </si>
  <si>
    <t>Rapportage!D1259</t>
  </si>
  <si>
    <t>Rapportage!I1259</t>
  </si>
  <si>
    <t>Rapportage!B1260</t>
  </si>
  <si>
    <t>Rapportage!D1260</t>
  </si>
  <si>
    <t>Rapportage!I1260</t>
  </si>
  <si>
    <t>Rapportage!B1261</t>
  </si>
  <si>
    <t>Rapportage!D1261</t>
  </si>
  <si>
    <t>Rapportage!I1261</t>
  </si>
  <si>
    <t>Rapportage!B1262</t>
  </si>
  <si>
    <t>Rapportage!D1262</t>
  </si>
  <si>
    <t>Rapportage!I1262</t>
  </si>
  <si>
    <t>Rapportage!B1263</t>
  </si>
  <si>
    <t>Rapportage!D1263</t>
  </si>
  <si>
    <t>Rapportage!I1263</t>
  </si>
  <si>
    <t>Rapportage!B1264</t>
  </si>
  <si>
    <t>Rapportage!D1264</t>
  </si>
  <si>
    <t>Rapportage!I1264</t>
  </si>
  <si>
    <t>Rapportage!B1265</t>
  </si>
  <si>
    <t>Rapportage!D1265</t>
  </si>
  <si>
    <t>Rapportage!I1265</t>
  </si>
  <si>
    <t>Rapportage!B1266</t>
  </si>
  <si>
    <t>Rapportage!D1266</t>
  </si>
  <si>
    <t>Rapportage!I1266</t>
  </si>
  <si>
    <t>Rapportage!B1267</t>
  </si>
  <si>
    <t>Rapportage!D1267</t>
  </si>
  <si>
    <t>Rapportage!I1267</t>
  </si>
  <si>
    <t>Rapportage!B1268</t>
  </si>
  <si>
    <t>Rapportage!D1268</t>
  </si>
  <si>
    <t>Rapportage!I1268</t>
  </si>
  <si>
    <t>Rapportage!B1269</t>
  </si>
  <si>
    <t>Rapportage!D1269</t>
  </si>
  <si>
    <t>Rapportage!I1269</t>
  </si>
  <si>
    <t>Rapportage!B1270</t>
  </si>
  <si>
    <t>Rapportage!D1270</t>
  </si>
  <si>
    <t>Rapportage!I1270</t>
  </si>
  <si>
    <t>Rapportage!B1271</t>
  </si>
  <si>
    <t>Rapportage!D1271</t>
  </si>
  <si>
    <t>Rapportage!I1271</t>
  </si>
  <si>
    <t>Rapportage!B1272</t>
  </si>
  <si>
    <t>Rapportage!D1272</t>
  </si>
  <si>
    <t>Rapportage!I1272</t>
  </si>
  <si>
    <t>Rapportage!B1273</t>
  </si>
  <si>
    <t>Rapportage!D1273</t>
  </si>
  <si>
    <t>Rapportage!I1273</t>
  </si>
  <si>
    <t>Rapportage!B1274</t>
  </si>
  <si>
    <t>Rapportage!D1274</t>
  </si>
  <si>
    <t>Rapportage!I1274</t>
  </si>
  <si>
    <t>Rapportage!B1275</t>
  </si>
  <si>
    <t>Rapportage!D1275</t>
  </si>
  <si>
    <t>Rapportage!I1275</t>
  </si>
  <si>
    <t>Rapportage!B1276</t>
  </si>
  <si>
    <t>Rapportage!D1276</t>
  </si>
  <si>
    <t>Rapportage!I1276</t>
  </si>
  <si>
    <t>Rapportage!B1277</t>
  </si>
  <si>
    <t>Rapportage!D1277</t>
  </si>
  <si>
    <t>Rapportage!I1277</t>
  </si>
  <si>
    <t>Rapportage!B1278</t>
  </si>
  <si>
    <t>Rapportage!D1278</t>
  </si>
  <si>
    <t>Rapportage!I1278</t>
  </si>
  <si>
    <t>Rapportage!B1279</t>
  </si>
  <si>
    <t>Rapportage!D1279</t>
  </si>
  <si>
    <t>Rapportage!I1279</t>
  </si>
  <si>
    <t>Rapportage!B1280</t>
  </si>
  <si>
    <t>Rapportage!D1280</t>
  </si>
  <si>
    <t>Rapportage!I1280</t>
  </si>
  <si>
    <t>Rapportage!B1281</t>
  </si>
  <si>
    <t>Rapportage!D1281</t>
  </si>
  <si>
    <t>Rapportage!I1281</t>
  </si>
  <si>
    <t>Rapportage!B1282</t>
  </si>
  <si>
    <t>Rapportage!D1282</t>
  </si>
  <si>
    <t>Rapportage!I1282</t>
  </si>
  <si>
    <t>Rapportage!B1283</t>
  </si>
  <si>
    <t>Rapportage!D1283</t>
  </si>
  <si>
    <t>Rapportage!I1283</t>
  </si>
  <si>
    <t>Rapportage!B1284</t>
  </si>
  <si>
    <t>Rapportage!D1284</t>
  </si>
  <si>
    <t>Rapportage!I1284</t>
  </si>
  <si>
    <t>Rapportage!B1285</t>
  </si>
  <si>
    <t>Rapportage!D1285</t>
  </si>
  <si>
    <t>Rapportage!I1285</t>
  </si>
  <si>
    <t>Rapportage!B1286</t>
  </si>
  <si>
    <t>Rapportage!D1286</t>
  </si>
  <si>
    <t>Rapportage!I1286</t>
  </si>
  <si>
    <t>Rapportage!B1287</t>
  </si>
  <si>
    <t>Rapportage!D1287</t>
  </si>
  <si>
    <t>Rapportage!I1287</t>
  </si>
  <si>
    <t>Rapportage!B1288</t>
  </si>
  <si>
    <t>Rapportage!D1288</t>
  </si>
  <si>
    <t>Rapportage!I1288</t>
  </si>
  <si>
    <t>Rapportage!B1289</t>
  </si>
  <si>
    <t>Rapportage!D1289</t>
  </si>
  <si>
    <t>Rapportage!I1289</t>
  </si>
  <si>
    <t>Rapportage!B1290</t>
  </si>
  <si>
    <t>Rapportage!D1290</t>
  </si>
  <si>
    <t>Rapportage!I1290</t>
  </si>
  <si>
    <t>Rapportage!B1291</t>
  </si>
  <si>
    <t>Rapportage!D1291</t>
  </si>
  <si>
    <t>Rapportage!I1291</t>
  </si>
  <si>
    <t>Rapportage!B1292</t>
  </si>
  <si>
    <t>Rapportage!D1292</t>
  </si>
  <si>
    <t>Rapportage!I1292</t>
  </si>
  <si>
    <t>Rapportage!B1293</t>
  </si>
  <si>
    <t>Rapportage!D1293</t>
  </si>
  <si>
    <t>Rapportage!I1293</t>
  </si>
  <si>
    <t>Rapportage!B1294</t>
  </si>
  <si>
    <t>Rapportage!D1294</t>
  </si>
  <si>
    <t>Rapportage!I1294</t>
  </si>
  <si>
    <t>Rapportage!B1295</t>
  </si>
  <si>
    <t>Rapportage!D1295</t>
  </si>
  <si>
    <t>Rapportage!I1295</t>
  </si>
  <si>
    <t>Rapportage!B1296</t>
  </si>
  <si>
    <t>Rapportage!D1296</t>
  </si>
  <si>
    <t>Rapportage!I1296</t>
  </si>
  <si>
    <t>Rapportage!B1297</t>
  </si>
  <si>
    <t>Rapportage!D1297</t>
  </si>
  <si>
    <t>Rapportage!I1297</t>
  </si>
  <si>
    <t>Rapportage!B1298</t>
  </si>
  <si>
    <t>Rapportage!D1298</t>
  </si>
  <si>
    <t>Rapportage!I1298</t>
  </si>
  <si>
    <t>Rapportage!B1299</t>
  </si>
  <si>
    <t>Rapportage!D1299</t>
  </si>
  <si>
    <t>Rapportage!I1299</t>
  </si>
  <si>
    <t>Rapportage!B1300</t>
  </si>
  <si>
    <t>Rapportage!D1300</t>
  </si>
  <si>
    <t>Rapportage!I1300</t>
  </si>
  <si>
    <t>Rapportage!B1301</t>
  </si>
  <si>
    <t>Rapportage!D1301</t>
  </si>
  <si>
    <t>Rapportage!I1301</t>
  </si>
  <si>
    <t>Rapportage!B1302</t>
  </si>
  <si>
    <t>Rapportage!D1302</t>
  </si>
  <si>
    <t>Rapportage!I1302</t>
  </si>
  <si>
    <t>Rapportage!B1303</t>
  </si>
  <si>
    <t>Rapportage!D1303</t>
  </si>
  <si>
    <t>Rapportage!I1303</t>
  </si>
  <si>
    <t>Rapportage!B1304</t>
  </si>
  <si>
    <t>Rapportage!D1304</t>
  </si>
  <si>
    <t>Rapportage!I1304</t>
  </si>
  <si>
    <t>Rapportage!B1305</t>
  </si>
  <si>
    <t>Rapportage!D1305</t>
  </si>
  <si>
    <t>Rapportage!I1305</t>
  </si>
  <si>
    <t>Rapportage!B1306</t>
  </si>
  <si>
    <t>Rapportage!D1306</t>
  </si>
  <si>
    <t>Rapportage!I1306</t>
  </si>
  <si>
    <t>Rapportage!B1307</t>
  </si>
  <si>
    <t>Rapportage!D1307</t>
  </si>
  <si>
    <t>Rapportage!I1307</t>
  </si>
  <si>
    <t>Rapportage!B1308</t>
  </si>
  <si>
    <t>Rapportage!D1308</t>
  </si>
  <si>
    <t>Rapportage!I1308</t>
  </si>
  <si>
    <t>Rapportage!B1309</t>
  </si>
  <si>
    <t>Rapportage!D1309</t>
  </si>
  <si>
    <t>Rapportage!I1309</t>
  </si>
  <si>
    <t>Rapportage!B1310</t>
  </si>
  <si>
    <t>Rapportage!D1310</t>
  </si>
  <si>
    <t>Rapportage!I1310</t>
  </si>
  <si>
    <t>Rapportage!B1311</t>
  </si>
  <si>
    <t>Rapportage!D1311</t>
  </si>
  <si>
    <t>Rapportage!I1311</t>
  </si>
  <si>
    <t>Rapportage!B1312</t>
  </si>
  <si>
    <t>Rapportage!D1312</t>
  </si>
  <si>
    <t>Rapportage!I1312</t>
  </si>
  <si>
    <t>Rapportage!B1313</t>
  </si>
  <si>
    <t>Rapportage!D1313</t>
  </si>
  <si>
    <t>Rapportage!I1313</t>
  </si>
  <si>
    <t>Rapportage!B1314</t>
  </si>
  <si>
    <t>Rapportage!D1314</t>
  </si>
  <si>
    <t>Rapportage!I1314</t>
  </si>
  <si>
    <t>Rapportage!B1315</t>
  </si>
  <si>
    <t>Rapportage!D1315</t>
  </si>
  <si>
    <t>Rapportage!I1315</t>
  </si>
  <si>
    <t>Rapportage!B1316</t>
  </si>
  <si>
    <t>Rapportage!D1316</t>
  </si>
  <si>
    <t>Rapportage!I1316</t>
  </si>
  <si>
    <t>Rapportage!B1317</t>
  </si>
  <si>
    <t>Rapportage!D1317</t>
  </si>
  <si>
    <t>Rapportage!I1317</t>
  </si>
  <si>
    <t>Rapportage!B1318</t>
  </si>
  <si>
    <t>Rapportage!D1318</t>
  </si>
  <si>
    <t>Rapportage!I1318</t>
  </si>
  <si>
    <t>Rapportage!B1319</t>
  </si>
  <si>
    <t>Rapportage!D1319</t>
  </si>
  <si>
    <t>Rapportage!I1319</t>
  </si>
  <si>
    <t>Rapportage!B1320</t>
  </si>
  <si>
    <t>Rapportage!D1320</t>
  </si>
  <si>
    <t>Rapportage!I1320</t>
  </si>
  <si>
    <t>Rapportage!B1321</t>
  </si>
  <si>
    <t>Rapportage!D1321</t>
  </si>
  <si>
    <t>Rapportage!I1321</t>
  </si>
  <si>
    <t>Rapportage!B1322</t>
  </si>
  <si>
    <t>Rapportage!D1322</t>
  </si>
  <si>
    <t>Rapportage!I1322</t>
  </si>
  <si>
    <t>Rapportage!B1323</t>
  </si>
  <si>
    <t>Rapportage!D1323</t>
  </si>
  <si>
    <t>Rapportage!I1323</t>
  </si>
  <si>
    <t>Rapportage!B1324</t>
  </si>
  <si>
    <t>Rapportage!D1324</t>
  </si>
  <si>
    <t>Rapportage!I1324</t>
  </si>
  <si>
    <t>Rapportage!B1325</t>
  </si>
  <si>
    <t>Rapportage!D1325</t>
  </si>
  <si>
    <t>Rapportage!I1325</t>
  </si>
  <si>
    <t>Rapportage!B1326</t>
  </si>
  <si>
    <t>Rapportage!D1326</t>
  </si>
  <si>
    <t>Rapportage!I1326</t>
  </si>
  <si>
    <t>Rapportage!B1327</t>
  </si>
  <si>
    <t>Rapportage!D1327</t>
  </si>
  <si>
    <t>Rapportage!I1327</t>
  </si>
  <si>
    <t>Rapportage!B1328</t>
  </si>
  <si>
    <t>Rapportage!D1328</t>
  </si>
  <si>
    <t>Rapportage!I1328</t>
  </si>
  <si>
    <t>Rapportage!B1329</t>
  </si>
  <si>
    <t>Rapportage!D1329</t>
  </si>
  <si>
    <t>Rapportage!I1329</t>
  </si>
  <si>
    <t>Rapportage!B1330</t>
  </si>
  <si>
    <t>Rapportage!D1330</t>
  </si>
  <si>
    <t>Rapportage!I1330</t>
  </si>
  <si>
    <t>Rapportage!B1331</t>
  </si>
  <si>
    <t>Rapportage!D1331</t>
  </si>
  <si>
    <t>Rapportage!I1331</t>
  </si>
  <si>
    <t>Rapportage!B1332</t>
  </si>
  <si>
    <t>Rapportage!D1332</t>
  </si>
  <si>
    <t>Rapportage!I1332</t>
  </si>
  <si>
    <t>Rapportage!B1333</t>
  </si>
  <si>
    <t>Rapportage!D1333</t>
  </si>
  <si>
    <t>Rapportage!I1333</t>
  </si>
  <si>
    <t>Rapportage!B1334</t>
  </si>
  <si>
    <t>Rapportage!D1334</t>
  </si>
  <si>
    <t>Rapportage!I1334</t>
  </si>
  <si>
    <t>Rapportage!B1335</t>
  </si>
  <si>
    <t>Rapportage!D1335</t>
  </si>
  <si>
    <t>Rapportage!I1335</t>
  </si>
  <si>
    <t>Rapportage!B1336</t>
  </si>
  <si>
    <t>Rapportage!D1336</t>
  </si>
  <si>
    <t>Rapportage!I1336</t>
  </si>
  <si>
    <t>Rapportage!B1337</t>
  </si>
  <si>
    <t>Rapportage!D1337</t>
  </si>
  <si>
    <t>Rapportage!I1337</t>
  </si>
  <si>
    <t>Rapportage!B1338</t>
  </si>
  <si>
    <t>Rapportage!D1338</t>
  </si>
  <si>
    <t>Rapportage!I1338</t>
  </si>
  <si>
    <t>Rapportage!B1339</t>
  </si>
  <si>
    <t>Rapportage!D1339</t>
  </si>
  <si>
    <t>Rapportage!I1339</t>
  </si>
  <si>
    <t>Rapportage!B1340</t>
  </si>
  <si>
    <t>Rapportage!D1340</t>
  </si>
  <si>
    <t>Rapportage!I1340</t>
  </si>
  <si>
    <t>Rapportage!B1341</t>
  </si>
  <si>
    <t>Rapportage!D1341</t>
  </si>
  <si>
    <t>Rapportage!I1341</t>
  </si>
  <si>
    <t>Rapportage!B1342</t>
  </si>
  <si>
    <t>Rapportage!D1342</t>
  </si>
  <si>
    <t>Rapportage!I1342</t>
  </si>
  <si>
    <t>Rapportage!B1343</t>
  </si>
  <si>
    <t>Rapportage!D1343</t>
  </si>
  <si>
    <t>Rapportage!I1343</t>
  </si>
  <si>
    <t>Rapportage!B1344</t>
  </si>
  <si>
    <t>Rapportage!D1344</t>
  </si>
  <si>
    <t>Rapportage!I1344</t>
  </si>
  <si>
    <t>Rapportage!B1345</t>
  </si>
  <si>
    <t>Rapportage!D1345</t>
  </si>
  <si>
    <t>Rapportage!I1345</t>
  </si>
  <si>
    <t>Rapportage!B1346</t>
  </si>
  <si>
    <t>Rapportage!D1346</t>
  </si>
  <si>
    <t>Rapportage!I1346</t>
  </si>
  <si>
    <t>Rapportage!B1347</t>
  </si>
  <si>
    <t>Rapportage!D1347</t>
  </si>
  <si>
    <t>Rapportage!I1347</t>
  </si>
  <si>
    <t>Rapportage!B1348</t>
  </si>
  <si>
    <t>Rapportage!D1348</t>
  </si>
  <si>
    <t>Rapportage!I1348</t>
  </si>
  <si>
    <t>Rapportage!B1349</t>
  </si>
  <si>
    <t>Rapportage!D1349</t>
  </si>
  <si>
    <t>Rapportage!I1349</t>
  </si>
  <si>
    <t>Rapportage!B1350</t>
  </si>
  <si>
    <t>Rapportage!D1350</t>
  </si>
  <si>
    <t>Rapportage!I1350</t>
  </si>
  <si>
    <t>Rapportage!B1351</t>
  </si>
  <si>
    <t>Rapportage!D1351</t>
  </si>
  <si>
    <t>Rapportage!I1351</t>
  </si>
  <si>
    <t>Rapportage!B1352</t>
  </si>
  <si>
    <t>Rapportage!D1352</t>
  </si>
  <si>
    <t>Rapportage!I1352</t>
  </si>
  <si>
    <t>Rapportage!B1353</t>
  </si>
  <si>
    <t>Rapportage!D1353</t>
  </si>
  <si>
    <t>Rapportage!I1353</t>
  </si>
  <si>
    <t>Rapportage!B1354</t>
  </si>
  <si>
    <t>Rapportage!D1354</t>
  </si>
  <si>
    <t>Rapportage!I1354</t>
  </si>
  <si>
    <t>Rapportage!B1355</t>
  </si>
  <si>
    <t>Rapportage!D1355</t>
  </si>
  <si>
    <t>Rapportage!I1355</t>
  </si>
  <si>
    <t>Rapportage!B1356</t>
  </si>
  <si>
    <t>Rapportage!D1356</t>
  </si>
  <si>
    <t>Rapportage!I1356</t>
  </si>
  <si>
    <t>Rapportage!B1357</t>
  </si>
  <si>
    <t>Rapportage!D1357</t>
  </si>
  <si>
    <t>Rapportage!I1357</t>
  </si>
  <si>
    <t>Rapportage!B1358</t>
  </si>
  <si>
    <t>Rapportage!D1358</t>
  </si>
  <si>
    <t>Rapportage!I1358</t>
  </si>
  <si>
    <t>Rapportage!B1359</t>
  </si>
  <si>
    <t>Rapportage!D1359</t>
  </si>
  <si>
    <t>Rapportage!I1359</t>
  </si>
  <si>
    <t>Rapportage!B1360</t>
  </si>
  <si>
    <t>Rapportage!D1360</t>
  </si>
  <si>
    <t>Rapportage!I1360</t>
  </si>
  <si>
    <t>Rapportage!B1361</t>
  </si>
  <si>
    <t>Rapportage!D1361</t>
  </si>
  <si>
    <t>Rapportage!I1361</t>
  </si>
  <si>
    <t>Rapportage!B1362</t>
  </si>
  <si>
    <t>Rapportage!D1362</t>
  </si>
  <si>
    <t>Rapportage!I1362</t>
  </si>
  <si>
    <t>Rapportage!B1363</t>
  </si>
  <si>
    <t>Rapportage!D1363</t>
  </si>
  <si>
    <t>Rapportage!I1363</t>
  </si>
  <si>
    <t>Rapportage!B1364</t>
  </si>
  <si>
    <t>Rapportage!D1364</t>
  </si>
  <si>
    <t>Rapportage!I1364</t>
  </si>
  <si>
    <t>Rapportage!B1365</t>
  </si>
  <si>
    <t>Rapportage!D1365</t>
  </si>
  <si>
    <t>Rapportage!I1365</t>
  </si>
  <si>
    <t>Rapportage!B1366</t>
  </si>
  <si>
    <t>Rapportage!D1366</t>
  </si>
  <si>
    <t>Rapportage!I1366</t>
  </si>
  <si>
    <t>Rapportage!B1367</t>
  </si>
  <si>
    <t>Rapportage!D1367</t>
  </si>
  <si>
    <t>Rapportage!I1367</t>
  </si>
  <si>
    <t>Rapportage!B1368</t>
  </si>
  <si>
    <t>Rapportage!D1368</t>
  </si>
  <si>
    <t>Rapportage!I1368</t>
  </si>
  <si>
    <t>Rapportage!B1369</t>
  </si>
  <si>
    <t>Rapportage!D1369</t>
  </si>
  <si>
    <t>Rapportage!I1369</t>
  </si>
  <si>
    <t>Rapportage!B1370</t>
  </si>
  <si>
    <t>Rapportage!D1370</t>
  </si>
  <si>
    <t>Rapportage!I1370</t>
  </si>
  <si>
    <t>Rapportage!B1371</t>
  </si>
  <si>
    <t>Rapportage!D1371</t>
  </si>
  <si>
    <t>Rapportage!I1371</t>
  </si>
  <si>
    <t>Rapportage!B1372</t>
  </si>
  <si>
    <t>Rapportage!D1372</t>
  </si>
  <si>
    <t>Rapportage!I1372</t>
  </si>
  <si>
    <t>Rapportage!B1373</t>
  </si>
  <si>
    <t>Rapportage!D1373</t>
  </si>
  <si>
    <t>Rapportage!I1373</t>
  </si>
  <si>
    <t>Rapportage!B1374</t>
  </si>
  <si>
    <t>Rapportage!D1374</t>
  </si>
  <si>
    <t>Rapportage!I1374</t>
  </si>
  <si>
    <t>Rapportage!B1375</t>
  </si>
  <si>
    <t>Rapportage!D1375</t>
  </si>
  <si>
    <t>Rapportage!I1375</t>
  </si>
  <si>
    <t>Rapportage!B1376</t>
  </si>
  <si>
    <t>Rapportage!D1376</t>
  </si>
  <si>
    <t>Rapportage!I1376</t>
  </si>
  <si>
    <t>Rapportage!B1377</t>
  </si>
  <si>
    <t>Rapportage!D1377</t>
  </si>
  <si>
    <t>Rapportage!I1377</t>
  </si>
  <si>
    <t>Rapportage!B1378</t>
  </si>
  <si>
    <t>Rapportage!D1378</t>
  </si>
  <si>
    <t>Rapportage!I1378</t>
  </si>
  <si>
    <t>Rapportage!B1379</t>
  </si>
  <si>
    <t>Rapportage!D1379</t>
  </si>
  <si>
    <t>Rapportage!I1379</t>
  </si>
  <si>
    <t>Rapportage!B1380</t>
  </si>
  <si>
    <t>Rapportage!D1380</t>
  </si>
  <si>
    <t>Rapportage!I1380</t>
  </si>
  <si>
    <t>Rapportage!B1381</t>
  </si>
  <si>
    <t>Rapportage!D1381</t>
  </si>
  <si>
    <t>Rapportage!I1381</t>
  </si>
  <si>
    <t>Rapportage!B1382</t>
  </si>
  <si>
    <t>Rapportage!D1382</t>
  </si>
  <si>
    <t>Rapportage!I1382</t>
  </si>
  <si>
    <t>Rapportage!B1383</t>
  </si>
  <si>
    <t>Rapportage!D1383</t>
  </si>
  <si>
    <t>Rapportage!I1383</t>
  </si>
  <si>
    <t>Rapportage!B1384</t>
  </si>
  <si>
    <t>Rapportage!D1384</t>
  </si>
  <si>
    <t>Rapportage!I1384</t>
  </si>
  <si>
    <t>Rapportage!B1385</t>
  </si>
  <si>
    <t>Rapportage!D1385</t>
  </si>
  <si>
    <t>Rapportage!I1385</t>
  </si>
  <si>
    <t>Rapportage!B1386</t>
  </si>
  <si>
    <t>Rapportage!D1386</t>
  </si>
  <si>
    <t>Rapportage!I1386</t>
  </si>
  <si>
    <t>Rapportage!B1387</t>
  </si>
  <si>
    <t>Rapportage!D1387</t>
  </si>
  <si>
    <t>Rapportage!I1387</t>
  </si>
  <si>
    <t>Rapportage!B1388</t>
  </si>
  <si>
    <t>Rapportage!D1388</t>
  </si>
  <si>
    <t>Rapportage!I1388</t>
  </si>
  <si>
    <t>Rapportage!B1389</t>
  </si>
  <si>
    <t>Rapportage!D1389</t>
  </si>
  <si>
    <t>Rapportage!I1389</t>
  </si>
  <si>
    <t>Rapportage!B1390</t>
  </si>
  <si>
    <t>Rapportage!D1390</t>
  </si>
  <si>
    <t>Rapportage!I1390</t>
  </si>
  <si>
    <t>Rapportage!B1391</t>
  </si>
  <si>
    <t>Rapportage!D1391</t>
  </si>
  <si>
    <t>Rapportage!I1391</t>
  </si>
  <si>
    <t>Rapportage!B1392</t>
  </si>
  <si>
    <t>Rapportage!D1392</t>
  </si>
  <si>
    <t>Rapportage!I1392</t>
  </si>
  <si>
    <t>Rapportage!B1393</t>
  </si>
  <si>
    <t>Rapportage!D1393</t>
  </si>
  <si>
    <t>Rapportage!I1393</t>
  </si>
  <si>
    <t>Rapportage!B1394</t>
  </si>
  <si>
    <t>Rapportage!D1394</t>
  </si>
  <si>
    <t>Rapportage!I1394</t>
  </si>
  <si>
    <t>Rapportage!B1395</t>
  </si>
  <si>
    <t>Rapportage!D1395</t>
  </si>
  <si>
    <t>Rapportage!I1395</t>
  </si>
  <si>
    <t>Rapportage!B1396</t>
  </si>
  <si>
    <t>Rapportage!D1396</t>
  </si>
  <si>
    <t>Rapportage!I1396</t>
  </si>
  <si>
    <t>Rapportage!B1397</t>
  </si>
  <si>
    <t>Rapportage!D1397</t>
  </si>
  <si>
    <t>Rapportage!I1397</t>
  </si>
  <si>
    <t>Rapportage!B1398</t>
  </si>
  <si>
    <t>Rapportage!D1398</t>
  </si>
  <si>
    <t>Rapportage!I1398</t>
  </si>
  <si>
    <t>Rapportage!B1399</t>
  </si>
  <si>
    <t>Rapportage!D1399</t>
  </si>
  <si>
    <t>Rapportage!I1399</t>
  </si>
  <si>
    <t>Rapportage!B1400</t>
  </si>
  <si>
    <t>Rapportage!D1400</t>
  </si>
  <si>
    <t>Rapportage!I1400</t>
  </si>
  <si>
    <t>Rapportage!B1401</t>
  </si>
  <si>
    <t>Rapportage!D1401</t>
  </si>
  <si>
    <t>Rapportage!I1401</t>
  </si>
  <si>
    <t>Rapportage!B1402</t>
  </si>
  <si>
    <t>Rapportage!D1402</t>
  </si>
  <si>
    <t>Rapportage!I1402</t>
  </si>
  <si>
    <t>Rapportage!B1403</t>
  </si>
  <si>
    <t>Rapportage!D1403</t>
  </si>
  <si>
    <t>Rapportage!I1403</t>
  </si>
  <si>
    <t>Rapportage!B1404</t>
  </si>
  <si>
    <t>Rapportage!D1404</t>
  </si>
  <si>
    <t>Rapportage!I1404</t>
  </si>
  <si>
    <t>Rapportage!B1405</t>
  </si>
  <si>
    <t>Rapportage!D1405</t>
  </si>
  <si>
    <t>Rapportage!I1405</t>
  </si>
  <si>
    <t>Rapportage!B1406</t>
  </si>
  <si>
    <t>Rapportage!D1406</t>
  </si>
  <si>
    <t>Rapportage!I1406</t>
  </si>
  <si>
    <t>Rapportage!B1407</t>
  </si>
  <si>
    <t>Rapportage!D1407</t>
  </si>
  <si>
    <t>Rapportage!I1407</t>
  </si>
  <si>
    <t>Rapportage!B1408</t>
  </si>
  <si>
    <t>Rapportage!D1408</t>
  </si>
  <si>
    <t>Rapportage!I1408</t>
  </si>
  <si>
    <t>Rapportage!B1409</t>
  </si>
  <si>
    <t>Rapportage!D1409</t>
  </si>
  <si>
    <t>Rapportage!I1409</t>
  </si>
  <si>
    <t>Rapportage!B1410</t>
  </si>
  <si>
    <t>Rapportage!D1410</t>
  </si>
  <si>
    <t>Rapportage!I1410</t>
  </si>
  <si>
    <t>Rapportage!B1411</t>
  </si>
  <si>
    <t>Rapportage!D1411</t>
  </si>
  <si>
    <t>Rapportage!I1411</t>
  </si>
  <si>
    <t>Rapportage!B1412</t>
  </si>
  <si>
    <t>Rapportage!D1412</t>
  </si>
  <si>
    <t>Rapportage!I1412</t>
  </si>
  <si>
    <t>Rapportage!B1413</t>
  </si>
  <si>
    <t>Rapportage!D1413</t>
  </si>
  <si>
    <t>Rapportage!I1413</t>
  </si>
  <si>
    <t>Rapportage!B1414</t>
  </si>
  <si>
    <t>Rapportage!D1414</t>
  </si>
  <si>
    <t>Rapportage!I1414</t>
  </si>
  <si>
    <t>Rapportage!B1415</t>
  </si>
  <si>
    <t>Rapportage!D1415</t>
  </si>
  <si>
    <t>Rapportage!I1415</t>
  </si>
  <si>
    <t>Rapportage!B1416</t>
  </si>
  <si>
    <t>Rapportage!D1416</t>
  </si>
  <si>
    <t>Rapportage!I1416</t>
  </si>
  <si>
    <t>Rapportage!B1417</t>
  </si>
  <si>
    <t>Rapportage!D1417</t>
  </si>
  <si>
    <t>Rapportage!I1417</t>
  </si>
  <si>
    <t>Rapportage!B1418</t>
  </si>
  <si>
    <t>Rapportage!D1418</t>
  </si>
  <si>
    <t>Rapportage!I1418</t>
  </si>
  <si>
    <t>Rapportage!B1419</t>
  </si>
  <si>
    <t>Rapportage!D1419</t>
  </si>
  <si>
    <t>Rapportage!I1419</t>
  </si>
  <si>
    <t>Rapportage!B1420</t>
  </si>
  <si>
    <t>Rapportage!D1420</t>
  </si>
  <si>
    <t>Rapportage!I1420</t>
  </si>
  <si>
    <t>Rapportage!B1421</t>
  </si>
  <si>
    <t>Rapportage!D1421</t>
  </si>
  <si>
    <t>Rapportage!I1421</t>
  </si>
  <si>
    <t>Rapportage!B1422</t>
  </si>
  <si>
    <t>Rapportage!D1422</t>
  </si>
  <si>
    <t>Rapportage!I1422</t>
  </si>
  <si>
    <t>Rapportage!B1423</t>
  </si>
  <si>
    <t>Rapportage!D1423</t>
  </si>
  <si>
    <t>Rapportage!I1423</t>
  </si>
  <si>
    <t>Rapportage!B1424</t>
  </si>
  <si>
    <t>Rapportage!D1424</t>
  </si>
  <si>
    <t>Rapportage!I1424</t>
  </si>
  <si>
    <t>Rapportage!B1425</t>
  </si>
  <si>
    <t>Rapportage!D1425</t>
  </si>
  <si>
    <t>Rapportage!I1425</t>
  </si>
  <si>
    <t>Rapportage!B1426</t>
  </si>
  <si>
    <t>Rapportage!D1426</t>
  </si>
  <si>
    <t>Rapportage!I1426</t>
  </si>
  <si>
    <t>Rapportage!B1427</t>
  </si>
  <si>
    <t>Rapportage!D1427</t>
  </si>
  <si>
    <t>Rapportage!I1427</t>
  </si>
  <si>
    <t>Rapportage!B1428</t>
  </si>
  <si>
    <t>Rapportage!D1428</t>
  </si>
  <si>
    <t>Rapportage!I1428</t>
  </si>
  <si>
    <t>Rapportage!B1429</t>
  </si>
  <si>
    <t>Rapportage!D1429</t>
  </si>
  <si>
    <t>Rapportage!I1429</t>
  </si>
  <si>
    <t>Rapportage!B1430</t>
  </si>
  <si>
    <t>Rapportage!D1430</t>
  </si>
  <si>
    <t>Rapportage!I1430</t>
  </si>
  <si>
    <t>Rapportage!B1431</t>
  </si>
  <si>
    <t>Rapportage!D1431</t>
  </si>
  <si>
    <t>Rapportage!I1431</t>
  </si>
  <si>
    <t>Rapportage!B1432</t>
  </si>
  <si>
    <t>Rapportage!D1432</t>
  </si>
  <si>
    <t>Rapportage!I1432</t>
  </si>
  <si>
    <t>Rapportage!B1433</t>
  </si>
  <si>
    <t>Rapportage!D1433</t>
  </si>
  <si>
    <t>Rapportage!I1433</t>
  </si>
  <si>
    <t>Rapportage!B1434</t>
  </si>
  <si>
    <t>Rapportage!D1434</t>
  </si>
  <si>
    <t>Rapportage!I1434</t>
  </si>
  <si>
    <t>Rapportage!B1435</t>
  </si>
  <si>
    <t>Rapportage!D1435</t>
  </si>
  <si>
    <t>Rapportage!I1435</t>
  </si>
  <si>
    <t>Rapportage!B1436</t>
  </si>
  <si>
    <t>Rapportage!D1436</t>
  </si>
  <si>
    <t>Rapportage!I1436</t>
  </si>
  <si>
    <t>Rapportage!B1437</t>
  </si>
  <si>
    <t>Rapportage!D1437</t>
  </si>
  <si>
    <t>Rapportage!I1437</t>
  </si>
  <si>
    <t>Rapportage!B1438</t>
  </si>
  <si>
    <t>Rapportage!D1438</t>
  </si>
  <si>
    <t>Rapportage!I1438</t>
  </si>
  <si>
    <t>Rapportage!B1439</t>
  </si>
  <si>
    <t>Rapportage!D1439</t>
  </si>
  <si>
    <t>Rapportage!I1439</t>
  </si>
  <si>
    <t>Rapportage!B1440</t>
  </si>
  <si>
    <t>Rapportage!D1440</t>
  </si>
  <si>
    <t>Rapportage!I1440</t>
  </si>
  <si>
    <t>Rapportage!B1441</t>
  </si>
  <si>
    <t>Rapportage!D1441</t>
  </si>
  <si>
    <t>Rapportage!I1441</t>
  </si>
  <si>
    <t>Rapportage!B1442</t>
  </si>
  <si>
    <t>Rapportage!D1442</t>
  </si>
  <si>
    <t>Rapportage!I1442</t>
  </si>
  <si>
    <t>Rapportage!B1443</t>
  </si>
  <si>
    <t>Rapportage!D1443</t>
  </si>
  <si>
    <t>Rapportage!I1443</t>
  </si>
  <si>
    <t>Rapportage!B1444</t>
  </si>
  <si>
    <t>Rapportage!D1444</t>
  </si>
  <si>
    <t>Rapportage!I1444</t>
  </si>
  <si>
    <t>Rapportage!B1445</t>
  </si>
  <si>
    <t>Rapportage!D1445</t>
  </si>
  <si>
    <t>Rapportage!I1445</t>
  </si>
  <si>
    <t>Rapportage!B1446</t>
  </si>
  <si>
    <t>Rapportage!D1446</t>
  </si>
  <si>
    <t>Rapportage!I1446</t>
  </si>
  <si>
    <t>Rapportage!B1447</t>
  </si>
  <si>
    <t>Rapportage!D1447</t>
  </si>
  <si>
    <t>Rapportage!I1447</t>
  </si>
  <si>
    <t>Rapportage!B1448</t>
  </si>
  <si>
    <t>Rapportage!D1448</t>
  </si>
  <si>
    <t>Rapportage!I1448</t>
  </si>
  <si>
    <t>Rapportage!B1449</t>
  </si>
  <si>
    <t>Rapportage!D1449</t>
  </si>
  <si>
    <t>Rapportage!I1449</t>
  </si>
  <si>
    <t>Rapportage!B1450</t>
  </si>
  <si>
    <t>Rapportage!D1450</t>
  </si>
  <si>
    <t>Rapportage!I1450</t>
  </si>
  <si>
    <t>Rapportage!B1451</t>
  </si>
  <si>
    <t>Rapportage!D1451</t>
  </si>
  <si>
    <t>Rapportage!I1451</t>
  </si>
  <si>
    <t>Rapportage!B1452</t>
  </si>
  <si>
    <t>Rapportage!D1452</t>
  </si>
  <si>
    <t>Rapportage!I1452</t>
  </si>
  <si>
    <t>Rapportage!B1453</t>
  </si>
  <si>
    <t>Rapportage!D1453</t>
  </si>
  <si>
    <t>Rapportage!I1453</t>
  </si>
  <si>
    <t>Rapportage!B1454</t>
  </si>
  <si>
    <t>Rapportage!D1454</t>
  </si>
  <si>
    <t>Rapportage!I1454</t>
  </si>
  <si>
    <t>Rapportage!B1455</t>
  </si>
  <si>
    <t>Rapportage!D1455</t>
  </si>
  <si>
    <t>Rapportage!I1455</t>
  </si>
  <si>
    <t>Rapportage!B1456</t>
  </si>
  <si>
    <t>Rapportage!D1456</t>
  </si>
  <si>
    <t>Rapportage!I1456</t>
  </si>
  <si>
    <t>Rapportage!B1457</t>
  </si>
  <si>
    <t>Rapportage!D1457</t>
  </si>
  <si>
    <t>Rapportage!I1457</t>
  </si>
  <si>
    <t>Rapportage!B1458</t>
  </si>
  <si>
    <t>Rapportage!D1458</t>
  </si>
  <si>
    <t>Rapportage!I1458</t>
  </si>
  <si>
    <t>Rapportage!B1459</t>
  </si>
  <si>
    <t>Rapportage!D1459</t>
  </si>
  <si>
    <t>Rapportage!I1459</t>
  </si>
  <si>
    <t>Rapportage!B1460</t>
  </si>
  <si>
    <t>Rapportage!D1460</t>
  </si>
  <si>
    <t>Rapportage!I1460</t>
  </si>
  <si>
    <t>Rapportage!B1461</t>
  </si>
  <si>
    <t>Rapportage!D1461</t>
  </si>
  <si>
    <t>Rapportage!I1461</t>
  </si>
  <si>
    <t>Rapportage!B1462</t>
  </si>
  <si>
    <t>Rapportage!D1462</t>
  </si>
  <si>
    <t>Rapportage!I1462</t>
  </si>
  <si>
    <t>Rapportage!B1463</t>
  </si>
  <si>
    <t>Rapportage!D1463</t>
  </si>
  <si>
    <t>Rapportage!I1463</t>
  </si>
  <si>
    <t>Rapportage!B1464</t>
  </si>
  <si>
    <t>Rapportage!D1464</t>
  </si>
  <si>
    <t>Rapportage!I1464</t>
  </si>
  <si>
    <t>Rapportage!B1465</t>
  </si>
  <si>
    <t>Rapportage!D1465</t>
  </si>
  <si>
    <t>Rapportage!I1465</t>
  </si>
  <si>
    <t>Rapportage!B1466</t>
  </si>
  <si>
    <t>Rapportage!D1466</t>
  </si>
  <si>
    <t>Rapportage!I1466</t>
  </si>
  <si>
    <t>Rapportage!B1467</t>
  </si>
  <si>
    <t>Rapportage!D1467</t>
  </si>
  <si>
    <t>Rapportage!I1467</t>
  </si>
  <si>
    <t>Rapportage!B1468</t>
  </si>
  <si>
    <t>Rapportage!D1468</t>
  </si>
  <si>
    <t>Rapportage!I1468</t>
  </si>
  <si>
    <t>Rapportage!B1469</t>
  </si>
  <si>
    <t>Rapportage!D1469</t>
  </si>
  <si>
    <t>Rapportage!I1469</t>
  </si>
  <si>
    <t>Rapportage!B1470</t>
  </si>
  <si>
    <t>Rapportage!D1470</t>
  </si>
  <si>
    <t>Rapportage!I1470</t>
  </si>
  <si>
    <t>Rapportage!B1471</t>
  </si>
  <si>
    <t>Rapportage!D1471</t>
  </si>
  <si>
    <t>Rapportage!I1471</t>
  </si>
  <si>
    <t>Rapportage!B1472</t>
  </si>
  <si>
    <t>Rapportage!D1472</t>
  </si>
  <si>
    <t>Rapportage!I1472</t>
  </si>
  <si>
    <t>Rapportage!B1473</t>
  </si>
  <si>
    <t>Rapportage!D1473</t>
  </si>
  <si>
    <t>Rapportage!I1473</t>
  </si>
  <si>
    <t>Rapportage!B1474</t>
  </si>
  <si>
    <t>Rapportage!D1474</t>
  </si>
  <si>
    <t>Rapportage!I1474</t>
  </si>
  <si>
    <t>Rapportage!B1475</t>
  </si>
  <si>
    <t>Rapportage!D1475</t>
  </si>
  <si>
    <t>Rapportage!I1475</t>
  </si>
  <si>
    <t>Rapportage!B1476</t>
  </si>
  <si>
    <t>Rapportage!D1476</t>
  </si>
  <si>
    <t>Rapportage!I1476</t>
  </si>
  <si>
    <t>Rapportage!B1477</t>
  </si>
  <si>
    <t>Rapportage!D1477</t>
  </si>
  <si>
    <t>Rapportage!I1477</t>
  </si>
  <si>
    <t>Rapportage!B1478</t>
  </si>
  <si>
    <t>Rapportage!D1478</t>
  </si>
  <si>
    <t>Rapportage!I1478</t>
  </si>
  <si>
    <t>Rapportage!B1479</t>
  </si>
  <si>
    <t>Rapportage!D1479</t>
  </si>
  <si>
    <t>Rapportage!I1479</t>
  </si>
  <si>
    <t>Rapportage!B1480</t>
  </si>
  <si>
    <t>Rapportage!D1480</t>
  </si>
  <si>
    <t>Rapportage!I1480</t>
  </si>
  <si>
    <t>Rapportage!B1481</t>
  </si>
  <si>
    <t>Rapportage!D1481</t>
  </si>
  <si>
    <t>Rapportage!I1481</t>
  </si>
  <si>
    <t>Rapportage!B1482</t>
  </si>
  <si>
    <t>Rapportage!D1482</t>
  </si>
  <si>
    <t>Rapportage!I1482</t>
  </si>
  <si>
    <t>Rapportage!B1483</t>
  </si>
  <si>
    <t>Rapportage!D1483</t>
  </si>
  <si>
    <t>Rapportage!I1483</t>
  </si>
  <si>
    <t>Rapportage!B1484</t>
  </si>
  <si>
    <t>Rapportage!D1484</t>
  </si>
  <si>
    <t>Rapportage!I1484</t>
  </si>
  <si>
    <t>Rapportage!B1485</t>
  </si>
  <si>
    <t>Rapportage!D1485</t>
  </si>
  <si>
    <t>Rapportage!I1485</t>
  </si>
  <si>
    <t>Rapportage!B1486</t>
  </si>
  <si>
    <t>Rapportage!D1486</t>
  </si>
  <si>
    <t>Rapportage!I1486</t>
  </si>
  <si>
    <t>Rapportage!B1487</t>
  </si>
  <si>
    <t>Rapportage!D1487</t>
  </si>
  <si>
    <t>Rapportage!I1487</t>
  </si>
  <si>
    <t>Rapportage!B1488</t>
  </si>
  <si>
    <t>Rapportage!D1488</t>
  </si>
  <si>
    <t>Rapportage!I1488</t>
  </si>
  <si>
    <t>Rapportage!B1489</t>
  </si>
  <si>
    <t>Rapportage!D1489</t>
  </si>
  <si>
    <t>Rapportage!I1489</t>
  </si>
  <si>
    <t>Rapportage!B1490</t>
  </si>
  <si>
    <t>Rapportage!D1490</t>
  </si>
  <si>
    <t>Rapportage!I1490</t>
  </si>
  <si>
    <t>Rapportage!B1491</t>
  </si>
  <si>
    <t>Rapportage!D1491</t>
  </si>
  <si>
    <t>Rapportage!I1491</t>
  </si>
  <si>
    <t>Rapportage!B1492</t>
  </si>
  <si>
    <t>Rapportage!D1492</t>
  </si>
  <si>
    <t>Rapportage!I1492</t>
  </si>
  <si>
    <t>Rapportage!B1493</t>
  </si>
  <si>
    <t>Rapportage!D1493</t>
  </si>
  <si>
    <t>Rapportage!I1493</t>
  </si>
  <si>
    <t>Rapportage!B1494</t>
  </si>
  <si>
    <t>Rapportage!D1494</t>
  </si>
  <si>
    <t>Rapportage!I1494</t>
  </si>
  <si>
    <t>Rapportage!B1495</t>
  </si>
  <si>
    <t>Rapportage!D1495</t>
  </si>
  <si>
    <t>Rapportage!I1495</t>
  </si>
  <si>
    <t>Rapportage!B1496</t>
  </si>
  <si>
    <t>Rapportage!D1496</t>
  </si>
  <si>
    <t>Rapportage!I1496</t>
  </si>
  <si>
    <t>Rapportage!B1497</t>
  </si>
  <si>
    <t>Rapportage!D1497</t>
  </si>
  <si>
    <t>Rapportage!I1497</t>
  </si>
  <si>
    <t>Rapportage!B1498</t>
  </si>
  <si>
    <t>Rapportage!D1498</t>
  </si>
  <si>
    <t>Rapportage!I1498</t>
  </si>
  <si>
    <t>Rapportage!B1499</t>
  </si>
  <si>
    <t>Rapportage!D1499</t>
  </si>
  <si>
    <t>Rapportage!I1499</t>
  </si>
  <si>
    <t>Rapportage!B1500</t>
  </si>
  <si>
    <t>Rapportage!D1500</t>
  </si>
  <si>
    <t>Rapportage!I1500</t>
  </si>
  <si>
    <t>Rapportage!B1501</t>
  </si>
  <si>
    <t>Rapportage!D1501</t>
  </si>
  <si>
    <t>Rapportage!I1501</t>
  </si>
  <si>
    <t>Rapportage!B1502</t>
  </si>
  <si>
    <t>Rapportage!D1502</t>
  </si>
  <si>
    <t>Rapportage!I1502</t>
  </si>
  <si>
    <t>Rapportage!B1503</t>
  </si>
  <si>
    <t>Rapportage!D1503</t>
  </si>
  <si>
    <t>Rapportage!I1503</t>
  </si>
  <si>
    <t>Rapportage!B1504</t>
  </si>
  <si>
    <t>Rapportage!D1504</t>
  </si>
  <si>
    <t>Rapportage!I1504</t>
  </si>
  <si>
    <t>Rapportage!B1505</t>
  </si>
  <si>
    <t>Rapportage!D1505</t>
  </si>
  <si>
    <t>Rapportage!I1505</t>
  </si>
  <si>
    <t>Rapportage!B1506</t>
  </si>
  <si>
    <t>Rapportage!D1506</t>
  </si>
  <si>
    <t>Rapportage!I1506</t>
  </si>
  <si>
    <t>Rapportage!B1507</t>
  </si>
  <si>
    <t>Rapportage!D1507</t>
  </si>
  <si>
    <t>Rapportage!I1507</t>
  </si>
  <si>
    <t>Rapportage!B1508</t>
  </si>
  <si>
    <t>Rapportage!D1508</t>
  </si>
  <si>
    <t>Rapportage!I1508</t>
  </si>
  <si>
    <t>Rapportage!B1509</t>
  </si>
  <si>
    <t>Rapportage!D1509</t>
  </si>
  <si>
    <t>Rapportage!I1509</t>
  </si>
  <si>
    <t>Rapportage!B1510</t>
  </si>
  <si>
    <t>Rapportage!D1510</t>
  </si>
  <si>
    <t>Rapportage!I1510</t>
  </si>
  <si>
    <t>Rapportage!B1511</t>
  </si>
  <si>
    <t>Rapportage!D1511</t>
  </si>
  <si>
    <t>Rapportage!I1511</t>
  </si>
  <si>
    <t>Rapportage!B1512</t>
  </si>
  <si>
    <t>Rapportage!D1512</t>
  </si>
  <si>
    <t>Rapportage!I1512</t>
  </si>
  <si>
    <t>Rapportage!B1513</t>
  </si>
  <si>
    <t>Rapportage!D1513</t>
  </si>
  <si>
    <t>Rapportage!I1513</t>
  </si>
  <si>
    <t>Rapportage!B1514</t>
  </si>
  <si>
    <t>Rapportage!D1514</t>
  </si>
  <si>
    <t>Rapportage!I1514</t>
  </si>
  <si>
    <t>Rapportage!B1515</t>
  </si>
  <si>
    <t>Rapportage!D1515</t>
  </si>
  <si>
    <t>Rapportage!I1515</t>
  </si>
  <si>
    <t>Rapportage!B1516</t>
  </si>
  <si>
    <t>Rapportage!D1516</t>
  </si>
  <si>
    <t>Rapportage!I1516</t>
  </si>
  <si>
    <t>Rapportage!B1517</t>
  </si>
  <si>
    <t>Rapportage!D1517</t>
  </si>
  <si>
    <t>Rapportage!I1517</t>
  </si>
  <si>
    <t>Rapportage!B1518</t>
  </si>
  <si>
    <t>Rapportage!D1518</t>
  </si>
  <si>
    <t>Rapportage!I1518</t>
  </si>
  <si>
    <t>Rapportage!B1519</t>
  </si>
  <si>
    <t>Rapportage!D1519</t>
  </si>
  <si>
    <t>Rapportage!I1519</t>
  </si>
  <si>
    <t>Rapportage!B1520</t>
  </si>
  <si>
    <t>Rapportage!D1520</t>
  </si>
  <si>
    <t>Rapportage!I1520</t>
  </si>
  <si>
    <t>Rapportage!B1521</t>
  </si>
  <si>
    <t>Rapportage!D1521</t>
  </si>
  <si>
    <t>Rapportage!I1521</t>
  </si>
  <si>
    <t>Rapportage!B1522</t>
  </si>
  <si>
    <t>Rapportage!D1522</t>
  </si>
  <si>
    <t>Rapportage!I1522</t>
  </si>
  <si>
    <t>Rapportage!B1523</t>
  </si>
  <si>
    <t>Rapportage!D1523</t>
  </si>
  <si>
    <t>Rapportage!I1523</t>
  </si>
  <si>
    <t>Rapportage!B1524</t>
  </si>
  <si>
    <t>Rapportage!D1524</t>
  </si>
  <si>
    <t>Rapportage!I1524</t>
  </si>
  <si>
    <t>Rapportage!B1525</t>
  </si>
  <si>
    <t>Rapportage!D1525</t>
  </si>
  <si>
    <t>Rapportage!I1525</t>
  </si>
  <si>
    <t>Rapportage!B1526</t>
  </si>
  <si>
    <t>Rapportage!D1526</t>
  </si>
  <si>
    <t>Rapportage!I1526</t>
  </si>
  <si>
    <t>Rapportage!B1527</t>
  </si>
  <si>
    <t>Rapportage!D1527</t>
  </si>
  <si>
    <t>Rapportage!I1527</t>
  </si>
  <si>
    <t>Rapportage!B1528</t>
  </si>
  <si>
    <t>Rapportage!D1528</t>
  </si>
  <si>
    <t>Rapportage!I1528</t>
  </si>
  <si>
    <t>Rapportage!B1529</t>
  </si>
  <si>
    <t>Rapportage!D1529</t>
  </si>
  <si>
    <t>Rapportage!I1529</t>
  </si>
  <si>
    <t>Rapportage!B1530</t>
  </si>
  <si>
    <t>Rapportage!D1530</t>
  </si>
  <si>
    <t>Rapportage!I1530</t>
  </si>
  <si>
    <t>Rapportage!B1531</t>
  </si>
  <si>
    <t>Rapportage!D1531</t>
  </si>
  <si>
    <t>Rapportage!I1531</t>
  </si>
  <si>
    <t>Rapportage!B1532</t>
  </si>
  <si>
    <t>Rapportage!D1532</t>
  </si>
  <si>
    <t>Rapportage!I1532</t>
  </si>
  <si>
    <t>Rapportage!B1533</t>
  </si>
  <si>
    <t>Rapportage!D1533</t>
  </si>
  <si>
    <t>Rapportage!I1533</t>
  </si>
  <si>
    <t>Rapportage!B1534</t>
  </si>
  <si>
    <t>Rapportage!D1534</t>
  </si>
  <si>
    <t>Rapportage!I1534</t>
  </si>
  <si>
    <t>Rapportage!B1535</t>
  </si>
  <si>
    <t>Rapportage!D1535</t>
  </si>
  <si>
    <t>Rapportage!I1535</t>
  </si>
  <si>
    <t>Rapportage!B1536</t>
  </si>
  <si>
    <t>Rapportage!D1536</t>
  </si>
  <si>
    <t>Rapportage!I1536</t>
  </si>
  <si>
    <t>Rapportage!B1537</t>
  </si>
  <si>
    <t>Rapportage!D1537</t>
  </si>
  <si>
    <t>Rapportage!I1537</t>
  </si>
  <si>
    <t>Rapportage!B1538</t>
  </si>
  <si>
    <t>Rapportage!D1538</t>
  </si>
  <si>
    <t>Rapportage!I1538</t>
  </si>
  <si>
    <t>Rapportage!B1539</t>
  </si>
  <si>
    <t>Rapportage!D1539</t>
  </si>
  <si>
    <t>Rapportage!I1539</t>
  </si>
  <si>
    <t>Rapportage!B1540</t>
  </si>
  <si>
    <t>Rapportage!D1540</t>
  </si>
  <si>
    <t>Rapportage!I1540</t>
  </si>
  <si>
    <t>Rapportage!B1541</t>
  </si>
  <si>
    <t>Rapportage!D1541</t>
  </si>
  <si>
    <t>Rapportage!I1541</t>
  </si>
  <si>
    <t>Rapportage!B1542</t>
  </si>
  <si>
    <t>Rapportage!D1542</t>
  </si>
  <si>
    <t>Rapportage!I1542</t>
  </si>
  <si>
    <t>Rapportage!B1543</t>
  </si>
  <si>
    <t>Rapportage!D1543</t>
  </si>
  <si>
    <t>Rapportage!I1543</t>
  </si>
  <si>
    <t>Rapportage!B1544</t>
  </si>
  <si>
    <t>Rapportage!D1544</t>
  </si>
  <si>
    <t>Rapportage!I1544</t>
  </si>
  <si>
    <t>Rapportage!B1545</t>
  </si>
  <si>
    <t>Rapportage!D1545</t>
  </si>
  <si>
    <t>Rapportage!I1545</t>
  </si>
  <si>
    <t>Rapportage!B1546</t>
  </si>
  <si>
    <t>Rapportage!D1546</t>
  </si>
  <si>
    <t>Rapportage!I1546</t>
  </si>
  <si>
    <t>Rapportage!B1547</t>
  </si>
  <si>
    <t>Rapportage!D1547</t>
  </si>
  <si>
    <t>Rapportage!I1547</t>
  </si>
  <si>
    <t>Rapportage!B1548</t>
  </si>
  <si>
    <t>Rapportage!D1548</t>
  </si>
  <si>
    <t>Rapportage!I1548</t>
  </si>
  <si>
    <t>Rapportage!B1549</t>
  </si>
  <si>
    <t>Rapportage!D1549</t>
  </si>
  <si>
    <t>Rapportage!I1549</t>
  </si>
  <si>
    <t>Rapportage!B1550</t>
  </si>
  <si>
    <t>Rapportage!D1550</t>
  </si>
  <si>
    <t>Rapportage!I1550</t>
  </si>
  <si>
    <t>Rapportage!B1551</t>
  </si>
  <si>
    <t>Rapportage!D1551</t>
  </si>
  <si>
    <t>Rapportage!I1551</t>
  </si>
  <si>
    <t>Rapportage!B1552</t>
  </si>
  <si>
    <t>Rapportage!D1552</t>
  </si>
  <si>
    <t>Rapportage!I1552</t>
  </si>
  <si>
    <t>Rapportage!B1553</t>
  </si>
  <si>
    <t>Rapportage!D1553</t>
  </si>
  <si>
    <t>Rapportage!I1553</t>
  </si>
  <si>
    <t>Rapportage!B1554</t>
  </si>
  <si>
    <t>Rapportage!D1554</t>
  </si>
  <si>
    <t>Rapportage!I1554</t>
  </si>
  <si>
    <t>Rapportage!B1555</t>
  </si>
  <si>
    <t>Rapportage!D1555</t>
  </si>
  <si>
    <t>Rapportage!I1555</t>
  </si>
  <si>
    <t>Rapportage!B1556</t>
  </si>
  <si>
    <t>Rapportage!D1556</t>
  </si>
  <si>
    <t>Rapportage!I1556</t>
  </si>
  <si>
    <t>Rapportage!B1557</t>
  </si>
  <si>
    <t>Rapportage!D1557</t>
  </si>
  <si>
    <t>Rapportage!I1557</t>
  </si>
  <si>
    <t>Rapportage!B1558</t>
  </si>
  <si>
    <t>Rapportage!D1558</t>
  </si>
  <si>
    <t>Rapportage!I1558</t>
  </si>
  <si>
    <t>Rapportage!B1559</t>
  </si>
  <si>
    <t>Rapportage!D1559</t>
  </si>
  <si>
    <t>Rapportage!I1559</t>
  </si>
  <si>
    <t>Rapportage!B1560</t>
  </si>
  <si>
    <t>Rapportage!D1560</t>
  </si>
  <si>
    <t>Rapportage!I1560</t>
  </si>
  <si>
    <t>Rapportage!B1561</t>
  </si>
  <si>
    <t>Rapportage!D1561</t>
  </si>
  <si>
    <t>Rapportage!I1561</t>
  </si>
  <si>
    <t>Rapportage!B1562</t>
  </si>
  <si>
    <t>Rapportage!D1562</t>
  </si>
  <si>
    <t>Rapportage!I1562</t>
  </si>
  <si>
    <t>Rapportage!B1563</t>
  </si>
  <si>
    <t>Rapportage!D1563</t>
  </si>
  <si>
    <t>Rapportage!I1563</t>
  </si>
  <si>
    <t>Rapportage!B1564</t>
  </si>
  <si>
    <t>Rapportage!D1564</t>
  </si>
  <si>
    <t>Rapportage!I1564</t>
  </si>
  <si>
    <t>Rapportage!B1565</t>
  </si>
  <si>
    <t>Rapportage!D1565</t>
  </si>
  <si>
    <t>Rapportage!I1565</t>
  </si>
  <si>
    <t>Rapportage!B1566</t>
  </si>
  <si>
    <t>Rapportage!D1566</t>
  </si>
  <si>
    <t>Rapportage!I1566</t>
  </si>
  <si>
    <t>Rapportage!B1567</t>
  </si>
  <si>
    <t>Rapportage!D1567</t>
  </si>
  <si>
    <t>Rapportage!I1567</t>
  </si>
  <si>
    <t>Rapportage!B1568</t>
  </si>
  <si>
    <t>Rapportage!D1568</t>
  </si>
  <si>
    <t>Rapportage!I1568</t>
  </si>
  <si>
    <t>Rapportage!B1569</t>
  </si>
  <si>
    <t>Rapportage!D1569</t>
  </si>
  <si>
    <t>Rapportage!I1569</t>
  </si>
  <si>
    <t>Rapportage!B1570</t>
  </si>
  <si>
    <t>Rapportage!D1570</t>
  </si>
  <si>
    <t>Rapportage!I1570</t>
  </si>
  <si>
    <t>Rapportage!B1571</t>
  </si>
  <si>
    <t>Rapportage!D1571</t>
  </si>
  <si>
    <t>Rapportage!I1571</t>
  </si>
  <si>
    <t>Rapportage!B1572</t>
  </si>
  <si>
    <t>Rapportage!D1572</t>
  </si>
  <si>
    <t>Rapportage!I1572</t>
  </si>
  <si>
    <t>Rapportage!B1573</t>
  </si>
  <si>
    <t>Rapportage!D1573</t>
  </si>
  <si>
    <t>Rapportage!I1573</t>
  </si>
  <si>
    <t>Rapportage!B1574</t>
  </si>
  <si>
    <t>Rapportage!D1574</t>
  </si>
  <si>
    <t>Rapportage!I1574</t>
  </si>
  <si>
    <t>Rapportage!B1575</t>
  </si>
  <si>
    <t>Rapportage!D1575</t>
  </si>
  <si>
    <t>Rapportage!I1575</t>
  </si>
  <si>
    <t>Rapportage!B1576</t>
  </si>
  <si>
    <t>Rapportage!D1576</t>
  </si>
  <si>
    <t>Rapportage!I1576</t>
  </si>
  <si>
    <t>Rapportage!B1577</t>
  </si>
  <si>
    <t>Rapportage!D1577</t>
  </si>
  <si>
    <t>Rapportage!I1577</t>
  </si>
  <si>
    <t>Rapportage!B1578</t>
  </si>
  <si>
    <t>Rapportage!D1578</t>
  </si>
  <si>
    <t>Rapportage!I1578</t>
  </si>
  <si>
    <t>Rapportage!B1579</t>
  </si>
  <si>
    <t>Rapportage!D1579</t>
  </si>
  <si>
    <t>Rapportage!I1579</t>
  </si>
  <si>
    <t>Rapportage!B1580</t>
  </si>
  <si>
    <t>Rapportage!D1580</t>
  </si>
  <si>
    <t>Rapportage!I1580</t>
  </si>
  <si>
    <t>Rapportage!B1581</t>
  </si>
  <si>
    <t>Rapportage!D1581</t>
  </si>
  <si>
    <t>Rapportage!I1581</t>
  </si>
  <si>
    <t>Rapportage!B1582</t>
  </si>
  <si>
    <t>Rapportage!D1582</t>
  </si>
  <si>
    <t>Rapportage!I1582</t>
  </si>
  <si>
    <t>Rapportage!B1583</t>
  </si>
  <si>
    <t>Rapportage!D1583</t>
  </si>
  <si>
    <t>Rapportage!I1583</t>
  </si>
  <si>
    <t>Rapportage!B1584</t>
  </si>
  <si>
    <t>Rapportage!D1584</t>
  </si>
  <si>
    <t>Rapportage!I1584</t>
  </si>
  <si>
    <t>Rapportage!B1585</t>
  </si>
  <si>
    <t>Rapportage!D1585</t>
  </si>
  <si>
    <t>Rapportage!I1585</t>
  </si>
  <si>
    <t>Rapportage!B1586</t>
  </si>
  <si>
    <t>Rapportage!D1586</t>
  </si>
  <si>
    <t>Rapportage!I1586</t>
  </si>
  <si>
    <t>Rapportage!B1587</t>
  </si>
  <si>
    <t>Rapportage!D1587</t>
  </si>
  <si>
    <t>Rapportage!I1587</t>
  </si>
  <si>
    <t>Rapportage!B1588</t>
  </si>
  <si>
    <t>Rapportage!D1588</t>
  </si>
  <si>
    <t>Rapportage!I1588</t>
  </si>
  <si>
    <t>Rapportage!B1589</t>
  </si>
  <si>
    <t>Rapportage!D1589</t>
  </si>
  <si>
    <t>Rapportage!I1589</t>
  </si>
  <si>
    <t>Rapportage!B1590</t>
  </si>
  <si>
    <t>Rapportage!D1590</t>
  </si>
  <si>
    <t>Rapportage!I1590</t>
  </si>
  <si>
    <t>Rapportage!B1591</t>
  </si>
  <si>
    <t>Rapportage!D1591</t>
  </si>
  <si>
    <t>Rapportage!I1591</t>
  </si>
  <si>
    <t>Rapportage!B1592</t>
  </si>
  <si>
    <t>Rapportage!D1592</t>
  </si>
  <si>
    <t>Rapportage!I1592</t>
  </si>
  <si>
    <t>Rapportage!B1593</t>
  </si>
  <si>
    <t>Rapportage!D1593</t>
  </si>
  <si>
    <t>Rapportage!I1593</t>
  </si>
  <si>
    <t>Rapportage!B1594</t>
  </si>
  <si>
    <t>Rapportage!D1594</t>
  </si>
  <si>
    <t>Rapportage!I1594</t>
  </si>
  <si>
    <t>Rapportage!B1595</t>
  </si>
  <si>
    <t>Rapportage!D1595</t>
  </si>
  <si>
    <t>Rapportage!I1595</t>
  </si>
  <si>
    <t>Rapportage!B1596</t>
  </si>
  <si>
    <t>Rapportage!D1596</t>
  </si>
  <si>
    <t>Rapportage!I1596</t>
  </si>
  <si>
    <t>Rapportage!B1597</t>
  </si>
  <si>
    <t>Rapportage!D1597</t>
  </si>
  <si>
    <t>Rapportage!I1597</t>
  </si>
  <si>
    <t>Rapportage!B1598</t>
  </si>
  <si>
    <t>Rapportage!D1598</t>
  </si>
  <si>
    <t>Rapportage!I1598</t>
  </si>
  <si>
    <t>Rapportage!B1599</t>
  </si>
  <si>
    <t>Rapportage!D1599</t>
  </si>
  <si>
    <t>Rapportage!I1599</t>
  </si>
  <si>
    <t>Rapportage!B1600</t>
  </si>
  <si>
    <t>Rapportage!D1600</t>
  </si>
  <si>
    <t>Rapportage!I1600</t>
  </si>
  <si>
    <t>Rapportage!B1601</t>
  </si>
  <si>
    <t>Rapportage!D1601</t>
  </si>
  <si>
    <t>Rapportage!I1601</t>
  </si>
  <si>
    <t>Rapportage!B1602</t>
  </si>
  <si>
    <t>Rapportage!D1602</t>
  </si>
  <si>
    <t>Rapportage!I1602</t>
  </si>
  <si>
    <t>Rapportage!B1603</t>
  </si>
  <si>
    <t>Rapportage!D1603</t>
  </si>
  <si>
    <t>Rapportage!I1603</t>
  </si>
  <si>
    <t>Rapportage!B1604</t>
  </si>
  <si>
    <t>Rapportage!D1604</t>
  </si>
  <si>
    <t>Rapportage!I1604</t>
  </si>
  <si>
    <t>Rapportage!B1605</t>
  </si>
  <si>
    <t>Rapportage!D1605</t>
  </si>
  <si>
    <t>Rapportage!I1605</t>
  </si>
  <si>
    <t>Rapportage!B1606</t>
  </si>
  <si>
    <t>Rapportage!D1606</t>
  </si>
  <si>
    <t>Rapportage!I1606</t>
  </si>
  <si>
    <t>Rapportage!B1607</t>
  </si>
  <si>
    <t>Rapportage!D1607</t>
  </si>
  <si>
    <t>Rapportage!I1607</t>
  </si>
  <si>
    <t>Rapportage!B1608</t>
  </si>
  <si>
    <t>Rapportage!D1608</t>
  </si>
  <si>
    <t>Rapportage!I1608</t>
  </si>
  <si>
    <t>Rapportage!B1609</t>
  </si>
  <si>
    <t>Rapportage!D1609</t>
  </si>
  <si>
    <t>Rapportage!I1609</t>
  </si>
  <si>
    <t>Rapportage!B1610</t>
  </si>
  <si>
    <t>Rapportage!D1610</t>
  </si>
  <si>
    <t>Rapportage!I1610</t>
  </si>
  <si>
    <t>Rapportage!B1611</t>
  </si>
  <si>
    <t>Rapportage!D1611</t>
  </si>
  <si>
    <t>Rapportage!I1611</t>
  </si>
  <si>
    <t>Rapportage!B1612</t>
  </si>
  <si>
    <t>Rapportage!D1612</t>
  </si>
  <si>
    <t>Rapportage!I1612</t>
  </si>
  <si>
    <t>Rapportage!B1613</t>
  </si>
  <si>
    <t>Rapportage!D1613</t>
  </si>
  <si>
    <t>Rapportage!I1613</t>
  </si>
  <si>
    <t>Rapportage!B1614</t>
  </si>
  <si>
    <t>Rapportage!D1614</t>
  </si>
  <si>
    <t>Rapportage!I1614</t>
  </si>
  <si>
    <t>Rapportage!B1615</t>
  </si>
  <si>
    <t>Rapportage!D1615</t>
  </si>
  <si>
    <t>Rapportage!I1615</t>
  </si>
  <si>
    <t>Rapportage!B1616</t>
  </si>
  <si>
    <t>Rapportage!D1616</t>
  </si>
  <si>
    <t>Rapportage!I1616</t>
  </si>
  <si>
    <t>Rapportage!B1617</t>
  </si>
  <si>
    <t>Rapportage!D1617</t>
  </si>
  <si>
    <t>Rapportage!I1617</t>
  </si>
  <si>
    <t>Rapportage!B1618</t>
  </si>
  <si>
    <t>Rapportage!D1618</t>
  </si>
  <si>
    <t>Rapportage!I1618</t>
  </si>
  <si>
    <t>Rapportage!B1619</t>
  </si>
  <si>
    <t>Rapportage!D1619</t>
  </si>
  <si>
    <t>Rapportage!I1619</t>
  </si>
  <si>
    <t>Rapportage!B1620</t>
  </si>
  <si>
    <t>Rapportage!D1620</t>
  </si>
  <si>
    <t>Rapportage!I1620</t>
  </si>
  <si>
    <t>Rapportage!B1621</t>
  </si>
  <si>
    <t>Rapportage!D1621</t>
  </si>
  <si>
    <t>Rapportage!I1621</t>
  </si>
  <si>
    <t>Rapportage!B1622</t>
  </si>
  <si>
    <t>Rapportage!D1622</t>
  </si>
  <si>
    <t>Rapportage!I1622</t>
  </si>
  <si>
    <t>Rapportage!B1623</t>
  </si>
  <si>
    <t>Rapportage!D1623</t>
  </si>
  <si>
    <t>Rapportage!I1623</t>
  </si>
  <si>
    <t>Rapportage!B1624</t>
  </si>
  <si>
    <t>Rapportage!D1624</t>
  </si>
  <si>
    <t>Rapportage!I1624</t>
  </si>
  <si>
    <t>Rapportage!B1625</t>
  </si>
  <si>
    <t>Rapportage!D1625</t>
  </si>
  <si>
    <t>Rapportage!I1625</t>
  </si>
  <si>
    <t>Rapportage!B1626</t>
  </si>
  <si>
    <t>Rapportage!D1626</t>
  </si>
  <si>
    <t>Rapportage!I1626</t>
  </si>
  <si>
    <t>Rapportage!B1627</t>
  </si>
  <si>
    <t>Rapportage!D1627</t>
  </si>
  <si>
    <t>Rapportage!I1627</t>
  </si>
  <si>
    <t>Rapportage!B1628</t>
  </si>
  <si>
    <t>Rapportage!D1628</t>
  </si>
  <si>
    <t>Rapportage!I1628</t>
  </si>
  <si>
    <t>Rapportage!B1629</t>
  </si>
  <si>
    <t>Rapportage!D1629</t>
  </si>
  <si>
    <t>Rapportage!I1629</t>
  </si>
  <si>
    <t>Rapportage!B1630</t>
  </si>
  <si>
    <t>Rapportage!D1630</t>
  </si>
  <si>
    <t>Rapportage!I1630</t>
  </si>
  <si>
    <t>Rapportage!B1631</t>
  </si>
  <si>
    <t>Rapportage!D1631</t>
  </si>
  <si>
    <t>Rapportage!I1631</t>
  </si>
  <si>
    <t>Rapportage!B1632</t>
  </si>
  <si>
    <t>Rapportage!D1632</t>
  </si>
  <si>
    <t>Rapportage!I1632</t>
  </si>
  <si>
    <t>Rapportage!B1633</t>
  </si>
  <si>
    <t>Rapportage!D1633</t>
  </si>
  <si>
    <t>Rapportage!I1633</t>
  </si>
  <si>
    <t>Rapportage!B1634</t>
  </si>
  <si>
    <t>Rapportage!D1634</t>
  </si>
  <si>
    <t>Rapportage!I1634</t>
  </si>
  <si>
    <t>Rapportage!B1635</t>
  </si>
  <si>
    <t>Rapportage!D1635</t>
  </si>
  <si>
    <t>Rapportage!I1635</t>
  </si>
  <si>
    <t>Rapportage!B1636</t>
  </si>
  <si>
    <t>Rapportage!D1636</t>
  </si>
  <si>
    <t>Rapportage!I1636</t>
  </si>
  <si>
    <t>Rapportage!B1637</t>
  </si>
  <si>
    <t>Rapportage!D1637</t>
  </si>
  <si>
    <t>Rapportage!I1637</t>
  </si>
  <si>
    <t>Rapportage!B1638</t>
  </si>
  <si>
    <t>Rapportage!D1638</t>
  </si>
  <si>
    <t>Rapportage!I1638</t>
  </si>
  <si>
    <t>Rapportage!B1639</t>
  </si>
  <si>
    <t>Rapportage!D1639</t>
  </si>
  <si>
    <t>Rapportage!I1639</t>
  </si>
  <si>
    <t>Rapportage!B1640</t>
  </si>
  <si>
    <t>Rapportage!D1640</t>
  </si>
  <si>
    <t>Rapportage!I1640</t>
  </si>
  <si>
    <t>Rapportage!B1641</t>
  </si>
  <si>
    <t>Rapportage!D1641</t>
  </si>
  <si>
    <t>Rapportage!I1641</t>
  </si>
  <si>
    <t>Rapportage!B1642</t>
  </si>
  <si>
    <t>Rapportage!D1642</t>
  </si>
  <si>
    <t>Rapportage!I1642</t>
  </si>
  <si>
    <t>Rapportage!B1643</t>
  </si>
  <si>
    <t>Rapportage!D1643</t>
  </si>
  <si>
    <t>Rapportage!I1643</t>
  </si>
  <si>
    <t>Rapportage!B1644</t>
  </si>
  <si>
    <t>Rapportage!D1644</t>
  </si>
  <si>
    <t>Rapportage!I1644</t>
  </si>
  <si>
    <t>Rapportage!B1645</t>
  </si>
  <si>
    <t>Rapportage!D1645</t>
  </si>
  <si>
    <t>Rapportage!I1645</t>
  </si>
  <si>
    <t>Rapportage!B1646</t>
  </si>
  <si>
    <t>Rapportage!D1646</t>
  </si>
  <si>
    <t>Rapportage!I1646</t>
  </si>
  <si>
    <t>Rapportage!B1647</t>
  </si>
  <si>
    <t>Rapportage!D1647</t>
  </si>
  <si>
    <t>Rapportage!I1647</t>
  </si>
  <si>
    <t>Rapportage!B1648</t>
  </si>
  <si>
    <t>Rapportage!D1648</t>
  </si>
  <si>
    <t>Rapportage!I1648</t>
  </si>
  <si>
    <t>Rapportage!B1649</t>
  </si>
  <si>
    <t>Rapportage!D1649</t>
  </si>
  <si>
    <t>Rapportage!I1649</t>
  </si>
  <si>
    <t>Rapportage!B1650</t>
  </si>
  <si>
    <t>Rapportage!D1650</t>
  </si>
  <si>
    <t>Rapportage!I1650</t>
  </si>
  <si>
    <t>Rapportage!B1651</t>
  </si>
  <si>
    <t>Rapportage!D1651</t>
  </si>
  <si>
    <t>Rapportage!I1651</t>
  </si>
  <si>
    <t>Rapportage!B1652</t>
  </si>
  <si>
    <t>Rapportage!D1652</t>
  </si>
  <si>
    <t>Rapportage!I1652</t>
  </si>
  <si>
    <t>Rapportage!B1653</t>
  </si>
  <si>
    <t>Rapportage!D1653</t>
  </si>
  <si>
    <t>Rapportage!I1653</t>
  </si>
  <si>
    <t>Rapportage!B1654</t>
  </si>
  <si>
    <t>Rapportage!D1654</t>
  </si>
  <si>
    <t>Rapportage!I1654</t>
  </si>
  <si>
    <t>Rapportage!B1655</t>
  </si>
  <si>
    <t>Rapportage!D1655</t>
  </si>
  <si>
    <t>Rapportage!I1655</t>
  </si>
  <si>
    <t>Rapportage!B1656</t>
  </si>
  <si>
    <t>Rapportage!D1656</t>
  </si>
  <si>
    <t>Rapportage!I1656</t>
  </si>
  <si>
    <t>Rapportage!B1657</t>
  </si>
  <si>
    <t>Rapportage!D1657</t>
  </si>
  <si>
    <t>Rapportage!I1657</t>
  </si>
  <si>
    <t>Rapportage!B1658</t>
  </si>
  <si>
    <t>Rapportage!D1658</t>
  </si>
  <si>
    <t>Rapportage!I1658</t>
  </si>
  <si>
    <t>Rapportage!B1659</t>
  </si>
  <si>
    <t>Rapportage!D1659</t>
  </si>
  <si>
    <t>Rapportage!I1659</t>
  </si>
  <si>
    <t>Rapportage!B1660</t>
  </si>
  <si>
    <t>Rapportage!D1660</t>
  </si>
  <si>
    <t>Rapportage!I1660</t>
  </si>
  <si>
    <t>Rapportage!B1661</t>
  </si>
  <si>
    <t>Rapportage!D1661</t>
  </si>
  <si>
    <t>Rapportage!I1661</t>
  </si>
  <si>
    <t>Rapportage!B1662</t>
  </si>
  <si>
    <t>Rapportage!D1662</t>
  </si>
  <si>
    <t>Rapportage!I1662</t>
  </si>
  <si>
    <t>Rapportage!B1663</t>
  </si>
  <si>
    <t>Rapportage!D1663</t>
  </si>
  <si>
    <t>Rapportage!I1663</t>
  </si>
  <si>
    <t>Rapportage!B1664</t>
  </si>
  <si>
    <t>Rapportage!D1664</t>
  </si>
  <si>
    <t>Rapportage!I1664</t>
  </si>
  <si>
    <t>Rapportage!B1665</t>
  </si>
  <si>
    <t>Rapportage!D1665</t>
  </si>
  <si>
    <t>Rapportage!I1665</t>
  </si>
  <si>
    <t>Rapportage!B1666</t>
  </si>
  <si>
    <t>Rapportage!D1666</t>
  </si>
  <si>
    <t>Rapportage!I1666</t>
  </si>
  <si>
    <t>Rapportage!B1667</t>
  </si>
  <si>
    <t>Rapportage!D1667</t>
  </si>
  <si>
    <t>Rapportage!I1667</t>
  </si>
  <si>
    <t>Rapportage!B1668</t>
  </si>
  <si>
    <t>Rapportage!D1668</t>
  </si>
  <si>
    <t>Rapportage!I1668</t>
  </si>
  <si>
    <t>Rapportage!B1669</t>
  </si>
  <si>
    <t>Rapportage!D1669</t>
  </si>
  <si>
    <t>Rapportage!I1669</t>
  </si>
  <si>
    <t>Rapportage!B1670</t>
  </si>
  <si>
    <t>Rapportage!D1670</t>
  </si>
  <si>
    <t>Rapportage!I1670</t>
  </si>
  <si>
    <t>Rapportage!B1671</t>
  </si>
  <si>
    <t>Rapportage!D1671</t>
  </si>
  <si>
    <t>Rapportage!I1671</t>
  </si>
  <si>
    <t>Rapportage!B1672</t>
  </si>
  <si>
    <t>Rapportage!D1672</t>
  </si>
  <si>
    <t>Rapportage!I1672</t>
  </si>
  <si>
    <t>Rapportage!B1673</t>
  </si>
  <si>
    <t>Rapportage!D1673</t>
  </si>
  <si>
    <t>Rapportage!I1673</t>
  </si>
  <si>
    <t>Rapportage!B1674</t>
  </si>
  <si>
    <t>Rapportage!D1674</t>
  </si>
  <si>
    <t>Rapportage!I1674</t>
  </si>
  <si>
    <t>Rapportage!B1675</t>
  </si>
  <si>
    <t>Rapportage!D1675</t>
  </si>
  <si>
    <t>Rapportage!I1675</t>
  </si>
  <si>
    <t>Rapportage!B1676</t>
  </si>
  <si>
    <t>Rapportage!D1676</t>
  </si>
  <si>
    <t>Rapportage!I1676</t>
  </si>
  <si>
    <t>Rapportage!B1677</t>
  </si>
  <si>
    <t>Rapportage!D1677</t>
  </si>
  <si>
    <t>Rapportage!I1677</t>
  </si>
  <si>
    <t>Rapportage!B1678</t>
  </si>
  <si>
    <t>Rapportage!D1678</t>
  </si>
  <si>
    <t>Rapportage!I1678</t>
  </si>
  <si>
    <t>Rapportage!B1679</t>
  </si>
  <si>
    <t>Rapportage!D1679</t>
  </si>
  <si>
    <t>Rapportage!I1679</t>
  </si>
  <si>
    <t>Rapportage!B1680</t>
  </si>
  <si>
    <t>Rapportage!D1680</t>
  </si>
  <si>
    <t>Rapportage!I1680</t>
  </si>
  <si>
    <t>Rapportage!B1681</t>
  </si>
  <si>
    <t>Rapportage!D1681</t>
  </si>
  <si>
    <t>Rapportage!I1681</t>
  </si>
  <si>
    <t>Rapportage!B1682</t>
  </si>
  <si>
    <t>Rapportage!D1682</t>
  </si>
  <si>
    <t>Rapportage!I1682</t>
  </si>
  <si>
    <t>Rapportage!B1683</t>
  </si>
  <si>
    <t>Rapportage!D1683</t>
  </si>
  <si>
    <t>Rapportage!I1683</t>
  </si>
  <si>
    <t>Rapportage!B1684</t>
  </si>
  <si>
    <t>Rapportage!D1684</t>
  </si>
  <si>
    <t>Rapportage!I1684</t>
  </si>
  <si>
    <t>Rapportage!B1685</t>
  </si>
  <si>
    <t>Rapportage!D1685</t>
  </si>
  <si>
    <t>Rapportage!I1685</t>
  </si>
  <si>
    <t>Rapportage!B1686</t>
  </si>
  <si>
    <t>Rapportage!D1686</t>
  </si>
  <si>
    <t>Rapportage!I1686</t>
  </si>
  <si>
    <t>Rapportage!B1687</t>
  </si>
  <si>
    <t>Rapportage!D1687</t>
  </si>
  <si>
    <t>Rapportage!I1687</t>
  </si>
  <si>
    <t>Rapportage!B1688</t>
  </si>
  <si>
    <t>Rapportage!D1688</t>
  </si>
  <si>
    <t>Rapportage!I1688</t>
  </si>
  <si>
    <t>Rapportage!B1689</t>
  </si>
  <si>
    <t>Rapportage!D1689</t>
  </si>
  <si>
    <t>Rapportage!I1689</t>
  </si>
  <si>
    <t>Rapportage!B1690</t>
  </si>
  <si>
    <t>Rapportage!D1690</t>
  </si>
  <si>
    <t>Rapportage!I1690</t>
  </si>
  <si>
    <t>Rapportage!B1691</t>
  </si>
  <si>
    <t>Rapportage!D1691</t>
  </si>
  <si>
    <t>Rapportage!I1691</t>
  </si>
  <si>
    <t>Rapportage!B1692</t>
  </si>
  <si>
    <t>Rapportage!D1692</t>
  </si>
  <si>
    <t>Rapportage!I1692</t>
  </si>
  <si>
    <t>Rapportage!B1693</t>
  </si>
  <si>
    <t>Rapportage!D1693</t>
  </si>
  <si>
    <t>Rapportage!I1693</t>
  </si>
  <si>
    <t>Rapportage!B1694</t>
  </si>
  <si>
    <t>Rapportage!D1694</t>
  </si>
  <si>
    <t>Rapportage!I1694</t>
  </si>
  <si>
    <t>Rapportage!B1695</t>
  </si>
  <si>
    <t>Rapportage!D1695</t>
  </si>
  <si>
    <t>Rapportage!I1695</t>
  </si>
  <si>
    <t>Rapportage!B1696</t>
  </si>
  <si>
    <t>Rapportage!D1696</t>
  </si>
  <si>
    <t>Rapportage!I1696</t>
  </si>
  <si>
    <t>Rapportage!B1697</t>
  </si>
  <si>
    <t>Rapportage!D1697</t>
  </si>
  <si>
    <t>Rapportage!I1697</t>
  </si>
  <si>
    <t>Rapportage!B1698</t>
  </si>
  <si>
    <t>Rapportage!D1698</t>
  </si>
  <si>
    <t>Rapportage!I1698</t>
  </si>
  <si>
    <t>Rapportage!B1699</t>
  </si>
  <si>
    <t>Rapportage!D1699</t>
  </si>
  <si>
    <t>Rapportage!I1699</t>
  </si>
  <si>
    <t>Rapportage!B1700</t>
  </si>
  <si>
    <t>Rapportage!D1700</t>
  </si>
  <si>
    <t>Rapportage!I1700</t>
  </si>
  <si>
    <t>Rapportage!B1701</t>
  </si>
  <si>
    <t>Rapportage!D1701</t>
  </si>
  <si>
    <t>Rapportage!I1701</t>
  </si>
  <si>
    <t>Rapportage!B1702</t>
  </si>
  <si>
    <t>Rapportage!D1702</t>
  </si>
  <si>
    <t>Rapportage!I1702</t>
  </si>
  <si>
    <t>Rapportage!B1703</t>
  </si>
  <si>
    <t>Rapportage!D1703</t>
  </si>
  <si>
    <t>Rapportage!I1703</t>
  </si>
  <si>
    <t>Rapportage!B1704</t>
  </si>
  <si>
    <t>Rapportage!D1704</t>
  </si>
  <si>
    <t>Rapportage!I1704</t>
  </si>
  <si>
    <t>Rapportage!B1705</t>
  </si>
  <si>
    <t>Rapportage!D1705</t>
  </si>
  <si>
    <t>Rapportage!I1705</t>
  </si>
  <si>
    <t>Rapportage!B1706</t>
  </si>
  <si>
    <t>Rapportage!D1706</t>
  </si>
  <si>
    <t>Rapportage!I1706</t>
  </si>
  <si>
    <t>Rapportage!B1707</t>
  </si>
  <si>
    <t>Rapportage!D1707</t>
  </si>
  <si>
    <t>Rapportage!I1707</t>
  </si>
  <si>
    <t>Rapportage!B1708</t>
  </si>
  <si>
    <t>Rapportage!D1708</t>
  </si>
  <si>
    <t>Rapportage!I1708</t>
  </si>
  <si>
    <t>Rapportage!B1709</t>
  </si>
  <si>
    <t>Rapportage!D1709</t>
  </si>
  <si>
    <t>Rapportage!I1709</t>
  </si>
  <si>
    <t>Rapportage!B1710</t>
  </si>
  <si>
    <t>Rapportage!D1710</t>
  </si>
  <si>
    <t>Rapportage!I1710</t>
  </si>
  <si>
    <t>Rapportage!B1711</t>
  </si>
  <si>
    <t>Rapportage!D1711</t>
  </si>
  <si>
    <t>Rapportage!I1711</t>
  </si>
  <si>
    <t>Rapportage!B1712</t>
  </si>
  <si>
    <t>Rapportage!D1712</t>
  </si>
  <si>
    <t>Rapportage!I1712</t>
  </si>
  <si>
    <t>Rapportage!B1713</t>
  </si>
  <si>
    <t>Rapportage!D1713</t>
  </si>
  <si>
    <t>Rapportage!I1713</t>
  </si>
  <si>
    <t>Rapportage!B1714</t>
  </si>
  <si>
    <t>Rapportage!D1714</t>
  </si>
  <si>
    <t>Rapportage!I1714</t>
  </si>
  <si>
    <t>Rapportage!B1715</t>
  </si>
  <si>
    <t>Rapportage!D1715</t>
  </si>
  <si>
    <t>Rapportage!I1715</t>
  </si>
  <si>
    <t>Rapportage!B1716</t>
  </si>
  <si>
    <t>Rapportage!D1716</t>
  </si>
  <si>
    <t>Rapportage!I1716</t>
  </si>
  <si>
    <t>Rapportage!B1717</t>
  </si>
  <si>
    <t>Rapportage!D1717</t>
  </si>
  <si>
    <t>Rapportage!I1717</t>
  </si>
  <si>
    <t>Rapportage!B1718</t>
  </si>
  <si>
    <t>Rapportage!D1718</t>
  </si>
  <si>
    <t>Rapportage!I1718</t>
  </si>
  <si>
    <t>Rapportage!B1719</t>
  </si>
  <si>
    <t>Rapportage!D1719</t>
  </si>
  <si>
    <t>Rapportage!I1719</t>
  </si>
  <si>
    <t>Rapportage!B1720</t>
  </si>
  <si>
    <t>Rapportage!D1720</t>
  </si>
  <si>
    <t>Rapportage!I1720</t>
  </si>
  <si>
    <t>Rapportage!B1721</t>
  </si>
  <si>
    <t>Rapportage!D1721</t>
  </si>
  <si>
    <t>Rapportage!I1721</t>
  </si>
  <si>
    <t>Rapportage!B1722</t>
  </si>
  <si>
    <t>Rapportage!D1722</t>
  </si>
  <si>
    <t>Rapportage!I1722</t>
  </si>
  <si>
    <t>Rapportage!B1723</t>
  </si>
  <si>
    <t>Rapportage!D1723</t>
  </si>
  <si>
    <t>Rapportage!I1723</t>
  </si>
  <si>
    <t>Rapportage!B1724</t>
  </si>
  <si>
    <t>Rapportage!D1724</t>
  </si>
  <si>
    <t>Rapportage!I1724</t>
  </si>
  <si>
    <t>Rapportage!B1725</t>
  </si>
  <si>
    <t>Rapportage!D1725</t>
  </si>
  <si>
    <t>Rapportage!I1725</t>
  </si>
  <si>
    <t>Rapportage!B1726</t>
  </si>
  <si>
    <t>Rapportage!D1726</t>
  </si>
  <si>
    <t>Rapportage!I1726</t>
  </si>
  <si>
    <t>Rapportage!B1727</t>
  </si>
  <si>
    <t>Rapportage!D1727</t>
  </si>
  <si>
    <t>Rapportage!I1727</t>
  </si>
  <si>
    <t>Rapportage!B1728</t>
  </si>
  <si>
    <t>Rapportage!D1728</t>
  </si>
  <si>
    <t>Rapportage!I1728</t>
  </si>
  <si>
    <t>Rapportage!B1729</t>
  </si>
  <si>
    <t>Rapportage!D1729</t>
  </si>
  <si>
    <t>Rapportage!I1729</t>
  </si>
  <si>
    <t>Rapportage!B1730</t>
  </si>
  <si>
    <t>Rapportage!D1730</t>
  </si>
  <si>
    <t>Rapportage!I1730</t>
  </si>
  <si>
    <t>Rapportage!B1731</t>
  </si>
  <si>
    <t>Rapportage!D1731</t>
  </si>
  <si>
    <t>Rapportage!I1731</t>
  </si>
  <si>
    <t>Rapportage!B1732</t>
  </si>
  <si>
    <t>Rapportage!D1732</t>
  </si>
  <si>
    <t>Rapportage!I1732</t>
  </si>
  <si>
    <t>Rapportage!B1733</t>
  </si>
  <si>
    <t>Rapportage!D1733</t>
  </si>
  <si>
    <t>Rapportage!I1733</t>
  </si>
  <si>
    <t>Rapportage!B1734</t>
  </si>
  <si>
    <t>Rapportage!D1734</t>
  </si>
  <si>
    <t>Rapportage!I1734</t>
  </si>
  <si>
    <t>Rapportage!B1735</t>
  </si>
  <si>
    <t>Rapportage!D1735</t>
  </si>
  <si>
    <t>Rapportage!I1735</t>
  </si>
  <si>
    <t>Rapportage!B1736</t>
  </si>
  <si>
    <t>Rapportage!D1736</t>
  </si>
  <si>
    <t>Rapportage!I1736</t>
  </si>
  <si>
    <t>Rapportage!B1737</t>
  </si>
  <si>
    <t>Rapportage!D1737</t>
  </si>
  <si>
    <t>Rapportage!I1737</t>
  </si>
  <si>
    <t>Rapportage!B1738</t>
  </si>
  <si>
    <t>Rapportage!D1738</t>
  </si>
  <si>
    <t>Rapportage!I1738</t>
  </si>
  <si>
    <t>Rapportage!B1739</t>
  </si>
  <si>
    <t>Rapportage!D1739</t>
  </si>
  <si>
    <t>Rapportage!I1739</t>
  </si>
  <si>
    <t>Rapportage!B1740</t>
  </si>
  <si>
    <t>Rapportage!D1740</t>
  </si>
  <si>
    <t>Rapportage!I1740</t>
  </si>
  <si>
    <t>Rapportage!B1741</t>
  </si>
  <si>
    <t>Rapportage!D1741</t>
  </si>
  <si>
    <t>Rapportage!I1741</t>
  </si>
  <si>
    <t>Rapportage!B1742</t>
  </si>
  <si>
    <t>Rapportage!D1742</t>
  </si>
  <si>
    <t>Rapportage!I1742</t>
  </si>
  <si>
    <t>Rapportage!B1743</t>
  </si>
  <si>
    <t>Rapportage!D1743</t>
  </si>
  <si>
    <t>Rapportage!I1743</t>
  </si>
  <si>
    <t>Rapportage!B1744</t>
  </si>
  <si>
    <t>Rapportage!D1744</t>
  </si>
  <si>
    <t>Rapportage!I1744</t>
  </si>
  <si>
    <t>Rapportage!B1745</t>
  </si>
  <si>
    <t>Rapportage!D1745</t>
  </si>
  <si>
    <t>Rapportage!I1745</t>
  </si>
  <si>
    <t>Rapportage!B1746</t>
  </si>
  <si>
    <t>Rapportage!D1746</t>
  </si>
  <si>
    <t>Rapportage!I1746</t>
  </si>
  <si>
    <t>Rapportage!B1747</t>
  </si>
  <si>
    <t>Rapportage!D1747</t>
  </si>
  <si>
    <t>Rapportage!I1747</t>
  </si>
  <si>
    <t>Rapportage!B1748</t>
  </si>
  <si>
    <t>Rapportage!D1748</t>
  </si>
  <si>
    <t>Rapportage!I1748</t>
  </si>
  <si>
    <t>Rapportage!B1749</t>
  </si>
  <si>
    <t>Rapportage!D1749</t>
  </si>
  <si>
    <t>Rapportage!I1749</t>
  </si>
  <si>
    <t>Rapportage!B1750</t>
  </si>
  <si>
    <t>Rapportage!D1750</t>
  </si>
  <si>
    <t>Rapportage!I1750</t>
  </si>
  <si>
    <t>Rapportage!B1751</t>
  </si>
  <si>
    <t>Rapportage!D1751</t>
  </si>
  <si>
    <t>Rapportage!I1751</t>
  </si>
  <si>
    <t>Rapportage!B1752</t>
  </si>
  <si>
    <t>Rapportage!D1752</t>
  </si>
  <si>
    <t>Rapportage!I1752</t>
  </si>
  <si>
    <t>Rapportage!B1753</t>
  </si>
  <si>
    <t>Rapportage!D1753</t>
  </si>
  <si>
    <t>Rapportage!I1753</t>
  </si>
  <si>
    <t>Rapportage!B1754</t>
  </si>
  <si>
    <t>Rapportage!D1754</t>
  </si>
  <si>
    <t>Rapportage!I1754</t>
  </si>
  <si>
    <t>Rapportage!B1755</t>
  </si>
  <si>
    <t>Rapportage!D1755</t>
  </si>
  <si>
    <t>Rapportage!I1755</t>
  </si>
  <si>
    <t>Rapportage!B1756</t>
  </si>
  <si>
    <t>Rapportage!D1756</t>
  </si>
  <si>
    <t>Rapportage!I1756</t>
  </si>
  <si>
    <t>Rapportage!B1757</t>
  </si>
  <si>
    <t>Rapportage!D1757</t>
  </si>
  <si>
    <t>Rapportage!I1757</t>
  </si>
  <si>
    <t>Rapportage!B1758</t>
  </si>
  <si>
    <t>Rapportage!D1758</t>
  </si>
  <si>
    <t>Rapportage!I1758</t>
  </si>
  <si>
    <t>Rapportage!B1759</t>
  </si>
  <si>
    <t>Rapportage!D1759</t>
  </si>
  <si>
    <t>Rapportage!I1759</t>
  </si>
  <si>
    <t>Rapportage!B1760</t>
  </si>
  <si>
    <t>Rapportage!D1760</t>
  </si>
  <si>
    <t>Rapportage!I1760</t>
  </si>
  <si>
    <t>Rapportage!B1761</t>
  </si>
  <si>
    <t>Rapportage!D1761</t>
  </si>
  <si>
    <t>Rapportage!I1761</t>
  </si>
  <si>
    <t>Rapportage!B1762</t>
  </si>
  <si>
    <t>Rapportage!D1762</t>
  </si>
  <si>
    <t>Rapportage!I1762</t>
  </si>
  <si>
    <t>Rapportage!B1763</t>
  </si>
  <si>
    <t>Rapportage!D1763</t>
  </si>
  <si>
    <t>Rapportage!I1763</t>
  </si>
  <si>
    <t>Rapportage!B1764</t>
  </si>
  <si>
    <t>Rapportage!D1764</t>
  </si>
  <si>
    <t>Rapportage!I1764</t>
  </si>
  <si>
    <t>Rapportage!B1765</t>
  </si>
  <si>
    <t>Rapportage!D1765</t>
  </si>
  <si>
    <t>Rapportage!I1765</t>
  </si>
  <si>
    <t>Rapportage!B1766</t>
  </si>
  <si>
    <t>Rapportage!D1766</t>
  </si>
  <si>
    <t>Rapportage!I1766</t>
  </si>
  <si>
    <t>Rapportage!B1767</t>
  </si>
  <si>
    <t>Rapportage!D1767</t>
  </si>
  <si>
    <t>Rapportage!I1767</t>
  </si>
  <si>
    <t>Rapportage!B1768</t>
  </si>
  <si>
    <t>Rapportage!D1768</t>
  </si>
  <si>
    <t>Rapportage!I1768</t>
  </si>
  <si>
    <t>Rapportage!B1769</t>
  </si>
  <si>
    <t>Rapportage!D1769</t>
  </si>
  <si>
    <t>Rapportage!I1769</t>
  </si>
  <si>
    <t>Rapportage!B1770</t>
  </si>
  <si>
    <t>Rapportage!D1770</t>
  </si>
  <si>
    <t>Rapportage!I1770</t>
  </si>
  <si>
    <t>Rapportage!B1771</t>
  </si>
  <si>
    <t>Rapportage!D1771</t>
  </si>
  <si>
    <t>Rapportage!I1771</t>
  </si>
  <si>
    <t>Rapportage!B1772</t>
  </si>
  <si>
    <t>Rapportage!D1772</t>
  </si>
  <si>
    <t>Rapportage!I1772</t>
  </si>
  <si>
    <t>Rapportage!B1773</t>
  </si>
  <si>
    <t>Rapportage!D1773</t>
  </si>
  <si>
    <t>Rapportage!I1773</t>
  </si>
  <si>
    <t>Rapportage!B1774</t>
  </si>
  <si>
    <t>Rapportage!D1774</t>
  </si>
  <si>
    <t>Rapportage!I1774</t>
  </si>
  <si>
    <t>Rapportage!B1775</t>
  </si>
  <si>
    <t>Rapportage!D1775</t>
  </si>
  <si>
    <t>Rapportage!I1775</t>
  </si>
  <si>
    <t>Rapportage!B1776</t>
  </si>
  <si>
    <t>Rapportage!D1776</t>
  </si>
  <si>
    <t>Rapportage!I1776</t>
  </si>
  <si>
    <t>Rapportage!B1777</t>
  </si>
  <si>
    <t>Rapportage!D1777</t>
  </si>
  <si>
    <t>Rapportage!I1777</t>
  </si>
  <si>
    <t>Rapportage!B1778</t>
  </si>
  <si>
    <t>Rapportage!D1778</t>
  </si>
  <si>
    <t>Rapportage!I1778</t>
  </si>
  <si>
    <t>Rapportage!B1779</t>
  </si>
  <si>
    <t>Rapportage!D1779</t>
  </si>
  <si>
    <t>Rapportage!I1779</t>
  </si>
  <si>
    <t>Rapportage!B1780</t>
  </si>
  <si>
    <t>Rapportage!D1780</t>
  </si>
  <si>
    <t>Rapportage!I1780</t>
  </si>
  <si>
    <t>Rapportage!B1781</t>
  </si>
  <si>
    <t>Rapportage!D1781</t>
  </si>
  <si>
    <t>Rapportage!I1781</t>
  </si>
  <si>
    <t>Rapportage!B1782</t>
  </si>
  <si>
    <t>Rapportage!D1782</t>
  </si>
  <si>
    <t>Rapportage!I1782</t>
  </si>
  <si>
    <t>Rapportage!B1783</t>
  </si>
  <si>
    <t>Rapportage!D1783</t>
  </si>
  <si>
    <t>Rapportage!I1783</t>
  </si>
  <si>
    <t>Rapportage!B1784</t>
  </si>
  <si>
    <t>Rapportage!D1784</t>
  </si>
  <si>
    <t>Rapportage!I1784</t>
  </si>
  <si>
    <t>Rapportage!B1785</t>
  </si>
  <si>
    <t>Rapportage!D1785</t>
  </si>
  <si>
    <t>Rapportage!I1785</t>
  </si>
  <si>
    <t>Rapportage!B1786</t>
  </si>
  <si>
    <t>Rapportage!D1786</t>
  </si>
  <si>
    <t>Rapportage!I1786</t>
  </si>
  <si>
    <t>Rapportage!B1787</t>
  </si>
  <si>
    <t>Rapportage!D1787</t>
  </si>
  <si>
    <t>Rapportage!I1787</t>
  </si>
  <si>
    <t>Rapportage!B1788</t>
  </si>
  <si>
    <t>Rapportage!D1788</t>
  </si>
  <si>
    <t>Rapportage!I1788</t>
  </si>
  <si>
    <t>Rapportage!B1789</t>
  </si>
  <si>
    <t>Rapportage!D1789</t>
  </si>
  <si>
    <t>Rapportage!I1789</t>
  </si>
  <si>
    <t>Rapportage!B1790</t>
  </si>
  <si>
    <t>Rapportage!D1790</t>
  </si>
  <si>
    <t>Rapportage!I1790</t>
  </si>
  <si>
    <t>Rapportage!B1791</t>
  </si>
  <si>
    <t>Rapportage!D1791</t>
  </si>
  <si>
    <t>Rapportage!I1791</t>
  </si>
  <si>
    <t>Rapportage!B1792</t>
  </si>
  <si>
    <t>Rapportage!D1792</t>
  </si>
  <si>
    <t>Rapportage!I1792</t>
  </si>
  <si>
    <t>Rapportage!B1793</t>
  </si>
  <si>
    <t>Rapportage!D1793</t>
  </si>
  <si>
    <t>Rapportage!I1793</t>
  </si>
  <si>
    <t>Rapportage!B1794</t>
  </si>
  <si>
    <t>Rapportage!D1794</t>
  </si>
  <si>
    <t>Rapportage!I1794</t>
  </si>
  <si>
    <t>Rapportage!B1795</t>
  </si>
  <si>
    <t>Rapportage!D1795</t>
  </si>
  <si>
    <t>Rapportage!I1795</t>
  </si>
  <si>
    <t>Rapportage!B1796</t>
  </si>
  <si>
    <t>Rapportage!D1796</t>
  </si>
  <si>
    <t>Rapportage!I1796</t>
  </si>
  <si>
    <t>Rapportage!B1797</t>
  </si>
  <si>
    <t>Rapportage!D1797</t>
  </si>
  <si>
    <t>Rapportage!I1797</t>
  </si>
  <si>
    <t>Rapportage!B1798</t>
  </si>
  <si>
    <t>Rapportage!D1798</t>
  </si>
  <si>
    <t>Rapportage!I1798</t>
  </si>
  <si>
    <t>Rapportage!B1799</t>
  </si>
  <si>
    <t>Rapportage!D1799</t>
  </si>
  <si>
    <t>Rapportage!I1799</t>
  </si>
  <si>
    <t>Rapportage!B1800</t>
  </si>
  <si>
    <t>Rapportage!D1800</t>
  </si>
  <si>
    <t>Rapportage!I1800</t>
  </si>
  <si>
    <t>Rapportage!B1801</t>
  </si>
  <si>
    <t>Rapportage!D1801</t>
  </si>
  <si>
    <t>Rapportage!I1801</t>
  </si>
  <si>
    <t>Rapportage!B1802</t>
  </si>
  <si>
    <t>Rapportage!D1802</t>
  </si>
  <si>
    <t>Rapportage!I1802</t>
  </si>
  <si>
    <t>Rapportage!B1803</t>
  </si>
  <si>
    <t>Rapportage!D1803</t>
  </si>
  <si>
    <t>Rapportage!I1803</t>
  </si>
  <si>
    <t>Rapportage!B1804</t>
  </si>
  <si>
    <t>Rapportage!D1804</t>
  </si>
  <si>
    <t>Rapportage!I1804</t>
  </si>
  <si>
    <t>Rapportage!B1805</t>
  </si>
  <si>
    <t>Rapportage!D1805</t>
  </si>
  <si>
    <t>Rapportage!I1805</t>
  </si>
  <si>
    <t>Rapportage!B1806</t>
  </si>
  <si>
    <t>Rapportage!D1806</t>
  </si>
  <si>
    <t>Rapportage!I1806</t>
  </si>
  <si>
    <t>Rapportage!B1807</t>
  </si>
  <si>
    <t>Rapportage!D1807</t>
  </si>
  <si>
    <t>Rapportage!I1807</t>
  </si>
  <si>
    <t>Rapportage!B1808</t>
  </si>
  <si>
    <t>Rapportage!D1808</t>
  </si>
  <si>
    <t>Rapportage!I1808</t>
  </si>
  <si>
    <t>Rapportage!B1809</t>
  </si>
  <si>
    <t>Rapportage!D1809</t>
  </si>
  <si>
    <t>Rapportage!I1809</t>
  </si>
  <si>
    <t>Rapportage!B1810</t>
  </si>
  <si>
    <t>Rapportage!D1810</t>
  </si>
  <si>
    <t>Rapportage!I1810</t>
  </si>
  <si>
    <t>Rapportage!B1811</t>
  </si>
  <si>
    <t>Rapportage!D1811</t>
  </si>
  <si>
    <t>Rapportage!I1811</t>
  </si>
  <si>
    <t>Rapportage!B1812</t>
  </si>
  <si>
    <t>Rapportage!D1812</t>
  </si>
  <si>
    <t>Rapportage!I1812</t>
  </si>
  <si>
    <t>Rapportage!B1813</t>
  </si>
  <si>
    <t>Rapportage!D1813</t>
  </si>
  <si>
    <t>Rapportage!I1813</t>
  </si>
  <si>
    <t>Rapportage!B1814</t>
  </si>
  <si>
    <t>Rapportage!D1814</t>
  </si>
  <si>
    <t>Rapportage!I1814</t>
  </si>
  <si>
    <t>Rapportage!B1815</t>
  </si>
  <si>
    <t>Rapportage!D1815</t>
  </si>
  <si>
    <t>Rapportage!I1815</t>
  </si>
  <si>
    <t>Rapportage!B1816</t>
  </si>
  <si>
    <t>Rapportage!D1816</t>
  </si>
  <si>
    <t>Rapportage!I1816</t>
  </si>
  <si>
    <t>Rapportage!B1817</t>
  </si>
  <si>
    <t>Rapportage!D1817</t>
  </si>
  <si>
    <t>Rapportage!I1817</t>
  </si>
  <si>
    <t>Rapportage!B1818</t>
  </si>
  <si>
    <t>Rapportage!D1818</t>
  </si>
  <si>
    <t>Rapportage!I1818</t>
  </si>
  <si>
    <t>Rapportage!B1819</t>
  </si>
  <si>
    <t>Rapportage!D1819</t>
  </si>
  <si>
    <t>Rapportage!I1819</t>
  </si>
  <si>
    <t>Rapportage!B1820</t>
  </si>
  <si>
    <t>Rapportage!D1820</t>
  </si>
  <si>
    <t>Rapportage!I1820</t>
  </si>
  <si>
    <t>Rapportage!B1821</t>
  </si>
  <si>
    <t>Rapportage!D1821</t>
  </si>
  <si>
    <t>Rapportage!I1821</t>
  </si>
  <si>
    <t>Rapportage!B1822</t>
  </si>
  <si>
    <t>Rapportage!D1822</t>
  </si>
  <si>
    <t>Rapportage!I1822</t>
  </si>
  <si>
    <t>Rapportage!B1823</t>
  </si>
  <si>
    <t>Rapportage!D1823</t>
  </si>
  <si>
    <t>Rapportage!I1823</t>
  </si>
  <si>
    <t>Rapportage!B1824</t>
  </si>
  <si>
    <t>Rapportage!D1824</t>
  </si>
  <si>
    <t>Rapportage!I1824</t>
  </si>
  <si>
    <t>Rapportage!B1825</t>
  </si>
  <si>
    <t>Rapportage!D1825</t>
  </si>
  <si>
    <t>Rapportage!I1825</t>
  </si>
  <si>
    <t>Rapportage!B1826</t>
  </si>
  <si>
    <t>Rapportage!D1826</t>
  </si>
  <si>
    <t>Rapportage!I1826</t>
  </si>
  <si>
    <t>Rapportage!B1827</t>
  </si>
  <si>
    <t>Rapportage!D1827</t>
  </si>
  <si>
    <t>Rapportage!I1827</t>
  </si>
  <si>
    <t>Rapportage!B1828</t>
  </si>
  <si>
    <t>Rapportage!D1828</t>
  </si>
  <si>
    <t>Rapportage!I1828</t>
  </si>
  <si>
    <t>Rapportage!B1829</t>
  </si>
  <si>
    <t>Rapportage!D1829</t>
  </si>
  <si>
    <t>Rapportage!I1829</t>
  </si>
  <si>
    <t>Rapportage!B1830</t>
  </si>
  <si>
    <t>Rapportage!D1830</t>
  </si>
  <si>
    <t>Rapportage!I1830</t>
  </si>
  <si>
    <t>Rapportage!B1831</t>
  </si>
  <si>
    <t>Rapportage!D1831</t>
  </si>
  <si>
    <t>Rapportage!I1831</t>
  </si>
  <si>
    <t>Rapportage!B1832</t>
  </si>
  <si>
    <t>Rapportage!D1832</t>
  </si>
  <si>
    <t>Rapportage!I1832</t>
  </si>
  <si>
    <t>Rapportage!B1833</t>
  </si>
  <si>
    <t>Rapportage!D1833</t>
  </si>
  <si>
    <t>Rapportage!I1833</t>
  </si>
  <si>
    <t>Rapportage!B1834</t>
  </si>
  <si>
    <t>Rapportage!D1834</t>
  </si>
  <si>
    <t>Rapportage!I1834</t>
  </si>
  <si>
    <t>Rapportage!B1835</t>
  </si>
  <si>
    <t>Rapportage!D1835</t>
  </si>
  <si>
    <t>Rapportage!I1835</t>
  </si>
  <si>
    <t>Rapportage!B1836</t>
  </si>
  <si>
    <t>Rapportage!D1836</t>
  </si>
  <si>
    <t>Rapportage!I1836</t>
  </si>
  <si>
    <t>Rapportage!B1837</t>
  </si>
  <si>
    <t>Rapportage!D1837</t>
  </si>
  <si>
    <t>Rapportage!I1837</t>
  </si>
  <si>
    <t>Rapportage!B1838</t>
  </si>
  <si>
    <t>Rapportage!D1838</t>
  </si>
  <si>
    <t>Rapportage!I1838</t>
  </si>
  <si>
    <t>Rapportage!B1839</t>
  </si>
  <si>
    <t>Rapportage!D1839</t>
  </si>
  <si>
    <t>Rapportage!I1839</t>
  </si>
  <si>
    <t>Rapportage!B1840</t>
  </si>
  <si>
    <t>Rapportage!D1840</t>
  </si>
  <si>
    <t>Rapportage!I1840</t>
  </si>
  <si>
    <t>Rapportage!B1841</t>
  </si>
  <si>
    <t>Rapportage!D1841</t>
  </si>
  <si>
    <t>Rapportage!I1841</t>
  </si>
  <si>
    <t>Rapportage!B1842</t>
  </si>
  <si>
    <t>Rapportage!D1842</t>
  </si>
  <si>
    <t>Rapportage!I1842</t>
  </si>
  <si>
    <t>Rapportage!B1843</t>
  </si>
  <si>
    <t>Rapportage!D1843</t>
  </si>
  <si>
    <t>Rapportage!I1843</t>
  </si>
  <si>
    <t>Rapportage!B1844</t>
  </si>
  <si>
    <t>Rapportage!D1844</t>
  </si>
  <si>
    <t>Rapportage!I1844</t>
  </si>
  <si>
    <t>Rapportage!B1845</t>
  </si>
  <si>
    <t>Rapportage!D1845</t>
  </si>
  <si>
    <t>Rapportage!I1845</t>
  </si>
  <si>
    <t>Rapportage!B1846</t>
  </si>
  <si>
    <t>Rapportage!D1846</t>
  </si>
  <si>
    <t>Rapportage!I1846</t>
  </si>
  <si>
    <t>Rapportage!B1847</t>
  </si>
  <si>
    <t>Rapportage!D1847</t>
  </si>
  <si>
    <t>Rapportage!I1847</t>
  </si>
  <si>
    <t>Rapportage!B1848</t>
  </si>
  <si>
    <t>Rapportage!D1848</t>
  </si>
  <si>
    <t>Rapportage!I1848</t>
  </si>
  <si>
    <t>Rapportage!B1849</t>
  </si>
  <si>
    <t>Rapportage!D1849</t>
  </si>
  <si>
    <t>Rapportage!I1849</t>
  </si>
  <si>
    <t>Rapportage!B1850</t>
  </si>
  <si>
    <t>Rapportage!D1850</t>
  </si>
  <si>
    <t>Rapportage!I1850</t>
  </si>
  <si>
    <t>Rapportage!B1851</t>
  </si>
  <si>
    <t>Rapportage!D1851</t>
  </si>
  <si>
    <t>Rapportage!I1851</t>
  </si>
  <si>
    <t>Rapportage!B1852</t>
  </si>
  <si>
    <t>Rapportage!D1852</t>
  </si>
  <si>
    <t>Rapportage!I1852</t>
  </si>
  <si>
    <t>Rapportage!B1853</t>
  </si>
  <si>
    <t>Rapportage!D1853</t>
  </si>
  <si>
    <t>Rapportage!I1853</t>
  </si>
  <si>
    <t>Rapportage!B1854</t>
  </si>
  <si>
    <t>Rapportage!D1854</t>
  </si>
  <si>
    <t>Rapportage!I1854</t>
  </si>
  <si>
    <t>Rapportage!B1855</t>
  </si>
  <si>
    <t>Rapportage!D1855</t>
  </si>
  <si>
    <t>Rapportage!I1855</t>
  </si>
  <si>
    <t>Rapportage!B1856</t>
  </si>
  <si>
    <t>Rapportage!D1856</t>
  </si>
  <si>
    <t>Rapportage!I1856</t>
  </si>
  <si>
    <t>Rapportage!B1857</t>
  </si>
  <si>
    <t>Rapportage!D1857</t>
  </si>
  <si>
    <t>Rapportage!I1857</t>
  </si>
  <si>
    <t>Rapportage!B1858</t>
  </si>
  <si>
    <t>Rapportage!D1858</t>
  </si>
  <si>
    <t>Rapportage!I1858</t>
  </si>
  <si>
    <t>Rapportage!B1859</t>
  </si>
  <si>
    <t>Rapportage!D1859</t>
  </si>
  <si>
    <t>Rapportage!I1859</t>
  </si>
  <si>
    <t>Rapportage!B1860</t>
  </si>
  <si>
    <t>Rapportage!D1860</t>
  </si>
  <si>
    <t>Rapportage!I1860</t>
  </si>
  <si>
    <t>Rapportage!B1861</t>
  </si>
  <si>
    <t>Rapportage!D1861</t>
  </si>
  <si>
    <t>Rapportage!I1861</t>
  </si>
  <si>
    <t>Rapportage!B1862</t>
  </si>
  <si>
    <t>Rapportage!D1862</t>
  </si>
  <si>
    <t>Rapportage!I1862</t>
  </si>
  <si>
    <t>Rapportage!B1863</t>
  </si>
  <si>
    <t>Rapportage!D1863</t>
  </si>
  <si>
    <t>Rapportage!I1863</t>
  </si>
  <si>
    <t>Rapportage!B1864</t>
  </si>
  <si>
    <t>Rapportage!D1864</t>
  </si>
  <si>
    <t>Rapportage!I1864</t>
  </si>
  <si>
    <t>Rapportage!B1865</t>
  </si>
  <si>
    <t>Rapportage!D1865</t>
  </si>
  <si>
    <t>Rapportage!I1865</t>
  </si>
  <si>
    <t>Rapportage!B1866</t>
  </si>
  <si>
    <t>Rapportage!D1866</t>
  </si>
  <si>
    <t>Rapportage!I1866</t>
  </si>
  <si>
    <t>Rapportage!B1867</t>
  </si>
  <si>
    <t>Rapportage!D1867</t>
  </si>
  <si>
    <t>Rapportage!I1867</t>
  </si>
  <si>
    <t>Rapportage!B1868</t>
  </si>
  <si>
    <t>Rapportage!D1868</t>
  </si>
  <si>
    <t>Rapportage!I1868</t>
  </si>
  <si>
    <t>Rapportage!B1869</t>
  </si>
  <si>
    <t>Rapportage!D1869</t>
  </si>
  <si>
    <t>Rapportage!I1869</t>
  </si>
  <si>
    <t>Rapportage!B1870</t>
  </si>
  <si>
    <t>Rapportage!D1870</t>
  </si>
  <si>
    <t>Rapportage!I1870</t>
  </si>
  <si>
    <t>Rapportage!B1871</t>
  </si>
  <si>
    <t>Rapportage!D1871</t>
  </si>
  <si>
    <t>Rapportage!I1871</t>
  </si>
  <si>
    <t>Rapportage!B1872</t>
  </si>
  <si>
    <t>Rapportage!D1872</t>
  </si>
  <si>
    <t>Rapportage!I1872</t>
  </si>
  <si>
    <t>Rapportage!B1873</t>
  </si>
  <si>
    <t>Rapportage!D1873</t>
  </si>
  <si>
    <t>Rapportage!I1873</t>
  </si>
  <si>
    <t>Rapportage!B1874</t>
  </si>
  <si>
    <t>Rapportage!D1874</t>
  </si>
  <si>
    <t>Rapportage!I1874</t>
  </si>
  <si>
    <t>Rapportage!B1875</t>
  </si>
  <si>
    <t>Rapportage!D1875</t>
  </si>
  <si>
    <t>Rapportage!I1875</t>
  </si>
  <si>
    <t>Rapportage!B1876</t>
  </si>
  <si>
    <t>Rapportage!D1876</t>
  </si>
  <si>
    <t>Rapportage!I1876</t>
  </si>
  <si>
    <t>Rapportage!B1877</t>
  </si>
  <si>
    <t>Rapportage!D1877</t>
  </si>
  <si>
    <t>Rapportage!I1877</t>
  </si>
  <si>
    <t>Rapportage!B1878</t>
  </si>
  <si>
    <t>Rapportage!D1878</t>
  </si>
  <si>
    <t>Rapportage!I1878</t>
  </si>
  <si>
    <t>Rapportage!B1879</t>
  </si>
  <si>
    <t>Rapportage!D1879</t>
  </si>
  <si>
    <t>Rapportage!I1879</t>
  </si>
  <si>
    <t>Rapportage!B1880</t>
  </si>
  <si>
    <t>Rapportage!D1880</t>
  </si>
  <si>
    <t>Rapportage!I1880</t>
  </si>
  <si>
    <t>Rapportage!B1881</t>
  </si>
  <si>
    <t>Rapportage!D1881</t>
  </si>
  <si>
    <t>Rapportage!I1881</t>
  </si>
  <si>
    <t>Rapportage!B1882</t>
  </si>
  <si>
    <t>Rapportage!D1882</t>
  </si>
  <si>
    <t>Rapportage!I1882</t>
  </si>
  <si>
    <t>Rapportage!B1883</t>
  </si>
  <si>
    <t>Rapportage!D1883</t>
  </si>
  <si>
    <t>Rapportage!I1883</t>
  </si>
  <si>
    <t>Rapportage!B1884</t>
  </si>
  <si>
    <t>Rapportage!D1884</t>
  </si>
  <si>
    <t>Rapportage!I1884</t>
  </si>
  <si>
    <t>Rapportage!B1885</t>
  </si>
  <si>
    <t>Rapportage!D1885</t>
  </si>
  <si>
    <t>Rapportage!I1885</t>
  </si>
  <si>
    <t>Rapportage!B1886</t>
  </si>
  <si>
    <t>Rapportage!D1886</t>
  </si>
  <si>
    <t>Rapportage!I1886</t>
  </si>
  <si>
    <t>Rapportage!B1887</t>
  </si>
  <si>
    <t>Rapportage!D1887</t>
  </si>
  <si>
    <t>Rapportage!I1887</t>
  </si>
  <si>
    <t>Rapportage!B1888</t>
  </si>
  <si>
    <t>Rapportage!D1888</t>
  </si>
  <si>
    <t>Rapportage!I1888</t>
  </si>
  <si>
    <t>Rapportage!B1889</t>
  </si>
  <si>
    <t>Rapportage!D1889</t>
  </si>
  <si>
    <t>Rapportage!I1889</t>
  </si>
  <si>
    <t>Rapportage!B1890</t>
  </si>
  <si>
    <t>Rapportage!D1890</t>
  </si>
  <si>
    <t>Rapportage!I1890</t>
  </si>
  <si>
    <t>Rapportage!B1891</t>
  </si>
  <si>
    <t>Rapportage!D1891</t>
  </si>
  <si>
    <t>Rapportage!I1891</t>
  </si>
  <si>
    <t>Rapportage!B1892</t>
  </si>
  <si>
    <t>Rapportage!D1892</t>
  </si>
  <si>
    <t>Rapportage!I1892</t>
  </si>
  <si>
    <t>Rapportage!B1893</t>
  </si>
  <si>
    <t>Rapportage!D1893</t>
  </si>
  <si>
    <t>Rapportage!I1893</t>
  </si>
  <si>
    <t>Rapportage!B1894</t>
  </si>
  <si>
    <t>Rapportage!D1894</t>
  </si>
  <si>
    <t>Rapportage!I1894</t>
  </si>
  <si>
    <t>Rapportage!B1895</t>
  </si>
  <si>
    <t>Rapportage!D1895</t>
  </si>
  <si>
    <t>Rapportage!I1895</t>
  </si>
  <si>
    <t>Rapportage!B1896</t>
  </si>
  <si>
    <t>Rapportage!D1896</t>
  </si>
  <si>
    <t>Rapportage!I1896</t>
  </si>
  <si>
    <t>Rapportage!B1897</t>
  </si>
  <si>
    <t>Rapportage!D1897</t>
  </si>
  <si>
    <t>Rapportage!I1897</t>
  </si>
  <si>
    <t>Rapportage!B1898</t>
  </si>
  <si>
    <t>Rapportage!D1898</t>
  </si>
  <si>
    <t>Rapportage!I1898</t>
  </si>
  <si>
    <t>Rapportage!B1899</t>
  </si>
  <si>
    <t>Rapportage!D1899</t>
  </si>
  <si>
    <t>Rapportage!I1899</t>
  </si>
  <si>
    <t>Rapportage!B1900</t>
  </si>
  <si>
    <t>Rapportage!D1900</t>
  </si>
  <si>
    <t>Rapportage!I1900</t>
  </si>
  <si>
    <t>Rapportage!B1901</t>
  </si>
  <si>
    <t>Rapportage!D1901</t>
  </si>
  <si>
    <t>Rapportage!I1901</t>
  </si>
  <si>
    <t>Rapportage!B1902</t>
  </si>
  <si>
    <t>Rapportage!D1902</t>
  </si>
  <si>
    <t>Rapportage!I1902</t>
  </si>
  <si>
    <t>Rapportage!B1903</t>
  </si>
  <si>
    <t>Rapportage!D1903</t>
  </si>
  <si>
    <t>Rapportage!I1903</t>
  </si>
  <si>
    <t>Rapportage!B1904</t>
  </si>
  <si>
    <t>Rapportage!D1904</t>
  </si>
  <si>
    <t>Rapportage!I1904</t>
  </si>
  <si>
    <t>Rapportage!B1905</t>
  </si>
  <si>
    <t>Rapportage!D1905</t>
  </si>
  <si>
    <t>Rapportage!I1905</t>
  </si>
  <si>
    <t>Rapportage!B1906</t>
  </si>
  <si>
    <t>Rapportage!D1906</t>
  </si>
  <si>
    <t>Rapportage!I1906</t>
  </si>
  <si>
    <t>Rapportage!B1907</t>
  </si>
  <si>
    <t>Rapportage!D1907</t>
  </si>
  <si>
    <t>Rapportage!I1907</t>
  </si>
  <si>
    <t>Rapportage!B1908</t>
  </si>
  <si>
    <t>Rapportage!D1908</t>
  </si>
  <si>
    <t>Rapportage!I1908</t>
  </si>
  <si>
    <t>Rapportage!B1909</t>
  </si>
  <si>
    <t>Rapportage!D1909</t>
  </si>
  <si>
    <t>Rapportage!I1909</t>
  </si>
  <si>
    <t>Rapportage!B1910</t>
  </si>
  <si>
    <t>Rapportage!D1910</t>
  </si>
  <si>
    <t>Rapportage!I1910</t>
  </si>
  <si>
    <t>Rapportage!B1911</t>
  </si>
  <si>
    <t>Rapportage!D1911</t>
  </si>
  <si>
    <t>Rapportage!I1911</t>
  </si>
  <si>
    <t>Rapportage!B1912</t>
  </si>
  <si>
    <t>Rapportage!D1912</t>
  </si>
  <si>
    <t>Rapportage!I1912</t>
  </si>
  <si>
    <t>Rapportage!B1913</t>
  </si>
  <si>
    <t>Rapportage!D1913</t>
  </si>
  <si>
    <t>Rapportage!I1913</t>
  </si>
  <si>
    <t>Rapportage!B1914</t>
  </si>
  <si>
    <t>Rapportage!D1914</t>
  </si>
  <si>
    <t>Rapportage!I1914</t>
  </si>
  <si>
    <t>Rapportage!B1915</t>
  </si>
  <si>
    <t>Rapportage!D1915</t>
  </si>
  <si>
    <t>Rapportage!I1915</t>
  </si>
  <si>
    <t>Rapportage!B1916</t>
  </si>
  <si>
    <t>Rapportage!D1916</t>
  </si>
  <si>
    <t>Rapportage!I1916</t>
  </si>
  <si>
    <t>Rapportage!B1917</t>
  </si>
  <si>
    <t>Rapportage!D1917</t>
  </si>
  <si>
    <t>Rapportage!I1917</t>
  </si>
  <si>
    <t>Rapportage!B1918</t>
  </si>
  <si>
    <t>Rapportage!D1918</t>
  </si>
  <si>
    <t>Rapportage!I1918</t>
  </si>
  <si>
    <t>Rapportage!B1919</t>
  </si>
  <si>
    <t>Rapportage!D1919</t>
  </si>
  <si>
    <t>Rapportage!I1919</t>
  </si>
  <si>
    <t>Rapportage!B1920</t>
  </si>
  <si>
    <t>Rapportage!D1920</t>
  </si>
  <si>
    <t>Rapportage!I1920</t>
  </si>
  <si>
    <t>Rapportage!B1921</t>
  </si>
  <si>
    <t>Rapportage!D1921</t>
  </si>
  <si>
    <t>Rapportage!I1921</t>
  </si>
  <si>
    <t>Rapportage!B1922</t>
  </si>
  <si>
    <t>Rapportage!D1922</t>
  </si>
  <si>
    <t>Rapportage!I1922</t>
  </si>
  <si>
    <t>Rapportage!B1923</t>
  </si>
  <si>
    <t>Rapportage!D1923</t>
  </si>
  <si>
    <t>Rapportage!I1923</t>
  </si>
  <si>
    <t>Rapportage!B1924</t>
  </si>
  <si>
    <t>Rapportage!D1924</t>
  </si>
  <si>
    <t>Rapportage!I1924</t>
  </si>
  <si>
    <t>Rapportage!B1925</t>
  </si>
  <si>
    <t>Rapportage!D1925</t>
  </si>
  <si>
    <t>Rapportage!I1925</t>
  </si>
  <si>
    <t>Rapportage!B1926</t>
  </si>
  <si>
    <t>Rapportage!D1926</t>
  </si>
  <si>
    <t>Rapportage!I1926</t>
  </si>
  <si>
    <t>Rapportage!B1927</t>
  </si>
  <si>
    <t>Rapportage!D1927</t>
  </si>
  <si>
    <t>Rapportage!I1927</t>
  </si>
  <si>
    <t>Rapportage!B1928</t>
  </si>
  <si>
    <t>Rapportage!D1928</t>
  </si>
  <si>
    <t>Rapportage!I1928</t>
  </si>
  <si>
    <t>Rapportage!B1929</t>
  </si>
  <si>
    <t>Rapportage!D1929</t>
  </si>
  <si>
    <t>Rapportage!I1929</t>
  </si>
  <si>
    <t>Rapportage!B1930</t>
  </si>
  <si>
    <t>Rapportage!D1930</t>
  </si>
  <si>
    <t>Rapportage!I1930</t>
  </si>
  <si>
    <t>Rapportage!B1931</t>
  </si>
  <si>
    <t>Rapportage!D1931</t>
  </si>
  <si>
    <t>Rapportage!I1931</t>
  </si>
  <si>
    <t>Rapportage!B1932</t>
  </si>
  <si>
    <t>Rapportage!D1932</t>
  </si>
  <si>
    <t>Rapportage!I1932</t>
  </si>
  <si>
    <t>Rapportage!B1933</t>
  </si>
  <si>
    <t>Rapportage!D1933</t>
  </si>
  <si>
    <t>Rapportage!I1933</t>
  </si>
  <si>
    <t>Rapportage!B1934</t>
  </si>
  <si>
    <t>Rapportage!D1934</t>
  </si>
  <si>
    <t>Rapportage!I1934</t>
  </si>
  <si>
    <t>Rapportage!B1935</t>
  </si>
  <si>
    <t>Rapportage!D1935</t>
  </si>
  <si>
    <t>Rapportage!I1935</t>
  </si>
  <si>
    <t>Rapportage!B1936</t>
  </si>
  <si>
    <t>Rapportage!D1936</t>
  </si>
  <si>
    <t>Rapportage!I1936</t>
  </si>
  <si>
    <t>Rapportage!B1937</t>
  </si>
  <si>
    <t>Rapportage!D1937</t>
  </si>
  <si>
    <t>Rapportage!I1937</t>
  </si>
  <si>
    <t>Rapportage!B1938</t>
  </si>
  <si>
    <t>Rapportage!D1938</t>
  </si>
  <si>
    <t>Rapportage!I1938</t>
  </si>
  <si>
    <t>Rapportage!B1939</t>
  </si>
  <si>
    <t>Rapportage!D1939</t>
  </si>
  <si>
    <t>Rapportage!I1939</t>
  </si>
  <si>
    <t>Rapportage!B1940</t>
  </si>
  <si>
    <t>Rapportage!D1940</t>
  </si>
  <si>
    <t>Rapportage!I1940</t>
  </si>
  <si>
    <t>Rapportage!B1941</t>
  </si>
  <si>
    <t>Rapportage!D1941</t>
  </si>
  <si>
    <t>Rapportage!I1941</t>
  </si>
  <si>
    <t>Rapportage!B1942</t>
  </si>
  <si>
    <t>Rapportage!D1942</t>
  </si>
  <si>
    <t>Rapportage!I1942</t>
  </si>
  <si>
    <t>Rapportage!B1943</t>
  </si>
  <si>
    <t>Rapportage!D1943</t>
  </si>
  <si>
    <t>Rapportage!I1943</t>
  </si>
  <si>
    <t>Rapportage!B1944</t>
  </si>
  <si>
    <t>Rapportage!D1944</t>
  </si>
  <si>
    <t>Rapportage!I1944</t>
  </si>
  <si>
    <t>Rapportage!B1945</t>
  </si>
  <si>
    <t>Rapportage!D1945</t>
  </si>
  <si>
    <t>Rapportage!I1945</t>
  </si>
  <si>
    <t>Rapportage!B1946</t>
  </si>
  <si>
    <t>Rapportage!D1946</t>
  </si>
  <si>
    <t>Rapportage!I1946</t>
  </si>
  <si>
    <t>Rapportage!B1947</t>
  </si>
  <si>
    <t>Rapportage!D1947</t>
  </si>
  <si>
    <t>Rapportage!I1947</t>
  </si>
  <si>
    <t>Rapportage!B1948</t>
  </si>
  <si>
    <t>Rapportage!D1948</t>
  </si>
  <si>
    <t>Rapportage!I1948</t>
  </si>
  <si>
    <t>Rapportage!B1949</t>
  </si>
  <si>
    <t>Rapportage!D1949</t>
  </si>
  <si>
    <t>Rapportage!I1949</t>
  </si>
  <si>
    <t>Rapportage!B1950</t>
  </si>
  <si>
    <t>Rapportage!D1950</t>
  </si>
  <si>
    <t>Rapportage!I1950</t>
  </si>
  <si>
    <t>Rapportage!B1951</t>
  </si>
  <si>
    <t>Rapportage!D1951</t>
  </si>
  <si>
    <t>Rapportage!I1951</t>
  </si>
  <si>
    <t>Rapportage!B1952</t>
  </si>
  <si>
    <t>Rapportage!D1952</t>
  </si>
  <si>
    <t>Rapportage!I1952</t>
  </si>
  <si>
    <t>Rapportage!B1953</t>
  </si>
  <si>
    <t>Rapportage!D1953</t>
  </si>
  <si>
    <t>Rapportage!I1953</t>
  </si>
  <si>
    <t>Rapportage!B1954</t>
  </si>
  <si>
    <t>Rapportage!D1954</t>
  </si>
  <si>
    <t>Rapportage!I1954</t>
  </si>
  <si>
    <t>Rapportage!B1955</t>
  </si>
  <si>
    <t>Rapportage!D1955</t>
  </si>
  <si>
    <t>Rapportage!I1955</t>
  </si>
  <si>
    <t>Rapportage!B1956</t>
  </si>
  <si>
    <t>Rapportage!D1956</t>
  </si>
  <si>
    <t>Rapportage!I1956</t>
  </si>
  <si>
    <t>Rapportage!B1957</t>
  </si>
  <si>
    <t>Rapportage!D1957</t>
  </si>
  <si>
    <t>Rapportage!I1957</t>
  </si>
  <si>
    <t>Rapportage!B1958</t>
  </si>
  <si>
    <t>Rapportage!D1958</t>
  </si>
  <si>
    <t>Rapportage!I1958</t>
  </si>
  <si>
    <t>Rapportage!B1959</t>
  </si>
  <si>
    <t>Rapportage!D1959</t>
  </si>
  <si>
    <t>Rapportage!I1959</t>
  </si>
  <si>
    <t>Rapportage!B1960</t>
  </si>
  <si>
    <t>Rapportage!D1960</t>
  </si>
  <si>
    <t>Rapportage!I1960</t>
  </si>
  <si>
    <t>Rapportage!B1961</t>
  </si>
  <si>
    <t>Rapportage!D1961</t>
  </si>
  <si>
    <t>Rapportage!I1961</t>
  </si>
  <si>
    <t>Rapportage!B1962</t>
  </si>
  <si>
    <t>Rapportage!D1962</t>
  </si>
  <si>
    <t>Rapportage!I1962</t>
  </si>
  <si>
    <t>Rapportage!B1963</t>
  </si>
  <si>
    <t>Rapportage!D1963</t>
  </si>
  <si>
    <t>Rapportage!I1963</t>
  </si>
  <si>
    <t>Rapportage!B1964</t>
  </si>
  <si>
    <t>Rapportage!D1964</t>
  </si>
  <si>
    <t>Rapportage!I1964</t>
  </si>
  <si>
    <t>Rapportage!B1965</t>
  </si>
  <si>
    <t>Rapportage!D1965</t>
  </si>
  <si>
    <t>Rapportage!I1965</t>
  </si>
  <si>
    <t>Rapportage!B1966</t>
  </si>
  <si>
    <t>Rapportage!D1966</t>
  </si>
  <si>
    <t>Rapportage!I1966</t>
  </si>
  <si>
    <t>Rapportage!B1967</t>
  </si>
  <si>
    <t>Rapportage!D1967</t>
  </si>
  <si>
    <t>Rapportage!I1967</t>
  </si>
  <si>
    <t>Rapportage!B1968</t>
  </si>
  <si>
    <t>Rapportage!D1968</t>
  </si>
  <si>
    <t>Rapportage!I1968</t>
  </si>
  <si>
    <t>Rapportage!B1969</t>
  </si>
  <si>
    <t>Rapportage!D1969</t>
  </si>
  <si>
    <t>Rapportage!I1969</t>
  </si>
  <si>
    <t>Rapportage!B1970</t>
  </si>
  <si>
    <t>Rapportage!D1970</t>
  </si>
  <si>
    <t>Rapportage!I1970</t>
  </si>
  <si>
    <t>Rapportage!B1971</t>
  </si>
  <si>
    <t>Rapportage!D1971</t>
  </si>
  <si>
    <t>Rapportage!I1971</t>
  </si>
  <si>
    <t>Rapportage!B1972</t>
  </si>
  <si>
    <t>Rapportage!D1972</t>
  </si>
  <si>
    <t>Rapportage!I1972</t>
  </si>
  <si>
    <t>Rapportage!B1973</t>
  </si>
  <si>
    <t>Rapportage!D1973</t>
  </si>
  <si>
    <t>Rapportage!I1973</t>
  </si>
  <si>
    <t>Rapportage!B1974</t>
  </si>
  <si>
    <t>Rapportage!D1974</t>
  </si>
  <si>
    <t>Rapportage!I1974</t>
  </si>
  <si>
    <t>Rapportage!B1975</t>
  </si>
  <si>
    <t>Rapportage!D1975</t>
  </si>
  <si>
    <t>Rapportage!I1975</t>
  </si>
  <si>
    <t>Rapportage!B1976</t>
  </si>
  <si>
    <t>Rapportage!D1976</t>
  </si>
  <si>
    <t>Rapportage!I1976</t>
  </si>
  <si>
    <t>Rapportage!B1977</t>
  </si>
  <si>
    <t>Rapportage!D1977</t>
  </si>
  <si>
    <t>Rapportage!I1977</t>
  </si>
  <si>
    <t>Rapportage!B1978</t>
  </si>
  <si>
    <t>Rapportage!D1978</t>
  </si>
  <si>
    <t>Rapportage!I1978</t>
  </si>
  <si>
    <t>Rapportage!B1979</t>
  </si>
  <si>
    <t>Rapportage!D1979</t>
  </si>
  <si>
    <t>Rapportage!I1979</t>
  </si>
  <si>
    <t>Rapportage!B1980</t>
  </si>
  <si>
    <t>Rapportage!D1980</t>
  </si>
  <si>
    <t>Rapportage!I1980</t>
  </si>
  <si>
    <t>Rapportage!B1981</t>
  </si>
  <si>
    <t>Rapportage!D1981</t>
  </si>
  <si>
    <t>Rapportage!I1981</t>
  </si>
  <si>
    <t>Rapportage!B1982</t>
  </si>
  <si>
    <t>Rapportage!D1982</t>
  </si>
  <si>
    <t>Rapportage!I1982</t>
  </si>
  <si>
    <t>Rapportage!B1983</t>
  </si>
  <si>
    <t>Rapportage!D1983</t>
  </si>
  <si>
    <t>Rapportage!I1983</t>
  </si>
  <si>
    <t>Rapportage!B1984</t>
  </si>
  <si>
    <t>Rapportage!D1984</t>
  </si>
  <si>
    <t>Rapportage!I1984</t>
  </si>
  <si>
    <t>Rapportage!B1985</t>
  </si>
  <si>
    <t>Rapportage!D1985</t>
  </si>
  <si>
    <t>Rapportage!I1985</t>
  </si>
  <si>
    <t>Rapportage!B1986</t>
  </si>
  <si>
    <t>Rapportage!D1986</t>
  </si>
  <si>
    <t>Rapportage!I1986</t>
  </si>
  <si>
    <t>Rapportage!B1987</t>
  </si>
  <si>
    <t>Rapportage!D1987</t>
  </si>
  <si>
    <t>Rapportage!I1987</t>
  </si>
  <si>
    <t>Rapportage!B1988</t>
  </si>
  <si>
    <t>Rapportage!D1988</t>
  </si>
  <si>
    <t>Rapportage!I1988</t>
  </si>
  <si>
    <t>Rapportage!B1989</t>
  </si>
  <si>
    <t>Rapportage!D1989</t>
  </si>
  <si>
    <t>Rapportage!I1989</t>
  </si>
  <si>
    <t>Rapportage!B1990</t>
  </si>
  <si>
    <t>Rapportage!D1990</t>
  </si>
  <si>
    <t>Rapportage!I1990</t>
  </si>
  <si>
    <t>Rapportage!B1991</t>
  </si>
  <si>
    <t>Rapportage!D1991</t>
  </si>
  <si>
    <t>Rapportage!I1991</t>
  </si>
  <si>
    <t>Rapportage!B1992</t>
  </si>
  <si>
    <t>Rapportage!D1992</t>
  </si>
  <si>
    <t>Rapportage!I1992</t>
  </si>
  <si>
    <t>Rapportage!B1993</t>
  </si>
  <si>
    <t>Rapportage!D1993</t>
  </si>
  <si>
    <t>Rapportage!I1993</t>
  </si>
  <si>
    <t>Rapportage!B1994</t>
  </si>
  <si>
    <t>Rapportage!D1994</t>
  </si>
  <si>
    <t>Rapportage!I1994</t>
  </si>
  <si>
    <t>Rapportage!B1995</t>
  </si>
  <si>
    <t>Rapportage!D1995</t>
  </si>
  <si>
    <t>Rapportage!I1995</t>
  </si>
  <si>
    <t>Rapportage!B1996</t>
  </si>
  <si>
    <t>Rapportage!D1996</t>
  </si>
  <si>
    <t>Rapportage!I1996</t>
  </si>
  <si>
    <t>Rapportage!B1997</t>
  </si>
  <si>
    <t>Rapportage!D1997</t>
  </si>
  <si>
    <t>Rapportage!I1997</t>
  </si>
  <si>
    <t>Rapportage!B1998</t>
  </si>
  <si>
    <t>Rapportage!D1998</t>
  </si>
  <si>
    <t>Rapportage!I1998</t>
  </si>
  <si>
    <t>Rapportage!B1999</t>
  </si>
  <si>
    <t>Rapportage!D1999</t>
  </si>
  <si>
    <t>Rapportage!I1999</t>
  </si>
  <si>
    <t>Rapportage!B2000</t>
  </si>
  <si>
    <t>Rapportage!D2000</t>
  </si>
  <si>
    <t>Rapportage!I2000</t>
  </si>
  <si>
    <t>Rapportage!B2001</t>
  </si>
  <si>
    <t>Rapportage!D2001</t>
  </si>
  <si>
    <t>Rapportage!I2001</t>
  </si>
  <si>
    <t>Rapportage!B2002</t>
  </si>
  <si>
    <t>Rapportage!D2002</t>
  </si>
  <si>
    <t>Rapportage!I2002</t>
  </si>
  <si>
    <t>Rapportage!B2003</t>
  </si>
  <si>
    <t>Rapportage!D2003</t>
  </si>
  <si>
    <t>Rapportage!I2003</t>
  </si>
  <si>
    <t>Rapportage!B2004</t>
  </si>
  <si>
    <t>Rapportage!D2004</t>
  </si>
  <si>
    <t>Rapportage!I2004</t>
  </si>
  <si>
    <t>Rapportage!B2005</t>
  </si>
  <si>
    <t>Rapportage!D2005</t>
  </si>
  <si>
    <t>Rapportage!I2005</t>
  </si>
  <si>
    <t>Rapportage!B2006</t>
  </si>
  <si>
    <t>Rapportage!D2006</t>
  </si>
  <si>
    <t>Rapportage!I2006</t>
  </si>
  <si>
    <t>Rapportage!B2007</t>
  </si>
  <si>
    <t>Rapportage!D2007</t>
  </si>
  <si>
    <t>Rapportage!I2007</t>
  </si>
  <si>
    <t>Rapportage!B2008</t>
  </si>
  <si>
    <t>Rapportage!D2008</t>
  </si>
  <si>
    <t>Rapportage!I2008</t>
  </si>
  <si>
    <t>Rapportage!B2009</t>
  </si>
  <si>
    <t>Rapportage!D2009</t>
  </si>
  <si>
    <t>Rapportage!I2009</t>
  </si>
  <si>
    <t>Rapportage!B2010</t>
  </si>
  <si>
    <t>Rapportage!D2010</t>
  </si>
  <si>
    <t>Rapportage!I2010</t>
  </si>
  <si>
    <t>Rapportage!B2011</t>
  </si>
  <si>
    <t>Rapportage!D2011</t>
  </si>
  <si>
    <t>Rapportage!I2011</t>
  </si>
  <si>
    <t>Rapportage!B2012</t>
  </si>
  <si>
    <t>Rapportage!D2012</t>
  </si>
  <si>
    <t>Rapportage!I2012</t>
  </si>
  <si>
    <t>Rapportage!B2013</t>
  </si>
  <si>
    <t>Rapportage!D2013</t>
  </si>
  <si>
    <t>Rapportage!I2013</t>
  </si>
  <si>
    <t>Rapportage!B2014</t>
  </si>
  <si>
    <t>Rapportage!D2014</t>
  </si>
  <si>
    <t>Rapportage!I2014</t>
  </si>
  <si>
    <t>Rapportage!B2015</t>
  </si>
  <si>
    <t>Rapportage!D2015</t>
  </si>
  <si>
    <t>Rapportage!I2015</t>
  </si>
  <si>
    <t>Rapportage!B2016</t>
  </si>
  <si>
    <t>Rapportage!D2016</t>
  </si>
  <si>
    <t>Rapportage!I2016</t>
  </si>
  <si>
    <t>Rapportage!B2017</t>
  </si>
  <si>
    <t>Rapportage!D2017</t>
  </si>
  <si>
    <t>Rapportage!I2017</t>
  </si>
  <si>
    <t>Rapportage!B2018</t>
  </si>
  <si>
    <t>Rapportage!D2018</t>
  </si>
  <si>
    <t>Rapportage!I2018</t>
  </si>
  <si>
    <t>Rapportage!B2019</t>
  </si>
  <si>
    <t>Rapportage!D2019</t>
  </si>
  <si>
    <t>Rapportage!I2019</t>
  </si>
  <si>
    <t>Rapportage!B2020</t>
  </si>
  <si>
    <t>Rapportage!D2020</t>
  </si>
  <si>
    <t>Rapportage!I2020</t>
  </si>
  <si>
    <t>Rapportage!B2021</t>
  </si>
  <si>
    <t>Rapportage!D2021</t>
  </si>
  <si>
    <t>Rapportage!I2021</t>
  </si>
  <si>
    <t>Rapportage!B2022</t>
  </si>
  <si>
    <t>Rapportage!D2022</t>
  </si>
  <si>
    <t>Rapportage!I2022</t>
  </si>
  <si>
    <t>Rapportage!B2023</t>
  </si>
  <si>
    <t>Rapportage!D2023</t>
  </si>
  <si>
    <t>Rapportage!I2023</t>
  </si>
  <si>
    <t>Rapportage!B2024</t>
  </si>
  <si>
    <t>Rapportage!D2024</t>
  </si>
  <si>
    <t>Rapportage!I2024</t>
  </si>
  <si>
    <t>Rapportage!B2025</t>
  </si>
  <si>
    <t>Rapportage!D2025</t>
  </si>
  <si>
    <t>Rapportage!I2025</t>
  </si>
  <si>
    <t>Rapportage!B2026</t>
  </si>
  <si>
    <t>Rapportage!D2026</t>
  </si>
  <si>
    <t>Rapportage!I2026</t>
  </si>
  <si>
    <t>Rapportage!B2027</t>
  </si>
  <si>
    <t>Rapportage!D2027</t>
  </si>
  <si>
    <t>Rapportage!I2027</t>
  </si>
  <si>
    <t>Rapportage!B2028</t>
  </si>
  <si>
    <t>Rapportage!D2028</t>
  </si>
  <si>
    <t>Rapportage!I2028</t>
  </si>
  <si>
    <t>Rapportage!B2029</t>
  </si>
  <si>
    <t>Rapportage!D2029</t>
  </si>
  <si>
    <t>Rapportage!I2029</t>
  </si>
  <si>
    <t>Rapportage!B2030</t>
  </si>
  <si>
    <t>Rapportage!D2030</t>
  </si>
  <si>
    <t>Rapportage!I2030</t>
  </si>
  <si>
    <t>Rapportage!B2031</t>
  </si>
  <si>
    <t>Rapportage!D2031</t>
  </si>
  <si>
    <t>Rapportage!I2031</t>
  </si>
  <si>
    <t>Rapportage!B2032</t>
  </si>
  <si>
    <t>Rapportage!D2032</t>
  </si>
  <si>
    <t>Rapportage!I2032</t>
  </si>
  <si>
    <t>Rapportage!B2033</t>
  </si>
  <si>
    <t>Rapportage!D2033</t>
  </si>
  <si>
    <t>Rapportage!I2033</t>
  </si>
  <si>
    <t>Rapportage!B2034</t>
  </si>
  <si>
    <t>Rapportage!D2034</t>
  </si>
  <si>
    <t>Rapportage!I2034</t>
  </si>
  <si>
    <t>Rapportage!B2035</t>
  </si>
  <si>
    <t>Rapportage!D2035</t>
  </si>
  <si>
    <t>Rapportage!I2035</t>
  </si>
  <si>
    <t>Rapportage!B2036</t>
  </si>
  <si>
    <t>Rapportage!D2036</t>
  </si>
  <si>
    <t>Rapportage!I2036</t>
  </si>
  <si>
    <t>Rapportage!B2037</t>
  </si>
  <si>
    <t>Rapportage!D2037</t>
  </si>
  <si>
    <t>Rapportage!I2037</t>
  </si>
  <si>
    <t>Rapportage!B2038</t>
  </si>
  <si>
    <t>Rapportage!D2038</t>
  </si>
  <si>
    <t>Rapportage!I2038</t>
  </si>
  <si>
    <t>Rapportage!B2039</t>
  </si>
  <si>
    <t>Rapportage!D2039</t>
  </si>
  <si>
    <t>Rapportage!I2039</t>
  </si>
  <si>
    <t>Rapportage!B2040</t>
  </si>
  <si>
    <t>Rapportage!D2040</t>
  </si>
  <si>
    <t>Rapportage!I2040</t>
  </si>
  <si>
    <t>Rapportage!B2041</t>
  </si>
  <si>
    <t>Rapportage!D2041</t>
  </si>
  <si>
    <t>Rapportage!I2041</t>
  </si>
  <si>
    <t>Rapportage!B2042</t>
  </si>
  <si>
    <t>Rapportage!D2042</t>
  </si>
  <si>
    <t>Rapportage!I2042</t>
  </si>
  <si>
    <t>Rapportage!B2043</t>
  </si>
  <si>
    <t>Rapportage!D2043</t>
  </si>
  <si>
    <t>Rapportage!I2043</t>
  </si>
  <si>
    <t>Rapportage!B2044</t>
  </si>
  <si>
    <t>Rapportage!D2044</t>
  </si>
  <si>
    <t>Rapportage!I2044</t>
  </si>
  <si>
    <t>Rapportage!B2045</t>
  </si>
  <si>
    <t>Rapportage!D2045</t>
  </si>
  <si>
    <t>Rapportage!I2045</t>
  </si>
  <si>
    <t>Rapportage!B2046</t>
  </si>
  <si>
    <t>Rapportage!D2046</t>
  </si>
  <si>
    <t>Rapportage!I2046</t>
  </si>
  <si>
    <t>Rapportage!B2047</t>
  </si>
  <si>
    <t>Rapportage!D2047</t>
  </si>
  <si>
    <t>Rapportage!I2047</t>
  </si>
  <si>
    <t>Rapportage!B2048</t>
  </si>
  <si>
    <t>Rapportage!D2048</t>
  </si>
  <si>
    <t>Rapportage!I2048</t>
  </si>
  <si>
    <t>Rapportage!B2049</t>
  </si>
  <si>
    <t>Rapportage!D2049</t>
  </si>
  <si>
    <t>Rapportage!I2049</t>
  </si>
  <si>
    <t>Rapportage!B2050</t>
  </si>
  <si>
    <t>Rapportage!D2050</t>
  </si>
  <si>
    <t>Rapportage!I2050</t>
  </si>
  <si>
    <t>Rapportage!B2051</t>
  </si>
  <si>
    <t>Rapportage!D2051</t>
  </si>
  <si>
    <t>Rapportage!I2051</t>
  </si>
  <si>
    <t>Rapportage!B2052</t>
  </si>
  <si>
    <t>Rapportage!D2052</t>
  </si>
  <si>
    <t>Rapportage!I2052</t>
  </si>
  <si>
    <t>Rapportage!B2053</t>
  </si>
  <si>
    <t>Rapportage!D2053</t>
  </si>
  <si>
    <t>Rapportage!I2053</t>
  </si>
  <si>
    <t>Rapportage!B2054</t>
  </si>
  <si>
    <t>Rapportage!D2054</t>
  </si>
  <si>
    <t>Rapportage!I2054</t>
  </si>
  <si>
    <t>Rapportage!B2055</t>
  </si>
  <si>
    <t>Rapportage!D2055</t>
  </si>
  <si>
    <t>Rapportage!I2055</t>
  </si>
  <si>
    <t>Rapportage!B2056</t>
  </si>
  <si>
    <t>Rapportage!D2056</t>
  </si>
  <si>
    <t>Rapportage!I2056</t>
  </si>
  <si>
    <t>Rapportage!B2057</t>
  </si>
  <si>
    <t>Rapportage!D2057</t>
  </si>
  <si>
    <t>Rapportage!I2057</t>
  </si>
  <si>
    <t>Rapportage!B2058</t>
  </si>
  <si>
    <t>Rapportage!D2058</t>
  </si>
  <si>
    <t>Rapportage!I2058</t>
  </si>
  <si>
    <t>Rapportage!B2059</t>
  </si>
  <si>
    <t>Rapportage!D2059</t>
  </si>
  <si>
    <t>Rapportage!I2059</t>
  </si>
  <si>
    <t>Rapportage!B2060</t>
  </si>
  <si>
    <t>Rapportage!D2060</t>
  </si>
  <si>
    <t>Rapportage!I2060</t>
  </si>
  <si>
    <t>Rapportage!B2061</t>
  </si>
  <si>
    <t>Rapportage!D2061</t>
  </si>
  <si>
    <t>Rapportage!I2061</t>
  </si>
  <si>
    <t>Rapportage!B2062</t>
  </si>
  <si>
    <t>Rapportage!D2062</t>
  </si>
  <si>
    <t>Rapportage!I2062</t>
  </si>
  <si>
    <t>Rapportage!B2063</t>
  </si>
  <si>
    <t>Rapportage!D2063</t>
  </si>
  <si>
    <t>Rapportage!I2063</t>
  </si>
  <si>
    <t>Rapportage!B2064</t>
  </si>
  <si>
    <t>Rapportage!D2064</t>
  </si>
  <si>
    <t>Rapportage!I2064</t>
  </si>
  <si>
    <t>Rapportage!B2065</t>
  </si>
  <si>
    <t>Rapportage!D2065</t>
  </si>
  <si>
    <t>Rapportage!I2065</t>
  </si>
  <si>
    <t>Rapportage!B2066</t>
  </si>
  <si>
    <t>Rapportage!D2066</t>
  </si>
  <si>
    <t>Rapportage!I2066</t>
  </si>
  <si>
    <t>Rapportage!B2067</t>
  </si>
  <si>
    <t>Rapportage!D2067</t>
  </si>
  <si>
    <t>Rapportage!I2067</t>
  </si>
  <si>
    <t>Rapportage!B2068</t>
  </si>
  <si>
    <t>Rapportage!D2068</t>
  </si>
  <si>
    <t>Rapportage!I2068</t>
  </si>
  <si>
    <t>Rapportage!B2069</t>
  </si>
  <si>
    <t>Rapportage!D2069</t>
  </si>
  <si>
    <t>Rapportage!I2069</t>
  </si>
  <si>
    <t>Rapportage!B2070</t>
  </si>
  <si>
    <t>Rapportage!D2070</t>
  </si>
  <si>
    <t>Rapportage!I2070</t>
  </si>
  <si>
    <t>Rapportage!B2071</t>
  </si>
  <si>
    <t>Rapportage!D2071</t>
  </si>
  <si>
    <t>Rapportage!I2071</t>
  </si>
  <si>
    <t>Rapportage!B2072</t>
  </si>
  <si>
    <t>Rapportage!D2072</t>
  </si>
  <si>
    <t>Rapportage!I2072</t>
  </si>
  <si>
    <t>Rapportage!B2073</t>
  </si>
  <si>
    <t>Rapportage!D2073</t>
  </si>
  <si>
    <t>Rapportage!I2073</t>
  </si>
  <si>
    <t>Rapportage!B2074</t>
  </si>
  <si>
    <t>Rapportage!D2074</t>
  </si>
  <si>
    <t>Rapportage!I2074</t>
  </si>
  <si>
    <t>Rapportage!B2075</t>
  </si>
  <si>
    <t>Rapportage!D2075</t>
  </si>
  <si>
    <t>Rapportage!I2075</t>
  </si>
  <si>
    <t>Rapportage!B2076</t>
  </si>
  <si>
    <t>Rapportage!D2076</t>
  </si>
  <si>
    <t>Rapportage!I2076</t>
  </si>
  <si>
    <t>Rapportage!B2077</t>
  </si>
  <si>
    <t>Rapportage!D2077</t>
  </si>
  <si>
    <t>Rapportage!I2077</t>
  </si>
  <si>
    <t>Rapportage!B2078</t>
  </si>
  <si>
    <t>Rapportage!D2078</t>
  </si>
  <si>
    <t>Rapportage!I2078</t>
  </si>
  <si>
    <t>Rapportage!B2079</t>
  </si>
  <si>
    <t>Rapportage!D2079</t>
  </si>
  <si>
    <t>Rapportage!I2079</t>
  </si>
  <si>
    <t>Rapportage!B2080</t>
  </si>
  <si>
    <t>Rapportage!D2080</t>
  </si>
  <si>
    <t>Rapportage!I2080</t>
  </si>
  <si>
    <t>Rapportage!B2081</t>
  </si>
  <si>
    <t>Rapportage!D2081</t>
  </si>
  <si>
    <t>Rapportage!I2081</t>
  </si>
  <si>
    <t>Rapportage!B2082</t>
  </si>
  <si>
    <t>Rapportage!D2082</t>
  </si>
  <si>
    <t>Rapportage!I2082</t>
  </si>
  <si>
    <t>Rapportage!B2083</t>
  </si>
  <si>
    <t>Rapportage!D2083</t>
  </si>
  <si>
    <t>Rapportage!I2083</t>
  </si>
  <si>
    <t>Rapportage!B2084</t>
  </si>
  <si>
    <t>Rapportage!D2084</t>
  </si>
  <si>
    <t>Rapportage!I2084</t>
  </si>
  <si>
    <t>Rapportage!B2085</t>
  </si>
  <si>
    <t>Rapportage!D2085</t>
  </si>
  <si>
    <t>Rapportage!I2085</t>
  </si>
  <si>
    <t>Rapportage!B2086</t>
  </si>
  <si>
    <t>Rapportage!D2086</t>
  </si>
  <si>
    <t>Rapportage!I2086</t>
  </si>
  <si>
    <t>Rapportage!B2087</t>
  </si>
  <si>
    <t>Rapportage!D2087</t>
  </si>
  <si>
    <t>Rapportage!I2087</t>
  </si>
  <si>
    <t>Rapportage!B2088</t>
  </si>
  <si>
    <t>Rapportage!D2088</t>
  </si>
  <si>
    <t>Rapportage!I2088</t>
  </si>
  <si>
    <t>Rapportage!B2089</t>
  </si>
  <si>
    <t>Rapportage!D2089</t>
  </si>
  <si>
    <t>Rapportage!I2089</t>
  </si>
  <si>
    <t>Rapportage!B2090</t>
  </si>
  <si>
    <t>Rapportage!D2090</t>
  </si>
  <si>
    <t>Rapportage!I2090</t>
  </si>
  <si>
    <t>Rapportage!B2091</t>
  </si>
  <si>
    <t>Rapportage!D2091</t>
  </si>
  <si>
    <t>Rapportage!I2091</t>
  </si>
  <si>
    <t>Rapportage!B2092</t>
  </si>
  <si>
    <t>Rapportage!D2092</t>
  </si>
  <si>
    <t>Rapportage!I2092</t>
  </si>
  <si>
    <t>Rapportage!B2093</t>
  </si>
  <si>
    <t>Rapportage!D2093</t>
  </si>
  <si>
    <t>Rapportage!I2093</t>
  </si>
  <si>
    <t>Rapportage!B2094</t>
  </si>
  <si>
    <t>Rapportage!D2094</t>
  </si>
  <si>
    <t>Rapportage!I2094</t>
  </si>
  <si>
    <t>Rapportage!B2095</t>
  </si>
  <si>
    <t>Rapportage!D2095</t>
  </si>
  <si>
    <t>Rapportage!I2095</t>
  </si>
  <si>
    <t>Rapportage!B2096</t>
  </si>
  <si>
    <t>Rapportage!D2096</t>
  </si>
  <si>
    <t>Rapportage!I2096</t>
  </si>
  <si>
    <t>Rapportage!B2097</t>
  </si>
  <si>
    <t>Rapportage!D2097</t>
  </si>
  <si>
    <t>Rapportage!I2097</t>
  </si>
  <si>
    <t>Rapportage!B2098</t>
  </si>
  <si>
    <t>Rapportage!D2098</t>
  </si>
  <si>
    <t>Rapportage!I2098</t>
  </si>
  <si>
    <t>Rapportage!B2099</t>
  </si>
  <si>
    <t>Rapportage!D2099</t>
  </si>
  <si>
    <t>Rapportage!I2099</t>
  </si>
  <si>
    <t>Rapportage!B2100</t>
  </si>
  <si>
    <t>Rapportage!D2100</t>
  </si>
  <si>
    <t>Rapportage!I2100</t>
  </si>
  <si>
    <t>Rapportage!B2101</t>
  </si>
  <si>
    <t>Rapportage!D2101</t>
  </si>
  <si>
    <t>Rapportage!I2101</t>
  </si>
  <si>
    <t>Rapportage!B2102</t>
  </si>
  <si>
    <t>Rapportage!D2102</t>
  </si>
  <si>
    <t>Rapportage!I2102</t>
  </si>
  <si>
    <t>Rapportage!B2103</t>
  </si>
  <si>
    <t>Rapportage!D2103</t>
  </si>
  <si>
    <t>Rapportage!I2103</t>
  </si>
  <si>
    <t>Rapportage!B2104</t>
  </si>
  <si>
    <t>Rapportage!D2104</t>
  </si>
  <si>
    <t>Rapportage!I2104</t>
  </si>
  <si>
    <t>Rapportage!B2105</t>
  </si>
  <si>
    <t>Rapportage!D2105</t>
  </si>
  <si>
    <t>Rapportage!I2105</t>
  </si>
  <si>
    <t>Rapportage!B2106</t>
  </si>
  <si>
    <t>Rapportage!D2106</t>
  </si>
  <si>
    <t>Rapportage!I2106</t>
  </si>
  <si>
    <t>Rapportage!B2107</t>
  </si>
  <si>
    <t>Rapportage!D2107</t>
  </si>
  <si>
    <t>Rapportage!I2107</t>
  </si>
  <si>
    <t>Rapportage!B2108</t>
  </si>
  <si>
    <t>Rapportage!D2108</t>
  </si>
  <si>
    <t>Rapportage!I2108</t>
  </si>
  <si>
    <t>Rapportage!B2109</t>
  </si>
  <si>
    <t>Rapportage!D2109</t>
  </si>
  <si>
    <t>Rapportage!I2109</t>
  </si>
  <si>
    <t>Rapportage!B2110</t>
  </si>
  <si>
    <t>Rapportage!D2110</t>
  </si>
  <si>
    <t>Rapportage!I2110</t>
  </si>
  <si>
    <t>Rapportage!B2111</t>
  </si>
  <si>
    <t>Rapportage!D2111</t>
  </si>
  <si>
    <t>Rapportage!I2111</t>
  </si>
  <si>
    <t>Rapportage!B2112</t>
  </si>
  <si>
    <t>Rapportage!D2112</t>
  </si>
  <si>
    <t>Rapportage!I2112</t>
  </si>
  <si>
    <t>Rapportage!B2113</t>
  </si>
  <si>
    <t>Rapportage!D2113</t>
  </si>
  <si>
    <t>Rapportage!I2113</t>
  </si>
  <si>
    <t>Rapportage!B2114</t>
  </si>
  <si>
    <t>Rapportage!D2114</t>
  </si>
  <si>
    <t>Rapportage!I2114</t>
  </si>
  <si>
    <t>Rapportage!B2115</t>
  </si>
  <si>
    <t>Rapportage!D2115</t>
  </si>
  <si>
    <t>Rapportage!I2115</t>
  </si>
  <si>
    <t>Rapportage!B2116</t>
  </si>
  <si>
    <t>Rapportage!D2116</t>
  </si>
  <si>
    <t>Rapportage!I2116</t>
  </si>
  <si>
    <t>Rapportage!B2117</t>
  </si>
  <si>
    <t>Rapportage!D2117</t>
  </si>
  <si>
    <t>Rapportage!I2117</t>
  </si>
  <si>
    <t>Rapportage!B2118</t>
  </si>
  <si>
    <t>Rapportage!D2118</t>
  </si>
  <si>
    <t>Rapportage!I2118</t>
  </si>
  <si>
    <t>Rapportage!B2119</t>
  </si>
  <si>
    <t>Rapportage!D2119</t>
  </si>
  <si>
    <t>Rapportage!I2119</t>
  </si>
  <si>
    <t>Rapportage!B2120</t>
  </si>
  <si>
    <t>Rapportage!D2120</t>
  </si>
  <si>
    <t>Rapportage!I2120</t>
  </si>
  <si>
    <t>Rapportage!B2121</t>
  </si>
  <si>
    <t>Rapportage!D2121</t>
  </si>
  <si>
    <t>Rapportage!I2121</t>
  </si>
  <si>
    <t>Rapportage!B2122</t>
  </si>
  <si>
    <t>Rapportage!D2122</t>
  </si>
  <si>
    <t>Rapportage!I2122</t>
  </si>
  <si>
    <t>Rapportage!B2123</t>
  </si>
  <si>
    <t>Rapportage!D2123</t>
  </si>
  <si>
    <t>Rapportage!I2123</t>
  </si>
  <si>
    <t>Rapportage!B2124</t>
  </si>
  <si>
    <t>Rapportage!D2124</t>
  </si>
  <si>
    <t>Rapportage!I2124</t>
  </si>
  <si>
    <t>Rapportage!B2125</t>
  </si>
  <si>
    <t>Rapportage!D2125</t>
  </si>
  <si>
    <t>Rapportage!I2125</t>
  </si>
  <si>
    <t>Rapportage!B2126</t>
  </si>
  <si>
    <t>Rapportage!D2126</t>
  </si>
  <si>
    <t>Rapportage!I2126</t>
  </si>
  <si>
    <t>Rapportage!B2127</t>
  </si>
  <si>
    <t>Rapportage!D2127</t>
  </si>
  <si>
    <t>Rapportage!I2127</t>
  </si>
  <si>
    <t>Rapportage!B2128</t>
  </si>
  <si>
    <t>Rapportage!D2128</t>
  </si>
  <si>
    <t>Rapportage!I2128</t>
  </si>
  <si>
    <t>Rapportage!B2129</t>
  </si>
  <si>
    <t>Rapportage!D2129</t>
  </si>
  <si>
    <t>Rapportage!I2129</t>
  </si>
  <si>
    <t>Rapportage!B2130</t>
  </si>
  <si>
    <t>Rapportage!D2130</t>
  </si>
  <si>
    <t>Rapportage!I2130</t>
  </si>
  <si>
    <t>Rapportage!B2131</t>
  </si>
  <si>
    <t>Rapportage!D2131</t>
  </si>
  <si>
    <t>Rapportage!I2131</t>
  </si>
  <si>
    <t>Rapportage!B2132</t>
  </si>
  <si>
    <t>Rapportage!D2132</t>
  </si>
  <si>
    <t>Rapportage!I2132</t>
  </si>
  <si>
    <t>Rapportage!B2133</t>
  </si>
  <si>
    <t>Rapportage!D2133</t>
  </si>
  <si>
    <t>Rapportage!I2133</t>
  </si>
  <si>
    <t>Rapportage!B2134</t>
  </si>
  <si>
    <t>Rapportage!D2134</t>
  </si>
  <si>
    <t>Rapportage!I2134</t>
  </si>
  <si>
    <t>Rapportage!B2135</t>
  </si>
  <si>
    <t>Rapportage!D2135</t>
  </si>
  <si>
    <t>Rapportage!I2135</t>
  </si>
  <si>
    <t>Rapportage!B2136</t>
  </si>
  <si>
    <t>Rapportage!D2136</t>
  </si>
  <si>
    <t>Rapportage!I2136</t>
  </si>
  <si>
    <t>Rapportage!B2137</t>
  </si>
  <si>
    <t>Rapportage!D2137</t>
  </si>
  <si>
    <t>Rapportage!I2137</t>
  </si>
  <si>
    <t>Rapportage!B2138</t>
  </si>
  <si>
    <t>Rapportage!D2138</t>
  </si>
  <si>
    <t>Rapportage!I2138</t>
  </si>
  <si>
    <t>Rapportage!B2139</t>
  </si>
  <si>
    <t>Rapportage!D2139</t>
  </si>
  <si>
    <t>Rapportage!I2139</t>
  </si>
  <si>
    <t>Rapportage!B2140</t>
  </si>
  <si>
    <t>Rapportage!D2140</t>
  </si>
  <si>
    <t>Rapportage!I2140</t>
  </si>
  <si>
    <t>Rapportage!B2141</t>
  </si>
  <si>
    <t>Rapportage!D2141</t>
  </si>
  <si>
    <t>Rapportage!I2141</t>
  </si>
  <si>
    <t>Rapportage!B2142</t>
  </si>
  <si>
    <t>Rapportage!D2142</t>
  </si>
  <si>
    <t>Rapportage!I2142</t>
  </si>
  <si>
    <t>Rapportage!B2143</t>
  </si>
  <si>
    <t>Rapportage!D2143</t>
  </si>
  <si>
    <t>Rapportage!I2143</t>
  </si>
  <si>
    <t>Rapportage!B2144</t>
  </si>
  <si>
    <t>Rapportage!D2144</t>
  </si>
  <si>
    <t>Rapportage!I2144</t>
  </si>
  <si>
    <t>Rapportage!B2145</t>
  </si>
  <si>
    <t>Rapportage!D2145</t>
  </si>
  <si>
    <t>Rapportage!I2145</t>
  </si>
  <si>
    <t>Rapportage!B2146</t>
  </si>
  <si>
    <t>Rapportage!D2146</t>
  </si>
  <si>
    <t>Rapportage!I2146</t>
  </si>
  <si>
    <t>Rapportage!B2147</t>
  </si>
  <si>
    <t>Rapportage!D2147</t>
  </si>
  <si>
    <t>Rapportage!I2147</t>
  </si>
  <si>
    <t>Rapportage!B2148</t>
  </si>
  <si>
    <t>Rapportage!D2148</t>
  </si>
  <si>
    <t>Rapportage!I2148</t>
  </si>
  <si>
    <t>Rapportage!B2149</t>
  </si>
  <si>
    <t>Rapportage!D2149</t>
  </si>
  <si>
    <t>Rapportage!I2149</t>
  </si>
  <si>
    <t>Rapportage!B2150</t>
  </si>
  <si>
    <t>Rapportage!D2150</t>
  </si>
  <si>
    <t>Rapportage!I2150</t>
  </si>
  <si>
    <t>Rapportage!B2151</t>
  </si>
  <si>
    <t>Rapportage!D2151</t>
  </si>
  <si>
    <t>Rapportage!I2151</t>
  </si>
  <si>
    <t>Rapportage!B2152</t>
  </si>
  <si>
    <t>Rapportage!D2152</t>
  </si>
  <si>
    <t>Rapportage!I2152</t>
  </si>
  <si>
    <t>Rapportage!B2153</t>
  </si>
  <si>
    <t>Rapportage!D2153</t>
  </si>
  <si>
    <t>Rapportage!I2153</t>
  </si>
  <si>
    <t>Rapportage!B2154</t>
  </si>
  <si>
    <t>Rapportage!D2154</t>
  </si>
  <si>
    <t>Rapportage!I2154</t>
  </si>
  <si>
    <t>Rapportage!B2155</t>
  </si>
  <si>
    <t>Rapportage!D2155</t>
  </si>
  <si>
    <t>Rapportage!I2155</t>
  </si>
  <si>
    <t>Rapportage!B2156</t>
  </si>
  <si>
    <t>Rapportage!D2156</t>
  </si>
  <si>
    <t>Rapportage!I2156</t>
  </si>
  <si>
    <t>Rapportage!B2157</t>
  </si>
  <si>
    <t>Rapportage!D2157</t>
  </si>
  <si>
    <t>Rapportage!I2157</t>
  </si>
  <si>
    <t>Rapportage!B2158</t>
  </si>
  <si>
    <t>Rapportage!D2158</t>
  </si>
  <si>
    <t>Rapportage!I2158</t>
  </si>
  <si>
    <t>Rapportage!B2159</t>
  </si>
  <si>
    <t>Rapportage!D2159</t>
  </si>
  <si>
    <t>Rapportage!I2159</t>
  </si>
  <si>
    <t>Rapportage!B2160</t>
  </si>
  <si>
    <t>Rapportage!D2160</t>
  </si>
  <si>
    <t>Rapportage!I2160</t>
  </si>
  <si>
    <t>Rapportage!B2161</t>
  </si>
  <si>
    <t>Rapportage!D2161</t>
  </si>
  <si>
    <t>Rapportage!I2161</t>
  </si>
  <si>
    <t>Rapportage!B2162</t>
  </si>
  <si>
    <t>Rapportage!D2162</t>
  </si>
  <si>
    <t>Rapportage!I2162</t>
  </si>
  <si>
    <t>Rapportage!B2163</t>
  </si>
  <si>
    <t>Rapportage!D2163</t>
  </si>
  <si>
    <t>Rapportage!I2163</t>
  </si>
  <si>
    <t>Rapportage!B2164</t>
  </si>
  <si>
    <t>Rapportage!D2164</t>
  </si>
  <si>
    <t>Rapportage!I2164</t>
  </si>
  <si>
    <t>Rapportage!B2165</t>
  </si>
  <si>
    <t>Rapportage!D2165</t>
  </si>
  <si>
    <t>Rapportage!I2165</t>
  </si>
  <si>
    <t>Rapportage!B2166</t>
  </si>
  <si>
    <t>Rapportage!D2166</t>
  </si>
  <si>
    <t>Rapportage!I2166</t>
  </si>
  <si>
    <t>Rapportage!B2167</t>
  </si>
  <si>
    <t>Rapportage!D2167</t>
  </si>
  <si>
    <t>Rapportage!I2167</t>
  </si>
  <si>
    <t>Rapportage!B2168</t>
  </si>
  <si>
    <t>Rapportage!D2168</t>
  </si>
  <si>
    <t>Rapportage!I2168</t>
  </si>
  <si>
    <t>Rapportage!B2169</t>
  </si>
  <si>
    <t>Rapportage!D2169</t>
  </si>
  <si>
    <t>Rapportage!I2169</t>
  </si>
  <si>
    <t>Rapportage!B2170</t>
  </si>
  <si>
    <t>Rapportage!D2170</t>
  </si>
  <si>
    <t>Rapportage!I2170</t>
  </si>
  <si>
    <t>Rapportage!B2171</t>
  </si>
  <si>
    <t>Rapportage!D2171</t>
  </si>
  <si>
    <t>Rapportage!I2171</t>
  </si>
  <si>
    <t>Rapportage!B2172</t>
  </si>
  <si>
    <t>Rapportage!D2172</t>
  </si>
  <si>
    <t>Rapportage!I2172</t>
  </si>
  <si>
    <t>Rapportage!B2173</t>
  </si>
  <si>
    <t>Rapportage!D2173</t>
  </si>
  <si>
    <t>Rapportage!I2173</t>
  </si>
  <si>
    <t>Rapportage!B2174</t>
  </si>
  <si>
    <t>Rapportage!D2174</t>
  </si>
  <si>
    <t>Rapportage!I2174</t>
  </si>
  <si>
    <t>Rapportage!B2175</t>
  </si>
  <si>
    <t>Rapportage!D2175</t>
  </si>
  <si>
    <t>Rapportage!I2175</t>
  </si>
  <si>
    <t>Rapportage!B2176</t>
  </si>
  <si>
    <t>Rapportage!D2176</t>
  </si>
  <si>
    <t>Rapportage!I2176</t>
  </si>
  <si>
    <t>Rapportage!B2177</t>
  </si>
  <si>
    <t>Rapportage!D2177</t>
  </si>
  <si>
    <t>Rapportage!I2177</t>
  </si>
  <si>
    <t>Rapportage!B2178</t>
  </si>
  <si>
    <t>Rapportage!D2178</t>
  </si>
  <si>
    <t>Rapportage!I2178</t>
  </si>
  <si>
    <t>Rapportage!B2179</t>
  </si>
  <si>
    <t>Rapportage!D2179</t>
  </si>
  <si>
    <t>Rapportage!I2179</t>
  </si>
  <si>
    <t>Rapportage!B2180</t>
  </si>
  <si>
    <t>Rapportage!D2180</t>
  </si>
  <si>
    <t>Rapportage!I2180</t>
  </si>
  <si>
    <t>Rapportage!B2181</t>
  </si>
  <si>
    <t>Rapportage!D2181</t>
  </si>
  <si>
    <t>Rapportage!I2181</t>
  </si>
  <si>
    <t>Rapportage!B2182</t>
  </si>
  <si>
    <t>Rapportage!D2182</t>
  </si>
  <si>
    <t>Rapportage!I2182</t>
  </si>
  <si>
    <t>Rapportage!B2183</t>
  </si>
  <si>
    <t>Rapportage!D2183</t>
  </si>
  <si>
    <t>Rapportage!I2183</t>
  </si>
  <si>
    <t>Rapportage!B2184</t>
  </si>
  <si>
    <t>Rapportage!D2184</t>
  </si>
  <si>
    <t>Rapportage!I2184</t>
  </si>
  <si>
    <t>Rapportage!B2185</t>
  </si>
  <si>
    <t>Rapportage!D2185</t>
  </si>
  <si>
    <t>Rapportage!I2185</t>
  </si>
  <si>
    <t>Rapportage!B2186</t>
  </si>
  <si>
    <t>Rapportage!D2186</t>
  </si>
  <si>
    <t>Rapportage!I2186</t>
  </si>
  <si>
    <t>Rapportage!B2187</t>
  </si>
  <si>
    <t>Rapportage!D2187</t>
  </si>
  <si>
    <t>Rapportage!I2187</t>
  </si>
  <si>
    <t>Rapportage!B2188</t>
  </si>
  <si>
    <t>Rapportage!D2188</t>
  </si>
  <si>
    <t>Rapportage!I2188</t>
  </si>
  <si>
    <t>Rapportage!B2189</t>
  </si>
  <si>
    <t>Rapportage!D2189</t>
  </si>
  <si>
    <t>Rapportage!I2189</t>
  </si>
  <si>
    <t>Rapportage!B2190</t>
  </si>
  <si>
    <t>Rapportage!D2190</t>
  </si>
  <si>
    <t>Rapportage!I2190</t>
  </si>
  <si>
    <t>Rapportage!B2191</t>
  </si>
  <si>
    <t>Rapportage!D2191</t>
  </si>
  <si>
    <t>Rapportage!I2191</t>
  </si>
  <si>
    <t>Rapportage!B2192</t>
  </si>
  <si>
    <t>Rapportage!D2192</t>
  </si>
  <si>
    <t>Rapportage!I2192</t>
  </si>
  <si>
    <t>Rapportage!B2193</t>
  </si>
  <si>
    <t>Rapportage!D2193</t>
  </si>
  <si>
    <t>Rapportage!I2193</t>
  </si>
  <si>
    <t>Rapportage!B2194</t>
  </si>
  <si>
    <t>Rapportage!D2194</t>
  </si>
  <si>
    <t>Rapportage!I2194</t>
  </si>
  <si>
    <t>Rapportage!B2195</t>
  </si>
  <si>
    <t>Rapportage!D2195</t>
  </si>
  <si>
    <t>Rapportage!I2195</t>
  </si>
  <si>
    <t>Rapportage!B2196</t>
  </si>
  <si>
    <t>Rapportage!D2196</t>
  </si>
  <si>
    <t>Rapportage!I2196</t>
  </si>
  <si>
    <t>Rapportage!B2197</t>
  </si>
  <si>
    <t>Rapportage!D2197</t>
  </si>
  <si>
    <t>Rapportage!I2197</t>
  </si>
  <si>
    <t>Rapportage!B2198</t>
  </si>
  <si>
    <t>Rapportage!D2198</t>
  </si>
  <si>
    <t>Rapportage!I2198</t>
  </si>
  <si>
    <t>Rapportage!B2199</t>
  </si>
  <si>
    <t>Rapportage!D2199</t>
  </si>
  <si>
    <t>Rapportage!I2199</t>
  </si>
  <si>
    <t>Rapportage!B2200</t>
  </si>
  <si>
    <t>Rapportage!D2200</t>
  </si>
  <si>
    <t>Rapportage!I2200</t>
  </si>
  <si>
    <t>Rapportage!B2201</t>
  </si>
  <si>
    <t>Rapportage!D2201</t>
  </si>
  <si>
    <t>Rapportage!I2201</t>
  </si>
  <si>
    <t>Rapportage!B2202</t>
  </si>
  <si>
    <t>Rapportage!D2202</t>
  </si>
  <si>
    <t>Rapportage!I2202</t>
  </si>
  <si>
    <t>Rapportage!B2203</t>
  </si>
  <si>
    <t>Rapportage!D2203</t>
  </si>
  <si>
    <t>Rapportage!I2203</t>
  </si>
  <si>
    <t>Rapportage!B2204</t>
  </si>
  <si>
    <t>Rapportage!D2204</t>
  </si>
  <si>
    <t>Rapportage!I2204</t>
  </si>
  <si>
    <t>Rapportage!B2205</t>
  </si>
  <si>
    <t>Rapportage!D2205</t>
  </si>
  <si>
    <t>Rapportage!I2205</t>
  </si>
  <si>
    <t>Rapportage!B2206</t>
  </si>
  <si>
    <t>Rapportage!D2206</t>
  </si>
  <si>
    <t>Rapportage!I2206</t>
  </si>
  <si>
    <t>Rapportage!B2207</t>
  </si>
  <si>
    <t>Rapportage!D2207</t>
  </si>
  <si>
    <t>Rapportage!I2207</t>
  </si>
  <si>
    <t>Rapportage!B2208</t>
  </si>
  <si>
    <t>Rapportage!D2208</t>
  </si>
  <si>
    <t>Rapportage!I2208</t>
  </si>
  <si>
    <t>Rapportage!B2209</t>
  </si>
  <si>
    <t>Rapportage!D2209</t>
  </si>
  <si>
    <t>Rapportage!I2209</t>
  </si>
  <si>
    <t>Rapportage!B2210</t>
  </si>
  <si>
    <t>Rapportage!D2210</t>
  </si>
  <si>
    <t>Rapportage!I2210</t>
  </si>
  <si>
    <t>Rapportage!B2211</t>
  </si>
  <si>
    <t>Rapportage!D2211</t>
  </si>
  <si>
    <t>Rapportage!I2211</t>
  </si>
  <si>
    <t>Rapportage!B2212</t>
  </si>
  <si>
    <t>Rapportage!D2212</t>
  </si>
  <si>
    <t>Rapportage!I2212</t>
  </si>
  <si>
    <t>Rapportage!B2213</t>
  </si>
  <si>
    <t>Rapportage!D2213</t>
  </si>
  <si>
    <t>Rapportage!I2213</t>
  </si>
  <si>
    <t>Rapportage!B2214</t>
  </si>
  <si>
    <t>Rapportage!D2214</t>
  </si>
  <si>
    <t>Rapportage!I2214</t>
  </si>
  <si>
    <t>Rapportage!B2215</t>
  </si>
  <si>
    <t>Rapportage!D2215</t>
  </si>
  <si>
    <t>Rapportage!I2215</t>
  </si>
  <si>
    <t>Rapportage!B2216</t>
  </si>
  <si>
    <t>Rapportage!D2216</t>
  </si>
  <si>
    <t>Rapportage!I2216</t>
  </si>
  <si>
    <t>Rapportage!B2217</t>
  </si>
  <si>
    <t>Rapportage!D2217</t>
  </si>
  <si>
    <t>Rapportage!I2217</t>
  </si>
  <si>
    <t>Rapportage!B2218</t>
  </si>
  <si>
    <t>Rapportage!D2218</t>
  </si>
  <si>
    <t>Rapportage!I2218</t>
  </si>
  <si>
    <t>Rapportage!B2219</t>
  </si>
  <si>
    <t>Rapportage!D2219</t>
  </si>
  <si>
    <t>Rapportage!I2219</t>
  </si>
  <si>
    <t>Rapportage!B2220</t>
  </si>
  <si>
    <t>Rapportage!D2220</t>
  </si>
  <si>
    <t>Rapportage!I2220</t>
  </si>
  <si>
    <t>Rapportage!B2221</t>
  </si>
  <si>
    <t>Rapportage!D2221</t>
  </si>
  <si>
    <t>Rapportage!I2221</t>
  </si>
  <si>
    <t>Rapportage!B2222</t>
  </si>
  <si>
    <t>Rapportage!D2222</t>
  </si>
  <si>
    <t>Rapportage!I2222</t>
  </si>
  <si>
    <t>Rapportage!B2223</t>
  </si>
  <si>
    <t>Rapportage!D2223</t>
  </si>
  <si>
    <t>Rapportage!I2223</t>
  </si>
  <si>
    <t>Rapportage!B2224</t>
  </si>
  <si>
    <t>Rapportage!D2224</t>
  </si>
  <si>
    <t>Rapportage!I2224</t>
  </si>
  <si>
    <t>Rapportage!B2225</t>
  </si>
  <si>
    <t>Rapportage!D2225</t>
  </si>
  <si>
    <t>Rapportage!I2225</t>
  </si>
  <si>
    <t>Rapportage!B2226</t>
  </si>
  <si>
    <t>Rapportage!D2226</t>
  </si>
  <si>
    <t>Rapportage!I2226</t>
  </si>
  <si>
    <t>Rapportage!B2227</t>
  </si>
  <si>
    <t>Rapportage!D2227</t>
  </si>
  <si>
    <t>Rapportage!I2227</t>
  </si>
  <si>
    <t>Rapportage!B2228</t>
  </si>
  <si>
    <t>Rapportage!D2228</t>
  </si>
  <si>
    <t>Rapportage!I2228</t>
  </si>
  <si>
    <t>Rapportage!B2229</t>
  </si>
  <si>
    <t>Rapportage!D2229</t>
  </si>
  <si>
    <t>Rapportage!I2229</t>
  </si>
  <si>
    <t>Rapportage!B2230</t>
  </si>
  <si>
    <t>Rapportage!D2230</t>
  </si>
  <si>
    <t>Rapportage!I2230</t>
  </si>
  <si>
    <t>Rapportage!B2231</t>
  </si>
  <si>
    <t>Rapportage!D2231</t>
  </si>
  <si>
    <t>Rapportage!I2231</t>
  </si>
  <si>
    <t>Rapportage!B2232</t>
  </si>
  <si>
    <t>Rapportage!D2232</t>
  </si>
  <si>
    <t>Rapportage!I2232</t>
  </si>
  <si>
    <t>Rapportage!B2233</t>
  </si>
  <si>
    <t>Rapportage!D2233</t>
  </si>
  <si>
    <t>Rapportage!I2233</t>
  </si>
  <si>
    <t>Rapportage!B2234</t>
  </si>
  <si>
    <t>Rapportage!D2234</t>
  </si>
  <si>
    <t>Rapportage!I2234</t>
  </si>
  <si>
    <t>Rapportage!B2235</t>
  </si>
  <si>
    <t>Rapportage!D2235</t>
  </si>
  <si>
    <t>Rapportage!I2235</t>
  </si>
  <si>
    <t>Rapportage!B2236</t>
  </si>
  <si>
    <t>Rapportage!D2236</t>
  </si>
  <si>
    <t>Rapportage!I2236</t>
  </si>
  <si>
    <t>Rapportage!B2237</t>
  </si>
  <si>
    <t>Rapportage!D2237</t>
  </si>
  <si>
    <t>Rapportage!I2237</t>
  </si>
  <si>
    <t>Rapportage!B2238</t>
  </si>
  <si>
    <t>Rapportage!D2238</t>
  </si>
  <si>
    <t>Rapportage!I2238</t>
  </si>
  <si>
    <t>Rapportage!B2239</t>
  </si>
  <si>
    <t>Rapportage!D2239</t>
  </si>
  <si>
    <t>Rapportage!I2239</t>
  </si>
  <si>
    <t>Rapportage!B2240</t>
  </si>
  <si>
    <t>Rapportage!D2240</t>
  </si>
  <si>
    <t>Rapportage!I2240</t>
  </si>
  <si>
    <t>Rapportage!B2241</t>
  </si>
  <si>
    <t>Rapportage!D2241</t>
  </si>
  <si>
    <t>Rapportage!I2241</t>
  </si>
  <si>
    <t>Rapportage!B2242</t>
  </si>
  <si>
    <t>Rapportage!D2242</t>
  </si>
  <si>
    <t>Rapportage!I2242</t>
  </si>
  <si>
    <t>Rapportage!B2243</t>
  </si>
  <si>
    <t>Rapportage!D2243</t>
  </si>
  <si>
    <t>Rapportage!I2243</t>
  </si>
  <si>
    <t>Rapportage!B2244</t>
  </si>
  <si>
    <t>Rapportage!D2244</t>
  </si>
  <si>
    <t>Rapportage!I2244</t>
  </si>
  <si>
    <t>Rapportage!B2245</t>
  </si>
  <si>
    <t>Rapportage!D2245</t>
  </si>
  <si>
    <t>Rapportage!I2245</t>
  </si>
  <si>
    <t>Rapportage!B2246</t>
  </si>
  <si>
    <t>Rapportage!D2246</t>
  </si>
  <si>
    <t>Rapportage!I2246</t>
  </si>
  <si>
    <t>Rapportage!B2247</t>
  </si>
  <si>
    <t>Rapportage!D2247</t>
  </si>
  <si>
    <t>Rapportage!I2247</t>
  </si>
  <si>
    <t>Rapportage!B2248</t>
  </si>
  <si>
    <t>Rapportage!D2248</t>
  </si>
  <si>
    <t>Rapportage!I2248</t>
  </si>
  <si>
    <t>Rapportage!B2249</t>
  </si>
  <si>
    <t>Rapportage!D2249</t>
  </si>
  <si>
    <t>Rapportage!I2249</t>
  </si>
  <si>
    <t>Rapportage!B2250</t>
  </si>
  <si>
    <t>Rapportage!D2250</t>
  </si>
  <si>
    <t>Rapportage!I2250</t>
  </si>
  <si>
    <t>Rapportage!B2251</t>
  </si>
  <si>
    <t>Rapportage!D2251</t>
  </si>
  <si>
    <t>Rapportage!I2251</t>
  </si>
  <si>
    <t>Rapportage!B2252</t>
  </si>
  <si>
    <t>Rapportage!D2252</t>
  </si>
  <si>
    <t>Rapportage!I2252</t>
  </si>
  <si>
    <t>Rapportage!B2253</t>
  </si>
  <si>
    <t>Rapportage!D2253</t>
  </si>
  <si>
    <t>Rapportage!I2253</t>
  </si>
  <si>
    <t>Rapportage!B2254</t>
  </si>
  <si>
    <t>Rapportage!D2254</t>
  </si>
  <si>
    <t>Rapportage!I2254</t>
  </si>
  <si>
    <t>Rapportage!B2255</t>
  </si>
  <si>
    <t>Rapportage!D2255</t>
  </si>
  <si>
    <t>Rapportage!I2255</t>
  </si>
  <si>
    <t>Rapportage!B2256</t>
  </si>
  <si>
    <t>Rapportage!D2256</t>
  </si>
  <si>
    <t>Rapportage!I2256</t>
  </si>
  <si>
    <t>Rapportage!B2257</t>
  </si>
  <si>
    <t>Rapportage!D2257</t>
  </si>
  <si>
    <t>Rapportage!I2257</t>
  </si>
  <si>
    <t>Rapportage!B2258</t>
  </si>
  <si>
    <t>Rapportage!D2258</t>
  </si>
  <si>
    <t>Rapportage!I2258</t>
  </si>
  <si>
    <t>Rapportage!B2259</t>
  </si>
  <si>
    <t>Rapportage!D2259</t>
  </si>
  <si>
    <t>Rapportage!I2259</t>
  </si>
  <si>
    <t>Rapportage!B2260</t>
  </si>
  <si>
    <t>Rapportage!D2260</t>
  </si>
  <si>
    <t>Rapportage!I2260</t>
  </si>
  <si>
    <t>Rapportage!B2261</t>
  </si>
  <si>
    <t>Rapportage!D2261</t>
  </si>
  <si>
    <t>Rapportage!I2261</t>
  </si>
  <si>
    <t>Rapportage!B2262</t>
  </si>
  <si>
    <t>Rapportage!D2262</t>
  </si>
  <si>
    <t>Rapportage!I2262</t>
  </si>
  <si>
    <t>Rapportage!B2263</t>
  </si>
  <si>
    <t>Rapportage!D2263</t>
  </si>
  <si>
    <t>Rapportage!I2263</t>
  </si>
  <si>
    <t>Rapportage!B2264</t>
  </si>
  <si>
    <t>Rapportage!D2264</t>
  </si>
  <si>
    <t>Rapportage!I2264</t>
  </si>
  <si>
    <t>Rapportage!B2265</t>
  </si>
  <si>
    <t>Rapportage!D2265</t>
  </si>
  <si>
    <t>Rapportage!I2265</t>
  </si>
  <si>
    <t>Rapportage!B2266</t>
  </si>
  <si>
    <t>Rapportage!D2266</t>
  </si>
  <si>
    <t>Rapportage!I2266</t>
  </si>
  <si>
    <t>Rapportage!B2267</t>
  </si>
  <si>
    <t>Rapportage!D2267</t>
  </si>
  <si>
    <t>Rapportage!I2267</t>
  </si>
  <si>
    <t>Rapportage!B2268</t>
  </si>
  <si>
    <t>Rapportage!D2268</t>
  </si>
  <si>
    <t>Rapportage!I2268</t>
  </si>
  <si>
    <t>Rapportage!B2269</t>
  </si>
  <si>
    <t>Rapportage!D2269</t>
  </si>
  <si>
    <t>Rapportage!I2269</t>
  </si>
  <si>
    <t>Rapportage!B2270</t>
  </si>
  <si>
    <t>Rapportage!D2270</t>
  </si>
  <si>
    <t>Rapportage!I2270</t>
  </si>
  <si>
    <t>Rapportage!B2271</t>
  </si>
  <si>
    <t>Rapportage!D2271</t>
  </si>
  <si>
    <t>Rapportage!I2271</t>
  </si>
  <si>
    <t>Rapportage!B2272</t>
  </si>
  <si>
    <t>Rapportage!D2272</t>
  </si>
  <si>
    <t>Rapportage!I2272</t>
  </si>
  <si>
    <t>Rapportage!B2273</t>
  </si>
  <si>
    <t>Rapportage!D2273</t>
  </si>
  <si>
    <t>Rapportage!I2273</t>
  </si>
  <si>
    <t>Rapportage!B2274</t>
  </si>
  <si>
    <t>Rapportage!D2274</t>
  </si>
  <si>
    <t>Rapportage!I2274</t>
  </si>
  <si>
    <t>Rapportage!B2275</t>
  </si>
  <si>
    <t>Rapportage!D2275</t>
  </si>
  <si>
    <t>Rapportage!I2275</t>
  </si>
  <si>
    <t>Rapportage!B2276</t>
  </si>
  <si>
    <t>Rapportage!D2276</t>
  </si>
  <si>
    <t>Rapportage!I2276</t>
  </si>
  <si>
    <t>Rapportage!B2277</t>
  </si>
  <si>
    <t>Rapportage!D2277</t>
  </si>
  <si>
    <t>Rapportage!I2277</t>
  </si>
  <si>
    <t>Rapportage!B2278</t>
  </si>
  <si>
    <t>Rapportage!D2278</t>
  </si>
  <si>
    <t>Rapportage!I2278</t>
  </si>
  <si>
    <t>Rapportage!B2279</t>
  </si>
  <si>
    <t>Rapportage!D2279</t>
  </si>
  <si>
    <t>Rapportage!I2279</t>
  </si>
  <si>
    <t>Rapportage!B2280</t>
  </si>
  <si>
    <t>Rapportage!D2280</t>
  </si>
  <si>
    <t>Rapportage!I2280</t>
  </si>
  <si>
    <t>Rapportage!B2281</t>
  </si>
  <si>
    <t>Rapportage!D2281</t>
  </si>
  <si>
    <t>Rapportage!I2281</t>
  </si>
  <si>
    <t>Rapportage!B2282</t>
  </si>
  <si>
    <t>Rapportage!D2282</t>
  </si>
  <si>
    <t>Rapportage!I2282</t>
  </si>
  <si>
    <t>Rapportage!B2283</t>
  </si>
  <si>
    <t>Rapportage!D2283</t>
  </si>
  <si>
    <t>Rapportage!I2283</t>
  </si>
  <si>
    <t>Rapportage!B2284</t>
  </si>
  <si>
    <t>Rapportage!D2284</t>
  </si>
  <si>
    <t>Rapportage!I2284</t>
  </si>
  <si>
    <t>Rapportage!B2285</t>
  </si>
  <si>
    <t>Rapportage!D2285</t>
  </si>
  <si>
    <t>Rapportage!I2285</t>
  </si>
  <si>
    <t>Rapportage!B2286</t>
  </si>
  <si>
    <t>Rapportage!D2286</t>
  </si>
  <si>
    <t>Rapportage!I2286</t>
  </si>
  <si>
    <t>Rapportage!B2287</t>
  </si>
  <si>
    <t>Rapportage!D2287</t>
  </si>
  <si>
    <t>Rapportage!I2287</t>
  </si>
  <si>
    <t>Rapportage!B2288</t>
  </si>
  <si>
    <t>Rapportage!D2288</t>
  </si>
  <si>
    <t>Rapportage!I2288</t>
  </si>
  <si>
    <t>Rapportage!B2289</t>
  </si>
  <si>
    <t>Rapportage!D2289</t>
  </si>
  <si>
    <t>Rapportage!I2289</t>
  </si>
  <si>
    <t>Rapportage!B2290</t>
  </si>
  <si>
    <t>Rapportage!D2290</t>
  </si>
  <si>
    <t>Rapportage!I2290</t>
  </si>
  <si>
    <t>Rapportage!B2291</t>
  </si>
  <si>
    <t>Rapportage!D2291</t>
  </si>
  <si>
    <t>Rapportage!I2291</t>
  </si>
  <si>
    <t>Rapportage!B2292</t>
  </si>
  <si>
    <t>Rapportage!D2292</t>
  </si>
  <si>
    <t>Rapportage!I2292</t>
  </si>
  <si>
    <t>Rapportage!B2293</t>
  </si>
  <si>
    <t>Rapportage!D2293</t>
  </si>
  <si>
    <t>Rapportage!I2293</t>
  </si>
  <si>
    <t>Rapportage!B2294</t>
  </si>
  <si>
    <t>Rapportage!D2294</t>
  </si>
  <si>
    <t>Rapportage!I2294</t>
  </si>
  <si>
    <t>Rapportage!B2295</t>
  </si>
  <si>
    <t>Rapportage!D2295</t>
  </si>
  <si>
    <t>Rapportage!I2295</t>
  </si>
  <si>
    <t>Rapportage!B2296</t>
  </si>
  <si>
    <t>Rapportage!D2296</t>
  </si>
  <si>
    <t>Rapportage!I2296</t>
  </si>
  <si>
    <t>Rapportage!B2297</t>
  </si>
  <si>
    <t>Rapportage!D2297</t>
  </si>
  <si>
    <t>Rapportage!I2297</t>
  </si>
  <si>
    <t>Rapportage!B2298</t>
  </si>
  <si>
    <t>Rapportage!D2298</t>
  </si>
  <si>
    <t>Rapportage!I2298</t>
  </si>
  <si>
    <t>Rapportage!B2299</t>
  </si>
  <si>
    <t>Rapportage!D2299</t>
  </si>
  <si>
    <t>Rapportage!I2299</t>
  </si>
  <si>
    <t>Rapportage!B2300</t>
  </si>
  <si>
    <t>Rapportage!D2300</t>
  </si>
  <si>
    <t>Rapportage!I2300</t>
  </si>
  <si>
    <t>Rapportage!B2301</t>
  </si>
  <si>
    <t>Rapportage!D2301</t>
  </si>
  <si>
    <t>Rapportage!I2301</t>
  </si>
  <si>
    <t>Rapportage!B2302</t>
  </si>
  <si>
    <t>Rapportage!D2302</t>
  </si>
  <si>
    <t>Rapportage!I2302</t>
  </si>
  <si>
    <t>Rapportage!B2303</t>
  </si>
  <si>
    <t>Rapportage!D2303</t>
  </si>
  <si>
    <t>Rapportage!I2303</t>
  </si>
  <si>
    <t>Rapportage!B2304</t>
  </si>
  <si>
    <t>Rapportage!D2304</t>
  </si>
  <si>
    <t>Rapportage!I2304</t>
  </si>
  <si>
    <t>Rapportage!B2305</t>
  </si>
  <si>
    <t>Rapportage!D2305</t>
  </si>
  <si>
    <t>Rapportage!I2305</t>
  </si>
  <si>
    <t>Rapportage!B2306</t>
  </si>
  <si>
    <t>Rapportage!D2306</t>
  </si>
  <si>
    <t>Rapportage!I2306</t>
  </si>
  <si>
    <t>Rapportage!B2307</t>
  </si>
  <si>
    <t>Rapportage!D2307</t>
  </si>
  <si>
    <t>Rapportage!I2307</t>
  </si>
  <si>
    <t>Rapportage!B2308</t>
  </si>
  <si>
    <t>Rapportage!D2308</t>
  </si>
  <si>
    <t>Rapportage!I2308</t>
  </si>
  <si>
    <t>Rapportage!B2309</t>
  </si>
  <si>
    <t>Rapportage!D2309</t>
  </si>
  <si>
    <t>Rapportage!I2309</t>
  </si>
  <si>
    <t>Rapportage!B2310</t>
  </si>
  <si>
    <t>Rapportage!D2310</t>
  </si>
  <si>
    <t>Rapportage!I2310</t>
  </si>
  <si>
    <t>Rapportage!B2311</t>
  </si>
  <si>
    <t>Rapportage!D2311</t>
  </si>
  <si>
    <t>Rapportage!I2311</t>
  </si>
  <si>
    <t>Rapportage!B2312</t>
  </si>
  <si>
    <t>Rapportage!D2312</t>
  </si>
  <si>
    <t>Rapportage!I2312</t>
  </si>
  <si>
    <t>Rapportage!B2313</t>
  </si>
  <si>
    <t>Rapportage!D2313</t>
  </si>
  <si>
    <t>Rapportage!I2313</t>
  </si>
  <si>
    <t>Rapportage!B2314</t>
  </si>
  <si>
    <t>Rapportage!D2314</t>
  </si>
  <si>
    <t>Rapportage!I2314</t>
  </si>
  <si>
    <t>Rapportage!B2315</t>
  </si>
  <si>
    <t>Rapportage!D2315</t>
  </si>
  <si>
    <t>Rapportage!I2315</t>
  </si>
  <si>
    <t>Rapportage!B2316</t>
  </si>
  <si>
    <t>Rapportage!D2316</t>
  </si>
  <si>
    <t>Rapportage!I2316</t>
  </si>
  <si>
    <t>Rapportage!B2317</t>
  </si>
  <si>
    <t>Rapportage!D2317</t>
  </si>
  <si>
    <t>Rapportage!I2317</t>
  </si>
  <si>
    <t>Rapportage!B2318</t>
  </si>
  <si>
    <t>Rapportage!D2318</t>
  </si>
  <si>
    <t>Rapportage!I2318</t>
  </si>
  <si>
    <t>Rapportage!B2319</t>
  </si>
  <si>
    <t>Rapportage!D2319</t>
  </si>
  <si>
    <t>Rapportage!I2319</t>
  </si>
  <si>
    <t>Rapportage!B2320</t>
  </si>
  <si>
    <t>Rapportage!D2320</t>
  </si>
  <si>
    <t>Rapportage!I2320</t>
  </si>
  <si>
    <t>Rapportage!B2321</t>
  </si>
  <si>
    <t>Rapportage!D2321</t>
  </si>
  <si>
    <t>Rapportage!I2321</t>
  </si>
  <si>
    <t>Rapportage!B2322</t>
  </si>
  <si>
    <t>Rapportage!D2322</t>
  </si>
  <si>
    <t>Rapportage!I2322</t>
  </si>
  <si>
    <t>Rapportage!B2323</t>
  </si>
  <si>
    <t>Rapportage!D2323</t>
  </si>
  <si>
    <t>Rapportage!I2323</t>
  </si>
  <si>
    <t>Rapportage!B2324</t>
  </si>
  <si>
    <t>Rapportage!D2324</t>
  </si>
  <si>
    <t>Rapportage!I2324</t>
  </si>
  <si>
    <t>Rapportage!B2325</t>
  </si>
  <si>
    <t>Rapportage!D2325</t>
  </si>
  <si>
    <t>Rapportage!I2325</t>
  </si>
  <si>
    <t>Rapportage!B2326</t>
  </si>
  <si>
    <t>Rapportage!D2326</t>
  </si>
  <si>
    <t>Rapportage!I2326</t>
  </si>
  <si>
    <t>Rapportage!B2327</t>
  </si>
  <si>
    <t>Rapportage!D2327</t>
  </si>
  <si>
    <t>Rapportage!I2327</t>
  </si>
  <si>
    <t>Rapportage!B2328</t>
  </si>
  <si>
    <t>Rapportage!D2328</t>
  </si>
  <si>
    <t>Rapportage!I2328</t>
  </si>
  <si>
    <t>Rapportage!B2329</t>
  </si>
  <si>
    <t>Rapportage!D2329</t>
  </si>
  <si>
    <t>Rapportage!I2329</t>
  </si>
  <si>
    <t>Rapportage!B2330</t>
  </si>
  <si>
    <t>Rapportage!D2330</t>
  </si>
  <si>
    <t>Rapportage!I2330</t>
  </si>
  <si>
    <t>Rapportage!B2331</t>
  </si>
  <si>
    <t>Rapportage!D2331</t>
  </si>
  <si>
    <t>Rapportage!I2331</t>
  </si>
  <si>
    <t>Rapportage!B2332</t>
  </si>
  <si>
    <t>Rapportage!D2332</t>
  </si>
  <si>
    <t>Rapportage!I2332</t>
  </si>
  <si>
    <t>Rapportage!B2333</t>
  </si>
  <si>
    <t>Rapportage!D2333</t>
  </si>
  <si>
    <t>Rapportage!I2333</t>
  </si>
  <si>
    <t>Rapportage!B2334</t>
  </si>
  <si>
    <t>Rapportage!D2334</t>
  </si>
  <si>
    <t>Rapportage!I2334</t>
  </si>
  <si>
    <t>Rapportage!B2335</t>
  </si>
  <si>
    <t>Rapportage!D2335</t>
  </si>
  <si>
    <t>Rapportage!I2335</t>
  </si>
  <si>
    <t>Rapportage!B2336</t>
  </si>
  <si>
    <t>Rapportage!D2336</t>
  </si>
  <si>
    <t>Rapportage!I2336</t>
  </si>
  <si>
    <t>Rapportage!B2337</t>
  </si>
  <si>
    <t>Rapportage!D2337</t>
  </si>
  <si>
    <t>Rapportage!I2337</t>
  </si>
  <si>
    <t>Rapportage!B2338</t>
  </si>
  <si>
    <t>Rapportage!D2338</t>
  </si>
  <si>
    <t>Rapportage!I2338</t>
  </si>
  <si>
    <t>Rapportage!B2339</t>
  </si>
  <si>
    <t>Rapportage!D2339</t>
  </si>
  <si>
    <t>Rapportage!I2339</t>
  </si>
  <si>
    <t>Rapportage!B2340</t>
  </si>
  <si>
    <t>Rapportage!D2340</t>
  </si>
  <si>
    <t>Rapportage!I2340</t>
  </si>
  <si>
    <t>Rapportage!B2341</t>
  </si>
  <si>
    <t>Rapportage!D2341</t>
  </si>
  <si>
    <t>Rapportage!I2341</t>
  </si>
  <si>
    <t>Rapportage!B2342</t>
  </si>
  <si>
    <t>Rapportage!D2342</t>
  </si>
  <si>
    <t>Rapportage!I2342</t>
  </si>
  <si>
    <t>Rapportage!B2343</t>
  </si>
  <si>
    <t>Rapportage!D2343</t>
  </si>
  <si>
    <t>Rapportage!I2343</t>
  </si>
  <si>
    <t>Rapportage!B2344</t>
  </si>
  <si>
    <t>Rapportage!D2344</t>
  </si>
  <si>
    <t>Rapportage!I2344</t>
  </si>
  <si>
    <t>Rapportage!B2345</t>
  </si>
  <si>
    <t>Rapportage!D2345</t>
  </si>
  <si>
    <t>Rapportage!I2345</t>
  </si>
  <si>
    <t>Rapportage!B2346</t>
  </si>
  <si>
    <t>Rapportage!D2346</t>
  </si>
  <si>
    <t>Rapportage!I2346</t>
  </si>
  <si>
    <t>Rapportage!B2347</t>
  </si>
  <si>
    <t>Rapportage!D2347</t>
  </si>
  <si>
    <t>Rapportage!I2347</t>
  </si>
  <si>
    <t>Rapportage!B2348</t>
  </si>
  <si>
    <t>Rapportage!D2348</t>
  </si>
  <si>
    <t>Rapportage!I2348</t>
  </si>
  <si>
    <t>Rapportage!B2349</t>
  </si>
  <si>
    <t>Rapportage!D2349</t>
  </si>
  <si>
    <t>Rapportage!I2349</t>
  </si>
  <si>
    <t>Rapportage!B2350</t>
  </si>
  <si>
    <t>Rapportage!D2350</t>
  </si>
  <si>
    <t>Rapportage!I2350</t>
  </si>
  <si>
    <t>Rapportage!B2351</t>
  </si>
  <si>
    <t>Rapportage!D2351</t>
  </si>
  <si>
    <t>Rapportage!I2351</t>
  </si>
  <si>
    <t>Rapportage!B2352</t>
  </si>
  <si>
    <t>Rapportage!D2352</t>
  </si>
  <si>
    <t>Rapportage!I2352</t>
  </si>
  <si>
    <t>Rapportage!B2353</t>
  </si>
  <si>
    <t>Rapportage!D2353</t>
  </si>
  <si>
    <t>Rapportage!I2353</t>
  </si>
  <si>
    <t>Rapportage!B2354</t>
  </si>
  <si>
    <t>Rapportage!D2354</t>
  </si>
  <si>
    <t>Rapportage!I2354</t>
  </si>
  <si>
    <t>Rapportage!B2355</t>
  </si>
  <si>
    <t>Rapportage!D2355</t>
  </si>
  <si>
    <t>Rapportage!I2355</t>
  </si>
  <si>
    <t>Rapportage!B2356</t>
  </si>
  <si>
    <t>Rapportage!D2356</t>
  </si>
  <si>
    <t>Rapportage!I2356</t>
  </si>
  <si>
    <t>Rapportage!B2357</t>
  </si>
  <si>
    <t>Rapportage!D2357</t>
  </si>
  <si>
    <t>Rapportage!I2357</t>
  </si>
  <si>
    <t>Rapportage!B2358</t>
  </si>
  <si>
    <t>Rapportage!D2358</t>
  </si>
  <si>
    <t>Rapportage!I2358</t>
  </si>
  <si>
    <t>Rapportage!B2359</t>
  </si>
  <si>
    <t>Rapportage!D2359</t>
  </si>
  <si>
    <t>Rapportage!I2359</t>
  </si>
  <si>
    <t>Rapportage!B2360</t>
  </si>
  <si>
    <t>Rapportage!D2360</t>
  </si>
  <si>
    <t>Rapportage!I2360</t>
  </si>
  <si>
    <t>Rapportage!B2361</t>
  </si>
  <si>
    <t>Rapportage!D2361</t>
  </si>
  <si>
    <t>Rapportage!I2361</t>
  </si>
  <si>
    <t>Rapportage!B2362</t>
  </si>
  <si>
    <t>Rapportage!D2362</t>
  </si>
  <si>
    <t>Rapportage!I2362</t>
  </si>
  <si>
    <t>Rapportage!B2363</t>
  </si>
  <si>
    <t>Rapportage!D2363</t>
  </si>
  <si>
    <t>Rapportage!I2363</t>
  </si>
  <si>
    <t>Rapportage!B2364</t>
  </si>
  <si>
    <t>Rapportage!D2364</t>
  </si>
  <si>
    <t>Rapportage!I2364</t>
  </si>
  <si>
    <t>Rapportage!B2365</t>
  </si>
  <si>
    <t>Rapportage!D2365</t>
  </si>
  <si>
    <t>Rapportage!I2365</t>
  </si>
  <si>
    <t>Rapportage!B2366</t>
  </si>
  <si>
    <t>Rapportage!D2366</t>
  </si>
  <si>
    <t>Rapportage!I2366</t>
  </si>
  <si>
    <t>Rapportage!B2367</t>
  </si>
  <si>
    <t>Rapportage!D2367</t>
  </si>
  <si>
    <t>Rapportage!I2367</t>
  </si>
  <si>
    <t>Rapportage!B2368</t>
  </si>
  <si>
    <t>Rapportage!D2368</t>
  </si>
  <si>
    <t>Rapportage!I2368</t>
  </si>
  <si>
    <t>Rapportage!B2369</t>
  </si>
  <si>
    <t>Rapportage!D2369</t>
  </si>
  <si>
    <t>Rapportage!I2369</t>
  </si>
  <si>
    <t>Rapportage!B2370</t>
  </si>
  <si>
    <t>Rapportage!D2370</t>
  </si>
  <si>
    <t>Rapportage!I2370</t>
  </si>
  <si>
    <t>Rapportage!B2371</t>
  </si>
  <si>
    <t>Rapportage!D2371</t>
  </si>
  <si>
    <t>Rapportage!I2371</t>
  </si>
  <si>
    <t>Rapportage!B2372</t>
  </si>
  <si>
    <t>Rapportage!D2372</t>
  </si>
  <si>
    <t>Rapportage!I2372</t>
  </si>
  <si>
    <t>Rapportage!B2373</t>
  </si>
  <si>
    <t>Rapportage!D2373</t>
  </si>
  <si>
    <t>Rapportage!I2373</t>
  </si>
  <si>
    <t>Rapportage!B2374</t>
  </si>
  <si>
    <t>Rapportage!D2374</t>
  </si>
  <si>
    <t>Rapportage!I2374</t>
  </si>
  <si>
    <t>Rapportage!B2375</t>
  </si>
  <si>
    <t>Rapportage!D2375</t>
  </si>
  <si>
    <t>Rapportage!I2375</t>
  </si>
  <si>
    <t>Rapportage!B2376</t>
  </si>
  <si>
    <t>Rapportage!D2376</t>
  </si>
  <si>
    <t>Rapportage!I2376</t>
  </si>
  <si>
    <t>Rapportage!B2377</t>
  </si>
  <si>
    <t>Rapportage!D2377</t>
  </si>
  <si>
    <t>Rapportage!I2377</t>
  </si>
  <si>
    <t>Rapportage!B2378</t>
  </si>
  <si>
    <t>Rapportage!D2378</t>
  </si>
  <si>
    <t>Rapportage!I2378</t>
  </si>
  <si>
    <t>Rapportage!B2379</t>
  </si>
  <si>
    <t>Rapportage!D2379</t>
  </si>
  <si>
    <t>Rapportage!I2379</t>
  </si>
  <si>
    <t>Rapportage!B2380</t>
  </si>
  <si>
    <t>Rapportage!D2380</t>
  </si>
  <si>
    <t>Rapportage!I2380</t>
  </si>
  <si>
    <t>Rapportage!B2381</t>
  </si>
  <si>
    <t>Rapportage!D2381</t>
  </si>
  <si>
    <t>Rapportage!I2381</t>
  </si>
  <si>
    <t>Rapportage!B2382</t>
  </si>
  <si>
    <t>Rapportage!D2382</t>
  </si>
  <si>
    <t>Rapportage!I2382</t>
  </si>
  <si>
    <t>Rapportage!B2383</t>
  </si>
  <si>
    <t>Rapportage!D2383</t>
  </si>
  <si>
    <t>Rapportage!I2383</t>
  </si>
  <si>
    <t>Rapportage!B2384</t>
  </si>
  <si>
    <t>Rapportage!D2384</t>
  </si>
  <si>
    <t>Rapportage!I2384</t>
  </si>
  <si>
    <t>Rapportage!B2385</t>
  </si>
  <si>
    <t>Rapportage!D2385</t>
  </si>
  <si>
    <t>Rapportage!I2385</t>
  </si>
  <si>
    <t>Rapportage!B2386</t>
  </si>
  <si>
    <t>Rapportage!D2386</t>
  </si>
  <si>
    <t>Rapportage!I2386</t>
  </si>
  <si>
    <t>Rapportage!B2387</t>
  </si>
  <si>
    <t>Rapportage!D2387</t>
  </si>
  <si>
    <t>Rapportage!I2387</t>
  </si>
  <si>
    <t>Rapportage!B2388</t>
  </si>
  <si>
    <t>Rapportage!D2388</t>
  </si>
  <si>
    <t>Rapportage!I2388</t>
  </si>
  <si>
    <t>Rapportage!B2389</t>
  </si>
  <si>
    <t>Rapportage!D2389</t>
  </si>
  <si>
    <t>Rapportage!I2389</t>
  </si>
  <si>
    <t>Rapportage!B2390</t>
  </si>
  <si>
    <t>Rapportage!D2390</t>
  </si>
  <si>
    <t>Rapportage!I2390</t>
  </si>
  <si>
    <t>Rapportage!B2391</t>
  </si>
  <si>
    <t>Rapportage!D2391</t>
  </si>
  <si>
    <t>Rapportage!I2391</t>
  </si>
  <si>
    <t>Rapportage!B2392</t>
  </si>
  <si>
    <t>Rapportage!D2392</t>
  </si>
  <si>
    <t>Rapportage!I2392</t>
  </si>
  <si>
    <t>Rapportage!B2393</t>
  </si>
  <si>
    <t>Rapportage!D2393</t>
  </si>
  <si>
    <t>Rapportage!I2393</t>
  </si>
  <si>
    <t>Rapportage!B2394</t>
  </si>
  <si>
    <t>Rapportage!D2394</t>
  </si>
  <si>
    <t>Rapportage!I2394</t>
  </si>
  <si>
    <t>Rapportage!B2395</t>
  </si>
  <si>
    <t>Rapportage!D2395</t>
  </si>
  <si>
    <t>Rapportage!I2395</t>
  </si>
  <si>
    <t>Rapportage!B2396</t>
  </si>
  <si>
    <t>Rapportage!D2396</t>
  </si>
  <si>
    <t>Rapportage!I2396</t>
  </si>
  <si>
    <t>Rapportage!B2397</t>
  </si>
  <si>
    <t>Rapportage!D2397</t>
  </si>
  <si>
    <t>Rapportage!I2397</t>
  </si>
  <si>
    <t>Rapportage!B2398</t>
  </si>
  <si>
    <t>Rapportage!D2398</t>
  </si>
  <si>
    <t>Rapportage!I2398</t>
  </si>
  <si>
    <t>Rapportage!B2399</t>
  </si>
  <si>
    <t>Rapportage!D2399</t>
  </si>
  <si>
    <t>Rapportage!I2399</t>
  </si>
  <si>
    <t>Rapportage!B2400</t>
  </si>
  <si>
    <t>Rapportage!D2400</t>
  </si>
  <si>
    <t>Rapportage!I2400</t>
  </si>
  <si>
    <t>Rapportage!B2401</t>
  </si>
  <si>
    <t>Rapportage!D2401</t>
  </si>
  <si>
    <t>Rapportage!I2401</t>
  </si>
  <si>
    <t>Rapportage!B2402</t>
  </si>
  <si>
    <t>Rapportage!D2402</t>
  </si>
  <si>
    <t>Rapportage!I2402</t>
  </si>
  <si>
    <t>Rapportage!B2403</t>
  </si>
  <si>
    <t>Rapportage!D2403</t>
  </si>
  <si>
    <t>Rapportage!I2403</t>
  </si>
  <si>
    <t>Rapportage!B2404</t>
  </si>
  <si>
    <t>Rapportage!D2404</t>
  </si>
  <si>
    <t>Rapportage!I2404</t>
  </si>
  <si>
    <t>Rapportage!B2405</t>
  </si>
  <si>
    <t>Rapportage!D2405</t>
  </si>
  <si>
    <t>Rapportage!I2405</t>
  </si>
  <si>
    <t>Rapportage!B2406</t>
  </si>
  <si>
    <t>Rapportage!D2406</t>
  </si>
  <si>
    <t>Rapportage!I2406</t>
  </si>
  <si>
    <t>Rapportage!B2407</t>
  </si>
  <si>
    <t>Rapportage!D2407</t>
  </si>
  <si>
    <t>Rapportage!I2407</t>
  </si>
  <si>
    <t>Rapportage!B2408</t>
  </si>
  <si>
    <t>Rapportage!D2408</t>
  </si>
  <si>
    <t>Rapportage!I2408</t>
  </si>
  <si>
    <t>Rapportage!B2409</t>
  </si>
  <si>
    <t>Rapportage!D2409</t>
  </si>
  <si>
    <t>Rapportage!I2409</t>
  </si>
  <si>
    <t>Rapportage!B2410</t>
  </si>
  <si>
    <t>Rapportage!D2410</t>
  </si>
  <si>
    <t>Rapportage!I2410</t>
  </si>
  <si>
    <t>Rapportage!B2411</t>
  </si>
  <si>
    <t>Rapportage!D2411</t>
  </si>
  <si>
    <t>Rapportage!I2411</t>
  </si>
  <si>
    <t>Rapportage!B2412</t>
  </si>
  <si>
    <t>Rapportage!D2412</t>
  </si>
  <si>
    <t>Rapportage!I2412</t>
  </si>
  <si>
    <t>Rapportage!B2413</t>
  </si>
  <si>
    <t>Rapportage!D2413</t>
  </si>
  <si>
    <t>Rapportage!I2413</t>
  </si>
  <si>
    <t>Rapportage!B2414</t>
  </si>
  <si>
    <t>Rapportage!D2414</t>
  </si>
  <si>
    <t>Rapportage!I2414</t>
  </si>
  <si>
    <t>Rapportage!B2415</t>
  </si>
  <si>
    <t>Rapportage!D2415</t>
  </si>
  <si>
    <t>Rapportage!I2415</t>
  </si>
  <si>
    <t>Rapportage!B2416</t>
  </si>
  <si>
    <t>Rapportage!D2416</t>
  </si>
  <si>
    <t>Rapportage!I2416</t>
  </si>
  <si>
    <t>Rapportage!B2417</t>
  </si>
  <si>
    <t>Rapportage!D2417</t>
  </si>
  <si>
    <t>Rapportage!I2417</t>
  </si>
  <si>
    <t>Rapportage!B2418</t>
  </si>
  <si>
    <t>Rapportage!D2418</t>
  </si>
  <si>
    <t>Rapportage!I2418</t>
  </si>
  <si>
    <t>Rapportage!B2419</t>
  </si>
  <si>
    <t>Rapportage!D2419</t>
  </si>
  <si>
    <t>Rapportage!I2419</t>
  </si>
  <si>
    <t>Rapportage!B2420</t>
  </si>
  <si>
    <t>Rapportage!D2420</t>
  </si>
  <si>
    <t>Rapportage!I2420</t>
  </si>
  <si>
    <t>Rapportage!B2421</t>
  </si>
  <si>
    <t>Rapportage!D2421</t>
  </si>
  <si>
    <t>Rapportage!I2421</t>
  </si>
  <si>
    <t>Rapportage!B2422</t>
  </si>
  <si>
    <t>Rapportage!D2422</t>
  </si>
  <si>
    <t>Rapportage!I2422</t>
  </si>
  <si>
    <t>Rapportage!B2423</t>
  </si>
  <si>
    <t>Rapportage!D2423</t>
  </si>
  <si>
    <t>Rapportage!I2423</t>
  </si>
  <si>
    <t>Rapportage!B2424</t>
  </si>
  <si>
    <t>Rapportage!D2424</t>
  </si>
  <si>
    <t>Rapportage!I2424</t>
  </si>
  <si>
    <t>Rapportage!B2425</t>
  </si>
  <si>
    <t>Rapportage!D2425</t>
  </si>
  <si>
    <t>Rapportage!I2425</t>
  </si>
  <si>
    <t>Rapportage!B2426</t>
  </si>
  <si>
    <t>Rapportage!D2426</t>
  </si>
  <si>
    <t>Rapportage!I2426</t>
  </si>
  <si>
    <t>Rapportage!B2427</t>
  </si>
  <si>
    <t>Rapportage!D2427</t>
  </si>
  <si>
    <t>Rapportage!I2427</t>
  </si>
  <si>
    <t>Rapportage!B2428</t>
  </si>
  <si>
    <t>Rapportage!D2428</t>
  </si>
  <si>
    <t>Rapportage!I2428</t>
  </si>
  <si>
    <t>Rapportage!B2429</t>
  </si>
  <si>
    <t>Rapportage!D2429</t>
  </si>
  <si>
    <t>Rapportage!I2429</t>
  </si>
  <si>
    <t>Rapportage!B2430</t>
  </si>
  <si>
    <t>Rapportage!D2430</t>
  </si>
  <si>
    <t>Rapportage!I2430</t>
  </si>
  <si>
    <t>Rapportage!B2431</t>
  </si>
  <si>
    <t>Rapportage!D2431</t>
  </si>
  <si>
    <t>Rapportage!I2431</t>
  </si>
  <si>
    <t>Rapportage!B2432</t>
  </si>
  <si>
    <t>Rapportage!D2432</t>
  </si>
  <si>
    <t>Rapportage!I2432</t>
  </si>
  <si>
    <t>Rapportage!B2433</t>
  </si>
  <si>
    <t>Rapportage!D2433</t>
  </si>
  <si>
    <t>Rapportage!I2433</t>
  </si>
  <si>
    <t>Rapportage!B2434</t>
  </si>
  <si>
    <t>Rapportage!D2434</t>
  </si>
  <si>
    <t>Rapportage!I2434</t>
  </si>
  <si>
    <t>Rapportage!B2435</t>
  </si>
  <si>
    <t>Rapportage!D2435</t>
  </si>
  <si>
    <t>Rapportage!I2435</t>
  </si>
  <si>
    <t>Rapportage!B2436</t>
  </si>
  <si>
    <t>Rapportage!D2436</t>
  </si>
  <si>
    <t>Rapportage!I2436</t>
  </si>
  <si>
    <t>Rapportage!B2437</t>
  </si>
  <si>
    <t>Rapportage!D2437</t>
  </si>
  <si>
    <t>Rapportage!I2437</t>
  </si>
  <si>
    <t>Rapportage!B2438</t>
  </si>
  <si>
    <t>Rapportage!D2438</t>
  </si>
  <si>
    <t>Rapportage!I2438</t>
  </si>
  <si>
    <t>Rapportage!B2439</t>
  </si>
  <si>
    <t>Rapportage!D2439</t>
  </si>
  <si>
    <t>Rapportage!I2439</t>
  </si>
  <si>
    <t>Rapportage!B2440</t>
  </si>
  <si>
    <t>Rapportage!D2440</t>
  </si>
  <si>
    <t>Rapportage!I2440</t>
  </si>
  <si>
    <t>Rapportage!B2441</t>
  </si>
  <si>
    <t>Rapportage!D2441</t>
  </si>
  <si>
    <t>Rapportage!I2441</t>
  </si>
  <si>
    <t>Rapportage!B2442</t>
  </si>
  <si>
    <t>Rapportage!D2442</t>
  </si>
  <si>
    <t>Rapportage!I2442</t>
  </si>
  <si>
    <t>Rapportage!B2443</t>
  </si>
  <si>
    <t>Rapportage!D2443</t>
  </si>
  <si>
    <t>Rapportage!I2443</t>
  </si>
  <si>
    <t>Rapportage!B2444</t>
  </si>
  <si>
    <t>Rapportage!D2444</t>
  </si>
  <si>
    <t>Rapportage!I2444</t>
  </si>
  <si>
    <t>Rapportage!B2445</t>
  </si>
  <si>
    <t>Rapportage!D2445</t>
  </si>
  <si>
    <t>Rapportage!I2445</t>
  </si>
  <si>
    <t>Rapportage!B2446</t>
  </si>
  <si>
    <t>Rapportage!D2446</t>
  </si>
  <si>
    <t>Rapportage!I2446</t>
  </si>
  <si>
    <t>Rapportage!B2447</t>
  </si>
  <si>
    <t>Rapportage!D2447</t>
  </si>
  <si>
    <t>Rapportage!I2447</t>
  </si>
  <si>
    <t>Rapportage!B2448</t>
  </si>
  <si>
    <t>Rapportage!D2448</t>
  </si>
  <si>
    <t>Rapportage!I2448</t>
  </si>
  <si>
    <t>Rapportage!B2449</t>
  </si>
  <si>
    <t>Rapportage!D2449</t>
  </si>
  <si>
    <t>Rapportage!I2449</t>
  </si>
  <si>
    <t>Rapportage!B2450</t>
  </si>
  <si>
    <t>Rapportage!D2450</t>
  </si>
  <si>
    <t>Rapportage!I2450</t>
  </si>
  <si>
    <t>Rapportage!B2451</t>
  </si>
  <si>
    <t>Rapportage!D2451</t>
  </si>
  <si>
    <t>Rapportage!I2451</t>
  </si>
  <si>
    <t>Rapportage!B2452</t>
  </si>
  <si>
    <t>Rapportage!D2452</t>
  </si>
  <si>
    <t>Rapportage!I2452</t>
  </si>
  <si>
    <t>Rapportage!B2453</t>
  </si>
  <si>
    <t>Rapportage!D2453</t>
  </si>
  <si>
    <t>Rapportage!I2453</t>
  </si>
  <si>
    <t>Rapportage!B2454</t>
  </si>
  <si>
    <t>Rapportage!D2454</t>
  </si>
  <si>
    <t>Rapportage!I2454</t>
  </si>
  <si>
    <t>Rapportage!B2455</t>
  </si>
  <si>
    <t>Rapportage!D2455</t>
  </si>
  <si>
    <t>Rapportage!I2455</t>
  </si>
  <si>
    <t>Rapportage!B2456</t>
  </si>
  <si>
    <t>Rapportage!D2456</t>
  </si>
  <si>
    <t>Rapportage!I2456</t>
  </si>
  <si>
    <t>Rapportage!B2457</t>
  </si>
  <si>
    <t>Rapportage!D2457</t>
  </si>
  <si>
    <t>Rapportage!I2457</t>
  </si>
  <si>
    <t>Rapportage!B2458</t>
  </si>
  <si>
    <t>Rapportage!D2458</t>
  </si>
  <si>
    <t>Rapportage!I2458</t>
  </si>
  <si>
    <t>Rapportage!B2459</t>
  </si>
  <si>
    <t>Rapportage!D2459</t>
  </si>
  <si>
    <t>Rapportage!I2459</t>
  </si>
  <si>
    <t>Rapportage!B2460</t>
  </si>
  <si>
    <t>Rapportage!D2460</t>
  </si>
  <si>
    <t>Rapportage!I2460</t>
  </si>
  <si>
    <t>Rapportage!B2461</t>
  </si>
  <si>
    <t>Rapportage!D2461</t>
  </si>
  <si>
    <t>Rapportage!I2461</t>
  </si>
  <si>
    <t>Rapportage!B2462</t>
  </si>
  <si>
    <t>Rapportage!D2462</t>
  </si>
  <si>
    <t>Rapportage!I2462</t>
  </si>
  <si>
    <t>Rapportage!B2463</t>
  </si>
  <si>
    <t>Rapportage!D2463</t>
  </si>
  <si>
    <t>Rapportage!I2463</t>
  </si>
  <si>
    <t>Rapportage!B2464</t>
  </si>
  <si>
    <t>Rapportage!D2464</t>
  </si>
  <si>
    <t>Rapportage!I2464</t>
  </si>
  <si>
    <t>Rapportage!B2465</t>
  </si>
  <si>
    <t>Rapportage!D2465</t>
  </si>
  <si>
    <t>Rapportage!I2465</t>
  </si>
  <si>
    <t>Rapportage!B2466</t>
  </si>
  <si>
    <t>Rapportage!D2466</t>
  </si>
  <si>
    <t>Rapportage!I2466</t>
  </si>
  <si>
    <t>Rapportage!B2467</t>
  </si>
  <si>
    <t>Rapportage!D2467</t>
  </si>
  <si>
    <t>Rapportage!I2467</t>
  </si>
  <si>
    <t>Rapportage!B2468</t>
  </si>
  <si>
    <t>Rapportage!D2468</t>
  </si>
  <si>
    <t>Rapportage!I2468</t>
  </si>
  <si>
    <t>Rapportage!B2469</t>
  </si>
  <si>
    <t>Rapportage!D2469</t>
  </si>
  <si>
    <t>Rapportage!I2469</t>
  </si>
  <si>
    <t>Rapportage!B2470</t>
  </si>
  <si>
    <t>Rapportage!D2470</t>
  </si>
  <si>
    <t>Rapportage!I2470</t>
  </si>
  <si>
    <t>Rapportage!B2471</t>
  </si>
  <si>
    <t>Rapportage!D2471</t>
  </si>
  <si>
    <t>Rapportage!I2471</t>
  </si>
  <si>
    <t>Rapportage!B2472</t>
  </si>
  <si>
    <t>Rapportage!D2472</t>
  </si>
  <si>
    <t>Rapportage!I2472</t>
  </si>
  <si>
    <t>Rapportage!B2473</t>
  </si>
  <si>
    <t>Rapportage!D2473</t>
  </si>
  <si>
    <t>Rapportage!I2473</t>
  </si>
  <si>
    <t>Rapportage!B2474</t>
  </si>
  <si>
    <t>Rapportage!D2474</t>
  </si>
  <si>
    <t>Rapportage!I2474</t>
  </si>
  <si>
    <t>Rapportage!B2475</t>
  </si>
  <si>
    <t>Rapportage!D2475</t>
  </si>
  <si>
    <t>Rapportage!I2475</t>
  </si>
  <si>
    <t>Rapportage!B2476</t>
  </si>
  <si>
    <t>Rapportage!D2476</t>
  </si>
  <si>
    <t>Rapportage!I2476</t>
  </si>
  <si>
    <t>Rapportage!B2477</t>
  </si>
  <si>
    <t>Rapportage!D2477</t>
  </si>
  <si>
    <t>Rapportage!I2477</t>
  </si>
  <si>
    <t>Rapportage!B2478</t>
  </si>
  <si>
    <t>Rapportage!D2478</t>
  </si>
  <si>
    <t>Rapportage!I2478</t>
  </si>
  <si>
    <t>Rapportage!B2479</t>
  </si>
  <si>
    <t>Rapportage!D2479</t>
  </si>
  <si>
    <t>Rapportage!I2479</t>
  </si>
  <si>
    <t>Rapportage!B2480</t>
  </si>
  <si>
    <t>Rapportage!D2480</t>
  </si>
  <si>
    <t>Rapportage!I2480</t>
  </si>
  <si>
    <t>Rapportage!B2481</t>
  </si>
  <si>
    <t>Rapportage!D2481</t>
  </si>
  <si>
    <t>Rapportage!I2481</t>
  </si>
  <si>
    <t>Rapportage!B2482</t>
  </si>
  <si>
    <t>Rapportage!D2482</t>
  </si>
  <si>
    <t>Rapportage!I2482</t>
  </si>
  <si>
    <t>Rapportage!B2483</t>
  </si>
  <si>
    <t>Rapportage!D2483</t>
  </si>
  <si>
    <t>Rapportage!I2483</t>
  </si>
  <si>
    <t>Rapportage!B2484</t>
  </si>
  <si>
    <t>Rapportage!D2484</t>
  </si>
  <si>
    <t>Rapportage!I2484</t>
  </si>
  <si>
    <t>Rapportage!B2485</t>
  </si>
  <si>
    <t>Rapportage!D2485</t>
  </si>
  <si>
    <t>Rapportage!I2485</t>
  </si>
  <si>
    <t>Rapportage!B2486</t>
  </si>
  <si>
    <t>Rapportage!D2486</t>
  </si>
  <si>
    <t>Rapportage!I2486</t>
  </si>
  <si>
    <t>Rapportage!B2487</t>
  </si>
  <si>
    <t>Rapportage!D2487</t>
  </si>
  <si>
    <t>Rapportage!I2487</t>
  </si>
  <si>
    <t>Rapportage!B2488</t>
  </si>
  <si>
    <t>Rapportage!D2488</t>
  </si>
  <si>
    <t>Rapportage!I2488</t>
  </si>
  <si>
    <t>Rapportage!B2489</t>
  </si>
  <si>
    <t>Rapportage!D2489</t>
  </si>
  <si>
    <t>Rapportage!I2489</t>
  </si>
  <si>
    <t>Rapportage!B2490</t>
  </si>
  <si>
    <t>Rapportage!D2490</t>
  </si>
  <si>
    <t>Rapportage!I2490</t>
  </si>
  <si>
    <t>Rapportage!B2491</t>
  </si>
  <si>
    <t>Rapportage!D2491</t>
  </si>
  <si>
    <t>Rapportage!I2491</t>
  </si>
  <si>
    <t>Rapportage!B2492</t>
  </si>
  <si>
    <t>Rapportage!D2492</t>
  </si>
  <si>
    <t>Rapportage!I2492</t>
  </si>
  <si>
    <t>Rapportage!B2493</t>
  </si>
  <si>
    <t>Rapportage!D2493</t>
  </si>
  <si>
    <t>Rapportage!I2493</t>
  </si>
  <si>
    <t>Rapportage!B2494</t>
  </si>
  <si>
    <t>Rapportage!D2494</t>
  </si>
  <si>
    <t>Rapportage!I2494</t>
  </si>
  <si>
    <t>Rapportage!B2495</t>
  </si>
  <si>
    <t>Rapportage!D2495</t>
  </si>
  <si>
    <t>Rapportage!I2495</t>
  </si>
  <si>
    <t>Rapportage!B2496</t>
  </si>
  <si>
    <t>Rapportage!D2496</t>
  </si>
  <si>
    <t>Rapportage!I2496</t>
  </si>
  <si>
    <t>Rapportage!B2497</t>
  </si>
  <si>
    <t>Rapportage!D2497</t>
  </si>
  <si>
    <t>Rapportage!I2497</t>
  </si>
  <si>
    <t>Rapportage!B2498</t>
  </si>
  <si>
    <t>Rapportage!D2498</t>
  </si>
  <si>
    <t>Rapportage!I2498</t>
  </si>
  <si>
    <t>Rapportage!B2499</t>
  </si>
  <si>
    <t>Rapportage!D2499</t>
  </si>
  <si>
    <t>Rapportage!I2499</t>
  </si>
  <si>
    <t>Rapportage!B2500</t>
  </si>
  <si>
    <t>Rapportage!D2500</t>
  </si>
  <si>
    <t>Rapportage!I2500</t>
  </si>
  <si>
    <t>Rapportage!B2501</t>
  </si>
  <si>
    <t>Rapportage!D2501</t>
  </si>
  <si>
    <t>Rapportage!I2501</t>
  </si>
  <si>
    <t>Step 1:</t>
  </si>
  <si>
    <t>Go to Horeko</t>
  </si>
  <si>
    <t>Step 2:</t>
  </si>
  <si>
    <t>Go to manage planning -&gt; Salary system export</t>
  </si>
  <si>
    <t>Step 3:</t>
  </si>
  <si>
    <t>Only select employees that get paid on an hourly basis</t>
  </si>
  <si>
    <t xml:space="preserve">Step 4 </t>
  </si>
  <si>
    <t>Step 5:</t>
  </si>
  <si>
    <t>Press on export and open the downloaded file</t>
  </si>
  <si>
    <t>Step 6:</t>
  </si>
  <si>
    <t>Move the excel sheet "Report" from the downloaded horeko file into this excell file.</t>
  </si>
  <si>
    <t>Step 7:</t>
  </si>
  <si>
    <t>Step 8:</t>
  </si>
  <si>
    <t>Press Ctrl (for apple press cmd) + Shift  + "up-arrow"</t>
  </si>
  <si>
    <t>Step 9:</t>
  </si>
  <si>
    <t xml:space="preserve">Paste the coppied data into a .txt file </t>
  </si>
  <si>
    <t>When using windows: use " Notepad" to save the file into a .txt</t>
  </si>
  <si>
    <t>Step 10:</t>
  </si>
  <si>
    <t>When using mac: Use "TextEdit", format as plaintext</t>
  </si>
  <si>
    <t>Codes EasyPay:</t>
  </si>
  <si>
    <t>Type de prestation (toujour)/ type prestatie (altijd):</t>
  </si>
  <si>
    <t>Numeró contrat (toujour)/ Nummer contract (altijd):</t>
  </si>
  <si>
    <t>README ENGLISH</t>
  </si>
  <si>
    <t>Windows</t>
  </si>
  <si>
    <t>Mac</t>
  </si>
  <si>
    <t>Select the last row with data from the "Exportsheet"</t>
  </si>
  <si>
    <r>
      <t>Make sure the template is on</t>
    </r>
    <r>
      <rPr>
        <b/>
        <sz val="11"/>
        <color theme="0"/>
        <rFont val="Calibri"/>
        <family val="2"/>
      </rPr>
      <t xml:space="preserve"> EasyPay</t>
    </r>
  </si>
  <si>
    <t>Go to EasyPay and import the file (details unknown)</t>
  </si>
  <si>
    <t>README FRANCAISE</t>
  </si>
  <si>
    <t>Startdatum</t>
  </si>
  <si>
    <t>Starttijd</t>
  </si>
  <si>
    <t>Einddatum</t>
  </si>
  <si>
    <t>Eindtijd</t>
  </si>
  <si>
    <t>Rapportage!J2</t>
  </si>
  <si>
    <t>Rapportage!K2</t>
  </si>
  <si>
    <t>Rapportage!M2</t>
  </si>
  <si>
    <t>Rapportage!J3</t>
  </si>
  <si>
    <t>Rapportage!K3</t>
  </si>
  <si>
    <t>Rapportage!J4</t>
  </si>
  <si>
    <t>Rapportage!K4</t>
  </si>
  <si>
    <t>Rapportage!J5</t>
  </si>
  <si>
    <t>Rapportage!K5</t>
  </si>
  <si>
    <t>Rapportage!J6</t>
  </si>
  <si>
    <t>Rapportage!K6</t>
  </si>
  <si>
    <t>Rapportage!J7</t>
  </si>
  <si>
    <t>Rapportage!K7</t>
  </si>
  <si>
    <t>Rapportage!J8</t>
  </si>
  <si>
    <t>Rapportage!K8</t>
  </si>
  <si>
    <t>Rapportage!J9</t>
  </si>
  <si>
    <t>Rapportage!K9</t>
  </si>
  <si>
    <t>Rapportage!J10</t>
  </si>
  <si>
    <t>Rapportage!K10</t>
  </si>
  <si>
    <t>Rapportage!J11</t>
  </si>
  <si>
    <t>Rapportage!K11</t>
  </si>
  <si>
    <t>Rapportage!J12</t>
  </si>
  <si>
    <t>Rapportage!K12</t>
  </si>
  <si>
    <t>Rapportage!J13</t>
  </si>
  <si>
    <t>Rapportage!K13</t>
  </si>
  <si>
    <t>Rapportage!J14</t>
  </si>
  <si>
    <t>Rapportage!K14</t>
  </si>
  <si>
    <t>Rapportage!J15</t>
  </si>
  <si>
    <t>Rapportage!K15</t>
  </si>
  <si>
    <t>Rapportage!J16</t>
  </si>
  <si>
    <t>Rapportage!K16</t>
  </si>
  <si>
    <t>Rapportage!J17</t>
  </si>
  <si>
    <t>Rapportage!K17</t>
  </si>
  <si>
    <t>Rapportage!J18</t>
  </si>
  <si>
    <t>Rapportage!K18</t>
  </si>
  <si>
    <t>Rapportage!J19</t>
  </si>
  <si>
    <t>Rapportage!K19</t>
  </si>
  <si>
    <t>Rapportage!J20</t>
  </si>
  <si>
    <t>Rapportage!K20</t>
  </si>
  <si>
    <t>Rapportage!J21</t>
  </si>
  <si>
    <t>Rapportage!K21</t>
  </si>
  <si>
    <t>Rapportage!J22</t>
  </si>
  <si>
    <t>Rapportage!K22</t>
  </si>
  <si>
    <t>Rapportage!J23</t>
  </si>
  <si>
    <t>Rapportage!K23</t>
  </si>
  <si>
    <t>Rapportage!J24</t>
  </si>
  <si>
    <t>Rapportage!K24</t>
  </si>
  <si>
    <t>Rapportage!J25</t>
  </si>
  <si>
    <t>Rapportage!K25</t>
  </si>
  <si>
    <t>Rapportage!J26</t>
  </si>
  <si>
    <t>Rapportage!K26</t>
  </si>
  <si>
    <t>Rapportage!J27</t>
  </si>
  <si>
    <t>Rapportage!K27</t>
  </si>
  <si>
    <t>Rapportage!J28</t>
  </si>
  <si>
    <t>Rapportage!K28</t>
  </si>
  <si>
    <t>Rapportage!J29</t>
  </si>
  <si>
    <t>Rapportage!K29</t>
  </si>
  <si>
    <t>Rapportage!J30</t>
  </si>
  <si>
    <t>Rapportage!K30</t>
  </si>
  <si>
    <t>Rapportage!J31</t>
  </si>
  <si>
    <t>Rapportage!K31</t>
  </si>
  <si>
    <t>Rapportage!J32</t>
  </si>
  <si>
    <t>Rapportage!K32</t>
  </si>
  <si>
    <t>Rapportage!J33</t>
  </si>
  <si>
    <t>Rapportage!K33</t>
  </si>
  <si>
    <t>Rapportage!J34</t>
  </si>
  <si>
    <t>Rapportage!K34</t>
  </si>
  <si>
    <t>Rapportage!J35</t>
  </si>
  <si>
    <t>Rapportage!K35</t>
  </si>
  <si>
    <t>Rapportage!J36</t>
  </si>
  <si>
    <t>Rapportage!K36</t>
  </si>
  <si>
    <t>Rapportage!J37</t>
  </si>
  <si>
    <t>Rapportage!K37</t>
  </si>
  <si>
    <t>Rapportage!J38</t>
  </si>
  <si>
    <t>Rapportage!K38</t>
  </si>
  <si>
    <t>Rapportage!J39</t>
  </si>
  <si>
    <t>Rapportage!K39</t>
  </si>
  <si>
    <t>Rapportage!J40</t>
  </si>
  <si>
    <t>Rapportage!K40</t>
  </si>
  <si>
    <t>Rapportage!J41</t>
  </si>
  <si>
    <t>Rapportage!K41</t>
  </si>
  <si>
    <t>Rapportage!J42</t>
  </si>
  <si>
    <t>Rapportage!K42</t>
  </si>
  <si>
    <t>Rapportage!J43</t>
  </si>
  <si>
    <t>Rapportage!K43</t>
  </si>
  <si>
    <t>Rapportage!J44</t>
  </si>
  <si>
    <t>Rapportage!K44</t>
  </si>
  <si>
    <t>Rapportage!J45</t>
  </si>
  <si>
    <t>Rapportage!K45</t>
  </si>
  <si>
    <t>Rapportage!J46</t>
  </si>
  <si>
    <t>Rapportage!K46</t>
  </si>
  <si>
    <t>Rapportage!J47</t>
  </si>
  <si>
    <t>Rapportage!K47</t>
  </si>
  <si>
    <t>Rapportage!J48</t>
  </si>
  <si>
    <t>Rapportage!K48</t>
  </si>
  <si>
    <t>Rapportage!J49</t>
  </si>
  <si>
    <t>Rapportage!K49</t>
  </si>
  <si>
    <t>Rapportage!J50</t>
  </si>
  <si>
    <t>Rapportage!K50</t>
  </si>
  <si>
    <t>Rapportage!J51</t>
  </si>
  <si>
    <t>Rapportage!K51</t>
  </si>
  <si>
    <t>Rapportage!J52</t>
  </si>
  <si>
    <t>Rapportage!K52</t>
  </si>
  <si>
    <t>Rapportage!J53</t>
  </si>
  <si>
    <t>Rapportage!K53</t>
  </si>
  <si>
    <t>Rapportage!J54</t>
  </si>
  <si>
    <t>Rapportage!K54</t>
  </si>
  <si>
    <t>Rapportage!J55</t>
  </si>
  <si>
    <t>Rapportage!K55</t>
  </si>
  <si>
    <t>Rapportage!J56</t>
  </si>
  <si>
    <t>Rapportage!K56</t>
  </si>
  <si>
    <t>Rapportage!J57</t>
  </si>
  <si>
    <t>Rapportage!K57</t>
  </si>
  <si>
    <t>Rapportage!J58</t>
  </si>
  <si>
    <t>Rapportage!K58</t>
  </si>
  <si>
    <t>Rapportage!J59</t>
  </si>
  <si>
    <t>Rapportage!K59</t>
  </si>
  <si>
    <t>Rapportage!J60</t>
  </si>
  <si>
    <t>Rapportage!K60</t>
  </si>
  <si>
    <t>Rapportage!J61</t>
  </si>
  <si>
    <t>Rapportage!K61</t>
  </si>
  <si>
    <t>Rapportage!J62</t>
  </si>
  <si>
    <t>Rapportage!K62</t>
  </si>
  <si>
    <t>Rapportage!J63</t>
  </si>
  <si>
    <t>Rapportage!K63</t>
  </si>
  <si>
    <t>Rapportage!J64</t>
  </si>
  <si>
    <t>Rapportage!K64</t>
  </si>
  <si>
    <t>Rapportage!J65</t>
  </si>
  <si>
    <t>Rapportage!K65</t>
  </si>
  <si>
    <t>Rapportage!J66</t>
  </si>
  <si>
    <t>Rapportage!K66</t>
  </si>
  <si>
    <t>Rapportage!J67</t>
  </si>
  <si>
    <t>Rapportage!K67</t>
  </si>
  <si>
    <t>Rapportage!J68</t>
  </si>
  <si>
    <t>Rapportage!K68</t>
  </si>
  <si>
    <t>Rapportage!J69</t>
  </si>
  <si>
    <t>Rapportage!K69</t>
  </si>
  <si>
    <t>Rapportage!J70</t>
  </si>
  <si>
    <t>Rapportage!K70</t>
  </si>
  <si>
    <t>Rapportage!J71</t>
  </si>
  <si>
    <t>Rapportage!K71</t>
  </si>
  <si>
    <t>Rapportage!J72</t>
  </si>
  <si>
    <t>Rapportage!K72</t>
  </si>
  <si>
    <t>Rapportage!J73</t>
  </si>
  <si>
    <t>Rapportage!K73</t>
  </si>
  <si>
    <t>Rapportage!J74</t>
  </si>
  <si>
    <t>Rapportage!K74</t>
  </si>
  <si>
    <t>Rapportage!J75</t>
  </si>
  <si>
    <t>Rapportage!K75</t>
  </si>
  <si>
    <t>Rapportage!J76</t>
  </si>
  <si>
    <t>Rapportage!K76</t>
  </si>
  <si>
    <t>Rapportage!J77</t>
  </si>
  <si>
    <t>Rapportage!K77</t>
  </si>
  <si>
    <t>Rapportage!J78</t>
  </si>
  <si>
    <t>Rapportage!K78</t>
  </si>
  <si>
    <t>Rapportage!J79</t>
  </si>
  <si>
    <t>Rapportage!K79</t>
  </si>
  <si>
    <t>Rapportage!J80</t>
  </si>
  <si>
    <t>Rapportage!K80</t>
  </si>
  <si>
    <t>Rapportage!J81</t>
  </si>
  <si>
    <t>Rapportage!K81</t>
  </si>
  <si>
    <t>Rapportage!J82</t>
  </si>
  <si>
    <t>Rapportage!K82</t>
  </si>
  <si>
    <t>Rapportage!J83</t>
  </si>
  <si>
    <t>Rapportage!K83</t>
  </si>
  <si>
    <t>Rapportage!J84</t>
  </si>
  <si>
    <t>Rapportage!K84</t>
  </si>
  <si>
    <t>Rapportage!J85</t>
  </si>
  <si>
    <t>Rapportage!K85</t>
  </si>
  <si>
    <t>Rapportage!J86</t>
  </si>
  <si>
    <t>Rapportage!K86</t>
  </si>
  <si>
    <t>Rapportage!J87</t>
  </si>
  <si>
    <t>Rapportage!K87</t>
  </si>
  <si>
    <t>Rapportage!J88</t>
  </si>
  <si>
    <t>Rapportage!K88</t>
  </si>
  <si>
    <t>Rapportage!J89</t>
  </si>
  <si>
    <t>Rapportage!K89</t>
  </si>
  <si>
    <t>Rapportage!J90</t>
  </si>
  <si>
    <t>Rapportage!K90</t>
  </si>
  <si>
    <t>Rapportage!J91</t>
  </si>
  <si>
    <t>Rapportage!K91</t>
  </si>
  <si>
    <t>Rapportage!J92</t>
  </si>
  <si>
    <t>Rapportage!K92</t>
  </si>
  <si>
    <t>Rapportage!J93</t>
  </si>
  <si>
    <t>Rapportage!K93</t>
  </si>
  <si>
    <t>Rapportage!J94</t>
  </si>
  <si>
    <t>Rapportage!K94</t>
  </si>
  <si>
    <t>Rapportage!J95</t>
  </si>
  <si>
    <t>Rapportage!K95</t>
  </si>
  <si>
    <t>Rapportage!J96</t>
  </si>
  <si>
    <t>Rapportage!K96</t>
  </si>
  <si>
    <t>Rapportage!J97</t>
  </si>
  <si>
    <t>Rapportage!K97</t>
  </si>
  <si>
    <t>Rapportage!J98</t>
  </si>
  <si>
    <t>Rapportage!K98</t>
  </si>
  <si>
    <t>Rapportage!J99</t>
  </si>
  <si>
    <t>Rapportage!K99</t>
  </si>
  <si>
    <t>Rapportage!J100</t>
  </si>
  <si>
    <t>Rapportage!K100</t>
  </si>
  <si>
    <t>Rapportage!J101</t>
  </si>
  <si>
    <t>Rapportage!K101</t>
  </si>
  <si>
    <t>Rapportage!J102</t>
  </si>
  <si>
    <t>Rapportage!K102</t>
  </si>
  <si>
    <t>Rapportage!J103</t>
  </si>
  <si>
    <t>Rapportage!K103</t>
  </si>
  <si>
    <t>Rapportage!J104</t>
  </si>
  <si>
    <t>Rapportage!K104</t>
  </si>
  <si>
    <t>Rapportage!J105</t>
  </si>
  <si>
    <t>Rapportage!K105</t>
  </si>
  <si>
    <t>Rapportage!J106</t>
  </si>
  <si>
    <t>Rapportage!K106</t>
  </si>
  <si>
    <t>Rapportage!J107</t>
  </si>
  <si>
    <t>Rapportage!K107</t>
  </si>
  <si>
    <t>Rapportage!J108</t>
  </si>
  <si>
    <t>Rapportage!K108</t>
  </si>
  <si>
    <t>Rapportage!J109</t>
  </si>
  <si>
    <t>Rapportage!K109</t>
  </si>
  <si>
    <t>Rapportage!J110</t>
  </si>
  <si>
    <t>Rapportage!K110</t>
  </si>
  <si>
    <t>Rapportage!J111</t>
  </si>
  <si>
    <t>Rapportage!K111</t>
  </si>
  <si>
    <t>Rapportage!J112</t>
  </si>
  <si>
    <t>Rapportage!K112</t>
  </si>
  <si>
    <t>Rapportage!J113</t>
  </si>
  <si>
    <t>Rapportage!K113</t>
  </si>
  <si>
    <t>Rapportage!J114</t>
  </si>
  <si>
    <t>Rapportage!K114</t>
  </si>
  <si>
    <t>Rapportage!J115</t>
  </si>
  <si>
    <t>Rapportage!K115</t>
  </si>
  <si>
    <t>Rapportage!J116</t>
  </si>
  <si>
    <t>Rapportage!K116</t>
  </si>
  <si>
    <t>Rapportage!J117</t>
  </si>
  <si>
    <t>Rapportage!K117</t>
  </si>
  <si>
    <t>Rapportage!J118</t>
  </si>
  <si>
    <t>Rapportage!K118</t>
  </si>
  <si>
    <t>Rapportage!J119</t>
  </si>
  <si>
    <t>Rapportage!K119</t>
  </si>
  <si>
    <t>Rapportage!J120</t>
  </si>
  <si>
    <t>Rapportage!K120</t>
  </si>
  <si>
    <t>Rapportage!J121</t>
  </si>
  <si>
    <t>Rapportage!K121</t>
  </si>
  <si>
    <t>Rapportage!J122</t>
  </si>
  <si>
    <t>Rapportage!K122</t>
  </si>
  <si>
    <t>Rapportage!J123</t>
  </si>
  <si>
    <t>Rapportage!K123</t>
  </si>
  <si>
    <t>Rapportage!J124</t>
  </si>
  <si>
    <t>Rapportage!K124</t>
  </si>
  <si>
    <t>Rapportage!J125</t>
  </si>
  <si>
    <t>Rapportage!K125</t>
  </si>
  <si>
    <t>Rapportage!J126</t>
  </si>
  <si>
    <t>Rapportage!K126</t>
  </si>
  <si>
    <t>Rapportage!J127</t>
  </si>
  <si>
    <t>Rapportage!K127</t>
  </si>
  <si>
    <t>Rapportage!J128</t>
  </si>
  <si>
    <t>Rapportage!K128</t>
  </si>
  <si>
    <t>Rapportage!J129</t>
  </si>
  <si>
    <t>Rapportage!K129</t>
  </si>
  <si>
    <t>Rapportage!J130</t>
  </si>
  <si>
    <t>Rapportage!K130</t>
  </si>
  <si>
    <t>Rapportage!J131</t>
  </si>
  <si>
    <t>Rapportage!K131</t>
  </si>
  <si>
    <t>Rapportage!J132</t>
  </si>
  <si>
    <t>Rapportage!K132</t>
  </si>
  <si>
    <t>Rapportage!J133</t>
  </si>
  <si>
    <t>Rapportage!K133</t>
  </si>
  <si>
    <t>Rapportage!J134</t>
  </si>
  <si>
    <t>Rapportage!K134</t>
  </si>
  <si>
    <t>Rapportage!J135</t>
  </si>
  <si>
    <t>Rapportage!K135</t>
  </si>
  <si>
    <t>Rapportage!J136</t>
  </si>
  <si>
    <t>Rapportage!K136</t>
  </si>
  <si>
    <t>Rapportage!J137</t>
  </si>
  <si>
    <t>Rapportage!K137</t>
  </si>
  <si>
    <t>Rapportage!J138</t>
  </si>
  <si>
    <t>Rapportage!K138</t>
  </si>
  <si>
    <t>Rapportage!J139</t>
  </si>
  <si>
    <t>Rapportage!K139</t>
  </si>
  <si>
    <t>Rapportage!J140</t>
  </si>
  <si>
    <t>Rapportage!K140</t>
  </si>
  <si>
    <t>Rapportage!J141</t>
  </si>
  <si>
    <t>Rapportage!K141</t>
  </si>
  <si>
    <t>Rapportage!J142</t>
  </si>
  <si>
    <t>Rapportage!K142</t>
  </si>
  <si>
    <t>Rapportage!J143</t>
  </si>
  <si>
    <t>Rapportage!K143</t>
  </si>
  <si>
    <t>Rapportage!J144</t>
  </si>
  <si>
    <t>Rapportage!K144</t>
  </si>
  <si>
    <t>Rapportage!J145</t>
  </si>
  <si>
    <t>Rapportage!K145</t>
  </si>
  <si>
    <t>Rapportage!J146</t>
  </si>
  <si>
    <t>Rapportage!K146</t>
  </si>
  <si>
    <t>Rapportage!J147</t>
  </si>
  <si>
    <t>Rapportage!K147</t>
  </si>
  <si>
    <t>Rapportage!J148</t>
  </si>
  <si>
    <t>Rapportage!K148</t>
  </si>
  <si>
    <t>Rapportage!J149</t>
  </si>
  <si>
    <t>Rapportage!K149</t>
  </si>
  <si>
    <t>Rapportage!J150</t>
  </si>
  <si>
    <t>Rapportage!K150</t>
  </si>
  <si>
    <t>Rapportage!J151</t>
  </si>
  <si>
    <t>Rapportage!K151</t>
  </si>
  <si>
    <t>Rapportage!J152</t>
  </si>
  <si>
    <t>Rapportage!K152</t>
  </si>
  <si>
    <t>Rapportage!J153</t>
  </si>
  <si>
    <t>Rapportage!K153</t>
  </si>
  <si>
    <t>Rapportage!J154</t>
  </si>
  <si>
    <t>Rapportage!K154</t>
  </si>
  <si>
    <t>Rapportage!J155</t>
  </si>
  <si>
    <t>Rapportage!K155</t>
  </si>
  <si>
    <t>Rapportage!J156</t>
  </si>
  <si>
    <t>Rapportage!K156</t>
  </si>
  <si>
    <t>Rapportage!J157</t>
  </si>
  <si>
    <t>Rapportage!K157</t>
  </si>
  <si>
    <t>Rapportage!J158</t>
  </si>
  <si>
    <t>Rapportage!K158</t>
  </si>
  <si>
    <t>Rapportage!J159</t>
  </si>
  <si>
    <t>Rapportage!K159</t>
  </si>
  <si>
    <t>Rapportage!J160</t>
  </si>
  <si>
    <t>Rapportage!K160</t>
  </si>
  <si>
    <t>Rapportage!J161</t>
  </si>
  <si>
    <t>Rapportage!K161</t>
  </si>
  <si>
    <t>Rapportage!J162</t>
  </si>
  <si>
    <t>Rapportage!K162</t>
  </si>
  <si>
    <t>Rapportage!J163</t>
  </si>
  <si>
    <t>Rapportage!K163</t>
  </si>
  <si>
    <t>Rapportage!J164</t>
  </si>
  <si>
    <t>Rapportage!K164</t>
  </si>
  <si>
    <t>Rapportage!J165</t>
  </si>
  <si>
    <t>Rapportage!K165</t>
  </si>
  <si>
    <t>Rapportage!J166</t>
  </si>
  <si>
    <t>Rapportage!K166</t>
  </si>
  <si>
    <t>Rapportage!J167</t>
  </si>
  <si>
    <t>Rapportage!K167</t>
  </si>
  <si>
    <t>Rapportage!J168</t>
  </si>
  <si>
    <t>Rapportage!K168</t>
  </si>
  <si>
    <t>Rapportage!J169</t>
  </si>
  <si>
    <t>Rapportage!K169</t>
  </si>
  <si>
    <t>Rapportage!J170</t>
  </si>
  <si>
    <t>Rapportage!K170</t>
  </si>
  <si>
    <t>Rapportage!J171</t>
  </si>
  <si>
    <t>Rapportage!K171</t>
  </si>
  <si>
    <t>Rapportage!J172</t>
  </si>
  <si>
    <t>Rapportage!K172</t>
  </si>
  <si>
    <t>Rapportage!J173</t>
  </si>
  <si>
    <t>Rapportage!K173</t>
  </si>
  <si>
    <t>Rapportage!J174</t>
  </si>
  <si>
    <t>Rapportage!K174</t>
  </si>
  <si>
    <t>Rapportage!J175</t>
  </si>
  <si>
    <t>Rapportage!K175</t>
  </si>
  <si>
    <t>Rapportage!J176</t>
  </si>
  <si>
    <t>Rapportage!K176</t>
  </si>
  <si>
    <t>Rapportage!J177</t>
  </si>
  <si>
    <t>Rapportage!K177</t>
  </si>
  <si>
    <t>Rapportage!J178</t>
  </si>
  <si>
    <t>Rapportage!K178</t>
  </si>
  <si>
    <t>Rapportage!J179</t>
  </si>
  <si>
    <t>Rapportage!K179</t>
  </si>
  <si>
    <t>Rapportage!J180</t>
  </si>
  <si>
    <t>Rapportage!K180</t>
  </si>
  <si>
    <t>Rapportage!J181</t>
  </si>
  <si>
    <t>Rapportage!K181</t>
  </si>
  <si>
    <t>Rapportage!J182</t>
  </si>
  <si>
    <t>Rapportage!K182</t>
  </si>
  <si>
    <t>Rapportage!J183</t>
  </si>
  <si>
    <t>Rapportage!K183</t>
  </si>
  <si>
    <t>Rapportage!J184</t>
  </si>
  <si>
    <t>Rapportage!K184</t>
  </si>
  <si>
    <t>Rapportage!J185</t>
  </si>
  <si>
    <t>Rapportage!K185</t>
  </si>
  <si>
    <t>Rapportage!J186</t>
  </si>
  <si>
    <t>Rapportage!K186</t>
  </si>
  <si>
    <t>Rapportage!J187</t>
  </si>
  <si>
    <t>Rapportage!K187</t>
  </si>
  <si>
    <t>Rapportage!J188</t>
  </si>
  <si>
    <t>Rapportage!K188</t>
  </si>
  <si>
    <t>Rapportage!J189</t>
  </si>
  <si>
    <t>Rapportage!K189</t>
  </si>
  <si>
    <t>Rapportage!J190</t>
  </si>
  <si>
    <t>Rapportage!K190</t>
  </si>
  <si>
    <t>Rapportage!J191</t>
  </si>
  <si>
    <t>Rapportage!K191</t>
  </si>
  <si>
    <t>Rapportage!J192</t>
  </si>
  <si>
    <t>Rapportage!K192</t>
  </si>
  <si>
    <t>Rapportage!J193</t>
  </si>
  <si>
    <t>Rapportage!K193</t>
  </si>
  <si>
    <t>Rapportage!J194</t>
  </si>
  <si>
    <t>Rapportage!K194</t>
  </si>
  <si>
    <t>Rapportage!J195</t>
  </si>
  <si>
    <t>Rapportage!K195</t>
  </si>
  <si>
    <t>Rapportage!J196</t>
  </si>
  <si>
    <t>Rapportage!K196</t>
  </si>
  <si>
    <t>Rapportage!J197</t>
  </si>
  <si>
    <t>Rapportage!K197</t>
  </si>
  <si>
    <t>Rapportage!J198</t>
  </si>
  <si>
    <t>Rapportage!K198</t>
  </si>
  <si>
    <t>Rapportage!J199</t>
  </si>
  <si>
    <t>Rapportage!K199</t>
  </si>
  <si>
    <t>Rapportage!J200</t>
  </si>
  <si>
    <t>Rapportage!K200</t>
  </si>
  <si>
    <t>Rapportage!J201</t>
  </si>
  <si>
    <t>Rapportage!K201</t>
  </si>
  <si>
    <t>Rapportage!J202</t>
  </si>
  <si>
    <t>Rapportage!K202</t>
  </si>
  <si>
    <t>Rapportage!J203</t>
  </si>
  <si>
    <t>Rapportage!K203</t>
  </si>
  <si>
    <t>Rapportage!J204</t>
  </si>
  <si>
    <t>Rapportage!K204</t>
  </si>
  <si>
    <t>Rapportage!J205</t>
  </si>
  <si>
    <t>Rapportage!K205</t>
  </si>
  <si>
    <t>Rapportage!J206</t>
  </si>
  <si>
    <t>Rapportage!K206</t>
  </si>
  <si>
    <t>Rapportage!J207</t>
  </si>
  <si>
    <t>Rapportage!K207</t>
  </si>
  <si>
    <t>Rapportage!J208</t>
  </si>
  <si>
    <t>Rapportage!K208</t>
  </si>
  <si>
    <t>Rapportage!J209</t>
  </si>
  <si>
    <t>Rapportage!K209</t>
  </si>
  <si>
    <t>Rapportage!J210</t>
  </si>
  <si>
    <t>Rapportage!K210</t>
  </si>
  <si>
    <t>Rapportage!J211</t>
  </si>
  <si>
    <t>Rapportage!K211</t>
  </si>
  <si>
    <t>Rapportage!J212</t>
  </si>
  <si>
    <t>Rapportage!K212</t>
  </si>
  <si>
    <t>Rapportage!J213</t>
  </si>
  <si>
    <t>Rapportage!K213</t>
  </si>
  <si>
    <t>Rapportage!J214</t>
  </si>
  <si>
    <t>Rapportage!K214</t>
  </si>
  <si>
    <t>Rapportage!J215</t>
  </si>
  <si>
    <t>Rapportage!K215</t>
  </si>
  <si>
    <t>Rapportage!J216</t>
  </si>
  <si>
    <t>Rapportage!K216</t>
  </si>
  <si>
    <t>Rapportage!J217</t>
  </si>
  <si>
    <t>Rapportage!K217</t>
  </si>
  <si>
    <t>Rapportage!J218</t>
  </si>
  <si>
    <t>Rapportage!K218</t>
  </si>
  <si>
    <t>Rapportage!J219</t>
  </si>
  <si>
    <t>Rapportage!K219</t>
  </si>
  <si>
    <t>Rapportage!J220</t>
  </si>
  <si>
    <t>Rapportage!K220</t>
  </si>
  <si>
    <t>Rapportage!J221</t>
  </si>
  <si>
    <t>Rapportage!K221</t>
  </si>
  <si>
    <t>Rapportage!J222</t>
  </si>
  <si>
    <t>Rapportage!K222</t>
  </si>
  <si>
    <t>Rapportage!J223</t>
  </si>
  <si>
    <t>Rapportage!K223</t>
  </si>
  <si>
    <t>Rapportage!J224</t>
  </si>
  <si>
    <t>Rapportage!K224</t>
  </si>
  <si>
    <t>Rapportage!J225</t>
  </si>
  <si>
    <t>Rapportage!K225</t>
  </si>
  <si>
    <t>Rapportage!J226</t>
  </si>
  <si>
    <t>Rapportage!K226</t>
  </si>
  <si>
    <t>Rapportage!J227</t>
  </si>
  <si>
    <t>Rapportage!K227</t>
  </si>
  <si>
    <t>Rapportage!J228</t>
  </si>
  <si>
    <t>Rapportage!K228</t>
  </si>
  <si>
    <t>Rapportage!J229</t>
  </si>
  <si>
    <t>Rapportage!K229</t>
  </si>
  <si>
    <t>Rapportage!J230</t>
  </si>
  <si>
    <t>Rapportage!K230</t>
  </si>
  <si>
    <t>Rapportage!J231</t>
  </si>
  <si>
    <t>Rapportage!K231</t>
  </si>
  <si>
    <t>Rapportage!J232</t>
  </si>
  <si>
    <t>Rapportage!K232</t>
  </si>
  <si>
    <t>Rapportage!J233</t>
  </si>
  <si>
    <t>Rapportage!K233</t>
  </si>
  <si>
    <t>Rapportage!J234</t>
  </si>
  <si>
    <t>Rapportage!K234</t>
  </si>
  <si>
    <t>Rapportage!J235</t>
  </si>
  <si>
    <t>Rapportage!K235</t>
  </si>
  <si>
    <t>Rapportage!J236</t>
  </si>
  <si>
    <t>Rapportage!K236</t>
  </si>
  <si>
    <t>Rapportage!J237</t>
  </si>
  <si>
    <t>Rapportage!K237</t>
  </si>
  <si>
    <t>Rapportage!J238</t>
  </si>
  <si>
    <t>Rapportage!K238</t>
  </si>
  <si>
    <t>Rapportage!J239</t>
  </si>
  <si>
    <t>Rapportage!K239</t>
  </si>
  <si>
    <t>Rapportage!J240</t>
  </si>
  <si>
    <t>Rapportage!K240</t>
  </si>
  <si>
    <t>Rapportage!J241</t>
  </si>
  <si>
    <t>Rapportage!K241</t>
  </si>
  <si>
    <t>Rapportage!J242</t>
  </si>
  <si>
    <t>Rapportage!K242</t>
  </si>
  <si>
    <t>Rapportage!J243</t>
  </si>
  <si>
    <t>Rapportage!K243</t>
  </si>
  <si>
    <t>Rapportage!J244</t>
  </si>
  <si>
    <t>Rapportage!K244</t>
  </si>
  <si>
    <t>Rapportage!J245</t>
  </si>
  <si>
    <t>Rapportage!K245</t>
  </si>
  <si>
    <t>Rapportage!J246</t>
  </si>
  <si>
    <t>Rapportage!K246</t>
  </si>
  <si>
    <t>Rapportage!J247</t>
  </si>
  <si>
    <t>Rapportage!K247</t>
  </si>
  <si>
    <t>Rapportage!J248</t>
  </si>
  <si>
    <t>Rapportage!K248</t>
  </si>
  <si>
    <t>Rapportage!J249</t>
  </si>
  <si>
    <t>Rapportage!K249</t>
  </si>
  <si>
    <t>Rapportage!J250</t>
  </si>
  <si>
    <t>Rapportage!K250</t>
  </si>
  <si>
    <t>Rapportage!J251</t>
  </si>
  <si>
    <t>Rapportage!K251</t>
  </si>
  <si>
    <t>Rapportage!J252</t>
  </si>
  <si>
    <t>Rapportage!K252</t>
  </si>
  <si>
    <t>Rapportage!J253</t>
  </si>
  <si>
    <t>Rapportage!K253</t>
  </si>
  <si>
    <t>Rapportage!J254</t>
  </si>
  <si>
    <t>Rapportage!K254</t>
  </si>
  <si>
    <t>Rapportage!J255</t>
  </si>
  <si>
    <t>Rapportage!K255</t>
  </si>
  <si>
    <t>Rapportage!J256</t>
  </si>
  <si>
    <t>Rapportage!K256</t>
  </si>
  <si>
    <t>Rapportage!J257</t>
  </si>
  <si>
    <t>Rapportage!K257</t>
  </si>
  <si>
    <t>Rapportage!J258</t>
  </si>
  <si>
    <t>Rapportage!K258</t>
  </si>
  <si>
    <t>Rapportage!J259</t>
  </si>
  <si>
    <t>Rapportage!K259</t>
  </si>
  <si>
    <t>Rapportage!J260</t>
  </si>
  <si>
    <t>Rapportage!K260</t>
  </si>
  <si>
    <t>Rapportage!J261</t>
  </si>
  <si>
    <t>Rapportage!K261</t>
  </si>
  <si>
    <t>Rapportage!J262</t>
  </si>
  <si>
    <t>Rapportage!K262</t>
  </si>
  <si>
    <t>Rapportage!J263</t>
  </si>
  <si>
    <t>Rapportage!K263</t>
  </si>
  <si>
    <t>Rapportage!J264</t>
  </si>
  <si>
    <t>Rapportage!K264</t>
  </si>
  <si>
    <t>Rapportage!J265</t>
  </si>
  <si>
    <t>Rapportage!K265</t>
  </si>
  <si>
    <t>Rapportage!J266</t>
  </si>
  <si>
    <t>Rapportage!K266</t>
  </si>
  <si>
    <t>Rapportage!J267</t>
  </si>
  <si>
    <t>Rapportage!K267</t>
  </si>
  <si>
    <t>Rapportage!J268</t>
  </si>
  <si>
    <t>Rapportage!K268</t>
  </si>
  <si>
    <t>Rapportage!J269</t>
  </si>
  <si>
    <t>Rapportage!K269</t>
  </si>
  <si>
    <t>Rapportage!J270</t>
  </si>
  <si>
    <t>Rapportage!K270</t>
  </si>
  <si>
    <t>Rapportage!J271</t>
  </si>
  <si>
    <t>Rapportage!K271</t>
  </si>
  <si>
    <t>Rapportage!J272</t>
  </si>
  <si>
    <t>Rapportage!K272</t>
  </si>
  <si>
    <t>Rapportage!J273</t>
  </si>
  <si>
    <t>Rapportage!K273</t>
  </si>
  <si>
    <t>Rapportage!J274</t>
  </si>
  <si>
    <t>Rapportage!K274</t>
  </si>
  <si>
    <t>Rapportage!J275</t>
  </si>
  <si>
    <t>Rapportage!K275</t>
  </si>
  <si>
    <t>Rapportage!J276</t>
  </si>
  <si>
    <t>Rapportage!K276</t>
  </si>
  <si>
    <t>Rapportage!J277</t>
  </si>
  <si>
    <t>Rapportage!K277</t>
  </si>
  <si>
    <t>Rapportage!J278</t>
  </si>
  <si>
    <t>Rapportage!K278</t>
  </si>
  <si>
    <t>Rapportage!J279</t>
  </si>
  <si>
    <t>Rapportage!K279</t>
  </si>
  <si>
    <t>Rapportage!J280</t>
  </si>
  <si>
    <t>Rapportage!K280</t>
  </si>
  <si>
    <t>Rapportage!J281</t>
  </si>
  <si>
    <t>Rapportage!K281</t>
  </si>
  <si>
    <t>Rapportage!J282</t>
  </si>
  <si>
    <t>Rapportage!K282</t>
  </si>
  <si>
    <t>Rapportage!J283</t>
  </si>
  <si>
    <t>Rapportage!K283</t>
  </si>
  <si>
    <t>Rapportage!J284</t>
  </si>
  <si>
    <t>Rapportage!K284</t>
  </si>
  <si>
    <t>Rapportage!J285</t>
  </si>
  <si>
    <t>Rapportage!K285</t>
  </si>
  <si>
    <t>Rapportage!J286</t>
  </si>
  <si>
    <t>Rapportage!K286</t>
  </si>
  <si>
    <t>Rapportage!J287</t>
  </si>
  <si>
    <t>Rapportage!K287</t>
  </si>
  <si>
    <t>Rapportage!J288</t>
  </si>
  <si>
    <t>Rapportage!K288</t>
  </si>
  <si>
    <t>Rapportage!J289</t>
  </si>
  <si>
    <t>Rapportage!K289</t>
  </si>
  <si>
    <t>Rapportage!J290</t>
  </si>
  <si>
    <t>Rapportage!K290</t>
  </si>
  <si>
    <t>Rapportage!J291</t>
  </si>
  <si>
    <t>Rapportage!K291</t>
  </si>
  <si>
    <t>Rapportage!J292</t>
  </si>
  <si>
    <t>Rapportage!K292</t>
  </si>
  <si>
    <t>Rapportage!J293</t>
  </si>
  <si>
    <t>Rapportage!K293</t>
  </si>
  <si>
    <t>Rapportage!J294</t>
  </si>
  <si>
    <t>Rapportage!K294</t>
  </si>
  <si>
    <t>Rapportage!J295</t>
  </si>
  <si>
    <t>Rapportage!K295</t>
  </si>
  <si>
    <t>Rapportage!J296</t>
  </si>
  <si>
    <t>Rapportage!K296</t>
  </si>
  <si>
    <t>Rapportage!J297</t>
  </si>
  <si>
    <t>Rapportage!K297</t>
  </si>
  <si>
    <t>Rapportage!J298</t>
  </si>
  <si>
    <t>Rapportage!K298</t>
  </si>
  <si>
    <t>Rapportage!J299</t>
  </si>
  <si>
    <t>Rapportage!K299</t>
  </si>
  <si>
    <t>Rapportage!J300</t>
  </si>
  <si>
    <t>Rapportage!K300</t>
  </si>
  <si>
    <t>Rapportage!J301</t>
  </si>
  <si>
    <t>Rapportage!K301</t>
  </si>
  <si>
    <t>Rapportage!J302</t>
  </si>
  <si>
    <t>Rapportage!K302</t>
  </si>
  <si>
    <t>Rapportage!J303</t>
  </si>
  <si>
    <t>Rapportage!K303</t>
  </si>
  <si>
    <t>Rapportage!J304</t>
  </si>
  <si>
    <t>Rapportage!K304</t>
  </si>
  <si>
    <t>Rapportage!J305</t>
  </si>
  <si>
    <t>Rapportage!K305</t>
  </si>
  <si>
    <t>Rapportage!J306</t>
  </si>
  <si>
    <t>Rapportage!K306</t>
  </si>
  <si>
    <t>Rapportage!J307</t>
  </si>
  <si>
    <t>Rapportage!K307</t>
  </si>
  <si>
    <t>Rapportage!J308</t>
  </si>
  <si>
    <t>Rapportage!K308</t>
  </si>
  <si>
    <t>Rapportage!J309</t>
  </si>
  <si>
    <t>Rapportage!K309</t>
  </si>
  <si>
    <t>Rapportage!J310</t>
  </si>
  <si>
    <t>Rapportage!K310</t>
  </si>
  <si>
    <t>Rapportage!J311</t>
  </si>
  <si>
    <t>Rapportage!K311</t>
  </si>
  <si>
    <t>Rapportage!J312</t>
  </si>
  <si>
    <t>Rapportage!K312</t>
  </si>
  <si>
    <t>Rapportage!J313</t>
  </si>
  <si>
    <t>Rapportage!K313</t>
  </si>
  <si>
    <t>Rapportage!J314</t>
  </si>
  <si>
    <t>Rapportage!K314</t>
  </si>
  <si>
    <t>Rapportage!J315</t>
  </si>
  <si>
    <t>Rapportage!K315</t>
  </si>
  <si>
    <t>Rapportage!J316</t>
  </si>
  <si>
    <t>Rapportage!K316</t>
  </si>
  <si>
    <t>Rapportage!J317</t>
  </si>
  <si>
    <t>Rapportage!K317</t>
  </si>
  <si>
    <t>Rapportage!J318</t>
  </si>
  <si>
    <t>Rapportage!K318</t>
  </si>
  <si>
    <t>Rapportage!J319</t>
  </si>
  <si>
    <t>Rapportage!K319</t>
  </si>
  <si>
    <t>Rapportage!J320</t>
  </si>
  <si>
    <t>Rapportage!K320</t>
  </si>
  <si>
    <t>Rapportage!J321</t>
  </si>
  <si>
    <t>Rapportage!K321</t>
  </si>
  <si>
    <t>Rapportage!J322</t>
  </si>
  <si>
    <t>Rapportage!K322</t>
  </si>
  <si>
    <t>Rapportage!J323</t>
  </si>
  <si>
    <t>Rapportage!K323</t>
  </si>
  <si>
    <t>Rapportage!J324</t>
  </si>
  <si>
    <t>Rapportage!K324</t>
  </si>
  <si>
    <t>Rapportage!J325</t>
  </si>
  <si>
    <t>Rapportage!K325</t>
  </si>
  <si>
    <t>Rapportage!J326</t>
  </si>
  <si>
    <t>Rapportage!K326</t>
  </si>
  <si>
    <t>Rapportage!J327</t>
  </si>
  <si>
    <t>Rapportage!K327</t>
  </si>
  <si>
    <t>Rapportage!J328</t>
  </si>
  <si>
    <t>Rapportage!K328</t>
  </si>
  <si>
    <t>Rapportage!J329</t>
  </si>
  <si>
    <t>Rapportage!K329</t>
  </si>
  <si>
    <t>Rapportage!J330</t>
  </si>
  <si>
    <t>Rapportage!K330</t>
  </si>
  <si>
    <t>Rapportage!J331</t>
  </si>
  <si>
    <t>Rapportage!K331</t>
  </si>
  <si>
    <t>Rapportage!J332</t>
  </si>
  <si>
    <t>Rapportage!K332</t>
  </si>
  <si>
    <t>Rapportage!J333</t>
  </si>
  <si>
    <t>Rapportage!K333</t>
  </si>
  <si>
    <t>Rapportage!J334</t>
  </si>
  <si>
    <t>Rapportage!K334</t>
  </si>
  <si>
    <t>Rapportage!J335</t>
  </si>
  <si>
    <t>Rapportage!K335</t>
  </si>
  <si>
    <t>Rapportage!J336</t>
  </si>
  <si>
    <t>Rapportage!K336</t>
  </si>
  <si>
    <t>Rapportage!J337</t>
  </si>
  <si>
    <t>Rapportage!K337</t>
  </si>
  <si>
    <t>Rapportage!J338</t>
  </si>
  <si>
    <t>Rapportage!K338</t>
  </si>
  <si>
    <t>Rapportage!J339</t>
  </si>
  <si>
    <t>Rapportage!K339</t>
  </si>
  <si>
    <t>Rapportage!J340</t>
  </si>
  <si>
    <t>Rapportage!K340</t>
  </si>
  <si>
    <t>Rapportage!J341</t>
  </si>
  <si>
    <t>Rapportage!K341</t>
  </si>
  <si>
    <t>Rapportage!J342</t>
  </si>
  <si>
    <t>Rapportage!K342</t>
  </si>
  <si>
    <t>Rapportage!J343</t>
  </si>
  <si>
    <t>Rapportage!K343</t>
  </si>
  <si>
    <t>Rapportage!J344</t>
  </si>
  <si>
    <t>Rapportage!K344</t>
  </si>
  <si>
    <t>Rapportage!J345</t>
  </si>
  <si>
    <t>Rapportage!K345</t>
  </si>
  <si>
    <t>Rapportage!J346</t>
  </si>
  <si>
    <t>Rapportage!K346</t>
  </si>
  <si>
    <t>Rapportage!J347</t>
  </si>
  <si>
    <t>Rapportage!K347</t>
  </si>
  <si>
    <t>Rapportage!J348</t>
  </si>
  <si>
    <t>Rapportage!K348</t>
  </si>
  <si>
    <t>Rapportage!J349</t>
  </si>
  <si>
    <t>Rapportage!K349</t>
  </si>
  <si>
    <t>Rapportage!J350</t>
  </si>
  <si>
    <t>Rapportage!K350</t>
  </si>
  <si>
    <t>Rapportage!J351</t>
  </si>
  <si>
    <t>Rapportage!K351</t>
  </si>
  <si>
    <t>Rapportage!J352</t>
  </si>
  <si>
    <t>Rapportage!K352</t>
  </si>
  <si>
    <t>Rapportage!J353</t>
  </si>
  <si>
    <t>Rapportage!K353</t>
  </si>
  <si>
    <t>Rapportage!J354</t>
  </si>
  <si>
    <t>Rapportage!K354</t>
  </si>
  <si>
    <t>Rapportage!J355</t>
  </si>
  <si>
    <t>Rapportage!K355</t>
  </si>
  <si>
    <t>Rapportage!J356</t>
  </si>
  <si>
    <t>Rapportage!K356</t>
  </si>
  <si>
    <t>Rapportage!J357</t>
  </si>
  <si>
    <t>Rapportage!K357</t>
  </si>
  <si>
    <t>Rapportage!J358</t>
  </si>
  <si>
    <t>Rapportage!K358</t>
  </si>
  <si>
    <t>Rapportage!J359</t>
  </si>
  <si>
    <t>Rapportage!K359</t>
  </si>
  <si>
    <t>Rapportage!J360</t>
  </si>
  <si>
    <t>Rapportage!K360</t>
  </si>
  <si>
    <t>Rapportage!J361</t>
  </si>
  <si>
    <t>Rapportage!K361</t>
  </si>
  <si>
    <t>Rapportage!J362</t>
  </si>
  <si>
    <t>Rapportage!K362</t>
  </si>
  <si>
    <t>Rapportage!J363</t>
  </si>
  <si>
    <t>Rapportage!K363</t>
  </si>
  <si>
    <t>Rapportage!J364</t>
  </si>
  <si>
    <t>Rapportage!K364</t>
  </si>
  <si>
    <t>Rapportage!J365</t>
  </si>
  <si>
    <t>Rapportage!K365</t>
  </si>
  <si>
    <t>Rapportage!J366</t>
  </si>
  <si>
    <t>Rapportage!K366</t>
  </si>
  <si>
    <t>Rapportage!J367</t>
  </si>
  <si>
    <t>Rapportage!K367</t>
  </si>
  <si>
    <t>Rapportage!J368</t>
  </si>
  <si>
    <t>Rapportage!K368</t>
  </si>
  <si>
    <t>Rapportage!J369</t>
  </si>
  <si>
    <t>Rapportage!K369</t>
  </si>
  <si>
    <t>Rapportage!J370</t>
  </si>
  <si>
    <t>Rapportage!K370</t>
  </si>
  <si>
    <t>Rapportage!J371</t>
  </si>
  <si>
    <t>Rapportage!K371</t>
  </si>
  <si>
    <t>Rapportage!J372</t>
  </si>
  <si>
    <t>Rapportage!K372</t>
  </si>
  <si>
    <t>Rapportage!J373</t>
  </si>
  <si>
    <t>Rapportage!K373</t>
  </si>
  <si>
    <t>Rapportage!J374</t>
  </si>
  <si>
    <t>Rapportage!K374</t>
  </si>
  <si>
    <t>Rapportage!J375</t>
  </si>
  <si>
    <t>Rapportage!K375</t>
  </si>
  <si>
    <t>Rapportage!J376</t>
  </si>
  <si>
    <t>Rapportage!K376</t>
  </si>
  <si>
    <t>Rapportage!J377</t>
  </si>
  <si>
    <t>Rapportage!K377</t>
  </si>
  <si>
    <t>Rapportage!J378</t>
  </si>
  <si>
    <t>Rapportage!K378</t>
  </si>
  <si>
    <t>Rapportage!J379</t>
  </si>
  <si>
    <t>Rapportage!K379</t>
  </si>
  <si>
    <t>Rapportage!J380</t>
  </si>
  <si>
    <t>Rapportage!K380</t>
  </si>
  <si>
    <t>Rapportage!J381</t>
  </si>
  <si>
    <t>Rapportage!K381</t>
  </si>
  <si>
    <t>Rapportage!J382</t>
  </si>
  <si>
    <t>Rapportage!K382</t>
  </si>
  <si>
    <t>Rapportage!J383</t>
  </si>
  <si>
    <t>Rapportage!K383</t>
  </si>
  <si>
    <t>Rapportage!J384</t>
  </si>
  <si>
    <t>Rapportage!K384</t>
  </si>
  <si>
    <t>Rapportage!J385</t>
  </si>
  <si>
    <t>Rapportage!K385</t>
  </si>
  <si>
    <t>Rapportage!J386</t>
  </si>
  <si>
    <t>Rapportage!K386</t>
  </si>
  <si>
    <t>Rapportage!J387</t>
  </si>
  <si>
    <t>Rapportage!K387</t>
  </si>
  <si>
    <t>Rapportage!J388</t>
  </si>
  <si>
    <t>Rapportage!K388</t>
  </si>
  <si>
    <t>Rapportage!J389</t>
  </si>
  <si>
    <t>Rapportage!K389</t>
  </si>
  <si>
    <t>Rapportage!J390</t>
  </si>
  <si>
    <t>Rapportage!K390</t>
  </si>
  <si>
    <t>Rapportage!J391</t>
  </si>
  <si>
    <t>Rapportage!K391</t>
  </si>
  <si>
    <t>Rapportage!J392</t>
  </si>
  <si>
    <t>Rapportage!K392</t>
  </si>
  <si>
    <t>Rapportage!J393</t>
  </si>
  <si>
    <t>Rapportage!K393</t>
  </si>
  <si>
    <t>Rapportage!J394</t>
  </si>
  <si>
    <t>Rapportage!K394</t>
  </si>
  <si>
    <t>Rapportage!J395</t>
  </si>
  <si>
    <t>Rapportage!K395</t>
  </si>
  <si>
    <t>Rapportage!J396</t>
  </si>
  <si>
    <t>Rapportage!K396</t>
  </si>
  <si>
    <t>Rapportage!J397</t>
  </si>
  <si>
    <t>Rapportage!K397</t>
  </si>
  <si>
    <t>Rapportage!J398</t>
  </si>
  <si>
    <t>Rapportage!K398</t>
  </si>
  <si>
    <t>Rapportage!J399</t>
  </si>
  <si>
    <t>Rapportage!K399</t>
  </si>
  <si>
    <t>Rapportage!J400</t>
  </si>
  <si>
    <t>Rapportage!K400</t>
  </si>
  <si>
    <t>Rapportage!J401</t>
  </si>
  <si>
    <t>Rapportage!K401</t>
  </si>
  <si>
    <t>Rapportage!J402</t>
  </si>
  <si>
    <t>Rapportage!K402</t>
  </si>
  <si>
    <t>Rapportage!J403</t>
  </si>
  <si>
    <t>Rapportage!K403</t>
  </si>
  <si>
    <t>Rapportage!J404</t>
  </si>
  <si>
    <t>Rapportage!K404</t>
  </si>
  <si>
    <t>Rapportage!J405</t>
  </si>
  <si>
    <t>Rapportage!K405</t>
  </si>
  <si>
    <t>Rapportage!J406</t>
  </si>
  <si>
    <t>Rapportage!K406</t>
  </si>
  <si>
    <t>Rapportage!J407</t>
  </si>
  <si>
    <t>Rapportage!K407</t>
  </si>
  <si>
    <t>Rapportage!J408</t>
  </si>
  <si>
    <t>Rapportage!K408</t>
  </si>
  <si>
    <t>Rapportage!J409</t>
  </si>
  <si>
    <t>Rapportage!K409</t>
  </si>
  <si>
    <t>Rapportage!J410</t>
  </si>
  <si>
    <t>Rapportage!K410</t>
  </si>
  <si>
    <t>Rapportage!J411</t>
  </si>
  <si>
    <t>Rapportage!K411</t>
  </si>
  <si>
    <t>Rapportage!J412</t>
  </si>
  <si>
    <t>Rapportage!K412</t>
  </si>
  <si>
    <t>Rapportage!J413</t>
  </si>
  <si>
    <t>Rapportage!K413</t>
  </si>
  <si>
    <t>Rapportage!J414</t>
  </si>
  <si>
    <t>Rapportage!K414</t>
  </si>
  <si>
    <t>Rapportage!J415</t>
  </si>
  <si>
    <t>Rapportage!K415</t>
  </si>
  <si>
    <t>Rapportage!J416</t>
  </si>
  <si>
    <t>Rapportage!K416</t>
  </si>
  <si>
    <t>Rapportage!J417</t>
  </si>
  <si>
    <t>Rapportage!K417</t>
  </si>
  <si>
    <t>Rapportage!J418</t>
  </si>
  <si>
    <t>Rapportage!K418</t>
  </si>
  <si>
    <t>Rapportage!J419</t>
  </si>
  <si>
    <t>Rapportage!K419</t>
  </si>
  <si>
    <t>Rapportage!J420</t>
  </si>
  <si>
    <t>Rapportage!K420</t>
  </si>
  <si>
    <t>Rapportage!J421</t>
  </si>
  <si>
    <t>Rapportage!K421</t>
  </si>
  <si>
    <t>Rapportage!J422</t>
  </si>
  <si>
    <t>Rapportage!K422</t>
  </si>
  <si>
    <t>Rapportage!J423</t>
  </si>
  <si>
    <t>Rapportage!K423</t>
  </si>
  <si>
    <t>Rapportage!J424</t>
  </si>
  <si>
    <t>Rapportage!K424</t>
  </si>
  <si>
    <t>Rapportage!J425</t>
  </si>
  <si>
    <t>Rapportage!K425</t>
  </si>
  <si>
    <t>Rapportage!J426</t>
  </si>
  <si>
    <t>Rapportage!K426</t>
  </si>
  <si>
    <t>Rapportage!J427</t>
  </si>
  <si>
    <t>Rapportage!K427</t>
  </si>
  <si>
    <t>Rapportage!J428</t>
  </si>
  <si>
    <t>Rapportage!K428</t>
  </si>
  <si>
    <t>Rapportage!J429</t>
  </si>
  <si>
    <t>Rapportage!K429</t>
  </si>
  <si>
    <t>Rapportage!J430</t>
  </si>
  <si>
    <t>Rapportage!K430</t>
  </si>
  <si>
    <t>Rapportage!J431</t>
  </si>
  <si>
    <t>Rapportage!K431</t>
  </si>
  <si>
    <t>Rapportage!J432</t>
  </si>
  <si>
    <t>Rapportage!K432</t>
  </si>
  <si>
    <t>Rapportage!J433</t>
  </si>
  <si>
    <t>Rapportage!K433</t>
  </si>
  <si>
    <t>Rapportage!J434</t>
  </si>
  <si>
    <t>Rapportage!K434</t>
  </si>
  <si>
    <t>Rapportage!J435</t>
  </si>
  <si>
    <t>Rapportage!K435</t>
  </si>
  <si>
    <t>Rapportage!J436</t>
  </si>
  <si>
    <t>Rapportage!K436</t>
  </si>
  <si>
    <t>Rapportage!J437</t>
  </si>
  <si>
    <t>Rapportage!K437</t>
  </si>
  <si>
    <t>Rapportage!J438</t>
  </si>
  <si>
    <t>Rapportage!K438</t>
  </si>
  <si>
    <t>Rapportage!J439</t>
  </si>
  <si>
    <t>Rapportage!K439</t>
  </si>
  <si>
    <t>Rapportage!J440</t>
  </si>
  <si>
    <t>Rapportage!K440</t>
  </si>
  <si>
    <t>Rapportage!J441</t>
  </si>
  <si>
    <t>Rapportage!K441</t>
  </si>
  <si>
    <t>Rapportage!J442</t>
  </si>
  <si>
    <t>Rapportage!K442</t>
  </si>
  <si>
    <t>Rapportage!J443</t>
  </si>
  <si>
    <t>Rapportage!K443</t>
  </si>
  <si>
    <t>Rapportage!J444</t>
  </si>
  <si>
    <t>Rapportage!K444</t>
  </si>
  <si>
    <t>Rapportage!J445</t>
  </si>
  <si>
    <t>Rapportage!K445</t>
  </si>
  <si>
    <t>Rapportage!J446</t>
  </si>
  <si>
    <t>Rapportage!K446</t>
  </si>
  <si>
    <t>Rapportage!J447</t>
  </si>
  <si>
    <t>Rapportage!K447</t>
  </si>
  <si>
    <t>Rapportage!J448</t>
  </si>
  <si>
    <t>Rapportage!K448</t>
  </si>
  <si>
    <t>Rapportage!J449</t>
  </si>
  <si>
    <t>Rapportage!K449</t>
  </si>
  <si>
    <t>Rapportage!J450</t>
  </si>
  <si>
    <t>Rapportage!K450</t>
  </si>
  <si>
    <t>Rapportage!J451</t>
  </si>
  <si>
    <t>Rapportage!K451</t>
  </si>
  <si>
    <t>Rapportage!J452</t>
  </si>
  <si>
    <t>Rapportage!K452</t>
  </si>
  <si>
    <t>Rapportage!J453</t>
  </si>
  <si>
    <t>Rapportage!K453</t>
  </si>
  <si>
    <t>Rapportage!J454</t>
  </si>
  <si>
    <t>Rapportage!K454</t>
  </si>
  <si>
    <t>Rapportage!J455</t>
  </si>
  <si>
    <t>Rapportage!K455</t>
  </si>
  <si>
    <t>Rapportage!J456</t>
  </si>
  <si>
    <t>Rapportage!K456</t>
  </si>
  <si>
    <t>Rapportage!J457</t>
  </si>
  <si>
    <t>Rapportage!K457</t>
  </si>
  <si>
    <t>Rapportage!J458</t>
  </si>
  <si>
    <t>Rapportage!K458</t>
  </si>
  <si>
    <t>Rapportage!J459</t>
  </si>
  <si>
    <t>Rapportage!K459</t>
  </si>
  <si>
    <t>Rapportage!J460</t>
  </si>
  <si>
    <t>Rapportage!K460</t>
  </si>
  <si>
    <t>Rapportage!J461</t>
  </si>
  <si>
    <t>Rapportage!K461</t>
  </si>
  <si>
    <t>Rapportage!J462</t>
  </si>
  <si>
    <t>Rapportage!K462</t>
  </si>
  <si>
    <t>Rapportage!J463</t>
  </si>
  <si>
    <t>Rapportage!K463</t>
  </si>
  <si>
    <t>Rapportage!J464</t>
  </si>
  <si>
    <t>Rapportage!K464</t>
  </si>
  <si>
    <t>Rapportage!J465</t>
  </si>
  <si>
    <t>Rapportage!K465</t>
  </si>
  <si>
    <t>Rapportage!J466</t>
  </si>
  <si>
    <t>Rapportage!K466</t>
  </si>
  <si>
    <t>Rapportage!J467</t>
  </si>
  <si>
    <t>Rapportage!K467</t>
  </si>
  <si>
    <t>Rapportage!J468</t>
  </si>
  <si>
    <t>Rapportage!K468</t>
  </si>
  <si>
    <t>Rapportage!J469</t>
  </si>
  <si>
    <t>Rapportage!K469</t>
  </si>
  <si>
    <t>Rapportage!J470</t>
  </si>
  <si>
    <t>Rapportage!K470</t>
  </si>
  <si>
    <t>Rapportage!J471</t>
  </si>
  <si>
    <t>Rapportage!K471</t>
  </si>
  <si>
    <t>Rapportage!J472</t>
  </si>
  <si>
    <t>Rapportage!K472</t>
  </si>
  <si>
    <t>Rapportage!J473</t>
  </si>
  <si>
    <t>Rapportage!K473</t>
  </si>
  <si>
    <t>Rapportage!J474</t>
  </si>
  <si>
    <t>Rapportage!K474</t>
  </si>
  <si>
    <t>Rapportage!J475</t>
  </si>
  <si>
    <t>Rapportage!K475</t>
  </si>
  <si>
    <t>Rapportage!J476</t>
  </si>
  <si>
    <t>Rapportage!K476</t>
  </si>
  <si>
    <t>Rapportage!J477</t>
  </si>
  <si>
    <t>Rapportage!K477</t>
  </si>
  <si>
    <t>Rapportage!J478</t>
  </si>
  <si>
    <t>Rapportage!K478</t>
  </si>
  <si>
    <t>Rapportage!J479</t>
  </si>
  <si>
    <t>Rapportage!K479</t>
  </si>
  <si>
    <t>Rapportage!J480</t>
  </si>
  <si>
    <t>Rapportage!K480</t>
  </si>
  <si>
    <t>Rapportage!J481</t>
  </si>
  <si>
    <t>Rapportage!K481</t>
  </si>
  <si>
    <t>Rapportage!J482</t>
  </si>
  <si>
    <t>Rapportage!K482</t>
  </si>
  <si>
    <t>Rapportage!J483</t>
  </si>
  <si>
    <t>Rapportage!K483</t>
  </si>
  <si>
    <t>Rapportage!J484</t>
  </si>
  <si>
    <t>Rapportage!K484</t>
  </si>
  <si>
    <t>Rapportage!J485</t>
  </si>
  <si>
    <t>Rapportage!K485</t>
  </si>
  <si>
    <t>Rapportage!J486</t>
  </si>
  <si>
    <t>Rapportage!K486</t>
  </si>
  <si>
    <t>Rapportage!J487</t>
  </si>
  <si>
    <t>Rapportage!K487</t>
  </si>
  <si>
    <t>Rapportage!J488</t>
  </si>
  <si>
    <t>Rapportage!K488</t>
  </si>
  <si>
    <t>Rapportage!J489</t>
  </si>
  <si>
    <t>Rapportage!K489</t>
  </si>
  <si>
    <t>Rapportage!J490</t>
  </si>
  <si>
    <t>Rapportage!K490</t>
  </si>
  <si>
    <t>Rapportage!J491</t>
  </si>
  <si>
    <t>Rapportage!K491</t>
  </si>
  <si>
    <t>Rapportage!J492</t>
  </si>
  <si>
    <t>Rapportage!K492</t>
  </si>
  <si>
    <t>Rapportage!J493</t>
  </si>
  <si>
    <t>Rapportage!K493</t>
  </si>
  <si>
    <t>Rapportage!J494</t>
  </si>
  <si>
    <t>Rapportage!K494</t>
  </si>
  <si>
    <t>Rapportage!J495</t>
  </si>
  <si>
    <t>Rapportage!K495</t>
  </si>
  <si>
    <t>Rapportage!J496</t>
  </si>
  <si>
    <t>Rapportage!K496</t>
  </si>
  <si>
    <t>Rapportage!J497</t>
  </si>
  <si>
    <t>Rapportage!K497</t>
  </si>
  <si>
    <t>Rapportage!J498</t>
  </si>
  <si>
    <t>Rapportage!K498</t>
  </si>
  <si>
    <t>Rapportage!J499</t>
  </si>
  <si>
    <t>Rapportage!K499</t>
  </si>
  <si>
    <t>Rapportage!J500</t>
  </si>
  <si>
    <t>Rapportage!K500</t>
  </si>
  <si>
    <t>Rapportage!J501</t>
  </si>
  <si>
    <t>Rapportage!K501</t>
  </si>
  <si>
    <t>Rapportage!J502</t>
  </si>
  <si>
    <t>Rapportage!K502</t>
  </si>
  <si>
    <t>Rapportage!J503</t>
  </si>
  <si>
    <t>Rapportage!K503</t>
  </si>
  <si>
    <t>Rapportage!J504</t>
  </si>
  <si>
    <t>Rapportage!K504</t>
  </si>
  <si>
    <t>Rapportage!J505</t>
  </si>
  <si>
    <t>Rapportage!K505</t>
  </si>
  <si>
    <t>Rapportage!J506</t>
  </si>
  <si>
    <t>Rapportage!K506</t>
  </si>
  <si>
    <t>Rapportage!J507</t>
  </si>
  <si>
    <t>Rapportage!K507</t>
  </si>
  <si>
    <t>Rapportage!J508</t>
  </si>
  <si>
    <t>Rapportage!K508</t>
  </si>
  <si>
    <t>Rapportage!J509</t>
  </si>
  <si>
    <t>Rapportage!K509</t>
  </si>
  <si>
    <t>Rapportage!J510</t>
  </si>
  <si>
    <t>Rapportage!K510</t>
  </si>
  <si>
    <t>Rapportage!J511</t>
  </si>
  <si>
    <t>Rapportage!K511</t>
  </si>
  <si>
    <t>Rapportage!J512</t>
  </si>
  <si>
    <t>Rapportage!K512</t>
  </si>
  <si>
    <t>Rapportage!J513</t>
  </si>
  <si>
    <t>Rapportage!K513</t>
  </si>
  <si>
    <t>Rapportage!J514</t>
  </si>
  <si>
    <t>Rapportage!K514</t>
  </si>
  <si>
    <t>Rapportage!J515</t>
  </si>
  <si>
    <t>Rapportage!K515</t>
  </si>
  <si>
    <t>Rapportage!J516</t>
  </si>
  <si>
    <t>Rapportage!K516</t>
  </si>
  <si>
    <t>Rapportage!J517</t>
  </si>
  <si>
    <t>Rapportage!K517</t>
  </si>
  <si>
    <t>Rapportage!J518</t>
  </si>
  <si>
    <t>Rapportage!K518</t>
  </si>
  <si>
    <t>Rapportage!J519</t>
  </si>
  <si>
    <t>Rapportage!K519</t>
  </si>
  <si>
    <t>Rapportage!J520</t>
  </si>
  <si>
    <t>Rapportage!K520</t>
  </si>
  <si>
    <t>Rapportage!J521</t>
  </si>
  <si>
    <t>Rapportage!K521</t>
  </si>
  <si>
    <t>Rapportage!J522</t>
  </si>
  <si>
    <t>Rapportage!K522</t>
  </si>
  <si>
    <t>Rapportage!J523</t>
  </si>
  <si>
    <t>Rapportage!K523</t>
  </si>
  <si>
    <t>Rapportage!J524</t>
  </si>
  <si>
    <t>Rapportage!K524</t>
  </si>
  <si>
    <t>Rapportage!J525</t>
  </si>
  <si>
    <t>Rapportage!K525</t>
  </si>
  <si>
    <t>Rapportage!J526</t>
  </si>
  <si>
    <t>Rapportage!K526</t>
  </si>
  <si>
    <t>Rapportage!J527</t>
  </si>
  <si>
    <t>Rapportage!K527</t>
  </si>
  <si>
    <t>Rapportage!J528</t>
  </si>
  <si>
    <t>Rapportage!K528</t>
  </si>
  <si>
    <t>Rapportage!J529</t>
  </si>
  <si>
    <t>Rapportage!K529</t>
  </si>
  <si>
    <t>Rapportage!J530</t>
  </si>
  <si>
    <t>Rapportage!K530</t>
  </si>
  <si>
    <t>Rapportage!J531</t>
  </si>
  <si>
    <t>Rapportage!K531</t>
  </si>
  <si>
    <t>Rapportage!J532</t>
  </si>
  <si>
    <t>Rapportage!K532</t>
  </si>
  <si>
    <t>Rapportage!J533</t>
  </si>
  <si>
    <t>Rapportage!K533</t>
  </si>
  <si>
    <t>Rapportage!J534</t>
  </si>
  <si>
    <t>Rapportage!K534</t>
  </si>
  <si>
    <t>Rapportage!J535</t>
  </si>
  <si>
    <t>Rapportage!K535</t>
  </si>
  <si>
    <t>Rapportage!J536</t>
  </si>
  <si>
    <t>Rapportage!K536</t>
  </si>
  <si>
    <t>Rapportage!J537</t>
  </si>
  <si>
    <t>Rapportage!K537</t>
  </si>
  <si>
    <t>Rapportage!J538</t>
  </si>
  <si>
    <t>Rapportage!K538</t>
  </si>
  <si>
    <t>Rapportage!J539</t>
  </si>
  <si>
    <t>Rapportage!K539</t>
  </si>
  <si>
    <t>Rapportage!J540</t>
  </si>
  <si>
    <t>Rapportage!K540</t>
  </si>
  <si>
    <t>Rapportage!J541</t>
  </si>
  <si>
    <t>Rapportage!K541</t>
  </si>
  <si>
    <t>Rapportage!J542</t>
  </si>
  <si>
    <t>Rapportage!K542</t>
  </si>
  <si>
    <t>Rapportage!J543</t>
  </si>
  <si>
    <t>Rapportage!K543</t>
  </si>
  <si>
    <t>Rapportage!J544</t>
  </si>
  <si>
    <t>Rapportage!K544</t>
  </si>
  <si>
    <t>Rapportage!J545</t>
  </si>
  <si>
    <t>Rapportage!K545</t>
  </si>
  <si>
    <t>Rapportage!J546</t>
  </si>
  <si>
    <t>Rapportage!K546</t>
  </si>
  <si>
    <t>Rapportage!J547</t>
  </si>
  <si>
    <t>Rapportage!K547</t>
  </si>
  <si>
    <t>Rapportage!J548</t>
  </si>
  <si>
    <t>Rapportage!K548</t>
  </si>
  <si>
    <t>Rapportage!J549</t>
  </si>
  <si>
    <t>Rapportage!K549</t>
  </si>
  <si>
    <t>Rapportage!J550</t>
  </si>
  <si>
    <t>Rapportage!K550</t>
  </si>
  <si>
    <t>Rapportage!J551</t>
  </si>
  <si>
    <t>Rapportage!K551</t>
  </si>
  <si>
    <t>Rapportage!J552</t>
  </si>
  <si>
    <t>Rapportage!K552</t>
  </si>
  <si>
    <t>Rapportage!J553</t>
  </si>
  <si>
    <t>Rapportage!K553</t>
  </si>
  <si>
    <t>Rapportage!J554</t>
  </si>
  <si>
    <t>Rapportage!K554</t>
  </si>
  <si>
    <t>Rapportage!J555</t>
  </si>
  <si>
    <t>Rapportage!K555</t>
  </si>
  <si>
    <t>Rapportage!J556</t>
  </si>
  <si>
    <t>Rapportage!K556</t>
  </si>
  <si>
    <t>Rapportage!J557</t>
  </si>
  <si>
    <t>Rapportage!K557</t>
  </si>
  <si>
    <t>Rapportage!J558</t>
  </si>
  <si>
    <t>Rapportage!K558</t>
  </si>
  <si>
    <t>Rapportage!J559</t>
  </si>
  <si>
    <t>Rapportage!K559</t>
  </si>
  <si>
    <t>Rapportage!J560</t>
  </si>
  <si>
    <t>Rapportage!K560</t>
  </si>
  <si>
    <t>Rapportage!J561</t>
  </si>
  <si>
    <t>Rapportage!K561</t>
  </si>
  <si>
    <t>Rapportage!J562</t>
  </si>
  <si>
    <t>Rapportage!K562</t>
  </si>
  <si>
    <t>Rapportage!J563</t>
  </si>
  <si>
    <t>Rapportage!K563</t>
  </si>
  <si>
    <t>Rapportage!J564</t>
  </si>
  <si>
    <t>Rapportage!K564</t>
  </si>
  <si>
    <t>Rapportage!J565</t>
  </si>
  <si>
    <t>Rapportage!K565</t>
  </si>
  <si>
    <t>Rapportage!J566</t>
  </si>
  <si>
    <t>Rapportage!K566</t>
  </si>
  <si>
    <t>Rapportage!J567</t>
  </si>
  <si>
    <t>Rapportage!K567</t>
  </si>
  <si>
    <t>Rapportage!J568</t>
  </si>
  <si>
    <t>Rapportage!K568</t>
  </si>
  <si>
    <t>Rapportage!J569</t>
  </si>
  <si>
    <t>Rapportage!K569</t>
  </si>
  <si>
    <t>Rapportage!J570</t>
  </si>
  <si>
    <t>Rapportage!K570</t>
  </si>
  <si>
    <t>Rapportage!J571</t>
  </si>
  <si>
    <t>Rapportage!K571</t>
  </si>
  <si>
    <t>Rapportage!J572</t>
  </si>
  <si>
    <t>Rapportage!K572</t>
  </si>
  <si>
    <t>Rapportage!J573</t>
  </si>
  <si>
    <t>Rapportage!K573</t>
  </si>
  <si>
    <t>Rapportage!J574</t>
  </si>
  <si>
    <t>Rapportage!K574</t>
  </si>
  <si>
    <t>Rapportage!J575</t>
  </si>
  <si>
    <t>Rapportage!K575</t>
  </si>
  <si>
    <t>Rapportage!J576</t>
  </si>
  <si>
    <t>Rapportage!K576</t>
  </si>
  <si>
    <t>Rapportage!J577</t>
  </si>
  <si>
    <t>Rapportage!K577</t>
  </si>
  <si>
    <t>Rapportage!J578</t>
  </si>
  <si>
    <t>Rapportage!K578</t>
  </si>
  <si>
    <t>Rapportage!J579</t>
  </si>
  <si>
    <t>Rapportage!K579</t>
  </si>
  <si>
    <t>Rapportage!J580</t>
  </si>
  <si>
    <t>Rapportage!K580</t>
  </si>
  <si>
    <t>Rapportage!J581</t>
  </si>
  <si>
    <t>Rapportage!K581</t>
  </si>
  <si>
    <t>Rapportage!J582</t>
  </si>
  <si>
    <t>Rapportage!K582</t>
  </si>
  <si>
    <t>Rapportage!J583</t>
  </si>
  <si>
    <t>Rapportage!K583</t>
  </si>
  <si>
    <t>Rapportage!J584</t>
  </si>
  <si>
    <t>Rapportage!K584</t>
  </si>
  <si>
    <t>Rapportage!J585</t>
  </si>
  <si>
    <t>Rapportage!K585</t>
  </si>
  <si>
    <t>Rapportage!J586</t>
  </si>
  <si>
    <t>Rapportage!K586</t>
  </si>
  <si>
    <t>Rapportage!J587</t>
  </si>
  <si>
    <t>Rapportage!K587</t>
  </si>
  <si>
    <t>Rapportage!J588</t>
  </si>
  <si>
    <t>Rapportage!K588</t>
  </si>
  <si>
    <t>Rapportage!J589</t>
  </si>
  <si>
    <t>Rapportage!K589</t>
  </si>
  <si>
    <t>Rapportage!J590</t>
  </si>
  <si>
    <t>Rapportage!K590</t>
  </si>
  <si>
    <t>Rapportage!J591</t>
  </si>
  <si>
    <t>Rapportage!K591</t>
  </si>
  <si>
    <t>Rapportage!J592</t>
  </si>
  <si>
    <t>Rapportage!K592</t>
  </si>
  <si>
    <t>Rapportage!J593</t>
  </si>
  <si>
    <t>Rapportage!K593</t>
  </si>
  <si>
    <t>Rapportage!J594</t>
  </si>
  <si>
    <t>Rapportage!K594</t>
  </si>
  <si>
    <t>Rapportage!J595</t>
  </si>
  <si>
    <t>Rapportage!K595</t>
  </si>
  <si>
    <t>Rapportage!J596</t>
  </si>
  <si>
    <t>Rapportage!K596</t>
  </si>
  <si>
    <t>Rapportage!J597</t>
  </si>
  <si>
    <t>Rapportage!K597</t>
  </si>
  <si>
    <t>Rapportage!J598</t>
  </si>
  <si>
    <t>Rapportage!K598</t>
  </si>
  <si>
    <t>Rapportage!J599</t>
  </si>
  <si>
    <t>Rapportage!K599</t>
  </si>
  <si>
    <t>Rapportage!J600</t>
  </si>
  <si>
    <t>Rapportage!K600</t>
  </si>
  <si>
    <t>Rapportage!J601</t>
  </si>
  <si>
    <t>Rapportage!K601</t>
  </si>
  <si>
    <t>Rapportage!J602</t>
  </si>
  <si>
    <t>Rapportage!K602</t>
  </si>
  <si>
    <t>Rapportage!J603</t>
  </si>
  <si>
    <t>Rapportage!K603</t>
  </si>
  <si>
    <t>Rapportage!J604</t>
  </si>
  <si>
    <t>Rapportage!K604</t>
  </si>
  <si>
    <t>Rapportage!J605</t>
  </si>
  <si>
    <t>Rapportage!K605</t>
  </si>
  <si>
    <t>Rapportage!J606</t>
  </si>
  <si>
    <t>Rapportage!K606</t>
  </si>
  <si>
    <t>Rapportage!J607</t>
  </si>
  <si>
    <t>Rapportage!K607</t>
  </si>
  <si>
    <t>Rapportage!J608</t>
  </si>
  <si>
    <t>Rapportage!K608</t>
  </si>
  <si>
    <t>Rapportage!J609</t>
  </si>
  <si>
    <t>Rapportage!K609</t>
  </si>
  <si>
    <t>Rapportage!J610</t>
  </si>
  <si>
    <t>Rapportage!K610</t>
  </si>
  <si>
    <t>Rapportage!J611</t>
  </si>
  <si>
    <t>Rapportage!K611</t>
  </si>
  <si>
    <t>Rapportage!J612</t>
  </si>
  <si>
    <t>Rapportage!K612</t>
  </si>
  <si>
    <t>Rapportage!J613</t>
  </si>
  <si>
    <t>Rapportage!K613</t>
  </si>
  <si>
    <t>Rapportage!J614</t>
  </si>
  <si>
    <t>Rapportage!K614</t>
  </si>
  <si>
    <t>Rapportage!J615</t>
  </si>
  <si>
    <t>Rapportage!K615</t>
  </si>
  <si>
    <t>Rapportage!J616</t>
  </si>
  <si>
    <t>Rapportage!K616</t>
  </si>
  <si>
    <t>Rapportage!J617</t>
  </si>
  <si>
    <t>Rapportage!K617</t>
  </si>
  <si>
    <t>Rapportage!J618</t>
  </si>
  <si>
    <t>Rapportage!K618</t>
  </si>
  <si>
    <t>Rapportage!J619</t>
  </si>
  <si>
    <t>Rapportage!K619</t>
  </si>
  <si>
    <t>Rapportage!J620</t>
  </si>
  <si>
    <t>Rapportage!K620</t>
  </si>
  <si>
    <t>Rapportage!J621</t>
  </si>
  <si>
    <t>Rapportage!K621</t>
  </si>
  <si>
    <t>Rapportage!J622</t>
  </si>
  <si>
    <t>Rapportage!K622</t>
  </si>
  <si>
    <t>Rapportage!J623</t>
  </si>
  <si>
    <t>Rapportage!K623</t>
  </si>
  <si>
    <t>Rapportage!J624</t>
  </si>
  <si>
    <t>Rapportage!K624</t>
  </si>
  <si>
    <t>Rapportage!J625</t>
  </si>
  <si>
    <t>Rapportage!K625</t>
  </si>
  <si>
    <t>Rapportage!J626</t>
  </si>
  <si>
    <t>Rapportage!K626</t>
  </si>
  <si>
    <t>Rapportage!J627</t>
  </si>
  <si>
    <t>Rapportage!K627</t>
  </si>
  <si>
    <t>Rapportage!J628</t>
  </si>
  <si>
    <t>Rapportage!K628</t>
  </si>
  <si>
    <t>Rapportage!J629</t>
  </si>
  <si>
    <t>Rapportage!K629</t>
  </si>
  <si>
    <t>Rapportage!J630</t>
  </si>
  <si>
    <t>Rapportage!K630</t>
  </si>
  <si>
    <t>Rapportage!J631</t>
  </si>
  <si>
    <t>Rapportage!K631</t>
  </si>
  <si>
    <t>Rapportage!J632</t>
  </si>
  <si>
    <t>Rapportage!K632</t>
  </si>
  <si>
    <t>Rapportage!J633</t>
  </si>
  <si>
    <t>Rapportage!K633</t>
  </si>
  <si>
    <t>Rapportage!J634</t>
  </si>
  <si>
    <t>Rapportage!K634</t>
  </si>
  <si>
    <t>Rapportage!J635</t>
  </si>
  <si>
    <t>Rapportage!K635</t>
  </si>
  <si>
    <t>Rapportage!J636</t>
  </si>
  <si>
    <t>Rapportage!K636</t>
  </si>
  <si>
    <t>Rapportage!J637</t>
  </si>
  <si>
    <t>Rapportage!K637</t>
  </si>
  <si>
    <t>Rapportage!J638</t>
  </si>
  <si>
    <t>Rapportage!K638</t>
  </si>
  <si>
    <t>Rapportage!J639</t>
  </si>
  <si>
    <t>Rapportage!K639</t>
  </si>
  <si>
    <t>Rapportage!J640</t>
  </si>
  <si>
    <t>Rapportage!K640</t>
  </si>
  <si>
    <t>Rapportage!J641</t>
  </si>
  <si>
    <t>Rapportage!K641</t>
  </si>
  <si>
    <t>Rapportage!J642</t>
  </si>
  <si>
    <t>Rapportage!K642</t>
  </si>
  <si>
    <t>Rapportage!J643</t>
  </si>
  <si>
    <t>Rapportage!K643</t>
  </si>
  <si>
    <t>Rapportage!J644</t>
  </si>
  <si>
    <t>Rapportage!K644</t>
  </si>
  <si>
    <t>Rapportage!J645</t>
  </si>
  <si>
    <t>Rapportage!K645</t>
  </si>
  <si>
    <t>Rapportage!J646</t>
  </si>
  <si>
    <t>Rapportage!K646</t>
  </si>
  <si>
    <t>Rapportage!J647</t>
  </si>
  <si>
    <t>Rapportage!K647</t>
  </si>
  <si>
    <t>Rapportage!J648</t>
  </si>
  <si>
    <t>Rapportage!K648</t>
  </si>
  <si>
    <t>Rapportage!J649</t>
  </si>
  <si>
    <t>Rapportage!K649</t>
  </si>
  <si>
    <t>Rapportage!J650</t>
  </si>
  <si>
    <t>Rapportage!K650</t>
  </si>
  <si>
    <t>Rapportage!J651</t>
  </si>
  <si>
    <t>Rapportage!K651</t>
  </si>
  <si>
    <t>Rapportage!J652</t>
  </si>
  <si>
    <t>Rapportage!K652</t>
  </si>
  <si>
    <t>Rapportage!J653</t>
  </si>
  <si>
    <t>Rapportage!K653</t>
  </si>
  <si>
    <t>Rapportage!J654</t>
  </si>
  <si>
    <t>Rapportage!K654</t>
  </si>
  <si>
    <t>Rapportage!J655</t>
  </si>
  <si>
    <t>Rapportage!K655</t>
  </si>
  <si>
    <t>Rapportage!J656</t>
  </si>
  <si>
    <t>Rapportage!K656</t>
  </si>
  <si>
    <t>Rapportage!J657</t>
  </si>
  <si>
    <t>Rapportage!K657</t>
  </si>
  <si>
    <t>Rapportage!J658</t>
  </si>
  <si>
    <t>Rapportage!K658</t>
  </si>
  <si>
    <t>Rapportage!J659</t>
  </si>
  <si>
    <t>Rapportage!K659</t>
  </si>
  <si>
    <t>Rapportage!J660</t>
  </si>
  <si>
    <t>Rapportage!K660</t>
  </si>
  <si>
    <t>Rapportage!J661</t>
  </si>
  <si>
    <t>Rapportage!K661</t>
  </si>
  <si>
    <t>Rapportage!J662</t>
  </si>
  <si>
    <t>Rapportage!K662</t>
  </si>
  <si>
    <t>Rapportage!J663</t>
  </si>
  <si>
    <t>Rapportage!K663</t>
  </si>
  <si>
    <t>Rapportage!J664</t>
  </si>
  <si>
    <t>Rapportage!K664</t>
  </si>
  <si>
    <t>Rapportage!J665</t>
  </si>
  <si>
    <t>Rapportage!K665</t>
  </si>
  <si>
    <t>Rapportage!J666</t>
  </si>
  <si>
    <t>Rapportage!K666</t>
  </si>
  <si>
    <t>Rapportage!J667</t>
  </si>
  <si>
    <t>Rapportage!K667</t>
  </si>
  <si>
    <t>Rapportage!J668</t>
  </si>
  <si>
    <t>Rapportage!K668</t>
  </si>
  <si>
    <t>Rapportage!J669</t>
  </si>
  <si>
    <t>Rapportage!K669</t>
  </si>
  <si>
    <t>Rapportage!J670</t>
  </si>
  <si>
    <t>Rapportage!K670</t>
  </si>
  <si>
    <t>Rapportage!J671</t>
  </si>
  <si>
    <t>Rapportage!K671</t>
  </si>
  <si>
    <t>Rapportage!J672</t>
  </si>
  <si>
    <t>Rapportage!K672</t>
  </si>
  <si>
    <t>Rapportage!J673</t>
  </si>
  <si>
    <t>Rapportage!K673</t>
  </si>
  <si>
    <t>Rapportage!J674</t>
  </si>
  <si>
    <t>Rapportage!K674</t>
  </si>
  <si>
    <t>Rapportage!J675</t>
  </si>
  <si>
    <t>Rapportage!K675</t>
  </si>
  <si>
    <t>Rapportage!J676</t>
  </si>
  <si>
    <t>Rapportage!K676</t>
  </si>
  <si>
    <t>Rapportage!J677</t>
  </si>
  <si>
    <t>Rapportage!K677</t>
  </si>
  <si>
    <t>Rapportage!J678</t>
  </si>
  <si>
    <t>Rapportage!K678</t>
  </si>
  <si>
    <t>Rapportage!J679</t>
  </si>
  <si>
    <t>Rapportage!K679</t>
  </si>
  <si>
    <t>Rapportage!J680</t>
  </si>
  <si>
    <t>Rapportage!K680</t>
  </si>
  <si>
    <t>Rapportage!J681</t>
  </si>
  <si>
    <t>Rapportage!K681</t>
  </si>
  <si>
    <t>Rapportage!J682</t>
  </si>
  <si>
    <t>Rapportage!K682</t>
  </si>
  <si>
    <t>Rapportage!J683</t>
  </si>
  <si>
    <t>Rapportage!K683</t>
  </si>
  <si>
    <t>Rapportage!J684</t>
  </si>
  <si>
    <t>Rapportage!K684</t>
  </si>
  <si>
    <t>Rapportage!J685</t>
  </si>
  <si>
    <t>Rapportage!K685</t>
  </si>
  <si>
    <t>Rapportage!J686</t>
  </si>
  <si>
    <t>Rapportage!K686</t>
  </si>
  <si>
    <t>Rapportage!J687</t>
  </si>
  <si>
    <t>Rapportage!K687</t>
  </si>
  <si>
    <t>Rapportage!J688</t>
  </si>
  <si>
    <t>Rapportage!K688</t>
  </si>
  <si>
    <t>Rapportage!J689</t>
  </si>
  <si>
    <t>Rapportage!K689</t>
  </si>
  <si>
    <t>Rapportage!J690</t>
  </si>
  <si>
    <t>Rapportage!K690</t>
  </si>
  <si>
    <t>Rapportage!J691</t>
  </si>
  <si>
    <t>Rapportage!K691</t>
  </si>
  <si>
    <t>Rapportage!J692</t>
  </si>
  <si>
    <t>Rapportage!K692</t>
  </si>
  <si>
    <t>Rapportage!J693</t>
  </si>
  <si>
    <t>Rapportage!K693</t>
  </si>
  <si>
    <t>Rapportage!J694</t>
  </si>
  <si>
    <t>Rapportage!K694</t>
  </si>
  <si>
    <t>Rapportage!J695</t>
  </si>
  <si>
    <t>Rapportage!K695</t>
  </si>
  <si>
    <t>Rapportage!J696</t>
  </si>
  <si>
    <t>Rapportage!K696</t>
  </si>
  <si>
    <t>Rapportage!J697</t>
  </si>
  <si>
    <t>Rapportage!K697</t>
  </si>
  <si>
    <t>Rapportage!J698</t>
  </si>
  <si>
    <t>Rapportage!K698</t>
  </si>
  <si>
    <t>Rapportage!J699</t>
  </si>
  <si>
    <t>Rapportage!K699</t>
  </si>
  <si>
    <t>Rapportage!J700</t>
  </si>
  <si>
    <t>Rapportage!K700</t>
  </si>
  <si>
    <t>Rapportage!J701</t>
  </si>
  <si>
    <t>Rapportage!K701</t>
  </si>
  <si>
    <t>Rapportage!J702</t>
  </si>
  <si>
    <t>Rapportage!K702</t>
  </si>
  <si>
    <t>Rapportage!J703</t>
  </si>
  <si>
    <t>Rapportage!K703</t>
  </si>
  <si>
    <t>Rapportage!J704</t>
  </si>
  <si>
    <t>Rapportage!K704</t>
  </si>
  <si>
    <t>Rapportage!J705</t>
  </si>
  <si>
    <t>Rapportage!K705</t>
  </si>
  <si>
    <t>Rapportage!J706</t>
  </si>
  <si>
    <t>Rapportage!K706</t>
  </si>
  <si>
    <t>Rapportage!J707</t>
  </si>
  <si>
    <t>Rapportage!K707</t>
  </si>
  <si>
    <t>Rapportage!J708</t>
  </si>
  <si>
    <t>Rapportage!K708</t>
  </si>
  <si>
    <t>Rapportage!J709</t>
  </si>
  <si>
    <t>Rapportage!K709</t>
  </si>
  <si>
    <t>Rapportage!J710</t>
  </si>
  <si>
    <t>Rapportage!K710</t>
  </si>
  <si>
    <t>Rapportage!J711</t>
  </si>
  <si>
    <t>Rapportage!K711</t>
  </si>
  <si>
    <t>Rapportage!J712</t>
  </si>
  <si>
    <t>Rapportage!K712</t>
  </si>
  <si>
    <t>Rapportage!J713</t>
  </si>
  <si>
    <t>Rapportage!K713</t>
  </si>
  <si>
    <t>Rapportage!J714</t>
  </si>
  <si>
    <t>Rapportage!K714</t>
  </si>
  <si>
    <t>Rapportage!J715</t>
  </si>
  <si>
    <t>Rapportage!K715</t>
  </si>
  <si>
    <t>Rapportage!J716</t>
  </si>
  <si>
    <t>Rapportage!K716</t>
  </si>
  <si>
    <t>Rapportage!J717</t>
  </si>
  <si>
    <t>Rapportage!K717</t>
  </si>
  <si>
    <t>Rapportage!J718</t>
  </si>
  <si>
    <t>Rapportage!K718</t>
  </si>
  <si>
    <t>Rapportage!J719</t>
  </si>
  <si>
    <t>Rapportage!K719</t>
  </si>
  <si>
    <t>Rapportage!J720</t>
  </si>
  <si>
    <t>Rapportage!K720</t>
  </si>
  <si>
    <t>Rapportage!J721</t>
  </si>
  <si>
    <t>Rapportage!K721</t>
  </si>
  <si>
    <t>Rapportage!J722</t>
  </si>
  <si>
    <t>Rapportage!K722</t>
  </si>
  <si>
    <t>Rapportage!J723</t>
  </si>
  <si>
    <t>Rapportage!K723</t>
  </si>
  <si>
    <t>Rapportage!J724</t>
  </si>
  <si>
    <t>Rapportage!K724</t>
  </si>
  <si>
    <t>Rapportage!J725</t>
  </si>
  <si>
    <t>Rapportage!K725</t>
  </si>
  <si>
    <t>Rapportage!J726</t>
  </si>
  <si>
    <t>Rapportage!K726</t>
  </si>
  <si>
    <t>Rapportage!J727</t>
  </si>
  <si>
    <t>Rapportage!K727</t>
  </si>
  <si>
    <t>Rapportage!J728</t>
  </si>
  <si>
    <t>Rapportage!K728</t>
  </si>
  <si>
    <t>Rapportage!J729</t>
  </si>
  <si>
    <t>Rapportage!K729</t>
  </si>
  <si>
    <t>Rapportage!J730</t>
  </si>
  <si>
    <t>Rapportage!K730</t>
  </si>
  <si>
    <t>Rapportage!J731</t>
  </si>
  <si>
    <t>Rapportage!K731</t>
  </si>
  <si>
    <t>Rapportage!J732</t>
  </si>
  <si>
    <t>Rapportage!K732</t>
  </si>
  <si>
    <t>Rapportage!J733</t>
  </si>
  <si>
    <t>Rapportage!K733</t>
  </si>
  <si>
    <t>Rapportage!J734</t>
  </si>
  <si>
    <t>Rapportage!K734</t>
  </si>
  <si>
    <t>Rapportage!J735</t>
  </si>
  <si>
    <t>Rapportage!K735</t>
  </si>
  <si>
    <t>Rapportage!J736</t>
  </si>
  <si>
    <t>Rapportage!K736</t>
  </si>
  <si>
    <t>Rapportage!J737</t>
  </si>
  <si>
    <t>Rapportage!K737</t>
  </si>
  <si>
    <t>Rapportage!J738</t>
  </si>
  <si>
    <t>Rapportage!K738</t>
  </si>
  <si>
    <t>Rapportage!J739</t>
  </si>
  <si>
    <t>Rapportage!K739</t>
  </si>
  <si>
    <t>Rapportage!J740</t>
  </si>
  <si>
    <t>Rapportage!K740</t>
  </si>
  <si>
    <t>Rapportage!J741</t>
  </si>
  <si>
    <t>Rapportage!K741</t>
  </si>
  <si>
    <t>Rapportage!J742</t>
  </si>
  <si>
    <t>Rapportage!K742</t>
  </si>
  <si>
    <t>Rapportage!J743</t>
  </si>
  <si>
    <t>Rapportage!K743</t>
  </si>
  <si>
    <t>Rapportage!J744</t>
  </si>
  <si>
    <t>Rapportage!K744</t>
  </si>
  <si>
    <t>Rapportage!J745</t>
  </si>
  <si>
    <t>Rapportage!K745</t>
  </si>
  <si>
    <t>Rapportage!J746</t>
  </si>
  <si>
    <t>Rapportage!K746</t>
  </si>
  <si>
    <t>Rapportage!J747</t>
  </si>
  <si>
    <t>Rapportage!K747</t>
  </si>
  <si>
    <t>Rapportage!J748</t>
  </si>
  <si>
    <t>Rapportage!K748</t>
  </si>
  <si>
    <t>Rapportage!J749</t>
  </si>
  <si>
    <t>Rapportage!K749</t>
  </si>
  <si>
    <t>Rapportage!J750</t>
  </si>
  <si>
    <t>Rapportage!K750</t>
  </si>
  <si>
    <t>Rapportage!J751</t>
  </si>
  <si>
    <t>Rapportage!K751</t>
  </si>
  <si>
    <t>Rapportage!J752</t>
  </si>
  <si>
    <t>Rapportage!K752</t>
  </si>
  <si>
    <t>Rapportage!J753</t>
  </si>
  <si>
    <t>Rapportage!K753</t>
  </si>
  <si>
    <t>Rapportage!J754</t>
  </si>
  <si>
    <t>Rapportage!K754</t>
  </si>
  <si>
    <t>Rapportage!J755</t>
  </si>
  <si>
    <t>Rapportage!K755</t>
  </si>
  <si>
    <t>Rapportage!J756</t>
  </si>
  <si>
    <t>Rapportage!K756</t>
  </si>
  <si>
    <t>Rapportage!J757</t>
  </si>
  <si>
    <t>Rapportage!K757</t>
  </si>
  <si>
    <t>Rapportage!J758</t>
  </si>
  <si>
    <t>Rapportage!K758</t>
  </si>
  <si>
    <t>Rapportage!J759</t>
  </si>
  <si>
    <t>Rapportage!K759</t>
  </si>
  <si>
    <t>Rapportage!J760</t>
  </si>
  <si>
    <t>Rapportage!K760</t>
  </si>
  <si>
    <t>Rapportage!J761</t>
  </si>
  <si>
    <t>Rapportage!K761</t>
  </si>
  <si>
    <t>Rapportage!J762</t>
  </si>
  <si>
    <t>Rapportage!K762</t>
  </si>
  <si>
    <t>Rapportage!J763</t>
  </si>
  <si>
    <t>Rapportage!K763</t>
  </si>
  <si>
    <t>Rapportage!J764</t>
  </si>
  <si>
    <t>Rapportage!K764</t>
  </si>
  <si>
    <t>Rapportage!J765</t>
  </si>
  <si>
    <t>Rapportage!K765</t>
  </si>
  <si>
    <t>Rapportage!J766</t>
  </si>
  <si>
    <t>Rapportage!K766</t>
  </si>
  <si>
    <t>Rapportage!J767</t>
  </si>
  <si>
    <t>Rapportage!K767</t>
  </si>
  <si>
    <t>Rapportage!J768</t>
  </si>
  <si>
    <t>Rapportage!K768</t>
  </si>
  <si>
    <t>Rapportage!J769</t>
  </si>
  <si>
    <t>Rapportage!K769</t>
  </si>
  <si>
    <t>Rapportage!J770</t>
  </si>
  <si>
    <t>Rapportage!K770</t>
  </si>
  <si>
    <t>Rapportage!J771</t>
  </si>
  <si>
    <t>Rapportage!K771</t>
  </si>
  <si>
    <t>Rapportage!J772</t>
  </si>
  <si>
    <t>Rapportage!K772</t>
  </si>
  <si>
    <t>Rapportage!J773</t>
  </si>
  <si>
    <t>Rapportage!K773</t>
  </si>
  <si>
    <t>Rapportage!J774</t>
  </si>
  <si>
    <t>Rapportage!K774</t>
  </si>
  <si>
    <t>Rapportage!J775</t>
  </si>
  <si>
    <t>Rapportage!K775</t>
  </si>
  <si>
    <t>Rapportage!J776</t>
  </si>
  <si>
    <t>Rapportage!K776</t>
  </si>
  <si>
    <t>Rapportage!J777</t>
  </si>
  <si>
    <t>Rapportage!K777</t>
  </si>
  <si>
    <t>Rapportage!J778</t>
  </si>
  <si>
    <t>Rapportage!K778</t>
  </si>
  <si>
    <t>Rapportage!J779</t>
  </si>
  <si>
    <t>Rapportage!K779</t>
  </si>
  <si>
    <t>Rapportage!J780</t>
  </si>
  <si>
    <t>Rapportage!K780</t>
  </si>
  <si>
    <t>Rapportage!J781</t>
  </si>
  <si>
    <t>Rapportage!K781</t>
  </si>
  <si>
    <t>Rapportage!J782</t>
  </si>
  <si>
    <t>Rapportage!K782</t>
  </si>
  <si>
    <t>Rapportage!J783</t>
  </si>
  <si>
    <t>Rapportage!K783</t>
  </si>
  <si>
    <t>Rapportage!J784</t>
  </si>
  <si>
    <t>Rapportage!K784</t>
  </si>
  <si>
    <t>Rapportage!J785</t>
  </si>
  <si>
    <t>Rapportage!K785</t>
  </si>
  <si>
    <t>Rapportage!J786</t>
  </si>
  <si>
    <t>Rapportage!K786</t>
  </si>
  <si>
    <t>Rapportage!J787</t>
  </si>
  <si>
    <t>Rapportage!K787</t>
  </si>
  <si>
    <t>Rapportage!J788</t>
  </si>
  <si>
    <t>Rapportage!K788</t>
  </si>
  <si>
    <t>Rapportage!J789</t>
  </si>
  <si>
    <t>Rapportage!K789</t>
  </si>
  <si>
    <t>Rapportage!J790</t>
  </si>
  <si>
    <t>Rapportage!K790</t>
  </si>
  <si>
    <t>Rapportage!J791</t>
  </si>
  <si>
    <t>Rapportage!K791</t>
  </si>
  <si>
    <t>Rapportage!J792</t>
  </si>
  <si>
    <t>Rapportage!K792</t>
  </si>
  <si>
    <t>Rapportage!J793</t>
  </si>
  <si>
    <t>Rapportage!K793</t>
  </si>
  <si>
    <t>Rapportage!J794</t>
  </si>
  <si>
    <t>Rapportage!K794</t>
  </si>
  <si>
    <t>Rapportage!J795</t>
  </si>
  <si>
    <t>Rapportage!K795</t>
  </si>
  <si>
    <t>Rapportage!J796</t>
  </si>
  <si>
    <t>Rapportage!K796</t>
  </si>
  <si>
    <t>Rapportage!J797</t>
  </si>
  <si>
    <t>Rapportage!K797</t>
  </si>
  <si>
    <t>Rapportage!J798</t>
  </si>
  <si>
    <t>Rapportage!K798</t>
  </si>
  <si>
    <t>Rapportage!J799</t>
  </si>
  <si>
    <t>Rapportage!K799</t>
  </si>
  <si>
    <t>Rapportage!J800</t>
  </si>
  <si>
    <t>Rapportage!K800</t>
  </si>
  <si>
    <t>Rapportage!J801</t>
  </si>
  <si>
    <t>Rapportage!K801</t>
  </si>
  <si>
    <t>Rapportage!J802</t>
  </si>
  <si>
    <t>Rapportage!K802</t>
  </si>
  <si>
    <t>Rapportage!J803</t>
  </si>
  <si>
    <t>Rapportage!K803</t>
  </si>
  <si>
    <t>Rapportage!J804</t>
  </si>
  <si>
    <t>Rapportage!K804</t>
  </si>
  <si>
    <t>Rapportage!J805</t>
  </si>
  <si>
    <t>Rapportage!K805</t>
  </si>
  <si>
    <t>Rapportage!J806</t>
  </si>
  <si>
    <t>Rapportage!K806</t>
  </si>
  <si>
    <t>Rapportage!J807</t>
  </si>
  <si>
    <t>Rapportage!K807</t>
  </si>
  <si>
    <t>Rapportage!J808</t>
  </si>
  <si>
    <t>Rapportage!K808</t>
  </si>
  <si>
    <t>Rapportage!J809</t>
  </si>
  <si>
    <t>Rapportage!K809</t>
  </si>
  <si>
    <t>Rapportage!J810</t>
  </si>
  <si>
    <t>Rapportage!K810</t>
  </si>
  <si>
    <t>Rapportage!J811</t>
  </si>
  <si>
    <t>Rapportage!K811</t>
  </si>
  <si>
    <t>Rapportage!J812</t>
  </si>
  <si>
    <t>Rapportage!K812</t>
  </si>
  <si>
    <t>Rapportage!J813</t>
  </si>
  <si>
    <t>Rapportage!K813</t>
  </si>
  <si>
    <t>Rapportage!J814</t>
  </si>
  <si>
    <t>Rapportage!K814</t>
  </si>
  <si>
    <t>Rapportage!J815</t>
  </si>
  <si>
    <t>Rapportage!K815</t>
  </si>
  <si>
    <t>Rapportage!J816</t>
  </si>
  <si>
    <t>Rapportage!K816</t>
  </si>
  <si>
    <t>Rapportage!J817</t>
  </si>
  <si>
    <t>Rapportage!K817</t>
  </si>
  <si>
    <t>Rapportage!J818</t>
  </si>
  <si>
    <t>Rapportage!K818</t>
  </si>
  <si>
    <t>Rapportage!J819</t>
  </si>
  <si>
    <t>Rapportage!K819</t>
  </si>
  <si>
    <t>Rapportage!J820</t>
  </si>
  <si>
    <t>Rapportage!K820</t>
  </si>
  <si>
    <t>Rapportage!J821</t>
  </si>
  <si>
    <t>Rapportage!K821</t>
  </si>
  <si>
    <t>Rapportage!J822</t>
  </si>
  <si>
    <t>Rapportage!K822</t>
  </si>
  <si>
    <t>Rapportage!J823</t>
  </si>
  <si>
    <t>Rapportage!K823</t>
  </si>
  <si>
    <t>Rapportage!J824</t>
  </si>
  <si>
    <t>Rapportage!K824</t>
  </si>
  <si>
    <t>Rapportage!J825</t>
  </si>
  <si>
    <t>Rapportage!K825</t>
  </si>
  <si>
    <t>Rapportage!J826</t>
  </si>
  <si>
    <t>Rapportage!K826</t>
  </si>
  <si>
    <t>Rapportage!J827</t>
  </si>
  <si>
    <t>Rapportage!K827</t>
  </si>
  <si>
    <t>Rapportage!J828</t>
  </si>
  <si>
    <t>Rapportage!K828</t>
  </si>
  <si>
    <t>Rapportage!J829</t>
  </si>
  <si>
    <t>Rapportage!K829</t>
  </si>
  <si>
    <t>Rapportage!J830</t>
  </si>
  <si>
    <t>Rapportage!K830</t>
  </si>
  <si>
    <t>Rapportage!J831</t>
  </si>
  <si>
    <t>Rapportage!K831</t>
  </si>
  <si>
    <t>Rapportage!J832</t>
  </si>
  <si>
    <t>Rapportage!K832</t>
  </si>
  <si>
    <t>Rapportage!J833</t>
  </si>
  <si>
    <t>Rapportage!K833</t>
  </si>
  <si>
    <t>Rapportage!J834</t>
  </si>
  <si>
    <t>Rapportage!K834</t>
  </si>
  <si>
    <t>Rapportage!J835</t>
  </si>
  <si>
    <t>Rapportage!K835</t>
  </si>
  <si>
    <t>Rapportage!J836</t>
  </si>
  <si>
    <t>Rapportage!K836</t>
  </si>
  <si>
    <t>Rapportage!J837</t>
  </si>
  <si>
    <t>Rapportage!K837</t>
  </si>
  <si>
    <t>Rapportage!J838</t>
  </si>
  <si>
    <t>Rapportage!K838</t>
  </si>
  <si>
    <t>Rapportage!J839</t>
  </si>
  <si>
    <t>Rapportage!K839</t>
  </si>
  <si>
    <t>Rapportage!J840</t>
  </si>
  <si>
    <t>Rapportage!K840</t>
  </si>
  <si>
    <t>Rapportage!J841</t>
  </si>
  <si>
    <t>Rapportage!K841</t>
  </si>
  <si>
    <t>Rapportage!J842</t>
  </si>
  <si>
    <t>Rapportage!K842</t>
  </si>
  <si>
    <t>Rapportage!J843</t>
  </si>
  <si>
    <t>Rapportage!K843</t>
  </si>
  <si>
    <t>Rapportage!J844</t>
  </si>
  <si>
    <t>Rapportage!K844</t>
  </si>
  <si>
    <t>Rapportage!J845</t>
  </si>
  <si>
    <t>Rapportage!K845</t>
  </si>
  <si>
    <t>Rapportage!J846</t>
  </si>
  <si>
    <t>Rapportage!K846</t>
  </si>
  <si>
    <t>Rapportage!J847</t>
  </si>
  <si>
    <t>Rapportage!K847</t>
  </si>
  <si>
    <t>Rapportage!J848</t>
  </si>
  <si>
    <t>Rapportage!K848</t>
  </si>
  <si>
    <t>Rapportage!J849</t>
  </si>
  <si>
    <t>Rapportage!K849</t>
  </si>
  <si>
    <t>Rapportage!J850</t>
  </si>
  <si>
    <t>Rapportage!K850</t>
  </si>
  <si>
    <t>Rapportage!J851</t>
  </si>
  <si>
    <t>Rapportage!K851</t>
  </si>
  <si>
    <t>Rapportage!J852</t>
  </si>
  <si>
    <t>Rapportage!K852</t>
  </si>
  <si>
    <t>Rapportage!J853</t>
  </si>
  <si>
    <t>Rapportage!K853</t>
  </si>
  <si>
    <t>Rapportage!J854</t>
  </si>
  <si>
    <t>Rapportage!K854</t>
  </si>
  <si>
    <t>Rapportage!J855</t>
  </si>
  <si>
    <t>Rapportage!K855</t>
  </si>
  <si>
    <t>Rapportage!J856</t>
  </si>
  <si>
    <t>Rapportage!K856</t>
  </si>
  <si>
    <t>Rapportage!J857</t>
  </si>
  <si>
    <t>Rapportage!K857</t>
  </si>
  <si>
    <t>Rapportage!J858</t>
  </si>
  <si>
    <t>Rapportage!K858</t>
  </si>
  <si>
    <t>Rapportage!J859</t>
  </si>
  <si>
    <t>Rapportage!K859</t>
  </si>
  <si>
    <t>Rapportage!J860</t>
  </si>
  <si>
    <t>Rapportage!K860</t>
  </si>
  <si>
    <t>Rapportage!J861</t>
  </si>
  <si>
    <t>Rapportage!K861</t>
  </si>
  <si>
    <t>Rapportage!J862</t>
  </si>
  <si>
    <t>Rapportage!K862</t>
  </si>
  <si>
    <t>Rapportage!J863</t>
  </si>
  <si>
    <t>Rapportage!K863</t>
  </si>
  <si>
    <t>Rapportage!J864</t>
  </si>
  <si>
    <t>Rapportage!K864</t>
  </si>
  <si>
    <t>Rapportage!J865</t>
  </si>
  <si>
    <t>Rapportage!K865</t>
  </si>
  <si>
    <t>Rapportage!J866</t>
  </si>
  <si>
    <t>Rapportage!K866</t>
  </si>
  <si>
    <t>Rapportage!J867</t>
  </si>
  <si>
    <t>Rapportage!K867</t>
  </si>
  <si>
    <t>Rapportage!J868</t>
  </si>
  <si>
    <t>Rapportage!K868</t>
  </si>
  <si>
    <t>Rapportage!J869</t>
  </si>
  <si>
    <t>Rapportage!K869</t>
  </si>
  <si>
    <t>Rapportage!J870</t>
  </si>
  <si>
    <t>Rapportage!K870</t>
  </si>
  <si>
    <t>Rapportage!J871</t>
  </si>
  <si>
    <t>Rapportage!K871</t>
  </si>
  <si>
    <t>Rapportage!J872</t>
  </si>
  <si>
    <t>Rapportage!K872</t>
  </si>
  <si>
    <t>Rapportage!J873</t>
  </si>
  <si>
    <t>Rapportage!K873</t>
  </si>
  <si>
    <t>Rapportage!J874</t>
  </si>
  <si>
    <t>Rapportage!K874</t>
  </si>
  <si>
    <t>Rapportage!J875</t>
  </si>
  <si>
    <t>Rapportage!K875</t>
  </si>
  <si>
    <t>Rapportage!J876</t>
  </si>
  <si>
    <t>Rapportage!K876</t>
  </si>
  <si>
    <t>Rapportage!J877</t>
  </si>
  <si>
    <t>Rapportage!K877</t>
  </si>
  <si>
    <t>Rapportage!J878</t>
  </si>
  <si>
    <t>Rapportage!K878</t>
  </si>
  <si>
    <t>Rapportage!J879</t>
  </si>
  <si>
    <t>Rapportage!K879</t>
  </si>
  <si>
    <t>Rapportage!J880</t>
  </si>
  <si>
    <t>Rapportage!K880</t>
  </si>
  <si>
    <t>Rapportage!J881</t>
  </si>
  <si>
    <t>Rapportage!K881</t>
  </si>
  <si>
    <t>Rapportage!J882</t>
  </si>
  <si>
    <t>Rapportage!K882</t>
  </si>
  <si>
    <t>Rapportage!J883</t>
  </si>
  <si>
    <t>Rapportage!K883</t>
  </si>
  <si>
    <t>Rapportage!J884</t>
  </si>
  <si>
    <t>Rapportage!K884</t>
  </si>
  <si>
    <t>Rapportage!J885</t>
  </si>
  <si>
    <t>Rapportage!K885</t>
  </si>
  <si>
    <t>Rapportage!J886</t>
  </si>
  <si>
    <t>Rapportage!K886</t>
  </si>
  <si>
    <t>Rapportage!J887</t>
  </si>
  <si>
    <t>Rapportage!K887</t>
  </si>
  <si>
    <t>Rapportage!J888</t>
  </si>
  <si>
    <t>Rapportage!K888</t>
  </si>
  <si>
    <t>Rapportage!J889</t>
  </si>
  <si>
    <t>Rapportage!K889</t>
  </si>
  <si>
    <t>Rapportage!J890</t>
  </si>
  <si>
    <t>Rapportage!K890</t>
  </si>
  <si>
    <t>Rapportage!J891</t>
  </si>
  <si>
    <t>Rapportage!K891</t>
  </si>
  <si>
    <t>Rapportage!J892</t>
  </si>
  <si>
    <t>Rapportage!K892</t>
  </si>
  <si>
    <t>Rapportage!J893</t>
  </si>
  <si>
    <t>Rapportage!K893</t>
  </si>
  <si>
    <t>Rapportage!J894</t>
  </si>
  <si>
    <t>Rapportage!K894</t>
  </si>
  <si>
    <t>Rapportage!J895</t>
  </si>
  <si>
    <t>Rapportage!K895</t>
  </si>
  <si>
    <t>Rapportage!J896</t>
  </si>
  <si>
    <t>Rapportage!K896</t>
  </si>
  <si>
    <t>Rapportage!J897</t>
  </si>
  <si>
    <t>Rapportage!K897</t>
  </si>
  <si>
    <t>Rapportage!J898</t>
  </si>
  <si>
    <t>Rapportage!K898</t>
  </si>
  <si>
    <t>Rapportage!J899</t>
  </si>
  <si>
    <t>Rapportage!K899</t>
  </si>
  <si>
    <t>Rapportage!J900</t>
  </si>
  <si>
    <t>Rapportage!K900</t>
  </si>
  <si>
    <t>Rapportage!J901</t>
  </si>
  <si>
    <t>Rapportage!K901</t>
  </si>
  <si>
    <t>Rapportage!J902</t>
  </si>
  <si>
    <t>Rapportage!K902</t>
  </si>
  <si>
    <t>Rapportage!J903</t>
  </si>
  <si>
    <t>Rapportage!K903</t>
  </si>
  <si>
    <t>Rapportage!J904</t>
  </si>
  <si>
    <t>Rapportage!K904</t>
  </si>
  <si>
    <t>Rapportage!J905</t>
  </si>
  <si>
    <t>Rapportage!K905</t>
  </si>
  <si>
    <t>Rapportage!J906</t>
  </si>
  <si>
    <t>Rapportage!K906</t>
  </si>
  <si>
    <t>Rapportage!J907</t>
  </si>
  <si>
    <t>Rapportage!K907</t>
  </si>
  <si>
    <t>Rapportage!J908</t>
  </si>
  <si>
    <t>Rapportage!K908</t>
  </si>
  <si>
    <t>Rapportage!J909</t>
  </si>
  <si>
    <t>Rapportage!K909</t>
  </si>
  <si>
    <t>Rapportage!J910</t>
  </si>
  <si>
    <t>Rapportage!K910</t>
  </si>
  <si>
    <t>Rapportage!J911</t>
  </si>
  <si>
    <t>Rapportage!K911</t>
  </si>
  <si>
    <t>Rapportage!J912</t>
  </si>
  <si>
    <t>Rapportage!K912</t>
  </si>
  <si>
    <t>Rapportage!J913</t>
  </si>
  <si>
    <t>Rapportage!K913</t>
  </si>
  <si>
    <t>Rapportage!J914</t>
  </si>
  <si>
    <t>Rapportage!K914</t>
  </si>
  <si>
    <t>Rapportage!J915</t>
  </si>
  <si>
    <t>Rapportage!K915</t>
  </si>
  <si>
    <t>Rapportage!J916</t>
  </si>
  <si>
    <t>Rapportage!K916</t>
  </si>
  <si>
    <t>Rapportage!J917</t>
  </si>
  <si>
    <t>Rapportage!K917</t>
  </si>
  <si>
    <t>Rapportage!J918</t>
  </si>
  <si>
    <t>Rapportage!K918</t>
  </si>
  <si>
    <t>Rapportage!J919</t>
  </si>
  <si>
    <t>Rapportage!K919</t>
  </si>
  <si>
    <t>Rapportage!J920</t>
  </si>
  <si>
    <t>Rapportage!K920</t>
  </si>
  <si>
    <t>Rapportage!J921</t>
  </si>
  <si>
    <t>Rapportage!K921</t>
  </si>
  <si>
    <t>Rapportage!J922</t>
  </si>
  <si>
    <t>Rapportage!K922</t>
  </si>
  <si>
    <t>Rapportage!J923</t>
  </si>
  <si>
    <t>Rapportage!K923</t>
  </si>
  <si>
    <t>Rapportage!J924</t>
  </si>
  <si>
    <t>Rapportage!K924</t>
  </si>
  <si>
    <t>Rapportage!J925</t>
  </si>
  <si>
    <t>Rapportage!K925</t>
  </si>
  <si>
    <t>Rapportage!J926</t>
  </si>
  <si>
    <t>Rapportage!K926</t>
  </si>
  <si>
    <t>Rapportage!J927</t>
  </si>
  <si>
    <t>Rapportage!K927</t>
  </si>
  <si>
    <t>Rapportage!J928</t>
  </si>
  <si>
    <t>Rapportage!K928</t>
  </si>
  <si>
    <t>Rapportage!J929</t>
  </si>
  <si>
    <t>Rapportage!K929</t>
  </si>
  <si>
    <t>Rapportage!J930</t>
  </si>
  <si>
    <t>Rapportage!K930</t>
  </si>
  <si>
    <t>Rapportage!J931</t>
  </si>
  <si>
    <t>Rapportage!K931</t>
  </si>
  <si>
    <t>Rapportage!J932</t>
  </si>
  <si>
    <t>Rapportage!K932</t>
  </si>
  <si>
    <t>Rapportage!J933</t>
  </si>
  <si>
    <t>Rapportage!K933</t>
  </si>
  <si>
    <t>Rapportage!J934</t>
  </si>
  <si>
    <t>Rapportage!K934</t>
  </si>
  <si>
    <t>Rapportage!J935</t>
  </si>
  <si>
    <t>Rapportage!K935</t>
  </si>
  <si>
    <t>Rapportage!J936</t>
  </si>
  <si>
    <t>Rapportage!K936</t>
  </si>
  <si>
    <t>Rapportage!J937</t>
  </si>
  <si>
    <t>Rapportage!K937</t>
  </si>
  <si>
    <t>Rapportage!J938</t>
  </si>
  <si>
    <t>Rapportage!K938</t>
  </si>
  <si>
    <t>Rapportage!J939</t>
  </si>
  <si>
    <t>Rapportage!K939</t>
  </si>
  <si>
    <t>Rapportage!J940</t>
  </si>
  <si>
    <t>Rapportage!K940</t>
  </si>
  <si>
    <t>Rapportage!J941</t>
  </si>
  <si>
    <t>Rapportage!K941</t>
  </si>
  <si>
    <t>Rapportage!J942</t>
  </si>
  <si>
    <t>Rapportage!K942</t>
  </si>
  <si>
    <t>Rapportage!J943</t>
  </si>
  <si>
    <t>Rapportage!K943</t>
  </si>
  <si>
    <t>Rapportage!J944</t>
  </si>
  <si>
    <t>Rapportage!K944</t>
  </si>
  <si>
    <t>Rapportage!J945</t>
  </si>
  <si>
    <t>Rapportage!K945</t>
  </si>
  <si>
    <t>Rapportage!J946</t>
  </si>
  <si>
    <t>Rapportage!K946</t>
  </si>
  <si>
    <t>Rapportage!J947</t>
  </si>
  <si>
    <t>Rapportage!K947</t>
  </si>
  <si>
    <t>Rapportage!J948</t>
  </si>
  <si>
    <t>Rapportage!K948</t>
  </si>
  <si>
    <t>Rapportage!J949</t>
  </si>
  <si>
    <t>Rapportage!K949</t>
  </si>
  <si>
    <t>Rapportage!J950</t>
  </si>
  <si>
    <t>Rapportage!K950</t>
  </si>
  <si>
    <t>Rapportage!J951</t>
  </si>
  <si>
    <t>Rapportage!K951</t>
  </si>
  <si>
    <t>Rapportage!J952</t>
  </si>
  <si>
    <t>Rapportage!K952</t>
  </si>
  <si>
    <t>Rapportage!J953</t>
  </si>
  <si>
    <t>Rapportage!K953</t>
  </si>
  <si>
    <t>Rapportage!J954</t>
  </si>
  <si>
    <t>Rapportage!K954</t>
  </si>
  <si>
    <t>Rapportage!J955</t>
  </si>
  <si>
    <t>Rapportage!K955</t>
  </si>
  <si>
    <t>Rapportage!J956</t>
  </si>
  <si>
    <t>Rapportage!K956</t>
  </si>
  <si>
    <t>Rapportage!J957</t>
  </si>
  <si>
    <t>Rapportage!K957</t>
  </si>
  <si>
    <t>Rapportage!J958</t>
  </si>
  <si>
    <t>Rapportage!K958</t>
  </si>
  <si>
    <t>Rapportage!J959</t>
  </si>
  <si>
    <t>Rapportage!K959</t>
  </si>
  <si>
    <t>Rapportage!J960</t>
  </si>
  <si>
    <t>Rapportage!K960</t>
  </si>
  <si>
    <t>Rapportage!J961</t>
  </si>
  <si>
    <t>Rapportage!K961</t>
  </si>
  <si>
    <t>Rapportage!J962</t>
  </si>
  <si>
    <t>Rapportage!K962</t>
  </si>
  <si>
    <t>Rapportage!J963</t>
  </si>
  <si>
    <t>Rapportage!K963</t>
  </si>
  <si>
    <t>Rapportage!J964</t>
  </si>
  <si>
    <t>Rapportage!K964</t>
  </si>
  <si>
    <t>Rapportage!J965</t>
  </si>
  <si>
    <t>Rapportage!K965</t>
  </si>
  <si>
    <t>Rapportage!J966</t>
  </si>
  <si>
    <t>Rapportage!K966</t>
  </si>
  <si>
    <t>Rapportage!J967</t>
  </si>
  <si>
    <t>Rapportage!K967</t>
  </si>
  <si>
    <t>Rapportage!J968</t>
  </si>
  <si>
    <t>Rapportage!K968</t>
  </si>
  <si>
    <t>Rapportage!J969</t>
  </si>
  <si>
    <t>Rapportage!K969</t>
  </si>
  <si>
    <t>Rapportage!J970</t>
  </si>
  <si>
    <t>Rapportage!K970</t>
  </si>
  <si>
    <t>Rapportage!J971</t>
  </si>
  <si>
    <t>Rapportage!K971</t>
  </si>
  <si>
    <t>Rapportage!J972</t>
  </si>
  <si>
    <t>Rapportage!K972</t>
  </si>
  <si>
    <t>Rapportage!J973</t>
  </si>
  <si>
    <t>Rapportage!K973</t>
  </si>
  <si>
    <t>Rapportage!J974</t>
  </si>
  <si>
    <t>Rapportage!K974</t>
  </si>
  <si>
    <t>Rapportage!J975</t>
  </si>
  <si>
    <t>Rapportage!K975</t>
  </si>
  <si>
    <t>Rapportage!J976</t>
  </si>
  <si>
    <t>Rapportage!K976</t>
  </si>
  <si>
    <t>Rapportage!J977</t>
  </si>
  <si>
    <t>Rapportage!K977</t>
  </si>
  <si>
    <t>Rapportage!J978</t>
  </si>
  <si>
    <t>Rapportage!K978</t>
  </si>
  <si>
    <t>Rapportage!J979</t>
  </si>
  <si>
    <t>Rapportage!K979</t>
  </si>
  <si>
    <t>Rapportage!J980</t>
  </si>
  <si>
    <t>Rapportage!K980</t>
  </si>
  <si>
    <t>Rapportage!J981</t>
  </si>
  <si>
    <t>Rapportage!K981</t>
  </si>
  <si>
    <t>Rapportage!J982</t>
  </si>
  <si>
    <t>Rapportage!K982</t>
  </si>
  <si>
    <t>Rapportage!J983</t>
  </si>
  <si>
    <t>Rapportage!K983</t>
  </si>
  <si>
    <t>Rapportage!J984</t>
  </si>
  <si>
    <t>Rapportage!K984</t>
  </si>
  <si>
    <t>Rapportage!J985</t>
  </si>
  <si>
    <t>Rapportage!K985</t>
  </si>
  <si>
    <t>Rapportage!J986</t>
  </si>
  <si>
    <t>Rapportage!K986</t>
  </si>
  <si>
    <t>Rapportage!J987</t>
  </si>
  <si>
    <t>Rapportage!K987</t>
  </si>
  <si>
    <t>Rapportage!J988</t>
  </si>
  <si>
    <t>Rapportage!K988</t>
  </si>
  <si>
    <t>Rapportage!J989</t>
  </si>
  <si>
    <t>Rapportage!K989</t>
  </si>
  <si>
    <t>Rapportage!J990</t>
  </si>
  <si>
    <t>Rapportage!K990</t>
  </si>
  <si>
    <t>Rapportage!J991</t>
  </si>
  <si>
    <t>Rapportage!K991</t>
  </si>
  <si>
    <t>Rapportage!J992</t>
  </si>
  <si>
    <t>Rapportage!K992</t>
  </si>
  <si>
    <t>Rapportage!J993</t>
  </si>
  <si>
    <t>Rapportage!K993</t>
  </si>
  <si>
    <t>Rapportage!J994</t>
  </si>
  <si>
    <t>Rapportage!K994</t>
  </si>
  <si>
    <t>Rapportage!J995</t>
  </si>
  <si>
    <t>Rapportage!K995</t>
  </si>
  <si>
    <t>Rapportage!J996</t>
  </si>
  <si>
    <t>Rapportage!K996</t>
  </si>
  <si>
    <t>Rapportage!J997</t>
  </si>
  <si>
    <t>Rapportage!K997</t>
  </si>
  <si>
    <t>Rapportage!J998</t>
  </si>
  <si>
    <t>Rapportage!K998</t>
  </si>
  <si>
    <t>Rapportage!J999</t>
  </si>
  <si>
    <t>Rapportage!K999</t>
  </si>
  <si>
    <t>Rapportage!J1000</t>
  </si>
  <si>
    <t>Rapportage!K1000</t>
  </si>
  <si>
    <t>Rapportage!J1001</t>
  </si>
  <si>
    <t>Rapportage!K1001</t>
  </si>
  <si>
    <t>Rapportage!J1002</t>
  </si>
  <si>
    <t>Rapportage!K1002</t>
  </si>
  <si>
    <t>Rapportage!J1003</t>
  </si>
  <si>
    <t>Rapportage!K1003</t>
  </si>
  <si>
    <t>Rapportage!J1004</t>
  </si>
  <si>
    <t>Rapportage!K1004</t>
  </si>
  <si>
    <t>Rapportage!J1005</t>
  </si>
  <si>
    <t>Rapportage!K1005</t>
  </si>
  <si>
    <t>Rapportage!J1006</t>
  </si>
  <si>
    <t>Rapportage!K1006</t>
  </si>
  <si>
    <t>Rapportage!J1007</t>
  </si>
  <si>
    <t>Rapportage!K1007</t>
  </si>
  <si>
    <t>Rapportage!J1008</t>
  </si>
  <si>
    <t>Rapportage!K1008</t>
  </si>
  <si>
    <t>Rapportage!J1009</t>
  </si>
  <si>
    <t>Rapportage!K1009</t>
  </si>
  <si>
    <t>Rapportage!J1010</t>
  </si>
  <si>
    <t>Rapportage!K1010</t>
  </si>
  <si>
    <t>Rapportage!J1011</t>
  </si>
  <si>
    <t>Rapportage!K1011</t>
  </si>
  <si>
    <t>Rapportage!J1012</t>
  </si>
  <si>
    <t>Rapportage!K1012</t>
  </si>
  <si>
    <t>Rapportage!J1013</t>
  </si>
  <si>
    <t>Rapportage!K1013</t>
  </si>
  <si>
    <t>Rapportage!J1014</t>
  </si>
  <si>
    <t>Rapportage!K1014</t>
  </si>
  <si>
    <t>Rapportage!J1015</t>
  </si>
  <si>
    <t>Rapportage!K1015</t>
  </si>
  <si>
    <t>Rapportage!J1016</t>
  </si>
  <si>
    <t>Rapportage!K1016</t>
  </si>
  <si>
    <t>Rapportage!J1017</t>
  </si>
  <si>
    <t>Rapportage!K1017</t>
  </si>
  <si>
    <t>Rapportage!J1018</t>
  </si>
  <si>
    <t>Rapportage!K1018</t>
  </si>
  <si>
    <t>Rapportage!J1019</t>
  </si>
  <si>
    <t>Rapportage!K1019</t>
  </si>
  <si>
    <t>Rapportage!J1020</t>
  </si>
  <si>
    <t>Rapportage!K1020</t>
  </si>
  <si>
    <t>Rapportage!J1021</t>
  </si>
  <si>
    <t>Rapportage!K1021</t>
  </si>
  <si>
    <t>Rapportage!J1022</t>
  </si>
  <si>
    <t>Rapportage!K1022</t>
  </si>
  <si>
    <t>Rapportage!J1023</t>
  </si>
  <si>
    <t>Rapportage!K1023</t>
  </si>
  <si>
    <t>Rapportage!J1024</t>
  </si>
  <si>
    <t>Rapportage!K1024</t>
  </si>
  <si>
    <t>Rapportage!J1025</t>
  </si>
  <si>
    <t>Rapportage!K1025</t>
  </si>
  <si>
    <t>Rapportage!J1026</t>
  </si>
  <si>
    <t>Rapportage!K1026</t>
  </si>
  <si>
    <t>Rapportage!J1027</t>
  </si>
  <si>
    <t>Rapportage!K1027</t>
  </si>
  <si>
    <t>Rapportage!J1028</t>
  </si>
  <si>
    <t>Rapportage!K1028</t>
  </si>
  <si>
    <t>Rapportage!J1029</t>
  </si>
  <si>
    <t>Rapportage!K1029</t>
  </si>
  <si>
    <t>Rapportage!J1030</t>
  </si>
  <si>
    <t>Rapportage!K1030</t>
  </si>
  <si>
    <t>Rapportage!J1031</t>
  </si>
  <si>
    <t>Rapportage!K1031</t>
  </si>
  <si>
    <t>Rapportage!J1032</t>
  </si>
  <si>
    <t>Rapportage!K1032</t>
  </si>
  <si>
    <t>Rapportage!J1033</t>
  </si>
  <si>
    <t>Rapportage!K1033</t>
  </si>
  <si>
    <t>Rapportage!J1034</t>
  </si>
  <si>
    <t>Rapportage!K1034</t>
  </si>
  <si>
    <t>Rapportage!J1035</t>
  </si>
  <si>
    <t>Rapportage!K1035</t>
  </si>
  <si>
    <t>Rapportage!J1036</t>
  </si>
  <si>
    <t>Rapportage!K1036</t>
  </si>
  <si>
    <t>Rapportage!J1037</t>
  </si>
  <si>
    <t>Rapportage!K1037</t>
  </si>
  <si>
    <t>Rapportage!J1038</t>
  </si>
  <si>
    <t>Rapportage!K1038</t>
  </si>
  <si>
    <t>Rapportage!J1039</t>
  </si>
  <si>
    <t>Rapportage!K1039</t>
  </si>
  <si>
    <t>Rapportage!J1040</t>
  </si>
  <si>
    <t>Rapportage!K1040</t>
  </si>
  <si>
    <t>Rapportage!J1041</t>
  </si>
  <si>
    <t>Rapportage!K1041</t>
  </si>
  <si>
    <t>Rapportage!J1042</t>
  </si>
  <si>
    <t>Rapportage!K1042</t>
  </si>
  <si>
    <t>Rapportage!J1043</t>
  </si>
  <si>
    <t>Rapportage!K1043</t>
  </si>
  <si>
    <t>Rapportage!J1044</t>
  </si>
  <si>
    <t>Rapportage!K1044</t>
  </si>
  <si>
    <t>Rapportage!J1045</t>
  </si>
  <si>
    <t>Rapportage!K1045</t>
  </si>
  <si>
    <t>Rapportage!J1046</t>
  </si>
  <si>
    <t>Rapportage!K1046</t>
  </si>
  <si>
    <t>Rapportage!J1047</t>
  </si>
  <si>
    <t>Rapportage!K1047</t>
  </si>
  <si>
    <t>Rapportage!J1048</t>
  </si>
  <si>
    <t>Rapportage!K1048</t>
  </si>
  <si>
    <t>Rapportage!J1049</t>
  </si>
  <si>
    <t>Rapportage!K1049</t>
  </si>
  <si>
    <t>Rapportage!J1050</t>
  </si>
  <si>
    <t>Rapportage!K1050</t>
  </si>
  <si>
    <t>Rapportage!J1051</t>
  </si>
  <si>
    <t>Rapportage!K1051</t>
  </si>
  <si>
    <t>Rapportage!J1052</t>
  </si>
  <si>
    <t>Rapportage!K1052</t>
  </si>
  <si>
    <t>Rapportage!J1053</t>
  </si>
  <si>
    <t>Rapportage!K1053</t>
  </si>
  <si>
    <t>Rapportage!J1054</t>
  </si>
  <si>
    <t>Rapportage!K1054</t>
  </si>
  <si>
    <t>Rapportage!J1055</t>
  </si>
  <si>
    <t>Rapportage!K1055</t>
  </si>
  <si>
    <t>Rapportage!J1056</t>
  </si>
  <si>
    <t>Rapportage!K1056</t>
  </si>
  <si>
    <t>Rapportage!J1057</t>
  </si>
  <si>
    <t>Rapportage!K1057</t>
  </si>
  <si>
    <t>Rapportage!J1058</t>
  </si>
  <si>
    <t>Rapportage!K1058</t>
  </si>
  <si>
    <t>Rapportage!J1059</t>
  </si>
  <si>
    <t>Rapportage!K1059</t>
  </si>
  <si>
    <t>Rapportage!J1060</t>
  </si>
  <si>
    <t>Rapportage!K1060</t>
  </si>
  <si>
    <t>Rapportage!J1061</t>
  </si>
  <si>
    <t>Rapportage!K1061</t>
  </si>
  <si>
    <t>Rapportage!J1062</t>
  </si>
  <si>
    <t>Rapportage!K1062</t>
  </si>
  <si>
    <t>Rapportage!J1063</t>
  </si>
  <si>
    <t>Rapportage!K1063</t>
  </si>
  <si>
    <t>Rapportage!J1064</t>
  </si>
  <si>
    <t>Rapportage!K1064</t>
  </si>
  <si>
    <t>Rapportage!J1065</t>
  </si>
  <si>
    <t>Rapportage!K1065</t>
  </si>
  <si>
    <t>Rapportage!J1066</t>
  </si>
  <si>
    <t>Rapportage!K1066</t>
  </si>
  <si>
    <t>Rapportage!J1067</t>
  </si>
  <si>
    <t>Rapportage!K1067</t>
  </si>
  <si>
    <t>Rapportage!J1068</t>
  </si>
  <si>
    <t>Rapportage!K1068</t>
  </si>
  <si>
    <t>Rapportage!J1069</t>
  </si>
  <si>
    <t>Rapportage!K1069</t>
  </si>
  <si>
    <t>Rapportage!J1070</t>
  </si>
  <si>
    <t>Rapportage!K1070</t>
  </si>
  <si>
    <t>Rapportage!J1071</t>
  </si>
  <si>
    <t>Rapportage!K1071</t>
  </si>
  <si>
    <t>Rapportage!J1072</t>
  </si>
  <si>
    <t>Rapportage!K1072</t>
  </si>
  <si>
    <t>Rapportage!J1073</t>
  </si>
  <si>
    <t>Rapportage!K1073</t>
  </si>
  <si>
    <t>Rapportage!J1074</t>
  </si>
  <si>
    <t>Rapportage!K1074</t>
  </si>
  <si>
    <t>Rapportage!J1075</t>
  </si>
  <si>
    <t>Rapportage!K1075</t>
  </si>
  <si>
    <t>Rapportage!J1076</t>
  </si>
  <si>
    <t>Rapportage!K1076</t>
  </si>
  <si>
    <t>Rapportage!J1077</t>
  </si>
  <si>
    <t>Rapportage!K1077</t>
  </si>
  <si>
    <t>Rapportage!J1078</t>
  </si>
  <si>
    <t>Rapportage!K1078</t>
  </si>
  <si>
    <t>Rapportage!J1079</t>
  </si>
  <si>
    <t>Rapportage!K1079</t>
  </si>
  <si>
    <t>Rapportage!J1080</t>
  </si>
  <si>
    <t>Rapportage!K1080</t>
  </si>
  <si>
    <t>Rapportage!J1081</t>
  </si>
  <si>
    <t>Rapportage!K1081</t>
  </si>
  <si>
    <t>Rapportage!J1082</t>
  </si>
  <si>
    <t>Rapportage!K1082</t>
  </si>
  <si>
    <t>Rapportage!J1083</t>
  </si>
  <si>
    <t>Rapportage!K1083</t>
  </si>
  <si>
    <t>Rapportage!J1084</t>
  </si>
  <si>
    <t>Rapportage!K1084</t>
  </si>
  <si>
    <t>Rapportage!J1085</t>
  </si>
  <si>
    <t>Rapportage!K1085</t>
  </si>
  <si>
    <t>Rapportage!J1086</t>
  </si>
  <si>
    <t>Rapportage!K1086</t>
  </si>
  <si>
    <t>Rapportage!J1087</t>
  </si>
  <si>
    <t>Rapportage!K1087</t>
  </si>
  <si>
    <t>Rapportage!J1088</t>
  </si>
  <si>
    <t>Rapportage!K1088</t>
  </si>
  <si>
    <t>Rapportage!J1089</t>
  </si>
  <si>
    <t>Rapportage!K1089</t>
  </si>
  <si>
    <t>Rapportage!J1090</t>
  </si>
  <si>
    <t>Rapportage!K1090</t>
  </si>
  <si>
    <t>Rapportage!J1091</t>
  </si>
  <si>
    <t>Rapportage!K1091</t>
  </si>
  <si>
    <t>Rapportage!J1092</t>
  </si>
  <si>
    <t>Rapportage!K1092</t>
  </si>
  <si>
    <t>Rapportage!J1093</t>
  </si>
  <si>
    <t>Rapportage!K1093</t>
  </si>
  <si>
    <t>Rapportage!J1094</t>
  </si>
  <si>
    <t>Rapportage!K1094</t>
  </si>
  <si>
    <t>Rapportage!J1095</t>
  </si>
  <si>
    <t>Rapportage!K1095</t>
  </si>
  <si>
    <t>Rapportage!J1096</t>
  </si>
  <si>
    <t>Rapportage!K1096</t>
  </si>
  <si>
    <t>Rapportage!J1097</t>
  </si>
  <si>
    <t>Rapportage!K1097</t>
  </si>
  <si>
    <t>Rapportage!J1098</t>
  </si>
  <si>
    <t>Rapportage!K1098</t>
  </si>
  <si>
    <t>Rapportage!J1099</t>
  </si>
  <si>
    <t>Rapportage!K1099</t>
  </si>
  <si>
    <t>Rapportage!J1100</t>
  </si>
  <si>
    <t>Rapportage!K1100</t>
  </si>
  <si>
    <t>Rapportage!J1101</t>
  </si>
  <si>
    <t>Rapportage!K1101</t>
  </si>
  <si>
    <t>Rapportage!J1102</t>
  </si>
  <si>
    <t>Rapportage!K1102</t>
  </si>
  <si>
    <t>Rapportage!J1103</t>
  </si>
  <si>
    <t>Rapportage!K1103</t>
  </si>
  <si>
    <t>Rapportage!J1104</t>
  </si>
  <si>
    <t>Rapportage!K1104</t>
  </si>
  <si>
    <t>Rapportage!J1105</t>
  </si>
  <si>
    <t>Rapportage!K1105</t>
  </si>
  <si>
    <t>Rapportage!J1106</t>
  </si>
  <si>
    <t>Rapportage!K1106</t>
  </si>
  <si>
    <t>Rapportage!J1107</t>
  </si>
  <si>
    <t>Rapportage!K1107</t>
  </si>
  <si>
    <t>Rapportage!J1108</t>
  </si>
  <si>
    <t>Rapportage!K1108</t>
  </si>
  <si>
    <t>Rapportage!J1109</t>
  </si>
  <si>
    <t>Rapportage!K1109</t>
  </si>
  <si>
    <t>Rapportage!J1110</t>
  </si>
  <si>
    <t>Rapportage!K1110</t>
  </si>
  <si>
    <t>Rapportage!J1111</t>
  </si>
  <si>
    <t>Rapportage!K1111</t>
  </si>
  <si>
    <t>Rapportage!J1112</t>
  </si>
  <si>
    <t>Rapportage!K1112</t>
  </si>
  <si>
    <t>Rapportage!J1113</t>
  </si>
  <si>
    <t>Rapportage!K1113</t>
  </si>
  <si>
    <t>Rapportage!J1114</t>
  </si>
  <si>
    <t>Rapportage!K1114</t>
  </si>
  <si>
    <t>Rapportage!J1115</t>
  </si>
  <si>
    <t>Rapportage!K1115</t>
  </si>
  <si>
    <t>Rapportage!J1116</t>
  </si>
  <si>
    <t>Rapportage!K1116</t>
  </si>
  <si>
    <t>Rapportage!J1117</t>
  </si>
  <si>
    <t>Rapportage!K1117</t>
  </si>
  <si>
    <t>Rapportage!J1118</t>
  </si>
  <si>
    <t>Rapportage!K1118</t>
  </si>
  <si>
    <t>Rapportage!J1119</t>
  </si>
  <si>
    <t>Rapportage!K1119</t>
  </si>
  <si>
    <t>Rapportage!J1120</t>
  </si>
  <si>
    <t>Rapportage!K1120</t>
  </si>
  <si>
    <t>Rapportage!J1121</t>
  </si>
  <si>
    <t>Rapportage!K1121</t>
  </si>
  <si>
    <t>Rapportage!J1122</t>
  </si>
  <si>
    <t>Rapportage!K1122</t>
  </si>
  <si>
    <t>Rapportage!J1123</t>
  </si>
  <si>
    <t>Rapportage!K1123</t>
  </si>
  <si>
    <t>Rapportage!J1124</t>
  </si>
  <si>
    <t>Rapportage!K1124</t>
  </si>
  <si>
    <t>Rapportage!J1125</t>
  </si>
  <si>
    <t>Rapportage!K1125</t>
  </si>
  <si>
    <t>Rapportage!J1126</t>
  </si>
  <si>
    <t>Rapportage!K1126</t>
  </si>
  <si>
    <t>Rapportage!J1127</t>
  </si>
  <si>
    <t>Rapportage!K1127</t>
  </si>
  <si>
    <t>Rapportage!J1128</t>
  </si>
  <si>
    <t>Rapportage!K1128</t>
  </si>
  <si>
    <t>Rapportage!J1129</t>
  </si>
  <si>
    <t>Rapportage!K1129</t>
  </si>
  <si>
    <t>Rapportage!J1130</t>
  </si>
  <si>
    <t>Rapportage!K1130</t>
  </si>
  <si>
    <t>Rapportage!J1131</t>
  </si>
  <si>
    <t>Rapportage!K1131</t>
  </si>
  <si>
    <t>Rapportage!J1132</t>
  </si>
  <si>
    <t>Rapportage!K1132</t>
  </si>
  <si>
    <t>Rapportage!J1133</t>
  </si>
  <si>
    <t>Rapportage!K1133</t>
  </si>
  <si>
    <t>Rapportage!J1134</t>
  </si>
  <si>
    <t>Rapportage!K1134</t>
  </si>
  <si>
    <t>Rapportage!J1135</t>
  </si>
  <si>
    <t>Rapportage!K1135</t>
  </si>
  <si>
    <t>Rapportage!J1136</t>
  </si>
  <si>
    <t>Rapportage!K1136</t>
  </si>
  <si>
    <t>Rapportage!J1137</t>
  </si>
  <si>
    <t>Rapportage!K1137</t>
  </si>
  <si>
    <t>Rapportage!J1138</t>
  </si>
  <si>
    <t>Rapportage!K1138</t>
  </si>
  <si>
    <t>Rapportage!J1139</t>
  </si>
  <si>
    <t>Rapportage!K1139</t>
  </si>
  <si>
    <t>Rapportage!J1140</t>
  </si>
  <si>
    <t>Rapportage!K1140</t>
  </si>
  <si>
    <t>Rapportage!J1141</t>
  </si>
  <si>
    <t>Rapportage!K1141</t>
  </si>
  <si>
    <t>Rapportage!J1142</t>
  </si>
  <si>
    <t>Rapportage!K1142</t>
  </si>
  <si>
    <t>Rapportage!J1143</t>
  </si>
  <si>
    <t>Rapportage!K1143</t>
  </si>
  <si>
    <t>Rapportage!J1144</t>
  </si>
  <si>
    <t>Rapportage!K1144</t>
  </si>
  <si>
    <t>Rapportage!J1145</t>
  </si>
  <si>
    <t>Rapportage!K1145</t>
  </si>
  <si>
    <t>Rapportage!J1146</t>
  </si>
  <si>
    <t>Rapportage!K1146</t>
  </si>
  <si>
    <t>Rapportage!J1147</t>
  </si>
  <si>
    <t>Rapportage!K1147</t>
  </si>
  <si>
    <t>Rapportage!J1148</t>
  </si>
  <si>
    <t>Rapportage!K1148</t>
  </si>
  <si>
    <t>Rapportage!J1149</t>
  </si>
  <si>
    <t>Rapportage!K1149</t>
  </si>
  <si>
    <t>Rapportage!J1150</t>
  </si>
  <si>
    <t>Rapportage!K1150</t>
  </si>
  <si>
    <t>Rapportage!J1151</t>
  </si>
  <si>
    <t>Rapportage!K1151</t>
  </si>
  <si>
    <t>Rapportage!J1152</t>
  </si>
  <si>
    <t>Rapportage!K1152</t>
  </si>
  <si>
    <t>Rapportage!J1153</t>
  </si>
  <si>
    <t>Rapportage!K1153</t>
  </si>
  <si>
    <t>Rapportage!J1154</t>
  </si>
  <si>
    <t>Rapportage!K1154</t>
  </si>
  <si>
    <t>Rapportage!J1155</t>
  </si>
  <si>
    <t>Rapportage!K1155</t>
  </si>
  <si>
    <t>Rapportage!J1156</t>
  </si>
  <si>
    <t>Rapportage!K1156</t>
  </si>
  <si>
    <t>Rapportage!J1157</t>
  </si>
  <si>
    <t>Rapportage!K1157</t>
  </si>
  <si>
    <t>Rapportage!J1158</t>
  </si>
  <si>
    <t>Rapportage!K1158</t>
  </si>
  <si>
    <t>Rapportage!J1159</t>
  </si>
  <si>
    <t>Rapportage!K1159</t>
  </si>
  <si>
    <t>Rapportage!J1160</t>
  </si>
  <si>
    <t>Rapportage!K1160</t>
  </si>
  <si>
    <t>Rapportage!J1161</t>
  </si>
  <si>
    <t>Rapportage!K1161</t>
  </si>
  <si>
    <t>Rapportage!J1162</t>
  </si>
  <si>
    <t>Rapportage!K1162</t>
  </si>
  <si>
    <t>Rapportage!J1163</t>
  </si>
  <si>
    <t>Rapportage!K1163</t>
  </si>
  <si>
    <t>Rapportage!J1164</t>
  </si>
  <si>
    <t>Rapportage!K1164</t>
  </si>
  <si>
    <t>Rapportage!J1165</t>
  </si>
  <si>
    <t>Rapportage!K1165</t>
  </si>
  <si>
    <t>Rapportage!J1166</t>
  </si>
  <si>
    <t>Rapportage!K1166</t>
  </si>
  <si>
    <t>Rapportage!J1167</t>
  </si>
  <si>
    <t>Rapportage!K1167</t>
  </si>
  <si>
    <t>Rapportage!J1168</t>
  </si>
  <si>
    <t>Rapportage!K1168</t>
  </si>
  <si>
    <t>Rapportage!J1169</t>
  </si>
  <si>
    <t>Rapportage!K1169</t>
  </si>
  <si>
    <t>Rapportage!J1170</t>
  </si>
  <si>
    <t>Rapportage!K1170</t>
  </si>
  <si>
    <t>Rapportage!J1171</t>
  </si>
  <si>
    <t>Rapportage!K1171</t>
  </si>
  <si>
    <t>Rapportage!J1172</t>
  </si>
  <si>
    <t>Rapportage!K1172</t>
  </si>
  <si>
    <t>Rapportage!J1173</t>
  </si>
  <si>
    <t>Rapportage!K1173</t>
  </si>
  <si>
    <t>Rapportage!J1174</t>
  </si>
  <si>
    <t>Rapportage!K1174</t>
  </si>
  <si>
    <t>Rapportage!J1175</t>
  </si>
  <si>
    <t>Rapportage!K1175</t>
  </si>
  <si>
    <t>Rapportage!J1176</t>
  </si>
  <si>
    <t>Rapportage!K1176</t>
  </si>
  <si>
    <t>Rapportage!J1177</t>
  </si>
  <si>
    <t>Rapportage!K1177</t>
  </si>
  <si>
    <t>Rapportage!J1178</t>
  </si>
  <si>
    <t>Rapportage!K1178</t>
  </si>
  <si>
    <t>Rapportage!J1179</t>
  </si>
  <si>
    <t>Rapportage!K1179</t>
  </si>
  <si>
    <t>Rapportage!J1180</t>
  </si>
  <si>
    <t>Rapportage!K1180</t>
  </si>
  <si>
    <t>Rapportage!J1181</t>
  </si>
  <si>
    <t>Rapportage!K1181</t>
  </si>
  <si>
    <t>Rapportage!J1182</t>
  </si>
  <si>
    <t>Rapportage!K1182</t>
  </si>
  <si>
    <t>Rapportage!J1183</t>
  </si>
  <si>
    <t>Rapportage!K1183</t>
  </si>
  <si>
    <t>Rapportage!J1184</t>
  </si>
  <si>
    <t>Rapportage!K1184</t>
  </si>
  <si>
    <t>Rapportage!J1185</t>
  </si>
  <si>
    <t>Rapportage!K1185</t>
  </si>
  <si>
    <t>Rapportage!J1186</t>
  </si>
  <si>
    <t>Rapportage!K1186</t>
  </si>
  <si>
    <t>Rapportage!J1187</t>
  </si>
  <si>
    <t>Rapportage!K1187</t>
  </si>
  <si>
    <t>Rapportage!J1188</t>
  </si>
  <si>
    <t>Rapportage!K1188</t>
  </si>
  <si>
    <t>Rapportage!J1189</t>
  </si>
  <si>
    <t>Rapportage!K1189</t>
  </si>
  <si>
    <t>Rapportage!J1190</t>
  </si>
  <si>
    <t>Rapportage!K1190</t>
  </si>
  <si>
    <t>Rapportage!J1191</t>
  </si>
  <si>
    <t>Rapportage!K1191</t>
  </si>
  <si>
    <t>Rapportage!J1192</t>
  </si>
  <si>
    <t>Rapportage!K1192</t>
  </si>
  <si>
    <t>Rapportage!J1193</t>
  </si>
  <si>
    <t>Rapportage!K1193</t>
  </si>
  <si>
    <t>Rapportage!J1194</t>
  </si>
  <si>
    <t>Rapportage!K1194</t>
  </si>
  <si>
    <t>Rapportage!J1195</t>
  </si>
  <si>
    <t>Rapportage!K1195</t>
  </si>
  <si>
    <t>Rapportage!J1196</t>
  </si>
  <si>
    <t>Rapportage!K1196</t>
  </si>
  <si>
    <t>Rapportage!J1197</t>
  </si>
  <si>
    <t>Rapportage!K1197</t>
  </si>
  <si>
    <t>Rapportage!J1198</t>
  </si>
  <si>
    <t>Rapportage!K1198</t>
  </si>
  <si>
    <t>Rapportage!J1199</t>
  </si>
  <si>
    <t>Rapportage!K1199</t>
  </si>
  <si>
    <t>Rapportage!J1200</t>
  </si>
  <si>
    <t>Rapportage!K1200</t>
  </si>
  <si>
    <t>Rapportage!J1201</t>
  </si>
  <si>
    <t>Rapportage!K1201</t>
  </si>
  <si>
    <t>Rapportage!J1202</t>
  </si>
  <si>
    <t>Rapportage!K1202</t>
  </si>
  <si>
    <t>Rapportage!J1203</t>
  </si>
  <si>
    <t>Rapportage!K1203</t>
  </si>
  <si>
    <t>Rapportage!J1204</t>
  </si>
  <si>
    <t>Rapportage!K1204</t>
  </si>
  <si>
    <t>Rapportage!J1205</t>
  </si>
  <si>
    <t>Rapportage!K1205</t>
  </si>
  <si>
    <t>Rapportage!J1206</t>
  </si>
  <si>
    <t>Rapportage!K1206</t>
  </si>
  <si>
    <t>Rapportage!J1207</t>
  </si>
  <si>
    <t>Rapportage!K1207</t>
  </si>
  <si>
    <t>Rapportage!J1208</t>
  </si>
  <si>
    <t>Rapportage!K1208</t>
  </si>
  <si>
    <t>Rapportage!J1209</t>
  </si>
  <si>
    <t>Rapportage!K1209</t>
  </si>
  <si>
    <t>Rapportage!J1210</t>
  </si>
  <si>
    <t>Rapportage!K1210</t>
  </si>
  <si>
    <t>Rapportage!J1211</t>
  </si>
  <si>
    <t>Rapportage!K1211</t>
  </si>
  <si>
    <t>Rapportage!J1212</t>
  </si>
  <si>
    <t>Rapportage!K1212</t>
  </si>
  <si>
    <t>Rapportage!J1213</t>
  </si>
  <si>
    <t>Rapportage!K1213</t>
  </si>
  <si>
    <t>Rapportage!J1214</t>
  </si>
  <si>
    <t>Rapportage!K1214</t>
  </si>
  <si>
    <t>Rapportage!J1215</t>
  </si>
  <si>
    <t>Rapportage!K1215</t>
  </si>
  <si>
    <t>Rapportage!J1216</t>
  </si>
  <si>
    <t>Rapportage!K1216</t>
  </si>
  <si>
    <t>Rapportage!J1217</t>
  </si>
  <si>
    <t>Rapportage!K1217</t>
  </si>
  <si>
    <t>Rapportage!J1218</t>
  </si>
  <si>
    <t>Rapportage!K1218</t>
  </si>
  <si>
    <t>Rapportage!J1219</t>
  </si>
  <si>
    <t>Rapportage!K1219</t>
  </si>
  <si>
    <t>Rapportage!J1220</t>
  </si>
  <si>
    <t>Rapportage!K1220</t>
  </si>
  <si>
    <t>Rapportage!J1221</t>
  </si>
  <si>
    <t>Rapportage!K1221</t>
  </si>
  <si>
    <t>Rapportage!J1222</t>
  </si>
  <si>
    <t>Rapportage!K1222</t>
  </si>
  <si>
    <t>Rapportage!J1223</t>
  </si>
  <si>
    <t>Rapportage!K1223</t>
  </si>
  <si>
    <t>Rapportage!J1224</t>
  </si>
  <si>
    <t>Rapportage!K1224</t>
  </si>
  <si>
    <t>Rapportage!J1225</t>
  </si>
  <si>
    <t>Rapportage!K1225</t>
  </si>
  <si>
    <t>Rapportage!J1226</t>
  </si>
  <si>
    <t>Rapportage!K1226</t>
  </si>
  <si>
    <t>Rapportage!J1227</t>
  </si>
  <si>
    <t>Rapportage!K1227</t>
  </si>
  <si>
    <t>Rapportage!J1228</t>
  </si>
  <si>
    <t>Rapportage!K1228</t>
  </si>
  <si>
    <t>Rapportage!J1229</t>
  </si>
  <si>
    <t>Rapportage!K1229</t>
  </si>
  <si>
    <t>Rapportage!J1230</t>
  </si>
  <si>
    <t>Rapportage!K1230</t>
  </si>
  <si>
    <t>Rapportage!J1231</t>
  </si>
  <si>
    <t>Rapportage!K1231</t>
  </si>
  <si>
    <t>Rapportage!J1232</t>
  </si>
  <si>
    <t>Rapportage!K1232</t>
  </si>
  <si>
    <t>Rapportage!J1233</t>
  </si>
  <si>
    <t>Rapportage!K1233</t>
  </si>
  <si>
    <t>Rapportage!J1234</t>
  </si>
  <si>
    <t>Rapportage!K1234</t>
  </si>
  <si>
    <t>Rapportage!J1235</t>
  </si>
  <si>
    <t>Rapportage!K1235</t>
  </si>
  <si>
    <t>Rapportage!J1236</t>
  </si>
  <si>
    <t>Rapportage!K1236</t>
  </si>
  <si>
    <t>Rapportage!J1237</t>
  </si>
  <si>
    <t>Rapportage!K1237</t>
  </si>
  <si>
    <t>Rapportage!J1238</t>
  </si>
  <si>
    <t>Rapportage!K1238</t>
  </si>
  <si>
    <t>Rapportage!J1239</t>
  </si>
  <si>
    <t>Rapportage!K1239</t>
  </si>
  <si>
    <t>Rapportage!J1240</t>
  </si>
  <si>
    <t>Rapportage!K1240</t>
  </si>
  <si>
    <t>Rapportage!J1241</t>
  </si>
  <si>
    <t>Rapportage!K1241</t>
  </si>
  <si>
    <t>Rapportage!J1242</t>
  </si>
  <si>
    <t>Rapportage!K1242</t>
  </si>
  <si>
    <t>Rapportage!J1243</t>
  </si>
  <si>
    <t>Rapportage!K1243</t>
  </si>
  <si>
    <t>Rapportage!J1244</t>
  </si>
  <si>
    <t>Rapportage!K1244</t>
  </si>
  <si>
    <t>Rapportage!J1245</t>
  </si>
  <si>
    <t>Rapportage!K1245</t>
  </si>
  <si>
    <t>Rapportage!J1246</t>
  </si>
  <si>
    <t>Rapportage!K1246</t>
  </si>
  <si>
    <t>Rapportage!J1247</t>
  </si>
  <si>
    <t>Rapportage!K1247</t>
  </si>
  <si>
    <t>Rapportage!J1248</t>
  </si>
  <si>
    <t>Rapportage!K1248</t>
  </si>
  <si>
    <t>Rapportage!J1249</t>
  </si>
  <si>
    <t>Rapportage!K1249</t>
  </si>
  <si>
    <t>Rapportage!J1250</t>
  </si>
  <si>
    <t>Rapportage!K1250</t>
  </si>
  <si>
    <t>Rapportage!J1251</t>
  </si>
  <si>
    <t>Rapportage!K1251</t>
  </si>
  <si>
    <t>Rapportage!J1252</t>
  </si>
  <si>
    <t>Rapportage!K1252</t>
  </si>
  <si>
    <t>Rapportage!J1253</t>
  </si>
  <si>
    <t>Rapportage!K1253</t>
  </si>
  <si>
    <t>Rapportage!J1254</t>
  </si>
  <si>
    <t>Rapportage!K1254</t>
  </si>
  <si>
    <t>Rapportage!J1255</t>
  </si>
  <si>
    <t>Rapportage!K1255</t>
  </si>
  <si>
    <t>Rapportage!J1256</t>
  </si>
  <si>
    <t>Rapportage!K1256</t>
  </si>
  <si>
    <t>Rapportage!J1257</t>
  </si>
  <si>
    <t>Rapportage!K1257</t>
  </si>
  <si>
    <t>Rapportage!J1258</t>
  </si>
  <si>
    <t>Rapportage!K1258</t>
  </si>
  <si>
    <t>Rapportage!J1259</t>
  </si>
  <si>
    <t>Rapportage!K1259</t>
  </si>
  <si>
    <t>Rapportage!J1260</t>
  </si>
  <si>
    <t>Rapportage!K1260</t>
  </si>
  <si>
    <t>Rapportage!J1261</t>
  </si>
  <si>
    <t>Rapportage!K1261</t>
  </si>
  <si>
    <t>Rapportage!J1262</t>
  </si>
  <si>
    <t>Rapportage!K1262</t>
  </si>
  <si>
    <t>Rapportage!J1263</t>
  </si>
  <si>
    <t>Rapportage!K1263</t>
  </si>
  <si>
    <t>Rapportage!J1264</t>
  </si>
  <si>
    <t>Rapportage!K1264</t>
  </si>
  <si>
    <t>Rapportage!J1265</t>
  </si>
  <si>
    <t>Rapportage!K1265</t>
  </si>
  <si>
    <t>Rapportage!J1266</t>
  </si>
  <si>
    <t>Rapportage!K1266</t>
  </si>
  <si>
    <t>Rapportage!J1267</t>
  </si>
  <si>
    <t>Rapportage!K1267</t>
  </si>
  <si>
    <t>Rapportage!J1268</t>
  </si>
  <si>
    <t>Rapportage!K1268</t>
  </si>
  <si>
    <t>Rapportage!J1269</t>
  </si>
  <si>
    <t>Rapportage!K1269</t>
  </si>
  <si>
    <t>Rapportage!J1270</t>
  </si>
  <si>
    <t>Rapportage!K1270</t>
  </si>
  <si>
    <t>Rapportage!J1271</t>
  </si>
  <si>
    <t>Rapportage!K1271</t>
  </si>
  <si>
    <t>Rapportage!J1272</t>
  </si>
  <si>
    <t>Rapportage!K1272</t>
  </si>
  <si>
    <t>Rapportage!J1273</t>
  </si>
  <si>
    <t>Rapportage!K1273</t>
  </si>
  <si>
    <t>Rapportage!J1274</t>
  </si>
  <si>
    <t>Rapportage!K1274</t>
  </si>
  <si>
    <t>Rapportage!J1275</t>
  </si>
  <si>
    <t>Rapportage!K1275</t>
  </si>
  <si>
    <t>Rapportage!J1276</t>
  </si>
  <si>
    <t>Rapportage!K1276</t>
  </si>
  <si>
    <t>Rapportage!J1277</t>
  </si>
  <si>
    <t>Rapportage!K1277</t>
  </si>
  <si>
    <t>Rapportage!J1278</t>
  </si>
  <si>
    <t>Rapportage!K1278</t>
  </si>
  <si>
    <t>Rapportage!J1279</t>
  </si>
  <si>
    <t>Rapportage!K1279</t>
  </si>
  <si>
    <t>Rapportage!J1280</t>
  </si>
  <si>
    <t>Rapportage!K1280</t>
  </si>
  <si>
    <t>Rapportage!J1281</t>
  </si>
  <si>
    <t>Rapportage!K1281</t>
  </si>
  <si>
    <t>Rapportage!J1282</t>
  </si>
  <si>
    <t>Rapportage!K1282</t>
  </si>
  <si>
    <t>Rapportage!J1283</t>
  </si>
  <si>
    <t>Rapportage!K1283</t>
  </si>
  <si>
    <t>Rapportage!J1284</t>
  </si>
  <si>
    <t>Rapportage!K1284</t>
  </si>
  <si>
    <t>Rapportage!J1285</t>
  </si>
  <si>
    <t>Rapportage!K1285</t>
  </si>
  <si>
    <t>Rapportage!J1286</t>
  </si>
  <si>
    <t>Rapportage!K1286</t>
  </si>
  <si>
    <t>Rapportage!J1287</t>
  </si>
  <si>
    <t>Rapportage!K1287</t>
  </si>
  <si>
    <t>Rapportage!J1288</t>
  </si>
  <si>
    <t>Rapportage!K1288</t>
  </si>
  <si>
    <t>Rapportage!J1289</t>
  </si>
  <si>
    <t>Rapportage!K1289</t>
  </si>
  <si>
    <t>Rapportage!J1290</t>
  </si>
  <si>
    <t>Rapportage!K1290</t>
  </si>
  <si>
    <t>Rapportage!J1291</t>
  </si>
  <si>
    <t>Rapportage!K1291</t>
  </si>
  <si>
    <t>Rapportage!J1292</t>
  </si>
  <si>
    <t>Rapportage!K1292</t>
  </si>
  <si>
    <t>Rapportage!J1293</t>
  </si>
  <si>
    <t>Rapportage!K1293</t>
  </si>
  <si>
    <t>Rapportage!J1294</t>
  </si>
  <si>
    <t>Rapportage!K1294</t>
  </si>
  <si>
    <t>Rapportage!J1295</t>
  </si>
  <si>
    <t>Rapportage!K1295</t>
  </si>
  <si>
    <t>Rapportage!J1296</t>
  </si>
  <si>
    <t>Rapportage!K1296</t>
  </si>
  <si>
    <t>Rapportage!J1297</t>
  </si>
  <si>
    <t>Rapportage!K1297</t>
  </si>
  <si>
    <t>Rapportage!J1298</t>
  </si>
  <si>
    <t>Rapportage!K1298</t>
  </si>
  <si>
    <t>Rapportage!J1299</t>
  </si>
  <si>
    <t>Rapportage!K1299</t>
  </si>
  <si>
    <t>Rapportage!J1300</t>
  </si>
  <si>
    <t>Rapportage!K1300</t>
  </si>
  <si>
    <t>Rapportage!J1301</t>
  </si>
  <si>
    <t>Rapportage!K1301</t>
  </si>
  <si>
    <t>Rapportage!J1302</t>
  </si>
  <si>
    <t>Rapportage!K1302</t>
  </si>
  <si>
    <t>Rapportage!J1303</t>
  </si>
  <si>
    <t>Rapportage!K1303</t>
  </si>
  <si>
    <t>Rapportage!J1304</t>
  </si>
  <si>
    <t>Rapportage!K1304</t>
  </si>
  <si>
    <t>Rapportage!J1305</t>
  </si>
  <si>
    <t>Rapportage!K1305</t>
  </si>
  <si>
    <t>Rapportage!J1306</t>
  </si>
  <si>
    <t>Rapportage!K1306</t>
  </si>
  <si>
    <t>Rapportage!J1307</t>
  </si>
  <si>
    <t>Rapportage!K1307</t>
  </si>
  <si>
    <t>Rapportage!J1308</t>
  </si>
  <si>
    <t>Rapportage!K1308</t>
  </si>
  <si>
    <t>Rapportage!J1309</t>
  </si>
  <si>
    <t>Rapportage!K1309</t>
  </si>
  <si>
    <t>Rapportage!J1310</t>
  </si>
  <si>
    <t>Rapportage!K1310</t>
  </si>
  <si>
    <t>Rapportage!J1311</t>
  </si>
  <si>
    <t>Rapportage!K1311</t>
  </si>
  <si>
    <t>Rapportage!J1312</t>
  </si>
  <si>
    <t>Rapportage!K1312</t>
  </si>
  <si>
    <t>Rapportage!J1313</t>
  </si>
  <si>
    <t>Rapportage!K1313</t>
  </si>
  <si>
    <t>Rapportage!J1314</t>
  </si>
  <si>
    <t>Rapportage!K1314</t>
  </si>
  <si>
    <t>Rapportage!J1315</t>
  </si>
  <si>
    <t>Rapportage!K1315</t>
  </si>
  <si>
    <t>Rapportage!J1316</t>
  </si>
  <si>
    <t>Rapportage!K1316</t>
  </si>
  <si>
    <t>Rapportage!J1317</t>
  </si>
  <si>
    <t>Rapportage!K1317</t>
  </si>
  <si>
    <t>Rapportage!J1318</t>
  </si>
  <si>
    <t>Rapportage!K1318</t>
  </si>
  <si>
    <t>Rapportage!J1319</t>
  </si>
  <si>
    <t>Rapportage!K1319</t>
  </si>
  <si>
    <t>Rapportage!J1320</t>
  </si>
  <si>
    <t>Rapportage!K1320</t>
  </si>
  <si>
    <t>Rapportage!J1321</t>
  </si>
  <si>
    <t>Rapportage!K1321</t>
  </si>
  <si>
    <t>Rapportage!J1322</t>
  </si>
  <si>
    <t>Rapportage!K1322</t>
  </si>
  <si>
    <t>Rapportage!J1323</t>
  </si>
  <si>
    <t>Rapportage!K1323</t>
  </si>
  <si>
    <t>Rapportage!J1324</t>
  </si>
  <si>
    <t>Rapportage!K1324</t>
  </si>
  <si>
    <t>Rapportage!J1325</t>
  </si>
  <si>
    <t>Rapportage!K1325</t>
  </si>
  <si>
    <t>Rapportage!J1326</t>
  </si>
  <si>
    <t>Rapportage!K1326</t>
  </si>
  <si>
    <t>Rapportage!J1327</t>
  </si>
  <si>
    <t>Rapportage!K1327</t>
  </si>
  <si>
    <t>Rapportage!J1328</t>
  </si>
  <si>
    <t>Rapportage!K1328</t>
  </si>
  <si>
    <t>Rapportage!J1329</t>
  </si>
  <si>
    <t>Rapportage!K1329</t>
  </si>
  <si>
    <t>Rapportage!J1330</t>
  </si>
  <si>
    <t>Rapportage!K1330</t>
  </si>
  <si>
    <t>Rapportage!J1331</t>
  </si>
  <si>
    <t>Rapportage!K1331</t>
  </si>
  <si>
    <t>Rapportage!J1332</t>
  </si>
  <si>
    <t>Rapportage!K1332</t>
  </si>
  <si>
    <t>Rapportage!J1333</t>
  </si>
  <si>
    <t>Rapportage!K1333</t>
  </si>
  <si>
    <t>Rapportage!J1334</t>
  </si>
  <si>
    <t>Rapportage!K1334</t>
  </si>
  <si>
    <t>Rapportage!J1335</t>
  </si>
  <si>
    <t>Rapportage!K1335</t>
  </si>
  <si>
    <t>Rapportage!J1336</t>
  </si>
  <si>
    <t>Rapportage!K1336</t>
  </si>
  <si>
    <t>Rapportage!J1337</t>
  </si>
  <si>
    <t>Rapportage!K1337</t>
  </si>
  <si>
    <t>Rapportage!J1338</t>
  </si>
  <si>
    <t>Rapportage!K1338</t>
  </si>
  <si>
    <t>Rapportage!J1339</t>
  </si>
  <si>
    <t>Rapportage!K1339</t>
  </si>
  <si>
    <t>Rapportage!J1340</t>
  </si>
  <si>
    <t>Rapportage!K1340</t>
  </si>
  <si>
    <t>Rapportage!J1341</t>
  </si>
  <si>
    <t>Rapportage!K1341</t>
  </si>
  <si>
    <t>Rapportage!J1342</t>
  </si>
  <si>
    <t>Rapportage!K1342</t>
  </si>
  <si>
    <t>Rapportage!J1343</t>
  </si>
  <si>
    <t>Rapportage!K1343</t>
  </si>
  <si>
    <t>Rapportage!J1344</t>
  </si>
  <si>
    <t>Rapportage!K1344</t>
  </si>
  <si>
    <t>Rapportage!J1345</t>
  </si>
  <si>
    <t>Rapportage!K1345</t>
  </si>
  <si>
    <t>Rapportage!J1346</t>
  </si>
  <si>
    <t>Rapportage!K1346</t>
  </si>
  <si>
    <t>Rapportage!J1347</t>
  </si>
  <si>
    <t>Rapportage!K1347</t>
  </si>
  <si>
    <t>Rapportage!J1348</t>
  </si>
  <si>
    <t>Rapportage!K1348</t>
  </si>
  <si>
    <t>Rapportage!J1349</t>
  </si>
  <si>
    <t>Rapportage!K1349</t>
  </si>
  <si>
    <t>Rapportage!J1350</t>
  </si>
  <si>
    <t>Rapportage!K1350</t>
  </si>
  <si>
    <t>Rapportage!J1351</t>
  </si>
  <si>
    <t>Rapportage!K1351</t>
  </si>
  <si>
    <t>Rapportage!J1352</t>
  </si>
  <si>
    <t>Rapportage!K1352</t>
  </si>
  <si>
    <t>Rapportage!J1353</t>
  </si>
  <si>
    <t>Rapportage!K1353</t>
  </si>
  <si>
    <t>Rapportage!J1354</t>
  </si>
  <si>
    <t>Rapportage!K1354</t>
  </si>
  <si>
    <t>Rapportage!J1355</t>
  </si>
  <si>
    <t>Rapportage!K1355</t>
  </si>
  <si>
    <t>Rapportage!J1356</t>
  </si>
  <si>
    <t>Rapportage!K1356</t>
  </si>
  <si>
    <t>Rapportage!J1357</t>
  </si>
  <si>
    <t>Rapportage!K1357</t>
  </si>
  <si>
    <t>Rapportage!J1358</t>
  </si>
  <si>
    <t>Rapportage!K1358</t>
  </si>
  <si>
    <t>Rapportage!J1359</t>
  </si>
  <si>
    <t>Rapportage!K1359</t>
  </si>
  <si>
    <t>Rapportage!J1360</t>
  </si>
  <si>
    <t>Rapportage!K1360</t>
  </si>
  <si>
    <t>Rapportage!J1361</t>
  </si>
  <si>
    <t>Rapportage!K1361</t>
  </si>
  <si>
    <t>Rapportage!J1362</t>
  </si>
  <si>
    <t>Rapportage!K1362</t>
  </si>
  <si>
    <t>Rapportage!J1363</t>
  </si>
  <si>
    <t>Rapportage!K1363</t>
  </si>
  <si>
    <t>Rapportage!J1364</t>
  </si>
  <si>
    <t>Rapportage!K1364</t>
  </si>
  <si>
    <t>Rapportage!J1365</t>
  </si>
  <si>
    <t>Rapportage!K1365</t>
  </si>
  <si>
    <t>Rapportage!J1366</t>
  </si>
  <si>
    <t>Rapportage!K1366</t>
  </si>
  <si>
    <t>Rapportage!J1367</t>
  </si>
  <si>
    <t>Rapportage!K1367</t>
  </si>
  <si>
    <t>Rapportage!J1368</t>
  </si>
  <si>
    <t>Rapportage!K1368</t>
  </si>
  <si>
    <t>Rapportage!J1369</t>
  </si>
  <si>
    <t>Rapportage!K1369</t>
  </si>
  <si>
    <t>Rapportage!J1370</t>
  </si>
  <si>
    <t>Rapportage!K1370</t>
  </si>
  <si>
    <t>Rapportage!J1371</t>
  </si>
  <si>
    <t>Rapportage!K1371</t>
  </si>
  <si>
    <t>Rapportage!J1372</t>
  </si>
  <si>
    <t>Rapportage!K1372</t>
  </si>
  <si>
    <t>Rapportage!J1373</t>
  </si>
  <si>
    <t>Rapportage!K1373</t>
  </si>
  <si>
    <t>Rapportage!J1374</t>
  </si>
  <si>
    <t>Rapportage!K1374</t>
  </si>
  <si>
    <t>Rapportage!J1375</t>
  </si>
  <si>
    <t>Rapportage!K1375</t>
  </si>
  <si>
    <t>Rapportage!J1376</t>
  </si>
  <si>
    <t>Rapportage!K1376</t>
  </si>
  <si>
    <t>Rapportage!J1377</t>
  </si>
  <si>
    <t>Rapportage!K1377</t>
  </si>
  <si>
    <t>Rapportage!J1378</t>
  </si>
  <si>
    <t>Rapportage!K1378</t>
  </si>
  <si>
    <t>Rapportage!J1379</t>
  </si>
  <si>
    <t>Rapportage!K1379</t>
  </si>
  <si>
    <t>Rapportage!J1380</t>
  </si>
  <si>
    <t>Rapportage!K1380</t>
  </si>
  <si>
    <t>Rapportage!J1381</t>
  </si>
  <si>
    <t>Rapportage!K1381</t>
  </si>
  <si>
    <t>Rapportage!J1382</t>
  </si>
  <si>
    <t>Rapportage!K1382</t>
  </si>
  <si>
    <t>Rapportage!J1383</t>
  </si>
  <si>
    <t>Rapportage!K1383</t>
  </si>
  <si>
    <t>Rapportage!J1384</t>
  </si>
  <si>
    <t>Rapportage!K1384</t>
  </si>
  <si>
    <t>Rapportage!J1385</t>
  </si>
  <si>
    <t>Rapportage!K1385</t>
  </si>
  <si>
    <t>Rapportage!J1386</t>
  </si>
  <si>
    <t>Rapportage!K1386</t>
  </si>
  <si>
    <t>Rapportage!J1387</t>
  </si>
  <si>
    <t>Rapportage!K1387</t>
  </si>
  <si>
    <t>Rapportage!J1388</t>
  </si>
  <si>
    <t>Rapportage!K1388</t>
  </si>
  <si>
    <t>Rapportage!J1389</t>
  </si>
  <si>
    <t>Rapportage!K1389</t>
  </si>
  <si>
    <t>Rapportage!J1390</t>
  </si>
  <si>
    <t>Rapportage!K1390</t>
  </si>
  <si>
    <t>Rapportage!J1391</t>
  </si>
  <si>
    <t>Rapportage!K1391</t>
  </si>
  <si>
    <t>Rapportage!J1392</t>
  </si>
  <si>
    <t>Rapportage!K1392</t>
  </si>
  <si>
    <t>Rapportage!J1393</t>
  </si>
  <si>
    <t>Rapportage!K1393</t>
  </si>
  <si>
    <t>Rapportage!J1394</t>
  </si>
  <si>
    <t>Rapportage!K1394</t>
  </si>
  <si>
    <t>Rapportage!J1395</t>
  </si>
  <si>
    <t>Rapportage!K1395</t>
  </si>
  <si>
    <t>Rapportage!J1396</t>
  </si>
  <si>
    <t>Rapportage!K1396</t>
  </si>
  <si>
    <t>Rapportage!J1397</t>
  </si>
  <si>
    <t>Rapportage!K1397</t>
  </si>
  <si>
    <t>Rapportage!J1398</t>
  </si>
  <si>
    <t>Rapportage!K1398</t>
  </si>
  <si>
    <t>Rapportage!J1399</t>
  </si>
  <si>
    <t>Rapportage!K1399</t>
  </si>
  <si>
    <t>Rapportage!J1400</t>
  </si>
  <si>
    <t>Rapportage!K1400</t>
  </si>
  <si>
    <t>Rapportage!J1401</t>
  </si>
  <si>
    <t>Rapportage!K1401</t>
  </si>
  <si>
    <t>Rapportage!J1402</t>
  </si>
  <si>
    <t>Rapportage!K1402</t>
  </si>
  <si>
    <t>Rapportage!J1403</t>
  </si>
  <si>
    <t>Rapportage!K1403</t>
  </si>
  <si>
    <t>Rapportage!J1404</t>
  </si>
  <si>
    <t>Rapportage!K1404</t>
  </si>
  <si>
    <t>Rapportage!J1405</t>
  </si>
  <si>
    <t>Rapportage!K1405</t>
  </si>
  <si>
    <t>Rapportage!J1406</t>
  </si>
  <si>
    <t>Rapportage!K1406</t>
  </si>
  <si>
    <t>Rapportage!J1407</t>
  </si>
  <si>
    <t>Rapportage!K1407</t>
  </si>
  <si>
    <t>Rapportage!J1408</t>
  </si>
  <si>
    <t>Rapportage!K1408</t>
  </si>
  <si>
    <t>Rapportage!J1409</t>
  </si>
  <si>
    <t>Rapportage!K1409</t>
  </si>
  <si>
    <t>Rapportage!J1410</t>
  </si>
  <si>
    <t>Rapportage!K1410</t>
  </si>
  <si>
    <t>Rapportage!J1411</t>
  </si>
  <si>
    <t>Rapportage!K1411</t>
  </si>
  <si>
    <t>Rapportage!J1412</t>
  </si>
  <si>
    <t>Rapportage!K1412</t>
  </si>
  <si>
    <t>Rapportage!J1413</t>
  </si>
  <si>
    <t>Rapportage!K1413</t>
  </si>
  <si>
    <t>Rapportage!J1414</t>
  </si>
  <si>
    <t>Rapportage!K1414</t>
  </si>
  <si>
    <t>Rapportage!J1415</t>
  </si>
  <si>
    <t>Rapportage!K1415</t>
  </si>
  <si>
    <t>Rapportage!J1416</t>
  </si>
  <si>
    <t>Rapportage!K1416</t>
  </si>
  <si>
    <t>Rapportage!J1417</t>
  </si>
  <si>
    <t>Rapportage!K1417</t>
  </si>
  <si>
    <t>Rapportage!J1418</t>
  </si>
  <si>
    <t>Rapportage!K1418</t>
  </si>
  <si>
    <t>Rapportage!J1419</t>
  </si>
  <si>
    <t>Rapportage!K1419</t>
  </si>
  <si>
    <t>Rapportage!J1420</t>
  </si>
  <si>
    <t>Rapportage!K1420</t>
  </si>
  <si>
    <t>Rapportage!J1421</t>
  </si>
  <si>
    <t>Rapportage!K1421</t>
  </si>
  <si>
    <t>Rapportage!J1422</t>
  </si>
  <si>
    <t>Rapportage!K1422</t>
  </si>
  <si>
    <t>Rapportage!J1423</t>
  </si>
  <si>
    <t>Rapportage!K1423</t>
  </si>
  <si>
    <t>Rapportage!J1424</t>
  </si>
  <si>
    <t>Rapportage!K1424</t>
  </si>
  <si>
    <t>Rapportage!J1425</t>
  </si>
  <si>
    <t>Rapportage!K1425</t>
  </si>
  <si>
    <t>Rapportage!J1426</t>
  </si>
  <si>
    <t>Rapportage!K1426</t>
  </si>
  <si>
    <t>Rapportage!J1427</t>
  </si>
  <si>
    <t>Rapportage!K1427</t>
  </si>
  <si>
    <t>Rapportage!J1428</t>
  </si>
  <si>
    <t>Rapportage!K1428</t>
  </si>
  <si>
    <t>Rapportage!J1429</t>
  </si>
  <si>
    <t>Rapportage!K1429</t>
  </si>
  <si>
    <t>Rapportage!J1430</t>
  </si>
  <si>
    <t>Rapportage!K1430</t>
  </si>
  <si>
    <t>Rapportage!J1431</t>
  </si>
  <si>
    <t>Rapportage!K1431</t>
  </si>
  <si>
    <t>Rapportage!J1432</t>
  </si>
  <si>
    <t>Rapportage!K1432</t>
  </si>
  <si>
    <t>Rapportage!J1433</t>
  </si>
  <si>
    <t>Rapportage!K1433</t>
  </si>
  <si>
    <t>Rapportage!J1434</t>
  </si>
  <si>
    <t>Rapportage!K1434</t>
  </si>
  <si>
    <t>Rapportage!J1435</t>
  </si>
  <si>
    <t>Rapportage!K1435</t>
  </si>
  <si>
    <t>Rapportage!J1436</t>
  </si>
  <si>
    <t>Rapportage!K1436</t>
  </si>
  <si>
    <t>Rapportage!J1437</t>
  </si>
  <si>
    <t>Rapportage!K1437</t>
  </si>
  <si>
    <t>Rapportage!J1438</t>
  </si>
  <si>
    <t>Rapportage!K1438</t>
  </si>
  <si>
    <t>Rapportage!J1439</t>
  </si>
  <si>
    <t>Rapportage!K1439</t>
  </si>
  <si>
    <t>Rapportage!J1440</t>
  </si>
  <si>
    <t>Rapportage!K1440</t>
  </si>
  <si>
    <t>Rapportage!J1441</t>
  </si>
  <si>
    <t>Rapportage!K1441</t>
  </si>
  <si>
    <t>Rapportage!J1442</t>
  </si>
  <si>
    <t>Rapportage!K1442</t>
  </si>
  <si>
    <t>Rapportage!J1443</t>
  </si>
  <si>
    <t>Rapportage!K1443</t>
  </si>
  <si>
    <t>Rapportage!J1444</t>
  </si>
  <si>
    <t>Rapportage!K1444</t>
  </si>
  <si>
    <t>Rapportage!J1445</t>
  </si>
  <si>
    <t>Rapportage!K1445</t>
  </si>
  <si>
    <t>Rapportage!J1446</t>
  </si>
  <si>
    <t>Rapportage!K1446</t>
  </si>
  <si>
    <t>Rapportage!J1447</t>
  </si>
  <si>
    <t>Rapportage!K1447</t>
  </si>
  <si>
    <t>Rapportage!J1448</t>
  </si>
  <si>
    <t>Rapportage!K1448</t>
  </si>
  <si>
    <t>Rapportage!J1449</t>
  </si>
  <si>
    <t>Rapportage!K1449</t>
  </si>
  <si>
    <t>Rapportage!J1450</t>
  </si>
  <si>
    <t>Rapportage!K1450</t>
  </si>
  <si>
    <t>Rapportage!J1451</t>
  </si>
  <si>
    <t>Rapportage!K1451</t>
  </si>
  <si>
    <t>Rapportage!J1452</t>
  </si>
  <si>
    <t>Rapportage!K1452</t>
  </si>
  <si>
    <t>Rapportage!J1453</t>
  </si>
  <si>
    <t>Rapportage!K1453</t>
  </si>
  <si>
    <t>Rapportage!J1454</t>
  </si>
  <si>
    <t>Rapportage!K1454</t>
  </si>
  <si>
    <t>Rapportage!J1455</t>
  </si>
  <si>
    <t>Rapportage!K1455</t>
  </si>
  <si>
    <t>Rapportage!J1456</t>
  </si>
  <si>
    <t>Rapportage!K1456</t>
  </si>
  <si>
    <t>Rapportage!J1457</t>
  </si>
  <si>
    <t>Rapportage!K1457</t>
  </si>
  <si>
    <t>Rapportage!J1458</t>
  </si>
  <si>
    <t>Rapportage!K1458</t>
  </si>
  <si>
    <t>Rapportage!J1459</t>
  </si>
  <si>
    <t>Rapportage!K1459</t>
  </si>
  <si>
    <t>Rapportage!J1460</t>
  </si>
  <si>
    <t>Rapportage!K1460</t>
  </si>
  <si>
    <t>Rapportage!J1461</t>
  </si>
  <si>
    <t>Rapportage!K1461</t>
  </si>
  <si>
    <t>Rapportage!J1462</t>
  </si>
  <si>
    <t>Rapportage!K1462</t>
  </si>
  <si>
    <t>Rapportage!J1463</t>
  </si>
  <si>
    <t>Rapportage!K1463</t>
  </si>
  <si>
    <t>Rapportage!J1464</t>
  </si>
  <si>
    <t>Rapportage!K1464</t>
  </si>
  <si>
    <t>Rapportage!J1465</t>
  </si>
  <si>
    <t>Rapportage!K1465</t>
  </si>
  <si>
    <t>Rapportage!J1466</t>
  </si>
  <si>
    <t>Rapportage!K1466</t>
  </si>
  <si>
    <t>Rapportage!J1467</t>
  </si>
  <si>
    <t>Rapportage!K1467</t>
  </si>
  <si>
    <t>Rapportage!J1468</t>
  </si>
  <si>
    <t>Rapportage!K1468</t>
  </si>
  <si>
    <t>Rapportage!J1469</t>
  </si>
  <si>
    <t>Rapportage!K1469</t>
  </si>
  <si>
    <t>Rapportage!J1470</t>
  </si>
  <si>
    <t>Rapportage!K1470</t>
  </si>
  <si>
    <t>Rapportage!J1471</t>
  </si>
  <si>
    <t>Rapportage!K1471</t>
  </si>
  <si>
    <t>Rapportage!J1472</t>
  </si>
  <si>
    <t>Rapportage!K1472</t>
  </si>
  <si>
    <t>Rapportage!J1473</t>
  </si>
  <si>
    <t>Rapportage!K1473</t>
  </si>
  <si>
    <t>Rapportage!J1474</t>
  </si>
  <si>
    <t>Rapportage!K1474</t>
  </si>
  <si>
    <t>Rapportage!J1475</t>
  </si>
  <si>
    <t>Rapportage!K1475</t>
  </si>
  <si>
    <t>Rapportage!J1476</t>
  </si>
  <si>
    <t>Rapportage!K1476</t>
  </si>
  <si>
    <t>Rapportage!J1477</t>
  </si>
  <si>
    <t>Rapportage!K1477</t>
  </si>
  <si>
    <t>Rapportage!J1478</t>
  </si>
  <si>
    <t>Rapportage!K1478</t>
  </si>
  <si>
    <t>Rapportage!J1479</t>
  </si>
  <si>
    <t>Rapportage!K1479</t>
  </si>
  <si>
    <t>Rapportage!J1480</t>
  </si>
  <si>
    <t>Rapportage!K1480</t>
  </si>
  <si>
    <t>Rapportage!J1481</t>
  </si>
  <si>
    <t>Rapportage!K1481</t>
  </si>
  <si>
    <t>Rapportage!J1482</t>
  </si>
  <si>
    <t>Rapportage!K1482</t>
  </si>
  <si>
    <t>Rapportage!J1483</t>
  </si>
  <si>
    <t>Rapportage!K1483</t>
  </si>
  <si>
    <t>Rapportage!J1484</t>
  </si>
  <si>
    <t>Rapportage!K1484</t>
  </si>
  <si>
    <t>Rapportage!J1485</t>
  </si>
  <si>
    <t>Rapportage!K1485</t>
  </si>
  <si>
    <t>Rapportage!J1486</t>
  </si>
  <si>
    <t>Rapportage!K1486</t>
  </si>
  <si>
    <t>Rapportage!J1487</t>
  </si>
  <si>
    <t>Rapportage!K1487</t>
  </si>
  <si>
    <t>Rapportage!J1488</t>
  </si>
  <si>
    <t>Rapportage!K1488</t>
  </si>
  <si>
    <t>Rapportage!J1489</t>
  </si>
  <si>
    <t>Rapportage!K1489</t>
  </si>
  <si>
    <t>Rapportage!J1490</t>
  </si>
  <si>
    <t>Rapportage!K1490</t>
  </si>
  <si>
    <t>Rapportage!J1491</t>
  </si>
  <si>
    <t>Rapportage!K1491</t>
  </si>
  <si>
    <t>Rapportage!J1492</t>
  </si>
  <si>
    <t>Rapportage!K1492</t>
  </si>
  <si>
    <t>Rapportage!J1493</t>
  </si>
  <si>
    <t>Rapportage!K1493</t>
  </si>
  <si>
    <t>Rapportage!J1494</t>
  </si>
  <si>
    <t>Rapportage!K1494</t>
  </si>
  <si>
    <t>Rapportage!J1495</t>
  </si>
  <si>
    <t>Rapportage!K1495</t>
  </si>
  <si>
    <t>Rapportage!J1496</t>
  </si>
  <si>
    <t>Rapportage!K1496</t>
  </si>
  <si>
    <t>Rapportage!J1497</t>
  </si>
  <si>
    <t>Rapportage!K1497</t>
  </si>
  <si>
    <t>Rapportage!J1498</t>
  </si>
  <si>
    <t>Rapportage!K1498</t>
  </si>
  <si>
    <t>Rapportage!J1499</t>
  </si>
  <si>
    <t>Rapportage!K1499</t>
  </si>
  <si>
    <t>Rapportage!J1500</t>
  </si>
  <si>
    <t>Rapportage!K1500</t>
  </si>
  <si>
    <t>Rapportage!J1501</t>
  </si>
  <si>
    <t>Rapportage!K1501</t>
  </si>
  <si>
    <t>Rapportage!J1502</t>
  </si>
  <si>
    <t>Rapportage!K1502</t>
  </si>
  <si>
    <t>Rapportage!J1503</t>
  </si>
  <si>
    <t>Rapportage!K1503</t>
  </si>
  <si>
    <t>Rapportage!J1504</t>
  </si>
  <si>
    <t>Rapportage!K1504</t>
  </si>
  <si>
    <t>Rapportage!J1505</t>
  </si>
  <si>
    <t>Rapportage!K1505</t>
  </si>
  <si>
    <t>Rapportage!J1506</t>
  </si>
  <si>
    <t>Rapportage!K1506</t>
  </si>
  <si>
    <t>Rapportage!J1507</t>
  </si>
  <si>
    <t>Rapportage!K1507</t>
  </si>
  <si>
    <t>Rapportage!J1508</t>
  </si>
  <si>
    <t>Rapportage!K1508</t>
  </si>
  <si>
    <t>Rapportage!J1509</t>
  </si>
  <si>
    <t>Rapportage!K1509</t>
  </si>
  <si>
    <t>Rapportage!J1510</t>
  </si>
  <si>
    <t>Rapportage!K1510</t>
  </si>
  <si>
    <t>Rapportage!J1511</t>
  </si>
  <si>
    <t>Rapportage!K1511</t>
  </si>
  <si>
    <t>Rapportage!J1512</t>
  </si>
  <si>
    <t>Rapportage!K1512</t>
  </si>
  <si>
    <t>Rapportage!J1513</t>
  </si>
  <si>
    <t>Rapportage!K1513</t>
  </si>
  <si>
    <t>Rapportage!J1514</t>
  </si>
  <si>
    <t>Rapportage!K1514</t>
  </si>
  <si>
    <t>Rapportage!J1515</t>
  </si>
  <si>
    <t>Rapportage!K1515</t>
  </si>
  <si>
    <t>Rapportage!J1516</t>
  </si>
  <si>
    <t>Rapportage!K1516</t>
  </si>
  <si>
    <t>Rapportage!J1517</t>
  </si>
  <si>
    <t>Rapportage!K1517</t>
  </si>
  <si>
    <t>Rapportage!J1518</t>
  </si>
  <si>
    <t>Rapportage!K1518</t>
  </si>
  <si>
    <t>Rapportage!J1519</t>
  </si>
  <si>
    <t>Rapportage!K1519</t>
  </si>
  <si>
    <t>Rapportage!J1520</t>
  </si>
  <si>
    <t>Rapportage!K1520</t>
  </si>
  <si>
    <t>Rapportage!J1521</t>
  </si>
  <si>
    <t>Rapportage!K1521</t>
  </si>
  <si>
    <t>Rapportage!J1522</t>
  </si>
  <si>
    <t>Rapportage!K1522</t>
  </si>
  <si>
    <t>Rapportage!J1523</t>
  </si>
  <si>
    <t>Rapportage!K1523</t>
  </si>
  <si>
    <t>Rapportage!J1524</t>
  </si>
  <si>
    <t>Rapportage!K1524</t>
  </si>
  <si>
    <t>Rapportage!J1525</t>
  </si>
  <si>
    <t>Rapportage!K1525</t>
  </si>
  <si>
    <t>Rapportage!J1526</t>
  </si>
  <si>
    <t>Rapportage!K1526</t>
  </si>
  <si>
    <t>Rapportage!J1527</t>
  </si>
  <si>
    <t>Rapportage!K1527</t>
  </si>
  <si>
    <t>Rapportage!J1528</t>
  </si>
  <si>
    <t>Rapportage!K1528</t>
  </si>
  <si>
    <t>Rapportage!J1529</t>
  </si>
  <si>
    <t>Rapportage!K1529</t>
  </si>
  <si>
    <t>Rapportage!J1530</t>
  </si>
  <si>
    <t>Rapportage!K1530</t>
  </si>
  <si>
    <t>Rapportage!J1531</t>
  </si>
  <si>
    <t>Rapportage!K1531</t>
  </si>
  <si>
    <t>Rapportage!J1532</t>
  </si>
  <si>
    <t>Rapportage!K1532</t>
  </si>
  <si>
    <t>Rapportage!J1533</t>
  </si>
  <si>
    <t>Rapportage!K1533</t>
  </si>
  <si>
    <t>Rapportage!J1534</t>
  </si>
  <si>
    <t>Rapportage!K1534</t>
  </si>
  <si>
    <t>Rapportage!J1535</t>
  </si>
  <si>
    <t>Rapportage!K1535</t>
  </si>
  <si>
    <t>Rapportage!J1536</t>
  </si>
  <si>
    <t>Rapportage!K1536</t>
  </si>
  <si>
    <t>Rapportage!J1537</t>
  </si>
  <si>
    <t>Rapportage!K1537</t>
  </si>
  <si>
    <t>Rapportage!J1538</t>
  </si>
  <si>
    <t>Rapportage!K1538</t>
  </si>
  <si>
    <t>Rapportage!J1539</t>
  </si>
  <si>
    <t>Rapportage!K1539</t>
  </si>
  <si>
    <t>Rapportage!J1540</t>
  </si>
  <si>
    <t>Rapportage!K1540</t>
  </si>
  <si>
    <t>Rapportage!J1541</t>
  </si>
  <si>
    <t>Rapportage!K1541</t>
  </si>
  <si>
    <t>Rapportage!J1542</t>
  </si>
  <si>
    <t>Rapportage!K1542</t>
  </si>
  <si>
    <t>Rapportage!J1543</t>
  </si>
  <si>
    <t>Rapportage!K1543</t>
  </si>
  <si>
    <t>Rapportage!J1544</t>
  </si>
  <si>
    <t>Rapportage!K1544</t>
  </si>
  <si>
    <t>Rapportage!J1545</t>
  </si>
  <si>
    <t>Rapportage!K1545</t>
  </si>
  <si>
    <t>Rapportage!J1546</t>
  </si>
  <si>
    <t>Rapportage!K1546</t>
  </si>
  <si>
    <t>Rapportage!J1547</t>
  </si>
  <si>
    <t>Rapportage!K1547</t>
  </si>
  <si>
    <t>Rapportage!J1548</t>
  </si>
  <si>
    <t>Rapportage!K1548</t>
  </si>
  <si>
    <t>Rapportage!J1549</t>
  </si>
  <si>
    <t>Rapportage!K1549</t>
  </si>
  <si>
    <t>Rapportage!J1550</t>
  </si>
  <si>
    <t>Rapportage!K1550</t>
  </si>
  <si>
    <t>Rapportage!J1551</t>
  </si>
  <si>
    <t>Rapportage!K1551</t>
  </si>
  <si>
    <t>Rapportage!J1552</t>
  </si>
  <si>
    <t>Rapportage!K1552</t>
  </si>
  <si>
    <t>Rapportage!J1553</t>
  </si>
  <si>
    <t>Rapportage!K1553</t>
  </si>
  <si>
    <t>Rapportage!J1554</t>
  </si>
  <si>
    <t>Rapportage!K1554</t>
  </si>
  <si>
    <t>Rapportage!J1555</t>
  </si>
  <si>
    <t>Rapportage!K1555</t>
  </si>
  <si>
    <t>Rapportage!J1556</t>
  </si>
  <si>
    <t>Rapportage!K1556</t>
  </si>
  <si>
    <t>Rapportage!J1557</t>
  </si>
  <si>
    <t>Rapportage!K1557</t>
  </si>
  <si>
    <t>Rapportage!J1558</t>
  </si>
  <si>
    <t>Rapportage!K1558</t>
  </si>
  <si>
    <t>Rapportage!J1559</t>
  </si>
  <si>
    <t>Rapportage!K1559</t>
  </si>
  <si>
    <t>Rapportage!J1560</t>
  </si>
  <si>
    <t>Rapportage!K1560</t>
  </si>
  <si>
    <t>Rapportage!J1561</t>
  </si>
  <si>
    <t>Rapportage!K1561</t>
  </si>
  <si>
    <t>Rapportage!J1562</t>
  </si>
  <si>
    <t>Rapportage!K1562</t>
  </si>
  <si>
    <t>Rapportage!J1563</t>
  </si>
  <si>
    <t>Rapportage!K1563</t>
  </si>
  <si>
    <t>Rapportage!J1564</t>
  </si>
  <si>
    <t>Rapportage!K1564</t>
  </si>
  <si>
    <t>Rapportage!J1565</t>
  </si>
  <si>
    <t>Rapportage!K1565</t>
  </si>
  <si>
    <t>Rapportage!J1566</t>
  </si>
  <si>
    <t>Rapportage!K1566</t>
  </si>
  <si>
    <t>Rapportage!J1567</t>
  </si>
  <si>
    <t>Rapportage!K1567</t>
  </si>
  <si>
    <t>Rapportage!J1568</t>
  </si>
  <si>
    <t>Rapportage!K1568</t>
  </si>
  <si>
    <t>Rapportage!J1569</t>
  </si>
  <si>
    <t>Rapportage!K1569</t>
  </si>
  <si>
    <t>Rapportage!J1570</t>
  </si>
  <si>
    <t>Rapportage!K1570</t>
  </si>
  <si>
    <t>Rapportage!J1571</t>
  </si>
  <si>
    <t>Rapportage!K1571</t>
  </si>
  <si>
    <t>Rapportage!J1572</t>
  </si>
  <si>
    <t>Rapportage!K1572</t>
  </si>
  <si>
    <t>Rapportage!J1573</t>
  </si>
  <si>
    <t>Rapportage!K1573</t>
  </si>
  <si>
    <t>Rapportage!J1574</t>
  </si>
  <si>
    <t>Rapportage!K1574</t>
  </si>
  <si>
    <t>Rapportage!J1575</t>
  </si>
  <si>
    <t>Rapportage!K1575</t>
  </si>
  <si>
    <t>Rapportage!J1576</t>
  </si>
  <si>
    <t>Rapportage!K1576</t>
  </si>
  <si>
    <t>Rapportage!J1577</t>
  </si>
  <si>
    <t>Rapportage!K1577</t>
  </si>
  <si>
    <t>Rapportage!J1578</t>
  </si>
  <si>
    <t>Rapportage!K1578</t>
  </si>
  <si>
    <t>Rapportage!J1579</t>
  </si>
  <si>
    <t>Rapportage!K1579</t>
  </si>
  <si>
    <t>Rapportage!J1580</t>
  </si>
  <si>
    <t>Rapportage!K1580</t>
  </si>
  <si>
    <t>Rapportage!J1581</t>
  </si>
  <si>
    <t>Rapportage!K1581</t>
  </si>
  <si>
    <t>Rapportage!J1582</t>
  </si>
  <si>
    <t>Rapportage!K1582</t>
  </si>
  <si>
    <t>Rapportage!J1583</t>
  </si>
  <si>
    <t>Rapportage!K1583</t>
  </si>
  <si>
    <t>Rapportage!J1584</t>
  </si>
  <si>
    <t>Rapportage!K1584</t>
  </si>
  <si>
    <t>Rapportage!J1585</t>
  </si>
  <si>
    <t>Rapportage!K1585</t>
  </si>
  <si>
    <t>Rapportage!J1586</t>
  </si>
  <si>
    <t>Rapportage!K1586</t>
  </si>
  <si>
    <t>Rapportage!J1587</t>
  </si>
  <si>
    <t>Rapportage!K1587</t>
  </si>
  <si>
    <t>Rapportage!J1588</t>
  </si>
  <si>
    <t>Rapportage!K1588</t>
  </si>
  <si>
    <t>Rapportage!J1589</t>
  </si>
  <si>
    <t>Rapportage!K1589</t>
  </si>
  <si>
    <t>Rapportage!J1590</t>
  </si>
  <si>
    <t>Rapportage!K1590</t>
  </si>
  <si>
    <t>Rapportage!J1591</t>
  </si>
  <si>
    <t>Rapportage!K1591</t>
  </si>
  <si>
    <t>Rapportage!J1592</t>
  </si>
  <si>
    <t>Rapportage!K1592</t>
  </si>
  <si>
    <t>Rapportage!J1593</t>
  </si>
  <si>
    <t>Rapportage!K1593</t>
  </si>
  <si>
    <t>Rapportage!J1594</t>
  </si>
  <si>
    <t>Rapportage!K1594</t>
  </si>
  <si>
    <t>Rapportage!J1595</t>
  </si>
  <si>
    <t>Rapportage!K1595</t>
  </si>
  <si>
    <t>Rapportage!J1596</t>
  </si>
  <si>
    <t>Rapportage!K1596</t>
  </si>
  <si>
    <t>Rapportage!J1597</t>
  </si>
  <si>
    <t>Rapportage!K1597</t>
  </si>
  <si>
    <t>Rapportage!J1598</t>
  </si>
  <si>
    <t>Rapportage!K1598</t>
  </si>
  <si>
    <t>Rapportage!J1599</t>
  </si>
  <si>
    <t>Rapportage!K1599</t>
  </si>
  <si>
    <t>Rapportage!J1600</t>
  </si>
  <si>
    <t>Rapportage!K1600</t>
  </si>
  <si>
    <t>Rapportage!J1601</t>
  </si>
  <si>
    <t>Rapportage!K1601</t>
  </si>
  <si>
    <t>Rapportage!J1602</t>
  </si>
  <si>
    <t>Rapportage!K1602</t>
  </si>
  <si>
    <t>Rapportage!J1603</t>
  </si>
  <si>
    <t>Rapportage!K1603</t>
  </si>
  <si>
    <t>Rapportage!J1604</t>
  </si>
  <si>
    <t>Rapportage!K1604</t>
  </si>
  <si>
    <t>Rapportage!J1605</t>
  </si>
  <si>
    <t>Rapportage!K1605</t>
  </si>
  <si>
    <t>Rapportage!J1606</t>
  </si>
  <si>
    <t>Rapportage!K1606</t>
  </si>
  <si>
    <t>Rapportage!J1607</t>
  </si>
  <si>
    <t>Rapportage!K1607</t>
  </si>
  <si>
    <t>Rapportage!J1608</t>
  </si>
  <si>
    <t>Rapportage!K1608</t>
  </si>
  <si>
    <t>Rapportage!J1609</t>
  </si>
  <si>
    <t>Rapportage!K1609</t>
  </si>
  <si>
    <t>Rapportage!J1610</t>
  </si>
  <si>
    <t>Rapportage!K1610</t>
  </si>
  <si>
    <t>Rapportage!J1611</t>
  </si>
  <si>
    <t>Rapportage!K1611</t>
  </si>
  <si>
    <t>Rapportage!J1612</t>
  </si>
  <si>
    <t>Rapportage!K1612</t>
  </si>
  <si>
    <t>Rapportage!J1613</t>
  </si>
  <si>
    <t>Rapportage!K1613</t>
  </si>
  <si>
    <t>Rapportage!J1614</t>
  </si>
  <si>
    <t>Rapportage!K1614</t>
  </si>
  <si>
    <t>Rapportage!J1615</t>
  </si>
  <si>
    <t>Rapportage!K1615</t>
  </si>
  <si>
    <t>Rapportage!J1616</t>
  </si>
  <si>
    <t>Rapportage!K1616</t>
  </si>
  <si>
    <t>Rapportage!J1617</t>
  </si>
  <si>
    <t>Rapportage!K1617</t>
  </si>
  <si>
    <t>Rapportage!J1618</t>
  </si>
  <si>
    <t>Rapportage!K1618</t>
  </si>
  <si>
    <t>Rapportage!J1619</t>
  </si>
  <si>
    <t>Rapportage!K1619</t>
  </si>
  <si>
    <t>Rapportage!J1620</t>
  </si>
  <si>
    <t>Rapportage!K1620</t>
  </si>
  <si>
    <t>Rapportage!J1621</t>
  </si>
  <si>
    <t>Rapportage!K1621</t>
  </si>
  <si>
    <t>Rapportage!J1622</t>
  </si>
  <si>
    <t>Rapportage!K1622</t>
  </si>
  <si>
    <t>Rapportage!J1623</t>
  </si>
  <si>
    <t>Rapportage!K1623</t>
  </si>
  <si>
    <t>Rapportage!J1624</t>
  </si>
  <si>
    <t>Rapportage!K1624</t>
  </si>
  <si>
    <t>Rapportage!J1625</t>
  </si>
  <si>
    <t>Rapportage!K1625</t>
  </si>
  <si>
    <t>Rapportage!J1626</t>
  </si>
  <si>
    <t>Rapportage!K1626</t>
  </si>
  <si>
    <t>Rapportage!J1627</t>
  </si>
  <si>
    <t>Rapportage!K1627</t>
  </si>
  <si>
    <t>Rapportage!J1628</t>
  </si>
  <si>
    <t>Rapportage!K1628</t>
  </si>
  <si>
    <t>Rapportage!J1629</t>
  </si>
  <si>
    <t>Rapportage!K1629</t>
  </si>
  <si>
    <t>Rapportage!J1630</t>
  </si>
  <si>
    <t>Rapportage!K1630</t>
  </si>
  <si>
    <t>Rapportage!J1631</t>
  </si>
  <si>
    <t>Rapportage!K1631</t>
  </si>
  <si>
    <t>Rapportage!J1632</t>
  </si>
  <si>
    <t>Rapportage!K1632</t>
  </si>
  <si>
    <t>Rapportage!J1633</t>
  </si>
  <si>
    <t>Rapportage!K1633</t>
  </si>
  <si>
    <t>Rapportage!J1634</t>
  </si>
  <si>
    <t>Rapportage!K1634</t>
  </si>
  <si>
    <t>Rapportage!J1635</t>
  </si>
  <si>
    <t>Rapportage!K1635</t>
  </si>
  <si>
    <t>Rapportage!J1636</t>
  </si>
  <si>
    <t>Rapportage!K1636</t>
  </si>
  <si>
    <t>Rapportage!J1637</t>
  </si>
  <si>
    <t>Rapportage!K1637</t>
  </si>
  <si>
    <t>Rapportage!J1638</t>
  </si>
  <si>
    <t>Rapportage!K1638</t>
  </si>
  <si>
    <t>Rapportage!J1639</t>
  </si>
  <si>
    <t>Rapportage!K1639</t>
  </si>
  <si>
    <t>Rapportage!J1640</t>
  </si>
  <si>
    <t>Rapportage!K1640</t>
  </si>
  <si>
    <t>Rapportage!J1641</t>
  </si>
  <si>
    <t>Rapportage!K1641</t>
  </si>
  <si>
    <t>Rapportage!J1642</t>
  </si>
  <si>
    <t>Rapportage!K1642</t>
  </si>
  <si>
    <t>Rapportage!J1643</t>
  </si>
  <si>
    <t>Rapportage!K1643</t>
  </si>
  <si>
    <t>Rapportage!J1644</t>
  </si>
  <si>
    <t>Rapportage!K1644</t>
  </si>
  <si>
    <t>Rapportage!J1645</t>
  </si>
  <si>
    <t>Rapportage!K1645</t>
  </si>
  <si>
    <t>Rapportage!J1646</t>
  </si>
  <si>
    <t>Rapportage!K1646</t>
  </si>
  <si>
    <t>Rapportage!J1647</t>
  </si>
  <si>
    <t>Rapportage!K1647</t>
  </si>
  <si>
    <t>Rapportage!J1648</t>
  </si>
  <si>
    <t>Rapportage!K1648</t>
  </si>
  <si>
    <t>Rapportage!J1649</t>
  </si>
  <si>
    <t>Rapportage!K1649</t>
  </si>
  <si>
    <t>Rapportage!J1650</t>
  </si>
  <si>
    <t>Rapportage!K1650</t>
  </si>
  <si>
    <t>Rapportage!J1651</t>
  </si>
  <si>
    <t>Rapportage!K1651</t>
  </si>
  <si>
    <t>Rapportage!J1652</t>
  </si>
  <si>
    <t>Rapportage!K1652</t>
  </si>
  <si>
    <t>Rapportage!J1653</t>
  </si>
  <si>
    <t>Rapportage!K1653</t>
  </si>
  <si>
    <t>Rapportage!J1654</t>
  </si>
  <si>
    <t>Rapportage!K1654</t>
  </si>
  <si>
    <t>Rapportage!J1655</t>
  </si>
  <si>
    <t>Rapportage!K1655</t>
  </si>
  <si>
    <t>Rapportage!J1656</t>
  </si>
  <si>
    <t>Rapportage!K1656</t>
  </si>
  <si>
    <t>Rapportage!J1657</t>
  </si>
  <si>
    <t>Rapportage!K1657</t>
  </si>
  <si>
    <t>Rapportage!J1658</t>
  </si>
  <si>
    <t>Rapportage!K1658</t>
  </si>
  <si>
    <t>Rapportage!J1659</t>
  </si>
  <si>
    <t>Rapportage!K1659</t>
  </si>
  <si>
    <t>Rapportage!J1660</t>
  </si>
  <si>
    <t>Rapportage!K1660</t>
  </si>
  <si>
    <t>Rapportage!J1661</t>
  </si>
  <si>
    <t>Rapportage!K1661</t>
  </si>
  <si>
    <t>Rapportage!J1662</t>
  </si>
  <si>
    <t>Rapportage!K1662</t>
  </si>
  <si>
    <t>Rapportage!J1663</t>
  </si>
  <si>
    <t>Rapportage!K1663</t>
  </si>
  <si>
    <t>Rapportage!J1664</t>
  </si>
  <si>
    <t>Rapportage!K1664</t>
  </si>
  <si>
    <t>Rapportage!J1665</t>
  </si>
  <si>
    <t>Rapportage!K1665</t>
  </si>
  <si>
    <t>Rapportage!J1666</t>
  </si>
  <si>
    <t>Rapportage!K1666</t>
  </si>
  <si>
    <t>Rapportage!J1667</t>
  </si>
  <si>
    <t>Rapportage!K1667</t>
  </si>
  <si>
    <t>Rapportage!J1668</t>
  </si>
  <si>
    <t>Rapportage!K1668</t>
  </si>
  <si>
    <t>Rapportage!J1669</t>
  </si>
  <si>
    <t>Rapportage!K1669</t>
  </si>
  <si>
    <t>Rapportage!J1670</t>
  </si>
  <si>
    <t>Rapportage!K1670</t>
  </si>
  <si>
    <t>Rapportage!J1671</t>
  </si>
  <si>
    <t>Rapportage!K1671</t>
  </si>
  <si>
    <t>Rapportage!J1672</t>
  </si>
  <si>
    <t>Rapportage!K1672</t>
  </si>
  <si>
    <t>Rapportage!J1673</t>
  </si>
  <si>
    <t>Rapportage!K1673</t>
  </si>
  <si>
    <t>Rapportage!J1674</t>
  </si>
  <si>
    <t>Rapportage!K1674</t>
  </si>
  <si>
    <t>Rapportage!J1675</t>
  </si>
  <si>
    <t>Rapportage!K1675</t>
  </si>
  <si>
    <t>Rapportage!J1676</t>
  </si>
  <si>
    <t>Rapportage!K1676</t>
  </si>
  <si>
    <t>Rapportage!J1677</t>
  </si>
  <si>
    <t>Rapportage!K1677</t>
  </si>
  <si>
    <t>Rapportage!J1678</t>
  </si>
  <si>
    <t>Rapportage!K1678</t>
  </si>
  <si>
    <t>Rapportage!J1679</t>
  </si>
  <si>
    <t>Rapportage!K1679</t>
  </si>
  <si>
    <t>Rapportage!J1680</t>
  </si>
  <si>
    <t>Rapportage!K1680</t>
  </si>
  <si>
    <t>Rapportage!J1681</t>
  </si>
  <si>
    <t>Rapportage!K1681</t>
  </si>
  <si>
    <t>Rapportage!J1682</t>
  </si>
  <si>
    <t>Rapportage!K1682</t>
  </si>
  <si>
    <t>Rapportage!J1683</t>
  </si>
  <si>
    <t>Rapportage!K1683</t>
  </si>
  <si>
    <t>Rapportage!J1684</t>
  </si>
  <si>
    <t>Rapportage!K1684</t>
  </si>
  <si>
    <t>Rapportage!J1685</t>
  </si>
  <si>
    <t>Rapportage!K1685</t>
  </si>
  <si>
    <t>Rapportage!J1686</t>
  </si>
  <si>
    <t>Rapportage!K1686</t>
  </si>
  <si>
    <t>Rapportage!J1687</t>
  </si>
  <si>
    <t>Rapportage!K1687</t>
  </si>
  <si>
    <t>Rapportage!J1688</t>
  </si>
  <si>
    <t>Rapportage!K1688</t>
  </si>
  <si>
    <t>Rapportage!J1689</t>
  </si>
  <si>
    <t>Rapportage!K1689</t>
  </si>
  <si>
    <t>Rapportage!J1690</t>
  </si>
  <si>
    <t>Rapportage!K1690</t>
  </si>
  <si>
    <t>Rapportage!J1691</t>
  </si>
  <si>
    <t>Rapportage!K1691</t>
  </si>
  <si>
    <t>Rapportage!J1692</t>
  </si>
  <si>
    <t>Rapportage!K1692</t>
  </si>
  <si>
    <t>Rapportage!J1693</t>
  </si>
  <si>
    <t>Rapportage!K1693</t>
  </si>
  <si>
    <t>Rapportage!J1694</t>
  </si>
  <si>
    <t>Rapportage!K1694</t>
  </si>
  <si>
    <t>Rapportage!J1695</t>
  </si>
  <si>
    <t>Rapportage!K1695</t>
  </si>
  <si>
    <t>Rapportage!J1696</t>
  </si>
  <si>
    <t>Rapportage!K1696</t>
  </si>
  <si>
    <t>Rapportage!J1697</t>
  </si>
  <si>
    <t>Rapportage!K1697</t>
  </si>
  <si>
    <t>Rapportage!J1698</t>
  </si>
  <si>
    <t>Rapportage!K1698</t>
  </si>
  <si>
    <t>Rapportage!J1699</t>
  </si>
  <si>
    <t>Rapportage!K1699</t>
  </si>
  <si>
    <t>Rapportage!J1700</t>
  </si>
  <si>
    <t>Rapportage!K1700</t>
  </si>
  <si>
    <t>Rapportage!J1701</t>
  </si>
  <si>
    <t>Rapportage!K1701</t>
  </si>
  <si>
    <t>Rapportage!J1702</t>
  </si>
  <si>
    <t>Rapportage!K1702</t>
  </si>
  <si>
    <t>Rapportage!J1703</t>
  </si>
  <si>
    <t>Rapportage!K1703</t>
  </si>
  <si>
    <t>Rapportage!J1704</t>
  </si>
  <si>
    <t>Rapportage!K1704</t>
  </si>
  <si>
    <t>Rapportage!J1705</t>
  </si>
  <si>
    <t>Rapportage!K1705</t>
  </si>
  <si>
    <t>Rapportage!J1706</t>
  </si>
  <si>
    <t>Rapportage!K1706</t>
  </si>
  <si>
    <t>Rapportage!J1707</t>
  </si>
  <si>
    <t>Rapportage!K1707</t>
  </si>
  <si>
    <t>Rapportage!J1708</t>
  </si>
  <si>
    <t>Rapportage!K1708</t>
  </si>
  <si>
    <t>Rapportage!J1709</t>
  </si>
  <si>
    <t>Rapportage!K1709</t>
  </si>
  <si>
    <t>Rapportage!J1710</t>
  </si>
  <si>
    <t>Rapportage!K1710</t>
  </si>
  <si>
    <t>Rapportage!J1711</t>
  </si>
  <si>
    <t>Rapportage!K1711</t>
  </si>
  <si>
    <t>Rapportage!J1712</t>
  </si>
  <si>
    <t>Rapportage!K1712</t>
  </si>
  <si>
    <t>Rapportage!J1713</t>
  </si>
  <si>
    <t>Rapportage!K1713</t>
  </si>
  <si>
    <t>Rapportage!J1714</t>
  </si>
  <si>
    <t>Rapportage!K1714</t>
  </si>
  <si>
    <t>Rapportage!J1715</t>
  </si>
  <si>
    <t>Rapportage!K1715</t>
  </si>
  <si>
    <t>Rapportage!J1716</t>
  </si>
  <si>
    <t>Rapportage!K1716</t>
  </si>
  <si>
    <t>Rapportage!J1717</t>
  </si>
  <si>
    <t>Rapportage!K1717</t>
  </si>
  <si>
    <t>Rapportage!J1718</t>
  </si>
  <si>
    <t>Rapportage!K1718</t>
  </si>
  <si>
    <t>Rapportage!J1719</t>
  </si>
  <si>
    <t>Rapportage!K1719</t>
  </si>
  <si>
    <t>Rapportage!J1720</t>
  </si>
  <si>
    <t>Rapportage!K1720</t>
  </si>
  <si>
    <t>Rapportage!J1721</t>
  </si>
  <si>
    <t>Rapportage!K1721</t>
  </si>
  <si>
    <t>Rapportage!J1722</t>
  </si>
  <si>
    <t>Rapportage!K1722</t>
  </si>
  <si>
    <t>Rapportage!J1723</t>
  </si>
  <si>
    <t>Rapportage!K1723</t>
  </si>
  <si>
    <t>Rapportage!J1724</t>
  </si>
  <si>
    <t>Rapportage!K1724</t>
  </si>
  <si>
    <t>Rapportage!J1725</t>
  </si>
  <si>
    <t>Rapportage!K1725</t>
  </si>
  <si>
    <t>Rapportage!J1726</t>
  </si>
  <si>
    <t>Rapportage!K1726</t>
  </si>
  <si>
    <t>Rapportage!J1727</t>
  </si>
  <si>
    <t>Rapportage!K1727</t>
  </si>
  <si>
    <t>Rapportage!J1728</t>
  </si>
  <si>
    <t>Rapportage!K1728</t>
  </si>
  <si>
    <t>Rapportage!J1729</t>
  </si>
  <si>
    <t>Rapportage!K1729</t>
  </si>
  <si>
    <t>Rapportage!J1730</t>
  </si>
  <si>
    <t>Rapportage!K1730</t>
  </si>
  <si>
    <t>Rapportage!J1731</t>
  </si>
  <si>
    <t>Rapportage!K1731</t>
  </si>
  <si>
    <t>Rapportage!J1732</t>
  </si>
  <si>
    <t>Rapportage!K1732</t>
  </si>
  <si>
    <t>Rapportage!J1733</t>
  </si>
  <si>
    <t>Rapportage!K1733</t>
  </si>
  <si>
    <t>Rapportage!J1734</t>
  </si>
  <si>
    <t>Rapportage!K1734</t>
  </si>
  <si>
    <t>Rapportage!J1735</t>
  </si>
  <si>
    <t>Rapportage!K1735</t>
  </si>
  <si>
    <t>Rapportage!J1736</t>
  </si>
  <si>
    <t>Rapportage!K1736</t>
  </si>
  <si>
    <t>Rapportage!J1737</t>
  </si>
  <si>
    <t>Rapportage!K1737</t>
  </si>
  <si>
    <t>Rapportage!J1738</t>
  </si>
  <si>
    <t>Rapportage!K1738</t>
  </si>
  <si>
    <t>Rapportage!J1739</t>
  </si>
  <si>
    <t>Rapportage!K1739</t>
  </si>
  <si>
    <t>Rapportage!J1740</t>
  </si>
  <si>
    <t>Rapportage!K1740</t>
  </si>
  <si>
    <t>Rapportage!J1741</t>
  </si>
  <si>
    <t>Rapportage!K1741</t>
  </si>
  <si>
    <t>Rapportage!J1742</t>
  </si>
  <si>
    <t>Rapportage!K1742</t>
  </si>
  <si>
    <t>Rapportage!J1743</t>
  </si>
  <si>
    <t>Rapportage!K1743</t>
  </si>
  <si>
    <t>Rapportage!J1744</t>
  </si>
  <si>
    <t>Rapportage!K1744</t>
  </si>
  <si>
    <t>Rapportage!J1745</t>
  </si>
  <si>
    <t>Rapportage!K1745</t>
  </si>
  <si>
    <t>Rapportage!J1746</t>
  </si>
  <si>
    <t>Rapportage!K1746</t>
  </si>
  <si>
    <t>Rapportage!J1747</t>
  </si>
  <si>
    <t>Rapportage!K1747</t>
  </si>
  <si>
    <t>Rapportage!J1748</t>
  </si>
  <si>
    <t>Rapportage!K1748</t>
  </si>
  <si>
    <t>Rapportage!J1749</t>
  </si>
  <si>
    <t>Rapportage!K1749</t>
  </si>
  <si>
    <t>Rapportage!J1750</t>
  </si>
  <si>
    <t>Rapportage!K1750</t>
  </si>
  <si>
    <t>Rapportage!J1751</t>
  </si>
  <si>
    <t>Rapportage!K1751</t>
  </si>
  <si>
    <t>Rapportage!J1752</t>
  </si>
  <si>
    <t>Rapportage!K1752</t>
  </si>
  <si>
    <t>Rapportage!J1753</t>
  </si>
  <si>
    <t>Rapportage!K1753</t>
  </si>
  <si>
    <t>Rapportage!J1754</t>
  </si>
  <si>
    <t>Rapportage!K1754</t>
  </si>
  <si>
    <t>Rapportage!J1755</t>
  </si>
  <si>
    <t>Rapportage!K1755</t>
  </si>
  <si>
    <t>Rapportage!J1756</t>
  </si>
  <si>
    <t>Rapportage!K1756</t>
  </si>
  <si>
    <t>Rapportage!J1757</t>
  </si>
  <si>
    <t>Rapportage!K1757</t>
  </si>
  <si>
    <t>Rapportage!J1758</t>
  </si>
  <si>
    <t>Rapportage!K1758</t>
  </si>
  <si>
    <t>Rapportage!J1759</t>
  </si>
  <si>
    <t>Rapportage!K1759</t>
  </si>
  <si>
    <t>Rapportage!J1760</t>
  </si>
  <si>
    <t>Rapportage!K1760</t>
  </si>
  <si>
    <t>Rapportage!J1761</t>
  </si>
  <si>
    <t>Rapportage!K1761</t>
  </si>
  <si>
    <t>Rapportage!J1762</t>
  </si>
  <si>
    <t>Rapportage!K1762</t>
  </si>
  <si>
    <t>Rapportage!J1763</t>
  </si>
  <si>
    <t>Rapportage!K1763</t>
  </si>
  <si>
    <t>Rapportage!J1764</t>
  </si>
  <si>
    <t>Rapportage!K1764</t>
  </si>
  <si>
    <t>Rapportage!J1765</t>
  </si>
  <si>
    <t>Rapportage!K1765</t>
  </si>
  <si>
    <t>Rapportage!J1766</t>
  </si>
  <si>
    <t>Rapportage!K1766</t>
  </si>
  <si>
    <t>Rapportage!J1767</t>
  </si>
  <si>
    <t>Rapportage!K1767</t>
  </si>
  <si>
    <t>Rapportage!J1768</t>
  </si>
  <si>
    <t>Rapportage!K1768</t>
  </si>
  <si>
    <t>Rapportage!J1769</t>
  </si>
  <si>
    <t>Rapportage!K1769</t>
  </si>
  <si>
    <t>Rapportage!J1770</t>
  </si>
  <si>
    <t>Rapportage!K1770</t>
  </si>
  <si>
    <t>Rapportage!J1771</t>
  </si>
  <si>
    <t>Rapportage!K1771</t>
  </si>
  <si>
    <t>Rapportage!J1772</t>
  </si>
  <si>
    <t>Rapportage!K1772</t>
  </si>
  <si>
    <t>Rapportage!J1773</t>
  </si>
  <si>
    <t>Rapportage!K1773</t>
  </si>
  <si>
    <t>Rapportage!J1774</t>
  </si>
  <si>
    <t>Rapportage!K1774</t>
  </si>
  <si>
    <t>Rapportage!J1775</t>
  </si>
  <si>
    <t>Rapportage!K1775</t>
  </si>
  <si>
    <t>Rapportage!J1776</t>
  </si>
  <si>
    <t>Rapportage!K1776</t>
  </si>
  <si>
    <t>Rapportage!J1777</t>
  </si>
  <si>
    <t>Rapportage!K1777</t>
  </si>
  <si>
    <t>Rapportage!J1778</t>
  </si>
  <si>
    <t>Rapportage!K1778</t>
  </si>
  <si>
    <t>Rapportage!J1779</t>
  </si>
  <si>
    <t>Rapportage!K1779</t>
  </si>
  <si>
    <t>Rapportage!J1780</t>
  </si>
  <si>
    <t>Rapportage!K1780</t>
  </si>
  <si>
    <t>Rapportage!J1781</t>
  </si>
  <si>
    <t>Rapportage!K1781</t>
  </si>
  <si>
    <t>Rapportage!J1782</t>
  </si>
  <si>
    <t>Rapportage!K1782</t>
  </si>
  <si>
    <t>Rapportage!J1783</t>
  </si>
  <si>
    <t>Rapportage!K1783</t>
  </si>
  <si>
    <t>Rapportage!J1784</t>
  </si>
  <si>
    <t>Rapportage!K1784</t>
  </si>
  <si>
    <t>Rapportage!J1785</t>
  </si>
  <si>
    <t>Rapportage!K1785</t>
  </si>
  <si>
    <t>Rapportage!J1786</t>
  </si>
  <si>
    <t>Rapportage!K1786</t>
  </si>
  <si>
    <t>Rapportage!J1787</t>
  </si>
  <si>
    <t>Rapportage!K1787</t>
  </si>
  <si>
    <t>Rapportage!J1788</t>
  </si>
  <si>
    <t>Rapportage!K1788</t>
  </si>
  <si>
    <t>Rapportage!J1789</t>
  </si>
  <si>
    <t>Rapportage!K1789</t>
  </si>
  <si>
    <t>Rapportage!J1790</t>
  </si>
  <si>
    <t>Rapportage!K1790</t>
  </si>
  <si>
    <t>Rapportage!J1791</t>
  </si>
  <si>
    <t>Rapportage!K1791</t>
  </si>
  <si>
    <t>Rapportage!J1792</t>
  </si>
  <si>
    <t>Rapportage!K1792</t>
  </si>
  <si>
    <t>Rapportage!J1793</t>
  </si>
  <si>
    <t>Rapportage!K1793</t>
  </si>
  <si>
    <t>Rapportage!J1794</t>
  </si>
  <si>
    <t>Rapportage!K1794</t>
  </si>
  <si>
    <t>Rapportage!J1795</t>
  </si>
  <si>
    <t>Rapportage!K1795</t>
  </si>
  <si>
    <t>Rapportage!J1796</t>
  </si>
  <si>
    <t>Rapportage!K1796</t>
  </si>
  <si>
    <t>Rapportage!J1797</t>
  </si>
  <si>
    <t>Rapportage!K1797</t>
  </si>
  <si>
    <t>Rapportage!J1798</t>
  </si>
  <si>
    <t>Rapportage!K1798</t>
  </si>
  <si>
    <t>Rapportage!J1799</t>
  </si>
  <si>
    <t>Rapportage!K1799</t>
  </si>
  <si>
    <t>Rapportage!J1800</t>
  </si>
  <si>
    <t>Rapportage!K1800</t>
  </si>
  <si>
    <t>Rapportage!J1801</t>
  </si>
  <si>
    <t>Rapportage!K1801</t>
  </si>
  <si>
    <t>Rapportage!J1802</t>
  </si>
  <si>
    <t>Rapportage!K1802</t>
  </si>
  <si>
    <t>Rapportage!J1803</t>
  </si>
  <si>
    <t>Rapportage!K1803</t>
  </si>
  <si>
    <t>Rapportage!J1804</t>
  </si>
  <si>
    <t>Rapportage!K1804</t>
  </si>
  <si>
    <t>Rapportage!J1805</t>
  </si>
  <si>
    <t>Rapportage!K1805</t>
  </si>
  <si>
    <t>Rapportage!J1806</t>
  </si>
  <si>
    <t>Rapportage!K1806</t>
  </si>
  <si>
    <t>Rapportage!J1807</t>
  </si>
  <si>
    <t>Rapportage!K1807</t>
  </si>
  <si>
    <t>Rapportage!J1808</t>
  </si>
  <si>
    <t>Rapportage!K1808</t>
  </si>
  <si>
    <t>Rapportage!J1809</t>
  </si>
  <si>
    <t>Rapportage!K1809</t>
  </si>
  <si>
    <t>Rapportage!J1810</t>
  </si>
  <si>
    <t>Rapportage!K1810</t>
  </si>
  <si>
    <t>Rapportage!J1811</t>
  </si>
  <si>
    <t>Rapportage!K1811</t>
  </si>
  <si>
    <t>Rapportage!J1812</t>
  </si>
  <si>
    <t>Rapportage!K1812</t>
  </si>
  <si>
    <t>Rapportage!J1813</t>
  </si>
  <si>
    <t>Rapportage!K1813</t>
  </si>
  <si>
    <t>Rapportage!J1814</t>
  </si>
  <si>
    <t>Rapportage!K1814</t>
  </si>
  <si>
    <t>Rapportage!J1815</t>
  </si>
  <si>
    <t>Rapportage!K1815</t>
  </si>
  <si>
    <t>Rapportage!J1816</t>
  </si>
  <si>
    <t>Rapportage!K1816</t>
  </si>
  <si>
    <t>Rapportage!J1817</t>
  </si>
  <si>
    <t>Rapportage!K1817</t>
  </si>
  <si>
    <t>Rapportage!J1818</t>
  </si>
  <si>
    <t>Rapportage!K1818</t>
  </si>
  <si>
    <t>Rapportage!J1819</t>
  </si>
  <si>
    <t>Rapportage!K1819</t>
  </si>
  <si>
    <t>Rapportage!J1820</t>
  </si>
  <si>
    <t>Rapportage!K1820</t>
  </si>
  <si>
    <t>Rapportage!J1821</t>
  </si>
  <si>
    <t>Rapportage!K1821</t>
  </si>
  <si>
    <t>Rapportage!J1822</t>
  </si>
  <si>
    <t>Rapportage!K1822</t>
  </si>
  <si>
    <t>Rapportage!J1823</t>
  </si>
  <si>
    <t>Rapportage!K1823</t>
  </si>
  <si>
    <t>Rapportage!J1824</t>
  </si>
  <si>
    <t>Rapportage!K1824</t>
  </si>
  <si>
    <t>Rapportage!J1825</t>
  </si>
  <si>
    <t>Rapportage!K1825</t>
  </si>
  <si>
    <t>Rapportage!J1826</t>
  </si>
  <si>
    <t>Rapportage!K1826</t>
  </si>
  <si>
    <t>Rapportage!J1827</t>
  </si>
  <si>
    <t>Rapportage!K1827</t>
  </si>
  <si>
    <t>Rapportage!J1828</t>
  </si>
  <si>
    <t>Rapportage!K1828</t>
  </si>
  <si>
    <t>Rapportage!J1829</t>
  </si>
  <si>
    <t>Rapportage!K1829</t>
  </si>
  <si>
    <t>Rapportage!J1830</t>
  </si>
  <si>
    <t>Rapportage!K1830</t>
  </si>
  <si>
    <t>Rapportage!J1831</t>
  </si>
  <si>
    <t>Rapportage!K1831</t>
  </si>
  <si>
    <t>Rapportage!J1832</t>
  </si>
  <si>
    <t>Rapportage!K1832</t>
  </si>
  <si>
    <t>Rapportage!J1833</t>
  </si>
  <si>
    <t>Rapportage!K1833</t>
  </si>
  <si>
    <t>Rapportage!J1834</t>
  </si>
  <si>
    <t>Rapportage!K1834</t>
  </si>
  <si>
    <t>Rapportage!J1835</t>
  </si>
  <si>
    <t>Rapportage!K1835</t>
  </si>
  <si>
    <t>Rapportage!J1836</t>
  </si>
  <si>
    <t>Rapportage!K1836</t>
  </si>
  <si>
    <t>Rapportage!J1837</t>
  </si>
  <si>
    <t>Rapportage!K1837</t>
  </si>
  <si>
    <t>Rapportage!J1838</t>
  </si>
  <si>
    <t>Rapportage!K1838</t>
  </si>
  <si>
    <t>Rapportage!J1839</t>
  </si>
  <si>
    <t>Rapportage!K1839</t>
  </si>
  <si>
    <t>Rapportage!J1840</t>
  </si>
  <si>
    <t>Rapportage!K1840</t>
  </si>
  <si>
    <t>Rapportage!J1841</t>
  </si>
  <si>
    <t>Rapportage!K1841</t>
  </si>
  <si>
    <t>Rapportage!J1842</t>
  </si>
  <si>
    <t>Rapportage!K1842</t>
  </si>
  <si>
    <t>Rapportage!J1843</t>
  </si>
  <si>
    <t>Rapportage!K1843</t>
  </si>
  <si>
    <t>Rapportage!J1844</t>
  </si>
  <si>
    <t>Rapportage!K1844</t>
  </si>
  <si>
    <t>Rapportage!J1845</t>
  </si>
  <si>
    <t>Rapportage!K1845</t>
  </si>
  <si>
    <t>Rapportage!J1846</t>
  </si>
  <si>
    <t>Rapportage!K1846</t>
  </si>
  <si>
    <t>Rapportage!J1847</t>
  </si>
  <si>
    <t>Rapportage!K1847</t>
  </si>
  <si>
    <t>Rapportage!J1848</t>
  </si>
  <si>
    <t>Rapportage!K1848</t>
  </si>
  <si>
    <t>Rapportage!J1849</t>
  </si>
  <si>
    <t>Rapportage!K1849</t>
  </si>
  <si>
    <t>Rapportage!J1850</t>
  </si>
  <si>
    <t>Rapportage!K1850</t>
  </si>
  <si>
    <t>Rapportage!J1851</t>
  </si>
  <si>
    <t>Rapportage!K1851</t>
  </si>
  <si>
    <t>Rapportage!J1852</t>
  </si>
  <si>
    <t>Rapportage!K1852</t>
  </si>
  <si>
    <t>Rapportage!J1853</t>
  </si>
  <si>
    <t>Rapportage!K1853</t>
  </si>
  <si>
    <t>Rapportage!J1854</t>
  </si>
  <si>
    <t>Rapportage!K1854</t>
  </si>
  <si>
    <t>Rapportage!J1855</t>
  </si>
  <si>
    <t>Rapportage!K1855</t>
  </si>
  <si>
    <t>Rapportage!J1856</t>
  </si>
  <si>
    <t>Rapportage!K1856</t>
  </si>
  <si>
    <t>Rapportage!J1857</t>
  </si>
  <si>
    <t>Rapportage!K1857</t>
  </si>
  <si>
    <t>Rapportage!J1858</t>
  </si>
  <si>
    <t>Rapportage!K1858</t>
  </si>
  <si>
    <t>Rapportage!J1859</t>
  </si>
  <si>
    <t>Rapportage!K1859</t>
  </si>
  <si>
    <t>Rapportage!J1860</t>
  </si>
  <si>
    <t>Rapportage!K1860</t>
  </si>
  <si>
    <t>Rapportage!J1861</t>
  </si>
  <si>
    <t>Rapportage!K1861</t>
  </si>
  <si>
    <t>Rapportage!J1862</t>
  </si>
  <si>
    <t>Rapportage!K1862</t>
  </si>
  <si>
    <t>Rapportage!J1863</t>
  </si>
  <si>
    <t>Rapportage!K1863</t>
  </si>
  <si>
    <t>Rapportage!J1864</t>
  </si>
  <si>
    <t>Rapportage!K1864</t>
  </si>
  <si>
    <t>Rapportage!J1865</t>
  </si>
  <si>
    <t>Rapportage!K1865</t>
  </si>
  <si>
    <t>Rapportage!J1866</t>
  </si>
  <si>
    <t>Rapportage!K1866</t>
  </si>
  <si>
    <t>Rapportage!J1867</t>
  </si>
  <si>
    <t>Rapportage!K1867</t>
  </si>
  <si>
    <t>Rapportage!J1868</t>
  </si>
  <si>
    <t>Rapportage!K1868</t>
  </si>
  <si>
    <t>Rapportage!J1869</t>
  </si>
  <si>
    <t>Rapportage!K1869</t>
  </si>
  <si>
    <t>Rapportage!J1870</t>
  </si>
  <si>
    <t>Rapportage!K1870</t>
  </si>
  <si>
    <t>Rapportage!J1871</t>
  </si>
  <si>
    <t>Rapportage!K1871</t>
  </si>
  <si>
    <t>Rapportage!J1872</t>
  </si>
  <si>
    <t>Rapportage!K1872</t>
  </si>
  <si>
    <t>Rapportage!J1873</t>
  </si>
  <si>
    <t>Rapportage!K1873</t>
  </si>
  <si>
    <t>Rapportage!J1874</t>
  </si>
  <si>
    <t>Rapportage!K1874</t>
  </si>
  <si>
    <t>Rapportage!J1875</t>
  </si>
  <si>
    <t>Rapportage!K1875</t>
  </si>
  <si>
    <t>Rapportage!J1876</t>
  </si>
  <si>
    <t>Rapportage!K1876</t>
  </si>
  <si>
    <t>Rapportage!J1877</t>
  </si>
  <si>
    <t>Rapportage!K1877</t>
  </si>
  <si>
    <t>Rapportage!J1878</t>
  </si>
  <si>
    <t>Rapportage!K1878</t>
  </si>
  <si>
    <t>Rapportage!J1879</t>
  </si>
  <si>
    <t>Rapportage!K1879</t>
  </si>
  <si>
    <t>Rapportage!J1880</t>
  </si>
  <si>
    <t>Rapportage!K1880</t>
  </si>
  <si>
    <t>Rapportage!J1881</t>
  </si>
  <si>
    <t>Rapportage!K1881</t>
  </si>
  <si>
    <t>Rapportage!J1882</t>
  </si>
  <si>
    <t>Rapportage!K1882</t>
  </si>
  <si>
    <t>Rapportage!J1883</t>
  </si>
  <si>
    <t>Rapportage!K1883</t>
  </si>
  <si>
    <t>Rapportage!J1884</t>
  </si>
  <si>
    <t>Rapportage!K1884</t>
  </si>
  <si>
    <t>Rapportage!J1885</t>
  </si>
  <si>
    <t>Rapportage!K1885</t>
  </si>
  <si>
    <t>Rapportage!J1886</t>
  </si>
  <si>
    <t>Rapportage!K1886</t>
  </si>
  <si>
    <t>Rapportage!J1887</t>
  </si>
  <si>
    <t>Rapportage!K1887</t>
  </si>
  <si>
    <t>Rapportage!J1888</t>
  </si>
  <si>
    <t>Rapportage!K1888</t>
  </si>
  <si>
    <t>Rapportage!J1889</t>
  </si>
  <si>
    <t>Rapportage!K1889</t>
  </si>
  <si>
    <t>Rapportage!J1890</t>
  </si>
  <si>
    <t>Rapportage!K1890</t>
  </si>
  <si>
    <t>Rapportage!J1891</t>
  </si>
  <si>
    <t>Rapportage!K1891</t>
  </si>
  <si>
    <t>Rapportage!J1892</t>
  </si>
  <si>
    <t>Rapportage!K1892</t>
  </si>
  <si>
    <t>Rapportage!J1893</t>
  </si>
  <si>
    <t>Rapportage!K1893</t>
  </si>
  <si>
    <t>Rapportage!J1894</t>
  </si>
  <si>
    <t>Rapportage!K1894</t>
  </si>
  <si>
    <t>Rapportage!J1895</t>
  </si>
  <si>
    <t>Rapportage!K1895</t>
  </si>
  <si>
    <t>Rapportage!J1896</t>
  </si>
  <si>
    <t>Rapportage!K1896</t>
  </si>
  <si>
    <t>Rapportage!J1897</t>
  </si>
  <si>
    <t>Rapportage!K1897</t>
  </si>
  <si>
    <t>Rapportage!J1898</t>
  </si>
  <si>
    <t>Rapportage!K1898</t>
  </si>
  <si>
    <t>Rapportage!J1899</t>
  </si>
  <si>
    <t>Rapportage!K1899</t>
  </si>
  <si>
    <t>Rapportage!J1900</t>
  </si>
  <si>
    <t>Rapportage!K1900</t>
  </si>
  <si>
    <t>Rapportage!J1901</t>
  </si>
  <si>
    <t>Rapportage!K1901</t>
  </si>
  <si>
    <t>Rapportage!J1902</t>
  </si>
  <si>
    <t>Rapportage!K1902</t>
  </si>
  <si>
    <t>Rapportage!J1903</t>
  </si>
  <si>
    <t>Rapportage!K1903</t>
  </si>
  <si>
    <t>Rapportage!J1904</t>
  </si>
  <si>
    <t>Rapportage!K1904</t>
  </si>
  <si>
    <t>Rapportage!J1905</t>
  </si>
  <si>
    <t>Rapportage!K1905</t>
  </si>
  <si>
    <t>Rapportage!J1906</t>
  </si>
  <si>
    <t>Rapportage!K1906</t>
  </si>
  <si>
    <t>Rapportage!J1907</t>
  </si>
  <si>
    <t>Rapportage!K1907</t>
  </si>
  <si>
    <t>Rapportage!J1908</t>
  </si>
  <si>
    <t>Rapportage!K1908</t>
  </si>
  <si>
    <t>Rapportage!J1909</t>
  </si>
  <si>
    <t>Rapportage!K1909</t>
  </si>
  <si>
    <t>Rapportage!J1910</t>
  </si>
  <si>
    <t>Rapportage!K1910</t>
  </si>
  <si>
    <t>Rapportage!J1911</t>
  </si>
  <si>
    <t>Rapportage!K1911</t>
  </si>
  <si>
    <t>Rapportage!J1912</t>
  </si>
  <si>
    <t>Rapportage!K1912</t>
  </si>
  <si>
    <t>Rapportage!J1913</t>
  </si>
  <si>
    <t>Rapportage!K1913</t>
  </si>
  <si>
    <t>Rapportage!J1914</t>
  </si>
  <si>
    <t>Rapportage!K1914</t>
  </si>
  <si>
    <t>Rapportage!J1915</t>
  </si>
  <si>
    <t>Rapportage!K1915</t>
  </si>
  <si>
    <t>Rapportage!J1916</t>
  </si>
  <si>
    <t>Rapportage!K1916</t>
  </si>
  <si>
    <t>Rapportage!J1917</t>
  </si>
  <si>
    <t>Rapportage!K1917</t>
  </si>
  <si>
    <t>Rapportage!J1918</t>
  </si>
  <si>
    <t>Rapportage!K1918</t>
  </si>
  <si>
    <t>Rapportage!J1919</t>
  </si>
  <si>
    <t>Rapportage!K1919</t>
  </si>
  <si>
    <t>Rapportage!J1920</t>
  </si>
  <si>
    <t>Rapportage!K1920</t>
  </si>
  <si>
    <t>Rapportage!J1921</t>
  </si>
  <si>
    <t>Rapportage!K1921</t>
  </si>
  <si>
    <t>Rapportage!J1922</t>
  </si>
  <si>
    <t>Rapportage!K1922</t>
  </si>
  <si>
    <t>Rapportage!J1923</t>
  </si>
  <si>
    <t>Rapportage!K1923</t>
  </si>
  <si>
    <t>Rapportage!J1924</t>
  </si>
  <si>
    <t>Rapportage!K1924</t>
  </si>
  <si>
    <t>Rapportage!J1925</t>
  </si>
  <si>
    <t>Rapportage!K1925</t>
  </si>
  <si>
    <t>Rapportage!J1926</t>
  </si>
  <si>
    <t>Rapportage!K1926</t>
  </si>
  <si>
    <t>Rapportage!J1927</t>
  </si>
  <si>
    <t>Rapportage!K1927</t>
  </si>
  <si>
    <t>Rapportage!J1928</t>
  </si>
  <si>
    <t>Rapportage!K1928</t>
  </si>
  <si>
    <t>Rapportage!J1929</t>
  </si>
  <si>
    <t>Rapportage!K1929</t>
  </si>
  <si>
    <t>Rapportage!J1930</t>
  </si>
  <si>
    <t>Rapportage!K1930</t>
  </si>
  <si>
    <t>Rapportage!J1931</t>
  </si>
  <si>
    <t>Rapportage!K1931</t>
  </si>
  <si>
    <t>Rapportage!J1932</t>
  </si>
  <si>
    <t>Rapportage!K1932</t>
  </si>
  <si>
    <t>Rapportage!J1933</t>
  </si>
  <si>
    <t>Rapportage!K1933</t>
  </si>
  <si>
    <t>Rapportage!J1934</t>
  </si>
  <si>
    <t>Rapportage!K1934</t>
  </si>
  <si>
    <t>Rapportage!J1935</t>
  </si>
  <si>
    <t>Rapportage!K1935</t>
  </si>
  <si>
    <t>Rapportage!J1936</t>
  </si>
  <si>
    <t>Rapportage!K1936</t>
  </si>
  <si>
    <t>Rapportage!J1937</t>
  </si>
  <si>
    <t>Rapportage!K1937</t>
  </si>
  <si>
    <t>Rapportage!J1938</t>
  </si>
  <si>
    <t>Rapportage!K1938</t>
  </si>
  <si>
    <t>Rapportage!J1939</t>
  </si>
  <si>
    <t>Rapportage!K1939</t>
  </si>
  <si>
    <t>Rapportage!J1940</t>
  </si>
  <si>
    <t>Rapportage!K1940</t>
  </si>
  <si>
    <t>Rapportage!J1941</t>
  </si>
  <si>
    <t>Rapportage!K1941</t>
  </si>
  <si>
    <t>Rapportage!J1942</t>
  </si>
  <si>
    <t>Rapportage!K1942</t>
  </si>
  <si>
    <t>Rapportage!J1943</t>
  </si>
  <si>
    <t>Rapportage!K1943</t>
  </si>
  <si>
    <t>Rapportage!J1944</t>
  </si>
  <si>
    <t>Rapportage!K1944</t>
  </si>
  <si>
    <t>Rapportage!J1945</t>
  </si>
  <si>
    <t>Rapportage!K1945</t>
  </si>
  <si>
    <t>Rapportage!J1946</t>
  </si>
  <si>
    <t>Rapportage!K1946</t>
  </si>
  <si>
    <t>Rapportage!J1947</t>
  </si>
  <si>
    <t>Rapportage!K1947</t>
  </si>
  <si>
    <t>Rapportage!J1948</t>
  </si>
  <si>
    <t>Rapportage!K1948</t>
  </si>
  <si>
    <t>Rapportage!J1949</t>
  </si>
  <si>
    <t>Rapportage!K1949</t>
  </si>
  <si>
    <t>Rapportage!J1950</t>
  </si>
  <si>
    <t>Rapportage!K1950</t>
  </si>
  <si>
    <t>Rapportage!J1951</t>
  </si>
  <si>
    <t>Rapportage!K1951</t>
  </si>
  <si>
    <t>Rapportage!J1952</t>
  </si>
  <si>
    <t>Rapportage!K1952</t>
  </si>
  <si>
    <t>Rapportage!J1953</t>
  </si>
  <si>
    <t>Rapportage!K1953</t>
  </si>
  <si>
    <t>Rapportage!J1954</t>
  </si>
  <si>
    <t>Rapportage!K1954</t>
  </si>
  <si>
    <t>Rapportage!J1955</t>
  </si>
  <si>
    <t>Rapportage!K1955</t>
  </si>
  <si>
    <t>Rapportage!J1956</t>
  </si>
  <si>
    <t>Rapportage!K1956</t>
  </si>
  <si>
    <t>Rapportage!J1957</t>
  </si>
  <si>
    <t>Rapportage!K1957</t>
  </si>
  <si>
    <t>Rapportage!J1958</t>
  </si>
  <si>
    <t>Rapportage!K1958</t>
  </si>
  <si>
    <t>Rapportage!J1959</t>
  </si>
  <si>
    <t>Rapportage!K1959</t>
  </si>
  <si>
    <t>Rapportage!J1960</t>
  </si>
  <si>
    <t>Rapportage!K1960</t>
  </si>
  <si>
    <t>Rapportage!J1961</t>
  </si>
  <si>
    <t>Rapportage!K1961</t>
  </si>
  <si>
    <t>Rapportage!J1962</t>
  </si>
  <si>
    <t>Rapportage!K1962</t>
  </si>
  <si>
    <t>Rapportage!J1963</t>
  </si>
  <si>
    <t>Rapportage!K1963</t>
  </si>
  <si>
    <t>Rapportage!J1964</t>
  </si>
  <si>
    <t>Rapportage!K1964</t>
  </si>
  <si>
    <t>Rapportage!J1965</t>
  </si>
  <si>
    <t>Rapportage!K1965</t>
  </si>
  <si>
    <t>Rapportage!J1966</t>
  </si>
  <si>
    <t>Rapportage!K1966</t>
  </si>
  <si>
    <t>Rapportage!J1967</t>
  </si>
  <si>
    <t>Rapportage!K1967</t>
  </si>
  <si>
    <t>Rapportage!J1968</t>
  </si>
  <si>
    <t>Rapportage!K1968</t>
  </si>
  <si>
    <t>Rapportage!J1969</t>
  </si>
  <si>
    <t>Rapportage!K1969</t>
  </si>
  <si>
    <t>Rapportage!J1970</t>
  </si>
  <si>
    <t>Rapportage!K1970</t>
  </si>
  <si>
    <t>Rapportage!J1971</t>
  </si>
  <si>
    <t>Rapportage!K1971</t>
  </si>
  <si>
    <t>Rapportage!J1972</t>
  </si>
  <si>
    <t>Rapportage!K1972</t>
  </si>
  <si>
    <t>Rapportage!J1973</t>
  </si>
  <si>
    <t>Rapportage!K1973</t>
  </si>
  <si>
    <t>Rapportage!J1974</t>
  </si>
  <si>
    <t>Rapportage!K1974</t>
  </si>
  <si>
    <t>Rapportage!J1975</t>
  </si>
  <si>
    <t>Rapportage!K1975</t>
  </si>
  <si>
    <t>Rapportage!J1976</t>
  </si>
  <si>
    <t>Rapportage!K1976</t>
  </si>
  <si>
    <t>Rapportage!J1977</t>
  </si>
  <si>
    <t>Rapportage!K1977</t>
  </si>
  <si>
    <t>Rapportage!J1978</t>
  </si>
  <si>
    <t>Rapportage!K1978</t>
  </si>
  <si>
    <t>Rapportage!J1979</t>
  </si>
  <si>
    <t>Rapportage!K1979</t>
  </si>
  <si>
    <t>Rapportage!J1980</t>
  </si>
  <si>
    <t>Rapportage!K1980</t>
  </si>
  <si>
    <t>Rapportage!J1981</t>
  </si>
  <si>
    <t>Rapportage!K1981</t>
  </si>
  <si>
    <t>Rapportage!J1982</t>
  </si>
  <si>
    <t>Rapportage!K1982</t>
  </si>
  <si>
    <t>Rapportage!J1983</t>
  </si>
  <si>
    <t>Rapportage!K1983</t>
  </si>
  <si>
    <t>Rapportage!J1984</t>
  </si>
  <si>
    <t>Rapportage!K1984</t>
  </si>
  <si>
    <t>Rapportage!J1985</t>
  </si>
  <si>
    <t>Rapportage!K1985</t>
  </si>
  <si>
    <t>Rapportage!J1986</t>
  </si>
  <si>
    <t>Rapportage!K1986</t>
  </si>
  <si>
    <t>Rapportage!J1987</t>
  </si>
  <si>
    <t>Rapportage!K1987</t>
  </si>
  <si>
    <t>Rapportage!J1988</t>
  </si>
  <si>
    <t>Rapportage!K1988</t>
  </si>
  <si>
    <t>Rapportage!J1989</t>
  </si>
  <si>
    <t>Rapportage!K1989</t>
  </si>
  <si>
    <t>Rapportage!J1990</t>
  </si>
  <si>
    <t>Rapportage!K1990</t>
  </si>
  <si>
    <t>Rapportage!J1991</t>
  </si>
  <si>
    <t>Rapportage!K1991</t>
  </si>
  <si>
    <t>Rapportage!J1992</t>
  </si>
  <si>
    <t>Rapportage!K1992</t>
  </si>
  <si>
    <t>Rapportage!J1993</t>
  </si>
  <si>
    <t>Rapportage!K1993</t>
  </si>
  <si>
    <t>Rapportage!J1994</t>
  </si>
  <si>
    <t>Rapportage!K1994</t>
  </si>
  <si>
    <t>Rapportage!J1995</t>
  </si>
  <si>
    <t>Rapportage!K1995</t>
  </si>
  <si>
    <t>Rapportage!J1996</t>
  </si>
  <si>
    <t>Rapportage!K1996</t>
  </si>
  <si>
    <t>Rapportage!J1997</t>
  </si>
  <si>
    <t>Rapportage!K1997</t>
  </si>
  <si>
    <t>Rapportage!J1998</t>
  </si>
  <si>
    <t>Rapportage!K1998</t>
  </si>
  <si>
    <t>Rapportage!J1999</t>
  </si>
  <si>
    <t>Rapportage!K1999</t>
  </si>
  <si>
    <t>Rapportage!J2000</t>
  </si>
  <si>
    <t>Rapportage!K2000</t>
  </si>
  <si>
    <t>Rapportage!J2001</t>
  </si>
  <si>
    <t>Rapportage!K2001</t>
  </si>
  <si>
    <t>Rapportage!J2002</t>
  </si>
  <si>
    <t>Rapportage!K2002</t>
  </si>
  <si>
    <t>Rapportage!J2003</t>
  </si>
  <si>
    <t>Rapportage!K2003</t>
  </si>
  <si>
    <t>Rapportage!J2004</t>
  </si>
  <si>
    <t>Rapportage!K2004</t>
  </si>
  <si>
    <t>Rapportage!J2005</t>
  </si>
  <si>
    <t>Rapportage!K2005</t>
  </si>
  <si>
    <t>Rapportage!J2006</t>
  </si>
  <si>
    <t>Rapportage!K2006</t>
  </si>
  <si>
    <t>Rapportage!J2007</t>
  </si>
  <si>
    <t>Rapportage!K2007</t>
  </si>
  <si>
    <t>Rapportage!J2008</t>
  </si>
  <si>
    <t>Rapportage!K2008</t>
  </si>
  <si>
    <t>Rapportage!J2009</t>
  </si>
  <si>
    <t>Rapportage!K2009</t>
  </si>
  <si>
    <t>Rapportage!J2010</t>
  </si>
  <si>
    <t>Rapportage!K2010</t>
  </si>
  <si>
    <t>Rapportage!J2011</t>
  </si>
  <si>
    <t>Rapportage!K2011</t>
  </si>
  <si>
    <t>Rapportage!J2012</t>
  </si>
  <si>
    <t>Rapportage!K2012</t>
  </si>
  <si>
    <t>Rapportage!J2013</t>
  </si>
  <si>
    <t>Rapportage!K2013</t>
  </si>
  <si>
    <t>Rapportage!J2014</t>
  </si>
  <si>
    <t>Rapportage!K2014</t>
  </si>
  <si>
    <t>Rapportage!J2015</t>
  </si>
  <si>
    <t>Rapportage!K2015</t>
  </si>
  <si>
    <t>Rapportage!J2016</t>
  </si>
  <si>
    <t>Rapportage!K2016</t>
  </si>
  <si>
    <t>Rapportage!J2017</t>
  </si>
  <si>
    <t>Rapportage!K2017</t>
  </si>
  <si>
    <t>Rapportage!J2018</t>
  </si>
  <si>
    <t>Rapportage!K2018</t>
  </si>
  <si>
    <t>Rapportage!J2019</t>
  </si>
  <si>
    <t>Rapportage!K2019</t>
  </si>
  <si>
    <t>Rapportage!J2020</t>
  </si>
  <si>
    <t>Rapportage!K2020</t>
  </si>
  <si>
    <t>Rapportage!J2021</t>
  </si>
  <si>
    <t>Rapportage!K2021</t>
  </si>
  <si>
    <t>Rapportage!J2022</t>
  </si>
  <si>
    <t>Rapportage!K2022</t>
  </si>
  <si>
    <t>Rapportage!J2023</t>
  </si>
  <si>
    <t>Rapportage!K2023</t>
  </si>
  <si>
    <t>Rapportage!J2024</t>
  </si>
  <si>
    <t>Rapportage!K2024</t>
  </si>
  <si>
    <t>Rapportage!J2025</t>
  </si>
  <si>
    <t>Rapportage!K2025</t>
  </si>
  <si>
    <t>Rapportage!J2026</t>
  </si>
  <si>
    <t>Rapportage!K2026</t>
  </si>
  <si>
    <t>Rapportage!J2027</t>
  </si>
  <si>
    <t>Rapportage!K2027</t>
  </si>
  <si>
    <t>Rapportage!J2028</t>
  </si>
  <si>
    <t>Rapportage!K2028</t>
  </si>
  <si>
    <t>Rapportage!J2029</t>
  </si>
  <si>
    <t>Rapportage!K2029</t>
  </si>
  <si>
    <t>Rapportage!J2030</t>
  </si>
  <si>
    <t>Rapportage!K2030</t>
  </si>
  <si>
    <t>Rapportage!J2031</t>
  </si>
  <si>
    <t>Rapportage!K2031</t>
  </si>
  <si>
    <t>Rapportage!J2032</t>
  </si>
  <si>
    <t>Rapportage!K2032</t>
  </si>
  <si>
    <t>Rapportage!J2033</t>
  </si>
  <si>
    <t>Rapportage!K2033</t>
  </si>
  <si>
    <t>Rapportage!J2034</t>
  </si>
  <si>
    <t>Rapportage!K2034</t>
  </si>
  <si>
    <t>Rapportage!J2035</t>
  </si>
  <si>
    <t>Rapportage!K2035</t>
  </si>
  <si>
    <t>Rapportage!J2036</t>
  </si>
  <si>
    <t>Rapportage!K2036</t>
  </si>
  <si>
    <t>Rapportage!J2037</t>
  </si>
  <si>
    <t>Rapportage!K2037</t>
  </si>
  <si>
    <t>Rapportage!J2038</t>
  </si>
  <si>
    <t>Rapportage!K2038</t>
  </si>
  <si>
    <t>Rapportage!J2039</t>
  </si>
  <si>
    <t>Rapportage!K2039</t>
  </si>
  <si>
    <t>Rapportage!J2040</t>
  </si>
  <si>
    <t>Rapportage!K2040</t>
  </si>
  <si>
    <t>Rapportage!J2041</t>
  </si>
  <si>
    <t>Rapportage!K2041</t>
  </si>
  <si>
    <t>Rapportage!J2042</t>
  </si>
  <si>
    <t>Rapportage!K2042</t>
  </si>
  <si>
    <t>Rapportage!J2043</t>
  </si>
  <si>
    <t>Rapportage!K2043</t>
  </si>
  <si>
    <t>Rapportage!J2044</t>
  </si>
  <si>
    <t>Rapportage!K2044</t>
  </si>
  <si>
    <t>Rapportage!J2045</t>
  </si>
  <si>
    <t>Rapportage!K2045</t>
  </si>
  <si>
    <t>Rapportage!J2046</t>
  </si>
  <si>
    <t>Rapportage!K2046</t>
  </si>
  <si>
    <t>Rapportage!J2047</t>
  </si>
  <si>
    <t>Rapportage!K2047</t>
  </si>
  <si>
    <t>Rapportage!J2048</t>
  </si>
  <si>
    <t>Rapportage!K2048</t>
  </si>
  <si>
    <t>Rapportage!J2049</t>
  </si>
  <si>
    <t>Rapportage!K2049</t>
  </si>
  <si>
    <t>Rapportage!J2050</t>
  </si>
  <si>
    <t>Rapportage!K2050</t>
  </si>
  <si>
    <t>Rapportage!J2051</t>
  </si>
  <si>
    <t>Rapportage!K2051</t>
  </si>
  <si>
    <t>Rapportage!J2052</t>
  </si>
  <si>
    <t>Rapportage!K2052</t>
  </si>
  <si>
    <t>Rapportage!J2053</t>
  </si>
  <si>
    <t>Rapportage!K2053</t>
  </si>
  <si>
    <t>Rapportage!J2054</t>
  </si>
  <si>
    <t>Rapportage!K2054</t>
  </si>
  <si>
    <t>Rapportage!J2055</t>
  </si>
  <si>
    <t>Rapportage!K2055</t>
  </si>
  <si>
    <t>Rapportage!J2056</t>
  </si>
  <si>
    <t>Rapportage!K2056</t>
  </si>
  <si>
    <t>Rapportage!J2057</t>
  </si>
  <si>
    <t>Rapportage!K2057</t>
  </si>
  <si>
    <t>Rapportage!J2058</t>
  </si>
  <si>
    <t>Rapportage!K2058</t>
  </si>
  <si>
    <t>Rapportage!J2059</t>
  </si>
  <si>
    <t>Rapportage!K2059</t>
  </si>
  <si>
    <t>Rapportage!J2060</t>
  </si>
  <si>
    <t>Rapportage!K2060</t>
  </si>
  <si>
    <t>Rapportage!J2061</t>
  </si>
  <si>
    <t>Rapportage!K2061</t>
  </si>
  <si>
    <t>Rapportage!J2062</t>
  </si>
  <si>
    <t>Rapportage!K2062</t>
  </si>
  <si>
    <t>Rapportage!J2063</t>
  </si>
  <si>
    <t>Rapportage!K2063</t>
  </si>
  <si>
    <t>Rapportage!J2064</t>
  </si>
  <si>
    <t>Rapportage!K2064</t>
  </si>
  <si>
    <t>Rapportage!J2065</t>
  </si>
  <si>
    <t>Rapportage!K2065</t>
  </si>
  <si>
    <t>Rapportage!J2066</t>
  </si>
  <si>
    <t>Rapportage!K2066</t>
  </si>
  <si>
    <t>Rapportage!J2067</t>
  </si>
  <si>
    <t>Rapportage!K2067</t>
  </si>
  <si>
    <t>Rapportage!J2068</t>
  </si>
  <si>
    <t>Rapportage!K2068</t>
  </si>
  <si>
    <t>Rapportage!J2069</t>
  </si>
  <si>
    <t>Rapportage!K2069</t>
  </si>
  <si>
    <t>Rapportage!J2070</t>
  </si>
  <si>
    <t>Rapportage!K2070</t>
  </si>
  <si>
    <t>Rapportage!J2071</t>
  </si>
  <si>
    <t>Rapportage!K2071</t>
  </si>
  <si>
    <t>Rapportage!J2072</t>
  </si>
  <si>
    <t>Rapportage!K2072</t>
  </si>
  <si>
    <t>Rapportage!J2073</t>
  </si>
  <si>
    <t>Rapportage!K2073</t>
  </si>
  <si>
    <t>Rapportage!J2074</t>
  </si>
  <si>
    <t>Rapportage!K2074</t>
  </si>
  <si>
    <t>Rapportage!J2075</t>
  </si>
  <si>
    <t>Rapportage!K2075</t>
  </si>
  <si>
    <t>Rapportage!J2076</t>
  </si>
  <si>
    <t>Rapportage!K2076</t>
  </si>
  <si>
    <t>Rapportage!J2077</t>
  </si>
  <si>
    <t>Rapportage!K2077</t>
  </si>
  <si>
    <t>Rapportage!J2078</t>
  </si>
  <si>
    <t>Rapportage!K2078</t>
  </si>
  <si>
    <t>Rapportage!J2079</t>
  </si>
  <si>
    <t>Rapportage!K2079</t>
  </si>
  <si>
    <t>Rapportage!J2080</t>
  </si>
  <si>
    <t>Rapportage!K2080</t>
  </si>
  <si>
    <t>Rapportage!J2081</t>
  </si>
  <si>
    <t>Rapportage!K2081</t>
  </si>
  <si>
    <t>Rapportage!J2082</t>
  </si>
  <si>
    <t>Rapportage!K2082</t>
  </si>
  <si>
    <t>Rapportage!J2083</t>
  </si>
  <si>
    <t>Rapportage!K2083</t>
  </si>
  <si>
    <t>Rapportage!J2084</t>
  </si>
  <si>
    <t>Rapportage!K2084</t>
  </si>
  <si>
    <t>Rapportage!J2085</t>
  </si>
  <si>
    <t>Rapportage!K2085</t>
  </si>
  <si>
    <t>Rapportage!J2086</t>
  </si>
  <si>
    <t>Rapportage!K2086</t>
  </si>
  <si>
    <t>Rapportage!J2087</t>
  </si>
  <si>
    <t>Rapportage!K2087</t>
  </si>
  <si>
    <t>Rapportage!J2088</t>
  </si>
  <si>
    <t>Rapportage!K2088</t>
  </si>
  <si>
    <t>Rapportage!J2089</t>
  </si>
  <si>
    <t>Rapportage!K2089</t>
  </si>
  <si>
    <t>Rapportage!J2090</t>
  </si>
  <si>
    <t>Rapportage!K2090</t>
  </si>
  <si>
    <t>Rapportage!J2091</t>
  </si>
  <si>
    <t>Rapportage!K2091</t>
  </si>
  <si>
    <t>Rapportage!J2092</t>
  </si>
  <si>
    <t>Rapportage!K2092</t>
  </si>
  <si>
    <t>Rapportage!J2093</t>
  </si>
  <si>
    <t>Rapportage!K2093</t>
  </si>
  <si>
    <t>Rapportage!J2094</t>
  </si>
  <si>
    <t>Rapportage!K2094</t>
  </si>
  <si>
    <t>Rapportage!J2095</t>
  </si>
  <si>
    <t>Rapportage!K2095</t>
  </si>
  <si>
    <t>Rapportage!J2096</t>
  </si>
  <si>
    <t>Rapportage!K2096</t>
  </si>
  <si>
    <t>Rapportage!J2097</t>
  </si>
  <si>
    <t>Rapportage!K2097</t>
  </si>
  <si>
    <t>Rapportage!J2098</t>
  </si>
  <si>
    <t>Rapportage!K2098</t>
  </si>
  <si>
    <t>Rapportage!J2099</t>
  </si>
  <si>
    <t>Rapportage!K2099</t>
  </si>
  <si>
    <t>Rapportage!J2100</t>
  </si>
  <si>
    <t>Rapportage!K2100</t>
  </si>
  <si>
    <t>Rapportage!J2101</t>
  </si>
  <si>
    <t>Rapportage!K2101</t>
  </si>
  <si>
    <t>Rapportage!J2102</t>
  </si>
  <si>
    <t>Rapportage!K2102</t>
  </si>
  <si>
    <t>Rapportage!J2103</t>
  </si>
  <si>
    <t>Rapportage!K2103</t>
  </si>
  <si>
    <t>Rapportage!J2104</t>
  </si>
  <si>
    <t>Rapportage!K2104</t>
  </si>
  <si>
    <t>Rapportage!J2105</t>
  </si>
  <si>
    <t>Rapportage!K2105</t>
  </si>
  <si>
    <t>Rapportage!J2106</t>
  </si>
  <si>
    <t>Rapportage!K2106</t>
  </si>
  <si>
    <t>Rapportage!J2107</t>
  </si>
  <si>
    <t>Rapportage!K2107</t>
  </si>
  <si>
    <t>Rapportage!J2108</t>
  </si>
  <si>
    <t>Rapportage!K2108</t>
  </si>
  <si>
    <t>Rapportage!J2109</t>
  </si>
  <si>
    <t>Rapportage!K2109</t>
  </si>
  <si>
    <t>Rapportage!J2110</t>
  </si>
  <si>
    <t>Rapportage!K2110</t>
  </si>
  <si>
    <t>Rapportage!J2111</t>
  </si>
  <si>
    <t>Rapportage!K2111</t>
  </si>
  <si>
    <t>Rapportage!J2112</t>
  </si>
  <si>
    <t>Rapportage!K2112</t>
  </si>
  <si>
    <t>Rapportage!J2113</t>
  </si>
  <si>
    <t>Rapportage!K2113</t>
  </si>
  <si>
    <t>Rapportage!J2114</t>
  </si>
  <si>
    <t>Rapportage!K2114</t>
  </si>
  <si>
    <t>Rapportage!J2115</t>
  </si>
  <si>
    <t>Rapportage!K2115</t>
  </si>
  <si>
    <t>Rapportage!J2116</t>
  </si>
  <si>
    <t>Rapportage!K2116</t>
  </si>
  <si>
    <t>Rapportage!J2117</t>
  </si>
  <si>
    <t>Rapportage!K2117</t>
  </si>
  <si>
    <t>Rapportage!J2118</t>
  </si>
  <si>
    <t>Rapportage!K2118</t>
  </si>
  <si>
    <t>Rapportage!J2119</t>
  </si>
  <si>
    <t>Rapportage!K2119</t>
  </si>
  <si>
    <t>Rapportage!J2120</t>
  </si>
  <si>
    <t>Rapportage!K2120</t>
  </si>
  <si>
    <t>Rapportage!J2121</t>
  </si>
  <si>
    <t>Rapportage!K2121</t>
  </si>
  <si>
    <t>Rapportage!J2122</t>
  </si>
  <si>
    <t>Rapportage!K2122</t>
  </si>
  <si>
    <t>Rapportage!J2123</t>
  </si>
  <si>
    <t>Rapportage!K2123</t>
  </si>
  <si>
    <t>Rapportage!J2124</t>
  </si>
  <si>
    <t>Rapportage!K2124</t>
  </si>
  <si>
    <t>Rapportage!J2125</t>
  </si>
  <si>
    <t>Rapportage!K2125</t>
  </si>
  <si>
    <t>Rapportage!J2126</t>
  </si>
  <si>
    <t>Rapportage!K2126</t>
  </si>
  <si>
    <t>Rapportage!J2127</t>
  </si>
  <si>
    <t>Rapportage!K2127</t>
  </si>
  <si>
    <t>Rapportage!J2128</t>
  </si>
  <si>
    <t>Rapportage!K2128</t>
  </si>
  <si>
    <t>Rapportage!J2129</t>
  </si>
  <si>
    <t>Rapportage!K2129</t>
  </si>
  <si>
    <t>Rapportage!J2130</t>
  </si>
  <si>
    <t>Rapportage!K2130</t>
  </si>
  <si>
    <t>Rapportage!J2131</t>
  </si>
  <si>
    <t>Rapportage!K2131</t>
  </si>
  <si>
    <t>Rapportage!J2132</t>
  </si>
  <si>
    <t>Rapportage!K2132</t>
  </si>
  <si>
    <t>Rapportage!J2133</t>
  </si>
  <si>
    <t>Rapportage!K2133</t>
  </si>
  <si>
    <t>Rapportage!J2134</t>
  </si>
  <si>
    <t>Rapportage!K2134</t>
  </si>
  <si>
    <t>Rapportage!J2135</t>
  </si>
  <si>
    <t>Rapportage!K2135</t>
  </si>
  <si>
    <t>Rapportage!J2136</t>
  </si>
  <si>
    <t>Rapportage!K2136</t>
  </si>
  <si>
    <t>Rapportage!J2137</t>
  </si>
  <si>
    <t>Rapportage!K2137</t>
  </si>
  <si>
    <t>Rapportage!J2138</t>
  </si>
  <si>
    <t>Rapportage!K2138</t>
  </si>
  <si>
    <t>Rapportage!J2139</t>
  </si>
  <si>
    <t>Rapportage!K2139</t>
  </si>
  <si>
    <t>Rapportage!J2140</t>
  </si>
  <si>
    <t>Rapportage!K2140</t>
  </si>
  <si>
    <t>Rapportage!J2141</t>
  </si>
  <si>
    <t>Rapportage!K2141</t>
  </si>
  <si>
    <t>Rapportage!J2142</t>
  </si>
  <si>
    <t>Rapportage!K2142</t>
  </si>
  <si>
    <t>Rapportage!J2143</t>
  </si>
  <si>
    <t>Rapportage!K2143</t>
  </si>
  <si>
    <t>Rapportage!J2144</t>
  </si>
  <si>
    <t>Rapportage!K2144</t>
  </si>
  <si>
    <t>Rapportage!J2145</t>
  </si>
  <si>
    <t>Rapportage!K2145</t>
  </si>
  <si>
    <t>Rapportage!J2146</t>
  </si>
  <si>
    <t>Rapportage!K2146</t>
  </si>
  <si>
    <t>Rapportage!J2147</t>
  </si>
  <si>
    <t>Rapportage!K2147</t>
  </si>
  <si>
    <t>Rapportage!J2148</t>
  </si>
  <si>
    <t>Rapportage!K2148</t>
  </si>
  <si>
    <t>Rapportage!J2149</t>
  </si>
  <si>
    <t>Rapportage!K2149</t>
  </si>
  <si>
    <t>Rapportage!J2150</t>
  </si>
  <si>
    <t>Rapportage!K2150</t>
  </si>
  <si>
    <t>Rapportage!J2151</t>
  </si>
  <si>
    <t>Rapportage!K2151</t>
  </si>
  <si>
    <t>Rapportage!J2152</t>
  </si>
  <si>
    <t>Rapportage!K2152</t>
  </si>
  <si>
    <t>Rapportage!J2153</t>
  </si>
  <si>
    <t>Rapportage!K2153</t>
  </si>
  <si>
    <t>Rapportage!J2154</t>
  </si>
  <si>
    <t>Rapportage!K2154</t>
  </si>
  <si>
    <t>Rapportage!J2155</t>
  </si>
  <si>
    <t>Rapportage!K2155</t>
  </si>
  <si>
    <t>Rapportage!J2156</t>
  </si>
  <si>
    <t>Rapportage!K2156</t>
  </si>
  <si>
    <t>Rapportage!J2157</t>
  </si>
  <si>
    <t>Rapportage!K2157</t>
  </si>
  <si>
    <t>Rapportage!J2158</t>
  </si>
  <si>
    <t>Rapportage!K2158</t>
  </si>
  <si>
    <t>Rapportage!J2159</t>
  </si>
  <si>
    <t>Rapportage!K2159</t>
  </si>
  <si>
    <t>Rapportage!J2160</t>
  </si>
  <si>
    <t>Rapportage!K2160</t>
  </si>
  <si>
    <t>Rapportage!J2161</t>
  </si>
  <si>
    <t>Rapportage!K2161</t>
  </si>
  <si>
    <t>Rapportage!J2162</t>
  </si>
  <si>
    <t>Rapportage!K2162</t>
  </si>
  <si>
    <t>Rapportage!J2163</t>
  </si>
  <si>
    <t>Rapportage!K2163</t>
  </si>
  <si>
    <t>Rapportage!J2164</t>
  </si>
  <si>
    <t>Rapportage!K2164</t>
  </si>
  <si>
    <t>Rapportage!J2165</t>
  </si>
  <si>
    <t>Rapportage!K2165</t>
  </si>
  <si>
    <t>Rapportage!J2166</t>
  </si>
  <si>
    <t>Rapportage!K2166</t>
  </si>
  <si>
    <t>Rapportage!J2167</t>
  </si>
  <si>
    <t>Rapportage!K2167</t>
  </si>
  <si>
    <t>Rapportage!J2168</t>
  </si>
  <si>
    <t>Rapportage!K2168</t>
  </si>
  <si>
    <t>Rapportage!J2169</t>
  </si>
  <si>
    <t>Rapportage!K2169</t>
  </si>
  <si>
    <t>Rapportage!J2170</t>
  </si>
  <si>
    <t>Rapportage!K2170</t>
  </si>
  <si>
    <t>Rapportage!J2171</t>
  </si>
  <si>
    <t>Rapportage!K2171</t>
  </si>
  <si>
    <t>Rapportage!J2172</t>
  </si>
  <si>
    <t>Rapportage!K2172</t>
  </si>
  <si>
    <t>Rapportage!J2173</t>
  </si>
  <si>
    <t>Rapportage!K2173</t>
  </si>
  <si>
    <t>Rapportage!J2174</t>
  </si>
  <si>
    <t>Rapportage!K2174</t>
  </si>
  <si>
    <t>Rapportage!J2175</t>
  </si>
  <si>
    <t>Rapportage!K2175</t>
  </si>
  <si>
    <t>Rapportage!J2176</t>
  </si>
  <si>
    <t>Rapportage!K2176</t>
  </si>
  <si>
    <t>Rapportage!J2177</t>
  </si>
  <si>
    <t>Rapportage!K2177</t>
  </si>
  <si>
    <t>Rapportage!J2178</t>
  </si>
  <si>
    <t>Rapportage!K2178</t>
  </si>
  <si>
    <t>Rapportage!J2179</t>
  </si>
  <si>
    <t>Rapportage!K2179</t>
  </si>
  <si>
    <t>Rapportage!J2180</t>
  </si>
  <si>
    <t>Rapportage!K2180</t>
  </si>
  <si>
    <t>Rapportage!J2181</t>
  </si>
  <si>
    <t>Rapportage!K2181</t>
  </si>
  <si>
    <t>Rapportage!J2182</t>
  </si>
  <si>
    <t>Rapportage!K2182</t>
  </si>
  <si>
    <t>Rapportage!J2183</t>
  </si>
  <si>
    <t>Rapportage!K2183</t>
  </si>
  <si>
    <t>Rapportage!J2184</t>
  </si>
  <si>
    <t>Rapportage!K2184</t>
  </si>
  <si>
    <t>Rapportage!J2185</t>
  </si>
  <si>
    <t>Rapportage!K2185</t>
  </si>
  <si>
    <t>Rapportage!J2186</t>
  </si>
  <si>
    <t>Rapportage!K2186</t>
  </si>
  <si>
    <t>Rapportage!J2187</t>
  </si>
  <si>
    <t>Rapportage!K2187</t>
  </si>
  <si>
    <t>Rapportage!J2188</t>
  </si>
  <si>
    <t>Rapportage!K2188</t>
  </si>
  <si>
    <t>Rapportage!J2189</t>
  </si>
  <si>
    <t>Rapportage!K2189</t>
  </si>
  <si>
    <t>Rapportage!J2190</t>
  </si>
  <si>
    <t>Rapportage!K2190</t>
  </si>
  <si>
    <t>Rapportage!J2191</t>
  </si>
  <si>
    <t>Rapportage!K2191</t>
  </si>
  <si>
    <t>Rapportage!J2192</t>
  </si>
  <si>
    <t>Rapportage!K2192</t>
  </si>
  <si>
    <t>Rapportage!J2193</t>
  </si>
  <si>
    <t>Rapportage!K2193</t>
  </si>
  <si>
    <t>Rapportage!J2194</t>
  </si>
  <si>
    <t>Rapportage!K2194</t>
  </si>
  <si>
    <t>Rapportage!J2195</t>
  </si>
  <si>
    <t>Rapportage!K2195</t>
  </si>
  <si>
    <t>Rapportage!J2196</t>
  </si>
  <si>
    <t>Rapportage!K2196</t>
  </si>
  <si>
    <t>Rapportage!J2197</t>
  </si>
  <si>
    <t>Rapportage!K2197</t>
  </si>
  <si>
    <t>Rapportage!J2198</t>
  </si>
  <si>
    <t>Rapportage!K2198</t>
  </si>
  <si>
    <t>Rapportage!J2199</t>
  </si>
  <si>
    <t>Rapportage!K2199</t>
  </si>
  <si>
    <t>Rapportage!J2200</t>
  </si>
  <si>
    <t>Rapportage!K2200</t>
  </si>
  <si>
    <t>Rapportage!J2201</t>
  </si>
  <si>
    <t>Rapportage!K2201</t>
  </si>
  <si>
    <t>Rapportage!J2202</t>
  </si>
  <si>
    <t>Rapportage!K2202</t>
  </si>
  <si>
    <t>Rapportage!J2203</t>
  </si>
  <si>
    <t>Rapportage!K2203</t>
  </si>
  <si>
    <t>Rapportage!J2204</t>
  </si>
  <si>
    <t>Rapportage!K2204</t>
  </si>
  <si>
    <t>Rapportage!J2205</t>
  </si>
  <si>
    <t>Rapportage!K2205</t>
  </si>
  <si>
    <t>Rapportage!J2206</t>
  </si>
  <si>
    <t>Rapportage!K2206</t>
  </si>
  <si>
    <t>Rapportage!J2207</t>
  </si>
  <si>
    <t>Rapportage!K2207</t>
  </si>
  <si>
    <t>Rapportage!J2208</t>
  </si>
  <si>
    <t>Rapportage!K2208</t>
  </si>
  <si>
    <t>Rapportage!J2209</t>
  </si>
  <si>
    <t>Rapportage!K2209</t>
  </si>
  <si>
    <t>Rapportage!J2210</t>
  </si>
  <si>
    <t>Rapportage!K2210</t>
  </si>
  <si>
    <t>Rapportage!J2211</t>
  </si>
  <si>
    <t>Rapportage!K2211</t>
  </si>
  <si>
    <t>Rapportage!J2212</t>
  </si>
  <si>
    <t>Rapportage!K2212</t>
  </si>
  <si>
    <t>Rapportage!J2213</t>
  </si>
  <si>
    <t>Rapportage!K2213</t>
  </si>
  <si>
    <t>Rapportage!J2214</t>
  </si>
  <si>
    <t>Rapportage!K2214</t>
  </si>
  <si>
    <t>Rapportage!J2215</t>
  </si>
  <si>
    <t>Rapportage!K2215</t>
  </si>
  <si>
    <t>Rapportage!J2216</t>
  </si>
  <si>
    <t>Rapportage!K2216</t>
  </si>
  <si>
    <t>Rapportage!J2217</t>
  </si>
  <si>
    <t>Rapportage!K2217</t>
  </si>
  <si>
    <t>Rapportage!J2218</t>
  </si>
  <si>
    <t>Rapportage!K2218</t>
  </si>
  <si>
    <t>Rapportage!J2219</t>
  </si>
  <si>
    <t>Rapportage!K2219</t>
  </si>
  <si>
    <t>Rapportage!J2220</t>
  </si>
  <si>
    <t>Rapportage!K2220</t>
  </si>
  <si>
    <t>Rapportage!J2221</t>
  </si>
  <si>
    <t>Rapportage!K2221</t>
  </si>
  <si>
    <t>Rapportage!J2222</t>
  </si>
  <si>
    <t>Rapportage!K2222</t>
  </si>
  <si>
    <t>Rapportage!J2223</t>
  </si>
  <si>
    <t>Rapportage!K2223</t>
  </si>
  <si>
    <t>Rapportage!J2224</t>
  </si>
  <si>
    <t>Rapportage!K2224</t>
  </si>
  <si>
    <t>Rapportage!J2225</t>
  </si>
  <si>
    <t>Rapportage!K2225</t>
  </si>
  <si>
    <t>Rapportage!J2226</t>
  </si>
  <si>
    <t>Rapportage!K2226</t>
  </si>
  <si>
    <t>Rapportage!J2227</t>
  </si>
  <si>
    <t>Rapportage!K2227</t>
  </si>
  <si>
    <t>Rapportage!J2228</t>
  </si>
  <si>
    <t>Rapportage!K2228</t>
  </si>
  <si>
    <t>Rapportage!J2229</t>
  </si>
  <si>
    <t>Rapportage!K2229</t>
  </si>
  <si>
    <t>Rapportage!J2230</t>
  </si>
  <si>
    <t>Rapportage!K2230</t>
  </si>
  <si>
    <t>Rapportage!J2231</t>
  </si>
  <si>
    <t>Rapportage!K2231</t>
  </si>
  <si>
    <t>Rapportage!J2232</t>
  </si>
  <si>
    <t>Rapportage!K2232</t>
  </si>
  <si>
    <t>Rapportage!J2233</t>
  </si>
  <si>
    <t>Rapportage!K2233</t>
  </si>
  <si>
    <t>Rapportage!J2234</t>
  </si>
  <si>
    <t>Rapportage!K2234</t>
  </si>
  <si>
    <t>Rapportage!J2235</t>
  </si>
  <si>
    <t>Rapportage!K2235</t>
  </si>
  <si>
    <t>Rapportage!J2236</t>
  </si>
  <si>
    <t>Rapportage!K2236</t>
  </si>
  <si>
    <t>Rapportage!J2237</t>
  </si>
  <si>
    <t>Rapportage!K2237</t>
  </si>
  <si>
    <t>Rapportage!J2238</t>
  </si>
  <si>
    <t>Rapportage!K2238</t>
  </si>
  <si>
    <t>Rapportage!J2239</t>
  </si>
  <si>
    <t>Rapportage!K2239</t>
  </si>
  <si>
    <t>Rapportage!J2240</t>
  </si>
  <si>
    <t>Rapportage!K2240</t>
  </si>
  <si>
    <t>Rapportage!J2241</t>
  </si>
  <si>
    <t>Rapportage!K2241</t>
  </si>
  <si>
    <t>Rapportage!J2242</t>
  </si>
  <si>
    <t>Rapportage!K2242</t>
  </si>
  <si>
    <t>Rapportage!J2243</t>
  </si>
  <si>
    <t>Rapportage!K2243</t>
  </si>
  <si>
    <t>Rapportage!J2244</t>
  </si>
  <si>
    <t>Rapportage!K2244</t>
  </si>
  <si>
    <t>Rapportage!J2245</t>
  </si>
  <si>
    <t>Rapportage!K2245</t>
  </si>
  <si>
    <t>Rapportage!J2246</t>
  </si>
  <si>
    <t>Rapportage!K2246</t>
  </si>
  <si>
    <t>Rapportage!J2247</t>
  </si>
  <si>
    <t>Rapportage!K2247</t>
  </si>
  <si>
    <t>Rapportage!J2248</t>
  </si>
  <si>
    <t>Rapportage!K2248</t>
  </si>
  <si>
    <t>Rapportage!J2249</t>
  </si>
  <si>
    <t>Rapportage!K2249</t>
  </si>
  <si>
    <t>Rapportage!J2250</t>
  </si>
  <si>
    <t>Rapportage!K2250</t>
  </si>
  <si>
    <t>Rapportage!J2251</t>
  </si>
  <si>
    <t>Rapportage!K2251</t>
  </si>
  <si>
    <t>Rapportage!J2252</t>
  </si>
  <si>
    <t>Rapportage!K2252</t>
  </si>
  <si>
    <t>Rapportage!J2253</t>
  </si>
  <si>
    <t>Rapportage!K2253</t>
  </si>
  <si>
    <t>Rapportage!J2254</t>
  </si>
  <si>
    <t>Rapportage!K2254</t>
  </si>
  <si>
    <t>Rapportage!J2255</t>
  </si>
  <si>
    <t>Rapportage!K2255</t>
  </si>
  <si>
    <t>Rapportage!J2256</t>
  </si>
  <si>
    <t>Rapportage!K2256</t>
  </si>
  <si>
    <t>Rapportage!J2257</t>
  </si>
  <si>
    <t>Rapportage!K2257</t>
  </si>
  <si>
    <t>Rapportage!J2258</t>
  </si>
  <si>
    <t>Rapportage!K2258</t>
  </si>
  <si>
    <t>Rapportage!J2259</t>
  </si>
  <si>
    <t>Rapportage!K2259</t>
  </si>
  <si>
    <t>Rapportage!J2260</t>
  </si>
  <si>
    <t>Rapportage!K2260</t>
  </si>
  <si>
    <t>Rapportage!J2261</t>
  </si>
  <si>
    <t>Rapportage!K2261</t>
  </si>
  <si>
    <t>Rapportage!J2262</t>
  </si>
  <si>
    <t>Rapportage!K2262</t>
  </si>
  <si>
    <t>Rapportage!J2263</t>
  </si>
  <si>
    <t>Rapportage!K2263</t>
  </si>
  <si>
    <t>Rapportage!J2264</t>
  </si>
  <si>
    <t>Rapportage!K2264</t>
  </si>
  <si>
    <t>Rapportage!J2265</t>
  </si>
  <si>
    <t>Rapportage!K2265</t>
  </si>
  <si>
    <t>Rapportage!J2266</t>
  </si>
  <si>
    <t>Rapportage!K2266</t>
  </si>
  <si>
    <t>Rapportage!J2267</t>
  </si>
  <si>
    <t>Rapportage!K2267</t>
  </si>
  <si>
    <t>Rapportage!J2268</t>
  </si>
  <si>
    <t>Rapportage!K2268</t>
  </si>
  <si>
    <t>Rapportage!J2269</t>
  </si>
  <si>
    <t>Rapportage!K2269</t>
  </si>
  <si>
    <t>Rapportage!J2270</t>
  </si>
  <si>
    <t>Rapportage!K2270</t>
  </si>
  <si>
    <t>Rapportage!J2271</t>
  </si>
  <si>
    <t>Rapportage!K2271</t>
  </si>
  <si>
    <t>Rapportage!J2272</t>
  </si>
  <si>
    <t>Rapportage!K2272</t>
  </si>
  <si>
    <t>Rapportage!J2273</t>
  </si>
  <si>
    <t>Rapportage!K2273</t>
  </si>
  <si>
    <t>Rapportage!J2274</t>
  </si>
  <si>
    <t>Rapportage!K2274</t>
  </si>
  <si>
    <t>Rapportage!J2275</t>
  </si>
  <si>
    <t>Rapportage!K2275</t>
  </si>
  <si>
    <t>Rapportage!J2276</t>
  </si>
  <si>
    <t>Rapportage!K2276</t>
  </si>
  <si>
    <t>Rapportage!J2277</t>
  </si>
  <si>
    <t>Rapportage!K2277</t>
  </si>
  <si>
    <t>Rapportage!J2278</t>
  </si>
  <si>
    <t>Rapportage!K2278</t>
  </si>
  <si>
    <t>Rapportage!J2279</t>
  </si>
  <si>
    <t>Rapportage!K2279</t>
  </si>
  <si>
    <t>Rapportage!J2280</t>
  </si>
  <si>
    <t>Rapportage!K2280</t>
  </si>
  <si>
    <t>Rapportage!J2281</t>
  </si>
  <si>
    <t>Rapportage!K2281</t>
  </si>
  <si>
    <t>Rapportage!J2282</t>
  </si>
  <si>
    <t>Rapportage!K2282</t>
  </si>
  <si>
    <t>Rapportage!J2283</t>
  </si>
  <si>
    <t>Rapportage!K2283</t>
  </si>
  <si>
    <t>Rapportage!J2284</t>
  </si>
  <si>
    <t>Rapportage!K2284</t>
  </si>
  <si>
    <t>Rapportage!J2285</t>
  </si>
  <si>
    <t>Rapportage!K2285</t>
  </si>
  <si>
    <t>Rapportage!J2286</t>
  </si>
  <si>
    <t>Rapportage!K2286</t>
  </si>
  <si>
    <t>Rapportage!J2287</t>
  </si>
  <si>
    <t>Rapportage!K2287</t>
  </si>
  <si>
    <t>Rapportage!J2288</t>
  </si>
  <si>
    <t>Rapportage!K2288</t>
  </si>
  <si>
    <t>Rapportage!J2289</t>
  </si>
  <si>
    <t>Rapportage!K2289</t>
  </si>
  <si>
    <t>Rapportage!J2290</t>
  </si>
  <si>
    <t>Rapportage!K2290</t>
  </si>
  <si>
    <t>Rapportage!J2291</t>
  </si>
  <si>
    <t>Rapportage!K2291</t>
  </si>
  <si>
    <t>Rapportage!J2292</t>
  </si>
  <si>
    <t>Rapportage!K2292</t>
  </si>
  <si>
    <t>Rapportage!J2293</t>
  </si>
  <si>
    <t>Rapportage!K2293</t>
  </si>
  <si>
    <t>Rapportage!J2294</t>
  </si>
  <si>
    <t>Rapportage!K2294</t>
  </si>
  <si>
    <t>Rapportage!J2295</t>
  </si>
  <si>
    <t>Rapportage!K2295</t>
  </si>
  <si>
    <t>Rapportage!J2296</t>
  </si>
  <si>
    <t>Rapportage!K2296</t>
  </si>
  <si>
    <t>Rapportage!J2297</t>
  </si>
  <si>
    <t>Rapportage!K2297</t>
  </si>
  <si>
    <t>Rapportage!J2298</t>
  </si>
  <si>
    <t>Rapportage!K2298</t>
  </si>
  <si>
    <t>Rapportage!J2299</t>
  </si>
  <si>
    <t>Rapportage!K2299</t>
  </si>
  <si>
    <t>Rapportage!J2300</t>
  </si>
  <si>
    <t>Rapportage!K2300</t>
  </si>
  <si>
    <t>Rapportage!J2301</t>
  </si>
  <si>
    <t>Rapportage!K2301</t>
  </si>
  <si>
    <t>Rapportage!J2302</t>
  </si>
  <si>
    <t>Rapportage!K2302</t>
  </si>
  <si>
    <t>Rapportage!J2303</t>
  </si>
  <si>
    <t>Rapportage!K2303</t>
  </si>
  <si>
    <t>Rapportage!J2304</t>
  </si>
  <si>
    <t>Rapportage!K2304</t>
  </si>
  <si>
    <t>Rapportage!J2305</t>
  </si>
  <si>
    <t>Rapportage!K2305</t>
  </si>
  <si>
    <t>Rapportage!J2306</t>
  </si>
  <si>
    <t>Rapportage!K2306</t>
  </si>
  <si>
    <t>Rapportage!J2307</t>
  </si>
  <si>
    <t>Rapportage!K2307</t>
  </si>
  <si>
    <t>Rapportage!J2308</t>
  </si>
  <si>
    <t>Rapportage!K2308</t>
  </si>
  <si>
    <t>Rapportage!J2309</t>
  </si>
  <si>
    <t>Rapportage!K2309</t>
  </si>
  <si>
    <t>Rapportage!J2310</t>
  </si>
  <si>
    <t>Rapportage!K2310</t>
  </si>
  <si>
    <t>Rapportage!J2311</t>
  </si>
  <si>
    <t>Rapportage!K2311</t>
  </si>
  <si>
    <t>Rapportage!J2312</t>
  </si>
  <si>
    <t>Rapportage!K2312</t>
  </si>
  <si>
    <t>Rapportage!J2313</t>
  </si>
  <si>
    <t>Rapportage!K2313</t>
  </si>
  <si>
    <t>Rapportage!J2314</t>
  </si>
  <si>
    <t>Rapportage!K2314</t>
  </si>
  <si>
    <t>Rapportage!J2315</t>
  </si>
  <si>
    <t>Rapportage!K2315</t>
  </si>
  <si>
    <t>Rapportage!J2316</t>
  </si>
  <si>
    <t>Rapportage!K2316</t>
  </si>
  <si>
    <t>Rapportage!J2317</t>
  </si>
  <si>
    <t>Rapportage!K2317</t>
  </si>
  <si>
    <t>Rapportage!J2318</t>
  </si>
  <si>
    <t>Rapportage!K2318</t>
  </si>
  <si>
    <t>Rapportage!J2319</t>
  </si>
  <si>
    <t>Rapportage!K2319</t>
  </si>
  <si>
    <t>Rapportage!J2320</t>
  </si>
  <si>
    <t>Rapportage!K2320</t>
  </si>
  <si>
    <t>Rapportage!J2321</t>
  </si>
  <si>
    <t>Rapportage!K2321</t>
  </si>
  <si>
    <t>Rapportage!J2322</t>
  </si>
  <si>
    <t>Rapportage!K2322</t>
  </si>
  <si>
    <t>Rapportage!J2323</t>
  </si>
  <si>
    <t>Rapportage!K2323</t>
  </si>
  <si>
    <t>Rapportage!J2324</t>
  </si>
  <si>
    <t>Rapportage!K2324</t>
  </si>
  <si>
    <t>Rapportage!J2325</t>
  </si>
  <si>
    <t>Rapportage!K2325</t>
  </si>
  <si>
    <t>Rapportage!J2326</t>
  </si>
  <si>
    <t>Rapportage!K2326</t>
  </si>
  <si>
    <t>Rapportage!J2327</t>
  </si>
  <si>
    <t>Rapportage!K2327</t>
  </si>
  <si>
    <t>Rapportage!J2328</t>
  </si>
  <si>
    <t>Rapportage!K2328</t>
  </si>
  <si>
    <t>Rapportage!J2329</t>
  </si>
  <si>
    <t>Rapportage!K2329</t>
  </si>
  <si>
    <t>Rapportage!J2330</t>
  </si>
  <si>
    <t>Rapportage!K2330</t>
  </si>
  <si>
    <t>Rapportage!J2331</t>
  </si>
  <si>
    <t>Rapportage!K2331</t>
  </si>
  <si>
    <t>Rapportage!J2332</t>
  </si>
  <si>
    <t>Rapportage!K2332</t>
  </si>
  <si>
    <t>Rapportage!J2333</t>
  </si>
  <si>
    <t>Rapportage!K2333</t>
  </si>
  <si>
    <t>Rapportage!J2334</t>
  </si>
  <si>
    <t>Rapportage!K2334</t>
  </si>
  <si>
    <t>Rapportage!J2335</t>
  </si>
  <si>
    <t>Rapportage!K2335</t>
  </si>
  <si>
    <t>Rapportage!J2336</t>
  </si>
  <si>
    <t>Rapportage!K2336</t>
  </si>
  <si>
    <t>Rapportage!J2337</t>
  </si>
  <si>
    <t>Rapportage!K2337</t>
  </si>
  <si>
    <t>Rapportage!J2338</t>
  </si>
  <si>
    <t>Rapportage!K2338</t>
  </si>
  <si>
    <t>Rapportage!J2339</t>
  </si>
  <si>
    <t>Rapportage!K2339</t>
  </si>
  <si>
    <t>Rapportage!J2340</t>
  </si>
  <si>
    <t>Rapportage!K2340</t>
  </si>
  <si>
    <t>Rapportage!J2341</t>
  </si>
  <si>
    <t>Rapportage!K2341</t>
  </si>
  <si>
    <t>Rapportage!J2342</t>
  </si>
  <si>
    <t>Rapportage!K2342</t>
  </si>
  <si>
    <t>Rapportage!J2343</t>
  </si>
  <si>
    <t>Rapportage!K2343</t>
  </si>
  <si>
    <t>Rapportage!J2344</t>
  </si>
  <si>
    <t>Rapportage!K2344</t>
  </si>
  <si>
    <t>Rapportage!J2345</t>
  </si>
  <si>
    <t>Rapportage!K2345</t>
  </si>
  <si>
    <t>Rapportage!J2346</t>
  </si>
  <si>
    <t>Rapportage!K2346</t>
  </si>
  <si>
    <t>Rapportage!J2347</t>
  </si>
  <si>
    <t>Rapportage!K2347</t>
  </si>
  <si>
    <t>Rapportage!J2348</t>
  </si>
  <si>
    <t>Rapportage!K2348</t>
  </si>
  <si>
    <t>Rapportage!J2349</t>
  </si>
  <si>
    <t>Rapportage!K2349</t>
  </si>
  <si>
    <t>Rapportage!J2350</t>
  </si>
  <si>
    <t>Rapportage!K2350</t>
  </si>
  <si>
    <t>Rapportage!J2351</t>
  </si>
  <si>
    <t>Rapportage!K2351</t>
  </si>
  <si>
    <t>Rapportage!J2352</t>
  </si>
  <si>
    <t>Rapportage!K2352</t>
  </si>
  <si>
    <t>Rapportage!J2353</t>
  </si>
  <si>
    <t>Rapportage!K2353</t>
  </si>
  <si>
    <t>Rapportage!J2354</t>
  </si>
  <si>
    <t>Rapportage!K2354</t>
  </si>
  <si>
    <t>Rapportage!J2355</t>
  </si>
  <si>
    <t>Rapportage!K2355</t>
  </si>
  <si>
    <t>Rapportage!J2356</t>
  </si>
  <si>
    <t>Rapportage!K2356</t>
  </si>
  <si>
    <t>Rapportage!J2357</t>
  </si>
  <si>
    <t>Rapportage!K2357</t>
  </si>
  <si>
    <t>Rapportage!J2358</t>
  </si>
  <si>
    <t>Rapportage!K2358</t>
  </si>
  <si>
    <t>Rapportage!J2359</t>
  </si>
  <si>
    <t>Rapportage!K2359</t>
  </si>
  <si>
    <t>Rapportage!J2360</t>
  </si>
  <si>
    <t>Rapportage!K2360</t>
  </si>
  <si>
    <t>Rapportage!J2361</t>
  </si>
  <si>
    <t>Rapportage!K2361</t>
  </si>
  <si>
    <t>Rapportage!J2362</t>
  </si>
  <si>
    <t>Rapportage!K2362</t>
  </si>
  <si>
    <t>Rapportage!J2363</t>
  </si>
  <si>
    <t>Rapportage!K2363</t>
  </si>
  <si>
    <t>Rapportage!J2364</t>
  </si>
  <si>
    <t>Rapportage!K2364</t>
  </si>
  <si>
    <t>Rapportage!J2365</t>
  </si>
  <si>
    <t>Rapportage!K2365</t>
  </si>
  <si>
    <t>Rapportage!J2366</t>
  </si>
  <si>
    <t>Rapportage!K2366</t>
  </si>
  <si>
    <t>Rapportage!J2367</t>
  </si>
  <si>
    <t>Rapportage!K2367</t>
  </si>
  <si>
    <t>Rapportage!J2368</t>
  </si>
  <si>
    <t>Rapportage!K2368</t>
  </si>
  <si>
    <t>Rapportage!J2369</t>
  </si>
  <si>
    <t>Rapportage!K2369</t>
  </si>
  <si>
    <t>Rapportage!J2370</t>
  </si>
  <si>
    <t>Rapportage!K2370</t>
  </si>
  <si>
    <t>Rapportage!J2371</t>
  </si>
  <si>
    <t>Rapportage!K2371</t>
  </si>
  <si>
    <t>Rapportage!J2372</t>
  </si>
  <si>
    <t>Rapportage!K2372</t>
  </si>
  <si>
    <t>Rapportage!J2373</t>
  </si>
  <si>
    <t>Rapportage!K2373</t>
  </si>
  <si>
    <t>Rapportage!J2374</t>
  </si>
  <si>
    <t>Rapportage!K2374</t>
  </si>
  <si>
    <t>Rapportage!J2375</t>
  </si>
  <si>
    <t>Rapportage!K2375</t>
  </si>
  <si>
    <t>Rapportage!J2376</t>
  </si>
  <si>
    <t>Rapportage!K2376</t>
  </si>
  <si>
    <t>Rapportage!J2377</t>
  </si>
  <si>
    <t>Rapportage!K2377</t>
  </si>
  <si>
    <t>Rapportage!J2378</t>
  </si>
  <si>
    <t>Rapportage!K2378</t>
  </si>
  <si>
    <t>Rapportage!J2379</t>
  </si>
  <si>
    <t>Rapportage!K2379</t>
  </si>
  <si>
    <t>Rapportage!J2380</t>
  </si>
  <si>
    <t>Rapportage!K2380</t>
  </si>
  <si>
    <t>Rapportage!J2381</t>
  </si>
  <si>
    <t>Rapportage!K2381</t>
  </si>
  <si>
    <t>Rapportage!J2382</t>
  </si>
  <si>
    <t>Rapportage!K2382</t>
  </si>
  <si>
    <t>Rapportage!J2383</t>
  </si>
  <si>
    <t>Rapportage!K2383</t>
  </si>
  <si>
    <t>Rapportage!J2384</t>
  </si>
  <si>
    <t>Rapportage!K2384</t>
  </si>
  <si>
    <t>Rapportage!J2385</t>
  </si>
  <si>
    <t>Rapportage!K2385</t>
  </si>
  <si>
    <t>Rapportage!J2386</t>
  </si>
  <si>
    <t>Rapportage!K2386</t>
  </si>
  <si>
    <t>Rapportage!J2387</t>
  </si>
  <si>
    <t>Rapportage!K2387</t>
  </si>
  <si>
    <t>Rapportage!J2388</t>
  </si>
  <si>
    <t>Rapportage!K2388</t>
  </si>
  <si>
    <t>Rapportage!J2389</t>
  </si>
  <si>
    <t>Rapportage!K2389</t>
  </si>
  <si>
    <t>Rapportage!J2390</t>
  </si>
  <si>
    <t>Rapportage!K2390</t>
  </si>
  <si>
    <t>Rapportage!J2391</t>
  </si>
  <si>
    <t>Rapportage!K2391</t>
  </si>
  <si>
    <t>Rapportage!J2392</t>
  </si>
  <si>
    <t>Rapportage!K2392</t>
  </si>
  <si>
    <t>Rapportage!J2393</t>
  </si>
  <si>
    <t>Rapportage!K2393</t>
  </si>
  <si>
    <t>Rapportage!J2394</t>
  </si>
  <si>
    <t>Rapportage!K2394</t>
  </si>
  <si>
    <t>Rapportage!J2395</t>
  </si>
  <si>
    <t>Rapportage!K2395</t>
  </si>
  <si>
    <t>Rapportage!J2396</t>
  </si>
  <si>
    <t>Rapportage!K2396</t>
  </si>
  <si>
    <t>Rapportage!J2397</t>
  </si>
  <si>
    <t>Rapportage!K2397</t>
  </si>
  <si>
    <t>Rapportage!J2398</t>
  </si>
  <si>
    <t>Rapportage!K2398</t>
  </si>
  <si>
    <t>Rapportage!J2399</t>
  </si>
  <si>
    <t>Rapportage!K2399</t>
  </si>
  <si>
    <t>Rapportage!J2400</t>
  </si>
  <si>
    <t>Rapportage!K2400</t>
  </si>
  <si>
    <t>Rapportage!J2401</t>
  </si>
  <si>
    <t>Rapportage!K2401</t>
  </si>
  <si>
    <t>Rapportage!J2402</t>
  </si>
  <si>
    <t>Rapportage!K2402</t>
  </si>
  <si>
    <t>Rapportage!J2403</t>
  </si>
  <si>
    <t>Rapportage!K2403</t>
  </si>
  <si>
    <t>Rapportage!J2404</t>
  </si>
  <si>
    <t>Rapportage!K2404</t>
  </si>
  <si>
    <t>Rapportage!J2405</t>
  </si>
  <si>
    <t>Rapportage!K2405</t>
  </si>
  <si>
    <t>Rapportage!J2406</t>
  </si>
  <si>
    <t>Rapportage!K2406</t>
  </si>
  <si>
    <t>Rapportage!J2407</t>
  </si>
  <si>
    <t>Rapportage!K2407</t>
  </si>
  <si>
    <t>Rapportage!J2408</t>
  </si>
  <si>
    <t>Rapportage!K2408</t>
  </si>
  <si>
    <t>Rapportage!J2409</t>
  </si>
  <si>
    <t>Rapportage!K2409</t>
  </si>
  <si>
    <t>Rapportage!J2410</t>
  </si>
  <si>
    <t>Rapportage!K2410</t>
  </si>
  <si>
    <t>Rapportage!J2411</t>
  </si>
  <si>
    <t>Rapportage!K2411</t>
  </si>
  <si>
    <t>Rapportage!J2412</t>
  </si>
  <si>
    <t>Rapportage!K2412</t>
  </si>
  <si>
    <t>Rapportage!J2413</t>
  </si>
  <si>
    <t>Rapportage!K2413</t>
  </si>
  <si>
    <t>Rapportage!J2414</t>
  </si>
  <si>
    <t>Rapportage!K2414</t>
  </si>
  <si>
    <t>Rapportage!J2415</t>
  </si>
  <si>
    <t>Rapportage!K2415</t>
  </si>
  <si>
    <t>Rapportage!J2416</t>
  </si>
  <si>
    <t>Rapportage!K2416</t>
  </si>
  <si>
    <t>Rapportage!J2417</t>
  </si>
  <si>
    <t>Rapportage!K2417</t>
  </si>
  <si>
    <t>Rapportage!J2418</t>
  </si>
  <si>
    <t>Rapportage!K2418</t>
  </si>
  <si>
    <t>Rapportage!J2419</t>
  </si>
  <si>
    <t>Rapportage!K2419</t>
  </si>
  <si>
    <t>Rapportage!J2420</t>
  </si>
  <si>
    <t>Rapportage!K2420</t>
  </si>
  <si>
    <t>Rapportage!J2421</t>
  </si>
  <si>
    <t>Rapportage!K2421</t>
  </si>
  <si>
    <t>Rapportage!J2422</t>
  </si>
  <si>
    <t>Rapportage!K2422</t>
  </si>
  <si>
    <t>Rapportage!J2423</t>
  </si>
  <si>
    <t>Rapportage!K2423</t>
  </si>
  <si>
    <t>Rapportage!J2424</t>
  </si>
  <si>
    <t>Rapportage!K2424</t>
  </si>
  <si>
    <t>Rapportage!J2425</t>
  </si>
  <si>
    <t>Rapportage!K2425</t>
  </si>
  <si>
    <t>Rapportage!J2426</t>
  </si>
  <si>
    <t>Rapportage!K2426</t>
  </si>
  <si>
    <t>Rapportage!J2427</t>
  </si>
  <si>
    <t>Rapportage!K2427</t>
  </si>
  <si>
    <t>Rapportage!J2428</t>
  </si>
  <si>
    <t>Rapportage!K2428</t>
  </si>
  <si>
    <t>Rapportage!J2429</t>
  </si>
  <si>
    <t>Rapportage!K2429</t>
  </si>
  <si>
    <t>Rapportage!J2430</t>
  </si>
  <si>
    <t>Rapportage!K2430</t>
  </si>
  <si>
    <t>Rapportage!J2431</t>
  </si>
  <si>
    <t>Rapportage!K2431</t>
  </si>
  <si>
    <t>Rapportage!J2432</t>
  </si>
  <si>
    <t>Rapportage!K2432</t>
  </si>
  <si>
    <t>Rapportage!J2433</t>
  </si>
  <si>
    <t>Rapportage!K2433</t>
  </si>
  <si>
    <t>Rapportage!J2434</t>
  </si>
  <si>
    <t>Rapportage!K2434</t>
  </si>
  <si>
    <t>Rapportage!J2435</t>
  </si>
  <si>
    <t>Rapportage!K2435</t>
  </si>
  <si>
    <t>Rapportage!J2436</t>
  </si>
  <si>
    <t>Rapportage!K2436</t>
  </si>
  <si>
    <t>Rapportage!J2437</t>
  </si>
  <si>
    <t>Rapportage!K2437</t>
  </si>
  <si>
    <t>Rapportage!J2438</t>
  </si>
  <si>
    <t>Rapportage!K2438</t>
  </si>
  <si>
    <t>Rapportage!J2439</t>
  </si>
  <si>
    <t>Rapportage!K2439</t>
  </si>
  <si>
    <t>Rapportage!J2440</t>
  </si>
  <si>
    <t>Rapportage!K2440</t>
  </si>
  <si>
    <t>Rapportage!J2441</t>
  </si>
  <si>
    <t>Rapportage!K2441</t>
  </si>
  <si>
    <t>Rapportage!J2442</t>
  </si>
  <si>
    <t>Rapportage!K2442</t>
  </si>
  <si>
    <t>Rapportage!J2443</t>
  </si>
  <si>
    <t>Rapportage!K2443</t>
  </si>
  <si>
    <t>Rapportage!J2444</t>
  </si>
  <si>
    <t>Rapportage!K2444</t>
  </si>
  <si>
    <t>Rapportage!J2445</t>
  </si>
  <si>
    <t>Rapportage!K2445</t>
  </si>
  <si>
    <t>Rapportage!J2446</t>
  </si>
  <si>
    <t>Rapportage!K2446</t>
  </si>
  <si>
    <t>Rapportage!J2447</t>
  </si>
  <si>
    <t>Rapportage!K2447</t>
  </si>
  <si>
    <t>Rapportage!J2448</t>
  </si>
  <si>
    <t>Rapportage!K2448</t>
  </si>
  <si>
    <t>Rapportage!J2449</t>
  </si>
  <si>
    <t>Rapportage!K2449</t>
  </si>
  <si>
    <t>Rapportage!J2450</t>
  </si>
  <si>
    <t>Rapportage!K2450</t>
  </si>
  <si>
    <t>Rapportage!J2451</t>
  </si>
  <si>
    <t>Rapportage!K2451</t>
  </si>
  <si>
    <t>Rapportage!J2452</t>
  </si>
  <si>
    <t>Rapportage!K2452</t>
  </si>
  <si>
    <t>Rapportage!J2453</t>
  </si>
  <si>
    <t>Rapportage!K2453</t>
  </si>
  <si>
    <t>Rapportage!J2454</t>
  </si>
  <si>
    <t>Rapportage!K2454</t>
  </si>
  <si>
    <t>Rapportage!J2455</t>
  </si>
  <si>
    <t>Rapportage!K2455</t>
  </si>
  <si>
    <t>Rapportage!J2456</t>
  </si>
  <si>
    <t>Rapportage!K2456</t>
  </si>
  <si>
    <t>Rapportage!J2457</t>
  </si>
  <si>
    <t>Rapportage!K2457</t>
  </si>
  <si>
    <t>Rapportage!J2458</t>
  </si>
  <si>
    <t>Rapportage!K2458</t>
  </si>
  <si>
    <t>Rapportage!J2459</t>
  </si>
  <si>
    <t>Rapportage!K2459</t>
  </si>
  <si>
    <t>Rapportage!J2460</t>
  </si>
  <si>
    <t>Rapportage!K2460</t>
  </si>
  <si>
    <t>Rapportage!J2461</t>
  </si>
  <si>
    <t>Rapportage!K2461</t>
  </si>
  <si>
    <t>Rapportage!J2462</t>
  </si>
  <si>
    <t>Rapportage!K2462</t>
  </si>
  <si>
    <t>Rapportage!J2463</t>
  </si>
  <si>
    <t>Rapportage!K2463</t>
  </si>
  <si>
    <t>Rapportage!J2464</t>
  </si>
  <si>
    <t>Rapportage!K2464</t>
  </si>
  <si>
    <t>Rapportage!J2465</t>
  </si>
  <si>
    <t>Rapportage!K2465</t>
  </si>
  <si>
    <t>Rapportage!J2466</t>
  </si>
  <si>
    <t>Rapportage!K2466</t>
  </si>
  <si>
    <t>Rapportage!J2467</t>
  </si>
  <si>
    <t>Rapportage!K2467</t>
  </si>
  <si>
    <t>Rapportage!J2468</t>
  </si>
  <si>
    <t>Rapportage!K2468</t>
  </si>
  <si>
    <t>Rapportage!J2469</t>
  </si>
  <si>
    <t>Rapportage!K2469</t>
  </si>
  <si>
    <t>Rapportage!J2470</t>
  </si>
  <si>
    <t>Rapportage!K2470</t>
  </si>
  <si>
    <t>Rapportage!J2471</t>
  </si>
  <si>
    <t>Rapportage!K2471</t>
  </si>
  <si>
    <t>Rapportage!J2472</t>
  </si>
  <si>
    <t>Rapportage!K2472</t>
  </si>
  <si>
    <t>Rapportage!J2473</t>
  </si>
  <si>
    <t>Rapportage!K2473</t>
  </si>
  <si>
    <t>Rapportage!J2474</t>
  </si>
  <si>
    <t>Rapportage!K2474</t>
  </si>
  <si>
    <t>Rapportage!J2475</t>
  </si>
  <si>
    <t>Rapportage!K2475</t>
  </si>
  <si>
    <t>Rapportage!J2476</t>
  </si>
  <si>
    <t>Rapportage!K2476</t>
  </si>
  <si>
    <t>Rapportage!J2477</t>
  </si>
  <si>
    <t>Rapportage!K2477</t>
  </si>
  <si>
    <t>Rapportage!J2478</t>
  </si>
  <si>
    <t>Rapportage!K2478</t>
  </si>
  <si>
    <t>Rapportage!J2479</t>
  </si>
  <si>
    <t>Rapportage!K2479</t>
  </si>
  <si>
    <t>Rapportage!J2480</t>
  </si>
  <si>
    <t>Rapportage!K2480</t>
  </si>
  <si>
    <t>Rapportage!J2481</t>
  </si>
  <si>
    <t>Rapportage!K2481</t>
  </si>
  <si>
    <t>Rapportage!J2482</t>
  </si>
  <si>
    <t>Rapportage!K2482</t>
  </si>
  <si>
    <t>Rapportage!J2483</t>
  </si>
  <si>
    <t>Rapportage!K2483</t>
  </si>
  <si>
    <t>Rapportage!J2484</t>
  </si>
  <si>
    <t>Rapportage!K2484</t>
  </si>
  <si>
    <t>Rapportage!J2485</t>
  </si>
  <si>
    <t>Rapportage!K2485</t>
  </si>
  <si>
    <t>Rapportage!J2486</t>
  </si>
  <si>
    <t>Rapportage!K2486</t>
  </si>
  <si>
    <t>Rapportage!J2487</t>
  </si>
  <si>
    <t>Rapportage!K2487</t>
  </si>
  <si>
    <t>Rapportage!J2488</t>
  </si>
  <si>
    <t>Rapportage!K2488</t>
  </si>
  <si>
    <t>Rapportage!J2489</t>
  </si>
  <si>
    <t>Rapportage!K2489</t>
  </si>
  <si>
    <t>Rapportage!J2490</t>
  </si>
  <si>
    <t>Rapportage!K2490</t>
  </si>
  <si>
    <t>Rapportage!J2491</t>
  </si>
  <si>
    <t>Rapportage!K2491</t>
  </si>
  <si>
    <t>Rapportage!J2492</t>
  </si>
  <si>
    <t>Rapportage!K2492</t>
  </si>
  <si>
    <t>Rapportage!J2493</t>
  </si>
  <si>
    <t>Rapportage!K2493</t>
  </si>
  <si>
    <t>Rapportage!J2494</t>
  </si>
  <si>
    <t>Rapportage!K2494</t>
  </si>
  <si>
    <t>Rapportage!J2495</t>
  </si>
  <si>
    <t>Rapportage!K2495</t>
  </si>
  <si>
    <t>Rapportage!J2496</t>
  </si>
  <si>
    <t>Rapportage!K2496</t>
  </si>
  <si>
    <t>Rapportage!J2497</t>
  </si>
  <si>
    <t>Rapportage!K2497</t>
  </si>
  <si>
    <t>Rapportage!J2498</t>
  </si>
  <si>
    <t>Rapportage!K2498</t>
  </si>
  <si>
    <t>Rapportage!J2499</t>
  </si>
  <si>
    <t>Rapportage!K2499</t>
  </si>
  <si>
    <t>Rapportage!J2500</t>
  </si>
  <si>
    <t>Rapportage!K2500</t>
  </si>
  <si>
    <t>Rapportage!J2501</t>
  </si>
  <si>
    <t>Rapportage!K2501</t>
  </si>
  <si>
    <t>Rapportage!M3</t>
  </si>
  <si>
    <t>Rapportage!M4</t>
  </si>
  <si>
    <t>Rapportage!M5</t>
  </si>
  <si>
    <t>Rapportage!M6</t>
  </si>
  <si>
    <t>Rapportage!M7</t>
  </si>
  <si>
    <t>Rapportage!M8</t>
  </si>
  <si>
    <t>Rapportage!M9</t>
  </si>
  <si>
    <t>Rapportage!M10</t>
  </si>
  <si>
    <t>Rapportage!M11</t>
  </si>
  <si>
    <t>Rapportage!M12</t>
  </si>
  <si>
    <t>Rapportage!M13</t>
  </si>
  <si>
    <t>Rapportage!M14</t>
  </si>
  <si>
    <t>Rapportage!M15</t>
  </si>
  <si>
    <t>Rapportage!M16</t>
  </si>
  <si>
    <t>Rapportage!M17</t>
  </si>
  <si>
    <t>Rapportage!M18</t>
  </si>
  <si>
    <t>Rapportage!M19</t>
  </si>
  <si>
    <t>Rapportage!M20</t>
  </si>
  <si>
    <t>Rapportage!M21</t>
  </si>
  <si>
    <t>Rapportage!M22</t>
  </si>
  <si>
    <t>Rapportage!M23</t>
  </si>
  <si>
    <t>Rapportage!M24</t>
  </si>
  <si>
    <t>Rapportage!M25</t>
  </si>
  <si>
    <t>Rapportage!M26</t>
  </si>
  <si>
    <t>Rapportage!M27</t>
  </si>
  <si>
    <t>Rapportage!M28</t>
  </si>
  <si>
    <t>Rapportage!M29</t>
  </si>
  <si>
    <t>Rapportage!M30</t>
  </si>
  <si>
    <t>Rapportage!M31</t>
  </si>
  <si>
    <t>Rapportage!M32</t>
  </si>
  <si>
    <t>Rapportage!M33</t>
  </si>
  <si>
    <t>Rapportage!M34</t>
  </si>
  <si>
    <t>Rapportage!M35</t>
  </si>
  <si>
    <t>Rapportage!M36</t>
  </si>
  <si>
    <t>Rapportage!M37</t>
  </si>
  <si>
    <t>Rapportage!M38</t>
  </si>
  <si>
    <t>Rapportage!M39</t>
  </si>
  <si>
    <t>Rapportage!M40</t>
  </si>
  <si>
    <t>Rapportage!M41</t>
  </si>
  <si>
    <t>Rapportage!M42</t>
  </si>
  <si>
    <t>Rapportage!M43</t>
  </si>
  <si>
    <t>Rapportage!M44</t>
  </si>
  <si>
    <t>Rapportage!M45</t>
  </si>
  <si>
    <t>Rapportage!M46</t>
  </si>
  <si>
    <t>Rapportage!M47</t>
  </si>
  <si>
    <t>Rapportage!M48</t>
  </si>
  <si>
    <t>Rapportage!M49</t>
  </si>
  <si>
    <t>Rapportage!M50</t>
  </si>
  <si>
    <t>Rapportage!M51</t>
  </si>
  <si>
    <t>Rapportage!M52</t>
  </si>
  <si>
    <t>Rapportage!M53</t>
  </si>
  <si>
    <t>Rapportage!M54</t>
  </si>
  <si>
    <t>Rapportage!M55</t>
  </si>
  <si>
    <t>Rapportage!M56</t>
  </si>
  <si>
    <t>Rapportage!M57</t>
  </si>
  <si>
    <t>Rapportage!M58</t>
  </si>
  <si>
    <t>Rapportage!M59</t>
  </si>
  <si>
    <t>Rapportage!M60</t>
  </si>
  <si>
    <t>Rapportage!M61</t>
  </si>
  <si>
    <t>Rapportage!M62</t>
  </si>
  <si>
    <t>Rapportage!M63</t>
  </si>
  <si>
    <t>Rapportage!M64</t>
  </si>
  <si>
    <t>Rapportage!M65</t>
  </si>
  <si>
    <t>Rapportage!M66</t>
  </si>
  <si>
    <t>Rapportage!M67</t>
  </si>
  <si>
    <t>Rapportage!M68</t>
  </si>
  <si>
    <t>Rapportage!M69</t>
  </si>
  <si>
    <t>Rapportage!M70</t>
  </si>
  <si>
    <t>Rapportage!M71</t>
  </si>
  <si>
    <t>Rapportage!M72</t>
  </si>
  <si>
    <t>Rapportage!M73</t>
  </si>
  <si>
    <t>Rapportage!M74</t>
  </si>
  <si>
    <t>Rapportage!M75</t>
  </si>
  <si>
    <t>Rapportage!M76</t>
  </si>
  <si>
    <t>Rapportage!M77</t>
  </si>
  <si>
    <t>Rapportage!M78</t>
  </si>
  <si>
    <t>Rapportage!M79</t>
  </si>
  <si>
    <t>Rapportage!M80</t>
  </si>
  <si>
    <t>Rapportage!M81</t>
  </si>
  <si>
    <t>Rapportage!M82</t>
  </si>
  <si>
    <t>Rapportage!M83</t>
  </si>
  <si>
    <t>Rapportage!M84</t>
  </si>
  <si>
    <t>Rapportage!M85</t>
  </si>
  <si>
    <t>Rapportage!M86</t>
  </si>
  <si>
    <t>Rapportage!M87</t>
  </si>
  <si>
    <t>Rapportage!M88</t>
  </si>
  <si>
    <t>Rapportage!M89</t>
  </si>
  <si>
    <t>Rapportage!M90</t>
  </si>
  <si>
    <t>Rapportage!M91</t>
  </si>
  <si>
    <t>Rapportage!M92</t>
  </si>
  <si>
    <t>Rapportage!M93</t>
  </si>
  <si>
    <t>Rapportage!M94</t>
  </si>
  <si>
    <t>Rapportage!M95</t>
  </si>
  <si>
    <t>Rapportage!M96</t>
  </si>
  <si>
    <t>Rapportage!M97</t>
  </si>
  <si>
    <t>Rapportage!M98</t>
  </si>
  <si>
    <t>Rapportage!M99</t>
  </si>
  <si>
    <t>Rapportage!M100</t>
  </si>
  <si>
    <t>Rapportage!M101</t>
  </si>
  <si>
    <t>Rapportage!M102</t>
  </si>
  <si>
    <t>Rapportage!M103</t>
  </si>
  <si>
    <t>Rapportage!M104</t>
  </si>
  <si>
    <t>Rapportage!M105</t>
  </si>
  <si>
    <t>Rapportage!M106</t>
  </si>
  <si>
    <t>Rapportage!M107</t>
  </si>
  <si>
    <t>Rapportage!M108</t>
  </si>
  <si>
    <t>Rapportage!M109</t>
  </si>
  <si>
    <t>Rapportage!M110</t>
  </si>
  <si>
    <t>Rapportage!M111</t>
  </si>
  <si>
    <t>Rapportage!M112</t>
  </si>
  <si>
    <t>Rapportage!M113</t>
  </si>
  <si>
    <t>Rapportage!M114</t>
  </si>
  <si>
    <t>Rapportage!M115</t>
  </si>
  <si>
    <t>Rapportage!M116</t>
  </si>
  <si>
    <t>Rapportage!M117</t>
  </si>
  <si>
    <t>Rapportage!M118</t>
  </si>
  <si>
    <t>Rapportage!M119</t>
  </si>
  <si>
    <t>Rapportage!M120</t>
  </si>
  <si>
    <t>Rapportage!M121</t>
  </si>
  <si>
    <t>Rapportage!M122</t>
  </si>
  <si>
    <t>Rapportage!M123</t>
  </si>
  <si>
    <t>Rapportage!M124</t>
  </si>
  <si>
    <t>Rapportage!M125</t>
  </si>
  <si>
    <t>Rapportage!M126</t>
  </si>
  <si>
    <t>Rapportage!M127</t>
  </si>
  <si>
    <t>Rapportage!M128</t>
  </si>
  <si>
    <t>Rapportage!M129</t>
  </si>
  <si>
    <t>Rapportage!M130</t>
  </si>
  <si>
    <t>Rapportage!M131</t>
  </si>
  <si>
    <t>Rapportage!M132</t>
  </si>
  <si>
    <t>Rapportage!M133</t>
  </si>
  <si>
    <t>Rapportage!M134</t>
  </si>
  <si>
    <t>Rapportage!M135</t>
  </si>
  <si>
    <t>Rapportage!M136</t>
  </si>
  <si>
    <t>Rapportage!M137</t>
  </si>
  <si>
    <t>Rapportage!M138</t>
  </si>
  <si>
    <t>Rapportage!M139</t>
  </si>
  <si>
    <t>Rapportage!M140</t>
  </si>
  <si>
    <t>Rapportage!M141</t>
  </si>
  <si>
    <t>Rapportage!M142</t>
  </si>
  <si>
    <t>Rapportage!M143</t>
  </si>
  <si>
    <t>Rapportage!M144</t>
  </si>
  <si>
    <t>Rapportage!M145</t>
  </si>
  <si>
    <t>Rapportage!M146</t>
  </si>
  <si>
    <t>Rapportage!M147</t>
  </si>
  <si>
    <t>Rapportage!M148</t>
  </si>
  <si>
    <t>Rapportage!M149</t>
  </si>
  <si>
    <t>Rapportage!M150</t>
  </si>
  <si>
    <t>Rapportage!M151</t>
  </si>
  <si>
    <t>Rapportage!M152</t>
  </si>
  <si>
    <t>Rapportage!M153</t>
  </si>
  <si>
    <t>Rapportage!M154</t>
  </si>
  <si>
    <t>Rapportage!M155</t>
  </si>
  <si>
    <t>Rapportage!M156</t>
  </si>
  <si>
    <t>Rapportage!M157</t>
  </si>
  <si>
    <t>Rapportage!M158</t>
  </si>
  <si>
    <t>Rapportage!M159</t>
  </si>
  <si>
    <t>Rapportage!M160</t>
  </si>
  <si>
    <t>Rapportage!M161</t>
  </si>
  <si>
    <t>Rapportage!M162</t>
  </si>
  <si>
    <t>Rapportage!M163</t>
  </si>
  <si>
    <t>Rapportage!M164</t>
  </si>
  <si>
    <t>Rapportage!M165</t>
  </si>
  <si>
    <t>Rapportage!M166</t>
  </si>
  <si>
    <t>Rapportage!M167</t>
  </si>
  <si>
    <t>Rapportage!M168</t>
  </si>
  <si>
    <t>Rapportage!M169</t>
  </si>
  <si>
    <t>Rapportage!M170</t>
  </si>
  <si>
    <t>Rapportage!M171</t>
  </si>
  <si>
    <t>Rapportage!M172</t>
  </si>
  <si>
    <t>Rapportage!M173</t>
  </si>
  <si>
    <t>Rapportage!M174</t>
  </si>
  <si>
    <t>Rapportage!M175</t>
  </si>
  <si>
    <t>Rapportage!M176</t>
  </si>
  <si>
    <t>Rapportage!M177</t>
  </si>
  <si>
    <t>Rapportage!M178</t>
  </si>
  <si>
    <t>Rapportage!M179</t>
  </si>
  <si>
    <t>Rapportage!M180</t>
  </si>
  <si>
    <t>Rapportage!M181</t>
  </si>
  <si>
    <t>Rapportage!M182</t>
  </si>
  <si>
    <t>Rapportage!M183</t>
  </si>
  <si>
    <t>Rapportage!M184</t>
  </si>
  <si>
    <t>Rapportage!M185</t>
  </si>
  <si>
    <t>Rapportage!M186</t>
  </si>
  <si>
    <t>Rapportage!M187</t>
  </si>
  <si>
    <t>Rapportage!M188</t>
  </si>
  <si>
    <t>Rapportage!M189</t>
  </si>
  <si>
    <t>Rapportage!M190</t>
  </si>
  <si>
    <t>Rapportage!M191</t>
  </si>
  <si>
    <t>Rapportage!M192</t>
  </si>
  <si>
    <t>Rapportage!M193</t>
  </si>
  <si>
    <t>Rapportage!M194</t>
  </si>
  <si>
    <t>Rapportage!M195</t>
  </si>
  <si>
    <t>Rapportage!M196</t>
  </si>
  <si>
    <t>Rapportage!M197</t>
  </si>
  <si>
    <t>Rapportage!M198</t>
  </si>
  <si>
    <t>Rapportage!M199</t>
  </si>
  <si>
    <t>Rapportage!M200</t>
  </si>
  <si>
    <t>Rapportage!M201</t>
  </si>
  <si>
    <t>Rapportage!M202</t>
  </si>
  <si>
    <t>Rapportage!M203</t>
  </si>
  <si>
    <t>Rapportage!M204</t>
  </si>
  <si>
    <t>Rapportage!M205</t>
  </si>
  <si>
    <t>Rapportage!M206</t>
  </si>
  <si>
    <t>Rapportage!M207</t>
  </si>
  <si>
    <t>Rapportage!M208</t>
  </si>
  <si>
    <t>Rapportage!M209</t>
  </si>
  <si>
    <t>Rapportage!M210</t>
  </si>
  <si>
    <t>Rapportage!M211</t>
  </si>
  <si>
    <t>Rapportage!M212</t>
  </si>
  <si>
    <t>Rapportage!M213</t>
  </si>
  <si>
    <t>Rapportage!M214</t>
  </si>
  <si>
    <t>Rapportage!M215</t>
  </si>
  <si>
    <t>Rapportage!M216</t>
  </si>
  <si>
    <t>Rapportage!M217</t>
  </si>
  <si>
    <t>Rapportage!M218</t>
  </si>
  <si>
    <t>Rapportage!M219</t>
  </si>
  <si>
    <t>Rapportage!M220</t>
  </si>
  <si>
    <t>Rapportage!M221</t>
  </si>
  <si>
    <t>Rapportage!M222</t>
  </si>
  <si>
    <t>Rapportage!M223</t>
  </si>
  <si>
    <t>Rapportage!M224</t>
  </si>
  <si>
    <t>Rapportage!M225</t>
  </si>
  <si>
    <t>Rapportage!M226</t>
  </si>
  <si>
    <t>Rapportage!M227</t>
  </si>
  <si>
    <t>Rapportage!M228</t>
  </si>
  <si>
    <t>Rapportage!M229</t>
  </si>
  <si>
    <t>Rapportage!M230</t>
  </si>
  <si>
    <t>Rapportage!M231</t>
  </si>
  <si>
    <t>Rapportage!M232</t>
  </si>
  <si>
    <t>Rapportage!M233</t>
  </si>
  <si>
    <t>Rapportage!M234</t>
  </si>
  <si>
    <t>Rapportage!M235</t>
  </si>
  <si>
    <t>Rapportage!M236</t>
  </si>
  <si>
    <t>Rapportage!M237</t>
  </si>
  <si>
    <t>Rapportage!M238</t>
  </si>
  <si>
    <t>Rapportage!M239</t>
  </si>
  <si>
    <t>Rapportage!M240</t>
  </si>
  <si>
    <t>Rapportage!M241</t>
  </si>
  <si>
    <t>Rapportage!M242</t>
  </si>
  <si>
    <t>Rapportage!M243</t>
  </si>
  <si>
    <t>Rapportage!M244</t>
  </si>
  <si>
    <t>Rapportage!M245</t>
  </si>
  <si>
    <t>Rapportage!M246</t>
  </si>
  <si>
    <t>Rapportage!M247</t>
  </si>
  <si>
    <t>Rapportage!M248</t>
  </si>
  <si>
    <t>Rapportage!M249</t>
  </si>
  <si>
    <t>Rapportage!M250</t>
  </si>
  <si>
    <t>Rapportage!M251</t>
  </si>
  <si>
    <t>Rapportage!M252</t>
  </si>
  <si>
    <t>Rapportage!M253</t>
  </si>
  <si>
    <t>Rapportage!M254</t>
  </si>
  <si>
    <t>Rapportage!M255</t>
  </si>
  <si>
    <t>Rapportage!M256</t>
  </si>
  <si>
    <t>Rapportage!M257</t>
  </si>
  <si>
    <t>Rapportage!M258</t>
  </si>
  <si>
    <t>Rapportage!M259</t>
  </si>
  <si>
    <t>Rapportage!M260</t>
  </si>
  <si>
    <t>Rapportage!M261</t>
  </si>
  <si>
    <t>Rapportage!M262</t>
  </si>
  <si>
    <t>Rapportage!M263</t>
  </si>
  <si>
    <t>Rapportage!M264</t>
  </si>
  <si>
    <t>Rapportage!M265</t>
  </si>
  <si>
    <t>Rapportage!M266</t>
  </si>
  <si>
    <t>Rapportage!M267</t>
  </si>
  <si>
    <t>Rapportage!M268</t>
  </si>
  <si>
    <t>Rapportage!M269</t>
  </si>
  <si>
    <t>Rapportage!M270</t>
  </si>
  <si>
    <t>Rapportage!M271</t>
  </si>
  <si>
    <t>Rapportage!M272</t>
  </si>
  <si>
    <t>Rapportage!M273</t>
  </si>
  <si>
    <t>Rapportage!M274</t>
  </si>
  <si>
    <t>Rapportage!M275</t>
  </si>
  <si>
    <t>Rapportage!M276</t>
  </si>
  <si>
    <t>Rapportage!M277</t>
  </si>
  <si>
    <t>Rapportage!M278</t>
  </si>
  <si>
    <t>Rapportage!M279</t>
  </si>
  <si>
    <t>Rapportage!M280</t>
  </si>
  <si>
    <t>Rapportage!M281</t>
  </si>
  <si>
    <t>Rapportage!M282</t>
  </si>
  <si>
    <t>Rapportage!M283</t>
  </si>
  <si>
    <t>Rapportage!M284</t>
  </si>
  <si>
    <t>Rapportage!M285</t>
  </si>
  <si>
    <t>Rapportage!M286</t>
  </si>
  <si>
    <t>Rapportage!M287</t>
  </si>
  <si>
    <t>Rapportage!M288</t>
  </si>
  <si>
    <t>Rapportage!M289</t>
  </si>
  <si>
    <t>Rapportage!M290</t>
  </si>
  <si>
    <t>Rapportage!M291</t>
  </si>
  <si>
    <t>Rapportage!M292</t>
  </si>
  <si>
    <t>Rapportage!M293</t>
  </si>
  <si>
    <t>Rapportage!M294</t>
  </si>
  <si>
    <t>Rapportage!M295</t>
  </si>
  <si>
    <t>Rapportage!M296</t>
  </si>
  <si>
    <t>Rapportage!M297</t>
  </si>
  <si>
    <t>Rapportage!M298</t>
  </si>
  <si>
    <t>Rapportage!M299</t>
  </si>
  <si>
    <t>Rapportage!M300</t>
  </si>
  <si>
    <t>Rapportage!M301</t>
  </si>
  <si>
    <t>Rapportage!M302</t>
  </si>
  <si>
    <t>Rapportage!M303</t>
  </si>
  <si>
    <t>Rapportage!M304</t>
  </si>
  <si>
    <t>Rapportage!M305</t>
  </si>
  <si>
    <t>Rapportage!M306</t>
  </si>
  <si>
    <t>Rapportage!M307</t>
  </si>
  <si>
    <t>Rapportage!M308</t>
  </si>
  <si>
    <t>Rapportage!M309</t>
  </si>
  <si>
    <t>Rapportage!M310</t>
  </si>
  <si>
    <t>Rapportage!M311</t>
  </si>
  <si>
    <t>Rapportage!M312</t>
  </si>
  <si>
    <t>Rapportage!M313</t>
  </si>
  <si>
    <t>Rapportage!M314</t>
  </si>
  <si>
    <t>Rapportage!M315</t>
  </si>
  <si>
    <t>Rapportage!M316</t>
  </si>
  <si>
    <t>Rapportage!M317</t>
  </si>
  <si>
    <t>Rapportage!M318</t>
  </si>
  <si>
    <t>Rapportage!M319</t>
  </si>
  <si>
    <t>Rapportage!M320</t>
  </si>
  <si>
    <t>Rapportage!M321</t>
  </si>
  <si>
    <t>Rapportage!M322</t>
  </si>
  <si>
    <t>Rapportage!M323</t>
  </si>
  <si>
    <t>Rapportage!M324</t>
  </si>
  <si>
    <t>Rapportage!M325</t>
  </si>
  <si>
    <t>Rapportage!M326</t>
  </si>
  <si>
    <t>Rapportage!M327</t>
  </si>
  <si>
    <t>Rapportage!M328</t>
  </si>
  <si>
    <t>Rapportage!M329</t>
  </si>
  <si>
    <t>Rapportage!M330</t>
  </si>
  <si>
    <t>Rapportage!M331</t>
  </si>
  <si>
    <t>Rapportage!M332</t>
  </si>
  <si>
    <t>Rapportage!M333</t>
  </si>
  <si>
    <t>Rapportage!M334</t>
  </si>
  <si>
    <t>Rapportage!M335</t>
  </si>
  <si>
    <t>Rapportage!M336</t>
  </si>
  <si>
    <t>Rapportage!M337</t>
  </si>
  <si>
    <t>Rapportage!M338</t>
  </si>
  <si>
    <t>Rapportage!M339</t>
  </si>
  <si>
    <t>Rapportage!M340</t>
  </si>
  <si>
    <t>Rapportage!M341</t>
  </si>
  <si>
    <t>Rapportage!M342</t>
  </si>
  <si>
    <t>Rapportage!M343</t>
  </si>
  <si>
    <t>Rapportage!M344</t>
  </si>
  <si>
    <t>Rapportage!M345</t>
  </si>
  <si>
    <t>Rapportage!M346</t>
  </si>
  <si>
    <t>Rapportage!M347</t>
  </si>
  <si>
    <t>Rapportage!M348</t>
  </si>
  <si>
    <t>Rapportage!M349</t>
  </si>
  <si>
    <t>Rapportage!M350</t>
  </si>
  <si>
    <t>Rapportage!M351</t>
  </si>
  <si>
    <t>Rapportage!M352</t>
  </si>
  <si>
    <t>Rapportage!M353</t>
  </si>
  <si>
    <t>Rapportage!M354</t>
  </si>
  <si>
    <t>Rapportage!M355</t>
  </si>
  <si>
    <t>Rapportage!M356</t>
  </si>
  <si>
    <t>Rapportage!M357</t>
  </si>
  <si>
    <t>Rapportage!M358</t>
  </si>
  <si>
    <t>Rapportage!M359</t>
  </si>
  <si>
    <t>Rapportage!M360</t>
  </si>
  <si>
    <t>Rapportage!M361</t>
  </si>
  <si>
    <t>Rapportage!M362</t>
  </si>
  <si>
    <t>Rapportage!M363</t>
  </si>
  <si>
    <t>Rapportage!M364</t>
  </si>
  <si>
    <t>Rapportage!M365</t>
  </si>
  <si>
    <t>Rapportage!M366</t>
  </si>
  <si>
    <t>Rapportage!M367</t>
  </si>
  <si>
    <t>Rapportage!M368</t>
  </si>
  <si>
    <t>Rapportage!M369</t>
  </si>
  <si>
    <t>Rapportage!M370</t>
  </si>
  <si>
    <t>Rapportage!M371</t>
  </si>
  <si>
    <t>Rapportage!M372</t>
  </si>
  <si>
    <t>Rapportage!M373</t>
  </si>
  <si>
    <t>Rapportage!M374</t>
  </si>
  <si>
    <t>Rapportage!M375</t>
  </si>
  <si>
    <t>Rapportage!M376</t>
  </si>
  <si>
    <t>Rapportage!M377</t>
  </si>
  <si>
    <t>Rapportage!M378</t>
  </si>
  <si>
    <t>Rapportage!M379</t>
  </si>
  <si>
    <t>Rapportage!M380</t>
  </si>
  <si>
    <t>Rapportage!M381</t>
  </si>
  <si>
    <t>Rapportage!M382</t>
  </si>
  <si>
    <t>Rapportage!M383</t>
  </si>
  <si>
    <t>Rapportage!M384</t>
  </si>
  <si>
    <t>Rapportage!M385</t>
  </si>
  <si>
    <t>Rapportage!M386</t>
  </si>
  <si>
    <t>Rapportage!M387</t>
  </si>
  <si>
    <t>Rapportage!M388</t>
  </si>
  <si>
    <t>Rapportage!M389</t>
  </si>
  <si>
    <t>Rapportage!M390</t>
  </si>
  <si>
    <t>Rapportage!M391</t>
  </si>
  <si>
    <t>Rapportage!M392</t>
  </si>
  <si>
    <t>Rapportage!M393</t>
  </si>
  <si>
    <t>Rapportage!M394</t>
  </si>
  <si>
    <t>Rapportage!M395</t>
  </si>
  <si>
    <t>Rapportage!M396</t>
  </si>
  <si>
    <t>Rapportage!M397</t>
  </si>
  <si>
    <t>Rapportage!M398</t>
  </si>
  <si>
    <t>Rapportage!M399</t>
  </si>
  <si>
    <t>Rapportage!M400</t>
  </si>
  <si>
    <t>Rapportage!M401</t>
  </si>
  <si>
    <t>Rapportage!M402</t>
  </si>
  <si>
    <t>Rapportage!M403</t>
  </si>
  <si>
    <t>Rapportage!M404</t>
  </si>
  <si>
    <t>Rapportage!M405</t>
  </si>
  <si>
    <t>Rapportage!M406</t>
  </si>
  <si>
    <t>Rapportage!M407</t>
  </si>
  <si>
    <t>Rapportage!M408</t>
  </si>
  <si>
    <t>Rapportage!M409</t>
  </si>
  <si>
    <t>Rapportage!M410</t>
  </si>
  <si>
    <t>Rapportage!M411</t>
  </si>
  <si>
    <t>Rapportage!M412</t>
  </si>
  <si>
    <t>Rapportage!M413</t>
  </si>
  <si>
    <t>Rapportage!M414</t>
  </si>
  <si>
    <t>Rapportage!M415</t>
  </si>
  <si>
    <t>Rapportage!M416</t>
  </si>
  <si>
    <t>Rapportage!M417</t>
  </si>
  <si>
    <t>Rapportage!M418</t>
  </si>
  <si>
    <t>Rapportage!M419</t>
  </si>
  <si>
    <t>Rapportage!M420</t>
  </si>
  <si>
    <t>Rapportage!M421</t>
  </si>
  <si>
    <t>Rapportage!M422</t>
  </si>
  <si>
    <t>Rapportage!M423</t>
  </si>
  <si>
    <t>Rapportage!M424</t>
  </si>
  <si>
    <t>Rapportage!M425</t>
  </si>
  <si>
    <t>Rapportage!M426</t>
  </si>
  <si>
    <t>Rapportage!M427</t>
  </si>
  <si>
    <t>Rapportage!M428</t>
  </si>
  <si>
    <t>Rapportage!M429</t>
  </si>
  <si>
    <t>Rapportage!M430</t>
  </si>
  <si>
    <t>Rapportage!M431</t>
  </si>
  <si>
    <t>Rapportage!M432</t>
  </si>
  <si>
    <t>Rapportage!M433</t>
  </si>
  <si>
    <t>Rapportage!M434</t>
  </si>
  <si>
    <t>Rapportage!M435</t>
  </si>
  <si>
    <t>Rapportage!M436</t>
  </si>
  <si>
    <t>Rapportage!M437</t>
  </si>
  <si>
    <t>Rapportage!M438</t>
  </si>
  <si>
    <t>Rapportage!M439</t>
  </si>
  <si>
    <t>Rapportage!M440</t>
  </si>
  <si>
    <t>Rapportage!M441</t>
  </si>
  <si>
    <t>Rapportage!M442</t>
  </si>
  <si>
    <t>Rapportage!M443</t>
  </si>
  <si>
    <t>Rapportage!M444</t>
  </si>
  <si>
    <t>Rapportage!M445</t>
  </si>
  <si>
    <t>Rapportage!M446</t>
  </si>
  <si>
    <t>Rapportage!M447</t>
  </si>
  <si>
    <t>Rapportage!M448</t>
  </si>
  <si>
    <t>Rapportage!M449</t>
  </si>
  <si>
    <t>Rapportage!M450</t>
  </si>
  <si>
    <t>Rapportage!M451</t>
  </si>
  <si>
    <t>Rapportage!M452</t>
  </si>
  <si>
    <t>Rapportage!M453</t>
  </si>
  <si>
    <t>Rapportage!M454</t>
  </si>
  <si>
    <t>Rapportage!M455</t>
  </si>
  <si>
    <t>Rapportage!M456</t>
  </si>
  <si>
    <t>Rapportage!M457</t>
  </si>
  <si>
    <t>Rapportage!M458</t>
  </si>
  <si>
    <t>Rapportage!M459</t>
  </si>
  <si>
    <t>Rapportage!M460</t>
  </si>
  <si>
    <t>Rapportage!M461</t>
  </si>
  <si>
    <t>Rapportage!M462</t>
  </si>
  <si>
    <t>Rapportage!M463</t>
  </si>
  <si>
    <t>Rapportage!M464</t>
  </si>
  <si>
    <t>Rapportage!M465</t>
  </si>
  <si>
    <t>Rapportage!M466</t>
  </si>
  <si>
    <t>Rapportage!M467</t>
  </si>
  <si>
    <t>Rapportage!M468</t>
  </si>
  <si>
    <t>Rapportage!M469</t>
  </si>
  <si>
    <t>Rapportage!M470</t>
  </si>
  <si>
    <t>Rapportage!M471</t>
  </si>
  <si>
    <t>Rapportage!M472</t>
  </si>
  <si>
    <t>Rapportage!M473</t>
  </si>
  <si>
    <t>Rapportage!M474</t>
  </si>
  <si>
    <t>Rapportage!M475</t>
  </si>
  <si>
    <t>Rapportage!M476</t>
  </si>
  <si>
    <t>Rapportage!M477</t>
  </si>
  <si>
    <t>Rapportage!M478</t>
  </si>
  <si>
    <t>Rapportage!M479</t>
  </si>
  <si>
    <t>Rapportage!M480</t>
  </si>
  <si>
    <t>Rapportage!M481</t>
  </si>
  <si>
    <t>Rapportage!M482</t>
  </si>
  <si>
    <t>Rapportage!M483</t>
  </si>
  <si>
    <t>Rapportage!M484</t>
  </si>
  <si>
    <t>Rapportage!M485</t>
  </si>
  <si>
    <t>Rapportage!M486</t>
  </si>
  <si>
    <t>Rapportage!M487</t>
  </si>
  <si>
    <t>Rapportage!M488</t>
  </si>
  <si>
    <t>Rapportage!M489</t>
  </si>
  <si>
    <t>Rapportage!M490</t>
  </si>
  <si>
    <t>Rapportage!M491</t>
  </si>
  <si>
    <t>Rapportage!M492</t>
  </si>
  <si>
    <t>Rapportage!M493</t>
  </si>
  <si>
    <t>Rapportage!M494</t>
  </si>
  <si>
    <t>Rapportage!M495</t>
  </si>
  <si>
    <t>Rapportage!M496</t>
  </si>
  <si>
    <t>Rapportage!M497</t>
  </si>
  <si>
    <t>Rapportage!M498</t>
  </si>
  <si>
    <t>Rapportage!M499</t>
  </si>
  <si>
    <t>Rapportage!M500</t>
  </si>
  <si>
    <t>Rapportage!M501</t>
  </si>
  <si>
    <t>Rapportage!M502</t>
  </si>
  <si>
    <t>Rapportage!M503</t>
  </si>
  <si>
    <t>Rapportage!M504</t>
  </si>
  <si>
    <t>Rapportage!M505</t>
  </si>
  <si>
    <t>Rapportage!M506</t>
  </si>
  <si>
    <t>Rapportage!M507</t>
  </si>
  <si>
    <t>Rapportage!M508</t>
  </si>
  <si>
    <t>Rapportage!M509</t>
  </si>
  <si>
    <t>Rapportage!M510</t>
  </si>
  <si>
    <t>Rapportage!M511</t>
  </si>
  <si>
    <t>Rapportage!M512</t>
  </si>
  <si>
    <t>Rapportage!M513</t>
  </si>
  <si>
    <t>Rapportage!M514</t>
  </si>
  <si>
    <t>Rapportage!M515</t>
  </si>
  <si>
    <t>Rapportage!M516</t>
  </si>
  <si>
    <t>Rapportage!M517</t>
  </si>
  <si>
    <t>Rapportage!M518</t>
  </si>
  <si>
    <t>Rapportage!M519</t>
  </si>
  <si>
    <t>Rapportage!M520</t>
  </si>
  <si>
    <t>Rapportage!M521</t>
  </si>
  <si>
    <t>Rapportage!M522</t>
  </si>
  <si>
    <t>Rapportage!M523</t>
  </si>
  <si>
    <t>Rapportage!M524</t>
  </si>
  <si>
    <t>Rapportage!M525</t>
  </si>
  <si>
    <t>Rapportage!M526</t>
  </si>
  <si>
    <t>Rapportage!M527</t>
  </si>
  <si>
    <t>Rapportage!M528</t>
  </si>
  <si>
    <t>Rapportage!M529</t>
  </si>
  <si>
    <t>Rapportage!M530</t>
  </si>
  <si>
    <t>Rapportage!M531</t>
  </si>
  <si>
    <t>Rapportage!M532</t>
  </si>
  <si>
    <t>Rapportage!M533</t>
  </si>
  <si>
    <t>Rapportage!M534</t>
  </si>
  <si>
    <t>Rapportage!M535</t>
  </si>
  <si>
    <t>Rapportage!M536</t>
  </si>
  <si>
    <t>Rapportage!M537</t>
  </si>
  <si>
    <t>Rapportage!M538</t>
  </si>
  <si>
    <t>Rapportage!M539</t>
  </si>
  <si>
    <t>Rapportage!M540</t>
  </si>
  <si>
    <t>Rapportage!M541</t>
  </si>
  <si>
    <t>Rapportage!M542</t>
  </si>
  <si>
    <t>Rapportage!M543</t>
  </si>
  <si>
    <t>Rapportage!M544</t>
  </si>
  <si>
    <t>Rapportage!M545</t>
  </si>
  <si>
    <t>Rapportage!M546</t>
  </si>
  <si>
    <t>Rapportage!M547</t>
  </si>
  <si>
    <t>Rapportage!M548</t>
  </si>
  <si>
    <t>Rapportage!M549</t>
  </si>
  <si>
    <t>Rapportage!M550</t>
  </si>
  <si>
    <t>Rapportage!M551</t>
  </si>
  <si>
    <t>Rapportage!M552</t>
  </si>
  <si>
    <t>Rapportage!M553</t>
  </si>
  <si>
    <t>Rapportage!M554</t>
  </si>
  <si>
    <t>Rapportage!M555</t>
  </si>
  <si>
    <t>Rapportage!M556</t>
  </si>
  <si>
    <t>Rapportage!M557</t>
  </si>
  <si>
    <t>Rapportage!M558</t>
  </si>
  <si>
    <t>Rapportage!M559</t>
  </si>
  <si>
    <t>Rapportage!M560</t>
  </si>
  <si>
    <t>Rapportage!M561</t>
  </si>
  <si>
    <t>Rapportage!M562</t>
  </si>
  <si>
    <t>Rapportage!M563</t>
  </si>
  <si>
    <t>Rapportage!M564</t>
  </si>
  <si>
    <t>Rapportage!M565</t>
  </si>
  <si>
    <t>Rapportage!M566</t>
  </si>
  <si>
    <t>Rapportage!M567</t>
  </si>
  <si>
    <t>Rapportage!M568</t>
  </si>
  <si>
    <t>Rapportage!M569</t>
  </si>
  <si>
    <t>Rapportage!M570</t>
  </si>
  <si>
    <t>Rapportage!M571</t>
  </si>
  <si>
    <t>Rapportage!M572</t>
  </si>
  <si>
    <t>Rapportage!M573</t>
  </si>
  <si>
    <t>Rapportage!M574</t>
  </si>
  <si>
    <t>Rapportage!M575</t>
  </si>
  <si>
    <t>Rapportage!M576</t>
  </si>
  <si>
    <t>Rapportage!M577</t>
  </si>
  <si>
    <t>Rapportage!M578</t>
  </si>
  <si>
    <t>Rapportage!M579</t>
  </si>
  <si>
    <t>Rapportage!M580</t>
  </si>
  <si>
    <t>Rapportage!M581</t>
  </si>
  <si>
    <t>Rapportage!M582</t>
  </si>
  <si>
    <t>Rapportage!M583</t>
  </si>
  <si>
    <t>Rapportage!M584</t>
  </si>
  <si>
    <t>Rapportage!M585</t>
  </si>
  <si>
    <t>Rapportage!M586</t>
  </si>
  <si>
    <t>Rapportage!M587</t>
  </si>
  <si>
    <t>Rapportage!M588</t>
  </si>
  <si>
    <t>Rapportage!M589</t>
  </si>
  <si>
    <t>Rapportage!M590</t>
  </si>
  <si>
    <t>Rapportage!M591</t>
  </si>
  <si>
    <t>Rapportage!M592</t>
  </si>
  <si>
    <t>Rapportage!M593</t>
  </si>
  <si>
    <t>Rapportage!M594</t>
  </si>
  <si>
    <t>Rapportage!M595</t>
  </si>
  <si>
    <t>Rapportage!M596</t>
  </si>
  <si>
    <t>Rapportage!M597</t>
  </si>
  <si>
    <t>Rapportage!M598</t>
  </si>
  <si>
    <t>Rapportage!M599</t>
  </si>
  <si>
    <t>Rapportage!M600</t>
  </si>
  <si>
    <t>Rapportage!M601</t>
  </si>
  <si>
    <t>Rapportage!M602</t>
  </si>
  <si>
    <t>Rapportage!M603</t>
  </si>
  <si>
    <t>Rapportage!M604</t>
  </si>
  <si>
    <t>Rapportage!M605</t>
  </si>
  <si>
    <t>Rapportage!M606</t>
  </si>
  <si>
    <t>Rapportage!M607</t>
  </si>
  <si>
    <t>Rapportage!M608</t>
  </si>
  <si>
    <t>Rapportage!M609</t>
  </si>
  <si>
    <t>Rapportage!M610</t>
  </si>
  <si>
    <t>Rapportage!M611</t>
  </si>
  <si>
    <t>Rapportage!M612</t>
  </si>
  <si>
    <t>Rapportage!M613</t>
  </si>
  <si>
    <t>Rapportage!M614</t>
  </si>
  <si>
    <t>Rapportage!M615</t>
  </si>
  <si>
    <t>Rapportage!M616</t>
  </si>
  <si>
    <t>Rapportage!M617</t>
  </si>
  <si>
    <t>Rapportage!M618</t>
  </si>
  <si>
    <t>Rapportage!M619</t>
  </si>
  <si>
    <t>Rapportage!M620</t>
  </si>
  <si>
    <t>Rapportage!M621</t>
  </si>
  <si>
    <t>Rapportage!M622</t>
  </si>
  <si>
    <t>Rapportage!M623</t>
  </si>
  <si>
    <t>Rapportage!M624</t>
  </si>
  <si>
    <t>Rapportage!M625</t>
  </si>
  <si>
    <t>Rapportage!M626</t>
  </si>
  <si>
    <t>Rapportage!M627</t>
  </si>
  <si>
    <t>Rapportage!M628</t>
  </si>
  <si>
    <t>Rapportage!M629</t>
  </si>
  <si>
    <t>Rapportage!M630</t>
  </si>
  <si>
    <t>Rapportage!M631</t>
  </si>
  <si>
    <t>Rapportage!M632</t>
  </si>
  <si>
    <t>Rapportage!M633</t>
  </si>
  <si>
    <t>Rapportage!M634</t>
  </si>
  <si>
    <t>Rapportage!M635</t>
  </si>
  <si>
    <t>Rapportage!M636</t>
  </si>
  <si>
    <t>Rapportage!M637</t>
  </si>
  <si>
    <t>Rapportage!M638</t>
  </si>
  <si>
    <t>Rapportage!M639</t>
  </si>
  <si>
    <t>Rapportage!M640</t>
  </si>
  <si>
    <t>Rapportage!M641</t>
  </si>
  <si>
    <t>Rapportage!M642</t>
  </si>
  <si>
    <t>Rapportage!M643</t>
  </si>
  <si>
    <t>Rapportage!M644</t>
  </si>
  <si>
    <t>Rapportage!M645</t>
  </si>
  <si>
    <t>Rapportage!M646</t>
  </si>
  <si>
    <t>Rapportage!M647</t>
  </si>
  <si>
    <t>Rapportage!M648</t>
  </si>
  <si>
    <t>Rapportage!M649</t>
  </si>
  <si>
    <t>Rapportage!M650</t>
  </si>
  <si>
    <t>Rapportage!M651</t>
  </si>
  <si>
    <t>Rapportage!M652</t>
  </si>
  <si>
    <t>Rapportage!M653</t>
  </si>
  <si>
    <t>Rapportage!M654</t>
  </si>
  <si>
    <t>Rapportage!M655</t>
  </si>
  <si>
    <t>Rapportage!M656</t>
  </si>
  <si>
    <t>Rapportage!M657</t>
  </si>
  <si>
    <t>Rapportage!M658</t>
  </si>
  <si>
    <t>Rapportage!M659</t>
  </si>
  <si>
    <t>Rapportage!M660</t>
  </si>
  <si>
    <t>Rapportage!M661</t>
  </si>
  <si>
    <t>Rapportage!M662</t>
  </si>
  <si>
    <t>Rapportage!M663</t>
  </si>
  <si>
    <t>Rapportage!M664</t>
  </si>
  <si>
    <t>Rapportage!M665</t>
  </si>
  <si>
    <t>Rapportage!M666</t>
  </si>
  <si>
    <t>Rapportage!M667</t>
  </si>
  <si>
    <t>Rapportage!M668</t>
  </si>
  <si>
    <t>Rapportage!M669</t>
  </si>
  <si>
    <t>Rapportage!M670</t>
  </si>
  <si>
    <t>Rapportage!M671</t>
  </si>
  <si>
    <t>Rapportage!M672</t>
  </si>
  <si>
    <t>Rapportage!M673</t>
  </si>
  <si>
    <t>Rapportage!M674</t>
  </si>
  <si>
    <t>Rapportage!M675</t>
  </si>
  <si>
    <t>Rapportage!M676</t>
  </si>
  <si>
    <t>Rapportage!M677</t>
  </si>
  <si>
    <t>Rapportage!M678</t>
  </si>
  <si>
    <t>Rapportage!M679</t>
  </si>
  <si>
    <t>Rapportage!M680</t>
  </si>
  <si>
    <t>Rapportage!M681</t>
  </si>
  <si>
    <t>Rapportage!M682</t>
  </si>
  <si>
    <t>Rapportage!M683</t>
  </si>
  <si>
    <t>Rapportage!M684</t>
  </si>
  <si>
    <t>Rapportage!M685</t>
  </si>
  <si>
    <t>Rapportage!M686</t>
  </si>
  <si>
    <t>Rapportage!M687</t>
  </si>
  <si>
    <t>Rapportage!M688</t>
  </si>
  <si>
    <t>Rapportage!M689</t>
  </si>
  <si>
    <t>Rapportage!M690</t>
  </si>
  <si>
    <t>Rapportage!M691</t>
  </si>
  <si>
    <t>Rapportage!M692</t>
  </si>
  <si>
    <t>Rapportage!M693</t>
  </si>
  <si>
    <t>Rapportage!M694</t>
  </si>
  <si>
    <t>Rapportage!M695</t>
  </si>
  <si>
    <t>Rapportage!M696</t>
  </si>
  <si>
    <t>Rapportage!M697</t>
  </si>
  <si>
    <t>Rapportage!M698</t>
  </si>
  <si>
    <t>Rapportage!M699</t>
  </si>
  <si>
    <t>Rapportage!M700</t>
  </si>
  <si>
    <t>Rapportage!M701</t>
  </si>
  <si>
    <t>Rapportage!M702</t>
  </si>
  <si>
    <t>Rapportage!M703</t>
  </si>
  <si>
    <t>Rapportage!M704</t>
  </si>
  <si>
    <t>Rapportage!M705</t>
  </si>
  <si>
    <t>Rapportage!M706</t>
  </si>
  <si>
    <t>Rapportage!M707</t>
  </si>
  <si>
    <t>Rapportage!M708</t>
  </si>
  <si>
    <t>Rapportage!M709</t>
  </si>
  <si>
    <t>Rapportage!M710</t>
  </si>
  <si>
    <t>Rapportage!M711</t>
  </si>
  <si>
    <t>Rapportage!M712</t>
  </si>
  <si>
    <t>Rapportage!M713</t>
  </si>
  <si>
    <t>Rapportage!M714</t>
  </si>
  <si>
    <t>Rapportage!M715</t>
  </si>
  <si>
    <t>Rapportage!M716</t>
  </si>
  <si>
    <t>Rapportage!M717</t>
  </si>
  <si>
    <t>Rapportage!M718</t>
  </si>
  <si>
    <t>Rapportage!M719</t>
  </si>
  <si>
    <t>Rapportage!M720</t>
  </si>
  <si>
    <t>Rapportage!M721</t>
  </si>
  <si>
    <t>Rapportage!M722</t>
  </si>
  <si>
    <t>Rapportage!M723</t>
  </si>
  <si>
    <t>Rapportage!M724</t>
  </si>
  <si>
    <t>Rapportage!M725</t>
  </si>
  <si>
    <t>Rapportage!M726</t>
  </si>
  <si>
    <t>Rapportage!M727</t>
  </si>
  <si>
    <t>Rapportage!M728</t>
  </si>
  <si>
    <t>Rapportage!M729</t>
  </si>
  <si>
    <t>Rapportage!M730</t>
  </si>
  <si>
    <t>Rapportage!M731</t>
  </si>
  <si>
    <t>Rapportage!M732</t>
  </si>
  <si>
    <t>Rapportage!M733</t>
  </si>
  <si>
    <t>Rapportage!M734</t>
  </si>
  <si>
    <t>Rapportage!M735</t>
  </si>
  <si>
    <t>Rapportage!M736</t>
  </si>
  <si>
    <t>Rapportage!M737</t>
  </si>
  <si>
    <t>Rapportage!M738</t>
  </si>
  <si>
    <t>Rapportage!M739</t>
  </si>
  <si>
    <t>Rapportage!M740</t>
  </si>
  <si>
    <t>Rapportage!M741</t>
  </si>
  <si>
    <t>Rapportage!M742</t>
  </si>
  <si>
    <t>Rapportage!M743</t>
  </si>
  <si>
    <t>Rapportage!M744</t>
  </si>
  <si>
    <t>Rapportage!M745</t>
  </si>
  <si>
    <t>Rapportage!M746</t>
  </si>
  <si>
    <t>Rapportage!M747</t>
  </si>
  <si>
    <t>Rapportage!M748</t>
  </si>
  <si>
    <t>Rapportage!M749</t>
  </si>
  <si>
    <t>Rapportage!M750</t>
  </si>
  <si>
    <t>Rapportage!M751</t>
  </si>
  <si>
    <t>Rapportage!M752</t>
  </si>
  <si>
    <t>Rapportage!M753</t>
  </si>
  <si>
    <t>Rapportage!M754</t>
  </si>
  <si>
    <t>Rapportage!M755</t>
  </si>
  <si>
    <t>Rapportage!M756</t>
  </si>
  <si>
    <t>Rapportage!M757</t>
  </si>
  <si>
    <t>Rapportage!M758</t>
  </si>
  <si>
    <t>Rapportage!M759</t>
  </si>
  <si>
    <t>Rapportage!M760</t>
  </si>
  <si>
    <t>Rapportage!M761</t>
  </si>
  <si>
    <t>Rapportage!M762</t>
  </si>
  <si>
    <t>Rapportage!M763</t>
  </si>
  <si>
    <t>Rapportage!M764</t>
  </si>
  <si>
    <t>Rapportage!M765</t>
  </si>
  <si>
    <t>Rapportage!M766</t>
  </si>
  <si>
    <t>Rapportage!M767</t>
  </si>
  <si>
    <t>Rapportage!M768</t>
  </si>
  <si>
    <t>Rapportage!M769</t>
  </si>
  <si>
    <t>Rapportage!M770</t>
  </si>
  <si>
    <t>Rapportage!M771</t>
  </si>
  <si>
    <t>Rapportage!M772</t>
  </si>
  <si>
    <t>Rapportage!M773</t>
  </si>
  <si>
    <t>Rapportage!M774</t>
  </si>
  <si>
    <t>Rapportage!M775</t>
  </si>
  <si>
    <t>Rapportage!M776</t>
  </si>
  <si>
    <t>Rapportage!M777</t>
  </si>
  <si>
    <t>Rapportage!M778</t>
  </si>
  <si>
    <t>Rapportage!M779</t>
  </si>
  <si>
    <t>Rapportage!M780</t>
  </si>
  <si>
    <t>Rapportage!M781</t>
  </si>
  <si>
    <t>Rapportage!M782</t>
  </si>
  <si>
    <t>Rapportage!M783</t>
  </si>
  <si>
    <t>Rapportage!M784</t>
  </si>
  <si>
    <t>Rapportage!M785</t>
  </si>
  <si>
    <t>Rapportage!M786</t>
  </si>
  <si>
    <t>Rapportage!M787</t>
  </si>
  <si>
    <t>Rapportage!M788</t>
  </si>
  <si>
    <t>Rapportage!M789</t>
  </si>
  <si>
    <t>Rapportage!M790</t>
  </si>
  <si>
    <t>Rapportage!M791</t>
  </si>
  <si>
    <t>Rapportage!M792</t>
  </si>
  <si>
    <t>Rapportage!M793</t>
  </si>
  <si>
    <t>Rapportage!M794</t>
  </si>
  <si>
    <t>Rapportage!M795</t>
  </si>
  <si>
    <t>Rapportage!M796</t>
  </si>
  <si>
    <t>Rapportage!M797</t>
  </si>
  <si>
    <t>Rapportage!M798</t>
  </si>
  <si>
    <t>Rapportage!M799</t>
  </si>
  <si>
    <t>Rapportage!M800</t>
  </si>
  <si>
    <t>Rapportage!M801</t>
  </si>
  <si>
    <t>Rapportage!M802</t>
  </si>
  <si>
    <t>Rapportage!M803</t>
  </si>
  <si>
    <t>Rapportage!M804</t>
  </si>
  <si>
    <t>Rapportage!M805</t>
  </si>
  <si>
    <t>Rapportage!M806</t>
  </si>
  <si>
    <t>Rapportage!M807</t>
  </si>
  <si>
    <t>Rapportage!M808</t>
  </si>
  <si>
    <t>Rapportage!M809</t>
  </si>
  <si>
    <t>Rapportage!M810</t>
  </si>
  <si>
    <t>Rapportage!M811</t>
  </si>
  <si>
    <t>Rapportage!M812</t>
  </si>
  <si>
    <t>Rapportage!M813</t>
  </si>
  <si>
    <t>Rapportage!M814</t>
  </si>
  <si>
    <t>Rapportage!M815</t>
  </si>
  <si>
    <t>Rapportage!M816</t>
  </si>
  <si>
    <t>Rapportage!M817</t>
  </si>
  <si>
    <t>Rapportage!M818</t>
  </si>
  <si>
    <t>Rapportage!M819</t>
  </si>
  <si>
    <t>Rapportage!M820</t>
  </si>
  <si>
    <t>Rapportage!M821</t>
  </si>
  <si>
    <t>Rapportage!M822</t>
  </si>
  <si>
    <t>Rapportage!M823</t>
  </si>
  <si>
    <t>Rapportage!M824</t>
  </si>
  <si>
    <t>Rapportage!M825</t>
  </si>
  <si>
    <t>Rapportage!M826</t>
  </si>
  <si>
    <t>Rapportage!M827</t>
  </si>
  <si>
    <t>Rapportage!M828</t>
  </si>
  <si>
    <t>Rapportage!M829</t>
  </si>
  <si>
    <t>Rapportage!M830</t>
  </si>
  <si>
    <t>Rapportage!M831</t>
  </si>
  <si>
    <t>Rapportage!M832</t>
  </si>
  <si>
    <t>Rapportage!M833</t>
  </si>
  <si>
    <t>Rapportage!M834</t>
  </si>
  <si>
    <t>Rapportage!M835</t>
  </si>
  <si>
    <t>Rapportage!M836</t>
  </si>
  <si>
    <t>Rapportage!M837</t>
  </si>
  <si>
    <t>Rapportage!M838</t>
  </si>
  <si>
    <t>Rapportage!M839</t>
  </si>
  <si>
    <t>Rapportage!M840</t>
  </si>
  <si>
    <t>Rapportage!M841</t>
  </si>
  <si>
    <t>Rapportage!M842</t>
  </si>
  <si>
    <t>Rapportage!M843</t>
  </si>
  <si>
    <t>Rapportage!M844</t>
  </si>
  <si>
    <t>Rapportage!M845</t>
  </si>
  <si>
    <t>Rapportage!M846</t>
  </si>
  <si>
    <t>Rapportage!M847</t>
  </si>
  <si>
    <t>Rapportage!M848</t>
  </si>
  <si>
    <t>Rapportage!M849</t>
  </si>
  <si>
    <t>Rapportage!M850</t>
  </si>
  <si>
    <t>Rapportage!M851</t>
  </si>
  <si>
    <t>Rapportage!M852</t>
  </si>
  <si>
    <t>Rapportage!M853</t>
  </si>
  <si>
    <t>Rapportage!M854</t>
  </si>
  <si>
    <t>Rapportage!M855</t>
  </si>
  <si>
    <t>Rapportage!M856</t>
  </si>
  <si>
    <t>Rapportage!M857</t>
  </si>
  <si>
    <t>Rapportage!M858</t>
  </si>
  <si>
    <t>Rapportage!M859</t>
  </si>
  <si>
    <t>Rapportage!M860</t>
  </si>
  <si>
    <t>Rapportage!M861</t>
  </si>
  <si>
    <t>Rapportage!M862</t>
  </si>
  <si>
    <t>Rapportage!M863</t>
  </si>
  <si>
    <t>Rapportage!M864</t>
  </si>
  <si>
    <t>Rapportage!M865</t>
  </si>
  <si>
    <t>Rapportage!M866</t>
  </si>
  <si>
    <t>Rapportage!M867</t>
  </si>
  <si>
    <t>Rapportage!M868</t>
  </si>
  <si>
    <t>Rapportage!M869</t>
  </si>
  <si>
    <t>Rapportage!M870</t>
  </si>
  <si>
    <t>Rapportage!M871</t>
  </si>
  <si>
    <t>Rapportage!M872</t>
  </si>
  <si>
    <t>Rapportage!M873</t>
  </si>
  <si>
    <t>Rapportage!M874</t>
  </si>
  <si>
    <t>Rapportage!M875</t>
  </si>
  <si>
    <t>Rapportage!M876</t>
  </si>
  <si>
    <t>Rapportage!M877</t>
  </si>
  <si>
    <t>Rapportage!M878</t>
  </si>
  <si>
    <t>Rapportage!M879</t>
  </si>
  <si>
    <t>Rapportage!M880</t>
  </si>
  <si>
    <t>Rapportage!M881</t>
  </si>
  <si>
    <t>Rapportage!M882</t>
  </si>
  <si>
    <t>Rapportage!M883</t>
  </si>
  <si>
    <t>Rapportage!M884</t>
  </si>
  <si>
    <t>Rapportage!M885</t>
  </si>
  <si>
    <t>Rapportage!M886</t>
  </si>
  <si>
    <t>Rapportage!M887</t>
  </si>
  <si>
    <t>Rapportage!M888</t>
  </si>
  <si>
    <t>Rapportage!M889</t>
  </si>
  <si>
    <t>Rapportage!M890</t>
  </si>
  <si>
    <t>Rapportage!M891</t>
  </si>
  <si>
    <t>Rapportage!M892</t>
  </si>
  <si>
    <t>Rapportage!M893</t>
  </si>
  <si>
    <t>Rapportage!M894</t>
  </si>
  <si>
    <t>Rapportage!M895</t>
  </si>
  <si>
    <t>Rapportage!M896</t>
  </si>
  <si>
    <t>Rapportage!M897</t>
  </si>
  <si>
    <t>Rapportage!M898</t>
  </si>
  <si>
    <t>Rapportage!M899</t>
  </si>
  <si>
    <t>Rapportage!M900</t>
  </si>
  <si>
    <t>Rapportage!M901</t>
  </si>
  <si>
    <t>Rapportage!M902</t>
  </si>
  <si>
    <t>Rapportage!M903</t>
  </si>
  <si>
    <t>Rapportage!M904</t>
  </si>
  <si>
    <t>Rapportage!M905</t>
  </si>
  <si>
    <t>Rapportage!M906</t>
  </si>
  <si>
    <t>Rapportage!M907</t>
  </si>
  <si>
    <t>Rapportage!M908</t>
  </si>
  <si>
    <t>Rapportage!M909</t>
  </si>
  <si>
    <t>Rapportage!M910</t>
  </si>
  <si>
    <t>Rapportage!M911</t>
  </si>
  <si>
    <t>Rapportage!M912</t>
  </si>
  <si>
    <t>Rapportage!M913</t>
  </si>
  <si>
    <t>Rapportage!M914</t>
  </si>
  <si>
    <t>Rapportage!M915</t>
  </si>
  <si>
    <t>Rapportage!M916</t>
  </si>
  <si>
    <t>Rapportage!M917</t>
  </si>
  <si>
    <t>Rapportage!M918</t>
  </si>
  <si>
    <t>Rapportage!M919</t>
  </si>
  <si>
    <t>Rapportage!M920</t>
  </si>
  <si>
    <t>Rapportage!M921</t>
  </si>
  <si>
    <t>Rapportage!M922</t>
  </si>
  <si>
    <t>Rapportage!M923</t>
  </si>
  <si>
    <t>Rapportage!M924</t>
  </si>
  <si>
    <t>Rapportage!M925</t>
  </si>
  <si>
    <t>Rapportage!M926</t>
  </si>
  <si>
    <t>Rapportage!M927</t>
  </si>
  <si>
    <t>Rapportage!M928</t>
  </si>
  <si>
    <t>Rapportage!M929</t>
  </si>
  <si>
    <t>Rapportage!M930</t>
  </si>
  <si>
    <t>Rapportage!M931</t>
  </si>
  <si>
    <t>Rapportage!M932</t>
  </si>
  <si>
    <t>Rapportage!M933</t>
  </si>
  <si>
    <t>Rapportage!M934</t>
  </si>
  <si>
    <t>Rapportage!M935</t>
  </si>
  <si>
    <t>Rapportage!M936</t>
  </si>
  <si>
    <t>Rapportage!M937</t>
  </si>
  <si>
    <t>Rapportage!M938</t>
  </si>
  <si>
    <t>Rapportage!M939</t>
  </si>
  <si>
    <t>Rapportage!M940</t>
  </si>
  <si>
    <t>Rapportage!M941</t>
  </si>
  <si>
    <t>Rapportage!M942</t>
  </si>
  <si>
    <t>Rapportage!M943</t>
  </si>
  <si>
    <t>Rapportage!M944</t>
  </si>
  <si>
    <t>Rapportage!M945</t>
  </si>
  <si>
    <t>Rapportage!M946</t>
  </si>
  <si>
    <t>Rapportage!M947</t>
  </si>
  <si>
    <t>Rapportage!M948</t>
  </si>
  <si>
    <t>Rapportage!M949</t>
  </si>
  <si>
    <t>Rapportage!M950</t>
  </si>
  <si>
    <t>Rapportage!M951</t>
  </si>
  <si>
    <t>Rapportage!M952</t>
  </si>
  <si>
    <t>Rapportage!M953</t>
  </si>
  <si>
    <t>Rapportage!M954</t>
  </si>
  <si>
    <t>Rapportage!M955</t>
  </si>
  <si>
    <t>Rapportage!M956</t>
  </si>
  <si>
    <t>Rapportage!M957</t>
  </si>
  <si>
    <t>Rapportage!M958</t>
  </si>
  <si>
    <t>Rapportage!M959</t>
  </si>
  <si>
    <t>Rapportage!M960</t>
  </si>
  <si>
    <t>Rapportage!M961</t>
  </si>
  <si>
    <t>Rapportage!M962</t>
  </si>
  <si>
    <t>Rapportage!M963</t>
  </si>
  <si>
    <t>Rapportage!M964</t>
  </si>
  <si>
    <t>Rapportage!M965</t>
  </si>
  <si>
    <t>Rapportage!M966</t>
  </si>
  <si>
    <t>Rapportage!M967</t>
  </si>
  <si>
    <t>Rapportage!M968</t>
  </si>
  <si>
    <t>Rapportage!M969</t>
  </si>
  <si>
    <t>Rapportage!M970</t>
  </si>
  <si>
    <t>Rapportage!M971</t>
  </si>
  <si>
    <t>Rapportage!M972</t>
  </si>
  <si>
    <t>Rapportage!M973</t>
  </si>
  <si>
    <t>Rapportage!M974</t>
  </si>
  <si>
    <t>Rapportage!M975</t>
  </si>
  <si>
    <t>Rapportage!M976</t>
  </si>
  <si>
    <t>Rapportage!M977</t>
  </si>
  <si>
    <t>Rapportage!M978</t>
  </si>
  <si>
    <t>Rapportage!M979</t>
  </si>
  <si>
    <t>Rapportage!M980</t>
  </si>
  <si>
    <t>Rapportage!M981</t>
  </si>
  <si>
    <t>Rapportage!M982</t>
  </si>
  <si>
    <t>Rapportage!M983</t>
  </si>
  <si>
    <t>Rapportage!M984</t>
  </si>
  <si>
    <t>Rapportage!M985</t>
  </si>
  <si>
    <t>Rapportage!M986</t>
  </si>
  <si>
    <t>Rapportage!M987</t>
  </si>
  <si>
    <t>Rapportage!M988</t>
  </si>
  <si>
    <t>Rapportage!M989</t>
  </si>
  <si>
    <t>Rapportage!M990</t>
  </si>
  <si>
    <t>Rapportage!M991</t>
  </si>
  <si>
    <t>Rapportage!M992</t>
  </si>
  <si>
    <t>Rapportage!M993</t>
  </si>
  <si>
    <t>Rapportage!M994</t>
  </si>
  <si>
    <t>Rapportage!M995</t>
  </si>
  <si>
    <t>Rapportage!M996</t>
  </si>
  <si>
    <t>Rapportage!M997</t>
  </si>
  <si>
    <t>Rapportage!M998</t>
  </si>
  <si>
    <t>Rapportage!M999</t>
  </si>
  <si>
    <t>Rapportage!M1000</t>
  </si>
  <si>
    <t>Rapportage!M1001</t>
  </si>
  <si>
    <t>Rapportage!M1002</t>
  </si>
  <si>
    <t>Rapportage!M1003</t>
  </si>
  <si>
    <t>Rapportage!M1004</t>
  </si>
  <si>
    <t>Rapportage!M1005</t>
  </si>
  <si>
    <t>Rapportage!M1006</t>
  </si>
  <si>
    <t>Rapportage!M1007</t>
  </si>
  <si>
    <t>Rapportage!M1008</t>
  </si>
  <si>
    <t>Rapportage!M1009</t>
  </si>
  <si>
    <t>Rapportage!M1010</t>
  </si>
  <si>
    <t>Rapportage!M1011</t>
  </si>
  <si>
    <t>Rapportage!M1012</t>
  </si>
  <si>
    <t>Rapportage!M1013</t>
  </si>
  <si>
    <t>Rapportage!M1014</t>
  </si>
  <si>
    <t>Rapportage!M1015</t>
  </si>
  <si>
    <t>Rapportage!M1016</t>
  </si>
  <si>
    <t>Rapportage!M1017</t>
  </si>
  <si>
    <t>Rapportage!M1018</t>
  </si>
  <si>
    <t>Rapportage!M1019</t>
  </si>
  <si>
    <t>Rapportage!M1020</t>
  </si>
  <si>
    <t>Rapportage!M1021</t>
  </si>
  <si>
    <t>Rapportage!M1022</t>
  </si>
  <si>
    <t>Rapportage!M1023</t>
  </si>
  <si>
    <t>Rapportage!M1024</t>
  </si>
  <si>
    <t>Rapportage!M1025</t>
  </si>
  <si>
    <t>Rapportage!M1026</t>
  </si>
  <si>
    <t>Rapportage!M1027</t>
  </si>
  <si>
    <t>Rapportage!M1028</t>
  </si>
  <si>
    <t>Rapportage!M1029</t>
  </si>
  <si>
    <t>Rapportage!M1030</t>
  </si>
  <si>
    <t>Rapportage!M1031</t>
  </si>
  <si>
    <t>Rapportage!M1032</t>
  </si>
  <si>
    <t>Rapportage!M1033</t>
  </si>
  <si>
    <t>Rapportage!M1034</t>
  </si>
  <si>
    <t>Rapportage!M1035</t>
  </si>
  <si>
    <t>Rapportage!M1036</t>
  </si>
  <si>
    <t>Rapportage!M1037</t>
  </si>
  <si>
    <t>Rapportage!M1038</t>
  </si>
  <si>
    <t>Rapportage!M1039</t>
  </si>
  <si>
    <t>Rapportage!M1040</t>
  </si>
  <si>
    <t>Rapportage!M1041</t>
  </si>
  <si>
    <t>Rapportage!M1042</t>
  </si>
  <si>
    <t>Rapportage!M1043</t>
  </si>
  <si>
    <t>Rapportage!M1044</t>
  </si>
  <si>
    <t>Rapportage!M1045</t>
  </si>
  <si>
    <t>Rapportage!M1046</t>
  </si>
  <si>
    <t>Rapportage!M1047</t>
  </si>
  <si>
    <t>Rapportage!M1048</t>
  </si>
  <si>
    <t>Rapportage!M1049</t>
  </si>
  <si>
    <t>Rapportage!M1050</t>
  </si>
  <si>
    <t>Rapportage!M1051</t>
  </si>
  <si>
    <t>Rapportage!M1052</t>
  </si>
  <si>
    <t>Rapportage!M1053</t>
  </si>
  <si>
    <t>Rapportage!M1054</t>
  </si>
  <si>
    <t>Rapportage!M1055</t>
  </si>
  <si>
    <t>Rapportage!M1056</t>
  </si>
  <si>
    <t>Rapportage!M1057</t>
  </si>
  <si>
    <t>Rapportage!M1058</t>
  </si>
  <si>
    <t>Rapportage!M1059</t>
  </si>
  <si>
    <t>Rapportage!M1060</t>
  </si>
  <si>
    <t>Rapportage!M1061</t>
  </si>
  <si>
    <t>Rapportage!M1062</t>
  </si>
  <si>
    <t>Rapportage!M1063</t>
  </si>
  <si>
    <t>Rapportage!M1064</t>
  </si>
  <si>
    <t>Rapportage!M1065</t>
  </si>
  <si>
    <t>Rapportage!M1066</t>
  </si>
  <si>
    <t>Rapportage!M1067</t>
  </si>
  <si>
    <t>Rapportage!M1068</t>
  </si>
  <si>
    <t>Rapportage!M1069</t>
  </si>
  <si>
    <t>Rapportage!M1070</t>
  </si>
  <si>
    <t>Rapportage!M1071</t>
  </si>
  <si>
    <t>Rapportage!M1072</t>
  </si>
  <si>
    <t>Rapportage!M1073</t>
  </si>
  <si>
    <t>Rapportage!M1074</t>
  </si>
  <si>
    <t>Rapportage!M1075</t>
  </si>
  <si>
    <t>Rapportage!M1076</t>
  </si>
  <si>
    <t>Rapportage!M1077</t>
  </si>
  <si>
    <t>Rapportage!M1078</t>
  </si>
  <si>
    <t>Rapportage!M1079</t>
  </si>
  <si>
    <t>Rapportage!M1080</t>
  </si>
  <si>
    <t>Rapportage!M1081</t>
  </si>
  <si>
    <t>Rapportage!M1082</t>
  </si>
  <si>
    <t>Rapportage!M1083</t>
  </si>
  <si>
    <t>Rapportage!M1084</t>
  </si>
  <si>
    <t>Rapportage!M1085</t>
  </si>
  <si>
    <t>Rapportage!M1086</t>
  </si>
  <si>
    <t>Rapportage!M1087</t>
  </si>
  <si>
    <t>Rapportage!M1088</t>
  </si>
  <si>
    <t>Rapportage!M1089</t>
  </si>
  <si>
    <t>Rapportage!M1090</t>
  </si>
  <si>
    <t>Rapportage!M1091</t>
  </si>
  <si>
    <t>Rapportage!M1092</t>
  </si>
  <si>
    <t>Rapportage!M1093</t>
  </si>
  <si>
    <t>Rapportage!M1094</t>
  </si>
  <si>
    <t>Rapportage!M1095</t>
  </si>
  <si>
    <t>Rapportage!M1096</t>
  </si>
  <si>
    <t>Rapportage!M1097</t>
  </si>
  <si>
    <t>Rapportage!M1098</t>
  </si>
  <si>
    <t>Rapportage!M1099</t>
  </si>
  <si>
    <t>Rapportage!M1100</t>
  </si>
  <si>
    <t>Rapportage!M1101</t>
  </si>
  <si>
    <t>Rapportage!M1102</t>
  </si>
  <si>
    <t>Rapportage!M1103</t>
  </si>
  <si>
    <t>Rapportage!M1104</t>
  </si>
  <si>
    <t>Rapportage!M1105</t>
  </si>
  <si>
    <t>Rapportage!M1106</t>
  </si>
  <si>
    <t>Rapportage!M1107</t>
  </si>
  <si>
    <t>Rapportage!M1108</t>
  </si>
  <si>
    <t>Rapportage!M1109</t>
  </si>
  <si>
    <t>Rapportage!M1110</t>
  </si>
  <si>
    <t>Rapportage!M1111</t>
  </si>
  <si>
    <t>Rapportage!M1112</t>
  </si>
  <si>
    <t>Rapportage!M1113</t>
  </si>
  <si>
    <t>Rapportage!M1114</t>
  </si>
  <si>
    <t>Rapportage!M1115</t>
  </si>
  <si>
    <t>Rapportage!M1116</t>
  </si>
  <si>
    <t>Rapportage!M1117</t>
  </si>
  <si>
    <t>Rapportage!M1118</t>
  </si>
  <si>
    <t>Rapportage!M1119</t>
  </si>
  <si>
    <t>Rapportage!M1120</t>
  </si>
  <si>
    <t>Rapportage!M1121</t>
  </si>
  <si>
    <t>Rapportage!M1122</t>
  </si>
  <si>
    <t>Rapportage!M1123</t>
  </si>
  <si>
    <t>Rapportage!M1124</t>
  </si>
  <si>
    <t>Rapportage!M1125</t>
  </si>
  <si>
    <t>Rapportage!M1126</t>
  </si>
  <si>
    <t>Rapportage!M1127</t>
  </si>
  <si>
    <t>Rapportage!M1128</t>
  </si>
  <si>
    <t>Rapportage!M1129</t>
  </si>
  <si>
    <t>Rapportage!M1130</t>
  </si>
  <si>
    <t>Rapportage!M1131</t>
  </si>
  <si>
    <t>Rapportage!M1132</t>
  </si>
  <si>
    <t>Rapportage!M1133</t>
  </si>
  <si>
    <t>Rapportage!M1134</t>
  </si>
  <si>
    <t>Rapportage!M1135</t>
  </si>
  <si>
    <t>Rapportage!M1136</t>
  </si>
  <si>
    <t>Rapportage!M1137</t>
  </si>
  <si>
    <t>Rapportage!M1138</t>
  </si>
  <si>
    <t>Rapportage!M1139</t>
  </si>
  <si>
    <t>Rapportage!M1140</t>
  </si>
  <si>
    <t>Rapportage!M1141</t>
  </si>
  <si>
    <t>Rapportage!M1142</t>
  </si>
  <si>
    <t>Rapportage!M1143</t>
  </si>
  <si>
    <t>Rapportage!M1144</t>
  </si>
  <si>
    <t>Rapportage!M1145</t>
  </si>
  <si>
    <t>Rapportage!M1146</t>
  </si>
  <si>
    <t>Rapportage!M1147</t>
  </si>
  <si>
    <t>Rapportage!M1148</t>
  </si>
  <si>
    <t>Rapportage!M1149</t>
  </si>
  <si>
    <t>Rapportage!M1150</t>
  </si>
  <si>
    <t>Rapportage!M1151</t>
  </si>
  <si>
    <t>Rapportage!M1152</t>
  </si>
  <si>
    <t>Rapportage!M1153</t>
  </si>
  <si>
    <t>Rapportage!M1154</t>
  </si>
  <si>
    <t>Rapportage!M1155</t>
  </si>
  <si>
    <t>Rapportage!M1156</t>
  </si>
  <si>
    <t>Rapportage!M1157</t>
  </si>
  <si>
    <t>Rapportage!M1158</t>
  </si>
  <si>
    <t>Rapportage!M1159</t>
  </si>
  <si>
    <t>Rapportage!M1160</t>
  </si>
  <si>
    <t>Rapportage!M1161</t>
  </si>
  <si>
    <t>Rapportage!M1162</t>
  </si>
  <si>
    <t>Rapportage!M1163</t>
  </si>
  <si>
    <t>Rapportage!M1164</t>
  </si>
  <si>
    <t>Rapportage!M1165</t>
  </si>
  <si>
    <t>Rapportage!M1166</t>
  </si>
  <si>
    <t>Rapportage!M1167</t>
  </si>
  <si>
    <t>Rapportage!M1168</t>
  </si>
  <si>
    <t>Rapportage!M1169</t>
  </si>
  <si>
    <t>Rapportage!M1170</t>
  </si>
  <si>
    <t>Rapportage!M1171</t>
  </si>
  <si>
    <t>Rapportage!M1172</t>
  </si>
  <si>
    <t>Rapportage!M1173</t>
  </si>
  <si>
    <t>Rapportage!M1174</t>
  </si>
  <si>
    <t>Rapportage!M1175</t>
  </si>
  <si>
    <t>Rapportage!M1176</t>
  </si>
  <si>
    <t>Rapportage!M1177</t>
  </si>
  <si>
    <t>Rapportage!M1178</t>
  </si>
  <si>
    <t>Rapportage!M1179</t>
  </si>
  <si>
    <t>Rapportage!M1180</t>
  </si>
  <si>
    <t>Rapportage!M1181</t>
  </si>
  <si>
    <t>Rapportage!M1182</t>
  </si>
  <si>
    <t>Rapportage!M1183</t>
  </si>
  <si>
    <t>Rapportage!M1184</t>
  </si>
  <si>
    <t>Rapportage!M1185</t>
  </si>
  <si>
    <t>Rapportage!M1186</t>
  </si>
  <si>
    <t>Rapportage!M1187</t>
  </si>
  <si>
    <t>Rapportage!M1188</t>
  </si>
  <si>
    <t>Rapportage!M1189</t>
  </si>
  <si>
    <t>Rapportage!M1190</t>
  </si>
  <si>
    <t>Rapportage!M1191</t>
  </si>
  <si>
    <t>Rapportage!M1192</t>
  </si>
  <si>
    <t>Rapportage!M1193</t>
  </si>
  <si>
    <t>Rapportage!M1194</t>
  </si>
  <si>
    <t>Rapportage!M1195</t>
  </si>
  <si>
    <t>Rapportage!M1196</t>
  </si>
  <si>
    <t>Rapportage!M1197</t>
  </si>
  <si>
    <t>Rapportage!M1198</t>
  </si>
  <si>
    <t>Rapportage!M1199</t>
  </si>
  <si>
    <t>Rapportage!M1200</t>
  </si>
  <si>
    <t>Rapportage!M1201</t>
  </si>
  <si>
    <t>Rapportage!M1202</t>
  </si>
  <si>
    <t>Rapportage!M1203</t>
  </si>
  <si>
    <t>Rapportage!M1204</t>
  </si>
  <si>
    <t>Rapportage!M1205</t>
  </si>
  <si>
    <t>Rapportage!M1206</t>
  </si>
  <si>
    <t>Rapportage!M1207</t>
  </si>
  <si>
    <t>Rapportage!M1208</t>
  </si>
  <si>
    <t>Rapportage!M1209</t>
  </si>
  <si>
    <t>Rapportage!M1210</t>
  </si>
  <si>
    <t>Rapportage!M1211</t>
  </si>
  <si>
    <t>Rapportage!M1212</t>
  </si>
  <si>
    <t>Rapportage!M1213</t>
  </si>
  <si>
    <t>Rapportage!M1214</t>
  </si>
  <si>
    <t>Rapportage!M1215</t>
  </si>
  <si>
    <t>Rapportage!M1216</t>
  </si>
  <si>
    <t>Rapportage!M1217</t>
  </si>
  <si>
    <t>Rapportage!M1218</t>
  </si>
  <si>
    <t>Rapportage!M1219</t>
  </si>
  <si>
    <t>Rapportage!M1220</t>
  </si>
  <si>
    <t>Rapportage!M1221</t>
  </si>
  <si>
    <t>Rapportage!M1222</t>
  </si>
  <si>
    <t>Rapportage!M1223</t>
  </si>
  <si>
    <t>Rapportage!M1224</t>
  </si>
  <si>
    <t>Rapportage!M1225</t>
  </si>
  <si>
    <t>Rapportage!M1226</t>
  </si>
  <si>
    <t>Rapportage!M1227</t>
  </si>
  <si>
    <t>Rapportage!M1228</t>
  </si>
  <si>
    <t>Rapportage!M1229</t>
  </si>
  <si>
    <t>Rapportage!M1230</t>
  </si>
  <si>
    <t>Rapportage!M1231</t>
  </si>
  <si>
    <t>Rapportage!M1232</t>
  </si>
  <si>
    <t>Rapportage!M1233</t>
  </si>
  <si>
    <t>Rapportage!M1234</t>
  </si>
  <si>
    <t>Rapportage!M1235</t>
  </si>
  <si>
    <t>Rapportage!M1236</t>
  </si>
  <si>
    <t>Rapportage!M1237</t>
  </si>
  <si>
    <t>Rapportage!M1238</t>
  </si>
  <si>
    <t>Rapportage!M1239</t>
  </si>
  <si>
    <t>Rapportage!M1240</t>
  </si>
  <si>
    <t>Rapportage!M1241</t>
  </si>
  <si>
    <t>Rapportage!M1242</t>
  </si>
  <si>
    <t>Rapportage!M1243</t>
  </si>
  <si>
    <t>Rapportage!M1244</t>
  </si>
  <si>
    <t>Rapportage!M1245</t>
  </si>
  <si>
    <t>Rapportage!M1246</t>
  </si>
  <si>
    <t>Rapportage!M1247</t>
  </si>
  <si>
    <t>Rapportage!M1248</t>
  </si>
  <si>
    <t>Rapportage!M1249</t>
  </si>
  <si>
    <t>Rapportage!M1250</t>
  </si>
  <si>
    <t>Rapportage!M1251</t>
  </si>
  <si>
    <t>Rapportage!M1252</t>
  </si>
  <si>
    <t>Rapportage!M1253</t>
  </si>
  <si>
    <t>Rapportage!M1254</t>
  </si>
  <si>
    <t>Rapportage!M1255</t>
  </si>
  <si>
    <t>Rapportage!M1256</t>
  </si>
  <si>
    <t>Rapportage!M1257</t>
  </si>
  <si>
    <t>Rapportage!M1258</t>
  </si>
  <si>
    <t>Rapportage!M1259</t>
  </si>
  <si>
    <t>Rapportage!M1260</t>
  </si>
  <si>
    <t>Rapportage!M1261</t>
  </si>
  <si>
    <t>Rapportage!M1262</t>
  </si>
  <si>
    <t>Rapportage!M1263</t>
  </si>
  <si>
    <t>Rapportage!M1264</t>
  </si>
  <si>
    <t>Rapportage!M1265</t>
  </si>
  <si>
    <t>Rapportage!M1266</t>
  </si>
  <si>
    <t>Rapportage!M1267</t>
  </si>
  <si>
    <t>Rapportage!M1268</t>
  </si>
  <si>
    <t>Rapportage!M1269</t>
  </si>
  <si>
    <t>Rapportage!M1270</t>
  </si>
  <si>
    <t>Rapportage!M1271</t>
  </si>
  <si>
    <t>Rapportage!M1272</t>
  </si>
  <si>
    <t>Rapportage!M1273</t>
  </si>
  <si>
    <t>Rapportage!M1274</t>
  </si>
  <si>
    <t>Rapportage!M1275</t>
  </si>
  <si>
    <t>Rapportage!M1276</t>
  </si>
  <si>
    <t>Rapportage!M1277</t>
  </si>
  <si>
    <t>Rapportage!M1278</t>
  </si>
  <si>
    <t>Rapportage!M1279</t>
  </si>
  <si>
    <t>Rapportage!M1280</t>
  </si>
  <si>
    <t>Rapportage!M1281</t>
  </si>
  <si>
    <t>Rapportage!M1282</t>
  </si>
  <si>
    <t>Rapportage!M1283</t>
  </si>
  <si>
    <t>Rapportage!M1284</t>
  </si>
  <si>
    <t>Rapportage!M1285</t>
  </si>
  <si>
    <t>Rapportage!M1286</t>
  </si>
  <si>
    <t>Rapportage!M1287</t>
  </si>
  <si>
    <t>Rapportage!M1288</t>
  </si>
  <si>
    <t>Rapportage!M1289</t>
  </si>
  <si>
    <t>Rapportage!M1290</t>
  </si>
  <si>
    <t>Rapportage!M1291</t>
  </si>
  <si>
    <t>Rapportage!M1292</t>
  </si>
  <si>
    <t>Rapportage!M1293</t>
  </si>
  <si>
    <t>Rapportage!M1294</t>
  </si>
  <si>
    <t>Rapportage!M1295</t>
  </si>
  <si>
    <t>Rapportage!M1296</t>
  </si>
  <si>
    <t>Rapportage!M1297</t>
  </si>
  <si>
    <t>Rapportage!M1298</t>
  </si>
  <si>
    <t>Rapportage!M1299</t>
  </si>
  <si>
    <t>Rapportage!M1300</t>
  </si>
  <si>
    <t>Rapportage!M1301</t>
  </si>
  <si>
    <t>Rapportage!M1302</t>
  </si>
  <si>
    <t>Rapportage!M1303</t>
  </si>
  <si>
    <t>Rapportage!M1304</t>
  </si>
  <si>
    <t>Rapportage!M1305</t>
  </si>
  <si>
    <t>Rapportage!M1306</t>
  </si>
  <si>
    <t>Rapportage!M1307</t>
  </si>
  <si>
    <t>Rapportage!M1308</t>
  </si>
  <si>
    <t>Rapportage!M1309</t>
  </si>
  <si>
    <t>Rapportage!M1310</t>
  </si>
  <si>
    <t>Rapportage!M1311</t>
  </si>
  <si>
    <t>Rapportage!M1312</t>
  </si>
  <si>
    <t>Rapportage!M1313</t>
  </si>
  <si>
    <t>Rapportage!M1314</t>
  </si>
  <si>
    <t>Rapportage!M1315</t>
  </si>
  <si>
    <t>Rapportage!M1316</t>
  </si>
  <si>
    <t>Rapportage!M1317</t>
  </si>
  <si>
    <t>Rapportage!M1318</t>
  </si>
  <si>
    <t>Rapportage!M1319</t>
  </si>
  <si>
    <t>Rapportage!M1320</t>
  </si>
  <si>
    <t>Rapportage!M1321</t>
  </si>
  <si>
    <t>Rapportage!M1322</t>
  </si>
  <si>
    <t>Rapportage!M1323</t>
  </si>
  <si>
    <t>Rapportage!M1324</t>
  </si>
  <si>
    <t>Rapportage!M1325</t>
  </si>
  <si>
    <t>Rapportage!M1326</t>
  </si>
  <si>
    <t>Rapportage!M1327</t>
  </si>
  <si>
    <t>Rapportage!M1328</t>
  </si>
  <si>
    <t>Rapportage!M1329</t>
  </si>
  <si>
    <t>Rapportage!M1330</t>
  </si>
  <si>
    <t>Rapportage!M1331</t>
  </si>
  <si>
    <t>Rapportage!M1332</t>
  </si>
  <si>
    <t>Rapportage!M1333</t>
  </si>
  <si>
    <t>Rapportage!M1334</t>
  </si>
  <si>
    <t>Rapportage!M1335</t>
  </si>
  <si>
    <t>Rapportage!M1336</t>
  </si>
  <si>
    <t>Rapportage!M1337</t>
  </si>
  <si>
    <t>Rapportage!M1338</t>
  </si>
  <si>
    <t>Rapportage!M1339</t>
  </si>
  <si>
    <t>Rapportage!M1340</t>
  </si>
  <si>
    <t>Rapportage!M1341</t>
  </si>
  <si>
    <t>Rapportage!M1342</t>
  </si>
  <si>
    <t>Rapportage!M1343</t>
  </si>
  <si>
    <t>Rapportage!M1344</t>
  </si>
  <si>
    <t>Rapportage!M1345</t>
  </si>
  <si>
    <t>Rapportage!M1346</t>
  </si>
  <si>
    <t>Rapportage!M1347</t>
  </si>
  <si>
    <t>Rapportage!M1348</t>
  </si>
  <si>
    <t>Rapportage!M1349</t>
  </si>
  <si>
    <t>Rapportage!M1350</t>
  </si>
  <si>
    <t>Rapportage!M1351</t>
  </si>
  <si>
    <t>Rapportage!M1352</t>
  </si>
  <si>
    <t>Rapportage!M1353</t>
  </si>
  <si>
    <t>Rapportage!M1354</t>
  </si>
  <si>
    <t>Rapportage!M1355</t>
  </si>
  <si>
    <t>Rapportage!M1356</t>
  </si>
  <si>
    <t>Rapportage!M1357</t>
  </si>
  <si>
    <t>Rapportage!M1358</t>
  </si>
  <si>
    <t>Rapportage!M1359</t>
  </si>
  <si>
    <t>Rapportage!M1360</t>
  </si>
  <si>
    <t>Rapportage!M1361</t>
  </si>
  <si>
    <t>Rapportage!M1362</t>
  </si>
  <si>
    <t>Rapportage!M1363</t>
  </si>
  <si>
    <t>Rapportage!M1364</t>
  </si>
  <si>
    <t>Rapportage!M1365</t>
  </si>
  <si>
    <t>Rapportage!M1366</t>
  </si>
  <si>
    <t>Rapportage!M1367</t>
  </si>
  <si>
    <t>Rapportage!M1368</t>
  </si>
  <si>
    <t>Rapportage!M1369</t>
  </si>
  <si>
    <t>Rapportage!M1370</t>
  </si>
  <si>
    <t>Rapportage!M1371</t>
  </si>
  <si>
    <t>Rapportage!M1372</t>
  </si>
  <si>
    <t>Rapportage!M1373</t>
  </si>
  <si>
    <t>Rapportage!M1374</t>
  </si>
  <si>
    <t>Rapportage!M1375</t>
  </si>
  <si>
    <t>Rapportage!M1376</t>
  </si>
  <si>
    <t>Rapportage!M1377</t>
  </si>
  <si>
    <t>Rapportage!M1378</t>
  </si>
  <si>
    <t>Rapportage!M1379</t>
  </si>
  <si>
    <t>Rapportage!M1380</t>
  </si>
  <si>
    <t>Rapportage!M1381</t>
  </si>
  <si>
    <t>Rapportage!M1382</t>
  </si>
  <si>
    <t>Rapportage!M1383</t>
  </si>
  <si>
    <t>Rapportage!M1384</t>
  </si>
  <si>
    <t>Rapportage!M1385</t>
  </si>
  <si>
    <t>Rapportage!M1386</t>
  </si>
  <si>
    <t>Rapportage!M1387</t>
  </si>
  <si>
    <t>Rapportage!M1388</t>
  </si>
  <si>
    <t>Rapportage!M1389</t>
  </si>
  <si>
    <t>Rapportage!M1390</t>
  </si>
  <si>
    <t>Rapportage!M1391</t>
  </si>
  <si>
    <t>Rapportage!M1392</t>
  </si>
  <si>
    <t>Rapportage!M1393</t>
  </si>
  <si>
    <t>Rapportage!M1394</t>
  </si>
  <si>
    <t>Rapportage!M1395</t>
  </si>
  <si>
    <t>Rapportage!M1396</t>
  </si>
  <si>
    <t>Rapportage!M1397</t>
  </si>
  <si>
    <t>Rapportage!M1398</t>
  </si>
  <si>
    <t>Rapportage!M1399</t>
  </si>
  <si>
    <t>Rapportage!M1400</t>
  </si>
  <si>
    <t>Rapportage!M1401</t>
  </si>
  <si>
    <t>Rapportage!M1402</t>
  </si>
  <si>
    <t>Rapportage!M1403</t>
  </si>
  <si>
    <t>Rapportage!M1404</t>
  </si>
  <si>
    <t>Rapportage!M1405</t>
  </si>
  <si>
    <t>Rapportage!M1406</t>
  </si>
  <si>
    <t>Rapportage!M1407</t>
  </si>
  <si>
    <t>Rapportage!M1408</t>
  </si>
  <si>
    <t>Rapportage!M1409</t>
  </si>
  <si>
    <t>Rapportage!M1410</t>
  </si>
  <si>
    <t>Rapportage!M1411</t>
  </si>
  <si>
    <t>Rapportage!M1412</t>
  </si>
  <si>
    <t>Rapportage!M1413</t>
  </si>
  <si>
    <t>Rapportage!M1414</t>
  </si>
  <si>
    <t>Rapportage!M1415</t>
  </si>
  <si>
    <t>Rapportage!M1416</t>
  </si>
  <si>
    <t>Rapportage!M1417</t>
  </si>
  <si>
    <t>Rapportage!M1418</t>
  </si>
  <si>
    <t>Rapportage!M1419</t>
  </si>
  <si>
    <t>Rapportage!M1420</t>
  </si>
  <si>
    <t>Rapportage!M1421</t>
  </si>
  <si>
    <t>Rapportage!M1422</t>
  </si>
  <si>
    <t>Rapportage!M1423</t>
  </si>
  <si>
    <t>Rapportage!M1424</t>
  </si>
  <si>
    <t>Rapportage!M1425</t>
  </si>
  <si>
    <t>Rapportage!M1426</t>
  </si>
  <si>
    <t>Rapportage!M1427</t>
  </si>
  <si>
    <t>Rapportage!M1428</t>
  </si>
  <si>
    <t>Rapportage!M1429</t>
  </si>
  <si>
    <t>Rapportage!M1430</t>
  </si>
  <si>
    <t>Rapportage!M1431</t>
  </si>
  <si>
    <t>Rapportage!M1432</t>
  </si>
  <si>
    <t>Rapportage!M1433</t>
  </si>
  <si>
    <t>Rapportage!M1434</t>
  </si>
  <si>
    <t>Rapportage!M1435</t>
  </si>
  <si>
    <t>Rapportage!M1436</t>
  </si>
  <si>
    <t>Rapportage!M1437</t>
  </si>
  <si>
    <t>Rapportage!M1438</t>
  </si>
  <si>
    <t>Rapportage!M1439</t>
  </si>
  <si>
    <t>Rapportage!M1440</t>
  </si>
  <si>
    <t>Rapportage!M1441</t>
  </si>
  <si>
    <t>Rapportage!M1442</t>
  </si>
  <si>
    <t>Rapportage!M1443</t>
  </si>
  <si>
    <t>Rapportage!M1444</t>
  </si>
  <si>
    <t>Rapportage!M1445</t>
  </si>
  <si>
    <t>Rapportage!M1446</t>
  </si>
  <si>
    <t>Rapportage!M1447</t>
  </si>
  <si>
    <t>Rapportage!M1448</t>
  </si>
  <si>
    <t>Rapportage!M1449</t>
  </si>
  <si>
    <t>Rapportage!M1450</t>
  </si>
  <si>
    <t>Rapportage!M1451</t>
  </si>
  <si>
    <t>Rapportage!M1452</t>
  </si>
  <si>
    <t>Rapportage!M1453</t>
  </si>
  <si>
    <t>Rapportage!M1454</t>
  </si>
  <si>
    <t>Rapportage!M1455</t>
  </si>
  <si>
    <t>Rapportage!M1456</t>
  </si>
  <si>
    <t>Rapportage!M1457</t>
  </si>
  <si>
    <t>Rapportage!M1458</t>
  </si>
  <si>
    <t>Rapportage!M1459</t>
  </si>
  <si>
    <t>Rapportage!M1460</t>
  </si>
  <si>
    <t>Rapportage!M1461</t>
  </si>
  <si>
    <t>Rapportage!M1462</t>
  </si>
  <si>
    <t>Rapportage!M1463</t>
  </si>
  <si>
    <t>Rapportage!M1464</t>
  </si>
  <si>
    <t>Rapportage!M1465</t>
  </si>
  <si>
    <t>Rapportage!M1466</t>
  </si>
  <si>
    <t>Rapportage!M1467</t>
  </si>
  <si>
    <t>Rapportage!M1468</t>
  </si>
  <si>
    <t>Rapportage!M1469</t>
  </si>
  <si>
    <t>Rapportage!M1470</t>
  </si>
  <si>
    <t>Rapportage!M1471</t>
  </si>
  <si>
    <t>Rapportage!M1472</t>
  </si>
  <si>
    <t>Rapportage!M1473</t>
  </si>
  <si>
    <t>Rapportage!M1474</t>
  </si>
  <si>
    <t>Rapportage!M1475</t>
  </si>
  <si>
    <t>Rapportage!M1476</t>
  </si>
  <si>
    <t>Rapportage!M1477</t>
  </si>
  <si>
    <t>Rapportage!M1478</t>
  </si>
  <si>
    <t>Rapportage!M1479</t>
  </si>
  <si>
    <t>Rapportage!M1480</t>
  </si>
  <si>
    <t>Rapportage!M1481</t>
  </si>
  <si>
    <t>Rapportage!M1482</t>
  </si>
  <si>
    <t>Rapportage!M1483</t>
  </si>
  <si>
    <t>Rapportage!M1484</t>
  </si>
  <si>
    <t>Rapportage!M1485</t>
  </si>
  <si>
    <t>Rapportage!M1486</t>
  </si>
  <si>
    <t>Rapportage!M1487</t>
  </si>
  <si>
    <t>Rapportage!M1488</t>
  </si>
  <si>
    <t>Rapportage!M1489</t>
  </si>
  <si>
    <t>Rapportage!M1490</t>
  </si>
  <si>
    <t>Rapportage!M1491</t>
  </si>
  <si>
    <t>Rapportage!M1492</t>
  </si>
  <si>
    <t>Rapportage!M1493</t>
  </si>
  <si>
    <t>Rapportage!M1494</t>
  </si>
  <si>
    <t>Rapportage!M1495</t>
  </si>
  <si>
    <t>Rapportage!M1496</t>
  </si>
  <si>
    <t>Rapportage!M1497</t>
  </si>
  <si>
    <t>Rapportage!M1498</t>
  </si>
  <si>
    <t>Rapportage!M1499</t>
  </si>
  <si>
    <t>Rapportage!M1500</t>
  </si>
  <si>
    <t>Rapportage!M1501</t>
  </si>
  <si>
    <t>Rapportage!M1502</t>
  </si>
  <si>
    <t>Rapportage!M1503</t>
  </si>
  <si>
    <t>Rapportage!M1504</t>
  </si>
  <si>
    <t>Rapportage!M1505</t>
  </si>
  <si>
    <t>Rapportage!M1506</t>
  </si>
  <si>
    <t>Rapportage!M1507</t>
  </si>
  <si>
    <t>Rapportage!M1508</t>
  </si>
  <si>
    <t>Rapportage!M1509</t>
  </si>
  <si>
    <t>Rapportage!M1510</t>
  </si>
  <si>
    <t>Rapportage!M1511</t>
  </si>
  <si>
    <t>Rapportage!M1512</t>
  </si>
  <si>
    <t>Rapportage!M1513</t>
  </si>
  <si>
    <t>Rapportage!M1514</t>
  </si>
  <si>
    <t>Rapportage!M1515</t>
  </si>
  <si>
    <t>Rapportage!M1516</t>
  </si>
  <si>
    <t>Rapportage!M1517</t>
  </si>
  <si>
    <t>Rapportage!M1518</t>
  </si>
  <si>
    <t>Rapportage!M1519</t>
  </si>
  <si>
    <t>Rapportage!M1520</t>
  </si>
  <si>
    <t>Rapportage!M1521</t>
  </si>
  <si>
    <t>Rapportage!M1522</t>
  </si>
  <si>
    <t>Rapportage!M1523</t>
  </si>
  <si>
    <t>Rapportage!M1524</t>
  </si>
  <si>
    <t>Rapportage!M1525</t>
  </si>
  <si>
    <t>Rapportage!M1526</t>
  </si>
  <si>
    <t>Rapportage!M1527</t>
  </si>
  <si>
    <t>Rapportage!M1528</t>
  </si>
  <si>
    <t>Rapportage!M1529</t>
  </si>
  <si>
    <t>Rapportage!M1530</t>
  </si>
  <si>
    <t>Rapportage!M1531</t>
  </si>
  <si>
    <t>Rapportage!M1532</t>
  </si>
  <si>
    <t>Rapportage!M1533</t>
  </si>
  <si>
    <t>Rapportage!M1534</t>
  </si>
  <si>
    <t>Rapportage!M1535</t>
  </si>
  <si>
    <t>Rapportage!M1536</t>
  </si>
  <si>
    <t>Rapportage!M1537</t>
  </si>
  <si>
    <t>Rapportage!M1538</t>
  </si>
  <si>
    <t>Rapportage!M1539</t>
  </si>
  <si>
    <t>Rapportage!M1540</t>
  </si>
  <si>
    <t>Rapportage!M1541</t>
  </si>
  <si>
    <t>Rapportage!M1542</t>
  </si>
  <si>
    <t>Rapportage!M1543</t>
  </si>
  <si>
    <t>Rapportage!M1544</t>
  </si>
  <si>
    <t>Rapportage!M1545</t>
  </si>
  <si>
    <t>Rapportage!M1546</t>
  </si>
  <si>
    <t>Rapportage!M1547</t>
  </si>
  <si>
    <t>Rapportage!M1548</t>
  </si>
  <si>
    <t>Rapportage!M1549</t>
  </si>
  <si>
    <t>Rapportage!M1550</t>
  </si>
  <si>
    <t>Rapportage!M1551</t>
  </si>
  <si>
    <t>Rapportage!M1552</t>
  </si>
  <si>
    <t>Rapportage!M1553</t>
  </si>
  <si>
    <t>Rapportage!M1554</t>
  </si>
  <si>
    <t>Rapportage!M1555</t>
  </si>
  <si>
    <t>Rapportage!M1556</t>
  </si>
  <si>
    <t>Rapportage!M1557</t>
  </si>
  <si>
    <t>Rapportage!M1558</t>
  </si>
  <si>
    <t>Rapportage!M1559</t>
  </si>
  <si>
    <t>Rapportage!M1560</t>
  </si>
  <si>
    <t>Rapportage!M1561</t>
  </si>
  <si>
    <t>Rapportage!M1562</t>
  </si>
  <si>
    <t>Rapportage!M1563</t>
  </si>
  <si>
    <t>Rapportage!M1564</t>
  </si>
  <si>
    <t>Rapportage!M1565</t>
  </si>
  <si>
    <t>Rapportage!M1566</t>
  </si>
  <si>
    <t>Rapportage!M1567</t>
  </si>
  <si>
    <t>Rapportage!M1568</t>
  </si>
  <si>
    <t>Rapportage!M1569</t>
  </si>
  <si>
    <t>Rapportage!M1570</t>
  </si>
  <si>
    <t>Rapportage!M1571</t>
  </si>
  <si>
    <t>Rapportage!M1572</t>
  </si>
  <si>
    <t>Rapportage!M1573</t>
  </si>
  <si>
    <t>Rapportage!M1574</t>
  </si>
  <si>
    <t>Rapportage!M1575</t>
  </si>
  <si>
    <t>Rapportage!M1576</t>
  </si>
  <si>
    <t>Rapportage!M1577</t>
  </si>
  <si>
    <t>Rapportage!M1578</t>
  </si>
  <si>
    <t>Rapportage!M1579</t>
  </si>
  <si>
    <t>Rapportage!M1580</t>
  </si>
  <si>
    <t>Rapportage!M1581</t>
  </si>
  <si>
    <t>Rapportage!M1582</t>
  </si>
  <si>
    <t>Rapportage!M1583</t>
  </si>
  <si>
    <t>Rapportage!M1584</t>
  </si>
  <si>
    <t>Rapportage!M1585</t>
  </si>
  <si>
    <t>Rapportage!M1586</t>
  </si>
  <si>
    <t>Rapportage!M1587</t>
  </si>
  <si>
    <t>Rapportage!M1588</t>
  </si>
  <si>
    <t>Rapportage!M1589</t>
  </si>
  <si>
    <t>Rapportage!M1590</t>
  </si>
  <si>
    <t>Rapportage!M1591</t>
  </si>
  <si>
    <t>Rapportage!M1592</t>
  </si>
  <si>
    <t>Rapportage!M1593</t>
  </si>
  <si>
    <t>Rapportage!M1594</t>
  </si>
  <si>
    <t>Rapportage!M1595</t>
  </si>
  <si>
    <t>Rapportage!M1596</t>
  </si>
  <si>
    <t>Rapportage!M1597</t>
  </si>
  <si>
    <t>Rapportage!M1598</t>
  </si>
  <si>
    <t>Rapportage!M1599</t>
  </si>
  <si>
    <t>Rapportage!M1600</t>
  </si>
  <si>
    <t>Rapportage!M1601</t>
  </si>
  <si>
    <t>Rapportage!M1602</t>
  </si>
  <si>
    <t>Rapportage!M1603</t>
  </si>
  <si>
    <t>Rapportage!M1604</t>
  </si>
  <si>
    <t>Rapportage!M1605</t>
  </si>
  <si>
    <t>Rapportage!M1606</t>
  </si>
  <si>
    <t>Rapportage!M1607</t>
  </si>
  <si>
    <t>Rapportage!M1608</t>
  </si>
  <si>
    <t>Rapportage!M1609</t>
  </si>
  <si>
    <t>Rapportage!M1610</t>
  </si>
  <si>
    <t>Rapportage!M1611</t>
  </si>
  <si>
    <t>Rapportage!M1612</t>
  </si>
  <si>
    <t>Rapportage!M1613</t>
  </si>
  <si>
    <t>Rapportage!M1614</t>
  </si>
  <si>
    <t>Rapportage!M1615</t>
  </si>
  <si>
    <t>Rapportage!M1616</t>
  </si>
  <si>
    <t>Rapportage!M1617</t>
  </si>
  <si>
    <t>Rapportage!M1618</t>
  </si>
  <si>
    <t>Rapportage!M1619</t>
  </si>
  <si>
    <t>Rapportage!M1620</t>
  </si>
  <si>
    <t>Rapportage!M1621</t>
  </si>
  <si>
    <t>Rapportage!M1622</t>
  </si>
  <si>
    <t>Rapportage!M1623</t>
  </si>
  <si>
    <t>Rapportage!M1624</t>
  </si>
  <si>
    <t>Rapportage!M1625</t>
  </si>
  <si>
    <t>Rapportage!M1626</t>
  </si>
  <si>
    <t>Rapportage!M1627</t>
  </si>
  <si>
    <t>Rapportage!M1628</t>
  </si>
  <si>
    <t>Rapportage!M1629</t>
  </si>
  <si>
    <t>Rapportage!M1630</t>
  </si>
  <si>
    <t>Rapportage!M1631</t>
  </si>
  <si>
    <t>Rapportage!M1632</t>
  </si>
  <si>
    <t>Rapportage!M1633</t>
  </si>
  <si>
    <t>Rapportage!M1634</t>
  </si>
  <si>
    <t>Rapportage!M1635</t>
  </si>
  <si>
    <t>Rapportage!M1636</t>
  </si>
  <si>
    <t>Rapportage!M1637</t>
  </si>
  <si>
    <t>Rapportage!M1638</t>
  </si>
  <si>
    <t>Rapportage!M1639</t>
  </si>
  <si>
    <t>Rapportage!M1640</t>
  </si>
  <si>
    <t>Rapportage!M1641</t>
  </si>
  <si>
    <t>Rapportage!M1642</t>
  </si>
  <si>
    <t>Rapportage!M1643</t>
  </si>
  <si>
    <t>Rapportage!M1644</t>
  </si>
  <si>
    <t>Rapportage!M1645</t>
  </si>
  <si>
    <t>Rapportage!M1646</t>
  </si>
  <si>
    <t>Rapportage!M1647</t>
  </si>
  <si>
    <t>Rapportage!M1648</t>
  </si>
  <si>
    <t>Rapportage!M1649</t>
  </si>
  <si>
    <t>Rapportage!M1650</t>
  </si>
  <si>
    <t>Rapportage!M1651</t>
  </si>
  <si>
    <t>Rapportage!M1652</t>
  </si>
  <si>
    <t>Rapportage!M1653</t>
  </si>
  <si>
    <t>Rapportage!M1654</t>
  </si>
  <si>
    <t>Rapportage!M1655</t>
  </si>
  <si>
    <t>Rapportage!M1656</t>
  </si>
  <si>
    <t>Rapportage!M1657</t>
  </si>
  <si>
    <t>Rapportage!M1658</t>
  </si>
  <si>
    <t>Rapportage!M1659</t>
  </si>
  <si>
    <t>Rapportage!M1660</t>
  </si>
  <si>
    <t>Rapportage!M1661</t>
  </si>
  <si>
    <t>Rapportage!M1662</t>
  </si>
  <si>
    <t>Rapportage!M1663</t>
  </si>
  <si>
    <t>Rapportage!M1664</t>
  </si>
  <si>
    <t>Rapportage!M1665</t>
  </si>
  <si>
    <t>Rapportage!M1666</t>
  </si>
  <si>
    <t>Rapportage!M1667</t>
  </si>
  <si>
    <t>Rapportage!M1668</t>
  </si>
  <si>
    <t>Rapportage!M1669</t>
  </si>
  <si>
    <t>Rapportage!M1670</t>
  </si>
  <si>
    <t>Rapportage!M1671</t>
  </si>
  <si>
    <t>Rapportage!M1672</t>
  </si>
  <si>
    <t>Rapportage!M1673</t>
  </si>
  <si>
    <t>Rapportage!M1674</t>
  </si>
  <si>
    <t>Rapportage!M1675</t>
  </si>
  <si>
    <t>Rapportage!M1676</t>
  </si>
  <si>
    <t>Rapportage!M1677</t>
  </si>
  <si>
    <t>Rapportage!M1678</t>
  </si>
  <si>
    <t>Rapportage!M1679</t>
  </si>
  <si>
    <t>Rapportage!M1680</t>
  </si>
  <si>
    <t>Rapportage!M1681</t>
  </si>
  <si>
    <t>Rapportage!M1682</t>
  </si>
  <si>
    <t>Rapportage!M1683</t>
  </si>
  <si>
    <t>Rapportage!M1684</t>
  </si>
  <si>
    <t>Rapportage!M1685</t>
  </si>
  <si>
    <t>Rapportage!M1686</t>
  </si>
  <si>
    <t>Rapportage!M1687</t>
  </si>
  <si>
    <t>Rapportage!M1688</t>
  </si>
  <si>
    <t>Rapportage!M1689</t>
  </si>
  <si>
    <t>Rapportage!M1690</t>
  </si>
  <si>
    <t>Rapportage!M1691</t>
  </si>
  <si>
    <t>Rapportage!M1692</t>
  </si>
  <si>
    <t>Rapportage!M1693</t>
  </si>
  <si>
    <t>Rapportage!M1694</t>
  </si>
  <si>
    <t>Rapportage!M1695</t>
  </si>
  <si>
    <t>Rapportage!M1696</t>
  </si>
  <si>
    <t>Rapportage!M1697</t>
  </si>
  <si>
    <t>Rapportage!M1698</t>
  </si>
  <si>
    <t>Rapportage!M1699</t>
  </si>
  <si>
    <t>Rapportage!M1700</t>
  </si>
  <si>
    <t>Rapportage!M1701</t>
  </si>
  <si>
    <t>Rapportage!M1702</t>
  </si>
  <si>
    <t>Rapportage!M1703</t>
  </si>
  <si>
    <t>Rapportage!M1704</t>
  </si>
  <si>
    <t>Rapportage!M1705</t>
  </si>
  <si>
    <t>Rapportage!M1706</t>
  </si>
  <si>
    <t>Rapportage!M1707</t>
  </si>
  <si>
    <t>Rapportage!M1708</t>
  </si>
  <si>
    <t>Rapportage!M1709</t>
  </si>
  <si>
    <t>Rapportage!M1710</t>
  </si>
  <si>
    <t>Rapportage!M1711</t>
  </si>
  <si>
    <t>Rapportage!M1712</t>
  </si>
  <si>
    <t>Rapportage!M1713</t>
  </si>
  <si>
    <t>Rapportage!M1714</t>
  </si>
  <si>
    <t>Rapportage!M1715</t>
  </si>
  <si>
    <t>Rapportage!M1716</t>
  </si>
  <si>
    <t>Rapportage!M1717</t>
  </si>
  <si>
    <t>Rapportage!M1718</t>
  </si>
  <si>
    <t>Rapportage!M1719</t>
  </si>
  <si>
    <t>Rapportage!M1720</t>
  </si>
  <si>
    <t>Rapportage!M1721</t>
  </si>
  <si>
    <t>Rapportage!M1722</t>
  </si>
  <si>
    <t>Rapportage!M1723</t>
  </si>
  <si>
    <t>Rapportage!M1724</t>
  </si>
  <si>
    <t>Rapportage!M1725</t>
  </si>
  <si>
    <t>Rapportage!M1726</t>
  </si>
  <si>
    <t>Rapportage!M1727</t>
  </si>
  <si>
    <t>Rapportage!M1728</t>
  </si>
  <si>
    <t>Rapportage!M1729</t>
  </si>
  <si>
    <t>Rapportage!M1730</t>
  </si>
  <si>
    <t>Rapportage!M1731</t>
  </si>
  <si>
    <t>Rapportage!M1732</t>
  </si>
  <si>
    <t>Rapportage!M1733</t>
  </si>
  <si>
    <t>Rapportage!M1734</t>
  </si>
  <si>
    <t>Rapportage!M1735</t>
  </si>
  <si>
    <t>Rapportage!M1736</t>
  </si>
  <si>
    <t>Rapportage!M1737</t>
  </si>
  <si>
    <t>Rapportage!M1738</t>
  </si>
  <si>
    <t>Rapportage!M1739</t>
  </si>
  <si>
    <t>Rapportage!M1740</t>
  </si>
  <si>
    <t>Rapportage!M1741</t>
  </si>
  <si>
    <t>Rapportage!M1742</t>
  </si>
  <si>
    <t>Rapportage!M1743</t>
  </si>
  <si>
    <t>Rapportage!M1744</t>
  </si>
  <si>
    <t>Rapportage!M1745</t>
  </si>
  <si>
    <t>Rapportage!M1746</t>
  </si>
  <si>
    <t>Rapportage!M1747</t>
  </si>
  <si>
    <t>Rapportage!M1748</t>
  </si>
  <si>
    <t>Rapportage!M1749</t>
  </si>
  <si>
    <t>Rapportage!M1750</t>
  </si>
  <si>
    <t>Rapportage!M1751</t>
  </si>
  <si>
    <t>Rapportage!M1752</t>
  </si>
  <si>
    <t>Rapportage!M1753</t>
  </si>
  <si>
    <t>Rapportage!M1754</t>
  </si>
  <si>
    <t>Rapportage!M1755</t>
  </si>
  <si>
    <t>Rapportage!M1756</t>
  </si>
  <si>
    <t>Rapportage!M1757</t>
  </si>
  <si>
    <t>Rapportage!M1758</t>
  </si>
  <si>
    <t>Rapportage!M1759</t>
  </si>
  <si>
    <t>Rapportage!M1760</t>
  </si>
  <si>
    <t>Rapportage!M1761</t>
  </si>
  <si>
    <t>Rapportage!M1762</t>
  </si>
  <si>
    <t>Rapportage!M1763</t>
  </si>
  <si>
    <t>Rapportage!M1764</t>
  </si>
  <si>
    <t>Rapportage!M1765</t>
  </si>
  <si>
    <t>Rapportage!M1766</t>
  </si>
  <si>
    <t>Rapportage!M1767</t>
  </si>
  <si>
    <t>Rapportage!M1768</t>
  </si>
  <si>
    <t>Rapportage!M1769</t>
  </si>
  <si>
    <t>Rapportage!M1770</t>
  </si>
  <si>
    <t>Rapportage!M1771</t>
  </si>
  <si>
    <t>Rapportage!M1772</t>
  </si>
  <si>
    <t>Rapportage!M1773</t>
  </si>
  <si>
    <t>Rapportage!M1774</t>
  </si>
  <si>
    <t>Rapportage!M1775</t>
  </si>
  <si>
    <t>Rapportage!M1776</t>
  </si>
  <si>
    <t>Rapportage!M1777</t>
  </si>
  <si>
    <t>Rapportage!M1778</t>
  </si>
  <si>
    <t>Rapportage!M1779</t>
  </si>
  <si>
    <t>Rapportage!M1780</t>
  </si>
  <si>
    <t>Rapportage!M1781</t>
  </si>
  <si>
    <t>Rapportage!M1782</t>
  </si>
  <si>
    <t>Rapportage!M1783</t>
  </si>
  <si>
    <t>Rapportage!M1784</t>
  </si>
  <si>
    <t>Rapportage!M1785</t>
  </si>
  <si>
    <t>Rapportage!M1786</t>
  </si>
  <si>
    <t>Rapportage!M1787</t>
  </si>
  <si>
    <t>Rapportage!M1788</t>
  </si>
  <si>
    <t>Rapportage!M1789</t>
  </si>
  <si>
    <t>Rapportage!M1790</t>
  </si>
  <si>
    <t>Rapportage!M1791</t>
  </si>
  <si>
    <t>Rapportage!M1792</t>
  </si>
  <si>
    <t>Rapportage!M1793</t>
  </si>
  <si>
    <t>Rapportage!M1794</t>
  </si>
  <si>
    <t>Rapportage!M1795</t>
  </si>
  <si>
    <t>Rapportage!M1796</t>
  </si>
  <si>
    <t>Rapportage!M1797</t>
  </si>
  <si>
    <t>Rapportage!M1798</t>
  </si>
  <si>
    <t>Rapportage!M1799</t>
  </si>
  <si>
    <t>Rapportage!M1800</t>
  </si>
  <si>
    <t>Rapportage!M1801</t>
  </si>
  <si>
    <t>Rapportage!M1802</t>
  </si>
  <si>
    <t>Rapportage!M1803</t>
  </si>
  <si>
    <t>Rapportage!M1804</t>
  </si>
  <si>
    <t>Rapportage!M1805</t>
  </si>
  <si>
    <t>Rapportage!M1806</t>
  </si>
  <si>
    <t>Rapportage!M1807</t>
  </si>
  <si>
    <t>Rapportage!M1808</t>
  </si>
  <si>
    <t>Rapportage!M1809</t>
  </si>
  <si>
    <t>Rapportage!M1810</t>
  </si>
  <si>
    <t>Rapportage!M1811</t>
  </si>
  <si>
    <t>Rapportage!M1812</t>
  </si>
  <si>
    <t>Rapportage!M1813</t>
  </si>
  <si>
    <t>Rapportage!M1814</t>
  </si>
  <si>
    <t>Rapportage!M1815</t>
  </si>
  <si>
    <t>Rapportage!M1816</t>
  </si>
  <si>
    <t>Rapportage!M1817</t>
  </si>
  <si>
    <t>Rapportage!M1818</t>
  </si>
  <si>
    <t>Rapportage!M1819</t>
  </si>
  <si>
    <t>Rapportage!M1820</t>
  </si>
  <si>
    <t>Rapportage!M1821</t>
  </si>
  <si>
    <t>Rapportage!M1822</t>
  </si>
  <si>
    <t>Rapportage!M1823</t>
  </si>
  <si>
    <t>Rapportage!M1824</t>
  </si>
  <si>
    <t>Rapportage!M1825</t>
  </si>
  <si>
    <t>Rapportage!M1826</t>
  </si>
  <si>
    <t>Rapportage!M1827</t>
  </si>
  <si>
    <t>Rapportage!M1828</t>
  </si>
  <si>
    <t>Rapportage!M1829</t>
  </si>
  <si>
    <t>Rapportage!M1830</t>
  </si>
  <si>
    <t>Rapportage!M1831</t>
  </si>
  <si>
    <t>Rapportage!M1832</t>
  </si>
  <si>
    <t>Rapportage!M1833</t>
  </si>
  <si>
    <t>Rapportage!M1834</t>
  </si>
  <si>
    <t>Rapportage!M1835</t>
  </si>
  <si>
    <t>Rapportage!M1836</t>
  </si>
  <si>
    <t>Rapportage!M1837</t>
  </si>
  <si>
    <t>Rapportage!M1838</t>
  </si>
  <si>
    <t>Rapportage!M1839</t>
  </si>
  <si>
    <t>Rapportage!M1840</t>
  </si>
  <si>
    <t>Rapportage!M1841</t>
  </si>
  <si>
    <t>Rapportage!M1842</t>
  </si>
  <si>
    <t>Rapportage!M1843</t>
  </si>
  <si>
    <t>Rapportage!M1844</t>
  </si>
  <si>
    <t>Rapportage!M1845</t>
  </si>
  <si>
    <t>Rapportage!M1846</t>
  </si>
  <si>
    <t>Rapportage!M1847</t>
  </si>
  <si>
    <t>Rapportage!M1848</t>
  </si>
  <si>
    <t>Rapportage!M1849</t>
  </si>
  <si>
    <t>Rapportage!M1850</t>
  </si>
  <si>
    <t>Rapportage!M1851</t>
  </si>
  <si>
    <t>Rapportage!M1852</t>
  </si>
  <si>
    <t>Rapportage!M1853</t>
  </si>
  <si>
    <t>Rapportage!M1854</t>
  </si>
  <si>
    <t>Rapportage!M1855</t>
  </si>
  <si>
    <t>Rapportage!M1856</t>
  </si>
  <si>
    <t>Rapportage!M1857</t>
  </si>
  <si>
    <t>Rapportage!M1858</t>
  </si>
  <si>
    <t>Rapportage!M1859</t>
  </si>
  <si>
    <t>Rapportage!M1860</t>
  </si>
  <si>
    <t>Rapportage!M1861</t>
  </si>
  <si>
    <t>Rapportage!M1862</t>
  </si>
  <si>
    <t>Rapportage!M1863</t>
  </si>
  <si>
    <t>Rapportage!M1864</t>
  </si>
  <si>
    <t>Rapportage!M1865</t>
  </si>
  <si>
    <t>Rapportage!M1866</t>
  </si>
  <si>
    <t>Rapportage!M1867</t>
  </si>
  <si>
    <t>Rapportage!M1868</t>
  </si>
  <si>
    <t>Rapportage!M1869</t>
  </si>
  <si>
    <t>Rapportage!M1870</t>
  </si>
  <si>
    <t>Rapportage!M1871</t>
  </si>
  <si>
    <t>Rapportage!M1872</t>
  </si>
  <si>
    <t>Rapportage!M1873</t>
  </si>
  <si>
    <t>Rapportage!M1874</t>
  </si>
  <si>
    <t>Rapportage!M1875</t>
  </si>
  <si>
    <t>Rapportage!M1876</t>
  </si>
  <si>
    <t>Rapportage!M1877</t>
  </si>
  <si>
    <t>Rapportage!M1878</t>
  </si>
  <si>
    <t>Rapportage!M1879</t>
  </si>
  <si>
    <t>Rapportage!M1880</t>
  </si>
  <si>
    <t>Rapportage!M1881</t>
  </si>
  <si>
    <t>Rapportage!M1882</t>
  </si>
  <si>
    <t>Rapportage!M1883</t>
  </si>
  <si>
    <t>Rapportage!M1884</t>
  </si>
  <si>
    <t>Rapportage!M1885</t>
  </si>
  <si>
    <t>Rapportage!M1886</t>
  </si>
  <si>
    <t>Rapportage!M1887</t>
  </si>
  <si>
    <t>Rapportage!M1888</t>
  </si>
  <si>
    <t>Rapportage!M1889</t>
  </si>
  <si>
    <t>Rapportage!M1890</t>
  </si>
  <si>
    <t>Rapportage!M1891</t>
  </si>
  <si>
    <t>Rapportage!M1892</t>
  </si>
  <si>
    <t>Rapportage!M1893</t>
  </si>
  <si>
    <t>Rapportage!M1894</t>
  </si>
  <si>
    <t>Rapportage!M1895</t>
  </si>
  <si>
    <t>Rapportage!M1896</t>
  </si>
  <si>
    <t>Rapportage!M1897</t>
  </si>
  <si>
    <t>Rapportage!M1898</t>
  </si>
  <si>
    <t>Rapportage!M1899</t>
  </si>
  <si>
    <t>Rapportage!M1900</t>
  </si>
  <si>
    <t>Rapportage!M1901</t>
  </si>
  <si>
    <t>Rapportage!M1902</t>
  </si>
  <si>
    <t>Rapportage!M1903</t>
  </si>
  <si>
    <t>Rapportage!M1904</t>
  </si>
  <si>
    <t>Rapportage!M1905</t>
  </si>
  <si>
    <t>Rapportage!M1906</t>
  </si>
  <si>
    <t>Rapportage!M1907</t>
  </si>
  <si>
    <t>Rapportage!M1908</t>
  </si>
  <si>
    <t>Rapportage!M1909</t>
  </si>
  <si>
    <t>Rapportage!M1910</t>
  </si>
  <si>
    <t>Rapportage!M1911</t>
  </si>
  <si>
    <t>Rapportage!M1912</t>
  </si>
  <si>
    <t>Rapportage!M1913</t>
  </si>
  <si>
    <t>Rapportage!M1914</t>
  </si>
  <si>
    <t>Rapportage!M1915</t>
  </si>
  <si>
    <t>Rapportage!M1916</t>
  </si>
  <si>
    <t>Rapportage!M1917</t>
  </si>
  <si>
    <t>Rapportage!M1918</t>
  </si>
  <si>
    <t>Rapportage!M1919</t>
  </si>
  <si>
    <t>Rapportage!M1920</t>
  </si>
  <si>
    <t>Rapportage!M1921</t>
  </si>
  <si>
    <t>Rapportage!M1922</t>
  </si>
  <si>
    <t>Rapportage!M1923</t>
  </si>
  <si>
    <t>Rapportage!M1924</t>
  </si>
  <si>
    <t>Rapportage!M1925</t>
  </si>
  <si>
    <t>Rapportage!M1926</t>
  </si>
  <si>
    <t>Rapportage!M1927</t>
  </si>
  <si>
    <t>Rapportage!M1928</t>
  </si>
  <si>
    <t>Rapportage!M1929</t>
  </si>
  <si>
    <t>Rapportage!M1930</t>
  </si>
  <si>
    <t>Rapportage!M1931</t>
  </si>
  <si>
    <t>Rapportage!M1932</t>
  </si>
  <si>
    <t>Rapportage!M1933</t>
  </si>
  <si>
    <t>Rapportage!M1934</t>
  </si>
  <si>
    <t>Rapportage!M1935</t>
  </si>
  <si>
    <t>Rapportage!M1936</t>
  </si>
  <si>
    <t>Rapportage!M1937</t>
  </si>
  <si>
    <t>Rapportage!M1938</t>
  </si>
  <si>
    <t>Rapportage!M1939</t>
  </si>
  <si>
    <t>Rapportage!M1940</t>
  </si>
  <si>
    <t>Rapportage!M1941</t>
  </si>
  <si>
    <t>Rapportage!M1942</t>
  </si>
  <si>
    <t>Rapportage!M1943</t>
  </si>
  <si>
    <t>Rapportage!M1944</t>
  </si>
  <si>
    <t>Rapportage!M1945</t>
  </si>
  <si>
    <t>Rapportage!M1946</t>
  </si>
  <si>
    <t>Rapportage!M1947</t>
  </si>
  <si>
    <t>Rapportage!M1948</t>
  </si>
  <si>
    <t>Rapportage!M1949</t>
  </si>
  <si>
    <t>Rapportage!M1950</t>
  </si>
  <si>
    <t>Rapportage!M1951</t>
  </si>
  <si>
    <t>Rapportage!M1952</t>
  </si>
  <si>
    <t>Rapportage!M1953</t>
  </si>
  <si>
    <t>Rapportage!M1954</t>
  </si>
  <si>
    <t>Rapportage!M1955</t>
  </si>
  <si>
    <t>Rapportage!M1956</t>
  </si>
  <si>
    <t>Rapportage!M1957</t>
  </si>
  <si>
    <t>Rapportage!M1958</t>
  </si>
  <si>
    <t>Rapportage!M1959</t>
  </si>
  <si>
    <t>Rapportage!M1960</t>
  </si>
  <si>
    <t>Rapportage!M1961</t>
  </si>
  <si>
    <t>Rapportage!M1962</t>
  </si>
  <si>
    <t>Rapportage!M1963</t>
  </si>
  <si>
    <t>Rapportage!M1964</t>
  </si>
  <si>
    <t>Rapportage!M1965</t>
  </si>
  <si>
    <t>Rapportage!M1966</t>
  </si>
  <si>
    <t>Rapportage!M1967</t>
  </si>
  <si>
    <t>Rapportage!M1968</t>
  </si>
  <si>
    <t>Rapportage!M1969</t>
  </si>
  <si>
    <t>Rapportage!M1970</t>
  </si>
  <si>
    <t>Rapportage!M1971</t>
  </si>
  <si>
    <t>Rapportage!M1972</t>
  </si>
  <si>
    <t>Rapportage!M1973</t>
  </si>
  <si>
    <t>Rapportage!M1974</t>
  </si>
  <si>
    <t>Rapportage!M1975</t>
  </si>
  <si>
    <t>Rapportage!M1976</t>
  </si>
  <si>
    <t>Rapportage!M1977</t>
  </si>
  <si>
    <t>Rapportage!M1978</t>
  </si>
  <si>
    <t>Rapportage!M1979</t>
  </si>
  <si>
    <t>Rapportage!M1980</t>
  </si>
  <si>
    <t>Rapportage!M1981</t>
  </si>
  <si>
    <t>Rapportage!M1982</t>
  </si>
  <si>
    <t>Rapportage!M1983</t>
  </si>
  <si>
    <t>Rapportage!M1984</t>
  </si>
  <si>
    <t>Rapportage!M1985</t>
  </si>
  <si>
    <t>Rapportage!M1986</t>
  </si>
  <si>
    <t>Rapportage!M1987</t>
  </si>
  <si>
    <t>Rapportage!M1988</t>
  </si>
  <si>
    <t>Rapportage!M1989</t>
  </si>
  <si>
    <t>Rapportage!M1990</t>
  </si>
  <si>
    <t>Rapportage!M1991</t>
  </si>
  <si>
    <t>Rapportage!M1992</t>
  </si>
  <si>
    <t>Rapportage!M1993</t>
  </si>
  <si>
    <t>Rapportage!M1994</t>
  </si>
  <si>
    <t>Rapportage!M1995</t>
  </si>
  <si>
    <t>Rapportage!M1996</t>
  </si>
  <si>
    <t>Rapportage!M1997</t>
  </si>
  <si>
    <t>Rapportage!M1998</t>
  </si>
  <si>
    <t>Rapportage!M1999</t>
  </si>
  <si>
    <t>Rapportage!M2000</t>
  </si>
  <si>
    <t>Rapportage!M2001</t>
  </si>
  <si>
    <t>Rapportage!M2002</t>
  </si>
  <si>
    <t>Rapportage!M2003</t>
  </si>
  <si>
    <t>Rapportage!M2004</t>
  </si>
  <si>
    <t>Rapportage!M2005</t>
  </si>
  <si>
    <t>Rapportage!M2006</t>
  </si>
  <si>
    <t>Rapportage!M2007</t>
  </si>
  <si>
    <t>Rapportage!M2008</t>
  </si>
  <si>
    <t>Rapportage!M2009</t>
  </si>
  <si>
    <t>Rapportage!M2010</t>
  </si>
  <si>
    <t>Rapportage!M2011</t>
  </si>
  <si>
    <t>Rapportage!M2012</t>
  </si>
  <si>
    <t>Rapportage!M2013</t>
  </si>
  <si>
    <t>Rapportage!M2014</t>
  </si>
  <si>
    <t>Rapportage!M2015</t>
  </si>
  <si>
    <t>Rapportage!M2016</t>
  </si>
  <si>
    <t>Rapportage!M2017</t>
  </si>
  <si>
    <t>Rapportage!M2018</t>
  </si>
  <si>
    <t>Rapportage!M2019</t>
  </si>
  <si>
    <t>Rapportage!M2020</t>
  </si>
  <si>
    <t>Rapportage!M2021</t>
  </si>
  <si>
    <t>Rapportage!M2022</t>
  </si>
  <si>
    <t>Rapportage!M2023</t>
  </si>
  <si>
    <t>Rapportage!M2024</t>
  </si>
  <si>
    <t>Rapportage!M2025</t>
  </si>
  <si>
    <t>Rapportage!M2026</t>
  </si>
  <si>
    <t>Rapportage!M2027</t>
  </si>
  <si>
    <t>Rapportage!M2028</t>
  </si>
  <si>
    <t>Rapportage!M2029</t>
  </si>
  <si>
    <t>Rapportage!M2030</t>
  </si>
  <si>
    <t>Rapportage!M2031</t>
  </si>
  <si>
    <t>Rapportage!M2032</t>
  </si>
  <si>
    <t>Rapportage!M2033</t>
  </si>
  <si>
    <t>Rapportage!M2034</t>
  </si>
  <si>
    <t>Rapportage!M2035</t>
  </si>
  <si>
    <t>Rapportage!M2036</t>
  </si>
  <si>
    <t>Rapportage!M2037</t>
  </si>
  <si>
    <t>Rapportage!M2038</t>
  </si>
  <si>
    <t>Rapportage!M2039</t>
  </si>
  <si>
    <t>Rapportage!M2040</t>
  </si>
  <si>
    <t>Rapportage!M2041</t>
  </si>
  <si>
    <t>Rapportage!M2042</t>
  </si>
  <si>
    <t>Rapportage!M2043</t>
  </si>
  <si>
    <t>Rapportage!M2044</t>
  </si>
  <si>
    <t>Rapportage!M2045</t>
  </si>
  <si>
    <t>Rapportage!M2046</t>
  </si>
  <si>
    <t>Rapportage!M2047</t>
  </si>
  <si>
    <t>Rapportage!M2048</t>
  </si>
  <si>
    <t>Rapportage!M2049</t>
  </si>
  <si>
    <t>Rapportage!M2050</t>
  </si>
  <si>
    <t>Rapportage!M2051</t>
  </si>
  <si>
    <t>Rapportage!M2052</t>
  </si>
  <si>
    <t>Rapportage!M2053</t>
  </si>
  <si>
    <t>Rapportage!M2054</t>
  </si>
  <si>
    <t>Rapportage!M2055</t>
  </si>
  <si>
    <t>Rapportage!M2056</t>
  </si>
  <si>
    <t>Rapportage!M2057</t>
  </si>
  <si>
    <t>Rapportage!M2058</t>
  </si>
  <si>
    <t>Rapportage!M2059</t>
  </si>
  <si>
    <t>Rapportage!M2060</t>
  </si>
  <si>
    <t>Rapportage!M2061</t>
  </si>
  <si>
    <t>Rapportage!M2062</t>
  </si>
  <si>
    <t>Rapportage!M2063</t>
  </si>
  <si>
    <t>Rapportage!M2064</t>
  </si>
  <si>
    <t>Rapportage!M2065</t>
  </si>
  <si>
    <t>Rapportage!M2066</t>
  </si>
  <si>
    <t>Rapportage!M2067</t>
  </si>
  <si>
    <t>Rapportage!M2068</t>
  </si>
  <si>
    <t>Rapportage!M2069</t>
  </si>
  <si>
    <t>Rapportage!M2070</t>
  </si>
  <si>
    <t>Rapportage!M2071</t>
  </si>
  <si>
    <t>Rapportage!M2072</t>
  </si>
  <si>
    <t>Rapportage!M2073</t>
  </si>
  <si>
    <t>Rapportage!M2074</t>
  </si>
  <si>
    <t>Rapportage!M2075</t>
  </si>
  <si>
    <t>Rapportage!M2076</t>
  </si>
  <si>
    <t>Rapportage!M2077</t>
  </si>
  <si>
    <t>Rapportage!M2078</t>
  </si>
  <si>
    <t>Rapportage!M2079</t>
  </si>
  <si>
    <t>Rapportage!M2080</t>
  </si>
  <si>
    <t>Rapportage!M2081</t>
  </si>
  <si>
    <t>Rapportage!M2082</t>
  </si>
  <si>
    <t>Rapportage!M2083</t>
  </si>
  <si>
    <t>Rapportage!M2084</t>
  </si>
  <si>
    <t>Rapportage!M2085</t>
  </si>
  <si>
    <t>Rapportage!M2086</t>
  </si>
  <si>
    <t>Rapportage!M2087</t>
  </si>
  <si>
    <t>Rapportage!M2088</t>
  </si>
  <si>
    <t>Rapportage!M2089</t>
  </si>
  <si>
    <t>Rapportage!M2090</t>
  </si>
  <si>
    <t>Rapportage!M2091</t>
  </si>
  <si>
    <t>Rapportage!M2092</t>
  </si>
  <si>
    <t>Rapportage!M2093</t>
  </si>
  <si>
    <t>Rapportage!M2094</t>
  </si>
  <si>
    <t>Rapportage!M2095</t>
  </si>
  <si>
    <t>Rapportage!M2096</t>
  </si>
  <si>
    <t>Rapportage!M2097</t>
  </si>
  <si>
    <t>Rapportage!M2098</t>
  </si>
  <si>
    <t>Rapportage!M2099</t>
  </si>
  <si>
    <t>Rapportage!M2100</t>
  </si>
  <si>
    <t>Rapportage!M2101</t>
  </si>
  <si>
    <t>Rapportage!M2102</t>
  </si>
  <si>
    <t>Rapportage!M2103</t>
  </si>
  <si>
    <t>Rapportage!M2104</t>
  </si>
  <si>
    <t>Rapportage!M2105</t>
  </si>
  <si>
    <t>Rapportage!M2106</t>
  </si>
  <si>
    <t>Rapportage!M2107</t>
  </si>
  <si>
    <t>Rapportage!M2108</t>
  </si>
  <si>
    <t>Rapportage!M2109</t>
  </si>
  <si>
    <t>Rapportage!M2110</t>
  </si>
  <si>
    <t>Rapportage!M2111</t>
  </si>
  <si>
    <t>Rapportage!M2112</t>
  </si>
  <si>
    <t>Rapportage!M2113</t>
  </si>
  <si>
    <t>Rapportage!M2114</t>
  </si>
  <si>
    <t>Rapportage!M2115</t>
  </si>
  <si>
    <t>Rapportage!M2116</t>
  </si>
  <si>
    <t>Rapportage!M2117</t>
  </si>
  <si>
    <t>Rapportage!M2118</t>
  </si>
  <si>
    <t>Rapportage!M2119</t>
  </si>
  <si>
    <t>Rapportage!M2120</t>
  </si>
  <si>
    <t>Rapportage!M2121</t>
  </si>
  <si>
    <t>Rapportage!M2122</t>
  </si>
  <si>
    <t>Rapportage!M2123</t>
  </si>
  <si>
    <t>Rapportage!M2124</t>
  </si>
  <si>
    <t>Rapportage!M2125</t>
  </si>
  <si>
    <t>Rapportage!M2126</t>
  </si>
  <si>
    <t>Rapportage!M2127</t>
  </si>
  <si>
    <t>Rapportage!M2128</t>
  </si>
  <si>
    <t>Rapportage!M2129</t>
  </si>
  <si>
    <t>Rapportage!M2130</t>
  </si>
  <si>
    <t>Rapportage!M2131</t>
  </si>
  <si>
    <t>Rapportage!M2132</t>
  </si>
  <si>
    <t>Rapportage!M2133</t>
  </si>
  <si>
    <t>Rapportage!M2134</t>
  </si>
  <si>
    <t>Rapportage!M2135</t>
  </si>
  <si>
    <t>Rapportage!M2136</t>
  </si>
  <si>
    <t>Rapportage!M2137</t>
  </si>
  <si>
    <t>Rapportage!M2138</t>
  </si>
  <si>
    <t>Rapportage!M2139</t>
  </si>
  <si>
    <t>Rapportage!M2140</t>
  </si>
  <si>
    <t>Rapportage!M2141</t>
  </si>
  <si>
    <t>Rapportage!M2142</t>
  </si>
  <si>
    <t>Rapportage!M2143</t>
  </si>
  <si>
    <t>Rapportage!M2144</t>
  </si>
  <si>
    <t>Rapportage!M2145</t>
  </si>
  <si>
    <t>Rapportage!M2146</t>
  </si>
  <si>
    <t>Rapportage!M2147</t>
  </si>
  <si>
    <t>Rapportage!M2148</t>
  </si>
  <si>
    <t>Rapportage!M2149</t>
  </si>
  <si>
    <t>Rapportage!M2150</t>
  </si>
  <si>
    <t>Rapportage!M2151</t>
  </si>
  <si>
    <t>Rapportage!M2152</t>
  </si>
  <si>
    <t>Rapportage!M2153</t>
  </si>
  <si>
    <t>Rapportage!M2154</t>
  </si>
  <si>
    <t>Rapportage!M2155</t>
  </si>
  <si>
    <t>Rapportage!M2156</t>
  </si>
  <si>
    <t>Rapportage!M2157</t>
  </si>
  <si>
    <t>Rapportage!M2158</t>
  </si>
  <si>
    <t>Rapportage!M2159</t>
  </si>
  <si>
    <t>Rapportage!M2160</t>
  </si>
  <si>
    <t>Rapportage!M2161</t>
  </si>
  <si>
    <t>Rapportage!M2162</t>
  </si>
  <si>
    <t>Rapportage!M2163</t>
  </si>
  <si>
    <t>Rapportage!M2164</t>
  </si>
  <si>
    <t>Rapportage!M2165</t>
  </si>
  <si>
    <t>Rapportage!M2166</t>
  </si>
  <si>
    <t>Rapportage!M2167</t>
  </si>
  <si>
    <t>Rapportage!M2168</t>
  </si>
  <si>
    <t>Rapportage!M2169</t>
  </si>
  <si>
    <t>Rapportage!M2170</t>
  </si>
  <si>
    <t>Rapportage!M2171</t>
  </si>
  <si>
    <t>Rapportage!M2172</t>
  </si>
  <si>
    <t>Rapportage!M2173</t>
  </si>
  <si>
    <t>Rapportage!M2174</t>
  </si>
  <si>
    <t>Rapportage!M2175</t>
  </si>
  <si>
    <t>Rapportage!M2176</t>
  </si>
  <si>
    <t>Rapportage!M2177</t>
  </si>
  <si>
    <t>Rapportage!M2178</t>
  </si>
  <si>
    <t>Rapportage!M2179</t>
  </si>
  <si>
    <t>Rapportage!M2180</t>
  </si>
  <si>
    <t>Rapportage!M2181</t>
  </si>
  <si>
    <t>Rapportage!M2182</t>
  </si>
  <si>
    <t>Rapportage!M2183</t>
  </si>
  <si>
    <t>Rapportage!M2184</t>
  </si>
  <si>
    <t>Rapportage!M2185</t>
  </si>
  <si>
    <t>Rapportage!M2186</t>
  </si>
  <si>
    <t>Rapportage!M2187</t>
  </si>
  <si>
    <t>Rapportage!M2188</t>
  </si>
  <si>
    <t>Rapportage!M2189</t>
  </si>
  <si>
    <t>Rapportage!M2190</t>
  </si>
  <si>
    <t>Rapportage!M2191</t>
  </si>
  <si>
    <t>Rapportage!M2192</t>
  </si>
  <si>
    <t>Rapportage!M2193</t>
  </si>
  <si>
    <t>Rapportage!M2194</t>
  </si>
  <si>
    <t>Rapportage!M2195</t>
  </si>
  <si>
    <t>Rapportage!M2196</t>
  </si>
  <si>
    <t>Rapportage!M2197</t>
  </si>
  <si>
    <t>Rapportage!M2198</t>
  </si>
  <si>
    <t>Rapportage!M2199</t>
  </si>
  <si>
    <t>Rapportage!M2200</t>
  </si>
  <si>
    <t>Rapportage!M2201</t>
  </si>
  <si>
    <t>Rapportage!M2202</t>
  </si>
  <si>
    <t>Rapportage!M2203</t>
  </si>
  <si>
    <t>Rapportage!M2204</t>
  </si>
  <si>
    <t>Rapportage!M2205</t>
  </si>
  <si>
    <t>Rapportage!M2206</t>
  </si>
  <si>
    <t>Rapportage!M2207</t>
  </si>
  <si>
    <t>Rapportage!M2208</t>
  </si>
  <si>
    <t>Rapportage!M2209</t>
  </si>
  <si>
    <t>Rapportage!M2210</t>
  </si>
  <si>
    <t>Rapportage!M2211</t>
  </si>
  <si>
    <t>Rapportage!M2212</t>
  </si>
  <si>
    <t>Rapportage!M2213</t>
  </si>
  <si>
    <t>Rapportage!M2214</t>
  </si>
  <si>
    <t>Rapportage!M2215</t>
  </si>
  <si>
    <t>Rapportage!M2216</t>
  </si>
  <si>
    <t>Rapportage!M2217</t>
  </si>
  <si>
    <t>Rapportage!M2218</t>
  </si>
  <si>
    <t>Rapportage!M2219</t>
  </si>
  <si>
    <t>Rapportage!M2220</t>
  </si>
  <si>
    <t>Rapportage!M2221</t>
  </si>
  <si>
    <t>Rapportage!M2222</t>
  </si>
  <si>
    <t>Rapportage!M2223</t>
  </si>
  <si>
    <t>Rapportage!M2224</t>
  </si>
  <si>
    <t>Rapportage!M2225</t>
  </si>
  <si>
    <t>Rapportage!M2226</t>
  </si>
  <si>
    <t>Rapportage!M2227</t>
  </si>
  <si>
    <t>Rapportage!M2228</t>
  </si>
  <si>
    <t>Rapportage!M2229</t>
  </si>
  <si>
    <t>Rapportage!M2230</t>
  </si>
  <si>
    <t>Rapportage!M2231</t>
  </si>
  <si>
    <t>Rapportage!M2232</t>
  </si>
  <si>
    <t>Rapportage!M2233</t>
  </si>
  <si>
    <t>Rapportage!M2234</t>
  </si>
  <si>
    <t>Rapportage!M2235</t>
  </si>
  <si>
    <t>Rapportage!M2236</t>
  </si>
  <si>
    <t>Rapportage!M2237</t>
  </si>
  <si>
    <t>Rapportage!M2238</t>
  </si>
  <si>
    <t>Rapportage!M2239</t>
  </si>
  <si>
    <t>Rapportage!M2240</t>
  </si>
  <si>
    <t>Rapportage!M2241</t>
  </si>
  <si>
    <t>Rapportage!M2242</t>
  </si>
  <si>
    <t>Rapportage!M2243</t>
  </si>
  <si>
    <t>Rapportage!M2244</t>
  </si>
  <si>
    <t>Rapportage!M2245</t>
  </si>
  <si>
    <t>Rapportage!M2246</t>
  </si>
  <si>
    <t>Rapportage!M2247</t>
  </si>
  <si>
    <t>Rapportage!M2248</t>
  </si>
  <si>
    <t>Rapportage!M2249</t>
  </si>
  <si>
    <t>Rapportage!M2250</t>
  </si>
  <si>
    <t>Rapportage!M2251</t>
  </si>
  <si>
    <t>Rapportage!M2252</t>
  </si>
  <si>
    <t>Rapportage!M2253</t>
  </si>
  <si>
    <t>Rapportage!M2254</t>
  </si>
  <si>
    <t>Rapportage!M2255</t>
  </si>
  <si>
    <t>Rapportage!M2256</t>
  </si>
  <si>
    <t>Rapportage!M2257</t>
  </si>
  <si>
    <t>Rapportage!M2258</t>
  </si>
  <si>
    <t>Rapportage!M2259</t>
  </si>
  <si>
    <t>Rapportage!M2260</t>
  </si>
  <si>
    <t>Rapportage!M2261</t>
  </si>
  <si>
    <t>Rapportage!M2262</t>
  </si>
  <si>
    <t>Rapportage!M2263</t>
  </si>
  <si>
    <t>Rapportage!M2264</t>
  </si>
  <si>
    <t>Rapportage!M2265</t>
  </si>
  <si>
    <t>Rapportage!M2266</t>
  </si>
  <si>
    <t>Rapportage!M2267</t>
  </si>
  <si>
    <t>Rapportage!M2268</t>
  </si>
  <si>
    <t>Rapportage!M2269</t>
  </si>
  <si>
    <t>Rapportage!M2270</t>
  </si>
  <si>
    <t>Rapportage!M2271</t>
  </si>
  <si>
    <t>Rapportage!M2272</t>
  </si>
  <si>
    <t>Rapportage!M2273</t>
  </si>
  <si>
    <t>Rapportage!M2274</t>
  </si>
  <si>
    <t>Rapportage!M2275</t>
  </si>
  <si>
    <t>Rapportage!M2276</t>
  </si>
  <si>
    <t>Rapportage!M2277</t>
  </si>
  <si>
    <t>Rapportage!M2278</t>
  </si>
  <si>
    <t>Rapportage!M2279</t>
  </si>
  <si>
    <t>Rapportage!M2280</t>
  </si>
  <si>
    <t>Rapportage!M2281</t>
  </si>
  <si>
    <t>Rapportage!M2282</t>
  </si>
  <si>
    <t>Rapportage!M2283</t>
  </si>
  <si>
    <t>Rapportage!M2284</t>
  </si>
  <si>
    <t>Rapportage!M2285</t>
  </si>
  <si>
    <t>Rapportage!M2286</t>
  </si>
  <si>
    <t>Rapportage!M2287</t>
  </si>
  <si>
    <t>Rapportage!M2288</t>
  </si>
  <si>
    <t>Rapportage!M2289</t>
  </si>
  <si>
    <t>Rapportage!M2290</t>
  </si>
  <si>
    <t>Rapportage!M2291</t>
  </si>
  <si>
    <t>Rapportage!M2292</t>
  </si>
  <si>
    <t>Rapportage!M2293</t>
  </si>
  <si>
    <t>Rapportage!M2294</t>
  </si>
  <si>
    <t>Rapportage!M2295</t>
  </si>
  <si>
    <t>Rapportage!M2296</t>
  </si>
  <si>
    <t>Rapportage!M2297</t>
  </si>
  <si>
    <t>Rapportage!M2298</t>
  </si>
  <si>
    <t>Rapportage!M2299</t>
  </si>
  <si>
    <t>Rapportage!M2300</t>
  </si>
  <si>
    <t>Rapportage!M2301</t>
  </si>
  <si>
    <t>Rapportage!M2302</t>
  </si>
  <si>
    <t>Rapportage!M2303</t>
  </si>
  <si>
    <t>Rapportage!M2304</t>
  </si>
  <si>
    <t>Rapportage!M2305</t>
  </si>
  <si>
    <t>Rapportage!M2306</t>
  </si>
  <si>
    <t>Rapportage!M2307</t>
  </si>
  <si>
    <t>Rapportage!M2308</t>
  </si>
  <si>
    <t>Rapportage!M2309</t>
  </si>
  <si>
    <t>Rapportage!M2310</t>
  </si>
  <si>
    <t>Rapportage!M2311</t>
  </si>
  <si>
    <t>Rapportage!M2312</t>
  </si>
  <si>
    <t>Rapportage!M2313</t>
  </si>
  <si>
    <t>Rapportage!M2314</t>
  </si>
  <si>
    <t>Rapportage!M2315</t>
  </si>
  <si>
    <t>Rapportage!M2316</t>
  </si>
  <si>
    <t>Rapportage!M2317</t>
  </si>
  <si>
    <t>Rapportage!M2318</t>
  </si>
  <si>
    <t>Rapportage!M2319</t>
  </si>
  <si>
    <t>Rapportage!M2320</t>
  </si>
  <si>
    <t>Rapportage!M2321</t>
  </si>
  <si>
    <t>Rapportage!M2322</t>
  </si>
  <si>
    <t>Rapportage!M2323</t>
  </si>
  <si>
    <t>Rapportage!M2324</t>
  </si>
  <si>
    <t>Rapportage!M2325</t>
  </si>
  <si>
    <t>Rapportage!M2326</t>
  </si>
  <si>
    <t>Rapportage!M2327</t>
  </si>
  <si>
    <t>Rapportage!M2328</t>
  </si>
  <si>
    <t>Rapportage!M2329</t>
  </si>
  <si>
    <t>Rapportage!M2330</t>
  </si>
  <si>
    <t>Rapportage!M2331</t>
  </si>
  <si>
    <t>Rapportage!M2332</t>
  </si>
  <si>
    <t>Rapportage!M2333</t>
  </si>
  <si>
    <t>Rapportage!M2334</t>
  </si>
  <si>
    <t>Rapportage!M2335</t>
  </si>
  <si>
    <t>Rapportage!M2336</t>
  </si>
  <si>
    <t>Rapportage!M2337</t>
  </si>
  <si>
    <t>Rapportage!M2338</t>
  </si>
  <si>
    <t>Rapportage!M2339</t>
  </si>
  <si>
    <t>Rapportage!M2340</t>
  </si>
  <si>
    <t>Rapportage!M2341</t>
  </si>
  <si>
    <t>Rapportage!M2342</t>
  </si>
  <si>
    <t>Rapportage!M2343</t>
  </si>
  <si>
    <t>Rapportage!M2344</t>
  </si>
  <si>
    <t>Rapportage!M2345</t>
  </si>
  <si>
    <t>Rapportage!M2346</t>
  </si>
  <si>
    <t>Rapportage!M2347</t>
  </si>
  <si>
    <t>Rapportage!M2348</t>
  </si>
  <si>
    <t>Rapportage!M2349</t>
  </si>
  <si>
    <t>Rapportage!M2350</t>
  </si>
  <si>
    <t>Rapportage!M2351</t>
  </si>
  <si>
    <t>Rapportage!M2352</t>
  </si>
  <si>
    <t>Rapportage!M2353</t>
  </si>
  <si>
    <t>Rapportage!M2354</t>
  </si>
  <si>
    <t>Rapportage!M2355</t>
  </si>
  <si>
    <t>Rapportage!M2356</t>
  </si>
  <si>
    <t>Rapportage!M2357</t>
  </si>
  <si>
    <t>Rapportage!M2358</t>
  </si>
  <si>
    <t>Rapportage!M2359</t>
  </si>
  <si>
    <t>Rapportage!M2360</t>
  </si>
  <si>
    <t>Rapportage!M2361</t>
  </si>
  <si>
    <t>Rapportage!M2362</t>
  </si>
  <si>
    <t>Rapportage!M2363</t>
  </si>
  <si>
    <t>Rapportage!M2364</t>
  </si>
  <si>
    <t>Rapportage!M2365</t>
  </si>
  <si>
    <t>Rapportage!M2366</t>
  </si>
  <si>
    <t>Rapportage!M2367</t>
  </si>
  <si>
    <t>Rapportage!M2368</t>
  </si>
  <si>
    <t>Rapportage!M2369</t>
  </si>
  <si>
    <t>Rapportage!M2370</t>
  </si>
  <si>
    <t>Rapportage!M2371</t>
  </si>
  <si>
    <t>Rapportage!M2372</t>
  </si>
  <si>
    <t>Rapportage!M2373</t>
  </si>
  <si>
    <t>Rapportage!M2374</t>
  </si>
  <si>
    <t>Rapportage!M2375</t>
  </si>
  <si>
    <t>Rapportage!M2376</t>
  </si>
  <si>
    <t>Rapportage!M2377</t>
  </si>
  <si>
    <t>Rapportage!M2378</t>
  </si>
  <si>
    <t>Rapportage!M2379</t>
  </si>
  <si>
    <t>Rapportage!M2380</t>
  </si>
  <si>
    <t>Rapportage!M2381</t>
  </si>
  <si>
    <t>Rapportage!M2382</t>
  </si>
  <si>
    <t>Rapportage!M2383</t>
  </si>
  <si>
    <t>Rapportage!M2384</t>
  </si>
  <si>
    <t>Rapportage!M2385</t>
  </si>
  <si>
    <t>Rapportage!M2386</t>
  </si>
  <si>
    <t>Rapportage!M2387</t>
  </si>
  <si>
    <t>Rapportage!M2388</t>
  </si>
  <si>
    <t>Rapportage!M2389</t>
  </si>
  <si>
    <t>Rapportage!M2390</t>
  </si>
  <si>
    <t>Rapportage!M2391</t>
  </si>
  <si>
    <t>Rapportage!M2392</t>
  </si>
  <si>
    <t>Rapportage!M2393</t>
  </si>
  <si>
    <t>Rapportage!M2394</t>
  </si>
  <si>
    <t>Rapportage!M2395</t>
  </si>
  <si>
    <t>Rapportage!M2396</t>
  </si>
  <si>
    <t>Rapportage!M2397</t>
  </si>
  <si>
    <t>Rapportage!M2398</t>
  </si>
  <si>
    <t>Rapportage!M2399</t>
  </si>
  <si>
    <t>Rapportage!M2400</t>
  </si>
  <si>
    <t>Rapportage!M2401</t>
  </si>
  <si>
    <t>Rapportage!M2402</t>
  </si>
  <si>
    <t>Rapportage!M2403</t>
  </si>
  <si>
    <t>Rapportage!M2404</t>
  </si>
  <si>
    <t>Rapportage!M2405</t>
  </si>
  <si>
    <t>Rapportage!M2406</t>
  </si>
  <si>
    <t>Rapportage!M2407</t>
  </si>
  <si>
    <t>Rapportage!M2408</t>
  </si>
  <si>
    <t>Rapportage!M2409</t>
  </si>
  <si>
    <t>Rapportage!M2410</t>
  </si>
  <si>
    <t>Rapportage!M2411</t>
  </si>
  <si>
    <t>Rapportage!M2412</t>
  </si>
  <si>
    <t>Rapportage!M2413</t>
  </si>
  <si>
    <t>Rapportage!M2414</t>
  </si>
  <si>
    <t>Rapportage!M2415</t>
  </si>
  <si>
    <t>Rapportage!M2416</t>
  </si>
  <si>
    <t>Rapportage!M2417</t>
  </si>
  <si>
    <t>Rapportage!M2418</t>
  </si>
  <si>
    <t>Rapportage!M2419</t>
  </si>
  <si>
    <t>Rapportage!M2420</t>
  </si>
  <si>
    <t>Rapportage!M2421</t>
  </si>
  <si>
    <t>Rapportage!M2422</t>
  </si>
  <si>
    <t>Rapportage!M2423</t>
  </si>
  <si>
    <t>Rapportage!M2424</t>
  </si>
  <si>
    <t>Rapportage!M2425</t>
  </si>
  <si>
    <t>Rapportage!M2426</t>
  </si>
  <si>
    <t>Rapportage!M2427</t>
  </si>
  <si>
    <t>Rapportage!M2428</t>
  </si>
  <si>
    <t>Rapportage!M2429</t>
  </si>
  <si>
    <t>Rapportage!M2430</t>
  </si>
  <si>
    <t>Rapportage!M2431</t>
  </si>
  <si>
    <t>Rapportage!M2432</t>
  </si>
  <si>
    <t>Rapportage!M2433</t>
  </si>
  <si>
    <t>Rapportage!M2434</t>
  </si>
  <si>
    <t>Rapportage!M2435</t>
  </si>
  <si>
    <t>Rapportage!M2436</t>
  </si>
  <si>
    <t>Rapportage!M2437</t>
  </si>
  <si>
    <t>Rapportage!M2438</t>
  </si>
  <si>
    <t>Rapportage!M2439</t>
  </si>
  <si>
    <t>Rapportage!M2440</t>
  </si>
  <si>
    <t>Rapportage!M2441</t>
  </si>
  <si>
    <t>Rapportage!M2442</t>
  </si>
  <si>
    <t>Rapportage!M2443</t>
  </si>
  <si>
    <t>Rapportage!M2444</t>
  </si>
  <si>
    <t>Rapportage!M2445</t>
  </si>
  <si>
    <t>Rapportage!M2446</t>
  </si>
  <si>
    <t>Rapportage!M2447</t>
  </si>
  <si>
    <t>Rapportage!M2448</t>
  </si>
  <si>
    <t>Rapportage!M2449</t>
  </si>
  <si>
    <t>Rapportage!M2450</t>
  </si>
  <si>
    <t>Rapportage!M2451</t>
  </si>
  <si>
    <t>Rapportage!M2452</t>
  </si>
  <si>
    <t>Rapportage!M2453</t>
  </si>
  <si>
    <t>Rapportage!M2454</t>
  </si>
  <si>
    <t>Rapportage!M2455</t>
  </si>
  <si>
    <t>Rapportage!M2456</t>
  </si>
  <si>
    <t>Rapportage!M2457</t>
  </si>
  <si>
    <t>Rapportage!M2458</t>
  </si>
  <si>
    <t>Rapportage!M2459</t>
  </si>
  <si>
    <t>Rapportage!M2460</t>
  </si>
  <si>
    <t>Rapportage!M2461</t>
  </si>
  <si>
    <t>Rapportage!M2462</t>
  </si>
  <si>
    <t>Rapportage!M2463</t>
  </si>
  <si>
    <t>Rapportage!M2464</t>
  </si>
  <si>
    <t>Rapportage!M2465</t>
  </si>
  <si>
    <t>Rapportage!M2466</t>
  </si>
  <si>
    <t>Rapportage!M2467</t>
  </si>
  <si>
    <t>Rapportage!M2468</t>
  </si>
  <si>
    <t>Rapportage!M2469</t>
  </si>
  <si>
    <t>Rapportage!M2470</t>
  </si>
  <si>
    <t>Rapportage!M2471</t>
  </si>
  <si>
    <t>Rapportage!M2472</t>
  </si>
  <si>
    <t>Rapportage!M2473</t>
  </si>
  <si>
    <t>Rapportage!M2474</t>
  </si>
  <si>
    <t>Rapportage!M2475</t>
  </si>
  <si>
    <t>Rapportage!M2476</t>
  </si>
  <si>
    <t>Rapportage!M2477</t>
  </si>
  <si>
    <t>Rapportage!M2478</t>
  </si>
  <si>
    <t>Rapportage!M2479</t>
  </si>
  <si>
    <t>Rapportage!M2480</t>
  </si>
  <si>
    <t>Rapportage!M2481</t>
  </si>
  <si>
    <t>Rapportage!M2482</t>
  </si>
  <si>
    <t>Rapportage!M2483</t>
  </si>
  <si>
    <t>Rapportage!M2484</t>
  </si>
  <si>
    <t>Rapportage!M2485</t>
  </si>
  <si>
    <t>Rapportage!M2486</t>
  </si>
  <si>
    <t>Rapportage!M2487</t>
  </si>
  <si>
    <t>Rapportage!M2488</t>
  </si>
  <si>
    <t>Rapportage!M2489</t>
  </si>
  <si>
    <t>Rapportage!M2490</t>
  </si>
  <si>
    <t>Rapportage!M2491</t>
  </si>
  <si>
    <t>Rapportage!M2492</t>
  </si>
  <si>
    <t>Rapportage!M2493</t>
  </si>
  <si>
    <t>Rapportage!M2494</t>
  </si>
  <si>
    <t>Rapportage!M2495</t>
  </si>
  <si>
    <t>Rapportage!M2496</t>
  </si>
  <si>
    <t>Rapportage!M2497</t>
  </si>
  <si>
    <t>Rapportage!M2498</t>
  </si>
  <si>
    <t>Rapportage!M2499</t>
  </si>
  <si>
    <t>Rapportage!M2500</t>
  </si>
  <si>
    <t>Rapportage!M2501</t>
  </si>
  <si>
    <t>Nachturen ja-nee</t>
  </si>
  <si>
    <t>NACHTUREN CRITERIA</t>
  </si>
  <si>
    <t>TIJD tussen 00:00-05:00</t>
  </si>
  <si>
    <t>CONTROLE</t>
  </si>
  <si>
    <t xml:space="preserve">Dagprestatie totaal </t>
  </si>
  <si>
    <t>NACHTprestatie</t>
  </si>
  <si>
    <t>DAGprestatie</t>
  </si>
  <si>
    <t>Pauze (prestatie - tijd gewerkt)</t>
  </si>
  <si>
    <t>Totaal UU:MM voor 00:00</t>
  </si>
  <si>
    <t>Totaal UU:MM</t>
  </si>
  <si>
    <t>Vóór 00:00 MIN PAUZE</t>
  </si>
  <si>
    <t>NACHTUREN ZON/FEESTDAGEN</t>
  </si>
  <si>
    <t>NACHTURENTOESLAG</t>
  </si>
  <si>
    <t>PRESTATIE NACHT</t>
  </si>
  <si>
    <t>PRESTATIE DAG</t>
  </si>
  <si>
    <t>DAGPRESTATIES</t>
  </si>
  <si>
    <t>PRESTATIECODE DAG</t>
  </si>
  <si>
    <t>PRESTATIECODE  NACHT</t>
  </si>
  <si>
    <t>NACHTPRESTATIES</t>
  </si>
  <si>
    <t>Rapportage!G3</t>
  </si>
  <si>
    <t>Rapportage!G2</t>
  </si>
  <si>
    <t>Rapportage!G4</t>
  </si>
  <si>
    <t>Rapportage!G5</t>
  </si>
  <si>
    <t>Rapportage!G6</t>
  </si>
  <si>
    <t>Rapportage!G7</t>
  </si>
  <si>
    <t>Rapportage!G8</t>
  </si>
  <si>
    <t>Rapportage!G9</t>
  </si>
  <si>
    <t>Rapportage!G10</t>
  </si>
  <si>
    <t>Rapportage!G11</t>
  </si>
  <si>
    <t>Rapportage!G12</t>
  </si>
  <si>
    <t>Rapportage!G13</t>
  </si>
  <si>
    <t>Rapportage!G14</t>
  </si>
  <si>
    <t>Rapportage!G15</t>
  </si>
  <si>
    <t>Rapportage!G16</t>
  </si>
  <si>
    <t>Rapportage!G17</t>
  </si>
  <si>
    <t>Rapportage!G18</t>
  </si>
  <si>
    <t>Rapportage!G19</t>
  </si>
  <si>
    <t>Rapportage!G20</t>
  </si>
  <si>
    <t>Rapportage!G21</t>
  </si>
  <si>
    <t>Rapportage!G22</t>
  </si>
  <si>
    <t>Rapportage!G23</t>
  </si>
  <si>
    <t>Rapportage!G24</t>
  </si>
  <si>
    <t>Rapportage!G25</t>
  </si>
  <si>
    <t>Rapportage!G26</t>
  </si>
  <si>
    <t>Rapportage!G27</t>
  </si>
  <si>
    <t>Rapportage!G28</t>
  </si>
  <si>
    <t>Rapportage!G29</t>
  </si>
  <si>
    <t>Rapportage!G30</t>
  </si>
  <si>
    <t>Rapportage!G31</t>
  </si>
  <si>
    <t>Rapportage!G32</t>
  </si>
  <si>
    <t>Rapportage!G33</t>
  </si>
  <si>
    <t>Rapportage!G34</t>
  </si>
  <si>
    <t>Rapportage!G35</t>
  </si>
  <si>
    <t>Rapportage!G36</t>
  </si>
  <si>
    <t>Rapportage!G37</t>
  </si>
  <si>
    <t>Rapportage!G38</t>
  </si>
  <si>
    <t>Rapportage!G39</t>
  </si>
  <si>
    <t>Rapportage!G40</t>
  </si>
  <si>
    <t>Rapportage!G41</t>
  </si>
  <si>
    <t>Rapportage!G42</t>
  </si>
  <si>
    <t>Rapportage!G43</t>
  </si>
  <si>
    <t>Rapportage!G44</t>
  </si>
  <si>
    <t>Rapportage!G45</t>
  </si>
  <si>
    <t>Rapportage!G46</t>
  </si>
  <si>
    <t>Rapportage!G47</t>
  </si>
  <si>
    <t>Rapportage!G48</t>
  </si>
  <si>
    <t>Rapportage!G49</t>
  </si>
  <si>
    <t>Rapportage!G50</t>
  </si>
  <si>
    <t>Rapportage!G51</t>
  </si>
  <si>
    <t>Rapportage!G52</t>
  </si>
  <si>
    <t>Rapportage!G53</t>
  </si>
  <si>
    <t>Rapportage!G54</t>
  </si>
  <si>
    <t>Rapportage!G55</t>
  </si>
  <si>
    <t>Rapportage!G56</t>
  </si>
  <si>
    <t>Rapportage!G57</t>
  </si>
  <si>
    <t>Rapportage!G58</t>
  </si>
  <si>
    <t>Rapportage!G59</t>
  </si>
  <si>
    <t>Rapportage!G60</t>
  </si>
  <si>
    <t>Rapportage!G61</t>
  </si>
  <si>
    <t>Rapportage!G62</t>
  </si>
  <si>
    <t>Rapportage!G63</t>
  </si>
  <si>
    <t>Rapportage!G64</t>
  </si>
  <si>
    <t>Rapportage!G65</t>
  </si>
  <si>
    <t>Rapportage!G66</t>
  </si>
  <si>
    <t>Rapportage!G67</t>
  </si>
  <si>
    <t>Rapportage!G68</t>
  </si>
  <si>
    <t>Rapportage!G69</t>
  </si>
  <si>
    <t>Rapportage!G70</t>
  </si>
  <si>
    <t>Rapportage!G71</t>
  </si>
  <si>
    <t>Rapportage!G72</t>
  </si>
  <si>
    <t>Rapportage!G73</t>
  </si>
  <si>
    <t>Rapportage!G74</t>
  </si>
  <si>
    <t>Rapportage!G75</t>
  </si>
  <si>
    <t>Rapportage!G76</t>
  </si>
  <si>
    <t>Rapportage!G77</t>
  </si>
  <si>
    <t>Rapportage!G78</t>
  </si>
  <si>
    <t>Rapportage!G79</t>
  </si>
  <si>
    <t>Rapportage!G80</t>
  </si>
  <si>
    <t>Rapportage!G81</t>
  </si>
  <si>
    <t>Rapportage!G82</t>
  </si>
  <si>
    <t>Rapportage!G83</t>
  </si>
  <si>
    <t>Rapportage!G84</t>
  </si>
  <si>
    <t>Rapportage!G85</t>
  </si>
  <si>
    <t>Rapportage!G86</t>
  </si>
  <si>
    <t>Rapportage!G87</t>
  </si>
  <si>
    <t>Rapportage!G88</t>
  </si>
  <si>
    <t>Rapportage!G89</t>
  </si>
  <si>
    <t>Rapportage!G90</t>
  </si>
  <si>
    <t>Rapportage!G91</t>
  </si>
  <si>
    <t>Rapportage!G92</t>
  </si>
  <si>
    <t>Rapportage!G93</t>
  </si>
  <si>
    <t>Rapportage!G94</t>
  </si>
  <si>
    <t>Rapportage!G95</t>
  </si>
  <si>
    <t>Rapportage!G96</t>
  </si>
  <si>
    <t>Rapportage!G97</t>
  </si>
  <si>
    <t>Rapportage!G98</t>
  </si>
  <si>
    <t>Rapportage!G99</t>
  </si>
  <si>
    <t>Rapportage!G100</t>
  </si>
  <si>
    <t>Rapportage!G101</t>
  </si>
  <si>
    <t>Rapportage!G102</t>
  </si>
  <si>
    <t>Rapportage!G103</t>
  </si>
  <si>
    <t>Rapportage!G104</t>
  </si>
  <si>
    <t>Rapportage!G105</t>
  </si>
  <si>
    <t>Rapportage!G106</t>
  </si>
  <si>
    <t>Rapportage!G107</t>
  </si>
  <si>
    <t>Rapportage!G108</t>
  </si>
  <si>
    <t>Rapportage!G109</t>
  </si>
  <si>
    <t>Rapportage!G110</t>
  </si>
  <si>
    <t>Rapportage!G111</t>
  </si>
  <si>
    <t>Rapportage!G112</t>
  </si>
  <si>
    <t>Rapportage!G113</t>
  </si>
  <si>
    <t>Rapportage!G114</t>
  </si>
  <si>
    <t>Rapportage!G115</t>
  </si>
  <si>
    <t>Rapportage!G116</t>
  </si>
  <si>
    <t>Rapportage!G117</t>
  </si>
  <si>
    <t>Rapportage!G118</t>
  </si>
  <si>
    <t>Rapportage!G119</t>
  </si>
  <si>
    <t>Rapportage!G120</t>
  </si>
  <si>
    <t>Rapportage!G121</t>
  </si>
  <si>
    <t>Rapportage!G122</t>
  </si>
  <si>
    <t>Rapportage!G123</t>
  </si>
  <si>
    <t>Rapportage!G124</t>
  </si>
  <si>
    <t>Rapportage!G125</t>
  </si>
  <si>
    <t>Rapportage!G126</t>
  </si>
  <si>
    <t>Rapportage!G127</t>
  </si>
  <si>
    <t>Rapportage!G128</t>
  </si>
  <si>
    <t>Rapportage!G129</t>
  </si>
  <si>
    <t>Rapportage!G130</t>
  </si>
  <si>
    <t>Rapportage!G131</t>
  </si>
  <si>
    <t>Rapportage!G132</t>
  </si>
  <si>
    <t>Rapportage!G133</t>
  </si>
  <si>
    <t>Rapportage!G134</t>
  </si>
  <si>
    <t>Rapportage!G135</t>
  </si>
  <si>
    <t>Rapportage!G136</t>
  </si>
  <si>
    <t>Rapportage!G137</t>
  </si>
  <si>
    <t>Rapportage!G138</t>
  </si>
  <si>
    <t>Rapportage!G139</t>
  </si>
  <si>
    <t>Rapportage!G140</t>
  </si>
  <si>
    <t>Rapportage!G141</t>
  </si>
  <si>
    <t>Rapportage!G142</t>
  </si>
  <si>
    <t>Rapportage!G143</t>
  </si>
  <si>
    <t>Rapportage!G144</t>
  </si>
  <si>
    <t>Rapportage!G145</t>
  </si>
  <si>
    <t>Rapportage!G146</t>
  </si>
  <si>
    <t>Rapportage!G147</t>
  </si>
  <si>
    <t>Rapportage!G148</t>
  </si>
  <si>
    <t>Rapportage!G149</t>
  </si>
  <si>
    <t>Rapportage!G150</t>
  </si>
  <si>
    <t>Rapportage!G151</t>
  </si>
  <si>
    <t>Rapportage!G152</t>
  </si>
  <si>
    <t>Rapportage!G153</t>
  </si>
  <si>
    <t>Rapportage!G154</t>
  </si>
  <si>
    <t>Rapportage!G155</t>
  </si>
  <si>
    <t>Rapportage!G156</t>
  </si>
  <si>
    <t>Rapportage!G157</t>
  </si>
  <si>
    <t>Rapportage!G158</t>
  </si>
  <si>
    <t>Rapportage!G159</t>
  </si>
  <si>
    <t>Rapportage!G160</t>
  </si>
  <si>
    <t>Rapportage!G161</t>
  </si>
  <si>
    <t>Rapportage!G162</t>
  </si>
  <si>
    <t>Rapportage!G163</t>
  </si>
  <si>
    <t>Rapportage!G164</t>
  </si>
  <si>
    <t>Rapportage!G165</t>
  </si>
  <si>
    <t>Rapportage!G166</t>
  </si>
  <si>
    <t>Rapportage!G167</t>
  </si>
  <si>
    <t>Rapportage!G168</t>
  </si>
  <si>
    <t>Rapportage!G169</t>
  </si>
  <si>
    <t>Rapportage!G170</t>
  </si>
  <si>
    <t>Rapportage!G171</t>
  </si>
  <si>
    <t>Rapportage!G172</t>
  </si>
  <si>
    <t>Rapportage!G173</t>
  </si>
  <si>
    <t>Rapportage!G174</t>
  </si>
  <si>
    <t>Rapportage!G175</t>
  </si>
  <si>
    <t>Rapportage!G176</t>
  </si>
  <si>
    <t>Rapportage!G177</t>
  </si>
  <si>
    <t>Rapportage!G178</t>
  </si>
  <si>
    <t>Rapportage!G179</t>
  </si>
  <si>
    <t>Rapportage!G180</t>
  </si>
  <si>
    <t>Rapportage!G181</t>
  </si>
  <si>
    <t>Rapportage!G182</t>
  </si>
  <si>
    <t>Rapportage!G183</t>
  </si>
  <si>
    <t>Rapportage!G184</t>
  </si>
  <si>
    <t>Rapportage!G185</t>
  </si>
  <si>
    <t>Rapportage!G186</t>
  </si>
  <si>
    <t>Rapportage!G187</t>
  </si>
  <si>
    <t>Rapportage!G188</t>
  </si>
  <si>
    <t>Rapportage!G189</t>
  </si>
  <si>
    <t>Rapportage!G190</t>
  </si>
  <si>
    <t>Rapportage!G191</t>
  </si>
  <si>
    <t>Rapportage!G192</t>
  </si>
  <si>
    <t>Rapportage!G193</t>
  </si>
  <si>
    <t>Rapportage!G194</t>
  </si>
  <si>
    <t>Rapportage!G195</t>
  </si>
  <si>
    <t>Rapportage!G196</t>
  </si>
  <si>
    <t>Rapportage!G197</t>
  </si>
  <si>
    <t>Rapportage!G198</t>
  </si>
  <si>
    <t>Rapportage!G199</t>
  </si>
  <si>
    <t>Rapportage!G200</t>
  </si>
  <si>
    <t>Rapportage!G201</t>
  </si>
  <si>
    <t>Rapportage!G202</t>
  </si>
  <si>
    <t>Rapportage!G203</t>
  </si>
  <si>
    <t>Rapportage!G204</t>
  </si>
  <si>
    <t>Rapportage!G205</t>
  </si>
  <si>
    <t>Rapportage!G206</t>
  </si>
  <si>
    <t>Rapportage!G207</t>
  </si>
  <si>
    <t>Rapportage!G208</t>
  </si>
  <si>
    <t>Rapportage!G209</t>
  </si>
  <si>
    <t>Rapportage!G210</t>
  </si>
  <si>
    <t>Rapportage!G211</t>
  </si>
  <si>
    <t>Rapportage!G212</t>
  </si>
  <si>
    <t>Rapportage!G213</t>
  </si>
  <si>
    <t>Rapportage!G214</t>
  </si>
  <si>
    <t>Rapportage!G215</t>
  </si>
  <si>
    <t>Rapportage!G216</t>
  </si>
  <si>
    <t>Rapportage!G217</t>
  </si>
  <si>
    <t>Rapportage!G218</t>
  </si>
  <si>
    <t>Rapportage!G219</t>
  </si>
  <si>
    <t>Rapportage!G220</t>
  </si>
  <si>
    <t>Rapportage!G221</t>
  </si>
  <si>
    <t>Rapportage!G222</t>
  </si>
  <si>
    <t>Rapportage!G223</t>
  </si>
  <si>
    <t>Rapportage!G224</t>
  </si>
  <si>
    <t>Rapportage!G225</t>
  </si>
  <si>
    <t>Rapportage!G226</t>
  </si>
  <si>
    <t>Rapportage!G227</t>
  </si>
  <si>
    <t>Rapportage!G228</t>
  </si>
  <si>
    <t>Rapportage!G229</t>
  </si>
  <si>
    <t>Rapportage!G230</t>
  </si>
  <si>
    <t>Rapportage!G231</t>
  </si>
  <si>
    <t>Rapportage!G232</t>
  </si>
  <si>
    <t>Rapportage!G233</t>
  </si>
  <si>
    <t>Rapportage!G234</t>
  </si>
  <si>
    <t>Rapportage!G235</t>
  </si>
  <si>
    <t>Rapportage!G236</t>
  </si>
  <si>
    <t>Rapportage!G237</t>
  </si>
  <si>
    <t>Rapportage!G238</t>
  </si>
  <si>
    <t>Rapportage!G239</t>
  </si>
  <si>
    <t>Rapportage!G240</t>
  </si>
  <si>
    <t>Rapportage!G241</t>
  </si>
  <si>
    <t>Rapportage!G242</t>
  </si>
  <si>
    <t>Rapportage!G243</t>
  </si>
  <si>
    <t>Rapportage!G244</t>
  </si>
  <si>
    <t>Rapportage!G245</t>
  </si>
  <si>
    <t>Rapportage!G246</t>
  </si>
  <si>
    <t>Rapportage!G247</t>
  </si>
  <si>
    <t>Rapportage!G248</t>
  </si>
  <si>
    <t>Rapportage!G249</t>
  </si>
  <si>
    <t>Rapportage!G250</t>
  </si>
  <si>
    <t>Rapportage!G251</t>
  </si>
  <si>
    <t>Rapportage!G252</t>
  </si>
  <si>
    <t>Rapportage!G253</t>
  </si>
  <si>
    <t>Rapportage!G254</t>
  </si>
  <si>
    <t>Rapportage!G255</t>
  </si>
  <si>
    <t>Rapportage!G256</t>
  </si>
  <si>
    <t>Rapportage!G257</t>
  </si>
  <si>
    <t>Rapportage!G258</t>
  </si>
  <si>
    <t>Rapportage!G259</t>
  </si>
  <si>
    <t>Rapportage!G260</t>
  </si>
  <si>
    <t>Rapportage!G261</t>
  </si>
  <si>
    <t>Rapportage!G262</t>
  </si>
  <si>
    <t>Rapportage!G263</t>
  </si>
  <si>
    <t>Rapportage!G264</t>
  </si>
  <si>
    <t>Rapportage!G265</t>
  </si>
  <si>
    <t>Rapportage!G266</t>
  </si>
  <si>
    <t>Rapportage!G267</t>
  </si>
  <si>
    <t>Rapportage!G268</t>
  </si>
  <si>
    <t>Rapportage!G269</t>
  </si>
  <si>
    <t>Rapportage!G270</t>
  </si>
  <si>
    <t>Rapportage!G271</t>
  </si>
  <si>
    <t>Rapportage!G272</t>
  </si>
  <si>
    <t>Rapportage!G273</t>
  </si>
  <si>
    <t>Rapportage!G274</t>
  </si>
  <si>
    <t>Rapportage!G275</t>
  </si>
  <si>
    <t>Rapportage!G276</t>
  </si>
  <si>
    <t>Rapportage!G277</t>
  </si>
  <si>
    <t>Rapportage!G278</t>
  </si>
  <si>
    <t>Rapportage!G279</t>
  </si>
  <si>
    <t>Rapportage!G280</t>
  </si>
  <si>
    <t>Rapportage!G281</t>
  </si>
  <si>
    <t>Rapportage!G282</t>
  </si>
  <si>
    <t>Rapportage!G283</t>
  </si>
  <si>
    <t>Rapportage!G284</t>
  </si>
  <si>
    <t>Rapportage!G285</t>
  </si>
  <si>
    <t>Rapportage!G286</t>
  </si>
  <si>
    <t>Rapportage!G287</t>
  </si>
  <si>
    <t>Rapportage!G288</t>
  </si>
  <si>
    <t>Rapportage!G289</t>
  </si>
  <si>
    <t>Rapportage!G290</t>
  </si>
  <si>
    <t>Rapportage!G291</t>
  </si>
  <si>
    <t>Rapportage!G292</t>
  </si>
  <si>
    <t>Rapportage!G293</t>
  </si>
  <si>
    <t>Rapportage!G294</t>
  </si>
  <si>
    <t>Rapportage!G295</t>
  </si>
  <si>
    <t>Rapportage!G296</t>
  </si>
  <si>
    <t>Rapportage!G297</t>
  </si>
  <si>
    <t>Rapportage!G298</t>
  </si>
  <si>
    <t>Rapportage!G299</t>
  </si>
  <si>
    <t>Rapportage!G300</t>
  </si>
  <si>
    <t>Rapportage!G301</t>
  </si>
  <si>
    <t>Rapportage!G302</t>
  </si>
  <si>
    <t>Rapportage!G303</t>
  </si>
  <si>
    <t>Rapportage!G304</t>
  </si>
  <si>
    <t>Rapportage!G305</t>
  </si>
  <si>
    <t>Rapportage!G306</t>
  </si>
  <si>
    <t>Rapportage!G307</t>
  </si>
  <si>
    <t>Rapportage!G308</t>
  </si>
  <si>
    <t>Rapportage!G309</t>
  </si>
  <si>
    <t>Rapportage!G310</t>
  </si>
  <si>
    <t>Rapportage!G311</t>
  </si>
  <si>
    <t>Rapportage!G312</t>
  </si>
  <si>
    <t>Rapportage!G313</t>
  </si>
  <si>
    <t>Rapportage!G314</t>
  </si>
  <si>
    <t>Rapportage!G315</t>
  </si>
  <si>
    <t>Rapportage!G316</t>
  </si>
  <si>
    <t>Rapportage!G317</t>
  </si>
  <si>
    <t>Rapportage!G318</t>
  </si>
  <si>
    <t>Rapportage!G319</t>
  </si>
  <si>
    <t>Rapportage!G320</t>
  </si>
  <si>
    <t>Rapportage!G321</t>
  </si>
  <si>
    <t>Rapportage!G322</t>
  </si>
  <si>
    <t>Rapportage!G323</t>
  </si>
  <si>
    <t>Rapportage!G324</t>
  </si>
  <si>
    <t>Rapportage!G325</t>
  </si>
  <si>
    <t>Rapportage!G326</t>
  </si>
  <si>
    <t>Rapportage!G327</t>
  </si>
  <si>
    <t>Rapportage!G328</t>
  </si>
  <si>
    <t>Rapportage!G329</t>
  </si>
  <si>
    <t>Rapportage!G330</t>
  </si>
  <si>
    <t>Rapportage!G331</t>
  </si>
  <si>
    <t>Rapportage!G332</t>
  </si>
  <si>
    <t>Rapportage!G333</t>
  </si>
  <si>
    <t>Rapportage!G334</t>
  </si>
  <si>
    <t>Rapportage!G335</t>
  </si>
  <si>
    <t>Rapportage!G336</t>
  </si>
  <si>
    <t>Rapportage!G337</t>
  </si>
  <si>
    <t>Rapportage!G338</t>
  </si>
  <si>
    <t>Rapportage!G339</t>
  </si>
  <si>
    <t>Rapportage!G340</t>
  </si>
  <si>
    <t>Rapportage!G341</t>
  </si>
  <si>
    <t>Rapportage!G342</t>
  </si>
  <si>
    <t>Rapportage!G343</t>
  </si>
  <si>
    <t>Rapportage!G344</t>
  </si>
  <si>
    <t>Rapportage!G345</t>
  </si>
  <si>
    <t>Rapportage!G346</t>
  </si>
  <si>
    <t>Rapportage!G347</t>
  </si>
  <si>
    <t>Rapportage!G348</t>
  </si>
  <si>
    <t>Rapportage!G349</t>
  </si>
  <si>
    <t>Rapportage!G350</t>
  </si>
  <si>
    <t>Rapportage!G351</t>
  </si>
  <si>
    <t>Rapportage!G352</t>
  </si>
  <si>
    <t>Rapportage!G353</t>
  </si>
  <si>
    <t>Rapportage!G354</t>
  </si>
  <si>
    <t>Rapportage!G355</t>
  </si>
  <si>
    <t>Rapportage!G356</t>
  </si>
  <si>
    <t>Rapportage!G357</t>
  </si>
  <si>
    <t>Rapportage!G358</t>
  </si>
  <si>
    <t>Rapportage!G359</t>
  </si>
  <si>
    <t>Rapportage!G360</t>
  </si>
  <si>
    <t>Rapportage!G361</t>
  </si>
  <si>
    <t>Rapportage!G362</t>
  </si>
  <si>
    <t>Rapportage!G363</t>
  </si>
  <si>
    <t>Rapportage!G364</t>
  </si>
  <si>
    <t>Rapportage!G365</t>
  </si>
  <si>
    <t>Rapportage!G366</t>
  </si>
  <si>
    <t>Rapportage!G367</t>
  </si>
  <si>
    <t>Rapportage!G368</t>
  </si>
  <si>
    <t>Rapportage!G369</t>
  </si>
  <si>
    <t>Rapportage!G370</t>
  </si>
  <si>
    <t>Rapportage!G371</t>
  </si>
  <si>
    <t>Rapportage!G372</t>
  </si>
  <si>
    <t>Rapportage!G373</t>
  </si>
  <si>
    <t>Rapportage!G374</t>
  </si>
  <si>
    <t>Rapportage!G375</t>
  </si>
  <si>
    <t>Rapportage!G376</t>
  </si>
  <si>
    <t>Rapportage!G377</t>
  </si>
  <si>
    <t>Rapportage!G378</t>
  </si>
  <si>
    <t>Rapportage!G379</t>
  </si>
  <si>
    <t>Rapportage!G380</t>
  </si>
  <si>
    <t>Rapportage!G381</t>
  </si>
  <si>
    <t>Rapportage!G382</t>
  </si>
  <si>
    <t>Rapportage!G383</t>
  </si>
  <si>
    <t>Rapportage!G384</t>
  </si>
  <si>
    <t>Rapportage!G385</t>
  </si>
  <si>
    <t>Rapportage!G386</t>
  </si>
  <si>
    <t>Rapportage!G387</t>
  </si>
  <si>
    <t>Rapportage!G388</t>
  </si>
  <si>
    <t>Rapportage!G389</t>
  </si>
  <si>
    <t>Rapportage!G390</t>
  </si>
  <si>
    <t>Rapportage!G391</t>
  </si>
  <si>
    <t>Rapportage!G392</t>
  </si>
  <si>
    <t>Rapportage!G393</t>
  </si>
  <si>
    <t>Rapportage!G394</t>
  </si>
  <si>
    <t>Rapportage!G395</t>
  </si>
  <si>
    <t>Rapportage!G396</t>
  </si>
  <si>
    <t>Rapportage!G397</t>
  </si>
  <si>
    <t>Rapportage!G398</t>
  </si>
  <si>
    <t>Rapportage!G399</t>
  </si>
  <si>
    <t>Rapportage!G400</t>
  </si>
  <si>
    <t>Rapportage!G401</t>
  </si>
  <si>
    <t>Rapportage!G402</t>
  </si>
  <si>
    <t>Rapportage!G403</t>
  </si>
  <si>
    <t>Rapportage!G404</t>
  </si>
  <si>
    <t>Rapportage!G405</t>
  </si>
  <si>
    <t>Rapportage!G406</t>
  </si>
  <si>
    <t>Rapportage!G407</t>
  </si>
  <si>
    <t>Rapportage!G408</t>
  </si>
  <si>
    <t>Rapportage!G409</t>
  </si>
  <si>
    <t>Rapportage!G410</t>
  </si>
  <si>
    <t>Rapportage!G411</t>
  </si>
  <si>
    <t>Rapportage!G412</t>
  </si>
  <si>
    <t>Rapportage!G413</t>
  </si>
  <si>
    <t>Rapportage!G414</t>
  </si>
  <si>
    <t>Rapportage!G415</t>
  </si>
  <si>
    <t>Rapportage!G416</t>
  </si>
  <si>
    <t>Rapportage!G417</t>
  </si>
  <si>
    <t>Rapportage!G418</t>
  </si>
  <si>
    <t>Rapportage!G419</t>
  </si>
  <si>
    <t>Rapportage!G420</t>
  </si>
  <si>
    <t>Rapportage!G421</t>
  </si>
  <si>
    <t>Rapportage!G422</t>
  </si>
  <si>
    <t>Rapportage!G423</t>
  </si>
  <si>
    <t>Rapportage!G424</t>
  </si>
  <si>
    <t>Rapportage!G425</t>
  </si>
  <si>
    <t>Rapportage!G426</t>
  </si>
  <si>
    <t>Rapportage!G427</t>
  </si>
  <si>
    <t>Rapportage!G428</t>
  </si>
  <si>
    <t>Rapportage!G429</t>
  </si>
  <si>
    <t>Rapportage!G430</t>
  </si>
  <si>
    <t>Rapportage!G431</t>
  </si>
  <si>
    <t>Rapportage!G432</t>
  </si>
  <si>
    <t>Rapportage!G433</t>
  </si>
  <si>
    <t>Rapportage!G434</t>
  </si>
  <si>
    <t>Rapportage!G435</t>
  </si>
  <si>
    <t>Rapportage!G436</t>
  </si>
  <si>
    <t>Rapportage!G437</t>
  </si>
  <si>
    <t>Rapportage!G438</t>
  </si>
  <si>
    <t>Rapportage!G439</t>
  </si>
  <si>
    <t>Rapportage!G440</t>
  </si>
  <si>
    <t>Rapportage!G441</t>
  </si>
  <si>
    <t>Rapportage!G442</t>
  </si>
  <si>
    <t>Rapportage!G443</t>
  </si>
  <si>
    <t>Rapportage!G444</t>
  </si>
  <si>
    <t>Rapportage!G445</t>
  </si>
  <si>
    <t>Rapportage!G446</t>
  </si>
  <si>
    <t>Rapportage!G447</t>
  </si>
  <si>
    <t>Rapportage!G448</t>
  </si>
  <si>
    <t>Rapportage!G449</t>
  </si>
  <si>
    <t>Rapportage!G450</t>
  </si>
  <si>
    <t>Rapportage!G451</t>
  </si>
  <si>
    <t>Rapportage!G452</t>
  </si>
  <si>
    <t>Rapportage!G453</t>
  </si>
  <si>
    <t>Rapportage!G454</t>
  </si>
  <si>
    <t>Rapportage!G455</t>
  </si>
  <si>
    <t>Rapportage!G456</t>
  </si>
  <si>
    <t>Rapportage!G457</t>
  </si>
  <si>
    <t>Rapportage!G458</t>
  </si>
  <si>
    <t>Rapportage!G459</t>
  </si>
  <si>
    <t>Rapportage!G460</t>
  </si>
  <si>
    <t>Rapportage!G461</t>
  </si>
  <si>
    <t>Rapportage!G462</t>
  </si>
  <si>
    <t>Rapportage!G463</t>
  </si>
  <si>
    <t>Rapportage!G464</t>
  </si>
  <si>
    <t>Rapportage!G465</t>
  </si>
  <si>
    <t>Rapportage!G466</t>
  </si>
  <si>
    <t>Rapportage!G467</t>
  </si>
  <si>
    <t>Rapportage!G468</t>
  </si>
  <si>
    <t>Rapportage!G469</t>
  </si>
  <si>
    <t>Rapportage!G470</t>
  </si>
  <si>
    <t>Rapportage!G471</t>
  </si>
  <si>
    <t>Rapportage!G472</t>
  </si>
  <si>
    <t>Rapportage!G473</t>
  </si>
  <si>
    <t>Rapportage!G474</t>
  </si>
  <si>
    <t>Rapportage!G475</t>
  </si>
  <si>
    <t>Rapportage!G476</t>
  </si>
  <si>
    <t>Rapportage!G477</t>
  </si>
  <si>
    <t>Rapportage!G478</t>
  </si>
  <si>
    <t>Rapportage!G479</t>
  </si>
  <si>
    <t>Rapportage!G480</t>
  </si>
  <si>
    <t>Rapportage!G481</t>
  </si>
  <si>
    <t>Rapportage!G482</t>
  </si>
  <si>
    <t>Rapportage!G483</t>
  </si>
  <si>
    <t>Rapportage!G484</t>
  </si>
  <si>
    <t>Rapportage!G485</t>
  </si>
  <si>
    <t>Rapportage!G486</t>
  </si>
  <si>
    <t>Rapportage!G487</t>
  </si>
  <si>
    <t>Rapportage!G488</t>
  </si>
  <si>
    <t>Rapportage!G489</t>
  </si>
  <si>
    <t>Rapportage!G490</t>
  </si>
  <si>
    <t>Rapportage!G491</t>
  </si>
  <si>
    <t>Rapportage!G492</t>
  </si>
  <si>
    <t>Rapportage!G493</t>
  </si>
  <si>
    <t>Rapportage!G494</t>
  </si>
  <si>
    <t>Rapportage!G495</t>
  </si>
  <si>
    <t>Rapportage!G496</t>
  </si>
  <si>
    <t>Rapportage!G497</t>
  </si>
  <si>
    <t>Rapportage!G498</t>
  </si>
  <si>
    <t>Rapportage!G499</t>
  </si>
  <si>
    <t>Rapportage!G500</t>
  </si>
  <si>
    <t>Rapportage!G501</t>
  </si>
  <si>
    <t>Rapportage!G502</t>
  </si>
  <si>
    <t>Rapportage!G503</t>
  </si>
  <si>
    <t>Rapportage!G504</t>
  </si>
  <si>
    <t>Rapportage!G505</t>
  </si>
  <si>
    <t>Rapportage!G506</t>
  </si>
  <si>
    <t>Rapportage!G507</t>
  </si>
  <si>
    <t>Rapportage!G508</t>
  </si>
  <si>
    <t>Rapportage!G509</t>
  </si>
  <si>
    <t>Rapportage!G510</t>
  </si>
  <si>
    <t>Rapportage!G511</t>
  </si>
  <si>
    <t>Rapportage!G512</t>
  </si>
  <si>
    <t>Rapportage!G513</t>
  </si>
  <si>
    <t>Rapportage!G514</t>
  </si>
  <si>
    <t>Rapportage!G515</t>
  </si>
  <si>
    <t>Rapportage!G516</t>
  </si>
  <si>
    <t>Rapportage!G517</t>
  </si>
  <si>
    <t>Rapportage!G518</t>
  </si>
  <si>
    <t>Rapportage!G519</t>
  </si>
  <si>
    <t>Rapportage!G520</t>
  </si>
  <si>
    <t>Rapportage!G521</t>
  </si>
  <si>
    <t>Rapportage!G522</t>
  </si>
  <si>
    <t>Rapportage!G523</t>
  </si>
  <si>
    <t>Rapportage!G524</t>
  </si>
  <si>
    <t>Rapportage!G525</t>
  </si>
  <si>
    <t>Rapportage!G526</t>
  </si>
  <si>
    <t>Rapportage!G527</t>
  </si>
  <si>
    <t>Rapportage!G528</t>
  </si>
  <si>
    <t>Rapportage!G529</t>
  </si>
  <si>
    <t>Rapportage!G530</t>
  </si>
  <si>
    <t>Rapportage!G531</t>
  </si>
  <si>
    <t>Rapportage!G532</t>
  </si>
  <si>
    <t>Rapportage!G533</t>
  </si>
  <si>
    <t>Rapportage!G534</t>
  </si>
  <si>
    <t>Rapportage!G535</t>
  </si>
  <si>
    <t>Rapportage!G536</t>
  </si>
  <si>
    <t>Rapportage!G537</t>
  </si>
  <si>
    <t>Rapportage!G538</t>
  </si>
  <si>
    <t>Rapportage!G539</t>
  </si>
  <si>
    <t>Rapportage!G540</t>
  </si>
  <si>
    <t>Rapportage!G541</t>
  </si>
  <si>
    <t>Rapportage!G542</t>
  </si>
  <si>
    <t>Rapportage!G543</t>
  </si>
  <si>
    <t>Rapportage!G544</t>
  </si>
  <si>
    <t>Rapportage!G545</t>
  </si>
  <si>
    <t>Rapportage!G546</t>
  </si>
  <si>
    <t>Rapportage!G547</t>
  </si>
  <si>
    <t>Rapportage!G548</t>
  </si>
  <si>
    <t>Rapportage!G549</t>
  </si>
  <si>
    <t>Rapportage!G550</t>
  </si>
  <si>
    <t>Rapportage!G551</t>
  </si>
  <si>
    <t>Rapportage!G552</t>
  </si>
  <si>
    <t>Rapportage!G553</t>
  </si>
  <si>
    <t>Rapportage!G554</t>
  </si>
  <si>
    <t>Rapportage!G555</t>
  </si>
  <si>
    <t>Rapportage!G556</t>
  </si>
  <si>
    <t>Rapportage!G557</t>
  </si>
  <si>
    <t>Rapportage!G558</t>
  </si>
  <si>
    <t>Rapportage!G559</t>
  </si>
  <si>
    <t>Rapportage!G560</t>
  </si>
  <si>
    <t>Rapportage!G561</t>
  </si>
  <si>
    <t>Rapportage!G562</t>
  </si>
  <si>
    <t>Rapportage!G563</t>
  </si>
  <si>
    <t>Rapportage!G564</t>
  </si>
  <si>
    <t>Rapportage!G565</t>
  </si>
  <si>
    <t>Rapportage!G566</t>
  </si>
  <si>
    <t>Rapportage!G567</t>
  </si>
  <si>
    <t>Rapportage!G568</t>
  </si>
  <si>
    <t>Rapportage!G569</t>
  </si>
  <si>
    <t>Rapportage!G570</t>
  </si>
  <si>
    <t>Rapportage!G571</t>
  </si>
  <si>
    <t>Rapportage!G572</t>
  </si>
  <si>
    <t>Rapportage!G573</t>
  </si>
  <si>
    <t>Rapportage!G574</t>
  </si>
  <si>
    <t>Rapportage!G575</t>
  </si>
  <si>
    <t>Rapportage!G576</t>
  </si>
  <si>
    <t>Rapportage!G577</t>
  </si>
  <si>
    <t>Rapportage!G578</t>
  </si>
  <si>
    <t>Rapportage!G579</t>
  </si>
  <si>
    <t>Rapportage!G580</t>
  </si>
  <si>
    <t>Rapportage!G581</t>
  </si>
  <si>
    <t>Rapportage!G582</t>
  </si>
  <si>
    <t>Rapportage!G583</t>
  </si>
  <si>
    <t>Rapportage!G584</t>
  </si>
  <si>
    <t>Rapportage!G585</t>
  </si>
  <si>
    <t>Rapportage!G586</t>
  </si>
  <si>
    <t>Rapportage!G587</t>
  </si>
  <si>
    <t>Rapportage!G588</t>
  </si>
  <si>
    <t>Rapportage!G589</t>
  </si>
  <si>
    <t>Rapportage!G590</t>
  </si>
  <si>
    <t>Rapportage!G591</t>
  </si>
  <si>
    <t>Rapportage!G592</t>
  </si>
  <si>
    <t>Rapportage!G593</t>
  </si>
  <si>
    <t>Rapportage!G594</t>
  </si>
  <si>
    <t>Rapportage!G595</t>
  </si>
  <si>
    <t>Rapportage!G596</t>
  </si>
  <si>
    <t>Rapportage!G597</t>
  </si>
  <si>
    <t>Rapportage!G598</t>
  </si>
  <si>
    <t>Rapportage!G599</t>
  </si>
  <si>
    <t>Rapportage!G600</t>
  </si>
  <si>
    <t>Rapportage!G601</t>
  </si>
  <si>
    <t>Rapportage!G602</t>
  </si>
  <si>
    <t>Rapportage!G603</t>
  </si>
  <si>
    <t>Rapportage!G604</t>
  </si>
  <si>
    <t>Rapportage!G605</t>
  </si>
  <si>
    <t>Rapportage!G606</t>
  </si>
  <si>
    <t>Rapportage!G607</t>
  </si>
  <si>
    <t>Rapportage!G608</t>
  </si>
  <si>
    <t>Rapportage!G609</t>
  </si>
  <si>
    <t>Rapportage!G610</t>
  </si>
  <si>
    <t>Rapportage!G611</t>
  </si>
  <si>
    <t>Rapportage!G612</t>
  </si>
  <si>
    <t>Rapportage!G613</t>
  </si>
  <si>
    <t>Rapportage!G614</t>
  </si>
  <si>
    <t>Rapportage!G615</t>
  </si>
  <si>
    <t>Rapportage!G616</t>
  </si>
  <si>
    <t>Rapportage!G617</t>
  </si>
  <si>
    <t>Rapportage!G618</t>
  </si>
  <si>
    <t>Rapportage!G619</t>
  </si>
  <si>
    <t>Rapportage!G620</t>
  </si>
  <si>
    <t>Rapportage!G621</t>
  </si>
  <si>
    <t>Rapportage!G622</t>
  </si>
  <si>
    <t>Rapportage!G623</t>
  </si>
  <si>
    <t>Rapportage!G624</t>
  </si>
  <si>
    <t>Rapportage!G625</t>
  </si>
  <si>
    <t>Rapportage!G626</t>
  </si>
  <si>
    <t>Rapportage!G627</t>
  </si>
  <si>
    <t>Rapportage!G628</t>
  </si>
  <si>
    <t>Rapportage!G629</t>
  </si>
  <si>
    <t>Rapportage!G630</t>
  </si>
  <si>
    <t>Rapportage!G631</t>
  </si>
  <si>
    <t>Rapportage!G632</t>
  </si>
  <si>
    <t>Rapportage!G633</t>
  </si>
  <si>
    <t>Rapportage!G634</t>
  </si>
  <si>
    <t>Rapportage!G635</t>
  </si>
  <si>
    <t>Rapportage!G636</t>
  </si>
  <si>
    <t>Rapportage!G637</t>
  </si>
  <si>
    <t>Rapportage!G638</t>
  </si>
  <si>
    <t>Rapportage!G639</t>
  </si>
  <si>
    <t>Rapportage!G640</t>
  </si>
  <si>
    <t>Rapportage!G641</t>
  </si>
  <si>
    <t>Rapportage!G642</t>
  </si>
  <si>
    <t>Rapportage!G643</t>
  </si>
  <si>
    <t>Rapportage!G644</t>
  </si>
  <si>
    <t>Rapportage!G645</t>
  </si>
  <si>
    <t>Rapportage!G646</t>
  </si>
  <si>
    <t>Rapportage!G647</t>
  </si>
  <si>
    <t>Rapportage!G648</t>
  </si>
  <si>
    <t>Rapportage!G649</t>
  </si>
  <si>
    <t>Rapportage!G650</t>
  </si>
  <si>
    <t>Rapportage!G651</t>
  </si>
  <si>
    <t>Rapportage!G652</t>
  </si>
  <si>
    <t>Rapportage!G653</t>
  </si>
  <si>
    <t>Rapportage!G654</t>
  </si>
  <si>
    <t>Rapportage!G655</t>
  </si>
  <si>
    <t>Rapportage!G656</t>
  </si>
  <si>
    <t>Rapportage!G657</t>
  </si>
  <si>
    <t>Rapportage!G658</t>
  </si>
  <si>
    <t>Rapportage!G659</t>
  </si>
  <si>
    <t>Rapportage!G660</t>
  </si>
  <si>
    <t>Rapportage!G661</t>
  </si>
  <si>
    <t>Rapportage!G662</t>
  </si>
  <si>
    <t>Rapportage!G663</t>
  </si>
  <si>
    <t>Rapportage!G664</t>
  </si>
  <si>
    <t>Rapportage!G665</t>
  </si>
  <si>
    <t>Rapportage!G666</t>
  </si>
  <si>
    <t>Rapportage!G667</t>
  </si>
  <si>
    <t>Rapportage!G668</t>
  </si>
  <si>
    <t>Rapportage!G669</t>
  </si>
  <si>
    <t>Rapportage!G670</t>
  </si>
  <si>
    <t>Rapportage!G671</t>
  </si>
  <si>
    <t>Rapportage!G672</t>
  </si>
  <si>
    <t>Rapportage!G673</t>
  </si>
  <si>
    <t>Rapportage!G674</t>
  </si>
  <si>
    <t>Rapportage!G675</t>
  </si>
  <si>
    <t>Rapportage!G676</t>
  </si>
  <si>
    <t>Rapportage!G677</t>
  </si>
  <si>
    <t>Rapportage!G678</t>
  </si>
  <si>
    <t>Rapportage!G679</t>
  </si>
  <si>
    <t>Rapportage!G680</t>
  </si>
  <si>
    <t>Rapportage!G681</t>
  </si>
  <si>
    <t>Rapportage!G682</t>
  </si>
  <si>
    <t>Rapportage!G683</t>
  </si>
  <si>
    <t>Rapportage!G684</t>
  </si>
  <si>
    <t>Rapportage!G685</t>
  </si>
  <si>
    <t>Rapportage!G686</t>
  </si>
  <si>
    <t>Rapportage!G687</t>
  </si>
  <si>
    <t>Rapportage!G688</t>
  </si>
  <si>
    <t>Rapportage!G689</t>
  </si>
  <si>
    <t>Rapportage!G690</t>
  </si>
  <si>
    <t>Rapportage!G691</t>
  </si>
  <si>
    <t>Rapportage!G692</t>
  </si>
  <si>
    <t>Rapportage!G693</t>
  </si>
  <si>
    <t>Rapportage!G694</t>
  </si>
  <si>
    <t>Rapportage!G695</t>
  </si>
  <si>
    <t>Rapportage!G696</t>
  </si>
  <si>
    <t>Rapportage!G697</t>
  </si>
  <si>
    <t>Rapportage!G698</t>
  </si>
  <si>
    <t>Rapportage!G699</t>
  </si>
  <si>
    <t>Rapportage!G700</t>
  </si>
  <si>
    <t>Rapportage!G701</t>
  </si>
  <si>
    <t>Rapportage!G702</t>
  </si>
  <si>
    <t>Rapportage!G703</t>
  </si>
  <si>
    <t>Rapportage!G704</t>
  </si>
  <si>
    <t>Rapportage!G705</t>
  </si>
  <si>
    <t>Rapportage!G706</t>
  </si>
  <si>
    <t>Rapportage!G707</t>
  </si>
  <si>
    <t>Rapportage!G708</t>
  </si>
  <si>
    <t>Rapportage!G709</t>
  </si>
  <si>
    <t>Rapportage!G710</t>
  </si>
  <si>
    <t>Rapportage!G711</t>
  </si>
  <si>
    <t>Rapportage!G712</t>
  </si>
  <si>
    <t>Rapportage!G713</t>
  </si>
  <si>
    <t>Rapportage!G714</t>
  </si>
  <si>
    <t>Rapportage!G715</t>
  </si>
  <si>
    <t>Rapportage!G716</t>
  </si>
  <si>
    <t>Rapportage!G717</t>
  </si>
  <si>
    <t>Rapportage!G718</t>
  </si>
  <si>
    <t>Rapportage!G719</t>
  </si>
  <si>
    <t>Rapportage!G720</t>
  </si>
  <si>
    <t>Rapportage!G721</t>
  </si>
  <si>
    <t>Rapportage!G722</t>
  </si>
  <si>
    <t>Rapportage!G723</t>
  </si>
  <si>
    <t>Rapportage!G724</t>
  </si>
  <si>
    <t>Rapportage!G725</t>
  </si>
  <si>
    <t>Rapportage!G726</t>
  </si>
  <si>
    <t>Rapportage!G727</t>
  </si>
  <si>
    <t>Rapportage!G728</t>
  </si>
  <si>
    <t>Rapportage!G729</t>
  </si>
  <si>
    <t>Rapportage!G730</t>
  </si>
  <si>
    <t>Rapportage!G731</t>
  </si>
  <si>
    <t>Rapportage!G732</t>
  </si>
  <si>
    <t>Rapportage!G733</t>
  </si>
  <si>
    <t>Rapportage!G734</t>
  </si>
  <si>
    <t>Rapportage!G735</t>
  </si>
  <si>
    <t>Rapportage!G736</t>
  </si>
  <si>
    <t>Rapportage!G737</t>
  </si>
  <si>
    <t>Rapportage!G738</t>
  </si>
  <si>
    <t>Rapportage!G739</t>
  </si>
  <si>
    <t>Rapportage!G740</t>
  </si>
  <si>
    <t>Rapportage!G741</t>
  </si>
  <si>
    <t>Rapportage!G742</t>
  </si>
  <si>
    <t>Rapportage!G743</t>
  </si>
  <si>
    <t>Rapportage!G744</t>
  </si>
  <si>
    <t>Rapportage!G745</t>
  </si>
  <si>
    <t>Rapportage!G746</t>
  </si>
  <si>
    <t>Rapportage!G747</t>
  </si>
  <si>
    <t>Rapportage!G748</t>
  </si>
  <si>
    <t>Rapportage!G749</t>
  </si>
  <si>
    <t>Rapportage!G750</t>
  </si>
  <si>
    <t>Rapportage!G751</t>
  </si>
  <si>
    <t>Rapportage!G752</t>
  </si>
  <si>
    <t>Rapportage!G753</t>
  </si>
  <si>
    <t>Rapportage!G754</t>
  </si>
  <si>
    <t>Rapportage!G755</t>
  </si>
  <si>
    <t>Rapportage!G756</t>
  </si>
  <si>
    <t>Rapportage!G757</t>
  </si>
  <si>
    <t>Rapportage!G758</t>
  </si>
  <si>
    <t>Rapportage!G759</t>
  </si>
  <si>
    <t>Rapportage!G760</t>
  </si>
  <si>
    <t>Rapportage!G761</t>
  </si>
  <si>
    <t>Rapportage!G762</t>
  </si>
  <si>
    <t>Rapportage!G763</t>
  </si>
  <si>
    <t>Rapportage!G764</t>
  </si>
  <si>
    <t>Rapportage!G765</t>
  </si>
  <si>
    <t>Rapportage!G766</t>
  </si>
  <si>
    <t>Rapportage!G767</t>
  </si>
  <si>
    <t>Rapportage!G768</t>
  </si>
  <si>
    <t>Rapportage!G769</t>
  </si>
  <si>
    <t>Rapportage!G770</t>
  </si>
  <si>
    <t>Rapportage!G771</t>
  </si>
  <si>
    <t>Rapportage!G772</t>
  </si>
  <si>
    <t>Rapportage!G773</t>
  </si>
  <si>
    <t>Rapportage!G774</t>
  </si>
  <si>
    <t>Rapportage!G775</t>
  </si>
  <si>
    <t>Rapportage!G776</t>
  </si>
  <si>
    <t>Rapportage!G777</t>
  </si>
  <si>
    <t>Rapportage!G778</t>
  </si>
  <si>
    <t>Rapportage!G779</t>
  </si>
  <si>
    <t>Rapportage!G780</t>
  </si>
  <si>
    <t>Rapportage!G781</t>
  </si>
  <si>
    <t>Rapportage!G782</t>
  </si>
  <si>
    <t>Rapportage!G783</t>
  </si>
  <si>
    <t>Rapportage!G784</t>
  </si>
  <si>
    <t>Rapportage!G785</t>
  </si>
  <si>
    <t>Rapportage!G786</t>
  </si>
  <si>
    <t>Rapportage!G787</t>
  </si>
  <si>
    <t>Rapportage!G788</t>
  </si>
  <si>
    <t>Rapportage!G789</t>
  </si>
  <si>
    <t>Rapportage!G790</t>
  </si>
  <si>
    <t>Rapportage!G791</t>
  </si>
  <si>
    <t>Rapportage!G792</t>
  </si>
  <si>
    <t>Rapportage!G793</t>
  </si>
  <si>
    <t>Rapportage!G794</t>
  </si>
  <si>
    <t>Rapportage!G795</t>
  </si>
  <si>
    <t>Rapportage!G796</t>
  </si>
  <si>
    <t>Rapportage!G797</t>
  </si>
  <si>
    <t>Rapportage!G798</t>
  </si>
  <si>
    <t>Rapportage!G799</t>
  </si>
  <si>
    <t>Rapportage!G800</t>
  </si>
  <si>
    <t>Rapportage!G801</t>
  </si>
  <si>
    <t>Rapportage!G802</t>
  </si>
  <si>
    <t>Rapportage!G803</t>
  </si>
  <si>
    <t>Rapportage!G804</t>
  </si>
  <si>
    <t>Rapportage!G805</t>
  </si>
  <si>
    <t>Rapportage!G806</t>
  </si>
  <si>
    <t>Rapportage!G807</t>
  </si>
  <si>
    <t>Rapportage!G808</t>
  </si>
  <si>
    <t>Rapportage!G809</t>
  </si>
  <si>
    <t>Rapportage!G810</t>
  </si>
  <si>
    <t>Rapportage!G811</t>
  </si>
  <si>
    <t>Rapportage!G812</t>
  </si>
  <si>
    <t>Rapportage!G813</t>
  </si>
  <si>
    <t>Rapportage!G814</t>
  </si>
  <si>
    <t>Rapportage!G815</t>
  </si>
  <si>
    <t>Rapportage!G816</t>
  </si>
  <si>
    <t>Rapportage!G817</t>
  </si>
  <si>
    <t>Rapportage!G818</t>
  </si>
  <si>
    <t>Rapportage!G819</t>
  </si>
  <si>
    <t>Rapportage!G820</t>
  </si>
  <si>
    <t>Rapportage!G821</t>
  </si>
  <si>
    <t>Rapportage!G822</t>
  </si>
  <si>
    <t>Rapportage!G823</t>
  </si>
  <si>
    <t>Rapportage!G824</t>
  </si>
  <si>
    <t>Rapportage!G825</t>
  </si>
  <si>
    <t>Rapportage!G826</t>
  </si>
  <si>
    <t>Rapportage!G827</t>
  </si>
  <si>
    <t>Rapportage!G828</t>
  </si>
  <si>
    <t>Rapportage!G829</t>
  </si>
  <si>
    <t>Rapportage!G830</t>
  </si>
  <si>
    <t>Rapportage!G831</t>
  </si>
  <si>
    <t>Rapportage!G832</t>
  </si>
  <si>
    <t>Rapportage!G833</t>
  </si>
  <si>
    <t>Rapportage!G834</t>
  </si>
  <si>
    <t>Rapportage!G835</t>
  </si>
  <si>
    <t>Rapportage!G836</t>
  </si>
  <si>
    <t>Rapportage!G837</t>
  </si>
  <si>
    <t>Rapportage!G838</t>
  </si>
  <si>
    <t>Rapportage!G839</t>
  </si>
  <si>
    <t>Rapportage!G840</t>
  </si>
  <si>
    <t>Rapportage!G841</t>
  </si>
  <si>
    <t>Rapportage!G842</t>
  </si>
  <si>
    <t>Rapportage!G843</t>
  </si>
  <si>
    <t>Rapportage!G844</t>
  </si>
  <si>
    <t>Rapportage!G845</t>
  </si>
  <si>
    <t>Rapportage!G846</t>
  </si>
  <si>
    <t>Rapportage!G847</t>
  </si>
  <si>
    <t>Rapportage!G848</t>
  </si>
  <si>
    <t>Rapportage!G849</t>
  </si>
  <si>
    <t>Rapportage!G850</t>
  </si>
  <si>
    <t>Rapportage!G851</t>
  </si>
  <si>
    <t>Rapportage!G852</t>
  </si>
  <si>
    <t>Rapportage!G853</t>
  </si>
  <si>
    <t>Rapportage!G854</t>
  </si>
  <si>
    <t>Rapportage!G855</t>
  </si>
  <si>
    <t>Rapportage!G856</t>
  </si>
  <si>
    <t>Rapportage!G857</t>
  </si>
  <si>
    <t>Rapportage!G858</t>
  </si>
  <si>
    <t>Rapportage!G859</t>
  </si>
  <si>
    <t>Rapportage!G860</t>
  </si>
  <si>
    <t>Rapportage!G861</t>
  </si>
  <si>
    <t>Rapportage!G862</t>
  </si>
  <si>
    <t>Rapportage!G863</t>
  </si>
  <si>
    <t>Rapportage!G864</t>
  </si>
  <si>
    <t>Rapportage!G865</t>
  </si>
  <si>
    <t>Rapportage!G866</t>
  </si>
  <si>
    <t>Rapportage!G867</t>
  </si>
  <si>
    <t>Rapportage!G868</t>
  </si>
  <si>
    <t>Rapportage!G869</t>
  </si>
  <si>
    <t>Rapportage!G870</t>
  </si>
  <si>
    <t>Rapportage!G871</t>
  </si>
  <si>
    <t>Rapportage!G872</t>
  </si>
  <si>
    <t>Rapportage!G873</t>
  </si>
  <si>
    <t>Rapportage!G874</t>
  </si>
  <si>
    <t>Rapportage!G875</t>
  </si>
  <si>
    <t>Rapportage!G876</t>
  </si>
  <si>
    <t>Rapportage!G877</t>
  </si>
  <si>
    <t>Rapportage!G878</t>
  </si>
  <si>
    <t>Rapportage!G879</t>
  </si>
  <si>
    <t>Rapportage!G880</t>
  </si>
  <si>
    <t>Rapportage!G881</t>
  </si>
  <si>
    <t>Rapportage!G882</t>
  </si>
  <si>
    <t>Rapportage!G883</t>
  </si>
  <si>
    <t>Rapportage!G884</t>
  </si>
  <si>
    <t>Rapportage!G885</t>
  </si>
  <si>
    <t>Rapportage!G886</t>
  </si>
  <si>
    <t>Rapportage!G887</t>
  </si>
  <si>
    <t>Rapportage!G888</t>
  </si>
  <si>
    <t>Rapportage!G889</t>
  </si>
  <si>
    <t>Rapportage!G890</t>
  </si>
  <si>
    <t>Rapportage!G891</t>
  </si>
  <si>
    <t>Rapportage!G892</t>
  </si>
  <si>
    <t>Rapportage!G893</t>
  </si>
  <si>
    <t>Rapportage!G894</t>
  </si>
  <si>
    <t>Rapportage!G895</t>
  </si>
  <si>
    <t>Rapportage!G896</t>
  </si>
  <si>
    <t>Rapportage!G897</t>
  </si>
  <si>
    <t>Rapportage!G898</t>
  </si>
  <si>
    <t>Rapportage!G899</t>
  </si>
  <si>
    <t>Rapportage!G900</t>
  </si>
  <si>
    <t>Rapportage!G901</t>
  </si>
  <si>
    <t>Rapportage!G902</t>
  </si>
  <si>
    <t>Rapportage!G903</t>
  </si>
  <si>
    <t>Rapportage!G904</t>
  </si>
  <si>
    <t>Rapportage!G905</t>
  </si>
  <si>
    <t>Rapportage!G906</t>
  </si>
  <si>
    <t>Rapportage!G907</t>
  </si>
  <si>
    <t>Rapportage!G908</t>
  </si>
  <si>
    <t>Rapportage!G909</t>
  </si>
  <si>
    <t>Rapportage!G910</t>
  </si>
  <si>
    <t>Rapportage!G911</t>
  </si>
  <si>
    <t>Rapportage!G912</t>
  </si>
  <si>
    <t>Rapportage!G913</t>
  </si>
  <si>
    <t>Rapportage!G914</t>
  </si>
  <si>
    <t>Rapportage!G915</t>
  </si>
  <si>
    <t>Rapportage!G916</t>
  </si>
  <si>
    <t>Rapportage!G917</t>
  </si>
  <si>
    <t>Rapportage!G918</t>
  </si>
  <si>
    <t>Rapportage!G919</t>
  </si>
  <si>
    <t>Rapportage!G920</t>
  </si>
  <si>
    <t>Rapportage!G921</t>
  </si>
  <si>
    <t>Rapportage!G922</t>
  </si>
  <si>
    <t>Rapportage!G923</t>
  </si>
  <si>
    <t>Rapportage!G924</t>
  </si>
  <si>
    <t>Rapportage!G925</t>
  </si>
  <si>
    <t>Rapportage!G926</t>
  </si>
  <si>
    <t>Rapportage!G927</t>
  </si>
  <si>
    <t>Rapportage!G928</t>
  </si>
  <si>
    <t>Rapportage!G929</t>
  </si>
  <si>
    <t>Rapportage!G930</t>
  </si>
  <si>
    <t>Rapportage!G931</t>
  </si>
  <si>
    <t>Rapportage!G932</t>
  </si>
  <si>
    <t>Rapportage!G933</t>
  </si>
  <si>
    <t>Rapportage!G934</t>
  </si>
  <si>
    <t>Rapportage!G935</t>
  </si>
  <si>
    <t>Rapportage!G936</t>
  </si>
  <si>
    <t>Rapportage!G937</t>
  </si>
  <si>
    <t>Rapportage!G938</t>
  </si>
  <si>
    <t>Rapportage!G939</t>
  </si>
  <si>
    <t>Rapportage!G940</t>
  </si>
  <si>
    <t>Rapportage!G941</t>
  </si>
  <si>
    <t>Rapportage!G942</t>
  </si>
  <si>
    <t>Rapportage!G943</t>
  </si>
  <si>
    <t>Rapportage!G944</t>
  </si>
  <si>
    <t>Rapportage!G945</t>
  </si>
  <si>
    <t>Rapportage!G946</t>
  </si>
  <si>
    <t>Rapportage!G947</t>
  </si>
  <si>
    <t>Rapportage!G948</t>
  </si>
  <si>
    <t>Rapportage!G949</t>
  </si>
  <si>
    <t>Rapportage!G950</t>
  </si>
  <si>
    <t>Rapportage!G951</t>
  </si>
  <si>
    <t>Rapportage!G952</t>
  </si>
  <si>
    <t>Rapportage!G953</t>
  </si>
  <si>
    <t>Rapportage!G954</t>
  </si>
  <si>
    <t>Rapportage!G955</t>
  </si>
  <si>
    <t>Rapportage!G956</t>
  </si>
  <si>
    <t>Rapportage!G957</t>
  </si>
  <si>
    <t>Rapportage!G958</t>
  </si>
  <si>
    <t>Rapportage!G959</t>
  </si>
  <si>
    <t>Rapportage!G960</t>
  </si>
  <si>
    <t>Rapportage!G961</t>
  </si>
  <si>
    <t>Rapportage!G962</t>
  </si>
  <si>
    <t>Rapportage!G963</t>
  </si>
  <si>
    <t>Rapportage!G964</t>
  </si>
  <si>
    <t>Rapportage!G965</t>
  </si>
  <si>
    <t>Rapportage!G966</t>
  </si>
  <si>
    <t>Rapportage!G967</t>
  </si>
  <si>
    <t>Rapportage!G968</t>
  </si>
  <si>
    <t>Rapportage!G969</t>
  </si>
  <si>
    <t>Rapportage!G970</t>
  </si>
  <si>
    <t>Rapportage!G971</t>
  </si>
  <si>
    <t>Rapportage!G972</t>
  </si>
  <si>
    <t>Rapportage!G973</t>
  </si>
  <si>
    <t>Rapportage!G974</t>
  </si>
  <si>
    <t>Rapportage!G975</t>
  </si>
  <si>
    <t>Rapportage!G976</t>
  </si>
  <si>
    <t>Rapportage!G977</t>
  </si>
  <si>
    <t>Rapportage!G978</t>
  </si>
  <si>
    <t>Rapportage!G979</t>
  </si>
  <si>
    <t>Rapportage!G980</t>
  </si>
  <si>
    <t>Rapportage!G981</t>
  </si>
  <si>
    <t>Rapportage!G982</t>
  </si>
  <si>
    <t>Rapportage!G983</t>
  </si>
  <si>
    <t>Rapportage!G984</t>
  </si>
  <si>
    <t>Rapportage!G985</t>
  </si>
  <si>
    <t>Rapportage!G986</t>
  </si>
  <si>
    <t>Rapportage!G987</t>
  </si>
  <si>
    <t>Rapportage!G988</t>
  </si>
  <si>
    <t>Rapportage!G989</t>
  </si>
  <si>
    <t>Rapportage!G990</t>
  </si>
  <si>
    <t>Rapportage!G991</t>
  </si>
  <si>
    <t>Rapportage!G992</t>
  </si>
  <si>
    <t>Rapportage!G993</t>
  </si>
  <si>
    <t>Rapportage!G994</t>
  </si>
  <si>
    <t>Rapportage!G995</t>
  </si>
  <si>
    <t>Rapportage!G996</t>
  </si>
  <si>
    <t>Rapportage!G997</t>
  </si>
  <si>
    <t>Rapportage!G998</t>
  </si>
  <si>
    <t>Rapportage!G999</t>
  </si>
  <si>
    <t>Rapportage!G1000</t>
  </si>
  <si>
    <t>Rapportage!G1001</t>
  </si>
  <si>
    <t>Rapportage!G1002</t>
  </si>
  <si>
    <t>Rapportage!G1003</t>
  </si>
  <si>
    <t>Rapportage!G1004</t>
  </si>
  <si>
    <t>Rapportage!G1005</t>
  </si>
  <si>
    <t>Rapportage!G1006</t>
  </si>
  <si>
    <t>Rapportage!G1007</t>
  </si>
  <si>
    <t>Rapportage!G1008</t>
  </si>
  <si>
    <t>Rapportage!G1009</t>
  </si>
  <si>
    <t>Rapportage!G1010</t>
  </si>
  <si>
    <t>Rapportage!G1011</t>
  </si>
  <si>
    <t>Rapportage!G1012</t>
  </si>
  <si>
    <t>Rapportage!G1013</t>
  </si>
  <si>
    <t>Rapportage!G1014</t>
  </si>
  <si>
    <t>Rapportage!G1015</t>
  </si>
  <si>
    <t>Rapportage!G1016</t>
  </si>
  <si>
    <t>Rapportage!G1017</t>
  </si>
  <si>
    <t>Rapportage!G1018</t>
  </si>
  <si>
    <t>Rapportage!G1019</t>
  </si>
  <si>
    <t>Rapportage!G1020</t>
  </si>
  <si>
    <t>Rapportage!G1021</t>
  </si>
  <si>
    <t>Rapportage!G1022</t>
  </si>
  <si>
    <t>Rapportage!G1023</t>
  </si>
  <si>
    <t>Rapportage!G1024</t>
  </si>
  <si>
    <t>Rapportage!G1025</t>
  </si>
  <si>
    <t>Rapportage!G1026</t>
  </si>
  <si>
    <t>Rapportage!G1027</t>
  </si>
  <si>
    <t>Rapportage!G1028</t>
  </si>
  <si>
    <t>Rapportage!G1029</t>
  </si>
  <si>
    <t>Rapportage!G1030</t>
  </si>
  <si>
    <t>Rapportage!G1031</t>
  </si>
  <si>
    <t>Rapportage!G1032</t>
  </si>
  <si>
    <t>Rapportage!G1033</t>
  </si>
  <si>
    <t>Rapportage!G1034</t>
  </si>
  <si>
    <t>Rapportage!G1035</t>
  </si>
  <si>
    <t>Rapportage!G1036</t>
  </si>
  <si>
    <t>Rapportage!G1037</t>
  </si>
  <si>
    <t>Rapportage!G1038</t>
  </si>
  <si>
    <t>Rapportage!G1039</t>
  </si>
  <si>
    <t>Rapportage!G1040</t>
  </si>
  <si>
    <t>Rapportage!G1041</t>
  </si>
  <si>
    <t>Rapportage!G1042</t>
  </si>
  <si>
    <t>Rapportage!G1043</t>
  </si>
  <si>
    <t>Rapportage!G1044</t>
  </si>
  <si>
    <t>Rapportage!G1045</t>
  </si>
  <si>
    <t>Rapportage!G1046</t>
  </si>
  <si>
    <t>Rapportage!G1047</t>
  </si>
  <si>
    <t>Rapportage!G1048</t>
  </si>
  <si>
    <t>Rapportage!G1049</t>
  </si>
  <si>
    <t>Rapportage!G1050</t>
  </si>
  <si>
    <t>Rapportage!G1051</t>
  </si>
  <si>
    <t>Rapportage!G1052</t>
  </si>
  <si>
    <t>Rapportage!G1053</t>
  </si>
  <si>
    <t>Rapportage!G1054</t>
  </si>
  <si>
    <t>Rapportage!G1055</t>
  </si>
  <si>
    <t>Rapportage!G1056</t>
  </si>
  <si>
    <t>Rapportage!G1057</t>
  </si>
  <si>
    <t>Rapportage!G1058</t>
  </si>
  <si>
    <t>Rapportage!G1059</t>
  </si>
  <si>
    <t>Rapportage!G1060</t>
  </si>
  <si>
    <t>Rapportage!G1061</t>
  </si>
  <si>
    <t>Rapportage!G1062</t>
  </si>
  <si>
    <t>Rapportage!G1063</t>
  </si>
  <si>
    <t>Rapportage!G1064</t>
  </si>
  <si>
    <t>Rapportage!G1065</t>
  </si>
  <si>
    <t>Rapportage!G1066</t>
  </si>
  <si>
    <t>Rapportage!G1067</t>
  </si>
  <si>
    <t>Rapportage!G1068</t>
  </si>
  <si>
    <t>Rapportage!G1069</t>
  </si>
  <si>
    <t>Rapportage!G1070</t>
  </si>
  <si>
    <t>Rapportage!G1071</t>
  </si>
  <si>
    <t>Rapportage!G1072</t>
  </si>
  <si>
    <t>Rapportage!G1073</t>
  </si>
  <si>
    <t>Rapportage!G1074</t>
  </si>
  <si>
    <t>Rapportage!G1075</t>
  </si>
  <si>
    <t>Rapportage!G1076</t>
  </si>
  <si>
    <t>Rapportage!G1077</t>
  </si>
  <si>
    <t>Rapportage!G1078</t>
  </si>
  <si>
    <t>Rapportage!G1079</t>
  </si>
  <si>
    <t>Rapportage!G1080</t>
  </si>
  <si>
    <t>Rapportage!G1081</t>
  </si>
  <si>
    <t>Rapportage!G1082</t>
  </si>
  <si>
    <t>Rapportage!G1083</t>
  </si>
  <si>
    <t>Rapportage!G1084</t>
  </si>
  <si>
    <t>Rapportage!G1085</t>
  </si>
  <si>
    <t>Rapportage!G1086</t>
  </si>
  <si>
    <t>Rapportage!G1087</t>
  </si>
  <si>
    <t>Rapportage!G1088</t>
  </si>
  <si>
    <t>Rapportage!G1089</t>
  </si>
  <si>
    <t>Rapportage!G1090</t>
  </si>
  <si>
    <t>Rapportage!G1091</t>
  </si>
  <si>
    <t>Rapportage!G1092</t>
  </si>
  <si>
    <t>Rapportage!G1093</t>
  </si>
  <si>
    <t>Rapportage!G1094</t>
  </si>
  <si>
    <t>Rapportage!G1095</t>
  </si>
  <si>
    <t>Rapportage!G1096</t>
  </si>
  <si>
    <t>Rapportage!G1097</t>
  </si>
  <si>
    <t>Rapportage!G1098</t>
  </si>
  <si>
    <t>Rapportage!G1099</t>
  </si>
  <si>
    <t>Rapportage!G1100</t>
  </si>
  <si>
    <t>Rapportage!G1101</t>
  </si>
  <si>
    <t>Rapportage!G1102</t>
  </si>
  <si>
    <t>Rapportage!G1103</t>
  </si>
  <si>
    <t>Rapportage!G1104</t>
  </si>
  <si>
    <t>Rapportage!G1105</t>
  </si>
  <si>
    <t>Rapportage!G1106</t>
  </si>
  <si>
    <t>Rapportage!G1107</t>
  </si>
  <si>
    <t>Rapportage!G1108</t>
  </si>
  <si>
    <t>Rapportage!G1109</t>
  </si>
  <si>
    <t>Rapportage!G1110</t>
  </si>
  <si>
    <t>Rapportage!G1111</t>
  </si>
  <si>
    <t>Rapportage!G1112</t>
  </si>
  <si>
    <t>Rapportage!G1113</t>
  </si>
  <si>
    <t>Rapportage!G1114</t>
  </si>
  <si>
    <t>Rapportage!G1115</t>
  </si>
  <si>
    <t>Rapportage!G1116</t>
  </si>
  <si>
    <t>Rapportage!G1117</t>
  </si>
  <si>
    <t>Rapportage!G1118</t>
  </si>
  <si>
    <t>Rapportage!G1119</t>
  </si>
  <si>
    <t>Rapportage!G1120</t>
  </si>
  <si>
    <t>Rapportage!G1121</t>
  </si>
  <si>
    <t>Rapportage!G1122</t>
  </si>
  <si>
    <t>Rapportage!G1123</t>
  </si>
  <si>
    <t>Rapportage!G1124</t>
  </si>
  <si>
    <t>Rapportage!G1125</t>
  </si>
  <si>
    <t>Rapportage!G1126</t>
  </si>
  <si>
    <t>Rapportage!G1127</t>
  </si>
  <si>
    <t>Rapportage!G1128</t>
  </si>
  <si>
    <t>Rapportage!G1129</t>
  </si>
  <si>
    <t>Rapportage!G1130</t>
  </si>
  <si>
    <t>Rapportage!G1131</t>
  </si>
  <si>
    <t>Rapportage!G1132</t>
  </si>
  <si>
    <t>Rapportage!G1133</t>
  </si>
  <si>
    <t>Rapportage!G1134</t>
  </si>
  <si>
    <t>Rapportage!G1135</t>
  </si>
  <si>
    <t>Rapportage!G1136</t>
  </si>
  <si>
    <t>Rapportage!G1137</t>
  </si>
  <si>
    <t>Rapportage!G1138</t>
  </si>
  <si>
    <t>Rapportage!G1139</t>
  </si>
  <si>
    <t>Rapportage!G1140</t>
  </si>
  <si>
    <t>Rapportage!G1141</t>
  </si>
  <si>
    <t>Rapportage!G1142</t>
  </si>
  <si>
    <t>Rapportage!G1143</t>
  </si>
  <si>
    <t>Rapportage!G1144</t>
  </si>
  <si>
    <t>Rapportage!G1145</t>
  </si>
  <si>
    <t>Rapportage!G1146</t>
  </si>
  <si>
    <t>Rapportage!G1147</t>
  </si>
  <si>
    <t>Rapportage!G1148</t>
  </si>
  <si>
    <t>Rapportage!G1149</t>
  </si>
  <si>
    <t>Rapportage!G1150</t>
  </si>
  <si>
    <t>Rapportage!G1151</t>
  </si>
  <si>
    <t>Rapportage!G1152</t>
  </si>
  <si>
    <t>Rapportage!G1153</t>
  </si>
  <si>
    <t>Rapportage!G1154</t>
  </si>
  <si>
    <t>Rapportage!G1155</t>
  </si>
  <si>
    <t>Rapportage!G1156</t>
  </si>
  <si>
    <t>Rapportage!G1157</t>
  </si>
  <si>
    <t>Rapportage!G1158</t>
  </si>
  <si>
    <t>Rapportage!G1159</t>
  </si>
  <si>
    <t>Rapportage!G1160</t>
  </si>
  <si>
    <t>Rapportage!G1161</t>
  </si>
  <si>
    <t>Rapportage!G1162</t>
  </si>
  <si>
    <t>Rapportage!G1163</t>
  </si>
  <si>
    <t>Rapportage!G1164</t>
  </si>
  <si>
    <t>Rapportage!G1165</t>
  </si>
  <si>
    <t>Rapportage!G1166</t>
  </si>
  <si>
    <t>Rapportage!G1167</t>
  </si>
  <si>
    <t>Rapportage!G1168</t>
  </si>
  <si>
    <t>Rapportage!G1169</t>
  </si>
  <si>
    <t>Rapportage!G1170</t>
  </si>
  <si>
    <t>Rapportage!G1171</t>
  </si>
  <si>
    <t>Rapportage!G1172</t>
  </si>
  <si>
    <t>Rapportage!G1173</t>
  </si>
  <si>
    <t>Rapportage!G1174</t>
  </si>
  <si>
    <t>Rapportage!G1175</t>
  </si>
  <si>
    <t>Rapportage!G1176</t>
  </si>
  <si>
    <t>Rapportage!G1177</t>
  </si>
  <si>
    <t>Rapportage!G1178</t>
  </si>
  <si>
    <t>Rapportage!G1179</t>
  </si>
  <si>
    <t>Rapportage!G1180</t>
  </si>
  <si>
    <t>Rapportage!G1181</t>
  </si>
  <si>
    <t>Rapportage!G1182</t>
  </si>
  <si>
    <t>Rapportage!G1183</t>
  </si>
  <si>
    <t>Rapportage!G1184</t>
  </si>
  <si>
    <t>Rapportage!G1185</t>
  </si>
  <si>
    <t>Rapportage!G1186</t>
  </si>
  <si>
    <t>Rapportage!G1187</t>
  </si>
  <si>
    <t>Rapportage!G1188</t>
  </si>
  <si>
    <t>Rapportage!G1189</t>
  </si>
  <si>
    <t>Rapportage!G1190</t>
  </si>
  <si>
    <t>Rapportage!G1191</t>
  </si>
  <si>
    <t>Rapportage!G1192</t>
  </si>
  <si>
    <t>Rapportage!G1193</t>
  </si>
  <si>
    <t>Rapportage!G1194</t>
  </si>
  <si>
    <t>Rapportage!G1195</t>
  </si>
  <si>
    <t>Rapportage!G1196</t>
  </si>
  <si>
    <t>Rapportage!G1197</t>
  </si>
  <si>
    <t>Rapportage!G1198</t>
  </si>
  <si>
    <t>Rapportage!G1199</t>
  </si>
  <si>
    <t>Rapportage!G1200</t>
  </si>
  <si>
    <t>Rapportage!G1201</t>
  </si>
  <si>
    <t>Rapportage!G1202</t>
  </si>
  <si>
    <t>Rapportage!G1203</t>
  </si>
  <si>
    <t>Rapportage!G1204</t>
  </si>
  <si>
    <t>Rapportage!G1205</t>
  </si>
  <si>
    <t>Rapportage!G1206</t>
  </si>
  <si>
    <t>Rapportage!G1207</t>
  </si>
  <si>
    <t>Rapportage!G1208</t>
  </si>
  <si>
    <t>Rapportage!G1209</t>
  </si>
  <si>
    <t>Rapportage!G1210</t>
  </si>
  <si>
    <t>Rapportage!G1211</t>
  </si>
  <si>
    <t>Rapportage!G1212</t>
  </si>
  <si>
    <t>Rapportage!G1213</t>
  </si>
  <si>
    <t>Rapportage!G1214</t>
  </si>
  <si>
    <t>Rapportage!G1215</t>
  </si>
  <si>
    <t>Rapportage!G1216</t>
  </si>
  <si>
    <t>Rapportage!G1217</t>
  </si>
  <si>
    <t>Rapportage!G1218</t>
  </si>
  <si>
    <t>Rapportage!G1219</t>
  </si>
  <si>
    <t>Rapportage!G1220</t>
  </si>
  <si>
    <t>Rapportage!G1221</t>
  </si>
  <si>
    <t>Rapportage!G1222</t>
  </si>
  <si>
    <t>Rapportage!G1223</t>
  </si>
  <si>
    <t>Rapportage!G1224</t>
  </si>
  <si>
    <t>Rapportage!G1225</t>
  </si>
  <si>
    <t>Rapportage!G1226</t>
  </si>
  <si>
    <t>Rapportage!G1227</t>
  </si>
  <si>
    <t>Rapportage!G1228</t>
  </si>
  <si>
    <t>Rapportage!G1229</t>
  </si>
  <si>
    <t>Rapportage!G1230</t>
  </si>
  <si>
    <t>Rapportage!G1231</t>
  </si>
  <si>
    <t>Rapportage!G1232</t>
  </si>
  <si>
    <t>Rapportage!G1233</t>
  </si>
  <si>
    <t>Rapportage!G1234</t>
  </si>
  <si>
    <t>Rapportage!G1235</t>
  </si>
  <si>
    <t>Rapportage!G1236</t>
  </si>
  <si>
    <t>Rapportage!G1237</t>
  </si>
  <si>
    <t>Rapportage!G1238</t>
  </si>
  <si>
    <t>Rapportage!G1239</t>
  </si>
  <si>
    <t>Rapportage!G1240</t>
  </si>
  <si>
    <t>Rapportage!G1241</t>
  </si>
  <si>
    <t>Rapportage!G1242</t>
  </si>
  <si>
    <t>Rapportage!G1243</t>
  </si>
  <si>
    <t>Rapportage!G1244</t>
  </si>
  <si>
    <t>Rapportage!G1245</t>
  </si>
  <si>
    <t>Rapportage!G1246</t>
  </si>
  <si>
    <t>Rapportage!G1247</t>
  </si>
  <si>
    <t>Rapportage!G1248</t>
  </si>
  <si>
    <t>Rapportage!G1249</t>
  </si>
  <si>
    <t>Rapportage!G1250</t>
  </si>
  <si>
    <t>Rapportage!G1251</t>
  </si>
  <si>
    <t>Rapportage!G1252</t>
  </si>
  <si>
    <t>Rapportage!G1253</t>
  </si>
  <si>
    <t>Rapportage!G1254</t>
  </si>
  <si>
    <t>Rapportage!G1255</t>
  </si>
  <si>
    <t>Rapportage!G1256</t>
  </si>
  <si>
    <t>Rapportage!G1257</t>
  </si>
  <si>
    <t>Rapportage!G1258</t>
  </si>
  <si>
    <t>Rapportage!G1259</t>
  </si>
  <si>
    <t>Rapportage!G1260</t>
  </si>
  <si>
    <t>Rapportage!G1261</t>
  </si>
  <si>
    <t>Rapportage!G1262</t>
  </si>
  <si>
    <t>Rapportage!G1263</t>
  </si>
  <si>
    <t>Rapportage!G1264</t>
  </si>
  <si>
    <t>Rapportage!G1265</t>
  </si>
  <si>
    <t>Rapportage!G1266</t>
  </si>
  <si>
    <t>Rapportage!G1267</t>
  </si>
  <si>
    <t>Rapportage!G1268</t>
  </si>
  <si>
    <t>Rapportage!G1269</t>
  </si>
  <si>
    <t>Rapportage!G1270</t>
  </si>
  <si>
    <t>Rapportage!G1271</t>
  </si>
  <si>
    <t>Rapportage!G1272</t>
  </si>
  <si>
    <t>Rapportage!G1273</t>
  </si>
  <si>
    <t>Rapportage!G1274</t>
  </si>
  <si>
    <t>Rapportage!G1275</t>
  </si>
  <si>
    <t>Rapportage!G1276</t>
  </si>
  <si>
    <t>Rapportage!G1277</t>
  </si>
  <si>
    <t>Rapportage!G1278</t>
  </si>
  <si>
    <t>Rapportage!G1279</t>
  </si>
  <si>
    <t>Rapportage!G1280</t>
  </si>
  <si>
    <t>Rapportage!G1281</t>
  </si>
  <si>
    <t>Rapportage!G1282</t>
  </si>
  <si>
    <t>Rapportage!G1283</t>
  </si>
  <si>
    <t>Rapportage!G1284</t>
  </si>
  <si>
    <t>Rapportage!G1285</t>
  </si>
  <si>
    <t>Rapportage!G1286</t>
  </si>
  <si>
    <t>Rapportage!G1287</t>
  </si>
  <si>
    <t>Rapportage!G1288</t>
  </si>
  <si>
    <t>Rapportage!G1289</t>
  </si>
  <si>
    <t>Rapportage!G1290</t>
  </si>
  <si>
    <t>Rapportage!G1291</t>
  </si>
  <si>
    <t>Rapportage!G1292</t>
  </si>
  <si>
    <t>Rapportage!G1293</t>
  </si>
  <si>
    <t>Rapportage!G1294</t>
  </si>
  <si>
    <t>Rapportage!G1295</t>
  </si>
  <si>
    <t>Rapportage!G1296</t>
  </si>
  <si>
    <t>Rapportage!G1297</t>
  </si>
  <si>
    <t>Rapportage!G1298</t>
  </si>
  <si>
    <t>Rapportage!G1299</t>
  </si>
  <si>
    <t>Rapportage!G1300</t>
  </si>
  <si>
    <t>Rapportage!G1301</t>
  </si>
  <si>
    <t>Rapportage!G1302</t>
  </si>
  <si>
    <t>Rapportage!G1303</t>
  </si>
  <si>
    <t>Rapportage!G1304</t>
  </si>
  <si>
    <t>Rapportage!G1305</t>
  </si>
  <si>
    <t>Rapportage!G1306</t>
  </si>
  <si>
    <t>Rapportage!G1307</t>
  </si>
  <si>
    <t>Rapportage!G1308</t>
  </si>
  <si>
    <t>Rapportage!G1309</t>
  </si>
  <si>
    <t>Rapportage!G1310</t>
  </si>
  <si>
    <t>Rapportage!G1311</t>
  </si>
  <si>
    <t>Rapportage!G1312</t>
  </si>
  <si>
    <t>Rapportage!G1313</t>
  </si>
  <si>
    <t>Rapportage!G1314</t>
  </si>
  <si>
    <t>Rapportage!G1315</t>
  </si>
  <si>
    <t>Rapportage!G1316</t>
  </si>
  <si>
    <t>Rapportage!G1317</t>
  </si>
  <si>
    <t>Rapportage!G1318</t>
  </si>
  <si>
    <t>Rapportage!G1319</t>
  </si>
  <si>
    <t>Rapportage!G1320</t>
  </si>
  <si>
    <t>Rapportage!G1321</t>
  </si>
  <si>
    <t>Rapportage!G1322</t>
  </si>
  <si>
    <t>Rapportage!G1323</t>
  </si>
  <si>
    <t>Rapportage!G1324</t>
  </si>
  <si>
    <t>Rapportage!G1325</t>
  </si>
  <si>
    <t>Rapportage!G1326</t>
  </si>
  <si>
    <t>Rapportage!G1327</t>
  </si>
  <si>
    <t>Rapportage!G1328</t>
  </si>
  <si>
    <t>Rapportage!G1329</t>
  </si>
  <si>
    <t>Rapportage!G1330</t>
  </si>
  <si>
    <t>Rapportage!G1331</t>
  </si>
  <si>
    <t>Rapportage!G1332</t>
  </si>
  <si>
    <t>Rapportage!G1333</t>
  </si>
  <si>
    <t>Rapportage!G1334</t>
  </si>
  <si>
    <t>Rapportage!G1335</t>
  </si>
  <si>
    <t>Rapportage!G1336</t>
  </si>
  <si>
    <t>Rapportage!G1337</t>
  </si>
  <si>
    <t>Rapportage!G1338</t>
  </si>
  <si>
    <t>Rapportage!G1339</t>
  </si>
  <si>
    <t>Rapportage!G1340</t>
  </si>
  <si>
    <t>Rapportage!G1341</t>
  </si>
  <si>
    <t>Rapportage!G1342</t>
  </si>
  <si>
    <t>Rapportage!G1343</t>
  </si>
  <si>
    <t>Rapportage!G1344</t>
  </si>
  <si>
    <t>Rapportage!G1345</t>
  </si>
  <si>
    <t>Rapportage!G1346</t>
  </si>
  <si>
    <t>Rapportage!G1347</t>
  </si>
  <si>
    <t>Rapportage!G1348</t>
  </si>
  <si>
    <t>Rapportage!G1349</t>
  </si>
  <si>
    <t>Rapportage!G1350</t>
  </si>
  <si>
    <t>Rapportage!G1351</t>
  </si>
  <si>
    <t>Rapportage!G1352</t>
  </si>
  <si>
    <t>Rapportage!G1353</t>
  </si>
  <si>
    <t>Rapportage!G1354</t>
  </si>
  <si>
    <t>Rapportage!G1355</t>
  </si>
  <si>
    <t>Rapportage!G1356</t>
  </si>
  <si>
    <t>Rapportage!G1357</t>
  </si>
  <si>
    <t>Rapportage!G1358</t>
  </si>
  <si>
    <t>Rapportage!G1359</t>
  </si>
  <si>
    <t>Rapportage!G1360</t>
  </si>
  <si>
    <t>Rapportage!G1361</t>
  </si>
  <si>
    <t>Rapportage!G1362</t>
  </si>
  <si>
    <t>Rapportage!G1363</t>
  </si>
  <si>
    <t>Rapportage!G1364</t>
  </si>
  <si>
    <t>Rapportage!G1365</t>
  </si>
  <si>
    <t>Rapportage!G1366</t>
  </si>
  <si>
    <t>Rapportage!G1367</t>
  </si>
  <si>
    <t>Rapportage!G1368</t>
  </si>
  <si>
    <t>Rapportage!G1369</t>
  </si>
  <si>
    <t>Rapportage!G1370</t>
  </si>
  <si>
    <t>Rapportage!G1371</t>
  </si>
  <si>
    <t>Rapportage!G1372</t>
  </si>
  <si>
    <t>Rapportage!G1373</t>
  </si>
  <si>
    <t>Rapportage!G1374</t>
  </si>
  <si>
    <t>Rapportage!G1375</t>
  </si>
  <si>
    <t>Rapportage!G1376</t>
  </si>
  <si>
    <t>Rapportage!G1377</t>
  </si>
  <si>
    <t>Rapportage!G1378</t>
  </si>
  <si>
    <t>Rapportage!G1379</t>
  </si>
  <si>
    <t>Rapportage!G1380</t>
  </si>
  <si>
    <t>Rapportage!G1381</t>
  </si>
  <si>
    <t>Rapportage!G1382</t>
  </si>
  <si>
    <t>Rapportage!G1383</t>
  </si>
  <si>
    <t>Rapportage!G1384</t>
  </si>
  <si>
    <t>Rapportage!G1385</t>
  </si>
  <si>
    <t>Rapportage!G1386</t>
  </si>
  <si>
    <t>Rapportage!G1387</t>
  </si>
  <si>
    <t>Rapportage!G1388</t>
  </si>
  <si>
    <t>Rapportage!G1389</t>
  </si>
  <si>
    <t>Rapportage!G1390</t>
  </si>
  <si>
    <t>Rapportage!G1391</t>
  </si>
  <si>
    <t>Rapportage!G1392</t>
  </si>
  <si>
    <t>Rapportage!G1393</t>
  </si>
  <si>
    <t>Rapportage!G1394</t>
  </si>
  <si>
    <t>Rapportage!G1395</t>
  </si>
  <si>
    <t>Rapportage!G1396</t>
  </si>
  <si>
    <t>Rapportage!G1397</t>
  </si>
  <si>
    <t>Rapportage!G1398</t>
  </si>
  <si>
    <t>Rapportage!G1399</t>
  </si>
  <si>
    <t>Rapportage!G1400</t>
  </si>
  <si>
    <t>Rapportage!G1401</t>
  </si>
  <si>
    <t>Rapportage!G1402</t>
  </si>
  <si>
    <t>Rapportage!G1403</t>
  </si>
  <si>
    <t>Rapportage!G1404</t>
  </si>
  <si>
    <t>Rapportage!G1405</t>
  </si>
  <si>
    <t>Rapportage!G1406</t>
  </si>
  <si>
    <t>Rapportage!G1407</t>
  </si>
  <si>
    <t>Rapportage!G1408</t>
  </si>
  <si>
    <t>Rapportage!G1409</t>
  </si>
  <si>
    <t>Rapportage!G1410</t>
  </si>
  <si>
    <t>Rapportage!G1411</t>
  </si>
  <si>
    <t>Rapportage!G1412</t>
  </si>
  <si>
    <t>Rapportage!G1413</t>
  </si>
  <si>
    <t>Rapportage!G1414</t>
  </si>
  <si>
    <t>Rapportage!G1415</t>
  </si>
  <si>
    <t>Rapportage!G1416</t>
  </si>
  <si>
    <t>Rapportage!G1417</t>
  </si>
  <si>
    <t>Rapportage!G1418</t>
  </si>
  <si>
    <t>Rapportage!G1419</t>
  </si>
  <si>
    <t>Rapportage!G1420</t>
  </si>
  <si>
    <t>Rapportage!G1421</t>
  </si>
  <si>
    <t>Rapportage!G1422</t>
  </si>
  <si>
    <t>Rapportage!G1423</t>
  </si>
  <si>
    <t>Rapportage!G1424</t>
  </si>
  <si>
    <t>Rapportage!G1425</t>
  </si>
  <si>
    <t>Rapportage!G1426</t>
  </si>
  <si>
    <t>Rapportage!G1427</t>
  </si>
  <si>
    <t>Rapportage!G1428</t>
  </si>
  <si>
    <t>Rapportage!G1429</t>
  </si>
  <si>
    <t>Rapportage!G1430</t>
  </si>
  <si>
    <t>Rapportage!G1431</t>
  </si>
  <si>
    <t>Rapportage!G1432</t>
  </si>
  <si>
    <t>Rapportage!G1433</t>
  </si>
  <si>
    <t>Rapportage!G1434</t>
  </si>
  <si>
    <t>Rapportage!G1435</t>
  </si>
  <si>
    <t>Rapportage!G1436</t>
  </si>
  <si>
    <t>Rapportage!G1437</t>
  </si>
  <si>
    <t>Rapportage!G1438</t>
  </si>
  <si>
    <t>Rapportage!G1439</t>
  </si>
  <si>
    <t>Rapportage!G1440</t>
  </si>
  <si>
    <t>Rapportage!G1441</t>
  </si>
  <si>
    <t>Rapportage!G1442</t>
  </si>
  <si>
    <t>Rapportage!G1443</t>
  </si>
  <si>
    <t>Rapportage!G1444</t>
  </si>
  <si>
    <t>Rapportage!G1445</t>
  </si>
  <si>
    <t>Rapportage!G1446</t>
  </si>
  <si>
    <t>Rapportage!G1447</t>
  </si>
  <si>
    <t>Rapportage!G1448</t>
  </si>
  <si>
    <t>Rapportage!G1449</t>
  </si>
  <si>
    <t>Rapportage!G1450</t>
  </si>
  <si>
    <t>Rapportage!G1451</t>
  </si>
  <si>
    <t>Rapportage!G1452</t>
  </si>
  <si>
    <t>Rapportage!G1453</t>
  </si>
  <si>
    <t>Rapportage!G1454</t>
  </si>
  <si>
    <t>Rapportage!G1455</t>
  </si>
  <si>
    <t>Rapportage!G1456</t>
  </si>
  <si>
    <t>Rapportage!G1457</t>
  </si>
  <si>
    <t>Rapportage!G1458</t>
  </si>
  <si>
    <t>Rapportage!G1459</t>
  </si>
  <si>
    <t>Rapportage!G1460</t>
  </si>
  <si>
    <t>Rapportage!G1461</t>
  </si>
  <si>
    <t>Rapportage!G1462</t>
  </si>
  <si>
    <t>Rapportage!G1463</t>
  </si>
  <si>
    <t>Rapportage!G1464</t>
  </si>
  <si>
    <t>Rapportage!G1465</t>
  </si>
  <si>
    <t>Rapportage!G1466</t>
  </si>
  <si>
    <t>Rapportage!G1467</t>
  </si>
  <si>
    <t>Rapportage!G1468</t>
  </si>
  <si>
    <t>Rapportage!G1469</t>
  </si>
  <si>
    <t>Rapportage!G1470</t>
  </si>
  <si>
    <t>Rapportage!G1471</t>
  </si>
  <si>
    <t>Rapportage!G1472</t>
  </si>
  <si>
    <t>Rapportage!G1473</t>
  </si>
  <si>
    <t>Rapportage!G1474</t>
  </si>
  <si>
    <t>Rapportage!G1475</t>
  </si>
  <si>
    <t>Rapportage!G1476</t>
  </si>
  <si>
    <t>Rapportage!G1477</t>
  </si>
  <si>
    <t>Rapportage!G1478</t>
  </si>
  <si>
    <t>Rapportage!G1479</t>
  </si>
  <si>
    <t>Rapportage!G1480</t>
  </si>
  <si>
    <t>Rapportage!G1481</t>
  </si>
  <si>
    <t>Rapportage!G1482</t>
  </si>
  <si>
    <t>Rapportage!G1483</t>
  </si>
  <si>
    <t>Rapportage!G1484</t>
  </si>
  <si>
    <t>Rapportage!G1485</t>
  </si>
  <si>
    <t>Rapportage!G1486</t>
  </si>
  <si>
    <t>Rapportage!G1487</t>
  </si>
  <si>
    <t>Rapportage!G1488</t>
  </si>
  <si>
    <t>Rapportage!G1489</t>
  </si>
  <si>
    <t>Rapportage!G1490</t>
  </si>
  <si>
    <t>Rapportage!G1491</t>
  </si>
  <si>
    <t>Rapportage!G1492</t>
  </si>
  <si>
    <t>Rapportage!G1493</t>
  </si>
  <si>
    <t>Rapportage!G1494</t>
  </si>
  <si>
    <t>Rapportage!G1495</t>
  </si>
  <si>
    <t>Rapportage!G1496</t>
  </si>
  <si>
    <t>Rapportage!G1497</t>
  </si>
  <si>
    <t>Rapportage!G1498</t>
  </si>
  <si>
    <t>Rapportage!G1499</t>
  </si>
  <si>
    <t>Rapportage!G1500</t>
  </si>
  <si>
    <t>Rapportage!G1501</t>
  </si>
  <si>
    <t>Rapportage!G1502</t>
  </si>
  <si>
    <t>Rapportage!G1503</t>
  </si>
  <si>
    <t>Rapportage!G1504</t>
  </si>
  <si>
    <t>Rapportage!G1505</t>
  </si>
  <si>
    <t>Rapportage!G1506</t>
  </si>
  <si>
    <t>Rapportage!G1507</t>
  </si>
  <si>
    <t>Rapportage!G1508</t>
  </si>
  <si>
    <t>Rapportage!G1509</t>
  </si>
  <si>
    <t>Rapportage!G1510</t>
  </si>
  <si>
    <t>Rapportage!G1511</t>
  </si>
  <si>
    <t>Rapportage!G1512</t>
  </si>
  <si>
    <t>Rapportage!G1513</t>
  </si>
  <si>
    <t>Rapportage!G1514</t>
  </si>
  <si>
    <t>Rapportage!G1515</t>
  </si>
  <si>
    <t>Rapportage!G1516</t>
  </si>
  <si>
    <t>Rapportage!G1517</t>
  </si>
  <si>
    <t>Rapportage!G1518</t>
  </si>
  <si>
    <t>Rapportage!G1519</t>
  </si>
  <si>
    <t>Rapportage!G1520</t>
  </si>
  <si>
    <t>Rapportage!G1521</t>
  </si>
  <si>
    <t>Rapportage!G1522</t>
  </si>
  <si>
    <t>Rapportage!G1523</t>
  </si>
  <si>
    <t>Rapportage!G1524</t>
  </si>
  <si>
    <t>Rapportage!G1525</t>
  </si>
  <si>
    <t>Rapportage!G1526</t>
  </si>
  <si>
    <t>Rapportage!G1527</t>
  </si>
  <si>
    <t>Rapportage!G1528</t>
  </si>
  <si>
    <t>Rapportage!G1529</t>
  </si>
  <si>
    <t>Rapportage!G1530</t>
  </si>
  <si>
    <t>Rapportage!G1531</t>
  </si>
  <si>
    <t>Rapportage!G1532</t>
  </si>
  <si>
    <t>Rapportage!G1533</t>
  </si>
  <si>
    <t>Rapportage!G1534</t>
  </si>
  <si>
    <t>Rapportage!G1535</t>
  </si>
  <si>
    <t>Rapportage!G1536</t>
  </si>
  <si>
    <t>Rapportage!G1537</t>
  </si>
  <si>
    <t>Rapportage!G1538</t>
  </si>
  <si>
    <t>Rapportage!G1539</t>
  </si>
  <si>
    <t>Rapportage!G1540</t>
  </si>
  <si>
    <t>Rapportage!G1541</t>
  </si>
  <si>
    <t>Rapportage!G1542</t>
  </si>
  <si>
    <t>Rapportage!G1543</t>
  </si>
  <si>
    <t>Rapportage!G1544</t>
  </si>
  <si>
    <t>Rapportage!G1545</t>
  </si>
  <si>
    <t>Rapportage!G1546</t>
  </si>
  <si>
    <t>Rapportage!G1547</t>
  </si>
  <si>
    <t>Rapportage!G1548</t>
  </si>
  <si>
    <t>Rapportage!G1549</t>
  </si>
  <si>
    <t>Rapportage!G1550</t>
  </si>
  <si>
    <t>Rapportage!G1551</t>
  </si>
  <si>
    <t>Rapportage!G1552</t>
  </si>
  <si>
    <t>Rapportage!G1553</t>
  </si>
  <si>
    <t>Rapportage!G1554</t>
  </si>
  <si>
    <t>Rapportage!G1555</t>
  </si>
  <si>
    <t>Rapportage!G1556</t>
  </si>
  <si>
    <t>Rapportage!G1557</t>
  </si>
  <si>
    <t>Rapportage!G1558</t>
  </si>
  <si>
    <t>Rapportage!G1559</t>
  </si>
  <si>
    <t>Rapportage!G1560</t>
  </si>
  <si>
    <t>Rapportage!G1561</t>
  </si>
  <si>
    <t>Rapportage!G1562</t>
  </si>
  <si>
    <t>Rapportage!G1563</t>
  </si>
  <si>
    <t>Rapportage!G1564</t>
  </si>
  <si>
    <t>Rapportage!G1565</t>
  </si>
  <si>
    <t>Rapportage!G1566</t>
  </si>
  <si>
    <t>Rapportage!G1567</t>
  </si>
  <si>
    <t>Rapportage!G1568</t>
  </si>
  <si>
    <t>Rapportage!G1569</t>
  </si>
  <si>
    <t>Rapportage!G1570</t>
  </si>
  <si>
    <t>Rapportage!G1571</t>
  </si>
  <si>
    <t>Rapportage!G1572</t>
  </si>
  <si>
    <t>Rapportage!G1573</t>
  </si>
  <si>
    <t>Rapportage!G1574</t>
  </si>
  <si>
    <t>Rapportage!G1575</t>
  </si>
  <si>
    <t>Rapportage!G1576</t>
  </si>
  <si>
    <t>Rapportage!G1577</t>
  </si>
  <si>
    <t>Rapportage!G1578</t>
  </si>
  <si>
    <t>Rapportage!G1579</t>
  </si>
  <si>
    <t>Rapportage!G1580</t>
  </si>
  <si>
    <t>Rapportage!G1581</t>
  </si>
  <si>
    <t>Rapportage!G1582</t>
  </si>
  <si>
    <t>Rapportage!G1583</t>
  </si>
  <si>
    <t>Rapportage!G1584</t>
  </si>
  <si>
    <t>Rapportage!G1585</t>
  </si>
  <si>
    <t>Rapportage!G1586</t>
  </si>
  <si>
    <t>Rapportage!G1587</t>
  </si>
  <si>
    <t>Rapportage!G1588</t>
  </si>
  <si>
    <t>Rapportage!G1589</t>
  </si>
  <si>
    <t>Rapportage!G1590</t>
  </si>
  <si>
    <t>Rapportage!G1591</t>
  </si>
  <si>
    <t>Rapportage!G1592</t>
  </si>
  <si>
    <t>Rapportage!G1593</t>
  </si>
  <si>
    <t>Rapportage!G1594</t>
  </si>
  <si>
    <t>Rapportage!G1595</t>
  </si>
  <si>
    <t>Rapportage!G1596</t>
  </si>
  <si>
    <t>Rapportage!G1597</t>
  </si>
  <si>
    <t>Rapportage!G1598</t>
  </si>
  <si>
    <t>Rapportage!G1599</t>
  </si>
  <si>
    <t>Rapportage!G1600</t>
  </si>
  <si>
    <t>Rapportage!G1601</t>
  </si>
  <si>
    <t>Rapportage!G1602</t>
  </si>
  <si>
    <t>Rapportage!G1603</t>
  </si>
  <si>
    <t>Rapportage!G1604</t>
  </si>
  <si>
    <t>Rapportage!G1605</t>
  </si>
  <si>
    <t>Rapportage!G1606</t>
  </si>
  <si>
    <t>Rapportage!G1607</t>
  </si>
  <si>
    <t>Rapportage!G1608</t>
  </si>
  <si>
    <t>Rapportage!G1609</t>
  </si>
  <si>
    <t>Rapportage!G1610</t>
  </si>
  <si>
    <t>Rapportage!G1611</t>
  </si>
  <si>
    <t>Rapportage!G1612</t>
  </si>
  <si>
    <t>Rapportage!G1613</t>
  </si>
  <si>
    <t>Rapportage!G1614</t>
  </si>
  <si>
    <t>Rapportage!G1615</t>
  </si>
  <si>
    <t>Rapportage!G1616</t>
  </si>
  <si>
    <t>Rapportage!G1617</t>
  </si>
  <si>
    <t>Rapportage!G1618</t>
  </si>
  <si>
    <t>Rapportage!G1619</t>
  </si>
  <si>
    <t>Rapportage!G1620</t>
  </si>
  <si>
    <t>Rapportage!G1621</t>
  </si>
  <si>
    <t>Rapportage!G1622</t>
  </si>
  <si>
    <t>Rapportage!G1623</t>
  </si>
  <si>
    <t>Rapportage!G1624</t>
  </si>
  <si>
    <t>Rapportage!G1625</t>
  </si>
  <si>
    <t>Rapportage!G1626</t>
  </si>
  <si>
    <t>Rapportage!G1627</t>
  </si>
  <si>
    <t>Rapportage!G1628</t>
  </si>
  <si>
    <t>Rapportage!G1629</t>
  </si>
  <si>
    <t>Rapportage!G1630</t>
  </si>
  <si>
    <t>Rapportage!G1631</t>
  </si>
  <si>
    <t>Rapportage!G1632</t>
  </si>
  <si>
    <t>Rapportage!G1633</t>
  </si>
  <si>
    <t>Rapportage!G1634</t>
  </si>
  <si>
    <t>Rapportage!G1635</t>
  </si>
  <si>
    <t>Rapportage!G1636</t>
  </si>
  <si>
    <t>Rapportage!G1637</t>
  </si>
  <si>
    <t>Rapportage!G1638</t>
  </si>
  <si>
    <t>Rapportage!G1639</t>
  </si>
  <si>
    <t>Rapportage!G1640</t>
  </si>
  <si>
    <t>Rapportage!G1641</t>
  </si>
  <si>
    <t>Rapportage!G1642</t>
  </si>
  <si>
    <t>Rapportage!G1643</t>
  </si>
  <si>
    <t>Rapportage!G1644</t>
  </si>
  <si>
    <t>Rapportage!G1645</t>
  </si>
  <si>
    <t>Rapportage!G1646</t>
  </si>
  <si>
    <t>Rapportage!G1647</t>
  </si>
  <si>
    <t>Rapportage!G1648</t>
  </si>
  <si>
    <t>Rapportage!G1649</t>
  </si>
  <si>
    <t>Rapportage!G1650</t>
  </si>
  <si>
    <t>Rapportage!G1651</t>
  </si>
  <si>
    <t>Rapportage!G1652</t>
  </si>
  <si>
    <t>Rapportage!G1653</t>
  </si>
  <si>
    <t>Rapportage!G1654</t>
  </si>
  <si>
    <t>Rapportage!G1655</t>
  </si>
  <si>
    <t>Rapportage!G1656</t>
  </si>
  <si>
    <t>Rapportage!G1657</t>
  </si>
  <si>
    <t>Rapportage!G1658</t>
  </si>
  <si>
    <t>Rapportage!G1659</t>
  </si>
  <si>
    <t>Rapportage!G1660</t>
  </si>
  <si>
    <t>Rapportage!G1661</t>
  </si>
  <si>
    <t>Rapportage!G1662</t>
  </si>
  <si>
    <t>Rapportage!G1663</t>
  </si>
  <si>
    <t>Rapportage!G1664</t>
  </si>
  <si>
    <t>Rapportage!G1665</t>
  </si>
  <si>
    <t>Rapportage!G1666</t>
  </si>
  <si>
    <t>Rapportage!G1667</t>
  </si>
  <si>
    <t>Rapportage!G1668</t>
  </si>
  <si>
    <t>Rapportage!G1669</t>
  </si>
  <si>
    <t>Rapportage!G1670</t>
  </si>
  <si>
    <t>Rapportage!G1671</t>
  </si>
  <si>
    <t>Rapportage!G1672</t>
  </si>
  <si>
    <t>Rapportage!G1673</t>
  </si>
  <si>
    <t>Rapportage!G1674</t>
  </si>
  <si>
    <t>Rapportage!G1675</t>
  </si>
  <si>
    <t>Rapportage!G1676</t>
  </si>
  <si>
    <t>Rapportage!G1677</t>
  </si>
  <si>
    <t>Rapportage!G1678</t>
  </si>
  <si>
    <t>Rapportage!G1679</t>
  </si>
  <si>
    <t>Rapportage!G1680</t>
  </si>
  <si>
    <t>Rapportage!G1681</t>
  </si>
  <si>
    <t>Rapportage!G1682</t>
  </si>
  <si>
    <t>Rapportage!G1683</t>
  </si>
  <si>
    <t>Rapportage!G1684</t>
  </si>
  <si>
    <t>Rapportage!G1685</t>
  </si>
  <si>
    <t>Rapportage!G1686</t>
  </si>
  <si>
    <t>Rapportage!G1687</t>
  </si>
  <si>
    <t>Rapportage!G1688</t>
  </si>
  <si>
    <t>Rapportage!G1689</t>
  </si>
  <si>
    <t>Rapportage!G1690</t>
  </si>
  <si>
    <t>Rapportage!G1691</t>
  </si>
  <si>
    <t>Rapportage!G1692</t>
  </si>
  <si>
    <t>Rapportage!G1693</t>
  </si>
  <si>
    <t>Rapportage!G1694</t>
  </si>
  <si>
    <t>Rapportage!G1695</t>
  </si>
  <si>
    <t>Rapportage!G1696</t>
  </si>
  <si>
    <t>Rapportage!G1697</t>
  </si>
  <si>
    <t>Rapportage!G1698</t>
  </si>
  <si>
    <t>Rapportage!G1699</t>
  </si>
  <si>
    <t>Rapportage!G1700</t>
  </si>
  <si>
    <t>Rapportage!G1701</t>
  </si>
  <si>
    <t>Rapportage!G1702</t>
  </si>
  <si>
    <t>Rapportage!G1703</t>
  </si>
  <si>
    <t>Rapportage!G1704</t>
  </si>
  <si>
    <t>Rapportage!G1705</t>
  </si>
  <si>
    <t>Rapportage!G1706</t>
  </si>
  <si>
    <t>Rapportage!G1707</t>
  </si>
  <si>
    <t>Rapportage!G1708</t>
  </si>
  <si>
    <t>Rapportage!G1709</t>
  </si>
  <si>
    <t>Rapportage!G1710</t>
  </si>
  <si>
    <t>Rapportage!G1711</t>
  </si>
  <si>
    <t>Rapportage!G1712</t>
  </si>
  <si>
    <t>Rapportage!G1713</t>
  </si>
  <si>
    <t>Rapportage!G1714</t>
  </si>
  <si>
    <t>Rapportage!G1715</t>
  </si>
  <si>
    <t>Rapportage!G1716</t>
  </si>
  <si>
    <t>Rapportage!G1717</t>
  </si>
  <si>
    <t>Rapportage!G1718</t>
  </si>
  <si>
    <t>Rapportage!G1719</t>
  </si>
  <si>
    <t>Rapportage!G1720</t>
  </si>
  <si>
    <t>Rapportage!G1721</t>
  </si>
  <si>
    <t>Rapportage!G1722</t>
  </si>
  <si>
    <t>Rapportage!G1723</t>
  </si>
  <si>
    <t>Rapportage!G1724</t>
  </si>
  <si>
    <t>Rapportage!G1725</t>
  </si>
  <si>
    <t>Rapportage!G1726</t>
  </si>
  <si>
    <t>Rapportage!G1727</t>
  </si>
  <si>
    <t>Rapportage!G1728</t>
  </si>
  <si>
    <t>Rapportage!G1729</t>
  </si>
  <si>
    <t>Rapportage!G1730</t>
  </si>
  <si>
    <t>Rapportage!G1731</t>
  </si>
  <si>
    <t>Rapportage!G1732</t>
  </si>
  <si>
    <t>Rapportage!G1733</t>
  </si>
  <si>
    <t>Rapportage!G1734</t>
  </si>
  <si>
    <t>Rapportage!G1735</t>
  </si>
  <si>
    <t>Rapportage!G1736</t>
  </si>
  <si>
    <t>Rapportage!G1737</t>
  </si>
  <si>
    <t>Rapportage!G1738</t>
  </si>
  <si>
    <t>Rapportage!G1739</t>
  </si>
  <si>
    <t>Rapportage!G1740</t>
  </si>
  <si>
    <t>Rapportage!G1741</t>
  </si>
  <si>
    <t>Rapportage!G1742</t>
  </si>
  <si>
    <t>Rapportage!G1743</t>
  </si>
  <si>
    <t>Rapportage!G1744</t>
  </si>
  <si>
    <t>Rapportage!G1745</t>
  </si>
  <si>
    <t>Rapportage!G1746</t>
  </si>
  <si>
    <t>Rapportage!G1747</t>
  </si>
  <si>
    <t>Rapportage!G1748</t>
  </si>
  <si>
    <t>Rapportage!G1749</t>
  </si>
  <si>
    <t>Rapportage!G1750</t>
  </si>
  <si>
    <t>Rapportage!G1751</t>
  </si>
  <si>
    <t>Rapportage!G1752</t>
  </si>
  <si>
    <t>Rapportage!G1753</t>
  </si>
  <si>
    <t>Rapportage!G1754</t>
  </si>
  <si>
    <t>Rapportage!G1755</t>
  </si>
  <si>
    <t>Rapportage!G1756</t>
  </si>
  <si>
    <t>Rapportage!G1757</t>
  </si>
  <si>
    <t>Rapportage!G1758</t>
  </si>
  <si>
    <t>Rapportage!G1759</t>
  </si>
  <si>
    <t>Rapportage!G1760</t>
  </si>
  <si>
    <t>Rapportage!G1761</t>
  </si>
  <si>
    <t>Rapportage!G1762</t>
  </si>
  <si>
    <t>Rapportage!G1763</t>
  </si>
  <si>
    <t>Rapportage!G1764</t>
  </si>
  <si>
    <t>Rapportage!G1765</t>
  </si>
  <si>
    <t>Rapportage!G1766</t>
  </si>
  <si>
    <t>Rapportage!G1767</t>
  </si>
  <si>
    <t>Rapportage!G1768</t>
  </si>
  <si>
    <t>Rapportage!G1769</t>
  </si>
  <si>
    <t>Rapportage!G1770</t>
  </si>
  <si>
    <t>Rapportage!G1771</t>
  </si>
  <si>
    <t>Rapportage!G1772</t>
  </si>
  <si>
    <t>Rapportage!G1773</t>
  </si>
  <si>
    <t>Rapportage!G1774</t>
  </si>
  <si>
    <t>Rapportage!G1775</t>
  </si>
  <si>
    <t>Rapportage!G1776</t>
  </si>
  <si>
    <t>Rapportage!G1777</t>
  </si>
  <si>
    <t>Rapportage!G1778</t>
  </si>
  <si>
    <t>Rapportage!G1779</t>
  </si>
  <si>
    <t>Rapportage!G1780</t>
  </si>
  <si>
    <t>Rapportage!G1781</t>
  </si>
  <si>
    <t>Rapportage!G1782</t>
  </si>
  <si>
    <t>Rapportage!G1783</t>
  </si>
  <si>
    <t>Rapportage!G1784</t>
  </si>
  <si>
    <t>Rapportage!G1785</t>
  </si>
  <si>
    <t>Rapportage!G1786</t>
  </si>
  <si>
    <t>Rapportage!G1787</t>
  </si>
  <si>
    <t>Rapportage!G1788</t>
  </si>
  <si>
    <t>Rapportage!G1789</t>
  </si>
  <si>
    <t>Rapportage!G1790</t>
  </si>
  <si>
    <t>Rapportage!G1791</t>
  </si>
  <si>
    <t>Rapportage!G1792</t>
  </si>
  <si>
    <t>Rapportage!G1793</t>
  </si>
  <si>
    <t>Rapportage!G1794</t>
  </si>
  <si>
    <t>Rapportage!G1795</t>
  </si>
  <si>
    <t>Rapportage!G1796</t>
  </si>
  <si>
    <t>Rapportage!G1797</t>
  </si>
  <si>
    <t>Rapportage!G1798</t>
  </si>
  <si>
    <t>Rapportage!G1799</t>
  </si>
  <si>
    <t>Rapportage!G1800</t>
  </si>
  <si>
    <t>Rapportage!G1801</t>
  </si>
  <si>
    <t>Rapportage!G1802</t>
  </si>
  <si>
    <t>Rapportage!G1803</t>
  </si>
  <si>
    <t>Rapportage!G1804</t>
  </si>
  <si>
    <t>Rapportage!G1805</t>
  </si>
  <si>
    <t>Rapportage!G1806</t>
  </si>
  <si>
    <t>Rapportage!G1807</t>
  </si>
  <si>
    <t>Rapportage!G1808</t>
  </si>
  <si>
    <t>Rapportage!G1809</t>
  </si>
  <si>
    <t>Rapportage!G1810</t>
  </si>
  <si>
    <t>Rapportage!G1811</t>
  </si>
  <si>
    <t>Rapportage!G1812</t>
  </si>
  <si>
    <t>Rapportage!G1813</t>
  </si>
  <si>
    <t>Rapportage!G1814</t>
  </si>
  <si>
    <t>Rapportage!G1815</t>
  </si>
  <si>
    <t>Rapportage!G1816</t>
  </si>
  <si>
    <t>Rapportage!G1817</t>
  </si>
  <si>
    <t>Rapportage!G1818</t>
  </si>
  <si>
    <t>Rapportage!G1819</t>
  </si>
  <si>
    <t>Rapportage!G1820</t>
  </si>
  <si>
    <t>Rapportage!G1821</t>
  </si>
  <si>
    <t>Rapportage!G1822</t>
  </si>
  <si>
    <t>Rapportage!G1823</t>
  </si>
  <si>
    <t>Rapportage!G1824</t>
  </si>
  <si>
    <t>Rapportage!G1825</t>
  </si>
  <si>
    <t>Rapportage!G1826</t>
  </si>
  <si>
    <t>Rapportage!G1827</t>
  </si>
  <si>
    <t>Rapportage!G1828</t>
  </si>
  <si>
    <t>Rapportage!G1829</t>
  </si>
  <si>
    <t>Rapportage!G1830</t>
  </si>
  <si>
    <t>Rapportage!G1831</t>
  </si>
  <si>
    <t>Rapportage!G1832</t>
  </si>
  <si>
    <t>Rapportage!G1833</t>
  </si>
  <si>
    <t>Rapportage!G1834</t>
  </si>
  <si>
    <t>Rapportage!G1835</t>
  </si>
  <si>
    <t>Rapportage!G1836</t>
  </si>
  <si>
    <t>Rapportage!G1837</t>
  </si>
  <si>
    <t>Rapportage!G1838</t>
  </si>
  <si>
    <t>Rapportage!G1839</t>
  </si>
  <si>
    <t>Rapportage!G1840</t>
  </si>
  <si>
    <t>Rapportage!G1841</t>
  </si>
  <si>
    <t>Rapportage!G1842</t>
  </si>
  <si>
    <t>Rapportage!G1843</t>
  </si>
  <si>
    <t>Rapportage!G1844</t>
  </si>
  <si>
    <t>Rapportage!G1845</t>
  </si>
  <si>
    <t>Rapportage!G1846</t>
  </si>
  <si>
    <t>Rapportage!G1847</t>
  </si>
  <si>
    <t>Rapportage!G1848</t>
  </si>
  <si>
    <t>Rapportage!G1849</t>
  </si>
  <si>
    <t>Rapportage!G1850</t>
  </si>
  <si>
    <t>Rapportage!G1851</t>
  </si>
  <si>
    <t>Rapportage!G1852</t>
  </si>
  <si>
    <t>Rapportage!G1853</t>
  </si>
  <si>
    <t>Rapportage!G1854</t>
  </si>
  <si>
    <t>Rapportage!G1855</t>
  </si>
  <si>
    <t>Rapportage!G1856</t>
  </si>
  <si>
    <t>Rapportage!G1857</t>
  </si>
  <si>
    <t>Rapportage!G1858</t>
  </si>
  <si>
    <t>Rapportage!G1859</t>
  </si>
  <si>
    <t>Rapportage!G1860</t>
  </si>
  <si>
    <t>Rapportage!G1861</t>
  </si>
  <si>
    <t>Rapportage!G1862</t>
  </si>
  <si>
    <t>Rapportage!G1863</t>
  </si>
  <si>
    <t>Rapportage!G1864</t>
  </si>
  <si>
    <t>Rapportage!G1865</t>
  </si>
  <si>
    <t>Rapportage!G1866</t>
  </si>
  <si>
    <t>Rapportage!G1867</t>
  </si>
  <si>
    <t>Rapportage!G1868</t>
  </si>
  <si>
    <t>Rapportage!G1869</t>
  </si>
  <si>
    <t>Rapportage!G1870</t>
  </si>
  <si>
    <t>Rapportage!G1871</t>
  </si>
  <si>
    <t>Rapportage!G1872</t>
  </si>
  <si>
    <t>Rapportage!G1873</t>
  </si>
  <si>
    <t>Rapportage!G1874</t>
  </si>
  <si>
    <t>Rapportage!G1875</t>
  </si>
  <si>
    <t>Rapportage!G1876</t>
  </si>
  <si>
    <t>Rapportage!G1877</t>
  </si>
  <si>
    <t>Rapportage!G1878</t>
  </si>
  <si>
    <t>Rapportage!G1879</t>
  </si>
  <si>
    <t>Rapportage!G1880</t>
  </si>
  <si>
    <t>Rapportage!G1881</t>
  </si>
  <si>
    <t>Rapportage!G1882</t>
  </si>
  <si>
    <t>Rapportage!G1883</t>
  </si>
  <si>
    <t>Rapportage!G1884</t>
  </si>
  <si>
    <t>Rapportage!G1885</t>
  </si>
  <si>
    <t>Rapportage!G1886</t>
  </si>
  <si>
    <t>Rapportage!G1887</t>
  </si>
  <si>
    <t>Rapportage!G1888</t>
  </si>
  <si>
    <t>Rapportage!G1889</t>
  </si>
  <si>
    <t>Rapportage!G1890</t>
  </si>
  <si>
    <t>Rapportage!G1891</t>
  </si>
  <si>
    <t>Rapportage!G1892</t>
  </si>
  <si>
    <t>Rapportage!G1893</t>
  </si>
  <si>
    <t>Rapportage!G1894</t>
  </si>
  <si>
    <t>Rapportage!G1895</t>
  </si>
  <si>
    <t>Rapportage!G1896</t>
  </si>
  <si>
    <t>Rapportage!G1897</t>
  </si>
  <si>
    <t>Rapportage!G1898</t>
  </si>
  <si>
    <t>Rapportage!G1899</t>
  </si>
  <si>
    <t>Rapportage!G1900</t>
  </si>
  <si>
    <t>Rapportage!G1901</t>
  </si>
  <si>
    <t>Rapportage!G1902</t>
  </si>
  <si>
    <t>Rapportage!G1903</t>
  </si>
  <si>
    <t>Rapportage!G1904</t>
  </si>
  <si>
    <t>Rapportage!G1905</t>
  </si>
  <si>
    <t>Rapportage!G1906</t>
  </si>
  <si>
    <t>Rapportage!G1907</t>
  </si>
  <si>
    <t>Rapportage!G1908</t>
  </si>
  <si>
    <t>Rapportage!G1909</t>
  </si>
  <si>
    <t>Rapportage!G1910</t>
  </si>
  <si>
    <t>Rapportage!G1911</t>
  </si>
  <si>
    <t>Rapportage!G1912</t>
  </si>
  <si>
    <t>Rapportage!G1913</t>
  </si>
  <si>
    <t>Rapportage!G1914</t>
  </si>
  <si>
    <t>Rapportage!G1915</t>
  </si>
  <si>
    <t>Rapportage!G1916</t>
  </si>
  <si>
    <t>Rapportage!G1917</t>
  </si>
  <si>
    <t>Rapportage!G1918</t>
  </si>
  <si>
    <t>Rapportage!G1919</t>
  </si>
  <si>
    <t>Rapportage!G1920</t>
  </si>
  <si>
    <t>Rapportage!G1921</t>
  </si>
  <si>
    <t>Rapportage!G1922</t>
  </si>
  <si>
    <t>Rapportage!G1923</t>
  </si>
  <si>
    <t>Rapportage!G1924</t>
  </si>
  <si>
    <t>Rapportage!G1925</t>
  </si>
  <si>
    <t>Rapportage!G1926</t>
  </si>
  <si>
    <t>Rapportage!G1927</t>
  </si>
  <si>
    <t>Rapportage!G1928</t>
  </si>
  <si>
    <t>Rapportage!G1929</t>
  </si>
  <si>
    <t>Rapportage!G1930</t>
  </si>
  <si>
    <t>Rapportage!G1931</t>
  </si>
  <si>
    <t>Rapportage!G1932</t>
  </si>
  <si>
    <t>Rapportage!G1933</t>
  </si>
  <si>
    <t>Rapportage!G1934</t>
  </si>
  <si>
    <t>Rapportage!G1935</t>
  </si>
  <si>
    <t>Rapportage!G1936</t>
  </si>
  <si>
    <t>Rapportage!G1937</t>
  </si>
  <si>
    <t>Rapportage!G1938</t>
  </si>
  <si>
    <t>Rapportage!G1939</t>
  </si>
  <si>
    <t>Rapportage!G1940</t>
  </si>
  <si>
    <t>Rapportage!G1941</t>
  </si>
  <si>
    <t>Rapportage!G1942</t>
  </si>
  <si>
    <t>Rapportage!G1943</t>
  </si>
  <si>
    <t>Rapportage!G1944</t>
  </si>
  <si>
    <t>Rapportage!G1945</t>
  </si>
  <si>
    <t>Rapportage!G1946</t>
  </si>
  <si>
    <t>Rapportage!G1947</t>
  </si>
  <si>
    <t>Rapportage!G1948</t>
  </si>
  <si>
    <t>Rapportage!G1949</t>
  </si>
  <si>
    <t>Rapportage!G1950</t>
  </si>
  <si>
    <t>Rapportage!G1951</t>
  </si>
  <si>
    <t>Rapportage!G1952</t>
  </si>
  <si>
    <t>Rapportage!G1953</t>
  </si>
  <si>
    <t>Rapportage!G1954</t>
  </si>
  <si>
    <t>Rapportage!G1955</t>
  </si>
  <si>
    <t>Rapportage!G1956</t>
  </si>
  <si>
    <t>Rapportage!G1957</t>
  </si>
  <si>
    <t>Rapportage!G1958</t>
  </si>
  <si>
    <t>Rapportage!G1959</t>
  </si>
  <si>
    <t>Rapportage!G1960</t>
  </si>
  <si>
    <t>Rapportage!G1961</t>
  </si>
  <si>
    <t>Rapportage!G1962</t>
  </si>
  <si>
    <t>Rapportage!G1963</t>
  </si>
  <si>
    <t>Rapportage!G1964</t>
  </si>
  <si>
    <t>Rapportage!G1965</t>
  </si>
  <si>
    <t>Rapportage!G1966</t>
  </si>
  <si>
    <t>Rapportage!G1967</t>
  </si>
  <si>
    <t>Rapportage!G1968</t>
  </si>
  <si>
    <t>Rapportage!G1969</t>
  </si>
  <si>
    <t>Rapportage!G1970</t>
  </si>
  <si>
    <t>Rapportage!G1971</t>
  </si>
  <si>
    <t>Rapportage!G1972</t>
  </si>
  <si>
    <t>Rapportage!G1973</t>
  </si>
  <si>
    <t>Rapportage!G1974</t>
  </si>
  <si>
    <t>Rapportage!G1975</t>
  </si>
  <si>
    <t>Rapportage!G1976</t>
  </si>
  <si>
    <t>Rapportage!G1977</t>
  </si>
  <si>
    <t>Rapportage!G1978</t>
  </si>
  <si>
    <t>Rapportage!G1979</t>
  </si>
  <si>
    <t>Rapportage!G1980</t>
  </si>
  <si>
    <t>Rapportage!G1981</t>
  </si>
  <si>
    <t>Rapportage!G1982</t>
  </si>
  <si>
    <t>Rapportage!G1983</t>
  </si>
  <si>
    <t>Rapportage!G1984</t>
  </si>
  <si>
    <t>Rapportage!G1985</t>
  </si>
  <si>
    <t>Rapportage!G1986</t>
  </si>
  <si>
    <t>Rapportage!G1987</t>
  </si>
  <si>
    <t>Rapportage!G1988</t>
  </si>
  <si>
    <t>Rapportage!G1989</t>
  </si>
  <si>
    <t>Rapportage!G1990</t>
  </si>
  <si>
    <t>Rapportage!G1991</t>
  </si>
  <si>
    <t>Rapportage!G1992</t>
  </si>
  <si>
    <t>Rapportage!G1993</t>
  </si>
  <si>
    <t>Rapportage!G1994</t>
  </si>
  <si>
    <t>Rapportage!G1995</t>
  </si>
  <si>
    <t>Rapportage!G1996</t>
  </si>
  <si>
    <t>Rapportage!G1997</t>
  </si>
  <si>
    <t>Rapportage!G1998</t>
  </si>
  <si>
    <t>Rapportage!G1999</t>
  </si>
  <si>
    <t>Rapportage!G2000</t>
  </si>
  <si>
    <t>Rapportage!G2001</t>
  </si>
  <si>
    <t>Rapportage!G2002</t>
  </si>
  <si>
    <t>Rapportage!G2003</t>
  </si>
  <si>
    <t>Rapportage!G2004</t>
  </si>
  <si>
    <t>Rapportage!G2005</t>
  </si>
  <si>
    <t>Rapportage!G2006</t>
  </si>
  <si>
    <t>Rapportage!G2007</t>
  </si>
  <si>
    <t>Rapportage!G2008</t>
  </si>
  <si>
    <t>Rapportage!G2009</t>
  </si>
  <si>
    <t>Rapportage!G2010</t>
  </si>
  <si>
    <t>Rapportage!G2011</t>
  </si>
  <si>
    <t>Rapportage!G2012</t>
  </si>
  <si>
    <t>Rapportage!G2013</t>
  </si>
  <si>
    <t>Rapportage!G2014</t>
  </si>
  <si>
    <t>Rapportage!G2015</t>
  </si>
  <si>
    <t>Rapportage!G2016</t>
  </si>
  <si>
    <t>Rapportage!G2017</t>
  </si>
  <si>
    <t>Rapportage!G2018</t>
  </si>
  <si>
    <t>Rapportage!G2019</t>
  </si>
  <si>
    <t>Rapportage!G2020</t>
  </si>
  <si>
    <t>Rapportage!G2021</t>
  </si>
  <si>
    <t>Rapportage!G2022</t>
  </si>
  <si>
    <t>Rapportage!G2023</t>
  </si>
  <si>
    <t>Rapportage!G2024</t>
  </si>
  <si>
    <t>Rapportage!G2025</t>
  </si>
  <si>
    <t>Rapportage!G2026</t>
  </si>
  <si>
    <t>Rapportage!G2027</t>
  </si>
  <si>
    <t>Rapportage!G2028</t>
  </si>
  <si>
    <t>Rapportage!G2029</t>
  </si>
  <si>
    <t>Rapportage!G2030</t>
  </si>
  <si>
    <t>Rapportage!G2031</t>
  </si>
  <si>
    <t>Rapportage!G2032</t>
  </si>
  <si>
    <t>Rapportage!G2033</t>
  </si>
  <si>
    <t>Rapportage!G2034</t>
  </si>
  <si>
    <t>Rapportage!G2035</t>
  </si>
  <si>
    <t>Rapportage!G2036</t>
  </si>
  <si>
    <t>Rapportage!G2037</t>
  </si>
  <si>
    <t>Rapportage!G2038</t>
  </si>
  <si>
    <t>Rapportage!G2039</t>
  </si>
  <si>
    <t>Rapportage!G2040</t>
  </si>
  <si>
    <t>Rapportage!G2041</t>
  </si>
  <si>
    <t>Rapportage!G2042</t>
  </si>
  <si>
    <t>Rapportage!G2043</t>
  </si>
  <si>
    <t>Rapportage!G2044</t>
  </si>
  <si>
    <t>Rapportage!G2045</t>
  </si>
  <si>
    <t>Rapportage!G2046</t>
  </si>
  <si>
    <t>Rapportage!G2047</t>
  </si>
  <si>
    <t>Rapportage!G2048</t>
  </si>
  <si>
    <t>Rapportage!G2049</t>
  </si>
  <si>
    <t>Rapportage!G2050</t>
  </si>
  <si>
    <t>Rapportage!G2051</t>
  </si>
  <si>
    <t>Rapportage!G2052</t>
  </si>
  <si>
    <t>Rapportage!G2053</t>
  </si>
  <si>
    <t>Rapportage!G2054</t>
  </si>
  <si>
    <t>Rapportage!G2055</t>
  </si>
  <si>
    <t>Rapportage!G2056</t>
  </si>
  <si>
    <t>Rapportage!G2057</t>
  </si>
  <si>
    <t>Rapportage!G2058</t>
  </si>
  <si>
    <t>Rapportage!G2059</t>
  </si>
  <si>
    <t>Rapportage!G2060</t>
  </si>
  <si>
    <t>Rapportage!G2061</t>
  </si>
  <si>
    <t>Rapportage!G2062</t>
  </si>
  <si>
    <t>Rapportage!G2063</t>
  </si>
  <si>
    <t>Rapportage!G2064</t>
  </si>
  <si>
    <t>Rapportage!G2065</t>
  </si>
  <si>
    <t>Rapportage!G2066</t>
  </si>
  <si>
    <t>Rapportage!G2067</t>
  </si>
  <si>
    <t>Rapportage!G2068</t>
  </si>
  <si>
    <t>Rapportage!G2069</t>
  </si>
  <si>
    <t>Rapportage!G2070</t>
  </si>
  <si>
    <t>Rapportage!G2071</t>
  </si>
  <si>
    <t>Rapportage!G2072</t>
  </si>
  <si>
    <t>Rapportage!G2073</t>
  </si>
  <si>
    <t>Rapportage!G2074</t>
  </si>
  <si>
    <t>Rapportage!G2075</t>
  </si>
  <si>
    <t>Rapportage!G2076</t>
  </si>
  <si>
    <t>Rapportage!G2077</t>
  </si>
  <si>
    <t>Rapportage!G2078</t>
  </si>
  <si>
    <t>Rapportage!G2079</t>
  </si>
  <si>
    <t>Rapportage!G2080</t>
  </si>
  <si>
    <t>Rapportage!G2081</t>
  </si>
  <si>
    <t>Rapportage!G2082</t>
  </si>
  <si>
    <t>Rapportage!G2083</t>
  </si>
  <si>
    <t>Rapportage!G2084</t>
  </si>
  <si>
    <t>Rapportage!G2085</t>
  </si>
  <si>
    <t>Rapportage!G2086</t>
  </si>
  <si>
    <t>Rapportage!G2087</t>
  </si>
  <si>
    <t>Rapportage!G2088</t>
  </si>
  <si>
    <t>Rapportage!G2089</t>
  </si>
  <si>
    <t>Rapportage!G2090</t>
  </si>
  <si>
    <t>Rapportage!G2091</t>
  </si>
  <si>
    <t>Rapportage!G2092</t>
  </si>
  <si>
    <t>Rapportage!G2093</t>
  </si>
  <si>
    <t>Rapportage!G2094</t>
  </si>
  <si>
    <t>Rapportage!G2095</t>
  </si>
  <si>
    <t>Rapportage!G2096</t>
  </si>
  <si>
    <t>Rapportage!G2097</t>
  </si>
  <si>
    <t>Rapportage!G2098</t>
  </si>
  <si>
    <t>Rapportage!G2099</t>
  </si>
  <si>
    <t>Rapportage!G2100</t>
  </si>
  <si>
    <t>Rapportage!G2101</t>
  </si>
  <si>
    <t>Rapportage!G2102</t>
  </si>
  <si>
    <t>Rapportage!G2103</t>
  </si>
  <si>
    <t>Rapportage!G2104</t>
  </si>
  <si>
    <t>Rapportage!G2105</t>
  </si>
  <si>
    <t>Rapportage!G2106</t>
  </si>
  <si>
    <t>Rapportage!G2107</t>
  </si>
  <si>
    <t>Rapportage!G2108</t>
  </si>
  <si>
    <t>Rapportage!G2109</t>
  </si>
  <si>
    <t>Rapportage!G2110</t>
  </si>
  <si>
    <t>Rapportage!G2111</t>
  </si>
  <si>
    <t>Rapportage!G2112</t>
  </si>
  <si>
    <t>Rapportage!G2113</t>
  </si>
  <si>
    <t>Rapportage!G2114</t>
  </si>
  <si>
    <t>Rapportage!G2115</t>
  </si>
  <si>
    <t>Rapportage!G2116</t>
  </si>
  <si>
    <t>Rapportage!G2117</t>
  </si>
  <si>
    <t>Rapportage!G2118</t>
  </si>
  <si>
    <t>Rapportage!G2119</t>
  </si>
  <si>
    <t>Rapportage!G2120</t>
  </si>
  <si>
    <t>Rapportage!G2121</t>
  </si>
  <si>
    <t>Rapportage!G2122</t>
  </si>
  <si>
    <t>Rapportage!G2123</t>
  </si>
  <si>
    <t>Rapportage!G2124</t>
  </si>
  <si>
    <t>Rapportage!G2125</t>
  </si>
  <si>
    <t>Rapportage!G2126</t>
  </si>
  <si>
    <t>Rapportage!G2127</t>
  </si>
  <si>
    <t>Rapportage!G2128</t>
  </si>
  <si>
    <t>Rapportage!G2129</t>
  </si>
  <si>
    <t>Rapportage!G2130</t>
  </si>
  <si>
    <t>Rapportage!G2131</t>
  </si>
  <si>
    <t>Rapportage!G2132</t>
  </si>
  <si>
    <t>Rapportage!G2133</t>
  </si>
  <si>
    <t>Rapportage!G2134</t>
  </si>
  <si>
    <t>Rapportage!G2135</t>
  </si>
  <si>
    <t>Rapportage!G2136</t>
  </si>
  <si>
    <t>Rapportage!G2137</t>
  </si>
  <si>
    <t>Rapportage!G2138</t>
  </si>
  <si>
    <t>Rapportage!G2139</t>
  </si>
  <si>
    <t>Rapportage!G2140</t>
  </si>
  <si>
    <t>Rapportage!G2141</t>
  </si>
  <si>
    <t>Rapportage!G2142</t>
  </si>
  <si>
    <t>Rapportage!G2143</t>
  </si>
  <si>
    <t>Rapportage!G2144</t>
  </si>
  <si>
    <t>Rapportage!G2145</t>
  </si>
  <si>
    <t>Rapportage!G2146</t>
  </si>
  <si>
    <t>Rapportage!G2147</t>
  </si>
  <si>
    <t>Rapportage!G2148</t>
  </si>
  <si>
    <t>Rapportage!G2149</t>
  </si>
  <si>
    <t>Rapportage!G2150</t>
  </si>
  <si>
    <t>Rapportage!G2151</t>
  </si>
  <si>
    <t>Rapportage!G2152</t>
  </si>
  <si>
    <t>Rapportage!G2153</t>
  </si>
  <si>
    <t>Rapportage!G2154</t>
  </si>
  <si>
    <t>Rapportage!G2155</t>
  </si>
  <si>
    <t>Rapportage!G2156</t>
  </si>
  <si>
    <t>Rapportage!G2157</t>
  </si>
  <si>
    <t>Rapportage!G2158</t>
  </si>
  <si>
    <t>Rapportage!G2159</t>
  </si>
  <si>
    <t>Rapportage!G2160</t>
  </si>
  <si>
    <t>Rapportage!G2161</t>
  </si>
  <si>
    <t>Rapportage!G2162</t>
  </si>
  <si>
    <t>Rapportage!G2163</t>
  </si>
  <si>
    <t>Rapportage!G2164</t>
  </si>
  <si>
    <t>Rapportage!G2165</t>
  </si>
  <si>
    <t>Rapportage!G2166</t>
  </si>
  <si>
    <t>Rapportage!G2167</t>
  </si>
  <si>
    <t>Rapportage!G2168</t>
  </si>
  <si>
    <t>Rapportage!G2169</t>
  </si>
  <si>
    <t>Rapportage!G2170</t>
  </si>
  <si>
    <t>Rapportage!G2171</t>
  </si>
  <si>
    <t>Rapportage!G2172</t>
  </si>
  <si>
    <t>Rapportage!G2173</t>
  </si>
  <si>
    <t>Rapportage!G2174</t>
  </si>
  <si>
    <t>Rapportage!G2175</t>
  </si>
  <si>
    <t>Rapportage!G2176</t>
  </si>
  <si>
    <t>Rapportage!G2177</t>
  </si>
  <si>
    <t>Rapportage!G2178</t>
  </si>
  <si>
    <t>Rapportage!G2179</t>
  </si>
  <si>
    <t>Rapportage!G2180</t>
  </si>
  <si>
    <t>Rapportage!G2181</t>
  </si>
  <si>
    <t>Rapportage!G2182</t>
  </si>
  <si>
    <t>Rapportage!G2183</t>
  </si>
  <si>
    <t>Rapportage!G2184</t>
  </si>
  <si>
    <t>Rapportage!G2185</t>
  </si>
  <si>
    <t>Rapportage!G2186</t>
  </si>
  <si>
    <t>Rapportage!G2187</t>
  </si>
  <si>
    <t>Rapportage!G2188</t>
  </si>
  <si>
    <t>Rapportage!G2189</t>
  </si>
  <si>
    <t>Rapportage!G2190</t>
  </si>
  <si>
    <t>Rapportage!G2191</t>
  </si>
  <si>
    <t>Rapportage!G2192</t>
  </si>
  <si>
    <t>Rapportage!G2193</t>
  </si>
  <si>
    <t>Rapportage!G2194</t>
  </si>
  <si>
    <t>Rapportage!G2195</t>
  </si>
  <si>
    <t>Rapportage!G2196</t>
  </si>
  <si>
    <t>Rapportage!G2197</t>
  </si>
  <si>
    <t>Rapportage!G2198</t>
  </si>
  <si>
    <t>Rapportage!G2199</t>
  </si>
  <si>
    <t>Rapportage!G2200</t>
  </si>
  <si>
    <t>Rapportage!G2201</t>
  </si>
  <si>
    <t>Rapportage!G2202</t>
  </si>
  <si>
    <t>Rapportage!G2203</t>
  </si>
  <si>
    <t>Rapportage!G2204</t>
  </si>
  <si>
    <t>Rapportage!G2205</t>
  </si>
  <si>
    <t>Rapportage!G2206</t>
  </si>
  <si>
    <t>Rapportage!G2207</t>
  </si>
  <si>
    <t>Rapportage!G2208</t>
  </si>
  <si>
    <t>Rapportage!G2209</t>
  </si>
  <si>
    <t>Rapportage!G2210</t>
  </si>
  <si>
    <t>Rapportage!G2211</t>
  </si>
  <si>
    <t>Rapportage!G2212</t>
  </si>
  <si>
    <t>Rapportage!G2213</t>
  </si>
  <si>
    <t>Rapportage!G2214</t>
  </si>
  <si>
    <t>Rapportage!G2215</t>
  </si>
  <si>
    <t>Rapportage!G2216</t>
  </si>
  <si>
    <t>Rapportage!G2217</t>
  </si>
  <si>
    <t>Rapportage!G2218</t>
  </si>
  <si>
    <t>Rapportage!G2219</t>
  </si>
  <si>
    <t>Rapportage!G2220</t>
  </si>
  <si>
    <t>Rapportage!G2221</t>
  </si>
  <si>
    <t>Rapportage!G2222</t>
  </si>
  <si>
    <t>Rapportage!G2223</t>
  </si>
  <si>
    <t>Rapportage!G2224</t>
  </si>
  <si>
    <t>Rapportage!G2225</t>
  </si>
  <si>
    <t>Rapportage!G2226</t>
  </si>
  <si>
    <t>Rapportage!G2227</t>
  </si>
  <si>
    <t>Rapportage!G2228</t>
  </si>
  <si>
    <t>Rapportage!G2229</t>
  </si>
  <si>
    <t>Rapportage!G2230</t>
  </si>
  <si>
    <t>Rapportage!G2231</t>
  </si>
  <si>
    <t>Rapportage!G2232</t>
  </si>
  <si>
    <t>Rapportage!G2233</t>
  </si>
  <si>
    <t>Rapportage!G2234</t>
  </si>
  <si>
    <t>Rapportage!G2235</t>
  </si>
  <si>
    <t>Rapportage!G2236</t>
  </si>
  <si>
    <t>Rapportage!G2237</t>
  </si>
  <si>
    <t>Rapportage!G2238</t>
  </si>
  <si>
    <t>Rapportage!G2239</t>
  </si>
  <si>
    <t>Rapportage!G2240</t>
  </si>
  <si>
    <t>Rapportage!G2241</t>
  </si>
  <si>
    <t>Rapportage!G2242</t>
  </si>
  <si>
    <t>Rapportage!G2243</t>
  </si>
  <si>
    <t>Rapportage!G2244</t>
  </si>
  <si>
    <t>Rapportage!G2245</t>
  </si>
  <si>
    <t>Rapportage!G2246</t>
  </si>
  <si>
    <t>Rapportage!G2247</t>
  </si>
  <si>
    <t>Rapportage!G2248</t>
  </si>
  <si>
    <t>Rapportage!G2249</t>
  </si>
  <si>
    <t>Rapportage!G2250</t>
  </si>
  <si>
    <t>Rapportage!G2251</t>
  </si>
  <si>
    <t>Rapportage!G2252</t>
  </si>
  <si>
    <t>Rapportage!G2253</t>
  </si>
  <si>
    <t>Rapportage!G2254</t>
  </si>
  <si>
    <t>Rapportage!G2255</t>
  </si>
  <si>
    <t>Rapportage!G2256</t>
  </si>
  <si>
    <t>Rapportage!G2257</t>
  </si>
  <si>
    <t>Rapportage!G2258</t>
  </si>
  <si>
    <t>Rapportage!G2259</t>
  </si>
  <si>
    <t>Rapportage!G2260</t>
  </si>
  <si>
    <t>Rapportage!G2261</t>
  </si>
  <si>
    <t>Rapportage!G2262</t>
  </si>
  <si>
    <t>Rapportage!G2263</t>
  </si>
  <si>
    <t>Rapportage!G2264</t>
  </si>
  <si>
    <t>Rapportage!G2265</t>
  </si>
  <si>
    <t>Rapportage!G2266</t>
  </si>
  <si>
    <t>Rapportage!G2267</t>
  </si>
  <si>
    <t>Rapportage!G2268</t>
  </si>
  <si>
    <t>Rapportage!G2269</t>
  </si>
  <si>
    <t>Rapportage!G2270</t>
  </si>
  <si>
    <t>Rapportage!G2271</t>
  </si>
  <si>
    <t>Rapportage!G2272</t>
  </si>
  <si>
    <t>Rapportage!G2273</t>
  </si>
  <si>
    <t>Rapportage!G2274</t>
  </si>
  <si>
    <t>Rapportage!G2275</t>
  </si>
  <si>
    <t>Rapportage!G2276</t>
  </si>
  <si>
    <t>Rapportage!G2277</t>
  </si>
  <si>
    <t>Rapportage!G2278</t>
  </si>
  <si>
    <t>Rapportage!G2279</t>
  </si>
  <si>
    <t>Rapportage!G2280</t>
  </si>
  <si>
    <t>Rapportage!G2281</t>
  </si>
  <si>
    <t>Rapportage!G2282</t>
  </si>
  <si>
    <t>Rapportage!G2283</t>
  </si>
  <si>
    <t>Rapportage!G2284</t>
  </si>
  <si>
    <t>Rapportage!G2285</t>
  </si>
  <si>
    <t>Rapportage!G2286</t>
  </si>
  <si>
    <t>Rapportage!G2287</t>
  </si>
  <si>
    <t>Rapportage!G2288</t>
  </si>
  <si>
    <t>Rapportage!G2289</t>
  </si>
  <si>
    <t>Rapportage!G2290</t>
  </si>
  <si>
    <t>Rapportage!G2291</t>
  </si>
  <si>
    <t>Rapportage!G2292</t>
  </si>
  <si>
    <t>Rapportage!G2293</t>
  </si>
  <si>
    <t>Rapportage!G2294</t>
  </si>
  <si>
    <t>Rapportage!G2295</t>
  </si>
  <si>
    <t>Rapportage!G2296</t>
  </si>
  <si>
    <t>Rapportage!G2297</t>
  </si>
  <si>
    <t>Rapportage!G2298</t>
  </si>
  <si>
    <t>Rapportage!G2299</t>
  </si>
  <si>
    <t>Rapportage!G2300</t>
  </si>
  <si>
    <t>Rapportage!G2301</t>
  </si>
  <si>
    <t>Rapportage!G2302</t>
  </si>
  <si>
    <t>Rapportage!G2303</t>
  </si>
  <si>
    <t>Rapportage!G2304</t>
  </si>
  <si>
    <t>Rapportage!G2305</t>
  </si>
  <si>
    <t>Rapportage!G2306</t>
  </si>
  <si>
    <t>Rapportage!G2307</t>
  </si>
  <si>
    <t>Rapportage!G2308</t>
  </si>
  <si>
    <t>Rapportage!G2309</t>
  </si>
  <si>
    <t>Rapportage!G2310</t>
  </si>
  <si>
    <t>Rapportage!G2311</t>
  </si>
  <si>
    <t>Rapportage!G2312</t>
  </si>
  <si>
    <t>Rapportage!G2313</t>
  </si>
  <si>
    <t>Rapportage!G2314</t>
  </si>
  <si>
    <t>Rapportage!G2315</t>
  </si>
  <si>
    <t>Rapportage!G2316</t>
  </si>
  <si>
    <t>Rapportage!G2317</t>
  </si>
  <si>
    <t>Rapportage!G2318</t>
  </si>
  <si>
    <t>Rapportage!G2319</t>
  </si>
  <si>
    <t>Rapportage!G2320</t>
  </si>
  <si>
    <t>Rapportage!G2321</t>
  </si>
  <si>
    <t>Rapportage!G2322</t>
  </si>
  <si>
    <t>Rapportage!G2323</t>
  </si>
  <si>
    <t>Rapportage!G2324</t>
  </si>
  <si>
    <t>Rapportage!G2325</t>
  </si>
  <si>
    <t>Rapportage!G2326</t>
  </si>
  <si>
    <t>Rapportage!G2327</t>
  </si>
  <si>
    <t>Rapportage!G2328</t>
  </si>
  <si>
    <t>Rapportage!G2329</t>
  </si>
  <si>
    <t>Rapportage!G2330</t>
  </si>
  <si>
    <t>Rapportage!G2331</t>
  </si>
  <si>
    <t>Rapportage!G2332</t>
  </si>
  <si>
    <t>Rapportage!G2333</t>
  </si>
  <si>
    <t>Rapportage!G2334</t>
  </si>
  <si>
    <t>Rapportage!G2335</t>
  </si>
  <si>
    <t>Rapportage!G2336</t>
  </si>
  <si>
    <t>Rapportage!G2337</t>
  </si>
  <si>
    <t>Rapportage!G2338</t>
  </si>
  <si>
    <t>Rapportage!G2339</t>
  </si>
  <si>
    <t>Rapportage!G2340</t>
  </si>
  <si>
    <t>Rapportage!G2341</t>
  </si>
  <si>
    <t>Rapportage!G2342</t>
  </si>
  <si>
    <t>Rapportage!G2343</t>
  </si>
  <si>
    <t>Rapportage!G2344</t>
  </si>
  <si>
    <t>Rapportage!G2345</t>
  </si>
  <si>
    <t>Rapportage!G2346</t>
  </si>
  <si>
    <t>Rapportage!G2347</t>
  </si>
  <si>
    <t>Rapportage!G2348</t>
  </si>
  <si>
    <t>Rapportage!G2349</t>
  </si>
  <si>
    <t>Rapportage!G2350</t>
  </si>
  <si>
    <t>Rapportage!G2351</t>
  </si>
  <si>
    <t>Rapportage!G2352</t>
  </si>
  <si>
    <t>Rapportage!G2353</t>
  </si>
  <si>
    <t>Rapportage!G2354</t>
  </si>
  <si>
    <t>Rapportage!G2355</t>
  </si>
  <si>
    <t>Rapportage!G2356</t>
  </si>
  <si>
    <t>Rapportage!G2357</t>
  </si>
  <si>
    <t>Rapportage!G2358</t>
  </si>
  <si>
    <t>Rapportage!G2359</t>
  </si>
  <si>
    <t>Rapportage!G2360</t>
  </si>
  <si>
    <t>Rapportage!G2361</t>
  </si>
  <si>
    <t>Rapportage!G2362</t>
  </si>
  <si>
    <t>Rapportage!G2363</t>
  </si>
  <si>
    <t>Rapportage!G2364</t>
  </si>
  <si>
    <t>Rapportage!G2365</t>
  </si>
  <si>
    <t>Rapportage!G2366</t>
  </si>
  <si>
    <t>Rapportage!G2367</t>
  </si>
  <si>
    <t>Rapportage!G2368</t>
  </si>
  <si>
    <t>Rapportage!G2369</t>
  </si>
  <si>
    <t>Rapportage!G2370</t>
  </si>
  <si>
    <t>Rapportage!G2371</t>
  </si>
  <si>
    <t>Rapportage!G2372</t>
  </si>
  <si>
    <t>Rapportage!G2373</t>
  </si>
  <si>
    <t>Rapportage!G2374</t>
  </si>
  <si>
    <t>Rapportage!G2375</t>
  </si>
  <si>
    <t>Rapportage!G2376</t>
  </si>
  <si>
    <t>Rapportage!G2377</t>
  </si>
  <si>
    <t>Rapportage!G2378</t>
  </si>
  <si>
    <t>Rapportage!G2379</t>
  </si>
  <si>
    <t>Rapportage!G2380</t>
  </si>
  <si>
    <t>Rapportage!G2381</t>
  </si>
  <si>
    <t>Rapportage!G2382</t>
  </si>
  <si>
    <t>Rapportage!G2383</t>
  </si>
  <si>
    <t>Rapportage!G2384</t>
  </si>
  <si>
    <t>Rapportage!G2385</t>
  </si>
  <si>
    <t>Rapportage!G2386</t>
  </si>
  <si>
    <t>Rapportage!G2387</t>
  </si>
  <si>
    <t>Rapportage!G2388</t>
  </si>
  <si>
    <t>Rapportage!G2389</t>
  </si>
  <si>
    <t>Rapportage!G2390</t>
  </si>
  <si>
    <t>Rapportage!G2391</t>
  </si>
  <si>
    <t>Rapportage!G2392</t>
  </si>
  <si>
    <t>Rapportage!G2393</t>
  </si>
  <si>
    <t>Rapportage!G2394</t>
  </si>
  <si>
    <t>Rapportage!G2395</t>
  </si>
  <si>
    <t>Rapportage!G2396</t>
  </si>
  <si>
    <t>Rapportage!G2397</t>
  </si>
  <si>
    <t>Rapportage!G2398</t>
  </si>
  <si>
    <t>Rapportage!G2399</t>
  </si>
  <si>
    <t>Rapportage!G2400</t>
  </si>
  <si>
    <t>Rapportage!G2401</t>
  </si>
  <si>
    <t>Rapportage!G2402</t>
  </si>
  <si>
    <t>Rapportage!G2403</t>
  </si>
  <si>
    <t>Rapportage!G2404</t>
  </si>
  <si>
    <t>Rapportage!G2405</t>
  </si>
  <si>
    <t>Rapportage!G2406</t>
  </si>
  <si>
    <t>Rapportage!G2407</t>
  </si>
  <si>
    <t>Rapportage!G2408</t>
  </si>
  <si>
    <t>Rapportage!G2409</t>
  </si>
  <si>
    <t>Rapportage!G2410</t>
  </si>
  <si>
    <t>Rapportage!G2411</t>
  </si>
  <si>
    <t>Rapportage!G2412</t>
  </si>
  <si>
    <t>Rapportage!G2413</t>
  </si>
  <si>
    <t>Rapportage!G2414</t>
  </si>
  <si>
    <t>Rapportage!G2415</t>
  </si>
  <si>
    <t>Rapportage!G2416</t>
  </si>
  <si>
    <t>Rapportage!G2417</t>
  </si>
  <si>
    <t>Rapportage!G2418</t>
  </si>
  <si>
    <t>Rapportage!G2419</t>
  </si>
  <si>
    <t>Rapportage!G2420</t>
  </si>
  <si>
    <t>Rapportage!G2421</t>
  </si>
  <si>
    <t>Rapportage!G2422</t>
  </si>
  <si>
    <t>Rapportage!G2423</t>
  </si>
  <si>
    <t>Rapportage!G2424</t>
  </si>
  <si>
    <t>Rapportage!G2425</t>
  </si>
  <si>
    <t>Rapportage!G2426</t>
  </si>
  <si>
    <t>Rapportage!G2427</t>
  </si>
  <si>
    <t>Rapportage!G2428</t>
  </si>
  <si>
    <t>Rapportage!G2429</t>
  </si>
  <si>
    <t>Rapportage!G2430</t>
  </si>
  <si>
    <t>Rapportage!G2431</t>
  </si>
  <si>
    <t>Rapportage!G2432</t>
  </si>
  <si>
    <t>Rapportage!G2433</t>
  </si>
  <si>
    <t>Rapportage!G2434</t>
  </si>
  <si>
    <t>Rapportage!G2435</t>
  </si>
  <si>
    <t>Rapportage!G2436</t>
  </si>
  <si>
    <t>Rapportage!G2437</t>
  </si>
  <si>
    <t>Rapportage!G2438</t>
  </si>
  <si>
    <t>Rapportage!G2439</t>
  </si>
  <si>
    <t>Rapportage!G2440</t>
  </si>
  <si>
    <t>Rapportage!G2441</t>
  </si>
  <si>
    <t>Rapportage!G2442</t>
  </si>
  <si>
    <t>Rapportage!G2443</t>
  </si>
  <si>
    <t>Rapportage!G2444</t>
  </si>
  <si>
    <t>Rapportage!G2445</t>
  </si>
  <si>
    <t>Rapportage!G2446</t>
  </si>
  <si>
    <t>Rapportage!G2447</t>
  </si>
  <si>
    <t>Rapportage!G2448</t>
  </si>
  <si>
    <t>Rapportage!G2449</t>
  </si>
  <si>
    <t>Rapportage!G2450</t>
  </si>
  <si>
    <t>Rapportage!G2451</t>
  </si>
  <si>
    <t>Rapportage!G2452</t>
  </si>
  <si>
    <t>Rapportage!G2453</t>
  </si>
  <si>
    <t>Rapportage!G2454</t>
  </si>
  <si>
    <t>Rapportage!G2455</t>
  </si>
  <si>
    <t>Rapportage!G2456</t>
  </si>
  <si>
    <t>Rapportage!G2457</t>
  </si>
  <si>
    <t>Rapportage!G2458</t>
  </si>
  <si>
    <t>Rapportage!G2459</t>
  </si>
  <si>
    <t>Rapportage!G2460</t>
  </si>
  <si>
    <t>Rapportage!G2461</t>
  </si>
  <si>
    <t>Rapportage!G2462</t>
  </si>
  <si>
    <t>Rapportage!G2463</t>
  </si>
  <si>
    <t>Rapportage!G2464</t>
  </si>
  <si>
    <t>Rapportage!G2465</t>
  </si>
  <si>
    <t>Rapportage!G2466</t>
  </si>
  <si>
    <t>Rapportage!G2467</t>
  </si>
  <si>
    <t>Rapportage!G2468</t>
  </si>
  <si>
    <t>Rapportage!G2469</t>
  </si>
  <si>
    <t>Rapportage!G2470</t>
  </si>
  <si>
    <t>Rapportage!G2471</t>
  </si>
  <si>
    <t>Rapportage!G2472</t>
  </si>
  <si>
    <t>Rapportage!G2473</t>
  </si>
  <si>
    <t>Rapportage!G2474</t>
  </si>
  <si>
    <t>Rapportage!G2475</t>
  </si>
  <si>
    <t>Rapportage!G2476</t>
  </si>
  <si>
    <t>Rapportage!G2477</t>
  </si>
  <si>
    <t>Rapportage!G2478</t>
  </si>
  <si>
    <t>Rapportage!G2479</t>
  </si>
  <si>
    <t>Rapportage!G2480</t>
  </si>
  <si>
    <t>Rapportage!G2481</t>
  </si>
  <si>
    <t>Rapportage!G2482</t>
  </si>
  <si>
    <t>Rapportage!G2483</t>
  </si>
  <si>
    <t>Rapportage!G2484</t>
  </si>
  <si>
    <t>Rapportage!G2485</t>
  </si>
  <si>
    <t>Rapportage!G2486</t>
  </si>
  <si>
    <t>Rapportage!G2487</t>
  </si>
  <si>
    <t>Rapportage!G2488</t>
  </si>
  <si>
    <t>Rapportage!G2489</t>
  </si>
  <si>
    <t>Rapportage!G2490</t>
  </si>
  <si>
    <t>Rapportage!G2491</t>
  </si>
  <si>
    <t>Rapportage!G2492</t>
  </si>
  <si>
    <t>Rapportage!G2493</t>
  </si>
  <si>
    <t>Rapportage!G2494</t>
  </si>
  <si>
    <t>Rapportage!G2495</t>
  </si>
  <si>
    <t>Rapportage!G2496</t>
  </si>
  <si>
    <t>Rapportage!G2497</t>
  </si>
  <si>
    <t>Rapportage!G2498</t>
  </si>
  <si>
    <t>Rapportage!G2499</t>
  </si>
  <si>
    <t>Rapportage!G2500</t>
  </si>
  <si>
    <t>Rapportage!G2501</t>
  </si>
  <si>
    <t>Jaar:</t>
  </si>
  <si>
    <t>Feestdag</t>
  </si>
  <si>
    <t>Nieuwjaar</t>
  </si>
  <si>
    <t>Pasen</t>
  </si>
  <si>
    <t xml:space="preserve">Paasmaandag </t>
  </si>
  <si>
    <t>Feest van de Arbeid</t>
  </si>
  <si>
    <t>Onze Lieve Heer Hemelvaart</t>
  </si>
  <si>
    <t>Pinksteren</t>
  </si>
  <si>
    <t>Pinkstermaandag</t>
  </si>
  <si>
    <t>Nationale Feestdag</t>
  </si>
  <si>
    <t>Onze Lieve Vrouw Hemelvaart</t>
  </si>
  <si>
    <t>Allerheiligen</t>
  </si>
  <si>
    <t>Allerzielen</t>
  </si>
  <si>
    <t>Wapenstilstand</t>
  </si>
  <si>
    <t>Kerstmis</t>
  </si>
  <si>
    <t>DATUM DAG</t>
  </si>
  <si>
    <t>DATUM  NACHT</t>
  </si>
  <si>
    <t>Zon- en Feestdagen dag</t>
  </si>
  <si>
    <t>Range size</t>
  </si>
  <si>
    <t>Cell address</t>
  </si>
  <si>
    <t>NACHTPRESTATIES FILTERED</t>
  </si>
  <si>
    <t>ZON- EN FEESTDAGEN FILTERED</t>
  </si>
  <si>
    <t>Rapportage!E2</t>
  </si>
  <si>
    <t>Rapportage!E3</t>
  </si>
  <si>
    <t>Rapportage!E4</t>
  </si>
  <si>
    <t>Rapportage!E5</t>
  </si>
  <si>
    <t>Rapportage!E6</t>
  </si>
  <si>
    <t>Rapportage!E7</t>
  </si>
  <si>
    <t>Rapportage!E8</t>
  </si>
  <si>
    <t>Rapportage!E9</t>
  </si>
  <si>
    <t>Rapportage!E10</t>
  </si>
  <si>
    <t>Rapportage!E11</t>
  </si>
  <si>
    <t>Rapportage!E12</t>
  </si>
  <si>
    <t>Rapportage!E13</t>
  </si>
  <si>
    <t>Rapportage!E14</t>
  </si>
  <si>
    <t>Rapportage!E15</t>
  </si>
  <si>
    <t>Rapportage!E16</t>
  </si>
  <si>
    <t>Rapportage!E17</t>
  </si>
  <si>
    <t>Rapportage!E18</t>
  </si>
  <si>
    <t>Rapportage!E19</t>
  </si>
  <si>
    <t>Rapportage!E20</t>
  </si>
  <si>
    <t>Rapportage!E21</t>
  </si>
  <si>
    <t>Rapportage!E22</t>
  </si>
  <si>
    <t>Rapportage!E23</t>
  </si>
  <si>
    <t>Rapportage!E24</t>
  </si>
  <si>
    <t>Rapportage!E25</t>
  </si>
  <si>
    <t>Rapportage!E26</t>
  </si>
  <si>
    <t>Rapportage!E27</t>
  </si>
  <si>
    <t>Rapportage!E28</t>
  </si>
  <si>
    <t>Rapportage!E29</t>
  </si>
  <si>
    <t>Rapportage!E30</t>
  </si>
  <si>
    <t>Rapportage!E31</t>
  </si>
  <si>
    <t>Rapportage!E32</t>
  </si>
  <si>
    <t>Rapportage!E33</t>
  </si>
  <si>
    <t>Rapportage!E34</t>
  </si>
  <si>
    <t>Rapportage!E35</t>
  </si>
  <si>
    <t>Rapportage!E36</t>
  </si>
  <si>
    <t>Rapportage!E37</t>
  </si>
  <si>
    <t>Rapportage!E38</t>
  </si>
  <si>
    <t>Rapportage!E39</t>
  </si>
  <si>
    <t>Rapportage!E40</t>
  </si>
  <si>
    <t>Rapportage!E41</t>
  </si>
  <si>
    <t>Rapportage!E42</t>
  </si>
  <si>
    <t>Rapportage!E43</t>
  </si>
  <si>
    <t>Rapportage!E44</t>
  </si>
  <si>
    <t>Rapportage!E45</t>
  </si>
  <si>
    <t>Rapportage!E46</t>
  </si>
  <si>
    <t>Rapportage!E47</t>
  </si>
  <si>
    <t>Rapportage!E48</t>
  </si>
  <si>
    <t>Rapportage!E49</t>
  </si>
  <si>
    <t>Rapportage!E50</t>
  </si>
  <si>
    <t>Rapportage!E51</t>
  </si>
  <si>
    <t>Rapportage!E52</t>
  </si>
  <si>
    <t>Rapportage!E53</t>
  </si>
  <si>
    <t>Rapportage!E54</t>
  </si>
  <si>
    <t>Rapportage!E55</t>
  </si>
  <si>
    <t>Rapportage!E56</t>
  </si>
  <si>
    <t>Rapportage!E57</t>
  </si>
  <si>
    <t>Rapportage!E58</t>
  </si>
  <si>
    <t>Rapportage!E59</t>
  </si>
  <si>
    <t>Rapportage!E60</t>
  </si>
  <si>
    <t>Rapportage!E61</t>
  </si>
  <si>
    <t>Rapportage!E62</t>
  </si>
  <si>
    <t>Rapportage!E63</t>
  </si>
  <si>
    <t>Rapportage!E64</t>
  </si>
  <si>
    <t>Rapportage!E65</t>
  </si>
  <si>
    <t>Rapportage!E66</t>
  </si>
  <si>
    <t>Rapportage!E67</t>
  </si>
  <si>
    <t>Rapportage!E68</t>
  </si>
  <si>
    <t>Rapportage!E69</t>
  </si>
  <si>
    <t>Rapportage!E70</t>
  </si>
  <si>
    <t>Rapportage!E71</t>
  </si>
  <si>
    <t>Rapportage!E72</t>
  </si>
  <si>
    <t>Rapportage!E73</t>
  </si>
  <si>
    <t>Rapportage!E74</t>
  </si>
  <si>
    <t>Rapportage!E75</t>
  </si>
  <si>
    <t>Rapportage!E76</t>
  </si>
  <si>
    <t>Rapportage!E77</t>
  </si>
  <si>
    <t>Rapportage!E78</t>
  </si>
  <si>
    <t>Rapportage!E79</t>
  </si>
  <si>
    <t>Rapportage!E80</t>
  </si>
  <si>
    <t>Rapportage!E81</t>
  </si>
  <si>
    <t>Rapportage!E82</t>
  </si>
  <si>
    <t>Rapportage!E83</t>
  </si>
  <si>
    <t>Rapportage!E84</t>
  </si>
  <si>
    <t>Rapportage!E85</t>
  </si>
  <si>
    <t>Rapportage!E86</t>
  </si>
  <si>
    <t>Rapportage!E87</t>
  </si>
  <si>
    <t>Rapportage!E88</t>
  </si>
  <si>
    <t>Rapportage!E89</t>
  </si>
  <si>
    <t>Rapportage!E90</t>
  </si>
  <si>
    <t>Rapportage!E91</t>
  </si>
  <si>
    <t>Rapportage!E92</t>
  </si>
  <si>
    <t>Rapportage!E93</t>
  </si>
  <si>
    <t>Rapportage!E94</t>
  </si>
  <si>
    <t>Rapportage!E95</t>
  </si>
  <si>
    <t>Rapportage!E96</t>
  </si>
  <si>
    <t>Rapportage!E97</t>
  </si>
  <si>
    <t>Rapportage!E98</t>
  </si>
  <si>
    <t>Rapportage!E99</t>
  </si>
  <si>
    <t>Rapportage!E100</t>
  </si>
  <si>
    <t>Rapportage!E101</t>
  </si>
  <si>
    <t>Rapportage!E102</t>
  </si>
  <si>
    <t>Rapportage!E103</t>
  </si>
  <si>
    <t>Rapportage!E104</t>
  </si>
  <si>
    <t>Rapportage!E105</t>
  </si>
  <si>
    <t>Rapportage!E106</t>
  </si>
  <si>
    <t>Rapportage!E107</t>
  </si>
  <si>
    <t>Rapportage!E108</t>
  </si>
  <si>
    <t>Rapportage!E109</t>
  </si>
  <si>
    <t>Rapportage!E110</t>
  </si>
  <si>
    <t>Rapportage!E111</t>
  </si>
  <si>
    <t>Rapportage!E112</t>
  </si>
  <si>
    <t>Rapportage!E113</t>
  </si>
  <si>
    <t>Rapportage!E114</t>
  </si>
  <si>
    <t>Rapportage!E115</t>
  </si>
  <si>
    <t>Rapportage!E116</t>
  </si>
  <si>
    <t>Rapportage!E117</t>
  </si>
  <si>
    <t>Rapportage!E118</t>
  </si>
  <si>
    <t>Rapportage!E119</t>
  </si>
  <si>
    <t>Rapportage!E120</t>
  </si>
  <si>
    <t>Rapportage!E121</t>
  </si>
  <si>
    <t>Rapportage!E122</t>
  </si>
  <si>
    <t>Rapportage!E123</t>
  </si>
  <si>
    <t>Rapportage!E124</t>
  </si>
  <si>
    <t>Rapportage!E125</t>
  </si>
  <si>
    <t>Rapportage!E126</t>
  </si>
  <si>
    <t>Rapportage!E127</t>
  </si>
  <si>
    <t>Rapportage!E128</t>
  </si>
  <si>
    <t>Rapportage!E129</t>
  </si>
  <si>
    <t>Rapportage!E130</t>
  </si>
  <si>
    <t>Rapportage!E131</t>
  </si>
  <si>
    <t>Rapportage!E132</t>
  </si>
  <si>
    <t>Rapportage!E133</t>
  </si>
  <si>
    <t>Rapportage!E134</t>
  </si>
  <si>
    <t>Rapportage!E135</t>
  </si>
  <si>
    <t>Rapportage!E136</t>
  </si>
  <si>
    <t>Rapportage!E137</t>
  </si>
  <si>
    <t>Rapportage!E138</t>
  </si>
  <si>
    <t>Rapportage!E139</t>
  </si>
  <si>
    <t>Rapportage!E140</t>
  </si>
  <si>
    <t>Rapportage!E141</t>
  </si>
  <si>
    <t>Rapportage!E142</t>
  </si>
  <si>
    <t>Rapportage!E143</t>
  </si>
  <si>
    <t>Rapportage!E144</t>
  </si>
  <si>
    <t>Rapportage!E145</t>
  </si>
  <si>
    <t>Rapportage!E146</t>
  </si>
  <si>
    <t>Rapportage!E147</t>
  </si>
  <si>
    <t>Rapportage!E148</t>
  </si>
  <si>
    <t>Rapportage!E149</t>
  </si>
  <si>
    <t>Rapportage!E150</t>
  </si>
  <si>
    <t>Rapportage!E151</t>
  </si>
  <si>
    <t>Rapportage!E152</t>
  </si>
  <si>
    <t>Rapportage!E153</t>
  </si>
  <si>
    <t>Rapportage!E154</t>
  </si>
  <si>
    <t>Rapportage!E155</t>
  </si>
  <si>
    <t>Rapportage!E156</t>
  </si>
  <si>
    <t>Rapportage!E157</t>
  </si>
  <si>
    <t>Rapportage!E158</t>
  </si>
  <si>
    <t>Rapportage!E159</t>
  </si>
  <si>
    <t>Rapportage!E160</t>
  </si>
  <si>
    <t>Rapportage!E161</t>
  </si>
  <si>
    <t>Rapportage!E162</t>
  </si>
  <si>
    <t>Rapportage!E163</t>
  </si>
  <si>
    <t>Rapportage!E164</t>
  </si>
  <si>
    <t>Rapportage!E165</t>
  </si>
  <si>
    <t>Rapportage!E166</t>
  </si>
  <si>
    <t>Rapportage!E167</t>
  </si>
  <si>
    <t>Rapportage!E168</t>
  </si>
  <si>
    <t>Rapportage!E169</t>
  </si>
  <si>
    <t>Rapportage!E170</t>
  </si>
  <si>
    <t>Rapportage!E171</t>
  </si>
  <si>
    <t>Rapportage!E172</t>
  </si>
  <si>
    <t>Rapportage!E173</t>
  </si>
  <si>
    <t>Rapportage!E174</t>
  </si>
  <si>
    <t>Rapportage!E175</t>
  </si>
  <si>
    <t>Rapportage!E176</t>
  </si>
  <si>
    <t>Rapportage!E177</t>
  </si>
  <si>
    <t>Rapportage!E178</t>
  </si>
  <si>
    <t>Rapportage!E179</t>
  </si>
  <si>
    <t>Rapportage!E180</t>
  </si>
  <si>
    <t>Rapportage!E181</t>
  </si>
  <si>
    <t>Rapportage!E182</t>
  </si>
  <si>
    <t>Rapportage!E183</t>
  </si>
  <si>
    <t>Rapportage!E184</t>
  </si>
  <si>
    <t>Rapportage!E185</t>
  </si>
  <si>
    <t>Rapportage!E186</t>
  </si>
  <si>
    <t>Rapportage!E187</t>
  </si>
  <si>
    <t>Rapportage!E188</t>
  </si>
  <si>
    <t>Rapportage!E189</t>
  </si>
  <si>
    <t>Rapportage!E190</t>
  </si>
  <si>
    <t>Rapportage!E191</t>
  </si>
  <si>
    <t>Rapportage!E192</t>
  </si>
  <si>
    <t>Rapportage!E193</t>
  </si>
  <si>
    <t>Rapportage!E194</t>
  </si>
  <si>
    <t>Rapportage!E195</t>
  </si>
  <si>
    <t>Rapportage!E196</t>
  </si>
  <si>
    <t>Rapportage!E197</t>
  </si>
  <si>
    <t>Rapportage!E198</t>
  </si>
  <si>
    <t>Rapportage!E199</t>
  </si>
  <si>
    <t>Rapportage!E200</t>
  </si>
  <si>
    <t>Rapportage!E201</t>
  </si>
  <si>
    <t>Rapportage!E202</t>
  </si>
  <si>
    <t>Rapportage!E203</t>
  </si>
  <si>
    <t>Rapportage!E204</t>
  </si>
  <si>
    <t>Rapportage!E205</t>
  </si>
  <si>
    <t>Rapportage!E206</t>
  </si>
  <si>
    <t>Rapportage!E207</t>
  </si>
  <si>
    <t>Rapportage!E208</t>
  </si>
  <si>
    <t>Rapportage!E209</t>
  </si>
  <si>
    <t>Rapportage!E210</t>
  </si>
  <si>
    <t>Rapportage!E211</t>
  </si>
  <si>
    <t>Rapportage!E212</t>
  </si>
  <si>
    <t>Rapportage!E213</t>
  </si>
  <si>
    <t>Rapportage!E214</t>
  </si>
  <si>
    <t>Rapportage!E215</t>
  </si>
  <si>
    <t>Rapportage!E216</t>
  </si>
  <si>
    <t>Rapportage!E217</t>
  </si>
  <si>
    <t>Rapportage!E218</t>
  </si>
  <si>
    <t>Rapportage!E219</t>
  </si>
  <si>
    <t>Rapportage!E220</t>
  </si>
  <si>
    <t>Rapportage!E221</t>
  </si>
  <si>
    <t>Rapportage!E222</t>
  </si>
  <si>
    <t>Rapportage!E223</t>
  </si>
  <si>
    <t>Rapportage!E224</t>
  </si>
  <si>
    <t>Rapportage!E225</t>
  </si>
  <si>
    <t>Rapportage!E226</t>
  </si>
  <si>
    <t>Rapportage!E227</t>
  </si>
  <si>
    <t>Rapportage!E228</t>
  </si>
  <si>
    <t>Rapportage!E229</t>
  </si>
  <si>
    <t>Rapportage!E230</t>
  </si>
  <si>
    <t>Rapportage!E231</t>
  </si>
  <si>
    <t>Rapportage!E232</t>
  </si>
  <si>
    <t>Rapportage!E233</t>
  </si>
  <si>
    <t>Rapportage!E234</t>
  </si>
  <si>
    <t>Rapportage!E235</t>
  </si>
  <si>
    <t>Rapportage!E236</t>
  </si>
  <si>
    <t>Rapportage!E237</t>
  </si>
  <si>
    <t>Rapportage!E238</t>
  </si>
  <si>
    <t>Rapportage!E239</t>
  </si>
  <si>
    <t>Rapportage!E240</t>
  </si>
  <si>
    <t>Rapportage!E241</t>
  </si>
  <si>
    <t>Rapportage!E242</t>
  </si>
  <si>
    <t>Rapportage!E243</t>
  </si>
  <si>
    <t>Rapportage!E244</t>
  </si>
  <si>
    <t>Rapportage!E245</t>
  </si>
  <si>
    <t>Rapportage!E246</t>
  </si>
  <si>
    <t>Rapportage!E247</t>
  </si>
  <si>
    <t>Rapportage!E248</t>
  </si>
  <si>
    <t>Rapportage!E249</t>
  </si>
  <si>
    <t>Rapportage!E250</t>
  </si>
  <si>
    <t>Rapportage!E251</t>
  </si>
  <si>
    <t>Rapportage!E252</t>
  </si>
  <si>
    <t>Rapportage!E253</t>
  </si>
  <si>
    <t>Rapportage!E254</t>
  </si>
  <si>
    <t>Rapportage!E255</t>
  </si>
  <si>
    <t>Rapportage!E256</t>
  </si>
  <si>
    <t>Rapportage!E257</t>
  </si>
  <si>
    <t>Rapportage!E258</t>
  </si>
  <si>
    <t>Rapportage!E259</t>
  </si>
  <si>
    <t>Rapportage!E260</t>
  </si>
  <si>
    <t>Rapportage!E261</t>
  </si>
  <si>
    <t>Rapportage!E262</t>
  </si>
  <si>
    <t>Rapportage!E263</t>
  </si>
  <si>
    <t>Rapportage!E264</t>
  </si>
  <si>
    <t>Rapportage!E265</t>
  </si>
  <si>
    <t>Rapportage!E266</t>
  </si>
  <si>
    <t>Rapportage!E267</t>
  </si>
  <si>
    <t>Rapportage!E268</t>
  </si>
  <si>
    <t>Rapportage!E269</t>
  </si>
  <si>
    <t>Rapportage!E270</t>
  </si>
  <si>
    <t>Rapportage!E271</t>
  </si>
  <si>
    <t>Rapportage!E272</t>
  </si>
  <si>
    <t>Rapportage!E273</t>
  </si>
  <si>
    <t>Rapportage!E274</t>
  </si>
  <si>
    <t>Rapportage!E275</t>
  </si>
  <si>
    <t>Rapportage!E276</t>
  </si>
  <si>
    <t>Rapportage!E277</t>
  </si>
  <si>
    <t>Rapportage!E278</t>
  </si>
  <si>
    <t>Rapportage!E279</t>
  </si>
  <si>
    <t>Rapportage!E280</t>
  </si>
  <si>
    <t>Rapportage!E281</t>
  </si>
  <si>
    <t>Rapportage!E282</t>
  </si>
  <si>
    <t>Rapportage!E283</t>
  </si>
  <si>
    <t>Rapportage!E284</t>
  </si>
  <si>
    <t>Rapportage!E285</t>
  </si>
  <si>
    <t>Rapportage!E286</t>
  </si>
  <si>
    <t>Rapportage!E287</t>
  </si>
  <si>
    <t>Rapportage!E288</t>
  </si>
  <si>
    <t>Rapportage!E289</t>
  </si>
  <si>
    <t>Rapportage!E290</t>
  </si>
  <si>
    <t>Rapportage!E291</t>
  </si>
  <si>
    <t>Rapportage!E292</t>
  </si>
  <si>
    <t>Rapportage!E293</t>
  </si>
  <si>
    <t>Rapportage!E294</t>
  </si>
  <si>
    <t>Rapportage!E295</t>
  </si>
  <si>
    <t>Rapportage!E296</t>
  </si>
  <si>
    <t>Rapportage!E297</t>
  </si>
  <si>
    <t>Rapportage!E298</t>
  </si>
  <si>
    <t>Rapportage!E299</t>
  </si>
  <si>
    <t>Rapportage!E300</t>
  </si>
  <si>
    <t>Rapportage!E301</t>
  </si>
  <si>
    <t>Rapportage!E302</t>
  </si>
  <si>
    <t>Rapportage!E303</t>
  </si>
  <si>
    <t>Rapportage!E304</t>
  </si>
  <si>
    <t>Rapportage!E305</t>
  </si>
  <si>
    <t>Rapportage!E306</t>
  </si>
  <si>
    <t>Rapportage!E307</t>
  </si>
  <si>
    <t>Rapportage!E308</t>
  </si>
  <si>
    <t>Rapportage!E309</t>
  </si>
  <si>
    <t>Rapportage!E310</t>
  </si>
  <si>
    <t>Rapportage!E311</t>
  </si>
  <si>
    <t>Rapportage!E312</t>
  </si>
  <si>
    <t>Rapportage!E313</t>
  </si>
  <si>
    <t>Rapportage!E314</t>
  </si>
  <si>
    <t>Rapportage!E315</t>
  </si>
  <si>
    <t>Rapportage!E316</t>
  </si>
  <si>
    <t>Rapportage!E317</t>
  </si>
  <si>
    <t>Rapportage!E318</t>
  </si>
  <si>
    <t>Rapportage!E319</t>
  </si>
  <si>
    <t>Rapportage!E320</t>
  </si>
  <si>
    <t>Rapportage!E321</t>
  </si>
  <si>
    <t>Rapportage!E322</t>
  </si>
  <si>
    <t>Rapportage!E323</t>
  </si>
  <si>
    <t>Rapportage!E324</t>
  </si>
  <si>
    <t>Rapportage!E325</t>
  </si>
  <si>
    <t>Rapportage!E326</t>
  </si>
  <si>
    <t>Rapportage!E327</t>
  </si>
  <si>
    <t>Rapportage!E328</t>
  </si>
  <si>
    <t>Rapportage!E329</t>
  </si>
  <si>
    <t>Rapportage!E330</t>
  </si>
  <si>
    <t>Rapportage!E331</t>
  </si>
  <si>
    <t>Rapportage!E332</t>
  </si>
  <si>
    <t>Rapportage!E333</t>
  </si>
  <si>
    <t>Rapportage!E334</t>
  </si>
  <si>
    <t>Rapportage!E335</t>
  </si>
  <si>
    <t>Rapportage!E336</t>
  </si>
  <si>
    <t>Rapportage!E337</t>
  </si>
  <si>
    <t>Rapportage!E338</t>
  </si>
  <si>
    <t>Rapportage!E339</t>
  </si>
  <si>
    <t>Rapportage!E340</t>
  </si>
  <si>
    <t>Rapportage!E341</t>
  </si>
  <si>
    <t>Rapportage!E342</t>
  </si>
  <si>
    <t>Rapportage!E343</t>
  </si>
  <si>
    <t>Rapportage!E344</t>
  </si>
  <si>
    <t>Rapportage!E345</t>
  </si>
  <si>
    <t>Rapportage!E346</t>
  </si>
  <si>
    <t>Rapportage!E347</t>
  </si>
  <si>
    <t>Rapportage!E348</t>
  </si>
  <si>
    <t>Rapportage!E349</t>
  </si>
  <si>
    <t>Rapportage!E350</t>
  </si>
  <si>
    <t>Rapportage!E351</t>
  </si>
  <si>
    <t>Rapportage!E352</t>
  </si>
  <si>
    <t>Rapportage!E353</t>
  </si>
  <si>
    <t>Rapportage!E354</t>
  </si>
  <si>
    <t>Rapportage!E355</t>
  </si>
  <si>
    <t>Rapportage!E356</t>
  </si>
  <si>
    <t>Rapportage!E357</t>
  </si>
  <si>
    <t>Rapportage!E358</t>
  </si>
  <si>
    <t>Rapportage!E359</t>
  </si>
  <si>
    <t>Rapportage!E360</t>
  </si>
  <si>
    <t>Rapportage!E361</t>
  </si>
  <si>
    <t>Rapportage!E362</t>
  </si>
  <si>
    <t>Rapportage!E363</t>
  </si>
  <si>
    <t>Rapportage!E364</t>
  </si>
  <si>
    <t>Rapportage!E365</t>
  </si>
  <si>
    <t>Rapportage!E366</t>
  </si>
  <si>
    <t>Rapportage!E367</t>
  </si>
  <si>
    <t>Rapportage!E368</t>
  </si>
  <si>
    <t>Rapportage!E369</t>
  </si>
  <si>
    <t>Rapportage!E370</t>
  </si>
  <si>
    <t>Rapportage!E371</t>
  </si>
  <si>
    <t>Rapportage!E372</t>
  </si>
  <si>
    <t>Rapportage!E373</t>
  </si>
  <si>
    <t>Rapportage!E374</t>
  </si>
  <si>
    <t>Rapportage!E375</t>
  </si>
  <si>
    <t>Rapportage!E376</t>
  </si>
  <si>
    <t>Rapportage!E377</t>
  </si>
  <si>
    <t>Rapportage!E378</t>
  </si>
  <si>
    <t>Rapportage!E379</t>
  </si>
  <si>
    <t>Rapportage!E380</t>
  </si>
  <si>
    <t>Rapportage!E381</t>
  </si>
  <si>
    <t>Rapportage!E382</t>
  </si>
  <si>
    <t>Rapportage!E383</t>
  </si>
  <si>
    <t>Rapportage!E384</t>
  </si>
  <si>
    <t>Rapportage!E385</t>
  </si>
  <si>
    <t>Rapportage!E386</t>
  </si>
  <si>
    <t>Rapportage!E387</t>
  </si>
  <si>
    <t>Rapportage!E388</t>
  </si>
  <si>
    <t>Rapportage!E389</t>
  </si>
  <si>
    <t>Rapportage!E390</t>
  </si>
  <si>
    <t>Rapportage!E391</t>
  </si>
  <si>
    <t>Rapportage!E392</t>
  </si>
  <si>
    <t>Rapportage!E393</t>
  </si>
  <si>
    <t>Rapportage!E394</t>
  </si>
  <si>
    <t>Rapportage!E395</t>
  </si>
  <si>
    <t>Rapportage!E396</t>
  </si>
  <si>
    <t>Rapportage!E397</t>
  </si>
  <si>
    <t>Rapportage!E398</t>
  </si>
  <si>
    <t>Rapportage!E399</t>
  </si>
  <si>
    <t>Rapportage!E400</t>
  </si>
  <si>
    <t>Rapportage!E401</t>
  </si>
  <si>
    <t>Rapportage!E402</t>
  </si>
  <si>
    <t>Rapportage!E403</t>
  </si>
  <si>
    <t>Rapportage!E404</t>
  </si>
  <si>
    <t>Rapportage!E405</t>
  </si>
  <si>
    <t>Rapportage!E406</t>
  </si>
  <si>
    <t>Rapportage!E407</t>
  </si>
  <si>
    <t>Rapportage!E408</t>
  </si>
  <si>
    <t>Rapportage!E409</t>
  </si>
  <si>
    <t>Rapportage!E410</t>
  </si>
  <si>
    <t>Rapportage!E411</t>
  </si>
  <si>
    <t>Rapportage!E412</t>
  </si>
  <si>
    <t>Rapportage!E413</t>
  </si>
  <si>
    <t>Rapportage!E414</t>
  </si>
  <si>
    <t>Rapportage!E415</t>
  </si>
  <si>
    <t>Rapportage!E416</t>
  </si>
  <si>
    <t>Rapportage!E417</t>
  </si>
  <si>
    <t>Rapportage!E418</t>
  </si>
  <si>
    <t>Rapportage!E419</t>
  </si>
  <si>
    <t>Rapportage!E420</t>
  </si>
  <si>
    <t>Rapportage!E421</t>
  </si>
  <si>
    <t>Rapportage!E422</t>
  </si>
  <si>
    <t>Rapportage!E423</t>
  </si>
  <si>
    <t>Rapportage!E424</t>
  </si>
  <si>
    <t>Rapportage!E425</t>
  </si>
  <si>
    <t>Rapportage!E426</t>
  </si>
  <si>
    <t>Rapportage!E427</t>
  </si>
  <si>
    <t>Rapportage!E428</t>
  </si>
  <si>
    <t>Rapportage!E429</t>
  </si>
  <si>
    <t>Rapportage!E430</t>
  </si>
  <si>
    <t>Rapportage!E431</t>
  </si>
  <si>
    <t>Rapportage!E432</t>
  </si>
  <si>
    <t>Rapportage!E433</t>
  </si>
  <si>
    <t>Rapportage!E434</t>
  </si>
  <si>
    <t>Rapportage!E435</t>
  </si>
  <si>
    <t>Rapportage!E436</t>
  </si>
  <si>
    <t>Rapportage!E437</t>
  </si>
  <si>
    <t>Rapportage!E438</t>
  </si>
  <si>
    <t>Rapportage!E439</t>
  </si>
  <si>
    <t>Rapportage!E440</t>
  </si>
  <si>
    <t>Rapportage!E441</t>
  </si>
  <si>
    <t>Rapportage!E442</t>
  </si>
  <si>
    <t>Rapportage!E443</t>
  </si>
  <si>
    <t>Rapportage!E444</t>
  </si>
  <si>
    <t>Rapportage!E445</t>
  </si>
  <si>
    <t>Rapportage!E446</t>
  </si>
  <si>
    <t>Rapportage!E447</t>
  </si>
  <si>
    <t>Rapportage!E448</t>
  </si>
  <si>
    <t>Rapportage!E449</t>
  </si>
  <si>
    <t>Rapportage!E450</t>
  </si>
  <si>
    <t>Rapportage!E451</t>
  </si>
  <si>
    <t>Rapportage!E452</t>
  </si>
  <si>
    <t>Rapportage!E453</t>
  </si>
  <si>
    <t>Rapportage!E454</t>
  </si>
  <si>
    <t>Rapportage!E455</t>
  </si>
  <si>
    <t>Rapportage!E456</t>
  </si>
  <si>
    <t>Rapportage!E457</t>
  </si>
  <si>
    <t>Rapportage!E458</t>
  </si>
  <si>
    <t>Rapportage!E459</t>
  </si>
  <si>
    <t>Rapportage!E460</t>
  </si>
  <si>
    <t>Rapportage!E461</t>
  </si>
  <si>
    <t>Rapportage!E462</t>
  </si>
  <si>
    <t>Rapportage!E463</t>
  </si>
  <si>
    <t>Rapportage!E464</t>
  </si>
  <si>
    <t>Rapportage!E465</t>
  </si>
  <si>
    <t>Rapportage!E466</t>
  </si>
  <si>
    <t>Rapportage!E467</t>
  </si>
  <si>
    <t>Rapportage!E468</t>
  </si>
  <si>
    <t>Rapportage!E469</t>
  </si>
  <si>
    <t>Rapportage!E470</t>
  </si>
  <si>
    <t>Rapportage!E471</t>
  </si>
  <si>
    <t>Rapportage!E472</t>
  </si>
  <si>
    <t>Rapportage!E473</t>
  </si>
  <si>
    <t>Rapportage!E474</t>
  </si>
  <si>
    <t>Rapportage!E475</t>
  </si>
  <si>
    <t>Rapportage!E476</t>
  </si>
  <si>
    <t>Rapportage!E477</t>
  </si>
  <si>
    <t>Rapportage!E478</t>
  </si>
  <si>
    <t>Rapportage!E479</t>
  </si>
  <si>
    <t>Rapportage!E480</t>
  </si>
  <si>
    <t>Rapportage!E481</t>
  </si>
  <si>
    <t>Rapportage!E482</t>
  </si>
  <si>
    <t>Rapportage!E483</t>
  </si>
  <si>
    <t>Rapportage!E484</t>
  </si>
  <si>
    <t>Rapportage!E485</t>
  </si>
  <si>
    <t>Rapportage!E486</t>
  </si>
  <si>
    <t>Rapportage!E487</t>
  </si>
  <si>
    <t>Rapportage!E488</t>
  </si>
  <si>
    <t>Rapportage!E489</t>
  </si>
  <si>
    <t>Rapportage!E490</t>
  </si>
  <si>
    <t>Rapportage!E491</t>
  </si>
  <si>
    <t>Rapportage!E492</t>
  </si>
  <si>
    <t>Rapportage!E493</t>
  </si>
  <si>
    <t>Rapportage!E494</t>
  </si>
  <si>
    <t>Rapportage!E495</t>
  </si>
  <si>
    <t>Rapportage!E496</t>
  </si>
  <si>
    <t>Rapportage!E497</t>
  </si>
  <si>
    <t>Rapportage!E498</t>
  </si>
  <si>
    <t>Rapportage!E499</t>
  </si>
  <si>
    <t>Rapportage!E500</t>
  </si>
  <si>
    <t>Rapportage!E501</t>
  </si>
  <si>
    <t>Rapportage!E502</t>
  </si>
  <si>
    <t>Rapportage!E503</t>
  </si>
  <si>
    <t>Rapportage!E504</t>
  </si>
  <si>
    <t>Rapportage!E505</t>
  </si>
  <si>
    <t>Rapportage!E506</t>
  </si>
  <si>
    <t>Rapportage!E507</t>
  </si>
  <si>
    <t>Rapportage!E508</t>
  </si>
  <si>
    <t>Rapportage!E509</t>
  </si>
  <si>
    <t>Rapportage!E510</t>
  </si>
  <si>
    <t>Rapportage!E511</t>
  </si>
  <si>
    <t>Rapportage!E512</t>
  </si>
  <si>
    <t>Rapportage!E513</t>
  </si>
  <si>
    <t>Rapportage!E514</t>
  </si>
  <si>
    <t>Rapportage!E515</t>
  </si>
  <si>
    <t>Rapportage!E516</t>
  </si>
  <si>
    <t>Rapportage!E517</t>
  </si>
  <si>
    <t>Rapportage!E518</t>
  </si>
  <si>
    <t>Rapportage!E519</t>
  </si>
  <si>
    <t>Rapportage!E520</t>
  </si>
  <si>
    <t>Rapportage!E521</t>
  </si>
  <si>
    <t>Rapportage!E522</t>
  </si>
  <si>
    <t>Rapportage!E523</t>
  </si>
  <si>
    <t>Rapportage!E524</t>
  </si>
  <si>
    <t>Rapportage!E525</t>
  </si>
  <si>
    <t>Rapportage!E526</t>
  </si>
  <si>
    <t>Rapportage!E527</t>
  </si>
  <si>
    <t>Rapportage!E528</t>
  </si>
  <si>
    <t>Rapportage!E529</t>
  </si>
  <si>
    <t>Rapportage!E530</t>
  </si>
  <si>
    <t>Rapportage!E531</t>
  </si>
  <si>
    <t>Rapportage!E532</t>
  </si>
  <si>
    <t>Rapportage!E533</t>
  </si>
  <si>
    <t>Rapportage!E534</t>
  </si>
  <si>
    <t>Rapportage!E535</t>
  </si>
  <si>
    <t>Rapportage!E536</t>
  </si>
  <si>
    <t>Rapportage!E537</t>
  </si>
  <si>
    <t>Rapportage!E538</t>
  </si>
  <si>
    <t>Rapportage!E539</t>
  </si>
  <si>
    <t>Rapportage!E540</t>
  </si>
  <si>
    <t>Rapportage!E541</t>
  </si>
  <si>
    <t>Rapportage!E542</t>
  </si>
  <si>
    <t>Rapportage!E543</t>
  </si>
  <si>
    <t>Rapportage!E544</t>
  </si>
  <si>
    <t>Rapportage!E545</t>
  </si>
  <si>
    <t>Rapportage!E546</t>
  </si>
  <si>
    <t>Rapportage!E547</t>
  </si>
  <si>
    <t>Rapportage!E548</t>
  </si>
  <si>
    <t>Rapportage!E549</t>
  </si>
  <si>
    <t>Rapportage!E550</t>
  </si>
  <si>
    <t>Rapportage!E551</t>
  </si>
  <si>
    <t>Rapportage!E552</t>
  </si>
  <si>
    <t>Rapportage!E553</t>
  </si>
  <si>
    <t>Rapportage!E554</t>
  </si>
  <si>
    <t>Rapportage!E555</t>
  </si>
  <si>
    <t>Rapportage!E556</t>
  </si>
  <si>
    <t>Rapportage!E557</t>
  </si>
  <si>
    <t>Rapportage!E558</t>
  </si>
  <si>
    <t>Rapportage!E559</t>
  </si>
  <si>
    <t>Rapportage!E560</t>
  </si>
  <si>
    <t>Rapportage!E561</t>
  </si>
  <si>
    <t>Rapportage!E562</t>
  </si>
  <si>
    <t>Rapportage!E563</t>
  </si>
  <si>
    <t>Rapportage!E564</t>
  </si>
  <si>
    <t>Rapportage!E565</t>
  </si>
  <si>
    <t>Rapportage!E566</t>
  </si>
  <si>
    <t>Rapportage!E567</t>
  </si>
  <si>
    <t>Rapportage!E568</t>
  </si>
  <si>
    <t>Rapportage!E569</t>
  </si>
  <si>
    <t>Rapportage!E570</t>
  </si>
  <si>
    <t>Rapportage!E571</t>
  </si>
  <si>
    <t>Rapportage!E572</t>
  </si>
  <si>
    <t>Rapportage!E573</t>
  </si>
  <si>
    <t>Rapportage!E574</t>
  </si>
  <si>
    <t>Rapportage!E575</t>
  </si>
  <si>
    <t>Rapportage!E576</t>
  </si>
  <si>
    <t>Rapportage!E577</t>
  </si>
  <si>
    <t>Rapportage!E578</t>
  </si>
  <si>
    <t>Rapportage!E579</t>
  </si>
  <si>
    <t>Rapportage!E580</t>
  </si>
  <si>
    <t>Rapportage!E581</t>
  </si>
  <si>
    <t>Rapportage!E582</t>
  </si>
  <si>
    <t>Rapportage!E583</t>
  </si>
  <si>
    <t>Rapportage!E584</t>
  </si>
  <si>
    <t>Rapportage!E585</t>
  </si>
  <si>
    <t>Rapportage!E586</t>
  </si>
  <si>
    <t>Rapportage!E587</t>
  </si>
  <si>
    <t>Rapportage!E588</t>
  </si>
  <si>
    <t>Rapportage!E589</t>
  </si>
  <si>
    <t>Rapportage!E590</t>
  </si>
  <si>
    <t>Rapportage!E591</t>
  </si>
  <si>
    <t>Rapportage!E592</t>
  </si>
  <si>
    <t>Rapportage!E593</t>
  </si>
  <si>
    <t>Rapportage!E594</t>
  </si>
  <si>
    <t>Rapportage!E595</t>
  </si>
  <si>
    <t>Rapportage!E596</t>
  </si>
  <si>
    <t>Rapportage!E597</t>
  </si>
  <si>
    <t>Rapportage!E598</t>
  </si>
  <si>
    <t>Rapportage!E599</t>
  </si>
  <si>
    <t>Rapportage!E600</t>
  </si>
  <si>
    <t>Rapportage!E601</t>
  </si>
  <si>
    <t>Rapportage!E602</t>
  </si>
  <si>
    <t>Rapportage!E603</t>
  </si>
  <si>
    <t>Rapportage!E604</t>
  </si>
  <si>
    <t>Rapportage!E605</t>
  </si>
  <si>
    <t>Rapportage!E606</t>
  </si>
  <si>
    <t>Rapportage!E607</t>
  </si>
  <si>
    <t>Rapportage!E608</t>
  </si>
  <si>
    <t>Rapportage!E609</t>
  </si>
  <si>
    <t>Rapportage!E610</t>
  </si>
  <si>
    <t>Rapportage!E611</t>
  </si>
  <si>
    <t>Rapportage!E612</t>
  </si>
  <si>
    <t>Rapportage!E613</t>
  </si>
  <si>
    <t>Rapportage!E614</t>
  </si>
  <si>
    <t>Rapportage!E615</t>
  </si>
  <si>
    <t>Rapportage!E616</t>
  </si>
  <si>
    <t>Rapportage!E617</t>
  </si>
  <si>
    <t>Rapportage!E618</t>
  </si>
  <si>
    <t>Rapportage!E619</t>
  </si>
  <si>
    <t>Rapportage!E620</t>
  </si>
  <si>
    <t>Rapportage!E621</t>
  </si>
  <si>
    <t>Rapportage!E622</t>
  </si>
  <si>
    <t>Rapportage!E623</t>
  </si>
  <si>
    <t>Rapportage!E624</t>
  </si>
  <si>
    <t>Rapportage!E625</t>
  </si>
  <si>
    <t>Rapportage!E626</t>
  </si>
  <si>
    <t>Rapportage!E627</t>
  </si>
  <si>
    <t>Rapportage!E628</t>
  </si>
  <si>
    <t>Rapportage!E629</t>
  </si>
  <si>
    <t>Rapportage!E630</t>
  </si>
  <si>
    <t>Rapportage!E631</t>
  </si>
  <si>
    <t>Rapportage!E632</t>
  </si>
  <si>
    <t>Rapportage!E633</t>
  </si>
  <si>
    <t>Rapportage!E634</t>
  </si>
  <si>
    <t>Rapportage!E635</t>
  </si>
  <si>
    <t>Rapportage!E636</t>
  </si>
  <si>
    <t>Rapportage!E637</t>
  </si>
  <si>
    <t>Rapportage!E638</t>
  </si>
  <si>
    <t>Rapportage!E639</t>
  </si>
  <si>
    <t>Rapportage!E640</t>
  </si>
  <si>
    <t>Rapportage!E641</t>
  </si>
  <si>
    <t>Rapportage!E642</t>
  </si>
  <si>
    <t>Rapportage!E643</t>
  </si>
  <si>
    <t>Rapportage!E644</t>
  </si>
  <si>
    <t>Rapportage!E645</t>
  </si>
  <si>
    <t>Rapportage!E646</t>
  </si>
  <si>
    <t>Rapportage!E647</t>
  </si>
  <si>
    <t>Rapportage!E648</t>
  </si>
  <si>
    <t>Rapportage!E649</t>
  </si>
  <si>
    <t>Rapportage!E650</t>
  </si>
  <si>
    <t>Rapportage!E651</t>
  </si>
  <si>
    <t>Rapportage!E652</t>
  </si>
  <si>
    <t>Rapportage!E653</t>
  </si>
  <si>
    <t>Rapportage!E654</t>
  </si>
  <si>
    <t>Rapportage!E655</t>
  </si>
  <si>
    <t>Rapportage!E656</t>
  </si>
  <si>
    <t>Rapportage!E657</t>
  </si>
  <si>
    <t>Rapportage!E658</t>
  </si>
  <si>
    <t>Rapportage!E659</t>
  </si>
  <si>
    <t>Rapportage!E660</t>
  </si>
  <si>
    <t>Rapportage!E661</t>
  </si>
  <si>
    <t>Rapportage!E662</t>
  </si>
  <si>
    <t>Rapportage!E663</t>
  </si>
  <si>
    <t>Rapportage!E664</t>
  </si>
  <si>
    <t>Rapportage!E665</t>
  </si>
  <si>
    <t>Rapportage!E666</t>
  </si>
  <si>
    <t>Rapportage!E667</t>
  </si>
  <si>
    <t>Rapportage!E668</t>
  </si>
  <si>
    <t>Rapportage!E669</t>
  </si>
  <si>
    <t>Rapportage!E670</t>
  </si>
  <si>
    <t>Rapportage!E671</t>
  </si>
  <si>
    <t>Rapportage!E672</t>
  </si>
  <si>
    <t>Rapportage!E673</t>
  </si>
  <si>
    <t>Rapportage!E674</t>
  </si>
  <si>
    <t>Rapportage!E675</t>
  </si>
  <si>
    <t>Rapportage!E676</t>
  </si>
  <si>
    <t>Rapportage!E677</t>
  </si>
  <si>
    <t>Rapportage!E678</t>
  </si>
  <si>
    <t>Rapportage!E679</t>
  </si>
  <si>
    <t>Rapportage!E680</t>
  </si>
  <si>
    <t>Rapportage!E681</t>
  </si>
  <si>
    <t>Rapportage!E682</t>
  </si>
  <si>
    <t>Rapportage!E683</t>
  </si>
  <si>
    <t>Rapportage!E684</t>
  </si>
  <si>
    <t>Rapportage!E685</t>
  </si>
  <si>
    <t>Rapportage!E686</t>
  </si>
  <si>
    <t>Rapportage!E687</t>
  </si>
  <si>
    <t>Rapportage!E688</t>
  </si>
  <si>
    <t>Rapportage!E689</t>
  </si>
  <si>
    <t>Rapportage!E690</t>
  </si>
  <si>
    <t>Rapportage!E691</t>
  </si>
  <si>
    <t>Rapportage!E692</t>
  </si>
  <si>
    <t>Rapportage!E693</t>
  </si>
  <si>
    <t>Rapportage!E694</t>
  </si>
  <si>
    <t>Rapportage!E695</t>
  </si>
  <si>
    <t>Rapportage!E696</t>
  </si>
  <si>
    <t>Rapportage!E697</t>
  </si>
  <si>
    <t>Rapportage!E698</t>
  </si>
  <si>
    <t>Rapportage!E699</t>
  </si>
  <si>
    <t>Rapportage!E700</t>
  </si>
  <si>
    <t>Rapportage!E701</t>
  </si>
  <si>
    <t>Rapportage!E702</t>
  </si>
  <si>
    <t>Rapportage!E703</t>
  </si>
  <si>
    <t>Rapportage!E704</t>
  </si>
  <si>
    <t>Rapportage!E705</t>
  </si>
  <si>
    <t>Rapportage!E706</t>
  </si>
  <si>
    <t>Rapportage!E707</t>
  </si>
  <si>
    <t>Rapportage!E708</t>
  </si>
  <si>
    <t>Rapportage!E709</t>
  </si>
  <si>
    <t>Rapportage!E710</t>
  </si>
  <si>
    <t>Rapportage!E711</t>
  </si>
  <si>
    <t>Rapportage!E712</t>
  </si>
  <si>
    <t>Rapportage!E713</t>
  </si>
  <si>
    <t>Rapportage!E714</t>
  </si>
  <si>
    <t>Rapportage!E715</t>
  </si>
  <si>
    <t>Rapportage!E716</t>
  </si>
  <si>
    <t>Rapportage!E717</t>
  </si>
  <si>
    <t>Rapportage!E718</t>
  </si>
  <si>
    <t>Rapportage!E719</t>
  </si>
  <si>
    <t>Rapportage!E720</t>
  </si>
  <si>
    <t>Rapportage!E721</t>
  </si>
  <si>
    <t>Rapportage!E722</t>
  </si>
  <si>
    <t>Rapportage!E723</t>
  </si>
  <si>
    <t>Rapportage!E724</t>
  </si>
  <si>
    <t>Rapportage!E725</t>
  </si>
  <si>
    <t>Rapportage!E726</t>
  </si>
  <si>
    <t>Rapportage!E727</t>
  </si>
  <si>
    <t>Rapportage!E728</t>
  </si>
  <si>
    <t>Rapportage!E729</t>
  </si>
  <si>
    <t>Rapportage!E730</t>
  </si>
  <si>
    <t>Rapportage!E731</t>
  </si>
  <si>
    <t>Rapportage!E732</t>
  </si>
  <si>
    <t>Rapportage!E733</t>
  </si>
  <si>
    <t>Rapportage!E734</t>
  </si>
  <si>
    <t>Rapportage!E735</t>
  </si>
  <si>
    <t>Rapportage!E736</t>
  </si>
  <si>
    <t>Rapportage!E737</t>
  </si>
  <si>
    <t>Rapportage!E738</t>
  </si>
  <si>
    <t>Rapportage!E739</t>
  </si>
  <si>
    <t>Rapportage!E740</t>
  </si>
  <si>
    <t>Rapportage!E741</t>
  </si>
  <si>
    <t>Rapportage!E742</t>
  </si>
  <si>
    <t>Rapportage!E743</t>
  </si>
  <si>
    <t>Rapportage!E744</t>
  </si>
  <si>
    <t>Rapportage!E745</t>
  </si>
  <si>
    <t>Rapportage!E746</t>
  </si>
  <si>
    <t>Rapportage!E747</t>
  </si>
  <si>
    <t>Rapportage!E748</t>
  </si>
  <si>
    <t>Rapportage!E749</t>
  </si>
  <si>
    <t>Rapportage!E750</t>
  </si>
  <si>
    <t>Rapportage!E751</t>
  </si>
  <si>
    <t>Rapportage!E752</t>
  </si>
  <si>
    <t>Rapportage!E753</t>
  </si>
  <si>
    <t>Rapportage!E754</t>
  </si>
  <si>
    <t>Rapportage!E755</t>
  </si>
  <si>
    <t>Rapportage!E756</t>
  </si>
  <si>
    <t>Rapportage!E757</t>
  </si>
  <si>
    <t>Rapportage!E758</t>
  </si>
  <si>
    <t>Rapportage!E759</t>
  </si>
  <si>
    <t>Rapportage!E760</t>
  </si>
  <si>
    <t>Rapportage!E761</t>
  </si>
  <si>
    <t>Rapportage!E762</t>
  </si>
  <si>
    <t>Rapportage!E763</t>
  </si>
  <si>
    <t>Rapportage!E764</t>
  </si>
  <si>
    <t>Rapportage!E765</t>
  </si>
  <si>
    <t>Rapportage!E766</t>
  </si>
  <si>
    <t>Rapportage!E767</t>
  </si>
  <si>
    <t>Rapportage!E768</t>
  </si>
  <si>
    <t>Rapportage!E769</t>
  </si>
  <si>
    <t>Rapportage!E770</t>
  </si>
  <si>
    <t>Rapportage!E771</t>
  </si>
  <si>
    <t>Rapportage!E772</t>
  </si>
  <si>
    <t>Rapportage!E773</t>
  </si>
  <si>
    <t>Rapportage!E774</t>
  </si>
  <si>
    <t>Rapportage!E775</t>
  </si>
  <si>
    <t>Rapportage!E776</t>
  </si>
  <si>
    <t>Rapportage!E777</t>
  </si>
  <si>
    <t>Rapportage!E778</t>
  </si>
  <si>
    <t>Rapportage!E779</t>
  </si>
  <si>
    <t>Rapportage!E780</t>
  </si>
  <si>
    <t>Rapportage!E781</t>
  </si>
  <si>
    <t>Rapportage!E782</t>
  </si>
  <si>
    <t>Rapportage!E783</t>
  </si>
  <si>
    <t>Rapportage!E784</t>
  </si>
  <si>
    <t>Rapportage!E785</t>
  </si>
  <si>
    <t>Rapportage!E786</t>
  </si>
  <si>
    <t>Rapportage!E787</t>
  </si>
  <si>
    <t>Rapportage!E788</t>
  </si>
  <si>
    <t>Rapportage!E789</t>
  </si>
  <si>
    <t>Rapportage!E790</t>
  </si>
  <si>
    <t>Rapportage!E791</t>
  </si>
  <si>
    <t>Rapportage!E792</t>
  </si>
  <si>
    <t>Rapportage!E793</t>
  </si>
  <si>
    <t>Rapportage!E794</t>
  </si>
  <si>
    <t>Rapportage!E795</t>
  </si>
  <si>
    <t>Rapportage!E796</t>
  </si>
  <si>
    <t>Rapportage!E797</t>
  </si>
  <si>
    <t>Rapportage!E798</t>
  </si>
  <si>
    <t>Rapportage!E799</t>
  </si>
  <si>
    <t>Rapportage!E800</t>
  </si>
  <si>
    <t>Rapportage!E801</t>
  </si>
  <si>
    <t>Rapportage!E802</t>
  </si>
  <si>
    <t>Rapportage!E803</t>
  </si>
  <si>
    <t>Rapportage!E804</t>
  </si>
  <si>
    <t>Rapportage!E805</t>
  </si>
  <si>
    <t>Rapportage!E806</t>
  </si>
  <si>
    <t>Rapportage!E807</t>
  </si>
  <si>
    <t>Rapportage!E808</t>
  </si>
  <si>
    <t>Rapportage!E809</t>
  </si>
  <si>
    <t>Rapportage!E810</t>
  </si>
  <si>
    <t>Rapportage!E811</t>
  </si>
  <si>
    <t>Rapportage!E812</t>
  </si>
  <si>
    <t>Rapportage!E813</t>
  </si>
  <si>
    <t>Rapportage!E814</t>
  </si>
  <si>
    <t>Rapportage!E815</t>
  </si>
  <si>
    <t>Rapportage!E816</t>
  </si>
  <si>
    <t>Rapportage!E817</t>
  </si>
  <si>
    <t>Rapportage!E818</t>
  </si>
  <si>
    <t>Rapportage!E819</t>
  </si>
  <si>
    <t>Rapportage!E820</t>
  </si>
  <si>
    <t>Rapportage!E821</t>
  </si>
  <si>
    <t>Rapportage!E822</t>
  </si>
  <si>
    <t>Rapportage!E823</t>
  </si>
  <si>
    <t>Rapportage!E824</t>
  </si>
  <si>
    <t>Rapportage!E825</t>
  </si>
  <si>
    <t>Rapportage!E826</t>
  </si>
  <si>
    <t>Rapportage!E827</t>
  </si>
  <si>
    <t>Rapportage!E828</t>
  </si>
  <si>
    <t>Rapportage!E829</t>
  </si>
  <si>
    <t>Rapportage!E830</t>
  </si>
  <si>
    <t>Rapportage!E831</t>
  </si>
  <si>
    <t>Rapportage!E832</t>
  </si>
  <si>
    <t>Rapportage!E833</t>
  </si>
  <si>
    <t>Rapportage!E834</t>
  </si>
  <si>
    <t>Rapportage!E835</t>
  </si>
  <si>
    <t>Rapportage!E836</t>
  </si>
  <si>
    <t>Rapportage!E837</t>
  </si>
  <si>
    <t>Rapportage!E838</t>
  </si>
  <si>
    <t>Rapportage!E839</t>
  </si>
  <si>
    <t>Rapportage!E840</t>
  </si>
  <si>
    <t>Rapportage!E841</t>
  </si>
  <si>
    <t>Rapportage!E842</t>
  </si>
  <si>
    <t>Rapportage!E843</t>
  </si>
  <si>
    <t>Rapportage!E844</t>
  </si>
  <si>
    <t>Rapportage!E845</t>
  </si>
  <si>
    <t>Rapportage!E846</t>
  </si>
  <si>
    <t>Rapportage!E847</t>
  </si>
  <si>
    <t>Rapportage!E848</t>
  </si>
  <si>
    <t>Rapportage!E849</t>
  </si>
  <si>
    <t>Rapportage!E850</t>
  </si>
  <si>
    <t>Rapportage!E851</t>
  </si>
  <si>
    <t>Rapportage!E852</t>
  </si>
  <si>
    <t>Rapportage!E853</t>
  </si>
  <si>
    <t>Rapportage!E854</t>
  </si>
  <si>
    <t>Rapportage!E855</t>
  </si>
  <si>
    <t>Rapportage!E856</t>
  </si>
  <si>
    <t>Rapportage!E857</t>
  </si>
  <si>
    <t>Rapportage!E858</t>
  </si>
  <si>
    <t>Rapportage!E859</t>
  </si>
  <si>
    <t>Rapportage!E860</t>
  </si>
  <si>
    <t>Rapportage!E861</t>
  </si>
  <si>
    <t>Rapportage!E862</t>
  </si>
  <si>
    <t>Rapportage!E863</t>
  </si>
  <si>
    <t>Rapportage!E864</t>
  </si>
  <si>
    <t>Rapportage!E865</t>
  </si>
  <si>
    <t>Rapportage!E866</t>
  </si>
  <si>
    <t>Rapportage!E867</t>
  </si>
  <si>
    <t>Rapportage!E868</t>
  </si>
  <si>
    <t>Rapportage!E869</t>
  </si>
  <si>
    <t>Rapportage!E870</t>
  </si>
  <si>
    <t>Rapportage!E871</t>
  </si>
  <si>
    <t>Rapportage!E872</t>
  </si>
  <si>
    <t>Rapportage!E873</t>
  </si>
  <si>
    <t>Rapportage!E874</t>
  </si>
  <si>
    <t>Rapportage!E875</t>
  </si>
  <si>
    <t>Rapportage!E876</t>
  </si>
  <si>
    <t>Rapportage!E877</t>
  </si>
  <si>
    <t>Rapportage!E878</t>
  </si>
  <si>
    <t>Rapportage!E879</t>
  </si>
  <si>
    <t>Rapportage!E880</t>
  </si>
  <si>
    <t>Rapportage!E881</t>
  </si>
  <si>
    <t>Rapportage!E882</t>
  </si>
  <si>
    <t>Rapportage!E883</t>
  </si>
  <si>
    <t>Rapportage!E884</t>
  </si>
  <si>
    <t>Rapportage!E885</t>
  </si>
  <si>
    <t>Rapportage!E886</t>
  </si>
  <si>
    <t>Rapportage!E887</t>
  </si>
  <si>
    <t>Rapportage!E888</t>
  </si>
  <si>
    <t>Rapportage!E889</t>
  </si>
  <si>
    <t>Rapportage!E890</t>
  </si>
  <si>
    <t>Rapportage!E891</t>
  </si>
  <si>
    <t>Rapportage!E892</t>
  </si>
  <si>
    <t>Rapportage!E893</t>
  </si>
  <si>
    <t>Rapportage!E894</t>
  </si>
  <si>
    <t>Rapportage!E895</t>
  </si>
  <si>
    <t>Rapportage!E896</t>
  </si>
  <si>
    <t>Rapportage!E897</t>
  </si>
  <si>
    <t>Rapportage!E898</t>
  </si>
  <si>
    <t>Rapportage!E899</t>
  </si>
  <si>
    <t>Rapportage!E900</t>
  </si>
  <si>
    <t>Rapportage!E901</t>
  </si>
  <si>
    <t>Rapportage!E902</t>
  </si>
  <si>
    <t>Rapportage!E903</t>
  </si>
  <si>
    <t>Rapportage!E904</t>
  </si>
  <si>
    <t>Rapportage!E905</t>
  </si>
  <si>
    <t>Rapportage!E906</t>
  </si>
  <si>
    <t>Rapportage!E907</t>
  </si>
  <si>
    <t>Rapportage!E908</t>
  </si>
  <si>
    <t>Rapportage!E909</t>
  </si>
  <si>
    <t>Rapportage!E910</t>
  </si>
  <si>
    <t>Rapportage!E911</t>
  </si>
  <si>
    <t>Rapportage!E912</t>
  </si>
  <si>
    <t>Rapportage!E913</t>
  </si>
  <si>
    <t>Rapportage!E914</t>
  </si>
  <si>
    <t>Rapportage!E915</t>
  </si>
  <si>
    <t>Rapportage!E916</t>
  </si>
  <si>
    <t>Rapportage!E917</t>
  </si>
  <si>
    <t>Rapportage!E918</t>
  </si>
  <si>
    <t>Rapportage!E919</t>
  </si>
  <si>
    <t>Rapportage!E920</t>
  </si>
  <si>
    <t>Rapportage!E921</t>
  </si>
  <si>
    <t>Rapportage!E922</t>
  </si>
  <si>
    <t>Rapportage!E923</t>
  </si>
  <si>
    <t>Rapportage!E924</t>
  </si>
  <si>
    <t>Rapportage!E925</t>
  </si>
  <si>
    <t>Rapportage!E926</t>
  </si>
  <si>
    <t>Rapportage!E927</t>
  </si>
  <si>
    <t>Rapportage!E928</t>
  </si>
  <si>
    <t>Rapportage!E929</t>
  </si>
  <si>
    <t>Rapportage!E930</t>
  </si>
  <si>
    <t>Rapportage!E931</t>
  </si>
  <si>
    <t>Rapportage!E932</t>
  </si>
  <si>
    <t>Rapportage!E933</t>
  </si>
  <si>
    <t>Rapportage!E934</t>
  </si>
  <si>
    <t>Rapportage!E935</t>
  </si>
  <si>
    <t>Rapportage!E936</t>
  </si>
  <si>
    <t>Rapportage!E937</t>
  </si>
  <si>
    <t>Rapportage!E938</t>
  </si>
  <si>
    <t>Rapportage!E939</t>
  </si>
  <si>
    <t>Rapportage!E940</t>
  </si>
  <si>
    <t>Rapportage!E941</t>
  </si>
  <si>
    <t>Rapportage!E942</t>
  </si>
  <si>
    <t>Rapportage!E943</t>
  </si>
  <si>
    <t>Rapportage!E944</t>
  </si>
  <si>
    <t>Rapportage!E945</t>
  </si>
  <si>
    <t>Rapportage!E946</t>
  </si>
  <si>
    <t>Rapportage!E947</t>
  </si>
  <si>
    <t>Rapportage!E948</t>
  </si>
  <si>
    <t>Rapportage!E949</t>
  </si>
  <si>
    <t>Rapportage!E950</t>
  </si>
  <si>
    <t>Rapportage!E951</t>
  </si>
  <si>
    <t>Rapportage!E952</t>
  </si>
  <si>
    <t>Rapportage!E953</t>
  </si>
  <si>
    <t>Rapportage!E954</t>
  </si>
  <si>
    <t>Rapportage!E955</t>
  </si>
  <si>
    <t>Rapportage!E956</t>
  </si>
  <si>
    <t>Rapportage!E957</t>
  </si>
  <si>
    <t>Rapportage!E958</t>
  </si>
  <si>
    <t>Rapportage!E959</t>
  </si>
  <si>
    <t>Rapportage!E960</t>
  </si>
  <si>
    <t>Rapportage!E961</t>
  </si>
  <si>
    <t>Rapportage!E962</t>
  </si>
  <si>
    <t>Rapportage!E963</t>
  </si>
  <si>
    <t>Rapportage!E964</t>
  </si>
  <si>
    <t>Rapportage!E965</t>
  </si>
  <si>
    <t>Rapportage!E966</t>
  </si>
  <si>
    <t>Rapportage!E967</t>
  </si>
  <si>
    <t>Rapportage!E968</t>
  </si>
  <si>
    <t>Rapportage!E969</t>
  </si>
  <si>
    <t>Rapportage!E970</t>
  </si>
  <si>
    <t>Rapportage!E971</t>
  </si>
  <si>
    <t>Rapportage!E972</t>
  </si>
  <si>
    <t>Rapportage!E973</t>
  </si>
  <si>
    <t>Rapportage!E974</t>
  </si>
  <si>
    <t>Rapportage!E975</t>
  </si>
  <si>
    <t>Rapportage!E976</t>
  </si>
  <si>
    <t>Rapportage!E977</t>
  </si>
  <si>
    <t>Rapportage!E978</t>
  </si>
  <si>
    <t>Rapportage!E979</t>
  </si>
  <si>
    <t>Rapportage!E980</t>
  </si>
  <si>
    <t>Rapportage!E981</t>
  </si>
  <si>
    <t>Rapportage!E982</t>
  </si>
  <si>
    <t>Rapportage!E983</t>
  </si>
  <si>
    <t>Rapportage!E984</t>
  </si>
  <si>
    <t>Rapportage!E985</t>
  </si>
  <si>
    <t>Rapportage!E986</t>
  </si>
  <si>
    <t>Rapportage!E987</t>
  </si>
  <si>
    <t>Rapportage!E988</t>
  </si>
  <si>
    <t>Rapportage!E989</t>
  </si>
  <si>
    <t>Rapportage!E990</t>
  </si>
  <si>
    <t>Rapportage!E991</t>
  </si>
  <si>
    <t>Rapportage!E992</t>
  </si>
  <si>
    <t>Rapportage!E993</t>
  </si>
  <si>
    <t>Rapportage!E994</t>
  </si>
  <si>
    <t>Rapportage!E995</t>
  </si>
  <si>
    <t>Rapportage!E996</t>
  </si>
  <si>
    <t>Rapportage!E997</t>
  </si>
  <si>
    <t>Rapportage!E998</t>
  </si>
  <si>
    <t>Rapportage!E999</t>
  </si>
  <si>
    <t>Rapportage!E1000</t>
  </si>
  <si>
    <t>Rapportage!E1001</t>
  </si>
  <si>
    <t>Rapportage!E1002</t>
  </si>
  <si>
    <t>Rapportage!E1003</t>
  </si>
  <si>
    <t>Rapportage!E1004</t>
  </si>
  <si>
    <t>Rapportage!E1005</t>
  </si>
  <si>
    <t>Rapportage!E1006</t>
  </si>
  <si>
    <t>Rapportage!E1007</t>
  </si>
  <si>
    <t>Rapportage!E1008</t>
  </si>
  <si>
    <t>Rapportage!E1009</t>
  </si>
  <si>
    <t>Rapportage!E1010</t>
  </si>
  <si>
    <t>Rapportage!E1011</t>
  </si>
  <si>
    <t>Rapportage!E1012</t>
  </si>
  <si>
    <t>Rapportage!E1013</t>
  </si>
  <si>
    <t>Rapportage!E1014</t>
  </si>
  <si>
    <t>Rapportage!E1015</t>
  </si>
  <si>
    <t>Rapportage!E1016</t>
  </si>
  <si>
    <t>Rapportage!E1017</t>
  </si>
  <si>
    <t>Rapportage!E1018</t>
  </si>
  <si>
    <t>Rapportage!E1019</t>
  </si>
  <si>
    <t>Rapportage!E1020</t>
  </si>
  <si>
    <t>Rapportage!E1021</t>
  </si>
  <si>
    <t>Rapportage!E1022</t>
  </si>
  <si>
    <t>Rapportage!E1023</t>
  </si>
  <si>
    <t>Rapportage!E1024</t>
  </si>
  <si>
    <t>Rapportage!E1025</t>
  </si>
  <si>
    <t>Rapportage!E1026</t>
  </si>
  <si>
    <t>Rapportage!E1027</t>
  </si>
  <si>
    <t>Rapportage!E1028</t>
  </si>
  <si>
    <t>Rapportage!E1029</t>
  </si>
  <si>
    <t>Rapportage!E1030</t>
  </si>
  <si>
    <t>Rapportage!E1031</t>
  </si>
  <si>
    <t>Rapportage!E1032</t>
  </si>
  <si>
    <t>Rapportage!E1033</t>
  </si>
  <si>
    <t>Rapportage!E1034</t>
  </si>
  <si>
    <t>Rapportage!E1035</t>
  </si>
  <si>
    <t>Rapportage!E1036</t>
  </si>
  <si>
    <t>Rapportage!E1037</t>
  </si>
  <si>
    <t>Rapportage!E1038</t>
  </si>
  <si>
    <t>Rapportage!E1039</t>
  </si>
  <si>
    <t>Rapportage!E1040</t>
  </si>
  <si>
    <t>Rapportage!E1041</t>
  </si>
  <si>
    <t>Rapportage!E1042</t>
  </si>
  <si>
    <t>Rapportage!E1043</t>
  </si>
  <si>
    <t>Rapportage!E1044</t>
  </si>
  <si>
    <t>Rapportage!E1045</t>
  </si>
  <si>
    <t>Rapportage!E1046</t>
  </si>
  <si>
    <t>Rapportage!E1047</t>
  </si>
  <si>
    <t>Rapportage!E1048</t>
  </si>
  <si>
    <t>Rapportage!E1049</t>
  </si>
  <si>
    <t>Rapportage!E1050</t>
  </si>
  <si>
    <t>Rapportage!E1051</t>
  </si>
  <si>
    <t>Rapportage!E1052</t>
  </si>
  <si>
    <t>Rapportage!E1053</t>
  </si>
  <si>
    <t>Rapportage!E1054</t>
  </si>
  <si>
    <t>Rapportage!E1055</t>
  </si>
  <si>
    <t>Rapportage!E1056</t>
  </si>
  <si>
    <t>Rapportage!E1057</t>
  </si>
  <si>
    <t>Rapportage!E1058</t>
  </si>
  <si>
    <t>Rapportage!E1059</t>
  </si>
  <si>
    <t>Rapportage!E1060</t>
  </si>
  <si>
    <t>Rapportage!E1061</t>
  </si>
  <si>
    <t>Rapportage!E1062</t>
  </si>
  <si>
    <t>Rapportage!E1063</t>
  </si>
  <si>
    <t>Rapportage!E1064</t>
  </si>
  <si>
    <t>Rapportage!E1065</t>
  </si>
  <si>
    <t>Rapportage!E1066</t>
  </si>
  <si>
    <t>Rapportage!E1067</t>
  </si>
  <si>
    <t>Rapportage!E1068</t>
  </si>
  <si>
    <t>Rapportage!E1069</t>
  </si>
  <si>
    <t>Rapportage!E1070</t>
  </si>
  <si>
    <t>Rapportage!E1071</t>
  </si>
  <si>
    <t>Rapportage!E1072</t>
  </si>
  <si>
    <t>Rapportage!E1073</t>
  </si>
  <si>
    <t>Rapportage!E1074</t>
  </si>
  <si>
    <t>Rapportage!E1075</t>
  </si>
  <si>
    <t>Rapportage!E1076</t>
  </si>
  <si>
    <t>Rapportage!E1077</t>
  </si>
  <si>
    <t>Rapportage!E1078</t>
  </si>
  <si>
    <t>Rapportage!E1079</t>
  </si>
  <si>
    <t>Rapportage!E1080</t>
  </si>
  <si>
    <t>Rapportage!E1081</t>
  </si>
  <si>
    <t>Rapportage!E1082</t>
  </si>
  <si>
    <t>Rapportage!E1083</t>
  </si>
  <si>
    <t>Rapportage!E1084</t>
  </si>
  <si>
    <t>Rapportage!E1085</t>
  </si>
  <si>
    <t>Rapportage!E1086</t>
  </si>
  <si>
    <t>Rapportage!E1087</t>
  </si>
  <si>
    <t>Rapportage!E1088</t>
  </si>
  <si>
    <t>Rapportage!E1089</t>
  </si>
  <si>
    <t>Rapportage!E1090</t>
  </si>
  <si>
    <t>Rapportage!E1091</t>
  </si>
  <si>
    <t>Rapportage!E1092</t>
  </si>
  <si>
    <t>Rapportage!E1093</t>
  </si>
  <si>
    <t>Rapportage!E1094</t>
  </si>
  <si>
    <t>Rapportage!E1095</t>
  </si>
  <si>
    <t>Rapportage!E1096</t>
  </si>
  <si>
    <t>Rapportage!E1097</t>
  </si>
  <si>
    <t>Rapportage!E1098</t>
  </si>
  <si>
    <t>Rapportage!E1099</t>
  </si>
  <si>
    <t>Rapportage!E1100</t>
  </si>
  <si>
    <t>Rapportage!E1101</t>
  </si>
  <si>
    <t>Rapportage!E1102</t>
  </si>
  <si>
    <t>Rapportage!E1103</t>
  </si>
  <si>
    <t>Rapportage!E1104</t>
  </si>
  <si>
    <t>Rapportage!E1105</t>
  </si>
  <si>
    <t>Rapportage!E1106</t>
  </si>
  <si>
    <t>Rapportage!E1107</t>
  </si>
  <si>
    <t>Rapportage!E1108</t>
  </si>
  <si>
    <t>Rapportage!E1109</t>
  </si>
  <si>
    <t>Rapportage!E1110</t>
  </si>
  <si>
    <t>Rapportage!E1111</t>
  </si>
  <si>
    <t>Rapportage!E1112</t>
  </si>
  <si>
    <t>Rapportage!E1113</t>
  </si>
  <si>
    <t>Rapportage!E1114</t>
  </si>
  <si>
    <t>Rapportage!E1115</t>
  </si>
  <si>
    <t>Rapportage!E1116</t>
  </si>
  <si>
    <t>Rapportage!E1117</t>
  </si>
  <si>
    <t>Rapportage!E1118</t>
  </si>
  <si>
    <t>Rapportage!E1119</t>
  </si>
  <si>
    <t>Rapportage!E1120</t>
  </si>
  <si>
    <t>Rapportage!E1121</t>
  </si>
  <si>
    <t>Rapportage!E1122</t>
  </si>
  <si>
    <t>Rapportage!E1123</t>
  </si>
  <si>
    <t>Rapportage!E1124</t>
  </si>
  <si>
    <t>Rapportage!E1125</t>
  </si>
  <si>
    <t>Rapportage!E1126</t>
  </si>
  <si>
    <t>Rapportage!E1127</t>
  </si>
  <si>
    <t>Rapportage!E1128</t>
  </si>
  <si>
    <t>Rapportage!E1129</t>
  </si>
  <si>
    <t>Rapportage!E1130</t>
  </si>
  <si>
    <t>Rapportage!E1131</t>
  </si>
  <si>
    <t>Rapportage!E1132</t>
  </si>
  <si>
    <t>Rapportage!E1133</t>
  </si>
  <si>
    <t>Rapportage!E1134</t>
  </si>
  <si>
    <t>Rapportage!E1135</t>
  </si>
  <si>
    <t>Rapportage!E1136</t>
  </si>
  <si>
    <t>Rapportage!E1137</t>
  </si>
  <si>
    <t>Rapportage!E1138</t>
  </si>
  <si>
    <t>Rapportage!E1139</t>
  </si>
  <si>
    <t>Rapportage!E1140</t>
  </si>
  <si>
    <t>Rapportage!E1141</t>
  </si>
  <si>
    <t>Rapportage!E1142</t>
  </si>
  <si>
    <t>Rapportage!E1143</t>
  </si>
  <si>
    <t>Rapportage!E1144</t>
  </si>
  <si>
    <t>Rapportage!E1145</t>
  </si>
  <si>
    <t>Rapportage!E1146</t>
  </si>
  <si>
    <t>Rapportage!E1147</t>
  </si>
  <si>
    <t>Rapportage!E1148</t>
  </si>
  <si>
    <t>Rapportage!E1149</t>
  </si>
  <si>
    <t>Rapportage!E1150</t>
  </si>
  <si>
    <t>Rapportage!E1151</t>
  </si>
  <si>
    <t>Rapportage!E1152</t>
  </si>
  <si>
    <t>Rapportage!E1153</t>
  </si>
  <si>
    <t>Rapportage!E1154</t>
  </si>
  <si>
    <t>Rapportage!E1155</t>
  </si>
  <si>
    <t>Rapportage!E1156</t>
  </si>
  <si>
    <t>Rapportage!E1157</t>
  </si>
  <si>
    <t>Rapportage!E1158</t>
  </si>
  <si>
    <t>Rapportage!E1159</t>
  </si>
  <si>
    <t>Rapportage!E1160</t>
  </si>
  <si>
    <t>Rapportage!E1161</t>
  </si>
  <si>
    <t>Rapportage!E1162</t>
  </si>
  <si>
    <t>Rapportage!E1163</t>
  </si>
  <si>
    <t>Rapportage!E1164</t>
  </si>
  <si>
    <t>Rapportage!E1165</t>
  </si>
  <si>
    <t>Rapportage!E1166</t>
  </si>
  <si>
    <t>Rapportage!E1167</t>
  </si>
  <si>
    <t>Rapportage!E1168</t>
  </si>
  <si>
    <t>Rapportage!E1169</t>
  </si>
  <si>
    <t>Rapportage!E1170</t>
  </si>
  <si>
    <t>Rapportage!E1171</t>
  </si>
  <si>
    <t>Rapportage!E1172</t>
  </si>
  <si>
    <t>Rapportage!E1173</t>
  </si>
  <si>
    <t>Rapportage!E1174</t>
  </si>
  <si>
    <t>Rapportage!E1175</t>
  </si>
  <si>
    <t>Rapportage!E1176</t>
  </si>
  <si>
    <t>Rapportage!E1177</t>
  </si>
  <si>
    <t>Rapportage!E1178</t>
  </si>
  <si>
    <t>Rapportage!E1179</t>
  </si>
  <si>
    <t>Rapportage!E1180</t>
  </si>
  <si>
    <t>Rapportage!E1181</t>
  </si>
  <si>
    <t>Rapportage!E1182</t>
  </si>
  <si>
    <t>Rapportage!E1183</t>
  </si>
  <si>
    <t>Rapportage!E1184</t>
  </si>
  <si>
    <t>Rapportage!E1185</t>
  </si>
  <si>
    <t>Rapportage!E1186</t>
  </si>
  <si>
    <t>Rapportage!E1187</t>
  </si>
  <si>
    <t>Rapportage!E1188</t>
  </si>
  <si>
    <t>Rapportage!E1189</t>
  </si>
  <si>
    <t>Rapportage!E1190</t>
  </si>
  <si>
    <t>Rapportage!E1191</t>
  </si>
  <si>
    <t>Rapportage!E1192</t>
  </si>
  <si>
    <t>Rapportage!E1193</t>
  </si>
  <si>
    <t>Rapportage!E1194</t>
  </si>
  <si>
    <t>Rapportage!E1195</t>
  </si>
  <si>
    <t>Rapportage!E1196</t>
  </si>
  <si>
    <t>Rapportage!E1197</t>
  </si>
  <si>
    <t>Rapportage!E1198</t>
  </si>
  <si>
    <t>Rapportage!E1199</t>
  </si>
  <si>
    <t>Rapportage!E1200</t>
  </si>
  <si>
    <t>Rapportage!E1201</t>
  </si>
  <si>
    <t>Rapportage!E1202</t>
  </si>
  <si>
    <t>Rapportage!E1203</t>
  </si>
  <si>
    <t>Rapportage!E1204</t>
  </si>
  <si>
    <t>Rapportage!E1205</t>
  </si>
  <si>
    <t>Rapportage!E1206</t>
  </si>
  <si>
    <t>Rapportage!E1207</t>
  </si>
  <si>
    <t>Rapportage!E1208</t>
  </si>
  <si>
    <t>Rapportage!E1209</t>
  </si>
  <si>
    <t>Rapportage!E1210</t>
  </si>
  <si>
    <t>Rapportage!E1211</t>
  </si>
  <si>
    <t>Rapportage!E1212</t>
  </si>
  <si>
    <t>Rapportage!E1213</t>
  </si>
  <si>
    <t>Rapportage!E1214</t>
  </si>
  <si>
    <t>Rapportage!E1215</t>
  </si>
  <si>
    <t>Rapportage!E1216</t>
  </si>
  <si>
    <t>Rapportage!E1217</t>
  </si>
  <si>
    <t>Rapportage!E1218</t>
  </si>
  <si>
    <t>Rapportage!E1219</t>
  </si>
  <si>
    <t>Rapportage!E1220</t>
  </si>
  <si>
    <t>Rapportage!E1221</t>
  </si>
  <si>
    <t>Rapportage!E1222</t>
  </si>
  <si>
    <t>Rapportage!E1223</t>
  </si>
  <si>
    <t>Rapportage!E1224</t>
  </si>
  <si>
    <t>Rapportage!E1225</t>
  </si>
  <si>
    <t>Rapportage!E1226</t>
  </si>
  <si>
    <t>Rapportage!E1227</t>
  </si>
  <si>
    <t>Rapportage!E1228</t>
  </si>
  <si>
    <t>Rapportage!E1229</t>
  </si>
  <si>
    <t>Rapportage!E1230</t>
  </si>
  <si>
    <t>Rapportage!E1231</t>
  </si>
  <si>
    <t>Rapportage!E1232</t>
  </si>
  <si>
    <t>Rapportage!E1233</t>
  </si>
  <si>
    <t>Rapportage!E1234</t>
  </si>
  <si>
    <t>Rapportage!E1235</t>
  </si>
  <si>
    <t>Rapportage!E1236</t>
  </si>
  <si>
    <t>Rapportage!E1237</t>
  </si>
  <si>
    <t>Rapportage!E1238</t>
  </si>
  <si>
    <t>Rapportage!E1239</t>
  </si>
  <si>
    <t>Rapportage!E1240</t>
  </si>
  <si>
    <t>Rapportage!E1241</t>
  </si>
  <si>
    <t>Rapportage!E1242</t>
  </si>
  <si>
    <t>Rapportage!E1243</t>
  </si>
  <si>
    <t>Rapportage!E1244</t>
  </si>
  <si>
    <t>Rapportage!E1245</t>
  </si>
  <si>
    <t>Rapportage!E1246</t>
  </si>
  <si>
    <t>Rapportage!E1247</t>
  </si>
  <si>
    <t>Rapportage!E1248</t>
  </si>
  <si>
    <t>Rapportage!E1249</t>
  </si>
  <si>
    <t>Rapportage!E1250</t>
  </si>
  <si>
    <t>Rapportage!E1251</t>
  </si>
  <si>
    <t>Rapportage!E1252</t>
  </si>
  <si>
    <t>Rapportage!E1253</t>
  </si>
  <si>
    <t>Rapportage!E1254</t>
  </si>
  <si>
    <t>Rapportage!E1255</t>
  </si>
  <si>
    <t>Rapportage!E1256</t>
  </si>
  <si>
    <t>Rapportage!E1257</t>
  </si>
  <si>
    <t>Rapportage!E1258</t>
  </si>
  <si>
    <t>Rapportage!E1259</t>
  </si>
  <si>
    <t>Rapportage!E1260</t>
  </si>
  <si>
    <t>Rapportage!E1261</t>
  </si>
  <si>
    <t>Rapportage!E1262</t>
  </si>
  <si>
    <t>Rapportage!E1263</t>
  </si>
  <si>
    <t>Rapportage!E1264</t>
  </si>
  <si>
    <t>Rapportage!E1265</t>
  </si>
  <si>
    <t>Rapportage!E1266</t>
  </si>
  <si>
    <t>Rapportage!E1267</t>
  </si>
  <si>
    <t>Rapportage!E1268</t>
  </si>
  <si>
    <t>Rapportage!E1269</t>
  </si>
  <si>
    <t>Rapportage!E1270</t>
  </si>
  <si>
    <t>Rapportage!E1271</t>
  </si>
  <si>
    <t>Rapportage!E1272</t>
  </si>
  <si>
    <t>Rapportage!E1273</t>
  </si>
  <si>
    <t>Rapportage!E1274</t>
  </si>
  <si>
    <t>Rapportage!E1275</t>
  </si>
  <si>
    <t>Rapportage!E1276</t>
  </si>
  <si>
    <t>Rapportage!E1277</t>
  </si>
  <si>
    <t>Rapportage!E1278</t>
  </si>
  <si>
    <t>Rapportage!E1279</t>
  </si>
  <si>
    <t>Rapportage!E1280</t>
  </si>
  <si>
    <t>Rapportage!E1281</t>
  </si>
  <si>
    <t>Rapportage!E1282</t>
  </si>
  <si>
    <t>Rapportage!E1283</t>
  </si>
  <si>
    <t>Rapportage!E1284</t>
  </si>
  <si>
    <t>Rapportage!E1285</t>
  </si>
  <si>
    <t>Rapportage!E1286</t>
  </si>
  <si>
    <t>Rapportage!E1287</t>
  </si>
  <si>
    <t>Rapportage!E1288</t>
  </si>
  <si>
    <t>Rapportage!E1289</t>
  </si>
  <si>
    <t>Rapportage!E1290</t>
  </si>
  <si>
    <t>Rapportage!E1291</t>
  </si>
  <si>
    <t>Rapportage!E1292</t>
  </si>
  <si>
    <t>Rapportage!E1293</t>
  </si>
  <si>
    <t>Rapportage!E1294</t>
  </si>
  <si>
    <t>Rapportage!E1295</t>
  </si>
  <si>
    <t>Rapportage!E1296</t>
  </si>
  <si>
    <t>Rapportage!E1297</t>
  </si>
  <si>
    <t>Rapportage!E1298</t>
  </si>
  <si>
    <t>Rapportage!E1299</t>
  </si>
  <si>
    <t>Rapportage!E1300</t>
  </si>
  <si>
    <t>Rapportage!E1301</t>
  </si>
  <si>
    <t>Rapportage!E1302</t>
  </si>
  <si>
    <t>Rapportage!E1303</t>
  </si>
  <si>
    <t>Rapportage!E1304</t>
  </si>
  <si>
    <t>Rapportage!E1305</t>
  </si>
  <si>
    <t>Rapportage!E1306</t>
  </si>
  <si>
    <t>Rapportage!E1307</t>
  </si>
  <si>
    <t>Rapportage!E1308</t>
  </si>
  <si>
    <t>Rapportage!E1309</t>
  </si>
  <si>
    <t>Rapportage!E1310</t>
  </si>
  <si>
    <t>Rapportage!E1311</t>
  </si>
  <si>
    <t>Rapportage!E1312</t>
  </si>
  <si>
    <t>Rapportage!E1313</t>
  </si>
  <si>
    <t>Rapportage!E1314</t>
  </si>
  <si>
    <t>Rapportage!E1315</t>
  </si>
  <si>
    <t>Rapportage!E1316</t>
  </si>
  <si>
    <t>Rapportage!E1317</t>
  </si>
  <si>
    <t>Rapportage!E1318</t>
  </si>
  <si>
    <t>Rapportage!E1319</t>
  </si>
  <si>
    <t>Rapportage!E1320</t>
  </si>
  <si>
    <t>Rapportage!E1321</t>
  </si>
  <si>
    <t>Rapportage!E1322</t>
  </si>
  <si>
    <t>Rapportage!E1323</t>
  </si>
  <si>
    <t>Rapportage!E1324</t>
  </si>
  <si>
    <t>Rapportage!E1325</t>
  </si>
  <si>
    <t>Rapportage!E1326</t>
  </si>
  <si>
    <t>Rapportage!E1327</t>
  </si>
  <si>
    <t>Rapportage!E1328</t>
  </si>
  <si>
    <t>Rapportage!E1329</t>
  </si>
  <si>
    <t>Rapportage!E1330</t>
  </si>
  <si>
    <t>Rapportage!E1331</t>
  </si>
  <si>
    <t>Rapportage!E1332</t>
  </si>
  <si>
    <t>Rapportage!E1333</t>
  </si>
  <si>
    <t>Rapportage!E1334</t>
  </si>
  <si>
    <t>Rapportage!E1335</t>
  </si>
  <si>
    <t>Rapportage!E1336</t>
  </si>
  <si>
    <t>Rapportage!E1337</t>
  </si>
  <si>
    <t>Rapportage!E1338</t>
  </si>
  <si>
    <t>Rapportage!E1339</t>
  </si>
  <si>
    <t>Rapportage!E1340</t>
  </si>
  <si>
    <t>Rapportage!E1341</t>
  </si>
  <si>
    <t>Rapportage!E1342</t>
  </si>
  <si>
    <t>Rapportage!E1343</t>
  </si>
  <si>
    <t>Rapportage!E1344</t>
  </si>
  <si>
    <t>Rapportage!E1345</t>
  </si>
  <si>
    <t>Rapportage!E1346</t>
  </si>
  <si>
    <t>Rapportage!E1347</t>
  </si>
  <si>
    <t>Rapportage!E1348</t>
  </si>
  <si>
    <t>Rapportage!E1349</t>
  </si>
  <si>
    <t>Rapportage!E1350</t>
  </si>
  <si>
    <t>Rapportage!E1351</t>
  </si>
  <si>
    <t>Rapportage!E1352</t>
  </si>
  <si>
    <t>Rapportage!E1353</t>
  </si>
  <si>
    <t>Rapportage!E1354</t>
  </si>
  <si>
    <t>Rapportage!E1355</t>
  </si>
  <si>
    <t>Rapportage!E1356</t>
  </si>
  <si>
    <t>Rapportage!E1357</t>
  </si>
  <si>
    <t>Rapportage!E1358</t>
  </si>
  <si>
    <t>Rapportage!E1359</t>
  </si>
  <si>
    <t>Rapportage!E1360</t>
  </si>
  <si>
    <t>Rapportage!E1361</t>
  </si>
  <si>
    <t>Rapportage!E1362</t>
  </si>
  <si>
    <t>Rapportage!E1363</t>
  </si>
  <si>
    <t>Rapportage!E1364</t>
  </si>
  <si>
    <t>Rapportage!E1365</t>
  </si>
  <si>
    <t>Rapportage!E1366</t>
  </si>
  <si>
    <t>Rapportage!E1367</t>
  </si>
  <si>
    <t>Rapportage!E1368</t>
  </si>
  <si>
    <t>Rapportage!E1369</t>
  </si>
  <si>
    <t>Rapportage!E1370</t>
  </si>
  <si>
    <t>Rapportage!E1371</t>
  </si>
  <si>
    <t>Rapportage!E1372</t>
  </si>
  <si>
    <t>Rapportage!E1373</t>
  </si>
  <si>
    <t>Rapportage!E1374</t>
  </si>
  <si>
    <t>Rapportage!E1375</t>
  </si>
  <si>
    <t>Rapportage!E1376</t>
  </si>
  <si>
    <t>Rapportage!E1377</t>
  </si>
  <si>
    <t>Rapportage!E1378</t>
  </si>
  <si>
    <t>Rapportage!E1379</t>
  </si>
  <si>
    <t>Rapportage!E1380</t>
  </si>
  <si>
    <t>Rapportage!E1381</t>
  </si>
  <si>
    <t>Rapportage!E1382</t>
  </si>
  <si>
    <t>Rapportage!E1383</t>
  </si>
  <si>
    <t>Rapportage!E1384</t>
  </si>
  <si>
    <t>Rapportage!E1385</t>
  </si>
  <si>
    <t>Rapportage!E1386</t>
  </si>
  <si>
    <t>Rapportage!E1387</t>
  </si>
  <si>
    <t>Rapportage!E1388</t>
  </si>
  <si>
    <t>Rapportage!E1389</t>
  </si>
  <si>
    <t>Rapportage!E1390</t>
  </si>
  <si>
    <t>Rapportage!E1391</t>
  </si>
  <si>
    <t>Rapportage!E1392</t>
  </si>
  <si>
    <t>Rapportage!E1393</t>
  </si>
  <si>
    <t>Rapportage!E1394</t>
  </si>
  <si>
    <t>Rapportage!E1395</t>
  </si>
  <si>
    <t>Rapportage!E1396</t>
  </si>
  <si>
    <t>Rapportage!E1397</t>
  </si>
  <si>
    <t>Rapportage!E1398</t>
  </si>
  <si>
    <t>Rapportage!E1399</t>
  </si>
  <si>
    <t>Rapportage!E1400</t>
  </si>
  <si>
    <t>Rapportage!E1401</t>
  </si>
  <si>
    <t>Rapportage!E1402</t>
  </si>
  <si>
    <t>Rapportage!E1403</t>
  </si>
  <si>
    <t>Rapportage!E1404</t>
  </si>
  <si>
    <t>Rapportage!E1405</t>
  </si>
  <si>
    <t>Rapportage!E1406</t>
  </si>
  <si>
    <t>Rapportage!E1407</t>
  </si>
  <si>
    <t>Rapportage!E1408</t>
  </si>
  <si>
    <t>Rapportage!E1409</t>
  </si>
  <si>
    <t>Rapportage!E1410</t>
  </si>
  <si>
    <t>Rapportage!E1411</t>
  </si>
  <si>
    <t>Rapportage!E1412</t>
  </si>
  <si>
    <t>Rapportage!E1413</t>
  </si>
  <si>
    <t>Rapportage!E1414</t>
  </si>
  <si>
    <t>Rapportage!E1415</t>
  </si>
  <si>
    <t>Rapportage!E1416</t>
  </si>
  <si>
    <t>Rapportage!E1417</t>
  </si>
  <si>
    <t>Rapportage!E1418</t>
  </si>
  <si>
    <t>Rapportage!E1419</t>
  </si>
  <si>
    <t>Rapportage!E1420</t>
  </si>
  <si>
    <t>Rapportage!E1421</t>
  </si>
  <si>
    <t>Rapportage!E1422</t>
  </si>
  <si>
    <t>Rapportage!E1423</t>
  </si>
  <si>
    <t>Rapportage!E1424</t>
  </si>
  <si>
    <t>Rapportage!E1425</t>
  </si>
  <si>
    <t>Rapportage!E1426</t>
  </si>
  <si>
    <t>Rapportage!E1427</t>
  </si>
  <si>
    <t>Rapportage!E1428</t>
  </si>
  <si>
    <t>Rapportage!E1429</t>
  </si>
  <si>
    <t>Rapportage!E1430</t>
  </si>
  <si>
    <t>Rapportage!E1431</t>
  </si>
  <si>
    <t>Rapportage!E1432</t>
  </si>
  <si>
    <t>Rapportage!E1433</t>
  </si>
  <si>
    <t>Rapportage!E1434</t>
  </si>
  <si>
    <t>Rapportage!E1435</t>
  </si>
  <si>
    <t>Rapportage!E1436</t>
  </si>
  <si>
    <t>Rapportage!E1437</t>
  </si>
  <si>
    <t>Rapportage!E1438</t>
  </si>
  <si>
    <t>Rapportage!E1439</t>
  </si>
  <si>
    <t>Rapportage!E1440</t>
  </si>
  <si>
    <t>Rapportage!E1441</t>
  </si>
  <si>
    <t>Rapportage!E1442</t>
  </si>
  <si>
    <t>Rapportage!E1443</t>
  </si>
  <si>
    <t>Rapportage!E1444</t>
  </si>
  <si>
    <t>Rapportage!E1445</t>
  </si>
  <si>
    <t>Rapportage!E1446</t>
  </si>
  <si>
    <t>Rapportage!E1447</t>
  </si>
  <si>
    <t>Rapportage!E1448</t>
  </si>
  <si>
    <t>Rapportage!E1449</t>
  </si>
  <si>
    <t>Rapportage!E1450</t>
  </si>
  <si>
    <t>Rapportage!E1451</t>
  </si>
  <si>
    <t>Rapportage!E1452</t>
  </si>
  <si>
    <t>Rapportage!E1453</t>
  </si>
  <si>
    <t>Rapportage!E1454</t>
  </si>
  <si>
    <t>Rapportage!E1455</t>
  </si>
  <si>
    <t>Rapportage!E1456</t>
  </si>
  <si>
    <t>Rapportage!E1457</t>
  </si>
  <si>
    <t>Rapportage!E1458</t>
  </si>
  <si>
    <t>Rapportage!E1459</t>
  </si>
  <si>
    <t>Rapportage!E1460</t>
  </si>
  <si>
    <t>Rapportage!E1461</t>
  </si>
  <si>
    <t>Rapportage!E1462</t>
  </si>
  <si>
    <t>Rapportage!E1463</t>
  </si>
  <si>
    <t>Rapportage!E1464</t>
  </si>
  <si>
    <t>Rapportage!E1465</t>
  </si>
  <si>
    <t>Rapportage!E1466</t>
  </si>
  <si>
    <t>Rapportage!E1467</t>
  </si>
  <si>
    <t>Rapportage!E1468</t>
  </si>
  <si>
    <t>Rapportage!E1469</t>
  </si>
  <si>
    <t>Rapportage!E1470</t>
  </si>
  <si>
    <t>Rapportage!E1471</t>
  </si>
  <si>
    <t>Rapportage!E1472</t>
  </si>
  <si>
    <t>Rapportage!E1473</t>
  </si>
  <si>
    <t>Rapportage!E1474</t>
  </si>
  <si>
    <t>Rapportage!E1475</t>
  </si>
  <si>
    <t>Rapportage!E1476</t>
  </si>
  <si>
    <t>Rapportage!E1477</t>
  </si>
  <si>
    <t>Rapportage!E1478</t>
  </si>
  <si>
    <t>Rapportage!E1479</t>
  </si>
  <si>
    <t>Rapportage!E1480</t>
  </si>
  <si>
    <t>Rapportage!E1481</t>
  </si>
  <si>
    <t>Rapportage!E1482</t>
  </si>
  <si>
    <t>Rapportage!E1483</t>
  </si>
  <si>
    <t>Rapportage!E1484</t>
  </si>
  <si>
    <t>Rapportage!E1485</t>
  </si>
  <si>
    <t>Rapportage!E1486</t>
  </si>
  <si>
    <t>Rapportage!E1487</t>
  </si>
  <si>
    <t>Rapportage!E1488</t>
  </si>
  <si>
    <t>Rapportage!E1489</t>
  </si>
  <si>
    <t>Rapportage!E1490</t>
  </si>
  <si>
    <t>Rapportage!E1491</t>
  </si>
  <si>
    <t>Rapportage!E1492</t>
  </si>
  <si>
    <t>Rapportage!E1493</t>
  </si>
  <si>
    <t>Rapportage!E1494</t>
  </si>
  <si>
    <t>Rapportage!E1495</t>
  </si>
  <si>
    <t>Rapportage!E1496</t>
  </si>
  <si>
    <t>Rapportage!E1497</t>
  </si>
  <si>
    <t>Rapportage!E1498</t>
  </si>
  <si>
    <t>Rapportage!E1499</t>
  </si>
  <si>
    <t>Rapportage!E1500</t>
  </si>
  <si>
    <t>Rapportage!E1501</t>
  </si>
  <si>
    <t>Rapportage!E1502</t>
  </si>
  <si>
    <t>Rapportage!E1503</t>
  </si>
  <si>
    <t>Rapportage!E1504</t>
  </si>
  <si>
    <t>Rapportage!E1505</t>
  </si>
  <si>
    <t>Rapportage!E1506</t>
  </si>
  <si>
    <t>Rapportage!E1507</t>
  </si>
  <si>
    <t>Rapportage!E1508</t>
  </si>
  <si>
    <t>Rapportage!E1509</t>
  </si>
  <si>
    <t>Rapportage!E1510</t>
  </si>
  <si>
    <t>Rapportage!E1511</t>
  </si>
  <si>
    <t>Rapportage!E1512</t>
  </si>
  <si>
    <t>Rapportage!E1513</t>
  </si>
  <si>
    <t>Rapportage!E1514</t>
  </si>
  <si>
    <t>Rapportage!E1515</t>
  </si>
  <si>
    <t>Rapportage!E1516</t>
  </si>
  <si>
    <t>Rapportage!E1517</t>
  </si>
  <si>
    <t>Rapportage!E1518</t>
  </si>
  <si>
    <t>Rapportage!E1519</t>
  </si>
  <si>
    <t>Rapportage!E1520</t>
  </si>
  <si>
    <t>Rapportage!E1521</t>
  </si>
  <si>
    <t>Rapportage!E1522</t>
  </si>
  <si>
    <t>Rapportage!E1523</t>
  </si>
  <si>
    <t>Rapportage!E1524</t>
  </si>
  <si>
    <t>Rapportage!E1525</t>
  </si>
  <si>
    <t>Rapportage!E1526</t>
  </si>
  <si>
    <t>Rapportage!E1527</t>
  </si>
  <si>
    <t>Rapportage!E1528</t>
  </si>
  <si>
    <t>Rapportage!E1529</t>
  </si>
  <si>
    <t>Rapportage!E1530</t>
  </si>
  <si>
    <t>Rapportage!E1531</t>
  </si>
  <si>
    <t>Rapportage!E1532</t>
  </si>
  <si>
    <t>Rapportage!E1533</t>
  </si>
  <si>
    <t>Rapportage!E1534</t>
  </si>
  <si>
    <t>Rapportage!E1535</t>
  </si>
  <si>
    <t>Rapportage!E1536</t>
  </si>
  <si>
    <t>Rapportage!E1537</t>
  </si>
  <si>
    <t>Rapportage!E1538</t>
  </si>
  <si>
    <t>Rapportage!E1539</t>
  </si>
  <si>
    <t>Rapportage!E1540</t>
  </si>
  <si>
    <t>Rapportage!E1541</t>
  </si>
  <si>
    <t>Rapportage!E1542</t>
  </si>
  <si>
    <t>Rapportage!E1543</t>
  </si>
  <si>
    <t>Rapportage!E1544</t>
  </si>
  <si>
    <t>Rapportage!E1545</t>
  </si>
  <si>
    <t>Rapportage!E1546</t>
  </si>
  <si>
    <t>Rapportage!E1547</t>
  </si>
  <si>
    <t>Rapportage!E1548</t>
  </si>
  <si>
    <t>Rapportage!E1549</t>
  </si>
  <si>
    <t>Rapportage!E1550</t>
  </si>
  <si>
    <t>Rapportage!E1551</t>
  </si>
  <si>
    <t>Rapportage!E1552</t>
  </si>
  <si>
    <t>Rapportage!E1553</t>
  </si>
  <si>
    <t>Rapportage!E1554</t>
  </si>
  <si>
    <t>Rapportage!E1555</t>
  </si>
  <si>
    <t>Rapportage!E1556</t>
  </si>
  <si>
    <t>Rapportage!E1557</t>
  </si>
  <si>
    <t>Rapportage!E1558</t>
  </si>
  <si>
    <t>Rapportage!E1559</t>
  </si>
  <si>
    <t>Rapportage!E1560</t>
  </si>
  <si>
    <t>Rapportage!E1561</t>
  </si>
  <si>
    <t>Rapportage!E1562</t>
  </si>
  <si>
    <t>Rapportage!E1563</t>
  </si>
  <si>
    <t>Rapportage!E1564</t>
  </si>
  <si>
    <t>Rapportage!E1565</t>
  </si>
  <si>
    <t>Rapportage!E1566</t>
  </si>
  <si>
    <t>Rapportage!E1567</t>
  </si>
  <si>
    <t>Rapportage!E1568</t>
  </si>
  <si>
    <t>Rapportage!E1569</t>
  </si>
  <si>
    <t>Rapportage!E1570</t>
  </si>
  <si>
    <t>Rapportage!E1571</t>
  </si>
  <si>
    <t>Rapportage!E1572</t>
  </si>
  <si>
    <t>Rapportage!E1573</t>
  </si>
  <si>
    <t>Rapportage!E1574</t>
  </si>
  <si>
    <t>Rapportage!E1575</t>
  </si>
  <si>
    <t>Rapportage!E1576</t>
  </si>
  <si>
    <t>Rapportage!E1577</t>
  </si>
  <si>
    <t>Rapportage!E1578</t>
  </si>
  <si>
    <t>Rapportage!E1579</t>
  </si>
  <si>
    <t>Rapportage!E1580</t>
  </si>
  <si>
    <t>Rapportage!E1581</t>
  </si>
  <si>
    <t>Rapportage!E1582</t>
  </si>
  <si>
    <t>Rapportage!E1583</t>
  </si>
  <si>
    <t>Rapportage!E1584</t>
  </si>
  <si>
    <t>Rapportage!E1585</t>
  </si>
  <si>
    <t>Rapportage!E1586</t>
  </si>
  <si>
    <t>Rapportage!E1587</t>
  </si>
  <si>
    <t>Rapportage!E1588</t>
  </si>
  <si>
    <t>Rapportage!E1589</t>
  </si>
  <si>
    <t>Rapportage!E1590</t>
  </si>
  <si>
    <t>Rapportage!E1591</t>
  </si>
  <si>
    <t>Rapportage!E1592</t>
  </si>
  <si>
    <t>Rapportage!E1593</t>
  </si>
  <si>
    <t>Rapportage!E1594</t>
  </si>
  <si>
    <t>Rapportage!E1595</t>
  </si>
  <si>
    <t>Rapportage!E1596</t>
  </si>
  <si>
    <t>Rapportage!E1597</t>
  </si>
  <si>
    <t>Rapportage!E1598</t>
  </si>
  <si>
    <t>Rapportage!E1599</t>
  </si>
  <si>
    <t>Rapportage!E1600</t>
  </si>
  <si>
    <t>Rapportage!E1601</t>
  </si>
  <si>
    <t>Rapportage!E1602</t>
  </si>
  <si>
    <t>Rapportage!E1603</t>
  </si>
  <si>
    <t>Rapportage!E1604</t>
  </si>
  <si>
    <t>Rapportage!E1605</t>
  </si>
  <si>
    <t>Rapportage!E1606</t>
  </si>
  <si>
    <t>Rapportage!E1607</t>
  </si>
  <si>
    <t>Rapportage!E1608</t>
  </si>
  <si>
    <t>Rapportage!E1609</t>
  </si>
  <si>
    <t>Rapportage!E1610</t>
  </si>
  <si>
    <t>Rapportage!E1611</t>
  </si>
  <si>
    <t>Rapportage!E1612</t>
  </si>
  <si>
    <t>Rapportage!E1613</t>
  </si>
  <si>
    <t>Rapportage!E1614</t>
  </si>
  <si>
    <t>Rapportage!E1615</t>
  </si>
  <si>
    <t>Rapportage!E1616</t>
  </si>
  <si>
    <t>Rapportage!E1617</t>
  </si>
  <si>
    <t>Rapportage!E1618</t>
  </si>
  <si>
    <t>Rapportage!E1619</t>
  </si>
  <si>
    <t>Rapportage!E1620</t>
  </si>
  <si>
    <t>Rapportage!E1621</t>
  </si>
  <si>
    <t>Rapportage!E1622</t>
  </si>
  <si>
    <t>Rapportage!E1623</t>
  </si>
  <si>
    <t>Rapportage!E1624</t>
  </si>
  <si>
    <t>Rapportage!E1625</t>
  </si>
  <si>
    <t>Rapportage!E1626</t>
  </si>
  <si>
    <t>Rapportage!E1627</t>
  </si>
  <si>
    <t>Rapportage!E1628</t>
  </si>
  <si>
    <t>Rapportage!E1629</t>
  </si>
  <si>
    <t>Rapportage!E1630</t>
  </si>
  <si>
    <t>Rapportage!E1631</t>
  </si>
  <si>
    <t>Rapportage!E1632</t>
  </si>
  <si>
    <t>Rapportage!E1633</t>
  </si>
  <si>
    <t>Rapportage!E1634</t>
  </si>
  <si>
    <t>Rapportage!E1635</t>
  </si>
  <si>
    <t>Rapportage!E1636</t>
  </si>
  <si>
    <t>Rapportage!E1637</t>
  </si>
  <si>
    <t>Rapportage!E1638</t>
  </si>
  <si>
    <t>Rapportage!E1639</t>
  </si>
  <si>
    <t>Rapportage!E1640</t>
  </si>
  <si>
    <t>Rapportage!E1641</t>
  </si>
  <si>
    <t>Rapportage!E1642</t>
  </si>
  <si>
    <t>Rapportage!E1643</t>
  </si>
  <si>
    <t>Rapportage!E1644</t>
  </si>
  <si>
    <t>Rapportage!E1645</t>
  </si>
  <si>
    <t>Rapportage!E1646</t>
  </si>
  <si>
    <t>Rapportage!E1647</t>
  </si>
  <si>
    <t>Rapportage!E1648</t>
  </si>
  <si>
    <t>Rapportage!E1649</t>
  </si>
  <si>
    <t>Rapportage!E1650</t>
  </si>
  <si>
    <t>Rapportage!E1651</t>
  </si>
  <si>
    <t>Rapportage!E1652</t>
  </si>
  <si>
    <t>Rapportage!E1653</t>
  </si>
  <si>
    <t>Rapportage!E1654</t>
  </si>
  <si>
    <t>Rapportage!E1655</t>
  </si>
  <si>
    <t>Rapportage!E1656</t>
  </si>
  <si>
    <t>Rapportage!E1657</t>
  </si>
  <si>
    <t>Rapportage!E1658</t>
  </si>
  <si>
    <t>Rapportage!E1659</t>
  </si>
  <si>
    <t>Rapportage!E1660</t>
  </si>
  <si>
    <t>Rapportage!E1661</t>
  </si>
  <si>
    <t>Rapportage!E1662</t>
  </si>
  <si>
    <t>Rapportage!E1663</t>
  </si>
  <si>
    <t>Rapportage!E1664</t>
  </si>
  <si>
    <t>Rapportage!E1665</t>
  </si>
  <si>
    <t>Rapportage!E1666</t>
  </si>
  <si>
    <t>Rapportage!E1667</t>
  </si>
  <si>
    <t>Rapportage!E1668</t>
  </si>
  <si>
    <t>Rapportage!E1669</t>
  </si>
  <si>
    <t>Rapportage!E1670</t>
  </si>
  <si>
    <t>Rapportage!E1671</t>
  </si>
  <si>
    <t>Rapportage!E1672</t>
  </si>
  <si>
    <t>Rapportage!E1673</t>
  </si>
  <si>
    <t>Rapportage!E1674</t>
  </si>
  <si>
    <t>Rapportage!E1675</t>
  </si>
  <si>
    <t>Rapportage!E1676</t>
  </si>
  <si>
    <t>Rapportage!E1677</t>
  </si>
  <si>
    <t>Rapportage!E1678</t>
  </si>
  <si>
    <t>Rapportage!E1679</t>
  </si>
  <si>
    <t>Rapportage!E1680</t>
  </si>
  <si>
    <t>Rapportage!E1681</t>
  </si>
  <si>
    <t>Rapportage!E1682</t>
  </si>
  <si>
    <t>Rapportage!E1683</t>
  </si>
  <si>
    <t>Rapportage!E1684</t>
  </si>
  <si>
    <t>Rapportage!E1685</t>
  </si>
  <si>
    <t>Rapportage!E1686</t>
  </si>
  <si>
    <t>Rapportage!E1687</t>
  </si>
  <si>
    <t>Rapportage!E1688</t>
  </si>
  <si>
    <t>Rapportage!E1689</t>
  </si>
  <si>
    <t>Rapportage!E1690</t>
  </si>
  <si>
    <t>Rapportage!E1691</t>
  </si>
  <si>
    <t>Rapportage!E1692</t>
  </si>
  <si>
    <t>Rapportage!E1693</t>
  </si>
  <si>
    <t>Rapportage!E1694</t>
  </si>
  <si>
    <t>Rapportage!E1695</t>
  </si>
  <si>
    <t>Rapportage!E1696</t>
  </si>
  <si>
    <t>Rapportage!E1697</t>
  </si>
  <si>
    <t>Rapportage!E1698</t>
  </si>
  <si>
    <t>Rapportage!E1699</t>
  </si>
  <si>
    <t>Rapportage!E1700</t>
  </si>
  <si>
    <t>Rapportage!E1701</t>
  </si>
  <si>
    <t>Rapportage!E1702</t>
  </si>
  <si>
    <t>Rapportage!E1703</t>
  </si>
  <si>
    <t>Rapportage!E1704</t>
  </si>
  <si>
    <t>Rapportage!E1705</t>
  </si>
  <si>
    <t>Rapportage!E1706</t>
  </si>
  <si>
    <t>Rapportage!E1707</t>
  </si>
  <si>
    <t>Rapportage!E1708</t>
  </si>
  <si>
    <t>Rapportage!E1709</t>
  </si>
  <si>
    <t>Rapportage!E1710</t>
  </si>
  <si>
    <t>Rapportage!E1711</t>
  </si>
  <si>
    <t>Rapportage!E1712</t>
  </si>
  <si>
    <t>Rapportage!E1713</t>
  </si>
  <si>
    <t>Rapportage!E1714</t>
  </si>
  <si>
    <t>Rapportage!E1715</t>
  </si>
  <si>
    <t>Rapportage!E1716</t>
  </si>
  <si>
    <t>Rapportage!E1717</t>
  </si>
  <si>
    <t>Rapportage!E1718</t>
  </si>
  <si>
    <t>Rapportage!E1719</t>
  </si>
  <si>
    <t>Rapportage!E1720</t>
  </si>
  <si>
    <t>Rapportage!E1721</t>
  </si>
  <si>
    <t>Rapportage!E1722</t>
  </si>
  <si>
    <t>Rapportage!E1723</t>
  </si>
  <si>
    <t>Rapportage!E1724</t>
  </si>
  <si>
    <t>Rapportage!E1725</t>
  </si>
  <si>
    <t>Rapportage!E1726</t>
  </si>
  <si>
    <t>Rapportage!E1727</t>
  </si>
  <si>
    <t>Rapportage!E1728</t>
  </si>
  <si>
    <t>Rapportage!E1729</t>
  </si>
  <si>
    <t>Rapportage!E1730</t>
  </si>
  <si>
    <t>Rapportage!E1731</t>
  </si>
  <si>
    <t>Rapportage!E1732</t>
  </si>
  <si>
    <t>Rapportage!E1733</t>
  </si>
  <si>
    <t>Rapportage!E1734</t>
  </si>
  <si>
    <t>Rapportage!E1735</t>
  </si>
  <si>
    <t>Rapportage!E1736</t>
  </si>
  <si>
    <t>Rapportage!E1737</t>
  </si>
  <si>
    <t>Rapportage!E1738</t>
  </si>
  <si>
    <t>Rapportage!E1739</t>
  </si>
  <si>
    <t>Rapportage!E1740</t>
  </si>
  <si>
    <t>Rapportage!E1741</t>
  </si>
  <si>
    <t>Rapportage!E1742</t>
  </si>
  <si>
    <t>Rapportage!E1743</t>
  </si>
  <si>
    <t>Rapportage!E1744</t>
  </si>
  <si>
    <t>Rapportage!E1745</t>
  </si>
  <si>
    <t>Rapportage!E1746</t>
  </si>
  <si>
    <t>Rapportage!E1747</t>
  </si>
  <si>
    <t>Rapportage!E1748</t>
  </si>
  <si>
    <t>Rapportage!E1749</t>
  </si>
  <si>
    <t>Rapportage!E1750</t>
  </si>
  <si>
    <t>Rapportage!E1751</t>
  </si>
  <si>
    <t>Rapportage!E1752</t>
  </si>
  <si>
    <t>Rapportage!E1753</t>
  </si>
  <si>
    <t>Rapportage!E1754</t>
  </si>
  <si>
    <t>Rapportage!E1755</t>
  </si>
  <si>
    <t>Rapportage!E1756</t>
  </si>
  <si>
    <t>Rapportage!E1757</t>
  </si>
  <si>
    <t>Rapportage!E1758</t>
  </si>
  <si>
    <t>Rapportage!E1759</t>
  </si>
  <si>
    <t>Rapportage!E1760</t>
  </si>
  <si>
    <t>Rapportage!E1761</t>
  </si>
  <si>
    <t>Rapportage!E1762</t>
  </si>
  <si>
    <t>Rapportage!E1763</t>
  </si>
  <si>
    <t>Rapportage!E1764</t>
  </si>
  <si>
    <t>Rapportage!E1765</t>
  </si>
  <si>
    <t>Rapportage!E1766</t>
  </si>
  <si>
    <t>Rapportage!E1767</t>
  </si>
  <si>
    <t>Rapportage!E1768</t>
  </si>
  <si>
    <t>Rapportage!E1769</t>
  </si>
  <si>
    <t>Rapportage!E1770</t>
  </si>
  <si>
    <t>Rapportage!E1771</t>
  </si>
  <si>
    <t>Rapportage!E1772</t>
  </si>
  <si>
    <t>Rapportage!E1773</t>
  </si>
  <si>
    <t>Rapportage!E1774</t>
  </si>
  <si>
    <t>Rapportage!E1775</t>
  </si>
  <si>
    <t>Rapportage!E1776</t>
  </si>
  <si>
    <t>Rapportage!E1777</t>
  </si>
  <si>
    <t>Rapportage!E1778</t>
  </si>
  <si>
    <t>Rapportage!E1779</t>
  </si>
  <si>
    <t>Rapportage!E1780</t>
  </si>
  <si>
    <t>Rapportage!E1781</t>
  </si>
  <si>
    <t>Rapportage!E1782</t>
  </si>
  <si>
    <t>Rapportage!E1783</t>
  </si>
  <si>
    <t>Rapportage!E1784</t>
  </si>
  <si>
    <t>Rapportage!E1785</t>
  </si>
  <si>
    <t>Rapportage!E1786</t>
  </si>
  <si>
    <t>Rapportage!E1787</t>
  </si>
  <si>
    <t>Rapportage!E1788</t>
  </si>
  <si>
    <t>Rapportage!E1789</t>
  </si>
  <si>
    <t>Rapportage!E1790</t>
  </si>
  <si>
    <t>Rapportage!E1791</t>
  </si>
  <si>
    <t>Rapportage!E1792</t>
  </si>
  <si>
    <t>Rapportage!E1793</t>
  </si>
  <si>
    <t>Rapportage!E1794</t>
  </si>
  <si>
    <t>Rapportage!E1795</t>
  </si>
  <si>
    <t>Rapportage!E1796</t>
  </si>
  <si>
    <t>Rapportage!E1797</t>
  </si>
  <si>
    <t>Rapportage!E1798</t>
  </si>
  <si>
    <t>Rapportage!E1799</t>
  </si>
  <si>
    <t>Rapportage!E1800</t>
  </si>
  <si>
    <t>Rapportage!E1801</t>
  </si>
  <si>
    <t>Rapportage!E1802</t>
  </si>
  <si>
    <t>Rapportage!E1803</t>
  </si>
  <si>
    <t>Rapportage!E1804</t>
  </si>
  <si>
    <t>Rapportage!E1805</t>
  </si>
  <si>
    <t>Rapportage!E1806</t>
  </si>
  <si>
    <t>Rapportage!E1807</t>
  </si>
  <si>
    <t>Rapportage!E1808</t>
  </si>
  <si>
    <t>Rapportage!E1809</t>
  </si>
  <si>
    <t>Rapportage!E1810</t>
  </si>
  <si>
    <t>Rapportage!E1811</t>
  </si>
  <si>
    <t>Rapportage!E1812</t>
  </si>
  <si>
    <t>Rapportage!E1813</t>
  </si>
  <si>
    <t>Rapportage!E1814</t>
  </si>
  <si>
    <t>Rapportage!E1815</t>
  </si>
  <si>
    <t>Rapportage!E1816</t>
  </si>
  <si>
    <t>Rapportage!E1817</t>
  </si>
  <si>
    <t>Rapportage!E1818</t>
  </si>
  <si>
    <t>Rapportage!E1819</t>
  </si>
  <si>
    <t>Rapportage!E1820</t>
  </si>
  <si>
    <t>Rapportage!E1821</t>
  </si>
  <si>
    <t>Rapportage!E1822</t>
  </si>
  <si>
    <t>Rapportage!E1823</t>
  </si>
  <si>
    <t>Rapportage!E1824</t>
  </si>
  <si>
    <t>Rapportage!E1825</t>
  </si>
  <si>
    <t>Rapportage!E1826</t>
  </si>
  <si>
    <t>Rapportage!E1827</t>
  </si>
  <si>
    <t>Rapportage!E1828</t>
  </si>
  <si>
    <t>Rapportage!E1829</t>
  </si>
  <si>
    <t>Rapportage!E1830</t>
  </si>
  <si>
    <t>Rapportage!E1831</t>
  </si>
  <si>
    <t>Rapportage!E1832</t>
  </si>
  <si>
    <t>Rapportage!E1833</t>
  </si>
  <si>
    <t>Rapportage!E1834</t>
  </si>
  <si>
    <t>Rapportage!E1835</t>
  </si>
  <si>
    <t>Rapportage!E1836</t>
  </si>
  <si>
    <t>Rapportage!E1837</t>
  </si>
  <si>
    <t>Rapportage!E1838</t>
  </si>
  <si>
    <t>Rapportage!E1839</t>
  </si>
  <si>
    <t>Rapportage!E1840</t>
  </si>
  <si>
    <t>Rapportage!E1841</t>
  </si>
  <si>
    <t>Rapportage!E1842</t>
  </si>
  <si>
    <t>Rapportage!E1843</t>
  </si>
  <si>
    <t>Rapportage!E1844</t>
  </si>
  <si>
    <t>Rapportage!E1845</t>
  </si>
  <si>
    <t>Rapportage!E1846</t>
  </si>
  <si>
    <t>Rapportage!E1847</t>
  </si>
  <si>
    <t>Rapportage!E1848</t>
  </si>
  <si>
    <t>Rapportage!E1849</t>
  </si>
  <si>
    <t>Rapportage!E1850</t>
  </si>
  <si>
    <t>Rapportage!E1851</t>
  </si>
  <si>
    <t>Rapportage!E1852</t>
  </si>
  <si>
    <t>Rapportage!E1853</t>
  </si>
  <si>
    <t>Rapportage!E1854</t>
  </si>
  <si>
    <t>Rapportage!E1855</t>
  </si>
  <si>
    <t>Rapportage!E1856</t>
  </si>
  <si>
    <t>Rapportage!E1857</t>
  </si>
  <si>
    <t>Rapportage!E1858</t>
  </si>
  <si>
    <t>Rapportage!E1859</t>
  </si>
  <si>
    <t>Rapportage!E1860</t>
  </si>
  <si>
    <t>Rapportage!E1861</t>
  </si>
  <si>
    <t>Rapportage!E1862</t>
  </si>
  <si>
    <t>Rapportage!E1863</t>
  </si>
  <si>
    <t>Rapportage!E1864</t>
  </si>
  <si>
    <t>Rapportage!E1865</t>
  </si>
  <si>
    <t>Rapportage!E1866</t>
  </si>
  <si>
    <t>Rapportage!E1867</t>
  </si>
  <si>
    <t>Rapportage!E1868</t>
  </si>
  <si>
    <t>Rapportage!E1869</t>
  </si>
  <si>
    <t>Rapportage!E1870</t>
  </si>
  <si>
    <t>Rapportage!E1871</t>
  </si>
  <si>
    <t>Rapportage!E1872</t>
  </si>
  <si>
    <t>Rapportage!E1873</t>
  </si>
  <si>
    <t>Rapportage!E1874</t>
  </si>
  <si>
    <t>Rapportage!E1875</t>
  </si>
  <si>
    <t>Rapportage!E1876</t>
  </si>
  <si>
    <t>Rapportage!E1877</t>
  </si>
  <si>
    <t>Rapportage!E1878</t>
  </si>
  <si>
    <t>Rapportage!E1879</t>
  </si>
  <si>
    <t>Rapportage!E1880</t>
  </si>
  <si>
    <t>Rapportage!E1881</t>
  </si>
  <si>
    <t>Rapportage!E1882</t>
  </si>
  <si>
    <t>Rapportage!E1883</t>
  </si>
  <si>
    <t>Rapportage!E1884</t>
  </si>
  <si>
    <t>Rapportage!E1885</t>
  </si>
  <si>
    <t>Rapportage!E1886</t>
  </si>
  <si>
    <t>Rapportage!E1887</t>
  </si>
  <si>
    <t>Rapportage!E1888</t>
  </si>
  <si>
    <t>Rapportage!E1889</t>
  </si>
  <si>
    <t>Rapportage!E1890</t>
  </si>
  <si>
    <t>Rapportage!E1891</t>
  </si>
  <si>
    <t>Rapportage!E1892</t>
  </si>
  <si>
    <t>Rapportage!E1893</t>
  </si>
  <si>
    <t>Rapportage!E1894</t>
  </si>
  <si>
    <t>Rapportage!E1895</t>
  </si>
  <si>
    <t>Rapportage!E1896</t>
  </si>
  <si>
    <t>Rapportage!E1897</t>
  </si>
  <si>
    <t>Rapportage!E1898</t>
  </si>
  <si>
    <t>Rapportage!E1899</t>
  </si>
  <si>
    <t>Rapportage!E1900</t>
  </si>
  <si>
    <t>Rapportage!E1901</t>
  </si>
  <si>
    <t>Rapportage!E1902</t>
  </si>
  <si>
    <t>Rapportage!E1903</t>
  </si>
  <si>
    <t>Rapportage!E1904</t>
  </si>
  <si>
    <t>Rapportage!E1905</t>
  </si>
  <si>
    <t>Rapportage!E1906</t>
  </si>
  <si>
    <t>Rapportage!E1907</t>
  </si>
  <si>
    <t>Rapportage!E1908</t>
  </si>
  <si>
    <t>Rapportage!E1909</t>
  </si>
  <si>
    <t>Rapportage!E1910</t>
  </si>
  <si>
    <t>Rapportage!E1911</t>
  </si>
  <si>
    <t>Rapportage!E1912</t>
  </si>
  <si>
    <t>Rapportage!E1913</t>
  </si>
  <si>
    <t>Rapportage!E1914</t>
  </si>
  <si>
    <t>Rapportage!E1915</t>
  </si>
  <si>
    <t>Rapportage!E1916</t>
  </si>
  <si>
    <t>Rapportage!E1917</t>
  </si>
  <si>
    <t>Rapportage!E1918</t>
  </si>
  <si>
    <t>Rapportage!E1919</t>
  </si>
  <si>
    <t>Rapportage!E1920</t>
  </si>
  <si>
    <t>Rapportage!E1921</t>
  </si>
  <si>
    <t>Rapportage!E1922</t>
  </si>
  <si>
    <t>Rapportage!E1923</t>
  </si>
  <si>
    <t>Rapportage!E1924</t>
  </si>
  <si>
    <t>Rapportage!E1925</t>
  </si>
  <si>
    <t>Rapportage!E1926</t>
  </si>
  <si>
    <t>Rapportage!E1927</t>
  </si>
  <si>
    <t>Rapportage!E1928</t>
  </si>
  <si>
    <t>Rapportage!E1929</t>
  </si>
  <si>
    <t>Rapportage!E1930</t>
  </si>
  <si>
    <t>Rapportage!E1931</t>
  </si>
  <si>
    <t>Rapportage!E1932</t>
  </si>
  <si>
    <t>Rapportage!E1933</t>
  </si>
  <si>
    <t>Rapportage!E1934</t>
  </si>
  <si>
    <t>Rapportage!E1935</t>
  </si>
  <si>
    <t>Rapportage!E1936</t>
  </si>
  <si>
    <t>Rapportage!E1937</t>
  </si>
  <si>
    <t>Rapportage!E1938</t>
  </si>
  <si>
    <t>Rapportage!E1939</t>
  </si>
  <si>
    <t>Rapportage!E1940</t>
  </si>
  <si>
    <t>Rapportage!E1941</t>
  </si>
  <si>
    <t>Rapportage!E1942</t>
  </si>
  <si>
    <t>Rapportage!E1943</t>
  </si>
  <si>
    <t>Rapportage!E1944</t>
  </si>
  <si>
    <t>Rapportage!E1945</t>
  </si>
  <si>
    <t>Rapportage!E1946</t>
  </si>
  <si>
    <t>Rapportage!E1947</t>
  </si>
  <si>
    <t>Rapportage!E1948</t>
  </si>
  <si>
    <t>Rapportage!E1949</t>
  </si>
  <si>
    <t>Rapportage!E1950</t>
  </si>
  <si>
    <t>Rapportage!E1951</t>
  </si>
  <si>
    <t>Rapportage!E1952</t>
  </si>
  <si>
    <t>Rapportage!E1953</t>
  </si>
  <si>
    <t>Rapportage!E1954</t>
  </si>
  <si>
    <t>Rapportage!E1955</t>
  </si>
  <si>
    <t>Rapportage!E1956</t>
  </si>
  <si>
    <t>Rapportage!E1957</t>
  </si>
  <si>
    <t>Rapportage!E1958</t>
  </si>
  <si>
    <t>Rapportage!E1959</t>
  </si>
  <si>
    <t>Rapportage!E1960</t>
  </si>
  <si>
    <t>Rapportage!E1961</t>
  </si>
  <si>
    <t>Rapportage!E1962</t>
  </si>
  <si>
    <t>Rapportage!E1963</t>
  </si>
  <si>
    <t>Rapportage!E1964</t>
  </si>
  <si>
    <t>Rapportage!E1965</t>
  </si>
  <si>
    <t>Rapportage!E1966</t>
  </si>
  <si>
    <t>Rapportage!E1967</t>
  </si>
  <si>
    <t>Rapportage!E1968</t>
  </si>
  <si>
    <t>Rapportage!E1969</t>
  </si>
  <si>
    <t>Rapportage!E1970</t>
  </si>
  <si>
    <t>Rapportage!E1971</t>
  </si>
  <si>
    <t>Rapportage!E1972</t>
  </si>
  <si>
    <t>Rapportage!E1973</t>
  </si>
  <si>
    <t>Rapportage!E1974</t>
  </si>
  <si>
    <t>Rapportage!E1975</t>
  </si>
  <si>
    <t>Rapportage!E1976</t>
  </si>
  <si>
    <t>Rapportage!E1977</t>
  </si>
  <si>
    <t>Rapportage!E1978</t>
  </si>
  <si>
    <t>Rapportage!E1979</t>
  </si>
  <si>
    <t>Rapportage!E1980</t>
  </si>
  <si>
    <t>Rapportage!E1981</t>
  </si>
  <si>
    <t>Rapportage!E1982</t>
  </si>
  <si>
    <t>Rapportage!E1983</t>
  </si>
  <si>
    <t>Rapportage!E1984</t>
  </si>
  <si>
    <t>Rapportage!E1985</t>
  </si>
  <si>
    <t>Rapportage!E1986</t>
  </si>
  <si>
    <t>Rapportage!E1987</t>
  </si>
  <si>
    <t>Rapportage!E1988</t>
  </si>
  <si>
    <t>Rapportage!E1989</t>
  </si>
  <si>
    <t>Rapportage!E1990</t>
  </si>
  <si>
    <t>Rapportage!E1991</t>
  </si>
  <si>
    <t>Rapportage!E1992</t>
  </si>
  <si>
    <t>Rapportage!E1993</t>
  </si>
  <si>
    <t>Rapportage!E1994</t>
  </si>
  <si>
    <t>Rapportage!E1995</t>
  </si>
  <si>
    <t>Rapportage!E1996</t>
  </si>
  <si>
    <t>Rapportage!E1997</t>
  </si>
  <si>
    <t>Rapportage!E1998</t>
  </si>
  <si>
    <t>Rapportage!E1999</t>
  </si>
  <si>
    <t>Rapportage!E2000</t>
  </si>
  <si>
    <t>Rapportage!E2001</t>
  </si>
  <si>
    <t>Rapportage!E2002</t>
  </si>
  <si>
    <t>Rapportage!E2003</t>
  </si>
  <si>
    <t>Rapportage!E2004</t>
  </si>
  <si>
    <t>Rapportage!E2005</t>
  </si>
  <si>
    <t>Rapportage!E2006</t>
  </si>
  <si>
    <t>Rapportage!E2007</t>
  </si>
  <si>
    <t>Rapportage!E2008</t>
  </si>
  <si>
    <t>Rapportage!E2009</t>
  </si>
  <si>
    <t>Rapportage!E2010</t>
  </si>
  <si>
    <t>Rapportage!E2011</t>
  </si>
  <si>
    <t>Rapportage!E2012</t>
  </si>
  <si>
    <t>Rapportage!E2013</t>
  </si>
  <si>
    <t>Rapportage!E2014</t>
  </si>
  <si>
    <t>Rapportage!E2015</t>
  </si>
  <si>
    <t>Rapportage!E2016</t>
  </si>
  <si>
    <t>Rapportage!E2017</t>
  </si>
  <si>
    <t>Rapportage!E2018</t>
  </si>
  <si>
    <t>Rapportage!E2019</t>
  </si>
  <si>
    <t>Rapportage!E2020</t>
  </si>
  <si>
    <t>Rapportage!E2021</t>
  </si>
  <si>
    <t>Rapportage!E2022</t>
  </si>
  <si>
    <t>Rapportage!E2023</t>
  </si>
  <si>
    <t>Rapportage!E2024</t>
  </si>
  <si>
    <t>Rapportage!E2025</t>
  </si>
  <si>
    <t>Rapportage!E2026</t>
  </si>
  <si>
    <t>Rapportage!E2027</t>
  </si>
  <si>
    <t>Rapportage!E2028</t>
  </si>
  <si>
    <t>Rapportage!E2029</t>
  </si>
  <si>
    <t>Rapportage!E2030</t>
  </si>
  <si>
    <t>Rapportage!E2031</t>
  </si>
  <si>
    <t>Rapportage!E2032</t>
  </si>
  <si>
    <t>Rapportage!E2033</t>
  </si>
  <si>
    <t>Rapportage!E2034</t>
  </si>
  <si>
    <t>Rapportage!E2035</t>
  </si>
  <si>
    <t>Rapportage!E2036</t>
  </si>
  <si>
    <t>Rapportage!E2037</t>
  </si>
  <si>
    <t>Rapportage!E2038</t>
  </si>
  <si>
    <t>Rapportage!E2039</t>
  </si>
  <si>
    <t>Rapportage!E2040</t>
  </si>
  <si>
    <t>Rapportage!E2041</t>
  </si>
  <si>
    <t>Rapportage!E2042</t>
  </si>
  <si>
    <t>Rapportage!E2043</t>
  </si>
  <si>
    <t>Rapportage!E2044</t>
  </si>
  <si>
    <t>Rapportage!E2045</t>
  </si>
  <si>
    <t>Rapportage!E2046</t>
  </si>
  <si>
    <t>Rapportage!E2047</t>
  </si>
  <si>
    <t>Rapportage!E2048</t>
  </si>
  <si>
    <t>Rapportage!E2049</t>
  </si>
  <si>
    <t>Rapportage!E2050</t>
  </si>
  <si>
    <t>Rapportage!E2051</t>
  </si>
  <si>
    <t>Rapportage!E2052</t>
  </si>
  <si>
    <t>Rapportage!E2053</t>
  </si>
  <si>
    <t>Rapportage!E2054</t>
  </si>
  <si>
    <t>Rapportage!E2055</t>
  </si>
  <si>
    <t>Rapportage!E2056</t>
  </si>
  <si>
    <t>Rapportage!E2057</t>
  </si>
  <si>
    <t>Rapportage!E2058</t>
  </si>
  <si>
    <t>Rapportage!E2059</t>
  </si>
  <si>
    <t>Rapportage!E2060</t>
  </si>
  <si>
    <t>Rapportage!E2061</t>
  </si>
  <si>
    <t>Rapportage!E2062</t>
  </si>
  <si>
    <t>Rapportage!E2063</t>
  </si>
  <si>
    <t>Rapportage!E2064</t>
  </si>
  <si>
    <t>Rapportage!E2065</t>
  </si>
  <si>
    <t>Rapportage!E2066</t>
  </si>
  <si>
    <t>Rapportage!E2067</t>
  </si>
  <si>
    <t>Rapportage!E2068</t>
  </si>
  <si>
    <t>Rapportage!E2069</t>
  </si>
  <si>
    <t>Rapportage!E2070</t>
  </si>
  <si>
    <t>Rapportage!E2071</t>
  </si>
  <si>
    <t>Rapportage!E2072</t>
  </si>
  <si>
    <t>Rapportage!E2073</t>
  </si>
  <si>
    <t>Rapportage!E2074</t>
  </si>
  <si>
    <t>Rapportage!E2075</t>
  </si>
  <si>
    <t>Rapportage!E2076</t>
  </si>
  <si>
    <t>Rapportage!E2077</t>
  </si>
  <si>
    <t>Rapportage!E2078</t>
  </si>
  <si>
    <t>Rapportage!E2079</t>
  </si>
  <si>
    <t>Rapportage!E2080</t>
  </si>
  <si>
    <t>Rapportage!E2081</t>
  </si>
  <si>
    <t>Rapportage!E2082</t>
  </si>
  <si>
    <t>Rapportage!E2083</t>
  </si>
  <si>
    <t>Rapportage!E2084</t>
  </si>
  <si>
    <t>Rapportage!E2085</t>
  </si>
  <si>
    <t>Rapportage!E2086</t>
  </si>
  <si>
    <t>Rapportage!E2087</t>
  </si>
  <si>
    <t>Rapportage!E2088</t>
  </si>
  <si>
    <t>Rapportage!E2089</t>
  </si>
  <si>
    <t>Rapportage!E2090</t>
  </si>
  <si>
    <t>Rapportage!E2091</t>
  </si>
  <si>
    <t>Rapportage!E2092</t>
  </si>
  <si>
    <t>Rapportage!E2093</t>
  </si>
  <si>
    <t>Rapportage!E2094</t>
  </si>
  <si>
    <t>Rapportage!E2095</t>
  </si>
  <si>
    <t>Rapportage!E2096</t>
  </si>
  <si>
    <t>Rapportage!E2097</t>
  </si>
  <si>
    <t>Rapportage!E2098</t>
  </si>
  <si>
    <t>Rapportage!E2099</t>
  </si>
  <si>
    <t>Rapportage!E2100</t>
  </si>
  <si>
    <t>Rapportage!E2101</t>
  </si>
  <si>
    <t>Rapportage!E2102</t>
  </si>
  <si>
    <t>Rapportage!E2103</t>
  </si>
  <si>
    <t>Rapportage!E2104</t>
  </si>
  <si>
    <t>Rapportage!E2105</t>
  </si>
  <si>
    <t>Rapportage!E2106</t>
  </si>
  <si>
    <t>Rapportage!E2107</t>
  </si>
  <si>
    <t>Rapportage!E2108</t>
  </si>
  <si>
    <t>Rapportage!E2109</t>
  </si>
  <si>
    <t>Rapportage!E2110</t>
  </si>
  <si>
    <t>Rapportage!E2111</t>
  </si>
  <si>
    <t>Rapportage!E2112</t>
  </si>
  <si>
    <t>Rapportage!E2113</t>
  </si>
  <si>
    <t>Rapportage!E2114</t>
  </si>
  <si>
    <t>Rapportage!E2115</t>
  </si>
  <si>
    <t>Rapportage!E2116</t>
  </si>
  <si>
    <t>Rapportage!E2117</t>
  </si>
  <si>
    <t>Rapportage!E2118</t>
  </si>
  <si>
    <t>Rapportage!E2119</t>
  </si>
  <si>
    <t>Rapportage!E2120</t>
  </si>
  <si>
    <t>Rapportage!E2121</t>
  </si>
  <si>
    <t>Rapportage!E2122</t>
  </si>
  <si>
    <t>Rapportage!E2123</t>
  </si>
  <si>
    <t>Rapportage!E2124</t>
  </si>
  <si>
    <t>Rapportage!E2125</t>
  </si>
  <si>
    <t>Rapportage!E2126</t>
  </si>
  <si>
    <t>Rapportage!E2127</t>
  </si>
  <si>
    <t>Rapportage!E2128</t>
  </si>
  <si>
    <t>Rapportage!E2129</t>
  </si>
  <si>
    <t>Rapportage!E2130</t>
  </si>
  <si>
    <t>Rapportage!E2131</t>
  </si>
  <si>
    <t>Rapportage!E2132</t>
  </si>
  <si>
    <t>Rapportage!E2133</t>
  </si>
  <si>
    <t>Rapportage!E2134</t>
  </si>
  <si>
    <t>Rapportage!E2135</t>
  </si>
  <si>
    <t>Rapportage!E2136</t>
  </si>
  <si>
    <t>Rapportage!E2137</t>
  </si>
  <si>
    <t>Rapportage!E2138</t>
  </si>
  <si>
    <t>Rapportage!E2139</t>
  </si>
  <si>
    <t>Rapportage!E2140</t>
  </si>
  <si>
    <t>Rapportage!E2141</t>
  </si>
  <si>
    <t>Rapportage!E2142</t>
  </si>
  <si>
    <t>Rapportage!E2143</t>
  </si>
  <si>
    <t>Rapportage!E2144</t>
  </si>
  <si>
    <t>Rapportage!E2145</t>
  </si>
  <si>
    <t>Rapportage!E2146</t>
  </si>
  <si>
    <t>Rapportage!E2147</t>
  </si>
  <si>
    <t>Rapportage!E2148</t>
  </si>
  <si>
    <t>Rapportage!E2149</t>
  </si>
  <si>
    <t>Rapportage!E2150</t>
  </si>
  <si>
    <t>Rapportage!E2151</t>
  </si>
  <si>
    <t>Rapportage!E2152</t>
  </si>
  <si>
    <t>Rapportage!E2153</t>
  </si>
  <si>
    <t>Rapportage!E2154</t>
  </si>
  <si>
    <t>Rapportage!E2155</t>
  </si>
  <si>
    <t>Rapportage!E2156</t>
  </si>
  <si>
    <t>Rapportage!E2157</t>
  </si>
  <si>
    <t>Rapportage!E2158</t>
  </si>
  <si>
    <t>Rapportage!E2159</t>
  </si>
  <si>
    <t>Rapportage!E2160</t>
  </si>
  <si>
    <t>Rapportage!E2161</t>
  </si>
  <si>
    <t>Rapportage!E2162</t>
  </si>
  <si>
    <t>Rapportage!E2163</t>
  </si>
  <si>
    <t>Rapportage!E2164</t>
  </si>
  <si>
    <t>Rapportage!E2165</t>
  </si>
  <si>
    <t>Rapportage!E2166</t>
  </si>
  <si>
    <t>Rapportage!E2167</t>
  </si>
  <si>
    <t>Rapportage!E2168</t>
  </si>
  <si>
    <t>Rapportage!E2169</t>
  </si>
  <si>
    <t>Rapportage!E2170</t>
  </si>
  <si>
    <t>Rapportage!E2171</t>
  </si>
  <si>
    <t>Rapportage!E2172</t>
  </si>
  <si>
    <t>Rapportage!E2173</t>
  </si>
  <si>
    <t>Rapportage!E2174</t>
  </si>
  <si>
    <t>Rapportage!E2175</t>
  </si>
  <si>
    <t>Rapportage!E2176</t>
  </si>
  <si>
    <t>Rapportage!E2177</t>
  </si>
  <si>
    <t>Rapportage!E2178</t>
  </si>
  <si>
    <t>Rapportage!E2179</t>
  </si>
  <si>
    <t>Rapportage!E2180</t>
  </si>
  <si>
    <t>Rapportage!E2181</t>
  </si>
  <si>
    <t>Rapportage!E2182</t>
  </si>
  <si>
    <t>Rapportage!E2183</t>
  </si>
  <si>
    <t>Rapportage!E2184</t>
  </si>
  <si>
    <t>Rapportage!E2185</t>
  </si>
  <si>
    <t>Rapportage!E2186</t>
  </si>
  <si>
    <t>Rapportage!E2187</t>
  </si>
  <si>
    <t>Rapportage!E2188</t>
  </si>
  <si>
    <t>Rapportage!E2189</t>
  </si>
  <si>
    <t>Rapportage!E2190</t>
  </si>
  <si>
    <t>Rapportage!E2191</t>
  </si>
  <si>
    <t>Rapportage!E2192</t>
  </si>
  <si>
    <t>Rapportage!E2193</t>
  </si>
  <si>
    <t>Rapportage!E2194</t>
  </si>
  <si>
    <t>Rapportage!E2195</t>
  </si>
  <si>
    <t>Rapportage!E2196</t>
  </si>
  <si>
    <t>Rapportage!E2197</t>
  </si>
  <si>
    <t>Rapportage!E2198</t>
  </si>
  <si>
    <t>Rapportage!E2199</t>
  </si>
  <si>
    <t>Rapportage!E2200</t>
  </si>
  <si>
    <t>Rapportage!E2201</t>
  </si>
  <si>
    <t>Rapportage!E2202</t>
  </si>
  <si>
    <t>Rapportage!E2203</t>
  </si>
  <si>
    <t>Rapportage!E2204</t>
  </si>
  <si>
    <t>Rapportage!E2205</t>
  </si>
  <si>
    <t>Rapportage!E2206</t>
  </si>
  <si>
    <t>Rapportage!E2207</t>
  </si>
  <si>
    <t>Rapportage!E2208</t>
  </si>
  <si>
    <t>Rapportage!E2209</t>
  </si>
  <si>
    <t>Rapportage!E2210</t>
  </si>
  <si>
    <t>Rapportage!E2211</t>
  </si>
  <si>
    <t>Rapportage!E2212</t>
  </si>
  <si>
    <t>Rapportage!E2213</t>
  </si>
  <si>
    <t>Rapportage!E2214</t>
  </si>
  <si>
    <t>Rapportage!E2215</t>
  </si>
  <si>
    <t>Rapportage!E2216</t>
  </si>
  <si>
    <t>Rapportage!E2217</t>
  </si>
  <si>
    <t>Rapportage!E2218</t>
  </si>
  <si>
    <t>Rapportage!E2219</t>
  </si>
  <si>
    <t>Rapportage!E2220</t>
  </si>
  <si>
    <t>Rapportage!E2221</t>
  </si>
  <si>
    <t>Rapportage!E2222</t>
  </si>
  <si>
    <t>Rapportage!E2223</t>
  </si>
  <si>
    <t>Rapportage!E2224</t>
  </si>
  <si>
    <t>Rapportage!E2225</t>
  </si>
  <si>
    <t>Rapportage!E2226</t>
  </si>
  <si>
    <t>Rapportage!E2227</t>
  </si>
  <si>
    <t>Rapportage!E2228</t>
  </si>
  <si>
    <t>Rapportage!E2229</t>
  </si>
  <si>
    <t>Rapportage!E2230</t>
  </si>
  <si>
    <t>Rapportage!E2231</t>
  </si>
  <si>
    <t>Rapportage!E2232</t>
  </si>
  <si>
    <t>Rapportage!E2233</t>
  </si>
  <si>
    <t>Rapportage!E2234</t>
  </si>
  <si>
    <t>Rapportage!E2235</t>
  </si>
  <si>
    <t>Rapportage!E2236</t>
  </si>
  <si>
    <t>Rapportage!E2237</t>
  </si>
  <si>
    <t>Rapportage!E2238</t>
  </si>
  <si>
    <t>Rapportage!E2239</t>
  </si>
  <si>
    <t>Rapportage!E2240</t>
  </si>
  <si>
    <t>Rapportage!E2241</t>
  </si>
  <si>
    <t>Rapportage!E2242</t>
  </si>
  <si>
    <t>Rapportage!E2243</t>
  </si>
  <si>
    <t>Rapportage!E2244</t>
  </si>
  <si>
    <t>Rapportage!E2245</t>
  </si>
  <si>
    <t>Rapportage!E2246</t>
  </si>
  <si>
    <t>Rapportage!E2247</t>
  </si>
  <si>
    <t>Rapportage!E2248</t>
  </si>
  <si>
    <t>Rapportage!E2249</t>
  </si>
  <si>
    <t>Rapportage!E2250</t>
  </si>
  <si>
    <t>Rapportage!E2251</t>
  </si>
  <si>
    <t>Rapportage!E2252</t>
  </si>
  <si>
    <t>Rapportage!E2253</t>
  </si>
  <si>
    <t>Rapportage!E2254</t>
  </si>
  <si>
    <t>Rapportage!E2255</t>
  </si>
  <si>
    <t>Rapportage!E2256</t>
  </si>
  <si>
    <t>Rapportage!E2257</t>
  </si>
  <si>
    <t>Rapportage!E2258</t>
  </si>
  <si>
    <t>Rapportage!E2259</t>
  </si>
  <si>
    <t>Rapportage!E2260</t>
  </si>
  <si>
    <t>Rapportage!E2261</t>
  </si>
  <si>
    <t>Rapportage!E2262</t>
  </si>
  <si>
    <t>Rapportage!E2263</t>
  </si>
  <si>
    <t>Rapportage!E2264</t>
  </si>
  <si>
    <t>Rapportage!E2265</t>
  </si>
  <si>
    <t>Rapportage!E2266</t>
  </si>
  <si>
    <t>Rapportage!E2267</t>
  </si>
  <si>
    <t>Rapportage!E2268</t>
  </si>
  <si>
    <t>Rapportage!E2269</t>
  </si>
  <si>
    <t>Rapportage!E2270</t>
  </si>
  <si>
    <t>Rapportage!E2271</t>
  </si>
  <si>
    <t>Rapportage!E2272</t>
  </si>
  <si>
    <t>Rapportage!E2273</t>
  </si>
  <si>
    <t>Rapportage!E2274</t>
  </si>
  <si>
    <t>Rapportage!E2275</t>
  </si>
  <si>
    <t>Rapportage!E2276</t>
  </si>
  <si>
    <t>Rapportage!E2277</t>
  </si>
  <si>
    <t>Rapportage!E2278</t>
  </si>
  <si>
    <t>Rapportage!E2279</t>
  </si>
  <si>
    <t>Rapportage!E2280</t>
  </si>
  <si>
    <t>Rapportage!E2281</t>
  </si>
  <si>
    <t>Rapportage!E2282</t>
  </si>
  <si>
    <t>Rapportage!E2283</t>
  </si>
  <si>
    <t>Rapportage!E2284</t>
  </si>
  <si>
    <t>Rapportage!E2285</t>
  </si>
  <si>
    <t>Rapportage!E2286</t>
  </si>
  <si>
    <t>Rapportage!E2287</t>
  </si>
  <si>
    <t>Rapportage!E2288</t>
  </si>
  <si>
    <t>Rapportage!E2289</t>
  </si>
  <si>
    <t>Rapportage!E2290</t>
  </si>
  <si>
    <t>Rapportage!E2291</t>
  </si>
  <si>
    <t>Rapportage!E2292</t>
  </si>
  <si>
    <t>Rapportage!E2293</t>
  </si>
  <si>
    <t>Rapportage!E2294</t>
  </si>
  <si>
    <t>Rapportage!E2295</t>
  </si>
  <si>
    <t>Rapportage!E2296</t>
  </si>
  <si>
    <t>Rapportage!E2297</t>
  </si>
  <si>
    <t>Rapportage!E2298</t>
  </si>
  <si>
    <t>Rapportage!E2299</t>
  </si>
  <si>
    <t>Rapportage!E2300</t>
  </si>
  <si>
    <t>Rapportage!E2301</t>
  </si>
  <si>
    <t>Rapportage!E2302</t>
  </si>
  <si>
    <t>Rapportage!E2303</t>
  </si>
  <si>
    <t>Rapportage!E2304</t>
  </si>
  <si>
    <t>Rapportage!E2305</t>
  </si>
  <si>
    <t>Rapportage!E2306</t>
  </si>
  <si>
    <t>Rapportage!E2307</t>
  </si>
  <si>
    <t>Rapportage!E2308</t>
  </si>
  <si>
    <t>Rapportage!E2309</t>
  </si>
  <si>
    <t>Rapportage!E2310</t>
  </si>
  <si>
    <t>Rapportage!E2311</t>
  </si>
  <si>
    <t>Rapportage!E2312</t>
  </si>
  <si>
    <t>Rapportage!E2313</t>
  </si>
  <si>
    <t>Rapportage!E2314</t>
  </si>
  <si>
    <t>Rapportage!E2315</t>
  </si>
  <si>
    <t>Rapportage!E2316</t>
  </si>
  <si>
    <t>Rapportage!E2317</t>
  </si>
  <si>
    <t>Rapportage!E2318</t>
  </si>
  <si>
    <t>Rapportage!E2319</t>
  </si>
  <si>
    <t>Rapportage!E2320</t>
  </si>
  <si>
    <t>Rapportage!E2321</t>
  </si>
  <si>
    <t>Rapportage!E2322</t>
  </si>
  <si>
    <t>Rapportage!E2323</t>
  </si>
  <si>
    <t>Rapportage!E2324</t>
  </si>
  <si>
    <t>Rapportage!E2325</t>
  </si>
  <si>
    <t>Rapportage!E2326</t>
  </si>
  <si>
    <t>Rapportage!E2327</t>
  </si>
  <si>
    <t>Rapportage!E2328</t>
  </si>
  <si>
    <t>Rapportage!E2329</t>
  </si>
  <si>
    <t>Rapportage!E2330</t>
  </si>
  <si>
    <t>Rapportage!E2331</t>
  </si>
  <si>
    <t>Rapportage!E2332</t>
  </si>
  <si>
    <t>Rapportage!E2333</t>
  </si>
  <si>
    <t>Rapportage!E2334</t>
  </si>
  <si>
    <t>Rapportage!E2335</t>
  </si>
  <si>
    <t>Rapportage!E2336</t>
  </si>
  <si>
    <t>Rapportage!E2337</t>
  </si>
  <si>
    <t>Rapportage!E2338</t>
  </si>
  <si>
    <t>Rapportage!E2339</t>
  </si>
  <si>
    <t>Rapportage!E2340</t>
  </si>
  <si>
    <t>Rapportage!E2341</t>
  </si>
  <si>
    <t>Rapportage!E2342</t>
  </si>
  <si>
    <t>Rapportage!E2343</t>
  </si>
  <si>
    <t>Rapportage!E2344</t>
  </si>
  <si>
    <t>Rapportage!E2345</t>
  </si>
  <si>
    <t>Rapportage!E2346</t>
  </si>
  <si>
    <t>Rapportage!E2347</t>
  </si>
  <si>
    <t>Rapportage!E2348</t>
  </si>
  <si>
    <t>Rapportage!E2349</t>
  </si>
  <si>
    <t>Rapportage!E2350</t>
  </si>
  <si>
    <t>Rapportage!E2351</t>
  </si>
  <si>
    <t>Rapportage!E2352</t>
  </si>
  <si>
    <t>Rapportage!E2353</t>
  </si>
  <si>
    <t>Rapportage!E2354</t>
  </si>
  <si>
    <t>Rapportage!E2355</t>
  </si>
  <si>
    <t>Rapportage!E2356</t>
  </si>
  <si>
    <t>Rapportage!E2357</t>
  </si>
  <si>
    <t>Rapportage!E2358</t>
  </si>
  <si>
    <t>Rapportage!E2359</t>
  </si>
  <si>
    <t>Rapportage!E2360</t>
  </si>
  <si>
    <t>Rapportage!E2361</t>
  </si>
  <si>
    <t>Rapportage!E2362</t>
  </si>
  <si>
    <t>Rapportage!E2363</t>
  </si>
  <si>
    <t>Rapportage!E2364</t>
  </si>
  <si>
    <t>Rapportage!E2365</t>
  </si>
  <si>
    <t>Rapportage!E2366</t>
  </si>
  <si>
    <t>Rapportage!E2367</t>
  </si>
  <si>
    <t>Rapportage!E2368</t>
  </si>
  <si>
    <t>Rapportage!E2369</t>
  </si>
  <si>
    <t>Rapportage!E2370</t>
  </si>
  <si>
    <t>Rapportage!E2371</t>
  </si>
  <si>
    <t>Rapportage!E2372</t>
  </si>
  <si>
    <t>Rapportage!E2373</t>
  </si>
  <si>
    <t>Rapportage!E2374</t>
  </si>
  <si>
    <t>Rapportage!E2375</t>
  </si>
  <si>
    <t>Rapportage!E2376</t>
  </si>
  <si>
    <t>Rapportage!E2377</t>
  </si>
  <si>
    <t>Rapportage!E2378</t>
  </si>
  <si>
    <t>Rapportage!E2379</t>
  </si>
  <si>
    <t>Rapportage!E2380</t>
  </si>
  <si>
    <t>Rapportage!E2381</t>
  </si>
  <si>
    <t>Rapportage!E2382</t>
  </si>
  <si>
    <t>Rapportage!E2383</t>
  </si>
  <si>
    <t>Rapportage!E2384</t>
  </si>
  <si>
    <t>Rapportage!E2385</t>
  </si>
  <si>
    <t>Rapportage!E2386</t>
  </si>
  <si>
    <t>Rapportage!E2387</t>
  </si>
  <si>
    <t>Rapportage!E2388</t>
  </si>
  <si>
    <t>Rapportage!E2389</t>
  </si>
  <si>
    <t>Rapportage!E2390</t>
  </si>
  <si>
    <t>Rapportage!E2391</t>
  </si>
  <si>
    <t>Rapportage!E2392</t>
  </si>
  <si>
    <t>Rapportage!E2393</t>
  </si>
  <si>
    <t>Rapportage!E2394</t>
  </si>
  <si>
    <t>Rapportage!E2395</t>
  </si>
  <si>
    <t>Rapportage!E2396</t>
  </si>
  <si>
    <t>Rapportage!E2397</t>
  </si>
  <si>
    <t>Rapportage!E2398</t>
  </si>
  <si>
    <t>Rapportage!E2399</t>
  </si>
  <si>
    <t>Rapportage!E2400</t>
  </si>
  <si>
    <t>Rapportage!E2401</t>
  </si>
  <si>
    <t>Rapportage!E2402</t>
  </si>
  <si>
    <t>Rapportage!E2403</t>
  </si>
  <si>
    <t>Rapportage!E2404</t>
  </si>
  <si>
    <t>Rapportage!E2405</t>
  </si>
  <si>
    <t>Rapportage!E2406</t>
  </si>
  <si>
    <t>Rapportage!E2407</t>
  </si>
  <si>
    <t>Rapportage!E2408</t>
  </si>
  <si>
    <t>Rapportage!E2409</t>
  </si>
  <si>
    <t>Rapportage!E2410</t>
  </si>
  <si>
    <t>Rapportage!E2411</t>
  </si>
  <si>
    <t>Rapportage!E2412</t>
  </si>
  <si>
    <t>Rapportage!E2413</t>
  </si>
  <si>
    <t>Rapportage!E2414</t>
  </si>
  <si>
    <t>Rapportage!E2415</t>
  </si>
  <si>
    <t>Rapportage!E2416</t>
  </si>
  <si>
    <t>Rapportage!E2417</t>
  </si>
  <si>
    <t>Rapportage!E2418</t>
  </si>
  <si>
    <t>Rapportage!E2419</t>
  </si>
  <si>
    <t>Rapportage!E2420</t>
  </si>
  <si>
    <t>Rapportage!E2421</t>
  </si>
  <si>
    <t>Rapportage!E2422</t>
  </si>
  <si>
    <t>Rapportage!E2423</t>
  </si>
  <si>
    <t>Rapportage!E2424</t>
  </si>
  <si>
    <t>Rapportage!E2425</t>
  </si>
  <si>
    <t>Rapportage!E2426</t>
  </si>
  <si>
    <t>Rapportage!E2427</t>
  </si>
  <si>
    <t>Rapportage!E2428</t>
  </si>
  <si>
    <t>Rapportage!E2429</t>
  </si>
  <si>
    <t>Rapportage!E2430</t>
  </si>
  <si>
    <t>Rapportage!E2431</t>
  </si>
  <si>
    <t>Rapportage!E2432</t>
  </si>
  <si>
    <t>Rapportage!E2433</t>
  </si>
  <si>
    <t>Rapportage!E2434</t>
  </si>
  <si>
    <t>Rapportage!E2435</t>
  </si>
  <si>
    <t>Rapportage!E2436</t>
  </si>
  <si>
    <t>Rapportage!E2437</t>
  </si>
  <si>
    <t>Rapportage!E2438</t>
  </si>
  <si>
    <t>Rapportage!E2439</t>
  </si>
  <si>
    <t>Rapportage!E2440</t>
  </si>
  <si>
    <t>Rapportage!E2441</t>
  </si>
  <si>
    <t>Rapportage!E2442</t>
  </si>
  <si>
    <t>Rapportage!E2443</t>
  </si>
  <si>
    <t>Rapportage!E2444</t>
  </si>
  <si>
    <t>Rapportage!E2445</t>
  </si>
  <si>
    <t>Rapportage!E2446</t>
  </si>
  <si>
    <t>Rapportage!E2447</t>
  </si>
  <si>
    <t>Rapportage!E2448</t>
  </si>
  <si>
    <t>Rapportage!E2449</t>
  </si>
  <si>
    <t>Rapportage!E2450</t>
  </si>
  <si>
    <t>Rapportage!E2451</t>
  </si>
  <si>
    <t>Rapportage!E2452</t>
  </si>
  <si>
    <t>Rapportage!E2453</t>
  </si>
  <si>
    <t>Rapportage!E2454</t>
  </si>
  <si>
    <t>Rapportage!E2455</t>
  </si>
  <si>
    <t>Rapportage!E2456</t>
  </si>
  <si>
    <t>Rapportage!E2457</t>
  </si>
  <si>
    <t>Rapportage!E2458</t>
  </si>
  <si>
    <t>Rapportage!E2459</t>
  </si>
  <si>
    <t>Rapportage!E2460</t>
  </si>
  <si>
    <t>Rapportage!E2461</t>
  </si>
  <si>
    <t>Rapportage!E2462</t>
  </si>
  <si>
    <t>Rapportage!E2463</t>
  </si>
  <si>
    <t>Rapportage!E2464</t>
  </si>
  <si>
    <t>Rapportage!E2465</t>
  </si>
  <si>
    <t>Rapportage!E2466</t>
  </si>
  <si>
    <t>Rapportage!E2467</t>
  </si>
  <si>
    <t>Rapportage!E2468</t>
  </si>
  <si>
    <t>Rapportage!E2469</t>
  </si>
  <si>
    <t>Rapportage!E2470</t>
  </si>
  <si>
    <t>Rapportage!E2471</t>
  </si>
  <si>
    <t>Rapportage!E2472</t>
  </si>
  <si>
    <t>Rapportage!E2473</t>
  </si>
  <si>
    <t>Rapportage!E2474</t>
  </si>
  <si>
    <t>Rapportage!E2475</t>
  </si>
  <si>
    <t>Rapportage!E2476</t>
  </si>
  <si>
    <t>Rapportage!E2477</t>
  </si>
  <si>
    <t>Rapportage!E2478</t>
  </si>
  <si>
    <t>Rapportage!E2479</t>
  </si>
  <si>
    <t>Rapportage!E2480</t>
  </si>
  <si>
    <t>Rapportage!E2481</t>
  </si>
  <si>
    <t>Rapportage!E2482</t>
  </si>
  <si>
    <t>Rapportage!E2483</t>
  </si>
  <si>
    <t>Rapportage!E2484</t>
  </si>
  <si>
    <t>Rapportage!E2485</t>
  </si>
  <si>
    <t>Rapportage!E2486</t>
  </si>
  <si>
    <t>Rapportage!E2487</t>
  </si>
  <si>
    <t>Rapportage!E2488</t>
  </si>
  <si>
    <t>Rapportage!E2489</t>
  </si>
  <si>
    <t>Rapportage!E2490</t>
  </si>
  <si>
    <t>Rapportage!E2491</t>
  </si>
  <si>
    <t>Rapportage!E2492</t>
  </si>
  <si>
    <t>Rapportage!E2493</t>
  </si>
  <si>
    <t>Rapportage!E2494</t>
  </si>
  <si>
    <t>Rapportage!E2495</t>
  </si>
  <si>
    <t>Rapportage!E2496</t>
  </si>
  <si>
    <t>Rapportage!E2497</t>
  </si>
  <si>
    <t>Rapportage!E2498</t>
  </si>
  <si>
    <t>Rapportage!E2499</t>
  </si>
  <si>
    <t>Rapportage!E2500</t>
  </si>
  <si>
    <t>Rapportage!E2501</t>
  </si>
  <si>
    <t>Aller à Horeko</t>
  </si>
  <si>
    <t>Allez dans gestion(employee) -&gt; Export du système de salaire</t>
  </si>
  <si>
    <t>Sélectionnez uniquement les employés qui sont payés sur base d'horaire</t>
  </si>
  <si>
    <t>Assurez-vous que le modèle est sur UCM</t>
  </si>
  <si>
    <t>Appuyez sur exporter et ouvrez le fichier téléchargé</t>
  </si>
  <si>
    <t>Déplacez la feuille Excel "Rapport" du fichier Horeko téléchargé dans ce fichier Excel</t>
  </si>
  <si>
    <t>Sélectionnez la dernière ligne avec les données de la « exportsheet »</t>
  </si>
  <si>
    <t>Appuyez sur Ctrl (pour Apple, appuyez sur cmd) + Shift + "flèche vers le haut"</t>
  </si>
  <si>
    <t>Collez les données copiées dans un fichier .txt</t>
  </si>
  <si>
    <t>Lors de l'utilisation de Windows : utilisez "Notepad" pour enregistrer le fichier dans un .txt</t>
  </si>
  <si>
    <t>Lors de l'utilisation de mac : utilisez "TextEdit", format en plaintext</t>
  </si>
  <si>
    <t>Accédez à UCM et importez le fichier (détails inconnus)</t>
  </si>
  <si>
    <t>Uurloon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</si>
</sst>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;\-0;;@"/>
    <numFmt numFmtId="165" formatCode="[$-F400]h:mm:ss\ AM/PM"/>
    <numFmt numFmtId="166" formatCode="h:mm;@"/>
  </numFmts>
  <fonts count="14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</font>
    <font>
      <sz val="11"/>
      <color theme="0"/>
      <name val="Calibri"/>
      <family val="2"/>
    </font>
    <font>
      <b/>
      <sz val="11"/>
      <color theme="0"/>
      <name val="Calibri"/>
      <family val="2"/>
    </font>
    <font>
      <sz val="8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color rgb="FF0A0101"/>
      <name val="Arial"/>
      <family val="2"/>
    </font>
    <font>
      <sz val="9"/>
      <color theme="0"/>
      <name val="Calibri"/>
      <family val="2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47BA"/>
        <bgColor indexed="64"/>
      </patternFill>
    </fill>
    <fill>
      <patternFill patternType="solid">
        <fgColor rgb="FF31D9C2"/>
        <bgColor indexed="64"/>
      </patternFill>
    </fill>
    <fill>
      <patternFill patternType="solid">
        <fgColor rgb="FFFABE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14">
    <border>
      <left/>
      <right/>
      <top/>
      <bottom/>
      <diagonal/>
    </border>
    <border>
      <left style="thin">
        <color rgb="FF0047BA"/>
      </left>
      <right style="thin">
        <color rgb="FF0047BA"/>
      </right>
      <top style="thin">
        <color rgb="FF0047BA"/>
      </top>
      <bottom style="thin">
        <color rgb="FF0047BA"/>
      </bottom>
      <diagonal/>
    </border>
    <border>
      <left style="thin">
        <color rgb="FF0047BA"/>
      </left>
      <right/>
      <top style="thin">
        <color rgb="FF0047BA"/>
      </top>
      <bottom/>
      <diagonal/>
    </border>
    <border>
      <left/>
      <right/>
      <top style="thin">
        <color rgb="FF0047BA"/>
      </top>
      <bottom/>
      <diagonal/>
    </border>
    <border>
      <left/>
      <right style="thin">
        <color rgb="FF0047BA"/>
      </right>
      <top style="thin">
        <color rgb="FF0047BA"/>
      </top>
      <bottom/>
      <diagonal/>
    </border>
    <border>
      <left style="thin">
        <color rgb="FF0047BA"/>
      </left>
      <right/>
      <top/>
      <bottom/>
      <diagonal/>
    </border>
    <border>
      <left/>
      <right style="thin">
        <color rgb="FF0047BA"/>
      </right>
      <top/>
      <bottom/>
      <diagonal/>
    </border>
    <border>
      <left style="thin">
        <color rgb="FF0047BA"/>
      </left>
      <right/>
      <top/>
      <bottom style="thin">
        <color rgb="FF0047BA"/>
      </bottom>
      <diagonal/>
    </border>
    <border>
      <left/>
      <right/>
      <top/>
      <bottom style="thin">
        <color rgb="FF0047BA"/>
      </bottom>
      <diagonal/>
    </border>
    <border>
      <left/>
      <right style="thin">
        <color rgb="FF0047BA"/>
      </right>
      <top/>
      <bottom style="thin">
        <color rgb="FF0047BA"/>
      </bottom>
      <diagonal/>
    </border>
    <border>
      <left style="thin">
        <color rgb="FF0047BA"/>
      </left>
      <right/>
      <top style="thin">
        <color rgb="FF0047BA"/>
      </top>
      <bottom style="thin">
        <color rgb="FF0047BA"/>
      </bottom>
      <diagonal/>
    </border>
    <border>
      <left/>
      <right/>
      <top style="thin">
        <color rgb="FF0047BA"/>
      </top>
      <bottom style="thin">
        <color rgb="FF0047BA"/>
      </bottom>
      <diagonal/>
    </border>
    <border>
      <left/>
      <right style="thin">
        <color rgb="FF0047BA"/>
      </right>
      <top style="thin">
        <color rgb="FF0047BA"/>
      </top>
      <bottom style="thin">
        <color rgb="FF0047BA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2">
    <xf numFmtId="0" fontId="0" fillId="0" borderId="0"/>
    <xf numFmtId="0" fontId="2" fillId="0" borderId="0"/>
  </cellStyleXfs>
  <cellXfs count="70">
    <xf numFmtId="0" fontId="0" fillId="0" borderId="0" xfId="0"/>
    <xf numFmtId="164" fontId="0" fillId="0" borderId="0" xfId="0" applyNumberFormat="1"/>
    <xf numFmtId="0" fontId="2" fillId="0" borderId="0" xfId="1"/>
    <xf numFmtId="0" fontId="3" fillId="3" borderId="0" xfId="1" applyFont="1" applyFill="1"/>
    <xf numFmtId="0" fontId="5" fillId="3" borderId="0" xfId="1" applyFont="1" applyFill="1" applyAlignment="1">
      <alignment horizontal="right"/>
    </xf>
    <xf numFmtId="0" fontId="4" fillId="3" borderId="0" xfId="1" applyFont="1" applyFill="1"/>
    <xf numFmtId="0" fontId="3" fillId="3" borderId="0" xfId="1" applyFont="1" applyFill="1" applyAlignment="1">
      <alignment horizontal="right"/>
    </xf>
    <xf numFmtId="0" fontId="0" fillId="0" borderId="0" xfId="0" applyFill="1"/>
    <xf numFmtId="0" fontId="6" fillId="2" borderId="0" xfId="0" applyFont="1" applyFill="1"/>
    <xf numFmtId="0" fontId="6" fillId="4" borderId="0" xfId="0" applyFont="1" applyFill="1"/>
    <xf numFmtId="0" fontId="6" fillId="4" borderId="2" xfId="0" applyFont="1" applyFill="1" applyBorder="1"/>
    <xf numFmtId="0" fontId="6" fillId="4" borderId="3" xfId="0" applyFont="1" applyFill="1" applyBorder="1"/>
    <xf numFmtId="0" fontId="6" fillId="4" borderId="4" xfId="0" applyFont="1" applyFill="1" applyBorder="1"/>
    <xf numFmtId="0" fontId="6" fillId="4" borderId="5" xfId="0" applyFont="1" applyFill="1" applyBorder="1"/>
    <xf numFmtId="0" fontId="6" fillId="4" borderId="0" xfId="0" applyFont="1" applyFill="1" applyBorder="1"/>
    <xf numFmtId="0" fontId="6" fillId="4" borderId="6" xfId="0" applyFont="1" applyFill="1" applyBorder="1"/>
    <xf numFmtId="0" fontId="9" fillId="4" borderId="12" xfId="0" applyFont="1" applyFill="1" applyBorder="1" applyAlignment="1" applyProtection="1">
      <alignment horizontal="center"/>
      <protection hidden="1"/>
    </xf>
    <xf numFmtId="14" fontId="10" fillId="3" borderId="4" xfId="0" applyNumberFormat="1" applyFont="1" applyFill="1" applyBorder="1" applyAlignment="1">
      <alignment horizontal="center"/>
    </xf>
    <xf numFmtId="14" fontId="10" fillId="3" borderId="6" xfId="0" applyNumberFormat="1" applyFont="1" applyFill="1" applyBorder="1" applyAlignment="1">
      <alignment horizontal="center"/>
    </xf>
    <xf numFmtId="14" fontId="10" fillId="3" borderId="9" xfId="0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left"/>
    </xf>
    <xf numFmtId="0" fontId="7" fillId="4" borderId="1" xfId="0" applyFont="1" applyFill="1" applyBorder="1" applyAlignment="1">
      <alignment horizontal="center" vertical="center"/>
    </xf>
    <xf numFmtId="0" fontId="11" fillId="0" borderId="0" xfId="0" applyFont="1"/>
    <xf numFmtId="0" fontId="8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 applyProtection="1">
      <alignment horizontal="center"/>
      <protection hidden="1"/>
    </xf>
    <xf numFmtId="14" fontId="10" fillId="3" borderId="0" xfId="0" applyNumberFormat="1" applyFont="1" applyFill="1" applyBorder="1" applyAlignment="1">
      <alignment horizontal="center"/>
    </xf>
    <xf numFmtId="0" fontId="3" fillId="3" borderId="0" xfId="1" applyFont="1" applyFill="1"/>
    <xf numFmtId="2" fontId="0" fillId="0" borderId="0" xfId="0" applyNumberFormat="1" applyFill="1"/>
    <xf numFmtId="1" fontId="0" fillId="0" borderId="0" xfId="0" applyNumberFormat="1" applyFill="1"/>
    <xf numFmtId="20" fontId="0" fillId="0" borderId="0" xfId="0" applyNumberFormat="1" applyFill="1"/>
    <xf numFmtId="0" fontId="0" fillId="0" borderId="0" xfId="0" applyNumberFormat="1" applyFill="1"/>
    <xf numFmtId="0" fontId="0" fillId="0" borderId="13" xfId="0" applyBorder="1" applyProtection="1"/>
    <xf numFmtId="0" fontId="0" fillId="5" borderId="13" xfId="0" applyFill="1" applyBorder="1" applyProtection="1"/>
    <xf numFmtId="166" fontId="0" fillId="0" borderId="13" xfId="0" applyNumberFormat="1" applyBorder="1" applyProtection="1"/>
    <xf numFmtId="0" fontId="0" fillId="0" borderId="13" xfId="0" applyFill="1" applyBorder="1" applyProtection="1"/>
    <xf numFmtId="20" fontId="0" fillId="0" borderId="13" xfId="0" applyNumberFormat="1" applyBorder="1" applyProtection="1"/>
    <xf numFmtId="0" fontId="0" fillId="0" borderId="13" xfId="0" applyNumberFormat="1" applyBorder="1" applyProtection="1"/>
    <xf numFmtId="0" fontId="0" fillId="6" borderId="13" xfId="0" applyFill="1" applyBorder="1" applyProtection="1"/>
    <xf numFmtId="0" fontId="0" fillId="7" borderId="13" xfId="0" applyFill="1" applyBorder="1" applyProtection="1"/>
    <xf numFmtId="0" fontId="0" fillId="0" borderId="0" xfId="0" applyProtection="1"/>
    <xf numFmtId="20" fontId="0" fillId="0" borderId="13" xfId="0" applyNumberFormat="1" applyFill="1" applyBorder="1" applyProtection="1"/>
    <xf numFmtId="2" fontId="0" fillId="0" borderId="13" xfId="0" applyNumberFormat="1" applyBorder="1" applyProtection="1"/>
    <xf numFmtId="165" fontId="0" fillId="0" borderId="13" xfId="0" applyNumberFormat="1" applyBorder="1" applyProtection="1"/>
    <xf numFmtId="0" fontId="0" fillId="8" borderId="13" xfId="0" applyFill="1" applyBorder="1" applyProtection="1"/>
    <xf numFmtId="166" fontId="0" fillId="0" borderId="0" xfId="0" applyNumberFormat="1" applyProtection="1"/>
    <xf numFmtId="20" fontId="0" fillId="0" borderId="0" xfId="0" applyNumberFormat="1" applyProtection="1"/>
    <xf numFmtId="0" fontId="0" fillId="0" borderId="0" xfId="0" applyFill="1" applyProtection="1"/>
    <xf numFmtId="0" fontId="0" fillId="0" borderId="0" xfId="0" applyNumberFormat="1" applyProtection="1"/>
    <xf numFmtId="0" fontId="3" fillId="3" borderId="0" xfId="1" applyFont="1" applyFill="1"/>
    <xf numFmtId="0" fontId="3" fillId="3" borderId="0" xfId="1" applyFont="1" applyFill="1" applyAlignment="1">
      <alignment horizontal="left"/>
    </xf>
    <xf numFmtId="0" fontId="3" fillId="4" borderId="0" xfId="1" applyFont="1" applyFill="1" applyAlignment="1">
      <alignment horizontal="left"/>
    </xf>
    <xf numFmtId="0" fontId="4" fillId="2" borderId="0" xfId="1" applyFont="1" applyFill="1" applyAlignment="1">
      <alignment horizontal="center"/>
    </xf>
    <xf numFmtId="0" fontId="4" fillId="3" borderId="0" xfId="1" applyFont="1" applyFill="1" applyAlignment="1">
      <alignment horizontal="left"/>
    </xf>
    <xf numFmtId="0" fontId="12" fillId="3" borderId="0" xfId="1" applyFont="1" applyFill="1" applyAlignment="1">
      <alignment horizontal="left"/>
    </xf>
    <xf numFmtId="0" fontId="10" fillId="3" borderId="5" xfId="0" applyFont="1" applyFill="1" applyBorder="1" applyAlignment="1">
      <alignment horizontal="left"/>
    </xf>
    <xf numFmtId="0" fontId="10" fillId="3" borderId="0" xfId="0" applyFont="1" applyFill="1" applyBorder="1" applyAlignment="1">
      <alignment horizontal="left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left"/>
    </xf>
    <xf numFmtId="0" fontId="9" fillId="4" borderId="11" xfId="0" applyFont="1" applyFill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0" fillId="3" borderId="3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left"/>
    </xf>
    <xf numFmtId="0" fontId="10" fillId="3" borderId="8" xfId="0" applyFont="1" applyFill="1" applyBorder="1" applyAlignment="1">
      <alignment horizontal="left"/>
    </xf>
    <xf numFmtId="0" fontId="0" fillId="0" borderId="0" xfId="0" applyAlignment="1">
      <alignment horizontal="left" vertical="center" wrapText="1"/>
    </xf>
    <xf numFmtId="0" fontId="13" fillId="0" borderId="0" xfId="0" applyFont="1" applyFill="1"/>
    <xf numFmtId="2" fontId="13" fillId="0" borderId="0" xfId="0" applyNumberFormat="1" applyFont="1" applyFill="1"/>
    <xf numFmtId="1" fontId="13" fillId="0" borderId="0" xfId="0" applyNumberFormat="1" applyFont="1" applyFill="1"/>
    <xf numFmtId="20" fontId="13" fillId="0" borderId="0" xfId="0" applyNumberFormat="1" applyFont="1" applyFill="1"/>
  </cellXfs>
  <cellStyles count="2">
    <cellStyle name="Standaard" xfId="0" builtinId="0"/>
    <cellStyle name="Standaard 2" xfId="1" xr:uid="{D48075AC-2D1A-4C2E-A002-4B6221026F02}"/>
  </cellStyles>
  <dxfs count="0"/>
  <tableStyles count="0" defaultTableStyle="TableStyleMedium2" defaultPivotStyle="PivotStyleLight16"/>
  <colors>
    <mruColors>
      <color rgb="FF0047BA"/>
      <color rgb="FFFABE00"/>
      <color rgb="FF31D9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35</xdr:row>
      <xdr:rowOff>66675</xdr:rowOff>
    </xdr:from>
    <xdr:to>
      <xdr:col>10</xdr:col>
      <xdr:colOff>57982</xdr:colOff>
      <xdr:row>47</xdr:row>
      <xdr:rowOff>94251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6E17508-5ACE-4102-8129-DD71666F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448175"/>
          <a:ext cx="5938717" cy="23269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592455</xdr:colOff>
      <xdr:row>0</xdr:row>
      <xdr:rowOff>171123</xdr:rowOff>
    </xdr:from>
    <xdr:to>
      <xdr:col>5</xdr:col>
      <xdr:colOff>287655</xdr:colOff>
      <xdr:row>5</xdr:row>
      <xdr:rowOff>151804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BDA914D-1743-47C5-BEB5-8199DF44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905" y="171123"/>
          <a:ext cx="2303145" cy="885556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8</v>
    <v>12</v>
    <v>1</v>
  </rv>
  <rv s="1">
    <v>13</v>
    <v>3</v>
  </rv>
  <rv s="2">
    <v>13</v>
    <v>1</v>
  </rv>
</rvData>
</file>

<file path=xl/richData/rdrichvaluestructure.xml><?xml version="1.0" encoding="utf-8"?>
<rvStructures xmlns="http://schemas.microsoft.com/office/spreadsheetml/2017/richdata" count="3">
  <s t="_error">
    <k n="colOffset" t="i"/>
    <k n="errorType" t="i"/>
    <k n="rwOffset" t="i"/>
    <k n="subType" t="i"/>
  </s>
  <s t="_error">
    <k n="errorType" t="i"/>
    <k n="subType" t="i"/>
  </s>
  <s t="_error">
    <k n="errorType" t="i"/>
    <k n="propagated" t="b"/>
  </s>
</rvStructure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2368E-7BF0-4CE9-9476-44A01BD5DAEA}">
  <dimension ref="B1:I34"/>
  <sheetViews>
    <sheetView tabSelected="1" workbookViewId="0"/>
  </sheetViews>
  <sheetFormatPr defaultColWidth="8.85546875" defaultRowHeight="15"/>
  <cols>
    <col min="1" max="1" width="2.28515625" style="2" customWidth="1"/>
    <col min="2" max="9" width="10.140625" style="2" customWidth="1"/>
    <col min="10" max="10" width="2.28515625" style="2" customWidth="1"/>
    <col min="11" max="17" width="8" style="2" customWidth="1"/>
    <col min="18" max="16384" width="8.85546875" style="2"/>
  </cols>
  <sheetData>
    <row r="1" spans="2:9">
      <c r="B1" s="51" t="s">
        <v>7531</v>
      </c>
      <c r="C1" s="51"/>
      <c r="D1" s="51"/>
      <c r="E1" s="51"/>
      <c r="F1" s="51"/>
      <c r="G1" s="51"/>
      <c r="H1" s="51"/>
      <c r="I1" s="51"/>
    </row>
    <row r="2" spans="2:9">
      <c r="B2" s="3" t="s">
        <v>7509</v>
      </c>
      <c r="C2" s="49" t="s">
        <v>7510</v>
      </c>
      <c r="D2" s="49"/>
      <c r="E2" s="49"/>
      <c r="F2" s="49"/>
      <c r="G2" s="49"/>
      <c r="H2" s="49"/>
      <c r="I2" s="49"/>
    </row>
    <row r="3" spans="2:9">
      <c r="B3" s="3" t="s">
        <v>7511</v>
      </c>
      <c r="C3" s="49" t="s">
        <v>7512</v>
      </c>
      <c r="D3" s="49"/>
      <c r="E3" s="49"/>
      <c r="F3" s="49"/>
      <c r="G3" s="49"/>
      <c r="H3" s="49"/>
      <c r="I3" s="49"/>
    </row>
    <row r="4" spans="2:9">
      <c r="B4" s="5" t="s">
        <v>7513</v>
      </c>
      <c r="C4" s="52" t="s">
        <v>7514</v>
      </c>
      <c r="D4" s="52"/>
      <c r="E4" s="52"/>
      <c r="F4" s="52"/>
      <c r="G4" s="52"/>
      <c r="H4" s="52"/>
      <c r="I4" s="52"/>
    </row>
    <row r="5" spans="2:9">
      <c r="B5" s="3" t="s">
        <v>7515</v>
      </c>
      <c r="C5" s="49" t="s">
        <v>7535</v>
      </c>
      <c r="D5" s="49"/>
      <c r="E5" s="49"/>
      <c r="F5" s="49"/>
      <c r="G5" s="49"/>
      <c r="H5" s="49"/>
      <c r="I5" s="49"/>
    </row>
    <row r="6" spans="2:9">
      <c r="B6" s="3" t="s">
        <v>7516</v>
      </c>
      <c r="C6" s="49" t="s">
        <v>7517</v>
      </c>
      <c r="D6" s="49"/>
      <c r="E6" s="49"/>
      <c r="F6" s="49"/>
      <c r="G6" s="49"/>
      <c r="H6" s="49"/>
      <c r="I6" s="49"/>
    </row>
    <row r="7" spans="2:9">
      <c r="B7" s="3" t="s">
        <v>7518</v>
      </c>
      <c r="C7" s="49" t="s">
        <v>7519</v>
      </c>
      <c r="D7" s="49"/>
      <c r="E7" s="49"/>
      <c r="F7" s="49"/>
      <c r="G7" s="49"/>
      <c r="H7" s="49"/>
      <c r="I7" s="49"/>
    </row>
    <row r="8" spans="2:9">
      <c r="B8" s="3" t="s">
        <v>7520</v>
      </c>
      <c r="C8" s="49" t="s">
        <v>7534</v>
      </c>
      <c r="D8" s="49"/>
      <c r="E8" s="49"/>
      <c r="F8" s="49"/>
      <c r="G8" s="49"/>
      <c r="H8" s="49"/>
      <c r="I8" s="49"/>
    </row>
    <row r="9" spans="2:9">
      <c r="B9" s="3" t="s">
        <v>7521</v>
      </c>
      <c r="C9" s="49" t="s">
        <v>7522</v>
      </c>
      <c r="D9" s="49"/>
      <c r="E9" s="49"/>
      <c r="F9" s="49"/>
      <c r="G9" s="49"/>
      <c r="H9" s="49"/>
      <c r="I9" s="49"/>
    </row>
    <row r="10" spans="2:9">
      <c r="B10" s="3" t="s">
        <v>7523</v>
      </c>
      <c r="C10" s="49" t="s">
        <v>7524</v>
      </c>
      <c r="D10" s="49"/>
      <c r="E10" s="49"/>
      <c r="F10" s="49"/>
      <c r="G10" s="49"/>
      <c r="H10" s="49"/>
      <c r="I10" s="49"/>
    </row>
    <row r="11" spans="2:9">
      <c r="B11" s="4" t="s">
        <v>7532</v>
      </c>
      <c r="C11" s="49" t="s">
        <v>7525</v>
      </c>
      <c r="D11" s="49"/>
      <c r="E11" s="49"/>
      <c r="F11" s="49"/>
      <c r="G11" s="49"/>
      <c r="H11" s="49"/>
      <c r="I11" s="49"/>
    </row>
    <row r="12" spans="2:9">
      <c r="B12" s="4" t="s">
        <v>7533</v>
      </c>
      <c r="C12" s="49" t="s">
        <v>7527</v>
      </c>
      <c r="D12" s="49"/>
      <c r="E12" s="49"/>
      <c r="F12" s="49"/>
      <c r="G12" s="49"/>
      <c r="H12" s="49"/>
      <c r="I12" s="49"/>
    </row>
    <row r="13" spans="2:9">
      <c r="B13" s="3" t="s">
        <v>7526</v>
      </c>
      <c r="C13" s="50" t="s">
        <v>7536</v>
      </c>
      <c r="D13" s="50"/>
      <c r="E13" s="50"/>
      <c r="F13" s="50"/>
      <c r="G13" s="50"/>
      <c r="H13" s="50"/>
      <c r="I13" s="50"/>
    </row>
    <row r="15" spans="2:9">
      <c r="B15" s="51" t="s">
        <v>7537</v>
      </c>
      <c r="C15" s="51"/>
      <c r="D15" s="51"/>
      <c r="E15" s="51"/>
      <c r="F15" s="51"/>
      <c r="G15" s="51"/>
      <c r="H15" s="51"/>
      <c r="I15" s="51"/>
    </row>
    <row r="16" spans="2:9" ht="15" customHeight="1">
      <c r="B16" s="26" t="s">
        <v>7509</v>
      </c>
      <c r="C16" s="49" t="s">
        <v>20083</v>
      </c>
      <c r="D16" s="49"/>
      <c r="E16" s="49"/>
      <c r="F16" s="49"/>
      <c r="G16" s="49"/>
      <c r="H16" s="49"/>
      <c r="I16" s="49"/>
    </row>
    <row r="17" spans="2:9">
      <c r="B17" s="26" t="s">
        <v>7511</v>
      </c>
      <c r="C17" s="49" t="s">
        <v>20084</v>
      </c>
      <c r="D17" s="49"/>
      <c r="E17" s="49"/>
      <c r="F17" s="49"/>
      <c r="G17" s="49"/>
      <c r="H17" s="49"/>
      <c r="I17" s="49"/>
    </row>
    <row r="18" spans="2:9">
      <c r="B18" s="5" t="s">
        <v>7513</v>
      </c>
      <c r="C18" s="52" t="s">
        <v>20085</v>
      </c>
      <c r="D18" s="52"/>
      <c r="E18" s="52"/>
      <c r="F18" s="52"/>
      <c r="G18" s="52"/>
      <c r="H18" s="52"/>
      <c r="I18" s="52"/>
    </row>
    <row r="19" spans="2:9">
      <c r="B19" s="26" t="s">
        <v>7515</v>
      </c>
      <c r="C19" s="49" t="s">
        <v>20086</v>
      </c>
      <c r="D19" s="49"/>
      <c r="E19" s="49"/>
      <c r="F19" s="49"/>
      <c r="G19" s="49"/>
      <c r="H19" s="49"/>
      <c r="I19" s="49"/>
    </row>
    <row r="20" spans="2:9">
      <c r="B20" s="26" t="s">
        <v>7516</v>
      </c>
      <c r="C20" s="49" t="s">
        <v>20087</v>
      </c>
      <c r="D20" s="49"/>
      <c r="E20" s="49"/>
      <c r="F20" s="49"/>
      <c r="G20" s="49"/>
      <c r="H20" s="49"/>
      <c r="I20" s="49"/>
    </row>
    <row r="21" spans="2:9">
      <c r="B21" s="26" t="s">
        <v>7518</v>
      </c>
      <c r="C21" s="49" t="s">
        <v>20088</v>
      </c>
      <c r="D21" s="49"/>
      <c r="E21" s="49"/>
      <c r="F21" s="49"/>
      <c r="G21" s="49"/>
      <c r="H21" s="49"/>
      <c r="I21" s="49"/>
    </row>
    <row r="22" spans="2:9">
      <c r="B22" s="26" t="s">
        <v>7520</v>
      </c>
      <c r="C22" s="49" t="s">
        <v>20089</v>
      </c>
      <c r="D22" s="49"/>
      <c r="E22" s="49"/>
      <c r="F22" s="49"/>
      <c r="G22" s="49"/>
      <c r="H22" s="49"/>
      <c r="I22" s="49"/>
    </row>
    <row r="23" spans="2:9">
      <c r="B23" s="26" t="s">
        <v>7521</v>
      </c>
      <c r="C23" s="49" t="s">
        <v>20090</v>
      </c>
      <c r="D23" s="49"/>
      <c r="E23" s="49"/>
      <c r="F23" s="49"/>
      <c r="G23" s="49"/>
      <c r="H23" s="49"/>
      <c r="I23" s="49"/>
    </row>
    <row r="24" spans="2:9">
      <c r="B24" s="26" t="s">
        <v>7523</v>
      </c>
      <c r="C24" s="49" t="s">
        <v>20091</v>
      </c>
      <c r="D24" s="49"/>
      <c r="E24" s="49"/>
      <c r="F24" s="49"/>
      <c r="G24" s="49"/>
      <c r="H24" s="49"/>
      <c r="I24" s="49"/>
    </row>
    <row r="25" spans="2:9">
      <c r="B25" s="4" t="s">
        <v>7532</v>
      </c>
      <c r="C25" s="53" t="s">
        <v>20092</v>
      </c>
      <c r="D25" s="53"/>
      <c r="E25" s="53"/>
      <c r="F25" s="53"/>
      <c r="G25" s="53"/>
      <c r="H25" s="53"/>
      <c r="I25" s="53"/>
    </row>
    <row r="26" spans="2:9">
      <c r="B26" s="4" t="s">
        <v>7533</v>
      </c>
      <c r="C26" s="53" t="s">
        <v>20093</v>
      </c>
      <c r="D26" s="53"/>
      <c r="E26" s="53"/>
      <c r="F26" s="53"/>
      <c r="G26" s="53"/>
      <c r="H26" s="53"/>
      <c r="I26" s="53"/>
    </row>
    <row r="27" spans="2:9">
      <c r="B27" s="26" t="s">
        <v>7526</v>
      </c>
      <c r="C27" s="50" t="s">
        <v>20094</v>
      </c>
      <c r="D27" s="50"/>
      <c r="E27" s="50"/>
      <c r="F27" s="50"/>
      <c r="G27" s="50"/>
      <c r="H27" s="50"/>
      <c r="I27" s="50"/>
    </row>
    <row r="29" spans="2:9">
      <c r="C29" s="51" t="s">
        <v>7528</v>
      </c>
      <c r="D29" s="51"/>
      <c r="E29" s="51"/>
      <c r="F29" s="51"/>
      <c r="G29" s="51"/>
      <c r="H29" s="51"/>
    </row>
    <row r="30" spans="2:9">
      <c r="C30" s="48" t="s">
        <v>7530</v>
      </c>
      <c r="D30" s="48"/>
      <c r="E30" s="48"/>
      <c r="F30" s="48"/>
      <c r="G30" s="48"/>
      <c r="H30" s="6">
        <v>999</v>
      </c>
    </row>
    <row r="31" spans="2:9">
      <c r="C31" s="48" t="s">
        <v>7529</v>
      </c>
      <c r="D31" s="48"/>
      <c r="E31" s="48"/>
      <c r="F31" s="48"/>
      <c r="G31" s="48"/>
      <c r="H31" s="6">
        <v>1101</v>
      </c>
    </row>
    <row r="32" spans="2:9">
      <c r="C32" s="48" t="s">
        <v>15054</v>
      </c>
      <c r="D32" s="48"/>
      <c r="E32" s="48"/>
      <c r="F32" s="48"/>
      <c r="G32" s="48"/>
      <c r="H32" s="6">
        <v>1766</v>
      </c>
    </row>
    <row r="33" spans="3:8">
      <c r="C33" s="48" t="s">
        <v>15053</v>
      </c>
      <c r="D33" s="48"/>
      <c r="E33" s="48"/>
      <c r="F33" s="48"/>
      <c r="G33" s="48"/>
      <c r="H33" s="6">
        <v>1482</v>
      </c>
    </row>
    <row r="34" spans="3:8">
      <c r="G34"/>
    </row>
  </sheetData>
  <mergeCells count="31">
    <mergeCell ref="C25:I25"/>
    <mergeCell ref="C26:I26"/>
    <mergeCell ref="C27:I27"/>
    <mergeCell ref="C9:I9"/>
    <mergeCell ref="C10:I10"/>
    <mergeCell ref="C11:I11"/>
    <mergeCell ref="C12:I12"/>
    <mergeCell ref="C24:I24"/>
    <mergeCell ref="C22:I22"/>
    <mergeCell ref="C23:I23"/>
    <mergeCell ref="B1:I1"/>
    <mergeCell ref="C2:I2"/>
    <mergeCell ref="C3:I3"/>
    <mergeCell ref="C4:I4"/>
    <mergeCell ref="C5:I5"/>
    <mergeCell ref="C32:G32"/>
    <mergeCell ref="C33:G33"/>
    <mergeCell ref="C6:I6"/>
    <mergeCell ref="C7:I7"/>
    <mergeCell ref="C8:I8"/>
    <mergeCell ref="C30:G30"/>
    <mergeCell ref="C31:G31"/>
    <mergeCell ref="C13:I13"/>
    <mergeCell ref="C29:H29"/>
    <mergeCell ref="B15:I15"/>
    <mergeCell ref="C16:I16"/>
    <mergeCell ref="C17:I17"/>
    <mergeCell ref="C18:I18"/>
    <mergeCell ref="C19:I19"/>
    <mergeCell ref="C20:I20"/>
    <mergeCell ref="C21:I2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6071-66BC-49D4-AFE8-21BB1E60F680}">
  <dimension ref="A1:D2"/>
  <sheetViews>
    <sheetView workbookViewId="0"/>
  </sheetViews>
  <sheetFormatPr defaultRowHeight="15"/>
  <cols>
    <col min="1" max="1" width="29" bestFit="1" customWidth="1"/>
    <col min="4" max="4" width="11.7109375" bestFit="1" customWidth="1"/>
  </cols>
  <sheetData>
    <row r="1" spans="1:4">
      <c r="A1" t="s">
        <v>17582</v>
      </c>
      <c r="C1" t="s">
        <v>17579</v>
      </c>
      <c r="D1" t="s">
        <v>17580</v>
      </c>
    </row>
    <row r="2" spans="1:4" ht="15.75">
      <c r="C2" s="22">
        <v>0</v>
      </c>
      <c r="D2" t="e">
        <f>"'Export zon- en feestdagen'!" &amp; ADDRESS(C2,1)</f>
        <v>#VALUE!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89316-0276-455B-A888-76C9B686FE4C}">
  <dimension ref="A1:L326"/>
  <sheetViews>
    <sheetView zoomScale="85" zoomScaleNormal="85" workbookViewId="0"/>
  </sheetViews>
  <sheetFormatPr defaultColWidth="8.85546875" defaultRowHeight="15"/>
  <cols>
    <col min="1" max="1" width="33.28515625" style="7" bestFit="1" customWidth="1"/>
    <col min="2" max="2" width="30.5703125" style="7" bestFit="1" customWidth="1"/>
    <col min="3" max="3" width="24.7109375" style="7" bestFit="1" customWidth="1"/>
    <col min="4" max="4" width="31" style="7" bestFit="1" customWidth="1"/>
    <col min="5" max="5" width="15.28515625" style="27" bestFit="1" customWidth="1"/>
    <col min="6" max="6" width="12.140625" style="7" bestFit="1" customWidth="1"/>
    <col min="7" max="7" width="14.7109375" style="28" bestFit="1" customWidth="1"/>
    <col min="8" max="8" width="11.5703125" style="29" bestFit="1" customWidth="1"/>
    <col min="9" max="9" width="18.28515625" style="7" bestFit="1" customWidth="1"/>
    <col min="10" max="10" width="17.28515625" style="7" bestFit="1" customWidth="1"/>
    <col min="11" max="11" width="8.7109375" style="7" bestFit="1" customWidth="1"/>
    <col min="12" max="12" width="17.5703125" style="7" bestFit="1" customWidth="1"/>
    <col min="13" max="16384" width="8.85546875" style="7"/>
  </cols>
  <sheetData>
    <row r="1" spans="1:12" ht="15.75">
      <c r="A1" s="66" t="s">
        <v>0</v>
      </c>
      <c r="B1" s="66" t="s">
        <v>1</v>
      </c>
      <c r="C1" s="66" t="s">
        <v>2</v>
      </c>
      <c r="D1" s="66" t="s">
        <v>3</v>
      </c>
      <c r="E1" s="67" t="s">
        <v>7538</v>
      </c>
      <c r="F1" s="66" t="s">
        <v>7539</v>
      </c>
      <c r="G1" s="68" t="s">
        <v>7540</v>
      </c>
      <c r="H1" s="69" t="s">
        <v>7541</v>
      </c>
      <c r="I1" s="66" t="s">
        <v>5</v>
      </c>
      <c r="J1" s="66" t="s">
        <v>6</v>
      </c>
      <c r="K1" s="66" t="s">
        <v>7</v>
      </c>
      <c r="L1" s="66" t="s">
        <v>20095</v>
      </c>
    </row>
    <row r="2" spans="1:12">
      <c r="E2" s="30"/>
    </row>
    <row r="3" spans="1:12">
      <c r="E3" s="30"/>
    </row>
    <row r="4" spans="1:12">
      <c r="E4" s="30"/>
    </row>
    <row r="5" spans="1:12">
      <c r="E5" s="30"/>
    </row>
    <row r="6" spans="1:12">
      <c r="E6" s="30"/>
    </row>
    <row r="7" spans="1:12">
      <c r="E7" s="30"/>
    </row>
    <row r="8" spans="1:12">
      <c r="E8" s="30"/>
    </row>
    <row r="9" spans="1:12">
      <c r="E9" s="30"/>
    </row>
    <row r="10" spans="1:12">
      <c r="E10" s="30"/>
    </row>
    <row r="11" spans="1:12" ht="15" customHeight="1">
      <c r="E11" s="30"/>
    </row>
    <row r="12" spans="1:12">
      <c r="E12" s="30"/>
    </row>
    <row r="13" spans="1:12">
      <c r="E13" s="30"/>
    </row>
    <row r="14" spans="1:12">
      <c r="E14" s="30"/>
    </row>
    <row r="15" spans="1:12">
      <c r="E15" s="30"/>
    </row>
    <row r="16" spans="1:12">
      <c r="E16" s="30"/>
    </row>
    <row r="17" spans="5:5">
      <c r="E17" s="30"/>
    </row>
    <row r="18" spans="5:5">
      <c r="E18" s="30"/>
    </row>
    <row r="19" spans="5:5">
      <c r="E19" s="30"/>
    </row>
    <row r="20" spans="5:5">
      <c r="E20" s="30"/>
    </row>
    <row r="21" spans="5:5">
      <c r="E21" s="30"/>
    </row>
    <row r="22" spans="5:5">
      <c r="E22" s="30"/>
    </row>
    <row r="23" spans="5:5">
      <c r="E23" s="30"/>
    </row>
    <row r="24" spans="5:5">
      <c r="E24" s="30"/>
    </row>
    <row r="25" spans="5:5">
      <c r="E25" s="30"/>
    </row>
    <row r="26" spans="5:5">
      <c r="E26" s="30"/>
    </row>
    <row r="27" spans="5:5">
      <c r="E27" s="30"/>
    </row>
    <row r="28" spans="5:5">
      <c r="E28" s="30"/>
    </row>
    <row r="29" spans="5:5">
      <c r="E29" s="30"/>
    </row>
    <row r="30" spans="5:5">
      <c r="E30" s="30"/>
    </row>
    <row r="31" spans="5:5">
      <c r="E31" s="30"/>
    </row>
    <row r="32" spans="5:5">
      <c r="E32" s="30"/>
    </row>
    <row r="33" spans="5:5">
      <c r="E33" s="30"/>
    </row>
    <row r="34" spans="5:5">
      <c r="E34" s="30"/>
    </row>
    <row r="35" spans="5:5">
      <c r="E35" s="30"/>
    </row>
    <row r="36" spans="5:5">
      <c r="E36" s="30"/>
    </row>
    <row r="37" spans="5:5">
      <c r="E37" s="30"/>
    </row>
    <row r="38" spans="5:5">
      <c r="E38" s="30"/>
    </row>
    <row r="39" spans="5:5">
      <c r="E39" s="30"/>
    </row>
    <row r="40" spans="5:5">
      <c r="E40" s="30"/>
    </row>
    <row r="41" spans="5:5">
      <c r="E41" s="30"/>
    </row>
    <row r="42" spans="5:5">
      <c r="E42" s="30"/>
    </row>
    <row r="43" spans="5:5">
      <c r="E43" s="30"/>
    </row>
    <row r="44" spans="5:5">
      <c r="E44" s="30"/>
    </row>
    <row r="45" spans="5:5">
      <c r="E45" s="30"/>
    </row>
    <row r="46" spans="5:5">
      <c r="E46" s="30"/>
    </row>
    <row r="47" spans="5:5">
      <c r="E47" s="30"/>
    </row>
    <row r="48" spans="5:5">
      <c r="E48" s="30"/>
    </row>
    <row r="49" spans="5:5">
      <c r="E49" s="30"/>
    </row>
    <row r="50" spans="5:5">
      <c r="E50" s="30"/>
    </row>
    <row r="51" spans="5:5">
      <c r="E51" s="30"/>
    </row>
    <row r="52" spans="5:5">
      <c r="E52" s="30"/>
    </row>
    <row r="53" spans="5:5">
      <c r="E53" s="30"/>
    </row>
    <row r="54" spans="5:5">
      <c r="E54" s="30"/>
    </row>
    <row r="55" spans="5:5">
      <c r="E55" s="30"/>
    </row>
    <row r="56" spans="5:5">
      <c r="E56" s="30"/>
    </row>
    <row r="57" spans="5:5">
      <c r="E57" s="30"/>
    </row>
    <row r="58" spans="5:5">
      <c r="E58" s="30"/>
    </row>
    <row r="59" spans="5:5">
      <c r="E59" s="30"/>
    </row>
    <row r="60" spans="5:5">
      <c r="E60" s="30"/>
    </row>
    <row r="61" spans="5:5">
      <c r="E61" s="30"/>
    </row>
    <row r="62" spans="5:5">
      <c r="E62" s="30"/>
    </row>
    <row r="63" spans="5:5">
      <c r="E63" s="30"/>
    </row>
    <row r="64" spans="5:5">
      <c r="E64" s="30"/>
    </row>
    <row r="65" spans="5:5">
      <c r="E65" s="30"/>
    </row>
    <row r="66" spans="5:5">
      <c r="E66" s="30"/>
    </row>
    <row r="67" spans="5:5">
      <c r="E67" s="30"/>
    </row>
    <row r="68" spans="5:5">
      <c r="E68" s="30"/>
    </row>
    <row r="69" spans="5:5">
      <c r="E69" s="30"/>
    </row>
    <row r="70" spans="5:5">
      <c r="E70" s="30"/>
    </row>
    <row r="71" spans="5:5">
      <c r="E71" s="30"/>
    </row>
    <row r="72" spans="5:5">
      <c r="E72" s="30"/>
    </row>
    <row r="73" spans="5:5">
      <c r="E73" s="30"/>
    </row>
    <row r="74" spans="5:5">
      <c r="E74" s="30"/>
    </row>
    <row r="75" spans="5:5">
      <c r="E75" s="30"/>
    </row>
    <row r="76" spans="5:5">
      <c r="E76" s="30"/>
    </row>
    <row r="77" spans="5:5">
      <c r="E77" s="30"/>
    </row>
    <row r="78" spans="5:5">
      <c r="E78" s="30"/>
    </row>
    <row r="79" spans="5:5">
      <c r="E79" s="30"/>
    </row>
    <row r="80" spans="5:5">
      <c r="E80" s="30"/>
    </row>
    <row r="81" spans="5:5">
      <c r="E81" s="30"/>
    </row>
    <row r="82" spans="5:5">
      <c r="E82" s="30"/>
    </row>
    <row r="83" spans="5:5">
      <c r="E83" s="30"/>
    </row>
    <row r="84" spans="5:5">
      <c r="E84" s="30"/>
    </row>
    <row r="85" spans="5:5">
      <c r="E85" s="30"/>
    </row>
    <row r="86" spans="5:5">
      <c r="E86" s="30"/>
    </row>
    <row r="87" spans="5:5">
      <c r="E87" s="30"/>
    </row>
    <row r="88" spans="5:5">
      <c r="E88" s="30"/>
    </row>
    <row r="89" spans="5:5">
      <c r="E89" s="30"/>
    </row>
    <row r="90" spans="5:5">
      <c r="E90" s="30"/>
    </row>
    <row r="91" spans="5:5">
      <c r="E91" s="30"/>
    </row>
    <row r="92" spans="5:5">
      <c r="E92" s="30"/>
    </row>
    <row r="93" spans="5:5">
      <c r="E93" s="30"/>
    </row>
    <row r="94" spans="5:5">
      <c r="E94" s="30"/>
    </row>
    <row r="95" spans="5:5">
      <c r="E95" s="30"/>
    </row>
    <row r="96" spans="5:5">
      <c r="E96" s="30"/>
    </row>
    <row r="97" spans="5:5">
      <c r="E97" s="30"/>
    </row>
    <row r="98" spans="5:5">
      <c r="E98" s="30"/>
    </row>
    <row r="99" spans="5:5">
      <c r="E99" s="30"/>
    </row>
    <row r="100" spans="5:5">
      <c r="E100" s="30"/>
    </row>
    <row r="101" spans="5:5">
      <c r="E101" s="30"/>
    </row>
    <row r="102" spans="5:5">
      <c r="E102" s="30"/>
    </row>
    <row r="103" spans="5:5">
      <c r="E103" s="30"/>
    </row>
    <row r="104" spans="5:5">
      <c r="E104" s="30"/>
    </row>
    <row r="105" spans="5:5">
      <c r="E105" s="30"/>
    </row>
    <row r="106" spans="5:5">
      <c r="E106" s="30"/>
    </row>
    <row r="107" spans="5:5">
      <c r="E107" s="30"/>
    </row>
    <row r="108" spans="5:5">
      <c r="E108" s="30"/>
    </row>
    <row r="109" spans="5:5">
      <c r="E109" s="30"/>
    </row>
    <row r="110" spans="5:5">
      <c r="E110" s="30"/>
    </row>
    <row r="111" spans="5:5">
      <c r="E111" s="30"/>
    </row>
    <row r="112" spans="5:5">
      <c r="E112" s="30"/>
    </row>
    <row r="113" spans="5:5">
      <c r="E113" s="30"/>
    </row>
    <row r="114" spans="5:5">
      <c r="E114" s="30"/>
    </row>
    <row r="115" spans="5:5">
      <c r="E115" s="30"/>
    </row>
    <row r="116" spans="5:5">
      <c r="E116" s="30"/>
    </row>
    <row r="117" spans="5:5">
      <c r="E117" s="30"/>
    </row>
    <row r="118" spans="5:5">
      <c r="E118" s="30"/>
    </row>
    <row r="119" spans="5:5">
      <c r="E119" s="30"/>
    </row>
    <row r="120" spans="5:5">
      <c r="E120" s="30"/>
    </row>
    <row r="121" spans="5:5">
      <c r="E121" s="30"/>
    </row>
    <row r="122" spans="5:5">
      <c r="E122" s="30"/>
    </row>
    <row r="123" spans="5:5">
      <c r="E123" s="30"/>
    </row>
    <row r="124" spans="5:5">
      <c r="E124" s="30"/>
    </row>
    <row r="125" spans="5:5">
      <c r="E125" s="30"/>
    </row>
    <row r="126" spans="5:5">
      <c r="E126" s="30"/>
    </row>
    <row r="127" spans="5:5">
      <c r="E127" s="30"/>
    </row>
    <row r="128" spans="5:5">
      <c r="E128" s="30"/>
    </row>
    <row r="129" spans="5:5">
      <c r="E129" s="30"/>
    </row>
    <row r="130" spans="5:5">
      <c r="E130" s="30"/>
    </row>
    <row r="131" spans="5:5">
      <c r="E131" s="30"/>
    </row>
    <row r="132" spans="5:5">
      <c r="E132" s="30"/>
    </row>
    <row r="133" spans="5:5">
      <c r="E133" s="30"/>
    </row>
    <row r="134" spans="5:5">
      <c r="E134" s="30"/>
    </row>
    <row r="135" spans="5:5">
      <c r="E135" s="30"/>
    </row>
    <row r="136" spans="5:5">
      <c r="E136" s="30"/>
    </row>
    <row r="137" spans="5:5">
      <c r="E137" s="30"/>
    </row>
    <row r="138" spans="5:5">
      <c r="E138" s="30"/>
    </row>
    <row r="139" spans="5:5">
      <c r="E139" s="30"/>
    </row>
    <row r="140" spans="5:5">
      <c r="E140" s="30"/>
    </row>
    <row r="141" spans="5:5">
      <c r="E141" s="30"/>
    </row>
    <row r="142" spans="5:5">
      <c r="E142" s="30"/>
    </row>
    <row r="143" spans="5:5">
      <c r="E143" s="30"/>
    </row>
    <row r="144" spans="5:5">
      <c r="E144" s="30"/>
    </row>
    <row r="145" spans="5:5">
      <c r="E145" s="30"/>
    </row>
    <row r="146" spans="5:5">
      <c r="E146" s="30"/>
    </row>
    <row r="147" spans="5:5">
      <c r="E147" s="30"/>
    </row>
    <row r="148" spans="5:5">
      <c r="E148" s="30"/>
    </row>
    <row r="149" spans="5:5">
      <c r="E149" s="30"/>
    </row>
    <row r="150" spans="5:5">
      <c r="E150" s="30"/>
    </row>
    <row r="151" spans="5:5">
      <c r="E151" s="30"/>
    </row>
    <row r="152" spans="5:5">
      <c r="E152" s="30"/>
    </row>
    <row r="153" spans="5:5">
      <c r="E153" s="30"/>
    </row>
    <row r="154" spans="5:5">
      <c r="E154" s="30"/>
    </row>
    <row r="155" spans="5:5">
      <c r="E155" s="30"/>
    </row>
    <row r="156" spans="5:5">
      <c r="E156" s="30"/>
    </row>
    <row r="157" spans="5:5">
      <c r="E157" s="30"/>
    </row>
    <row r="158" spans="5:5">
      <c r="E158" s="30"/>
    </row>
    <row r="159" spans="5:5">
      <c r="E159" s="30"/>
    </row>
    <row r="160" spans="5:5">
      <c r="E160" s="30"/>
    </row>
    <row r="161" spans="5:5">
      <c r="E161" s="30"/>
    </row>
    <row r="162" spans="5:5">
      <c r="E162" s="30"/>
    </row>
    <row r="163" spans="5:5">
      <c r="E163" s="30"/>
    </row>
    <row r="164" spans="5:5">
      <c r="E164" s="30"/>
    </row>
    <row r="165" spans="5:5">
      <c r="E165" s="30"/>
    </row>
    <row r="166" spans="5:5">
      <c r="E166" s="30"/>
    </row>
    <row r="167" spans="5:5">
      <c r="E167" s="30"/>
    </row>
    <row r="168" spans="5:5">
      <c r="E168" s="30"/>
    </row>
    <row r="169" spans="5:5">
      <c r="E169" s="30"/>
    </row>
    <row r="170" spans="5:5">
      <c r="E170" s="30"/>
    </row>
    <row r="171" spans="5:5">
      <c r="E171" s="30"/>
    </row>
    <row r="172" spans="5:5">
      <c r="E172" s="30"/>
    </row>
    <row r="173" spans="5:5">
      <c r="E173" s="30"/>
    </row>
    <row r="174" spans="5:5">
      <c r="E174" s="30"/>
    </row>
    <row r="175" spans="5:5">
      <c r="E175" s="30"/>
    </row>
    <row r="176" spans="5:5">
      <c r="E176" s="30"/>
    </row>
    <row r="177" spans="5:5">
      <c r="E177" s="30"/>
    </row>
    <row r="178" spans="5:5">
      <c r="E178" s="30"/>
    </row>
    <row r="179" spans="5:5">
      <c r="E179" s="30"/>
    </row>
    <row r="180" spans="5:5">
      <c r="E180" s="30"/>
    </row>
    <row r="181" spans="5:5">
      <c r="E181" s="30"/>
    </row>
    <row r="182" spans="5:5">
      <c r="E182" s="30"/>
    </row>
    <row r="183" spans="5:5">
      <c r="E183" s="30"/>
    </row>
    <row r="184" spans="5:5">
      <c r="E184" s="30"/>
    </row>
    <row r="185" spans="5:5">
      <c r="E185" s="30"/>
    </row>
    <row r="186" spans="5:5">
      <c r="E186" s="30"/>
    </row>
    <row r="187" spans="5:5">
      <c r="E187" s="30"/>
    </row>
    <row r="188" spans="5:5">
      <c r="E188" s="30"/>
    </row>
    <row r="189" spans="5:5">
      <c r="E189" s="30"/>
    </row>
    <row r="190" spans="5:5">
      <c r="E190" s="30"/>
    </row>
    <row r="191" spans="5:5">
      <c r="E191" s="30"/>
    </row>
    <row r="192" spans="5:5">
      <c r="E192" s="30"/>
    </row>
    <row r="193" spans="5:5">
      <c r="E193" s="30"/>
    </row>
    <row r="194" spans="5:5">
      <c r="E194" s="30"/>
    </row>
    <row r="195" spans="5:5">
      <c r="E195" s="30"/>
    </row>
    <row r="196" spans="5:5">
      <c r="E196" s="30"/>
    </row>
    <row r="197" spans="5:5">
      <c r="E197" s="30"/>
    </row>
    <row r="198" spans="5:5">
      <c r="E198" s="30"/>
    </row>
    <row r="199" spans="5:5">
      <c r="E199" s="30"/>
    </row>
    <row r="200" spans="5:5">
      <c r="E200" s="30"/>
    </row>
    <row r="201" spans="5:5">
      <c r="E201" s="30"/>
    </row>
    <row r="202" spans="5:5">
      <c r="E202" s="30"/>
    </row>
    <row r="203" spans="5:5">
      <c r="E203" s="30"/>
    </row>
    <row r="204" spans="5:5">
      <c r="E204" s="30"/>
    </row>
    <row r="205" spans="5:5">
      <c r="E205" s="30"/>
    </row>
    <row r="206" spans="5:5">
      <c r="E206" s="30"/>
    </row>
    <row r="207" spans="5:5">
      <c r="E207" s="30"/>
    </row>
    <row r="208" spans="5:5">
      <c r="E208" s="30"/>
    </row>
    <row r="209" spans="5:5">
      <c r="E209" s="30"/>
    </row>
    <row r="210" spans="5:5">
      <c r="E210" s="30"/>
    </row>
    <row r="211" spans="5:5">
      <c r="E211" s="30"/>
    </row>
    <row r="212" spans="5:5">
      <c r="E212" s="30"/>
    </row>
    <row r="213" spans="5:5">
      <c r="E213" s="30"/>
    </row>
    <row r="214" spans="5:5">
      <c r="E214" s="30"/>
    </row>
    <row r="215" spans="5:5">
      <c r="E215" s="30"/>
    </row>
    <row r="216" spans="5:5">
      <c r="E216" s="30"/>
    </row>
    <row r="217" spans="5:5">
      <c r="E217" s="30"/>
    </row>
    <row r="218" spans="5:5">
      <c r="E218" s="30"/>
    </row>
    <row r="219" spans="5:5">
      <c r="E219" s="30"/>
    </row>
    <row r="220" spans="5:5">
      <c r="E220" s="30"/>
    </row>
    <row r="221" spans="5:5">
      <c r="E221" s="30"/>
    </row>
    <row r="222" spans="5:5">
      <c r="E222" s="30"/>
    </row>
    <row r="223" spans="5:5">
      <c r="E223" s="30"/>
    </row>
    <row r="224" spans="5:5">
      <c r="E224" s="30"/>
    </row>
    <row r="225" spans="5:5">
      <c r="E225" s="30"/>
    </row>
    <row r="226" spans="5:5">
      <c r="E226" s="30"/>
    </row>
    <row r="227" spans="5:5">
      <c r="E227" s="30"/>
    </row>
    <row r="228" spans="5:5">
      <c r="E228" s="30"/>
    </row>
    <row r="229" spans="5:5">
      <c r="E229" s="30"/>
    </row>
    <row r="230" spans="5:5">
      <c r="E230" s="30"/>
    </row>
    <row r="231" spans="5:5">
      <c r="E231" s="30"/>
    </row>
    <row r="232" spans="5:5">
      <c r="E232" s="30"/>
    </row>
    <row r="233" spans="5:5">
      <c r="E233" s="30"/>
    </row>
    <row r="234" spans="5:5">
      <c r="E234" s="30"/>
    </row>
    <row r="235" spans="5:5">
      <c r="E235" s="30"/>
    </row>
    <row r="236" spans="5:5">
      <c r="E236" s="30"/>
    </row>
    <row r="237" spans="5:5">
      <c r="E237" s="30"/>
    </row>
    <row r="238" spans="5:5">
      <c r="E238" s="30"/>
    </row>
    <row r="239" spans="5:5">
      <c r="E239" s="30"/>
    </row>
    <row r="240" spans="5:5">
      <c r="E240" s="30"/>
    </row>
    <row r="241" spans="5:5">
      <c r="E241" s="30"/>
    </row>
    <row r="242" spans="5:5">
      <c r="E242" s="30"/>
    </row>
    <row r="243" spans="5:5">
      <c r="E243" s="30"/>
    </row>
    <row r="244" spans="5:5">
      <c r="E244" s="30"/>
    </row>
    <row r="245" spans="5:5">
      <c r="E245" s="30"/>
    </row>
    <row r="246" spans="5:5">
      <c r="E246" s="30"/>
    </row>
    <row r="247" spans="5:5">
      <c r="E247" s="30"/>
    </row>
    <row r="248" spans="5:5">
      <c r="E248" s="30"/>
    </row>
    <row r="249" spans="5:5">
      <c r="E249" s="30"/>
    </row>
    <row r="250" spans="5:5">
      <c r="E250" s="30"/>
    </row>
    <row r="251" spans="5:5">
      <c r="E251" s="30"/>
    </row>
    <row r="252" spans="5:5">
      <c r="E252" s="30"/>
    </row>
    <row r="253" spans="5:5">
      <c r="E253" s="30"/>
    </row>
    <row r="254" spans="5:5">
      <c r="E254" s="30"/>
    </row>
    <row r="255" spans="5:5">
      <c r="E255" s="30"/>
    </row>
    <row r="256" spans="5:5">
      <c r="E256" s="30"/>
    </row>
    <row r="257" spans="5:5">
      <c r="E257" s="30"/>
    </row>
    <row r="258" spans="5:5">
      <c r="E258" s="30"/>
    </row>
    <row r="259" spans="5:5">
      <c r="E259" s="30"/>
    </row>
    <row r="260" spans="5:5">
      <c r="E260" s="30"/>
    </row>
    <row r="261" spans="5:5">
      <c r="E261" s="30"/>
    </row>
    <row r="262" spans="5:5">
      <c r="E262" s="30"/>
    </row>
    <row r="263" spans="5:5">
      <c r="E263" s="30"/>
    </row>
    <row r="264" spans="5:5">
      <c r="E264" s="30"/>
    </row>
    <row r="265" spans="5:5">
      <c r="E265" s="30"/>
    </row>
    <row r="266" spans="5:5">
      <c r="E266" s="30"/>
    </row>
    <row r="267" spans="5:5">
      <c r="E267" s="30"/>
    </row>
    <row r="268" spans="5:5">
      <c r="E268" s="30"/>
    </row>
    <row r="269" spans="5:5">
      <c r="E269" s="30"/>
    </row>
    <row r="270" spans="5:5">
      <c r="E270" s="30"/>
    </row>
    <row r="271" spans="5:5">
      <c r="E271" s="30"/>
    </row>
    <row r="272" spans="5:5">
      <c r="E272" s="30"/>
    </row>
    <row r="273" spans="5:5">
      <c r="E273" s="30"/>
    </row>
    <row r="274" spans="5:5">
      <c r="E274" s="30"/>
    </row>
    <row r="275" spans="5:5">
      <c r="E275" s="30"/>
    </row>
    <row r="276" spans="5:5">
      <c r="E276" s="30"/>
    </row>
    <row r="277" spans="5:5">
      <c r="E277" s="30"/>
    </row>
    <row r="278" spans="5:5">
      <c r="E278" s="30"/>
    </row>
    <row r="279" spans="5:5">
      <c r="E279" s="30"/>
    </row>
    <row r="280" spans="5:5">
      <c r="E280" s="30"/>
    </row>
    <row r="281" spans="5:5">
      <c r="E281" s="30"/>
    </row>
    <row r="282" spans="5:5">
      <c r="E282" s="30"/>
    </row>
    <row r="283" spans="5:5">
      <c r="E283" s="30"/>
    </row>
    <row r="284" spans="5:5">
      <c r="E284" s="30"/>
    </row>
    <row r="285" spans="5:5">
      <c r="E285" s="30"/>
    </row>
    <row r="286" spans="5:5">
      <c r="E286" s="30"/>
    </row>
    <row r="287" spans="5:5">
      <c r="E287" s="30"/>
    </row>
    <row r="288" spans="5:5">
      <c r="E288" s="30"/>
    </row>
    <row r="289" spans="5:5">
      <c r="E289" s="30"/>
    </row>
    <row r="290" spans="5:5">
      <c r="E290" s="30"/>
    </row>
    <row r="291" spans="5:5">
      <c r="E291" s="30"/>
    </row>
    <row r="292" spans="5:5">
      <c r="E292" s="30"/>
    </row>
    <row r="293" spans="5:5">
      <c r="E293" s="30"/>
    </row>
    <row r="294" spans="5:5">
      <c r="E294" s="30"/>
    </row>
    <row r="295" spans="5:5">
      <c r="E295" s="30"/>
    </row>
    <row r="296" spans="5:5">
      <c r="E296" s="30"/>
    </row>
    <row r="297" spans="5:5">
      <c r="E297" s="30"/>
    </row>
    <row r="298" spans="5:5">
      <c r="E298" s="30"/>
    </row>
    <row r="299" spans="5:5">
      <c r="E299" s="30"/>
    </row>
    <row r="300" spans="5:5">
      <c r="E300" s="30"/>
    </row>
    <row r="301" spans="5:5">
      <c r="E301" s="30"/>
    </row>
    <row r="302" spans="5:5">
      <c r="E302" s="30"/>
    </row>
    <row r="303" spans="5:5">
      <c r="E303" s="30"/>
    </row>
    <row r="304" spans="5:5">
      <c r="E304" s="30"/>
    </row>
    <row r="305" spans="5:5">
      <c r="E305" s="30"/>
    </row>
    <row r="306" spans="5:5">
      <c r="E306" s="30"/>
    </row>
    <row r="307" spans="5:5">
      <c r="E307" s="30"/>
    </row>
    <row r="308" spans="5:5">
      <c r="E308" s="30"/>
    </row>
    <row r="309" spans="5:5">
      <c r="E309" s="30"/>
    </row>
    <row r="310" spans="5:5">
      <c r="E310" s="30"/>
    </row>
    <row r="311" spans="5:5">
      <c r="E311" s="30"/>
    </row>
    <row r="312" spans="5:5">
      <c r="E312" s="30"/>
    </row>
    <row r="313" spans="5:5">
      <c r="E313" s="30"/>
    </row>
    <row r="314" spans="5:5">
      <c r="E314" s="30"/>
    </row>
    <row r="315" spans="5:5">
      <c r="E315" s="30"/>
    </row>
    <row r="316" spans="5:5">
      <c r="E316" s="30"/>
    </row>
    <row r="317" spans="5:5">
      <c r="E317" s="30"/>
    </row>
    <row r="318" spans="5:5">
      <c r="E318" s="30"/>
    </row>
    <row r="319" spans="5:5">
      <c r="E319" s="30"/>
    </row>
    <row r="320" spans="5:5">
      <c r="E320" s="30"/>
    </row>
    <row r="321" spans="5:5">
      <c r="E321" s="30"/>
    </row>
    <row r="322" spans="5:5">
      <c r="E322" s="30"/>
    </row>
    <row r="323" spans="5:5">
      <c r="E323" s="30"/>
    </row>
    <row r="324" spans="5:5">
      <c r="E324" s="30"/>
    </row>
    <row r="325" spans="5:5">
      <c r="E325" s="30"/>
    </row>
    <row r="326" spans="5:5">
      <c r="E326" s="30"/>
    </row>
  </sheetData>
  <autoFilter ref="A1:L326" xr:uid="{CAC89316-0276-455B-A888-76C9B686FE4C}"/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F54FC-D901-4E90-AA05-EB351C647DD6}">
  <dimension ref="A1:A2500"/>
  <sheetViews>
    <sheetView zoomScaleNormal="100" workbookViewId="0"/>
  </sheetViews>
  <sheetFormatPr defaultRowHeight="15"/>
  <cols>
    <col min="1" max="1" width="67.7109375" customWidth="1"/>
    <col min="4" max="4" width="68.7109375" customWidth="1"/>
  </cols>
  <sheetData>
    <row r="1" spans="1:1">
      <c r="A1" t="str" cm="1">
        <f t="array" aca="1" ref="A1" ca="1">_xlfn.CONCAT(IFERROR(INDEX('Export day'!$A$2:INDIRECT('Export day'!$D$2),ROWS(A$1:$A1)),IFERROR(INDEX('Export night filtered'!$A$2:INDIRECT('Export night filtered'!$D$2),ROWS(A$1:$A1)-ROWS('Export day'!$A$2:INDIRECT('Export day'!$D$2))),IFERROR(INDEX('Export sunholidays filtered'!$A$2:INDIRECT('Export sunholidays filtered'!$D$2),ROWS(A$1:$A1),ROWS(#REF!)-ROWS('Export day'!$A$2:INDIRECT('Export day'!$D$2))-ROWS('Export night filtered'!$A$2:INDIRECT('Export night filtered'!$D$2))),""))),Rapportage!L2)</f>
        <v/>
      </c>
    </row>
    <row r="2" spans="1:1">
      <c r="A2" t="str" cm="1">
        <f t="array" aca="1" ref="A2" ca="1">_xlfn.CONCAT(IFERROR(INDEX('Export day'!$A$2:INDIRECT('Export day'!$D$2),ROWS(A$1:$A2)),IFERROR(INDEX('Export night filtered'!$A$2:INDIRECT('Export night filtered'!$D$2),ROWS(A$1:$A2)-ROWS('Export day'!$A$2:INDIRECT('Export day'!$D$2))),IFERROR(INDEX('Export sunholidays filtered'!$A$2:INDIRECT('Export sunholidays filtered'!$D$2),ROWS(A$1:$A2),ROWS(#REF!)-ROWS('Export day'!$A$2:INDIRECT('Export day'!$D$2))-ROWS('Export night filtered'!$A$2:INDIRECT('Export night filtered'!$D$2))),""))),Rapportage!L3)</f>
        <v/>
      </c>
    </row>
    <row r="3" spans="1:1">
      <c r="A3" t="str" cm="1">
        <f t="array" aca="1" ref="A3" ca="1">_xlfn.CONCAT(IFERROR(INDEX('Export day'!$A$2:INDIRECT('Export day'!$D$2),ROWS(A$1:$A3)),IFERROR(INDEX('Export night filtered'!$A$2:INDIRECT('Export night filtered'!$D$2),ROWS(A$1:$A3)-ROWS('Export day'!$A$2:INDIRECT('Export day'!$D$2))),IFERROR(INDEX('Export sunholidays filtered'!$A$2:INDIRECT('Export sunholidays filtered'!$D$2),ROWS(A$1:$A3),ROWS(#REF!)-ROWS('Export day'!$A$2:INDIRECT('Export day'!$D$2))-ROWS('Export night filtered'!$A$2:INDIRECT('Export night filtered'!$D$2))),""))),Rapportage!L4)</f>
        <v/>
      </c>
    </row>
    <row r="4" spans="1:1">
      <c r="A4" t="str" cm="1">
        <f t="array" aca="1" ref="A4" ca="1">_xlfn.CONCAT(IFERROR(INDEX('Export day'!$A$2:INDIRECT('Export day'!$D$2),ROWS(A$1:$A4)),IFERROR(INDEX('Export night filtered'!$A$2:INDIRECT('Export night filtered'!$D$2),ROWS(A$1:$A4)-ROWS('Export day'!$A$2:INDIRECT('Export day'!$D$2))),IFERROR(INDEX('Export sunholidays filtered'!$A$2:INDIRECT('Export sunholidays filtered'!$D$2),ROWS(A$1:$A4),ROWS(#REF!)-ROWS('Export day'!$A$2:INDIRECT('Export day'!$D$2))-ROWS('Export night filtered'!$A$2:INDIRECT('Export night filtered'!$D$2))),""))),Rapportage!L5)</f>
        <v/>
      </c>
    </row>
    <row r="5" spans="1:1">
      <c r="A5" t="str" cm="1">
        <f t="array" aca="1" ref="A5" ca="1">_xlfn.CONCAT(IFERROR(INDEX('Export day'!$A$2:INDIRECT('Export day'!$D$2),ROWS(A$1:$A5)),IFERROR(INDEX('Export night filtered'!$A$2:INDIRECT('Export night filtered'!$D$2),ROWS(A$1:$A5)-ROWS('Export day'!$A$2:INDIRECT('Export day'!$D$2))),IFERROR(INDEX('Export sunholidays filtered'!$A$2:INDIRECT('Export sunholidays filtered'!$D$2),ROWS(A$1:$A5),ROWS(#REF!)-ROWS('Export day'!$A$2:INDIRECT('Export day'!$D$2))-ROWS('Export night filtered'!$A$2:INDIRECT('Export night filtered'!$D$2))),""))),Rapportage!L6)</f>
        <v/>
      </c>
    </row>
    <row r="6" spans="1:1">
      <c r="A6" t="str" cm="1">
        <f t="array" aca="1" ref="A6" ca="1">_xlfn.CONCAT(IFERROR(INDEX('Export day'!$A$2:INDIRECT('Export day'!$D$2),ROWS(A$1:$A6)),IFERROR(INDEX('Export night filtered'!$A$2:INDIRECT('Export night filtered'!$D$2),ROWS(A$1:$A6)-ROWS('Export day'!$A$2:INDIRECT('Export day'!$D$2))),IFERROR(INDEX('Export sunholidays filtered'!$A$2:INDIRECT('Export sunholidays filtered'!$D$2),ROWS(A$1:$A6),ROWS(#REF!)-ROWS('Export day'!$A$2:INDIRECT('Export day'!$D$2))-ROWS('Export night filtered'!$A$2:INDIRECT('Export night filtered'!$D$2))),""))),Rapportage!L7)</f>
        <v/>
      </c>
    </row>
    <row r="7" spans="1:1">
      <c r="A7" t="str" cm="1">
        <f t="array" aca="1" ref="A7" ca="1">_xlfn.CONCAT(IFERROR(INDEX('Export day'!$A$2:INDIRECT('Export day'!$D$2),ROWS(A$1:$A7)),IFERROR(INDEX('Export night filtered'!$A$2:INDIRECT('Export night filtered'!$D$2),ROWS(A$1:$A7)-ROWS('Export day'!$A$2:INDIRECT('Export day'!$D$2))),IFERROR(INDEX('Export sunholidays filtered'!$A$2:INDIRECT('Export sunholidays filtered'!$D$2),ROWS(A$1:$A7),ROWS(#REF!)-ROWS('Export day'!$A$2:INDIRECT('Export day'!$D$2))-ROWS('Export night filtered'!$A$2:INDIRECT('Export night filtered'!$D$2))),""))),Rapportage!L8)</f>
        <v/>
      </c>
    </row>
    <row r="8" spans="1:1">
      <c r="A8" t="str" cm="1">
        <f t="array" aca="1" ref="A8" ca="1">_xlfn.CONCAT(IFERROR(INDEX('Export day'!$A$2:INDIRECT('Export day'!$D$2),ROWS(A$1:$A8)),IFERROR(INDEX('Export night filtered'!$A$2:INDIRECT('Export night filtered'!$D$2),ROWS(A$1:$A8)-ROWS('Export day'!$A$2:INDIRECT('Export day'!$D$2))),IFERROR(INDEX('Export sunholidays filtered'!$A$2:INDIRECT('Export sunholidays filtered'!$D$2),ROWS(A$1:$A8),ROWS(#REF!)-ROWS('Export day'!$A$2:INDIRECT('Export day'!$D$2))-ROWS('Export night filtered'!$A$2:INDIRECT('Export night filtered'!$D$2))),""))),Rapportage!L9)</f>
        <v/>
      </c>
    </row>
    <row r="9" spans="1:1">
      <c r="A9" t="str" cm="1">
        <f t="array" aca="1" ref="A9" ca="1">_xlfn.CONCAT(IFERROR(INDEX('Export day'!$A$2:INDIRECT('Export day'!$D$2),ROWS(A$1:$A9)),IFERROR(INDEX('Export night filtered'!$A$2:INDIRECT('Export night filtered'!$D$2),ROWS(A$1:$A9)-ROWS('Export day'!$A$2:INDIRECT('Export day'!$D$2))),IFERROR(INDEX('Export sunholidays filtered'!$A$2:INDIRECT('Export sunholidays filtered'!$D$2),ROWS(A$1:$A9),ROWS(#REF!)-ROWS('Export day'!$A$2:INDIRECT('Export day'!$D$2))-ROWS('Export night filtered'!$A$2:INDIRECT('Export night filtered'!$D$2))),""))),Rapportage!L10)</f>
        <v/>
      </c>
    </row>
    <row r="10" spans="1:1">
      <c r="A10" t="str" cm="1">
        <f t="array" aca="1" ref="A10" ca="1">_xlfn.CONCAT(IFERROR(INDEX('Export day'!$A$2:INDIRECT('Export day'!$D$2),ROWS(A$1:$A10)),IFERROR(INDEX('Export night filtered'!$A$2:INDIRECT('Export night filtered'!$D$2),ROWS(A$1:$A10)-ROWS('Export day'!$A$2:INDIRECT('Export day'!$D$2))),IFERROR(INDEX('Export sunholidays filtered'!$A$2:INDIRECT('Export sunholidays filtered'!$D$2),ROWS(A$1:$A10),ROWS(#REF!)-ROWS('Export day'!$A$2:INDIRECT('Export day'!$D$2))-ROWS('Export night filtered'!$A$2:INDIRECT('Export night filtered'!$D$2))),""))),Rapportage!L11)</f>
        <v/>
      </c>
    </row>
    <row r="11" spans="1:1">
      <c r="A11" t="str" cm="1">
        <f t="array" aca="1" ref="A11" ca="1">_xlfn.CONCAT(IFERROR(INDEX('Export day'!$A$2:INDIRECT('Export day'!$D$2),ROWS(A$1:$A11)),IFERROR(INDEX('Export night filtered'!$A$2:INDIRECT('Export night filtered'!$D$2),ROWS(A$1:$A11)-ROWS('Export day'!$A$2:INDIRECT('Export day'!$D$2))),IFERROR(INDEX('Export sunholidays filtered'!$A$2:INDIRECT('Export sunholidays filtered'!$D$2),ROWS(A$1:$A11),ROWS(#REF!)-ROWS('Export day'!$A$2:INDIRECT('Export day'!$D$2))-ROWS('Export night filtered'!$A$2:INDIRECT('Export night filtered'!$D$2))),""))),Rapportage!L12)</f>
        <v/>
      </c>
    </row>
    <row r="12" spans="1:1">
      <c r="A12" t="str" cm="1">
        <f t="array" aca="1" ref="A12" ca="1">_xlfn.CONCAT(IFERROR(INDEX('Export day'!$A$2:INDIRECT('Export day'!$D$2),ROWS(A$1:$A12)),IFERROR(INDEX('Export night filtered'!$A$2:INDIRECT('Export night filtered'!$D$2),ROWS(A$1:$A12)-ROWS('Export day'!$A$2:INDIRECT('Export day'!$D$2))),IFERROR(INDEX('Export sunholidays filtered'!$A$2:INDIRECT('Export sunholidays filtered'!$D$2),ROWS(A$1:$A12),ROWS(#REF!)-ROWS('Export day'!$A$2:INDIRECT('Export day'!$D$2))-ROWS('Export night filtered'!$A$2:INDIRECT('Export night filtered'!$D$2))),""))),Rapportage!L13)</f>
        <v/>
      </c>
    </row>
    <row r="13" spans="1:1">
      <c r="A13" t="str" cm="1">
        <f t="array" aca="1" ref="A13" ca="1">_xlfn.CONCAT(IFERROR(INDEX('Export day'!$A$2:INDIRECT('Export day'!$D$2),ROWS(A$1:$A13)),IFERROR(INDEX('Export night filtered'!$A$2:INDIRECT('Export night filtered'!$D$2),ROWS(A$1:$A13)-ROWS('Export day'!$A$2:INDIRECT('Export day'!$D$2))),IFERROR(INDEX('Export sunholidays filtered'!$A$2:INDIRECT('Export sunholidays filtered'!$D$2),ROWS(A$1:$A13),ROWS(#REF!)-ROWS('Export day'!$A$2:INDIRECT('Export day'!$D$2))-ROWS('Export night filtered'!$A$2:INDIRECT('Export night filtered'!$D$2))),""))),Rapportage!L14)</f>
        <v/>
      </c>
    </row>
    <row r="14" spans="1:1">
      <c r="A14" t="str" cm="1">
        <f t="array" aca="1" ref="A14" ca="1">_xlfn.CONCAT(IFERROR(INDEX('Export day'!$A$2:INDIRECT('Export day'!$D$2),ROWS(A$1:$A14)),IFERROR(INDEX('Export night filtered'!$A$2:INDIRECT('Export night filtered'!$D$2),ROWS(A$1:$A14)-ROWS('Export day'!$A$2:INDIRECT('Export day'!$D$2))),IFERROR(INDEX('Export sunholidays filtered'!$A$2:INDIRECT('Export sunholidays filtered'!$D$2),ROWS(A$1:$A14),ROWS(#REF!)-ROWS('Export day'!$A$2:INDIRECT('Export day'!$D$2))-ROWS('Export night filtered'!$A$2:INDIRECT('Export night filtered'!$D$2))),""))),Rapportage!L15)</f>
        <v/>
      </c>
    </row>
    <row r="15" spans="1:1">
      <c r="A15" t="str" cm="1">
        <f t="array" aca="1" ref="A15" ca="1">_xlfn.CONCAT(IFERROR(INDEX('Export day'!$A$2:INDIRECT('Export day'!$D$2),ROWS(A$1:$A15)),IFERROR(INDEX('Export night filtered'!$A$2:INDIRECT('Export night filtered'!$D$2),ROWS(A$1:$A15)-ROWS('Export day'!$A$2:INDIRECT('Export day'!$D$2))),IFERROR(INDEX('Export sunholidays filtered'!$A$2:INDIRECT('Export sunholidays filtered'!$D$2),ROWS(A$1:$A15),ROWS(#REF!)-ROWS('Export day'!$A$2:INDIRECT('Export day'!$D$2))-ROWS('Export night filtered'!$A$2:INDIRECT('Export night filtered'!$D$2))),""))),Rapportage!L16)</f>
        <v/>
      </c>
    </row>
    <row r="16" spans="1:1">
      <c r="A16" t="str" cm="1">
        <f t="array" aca="1" ref="A16" ca="1">_xlfn.CONCAT(IFERROR(INDEX('Export day'!$A$2:INDIRECT('Export day'!$D$2),ROWS(A$1:$A16)),IFERROR(INDEX('Export night filtered'!$A$2:INDIRECT('Export night filtered'!$D$2),ROWS(A$1:$A16)-ROWS('Export day'!$A$2:INDIRECT('Export day'!$D$2))),IFERROR(INDEX('Export sunholidays filtered'!$A$2:INDIRECT('Export sunholidays filtered'!$D$2),ROWS(A$1:$A16),ROWS(#REF!)-ROWS('Export day'!$A$2:INDIRECT('Export day'!$D$2))-ROWS('Export night filtered'!$A$2:INDIRECT('Export night filtered'!$D$2))),""))),Rapportage!L17)</f>
        <v/>
      </c>
    </row>
    <row r="17" spans="1:1">
      <c r="A17" t="str" cm="1">
        <f t="array" aca="1" ref="A17" ca="1">_xlfn.CONCAT(IFERROR(INDEX('Export day'!$A$2:INDIRECT('Export day'!$D$2),ROWS(A$1:$A17)),IFERROR(INDEX('Export night filtered'!$A$2:INDIRECT('Export night filtered'!$D$2),ROWS(A$1:$A17)-ROWS('Export day'!$A$2:INDIRECT('Export day'!$D$2))),IFERROR(INDEX('Export sunholidays filtered'!$A$2:INDIRECT('Export sunholidays filtered'!$D$2),ROWS(A$1:$A17),ROWS(#REF!)-ROWS('Export day'!$A$2:INDIRECT('Export day'!$D$2))-ROWS('Export night filtered'!$A$2:INDIRECT('Export night filtered'!$D$2))),""))),Rapportage!L18)</f>
        <v/>
      </c>
    </row>
    <row r="18" spans="1:1">
      <c r="A18" t="str" cm="1">
        <f t="array" aca="1" ref="A18" ca="1">_xlfn.CONCAT(IFERROR(INDEX('Export day'!$A$2:INDIRECT('Export day'!$D$2),ROWS(A$1:$A18)),IFERROR(INDEX('Export night filtered'!$A$2:INDIRECT('Export night filtered'!$D$2),ROWS(A$1:$A18)-ROWS('Export day'!$A$2:INDIRECT('Export day'!$D$2))),IFERROR(INDEX('Export sunholidays filtered'!$A$2:INDIRECT('Export sunholidays filtered'!$D$2),ROWS(A$1:$A18),ROWS(#REF!)-ROWS('Export day'!$A$2:INDIRECT('Export day'!$D$2))-ROWS('Export night filtered'!$A$2:INDIRECT('Export night filtered'!$D$2))),""))),Rapportage!L19)</f>
        <v/>
      </c>
    </row>
    <row r="19" spans="1:1">
      <c r="A19" t="str" cm="1">
        <f t="array" aca="1" ref="A19" ca="1">_xlfn.CONCAT(IFERROR(INDEX('Export day'!$A$2:INDIRECT('Export day'!$D$2),ROWS(A$1:$A19)),IFERROR(INDEX('Export night filtered'!$A$2:INDIRECT('Export night filtered'!$D$2),ROWS(A$1:$A19)-ROWS('Export day'!$A$2:INDIRECT('Export day'!$D$2))),IFERROR(INDEX('Export sunholidays filtered'!$A$2:INDIRECT('Export sunholidays filtered'!$D$2),ROWS(A$1:$A19),ROWS(#REF!)-ROWS('Export day'!$A$2:INDIRECT('Export day'!$D$2))-ROWS('Export night filtered'!$A$2:INDIRECT('Export night filtered'!$D$2))),""))),Rapportage!L20)</f>
        <v/>
      </c>
    </row>
    <row r="20" spans="1:1">
      <c r="A20" t="str" cm="1">
        <f t="array" aca="1" ref="A20" ca="1">_xlfn.CONCAT(IFERROR(INDEX('Export day'!$A$2:INDIRECT('Export day'!$D$2),ROWS(A$1:$A20)),IFERROR(INDEX('Export night filtered'!$A$2:INDIRECT('Export night filtered'!$D$2),ROWS(A$1:$A20)-ROWS('Export day'!$A$2:INDIRECT('Export day'!$D$2))),IFERROR(INDEX('Export sunholidays filtered'!$A$2:INDIRECT('Export sunholidays filtered'!$D$2),ROWS(A$1:$A20),ROWS(#REF!)-ROWS('Export day'!$A$2:INDIRECT('Export day'!$D$2))-ROWS('Export night filtered'!$A$2:INDIRECT('Export night filtered'!$D$2))),""))),Rapportage!L21)</f>
        <v/>
      </c>
    </row>
    <row r="21" spans="1:1">
      <c r="A21" t="str" cm="1">
        <f t="array" aca="1" ref="A21" ca="1">_xlfn.CONCAT(IFERROR(INDEX('Export day'!$A$2:INDIRECT('Export day'!$D$2),ROWS(A$1:$A21)),IFERROR(INDEX('Export night filtered'!$A$2:INDIRECT('Export night filtered'!$D$2),ROWS(A$1:$A21)-ROWS('Export day'!$A$2:INDIRECT('Export day'!$D$2))),IFERROR(INDEX('Export sunholidays filtered'!$A$2:INDIRECT('Export sunholidays filtered'!$D$2),ROWS(A$1:$A21),ROWS(#REF!)-ROWS('Export day'!$A$2:INDIRECT('Export day'!$D$2))-ROWS('Export night filtered'!$A$2:INDIRECT('Export night filtered'!$D$2))),""))),Rapportage!L22)</f>
        <v/>
      </c>
    </row>
    <row r="22" spans="1:1">
      <c r="A22" t="str" cm="1">
        <f t="array" aca="1" ref="A22" ca="1">_xlfn.CONCAT(IFERROR(INDEX('Export day'!$A$2:INDIRECT('Export day'!$D$2),ROWS(A$1:$A22)),IFERROR(INDEX('Export night filtered'!$A$2:INDIRECT('Export night filtered'!$D$2),ROWS(A$1:$A22)-ROWS('Export day'!$A$2:INDIRECT('Export day'!$D$2))),IFERROR(INDEX('Export sunholidays filtered'!$A$2:INDIRECT('Export sunholidays filtered'!$D$2),ROWS(A$1:$A22),ROWS(#REF!)-ROWS('Export day'!$A$2:INDIRECT('Export day'!$D$2))-ROWS('Export night filtered'!$A$2:INDIRECT('Export night filtered'!$D$2))),""))),Rapportage!L23)</f>
        <v/>
      </c>
    </row>
    <row r="23" spans="1:1">
      <c r="A23" t="str" cm="1">
        <f t="array" aca="1" ref="A23" ca="1">_xlfn.CONCAT(IFERROR(INDEX('Export day'!$A$2:INDIRECT('Export day'!$D$2),ROWS(A$1:$A23)),IFERROR(INDEX('Export night filtered'!$A$2:INDIRECT('Export night filtered'!$D$2),ROWS(A$1:$A23)-ROWS('Export day'!$A$2:INDIRECT('Export day'!$D$2))),IFERROR(INDEX('Export sunholidays filtered'!$A$2:INDIRECT('Export sunholidays filtered'!$D$2),ROWS(A$1:$A23),ROWS(#REF!)-ROWS('Export day'!$A$2:INDIRECT('Export day'!$D$2))-ROWS('Export night filtered'!$A$2:INDIRECT('Export night filtered'!$D$2))),""))),Rapportage!L24)</f>
        <v/>
      </c>
    </row>
    <row r="24" spans="1:1">
      <c r="A24" t="str" cm="1">
        <f t="array" aca="1" ref="A24" ca="1">_xlfn.CONCAT(IFERROR(INDEX('Export day'!$A$2:INDIRECT('Export day'!$D$2),ROWS(A$1:$A24)),IFERROR(INDEX('Export night filtered'!$A$2:INDIRECT('Export night filtered'!$D$2),ROWS(A$1:$A24)-ROWS('Export day'!$A$2:INDIRECT('Export day'!$D$2))),IFERROR(INDEX('Export sunholidays filtered'!$A$2:INDIRECT('Export sunholidays filtered'!$D$2),ROWS(A$1:$A24),ROWS(#REF!)-ROWS('Export day'!$A$2:INDIRECT('Export day'!$D$2))-ROWS('Export night filtered'!$A$2:INDIRECT('Export night filtered'!$D$2))),""))),Rapportage!L25)</f>
        <v/>
      </c>
    </row>
    <row r="25" spans="1:1">
      <c r="A25" t="str" cm="1">
        <f t="array" aca="1" ref="A25" ca="1">_xlfn.CONCAT(IFERROR(INDEX('Export day'!$A$2:INDIRECT('Export day'!$D$2),ROWS(A$1:$A25)),IFERROR(INDEX('Export night filtered'!$A$2:INDIRECT('Export night filtered'!$D$2),ROWS(A$1:$A25)-ROWS('Export day'!$A$2:INDIRECT('Export day'!$D$2))),IFERROR(INDEX('Export sunholidays filtered'!$A$2:INDIRECT('Export sunholidays filtered'!$D$2),ROWS(A$1:$A25),ROWS(#REF!)-ROWS('Export day'!$A$2:INDIRECT('Export day'!$D$2))-ROWS('Export night filtered'!$A$2:INDIRECT('Export night filtered'!$D$2))),""))),Rapportage!L26)</f>
        <v/>
      </c>
    </row>
    <row r="26" spans="1:1">
      <c r="A26" t="str" cm="1">
        <f t="array" aca="1" ref="A26" ca="1">_xlfn.CONCAT(IFERROR(INDEX('Export day'!$A$2:INDIRECT('Export day'!$D$2),ROWS(A$1:$A26)),IFERROR(INDEX('Export night filtered'!$A$2:INDIRECT('Export night filtered'!$D$2),ROWS(A$1:$A26)-ROWS('Export day'!$A$2:INDIRECT('Export day'!$D$2))),IFERROR(INDEX('Export sunholidays filtered'!$A$2:INDIRECT('Export sunholidays filtered'!$D$2),ROWS(A$1:$A26),ROWS(#REF!)-ROWS('Export day'!$A$2:INDIRECT('Export day'!$D$2))-ROWS('Export night filtered'!$A$2:INDIRECT('Export night filtered'!$D$2))),""))),Rapportage!L27)</f>
        <v/>
      </c>
    </row>
    <row r="27" spans="1:1">
      <c r="A27" t="str" cm="1">
        <f t="array" aca="1" ref="A27" ca="1">_xlfn.CONCAT(IFERROR(INDEX('Export day'!$A$2:INDIRECT('Export day'!$D$2),ROWS(A$1:$A27)),IFERROR(INDEX('Export night filtered'!$A$2:INDIRECT('Export night filtered'!$D$2),ROWS(A$1:$A27)-ROWS('Export day'!$A$2:INDIRECT('Export day'!$D$2))),IFERROR(INDEX('Export sunholidays filtered'!$A$2:INDIRECT('Export sunholidays filtered'!$D$2),ROWS(A$1:$A27),ROWS(#REF!)-ROWS('Export day'!$A$2:INDIRECT('Export day'!$D$2))-ROWS('Export night filtered'!$A$2:INDIRECT('Export night filtered'!$D$2))),""))),Rapportage!L28)</f>
        <v/>
      </c>
    </row>
    <row r="28" spans="1:1">
      <c r="A28" t="str" cm="1">
        <f t="array" aca="1" ref="A28" ca="1">_xlfn.CONCAT(IFERROR(INDEX('Export day'!$A$2:INDIRECT('Export day'!$D$2),ROWS(A$1:$A28)),IFERROR(INDEX('Export night filtered'!$A$2:INDIRECT('Export night filtered'!$D$2),ROWS(A$1:$A28)-ROWS('Export day'!$A$2:INDIRECT('Export day'!$D$2))),IFERROR(INDEX('Export sunholidays filtered'!$A$2:INDIRECT('Export sunholidays filtered'!$D$2),ROWS(A$1:$A28),ROWS(#REF!)-ROWS('Export day'!$A$2:INDIRECT('Export day'!$D$2))-ROWS('Export night filtered'!$A$2:INDIRECT('Export night filtered'!$D$2))),""))),Rapportage!L29)</f>
        <v/>
      </c>
    </row>
    <row r="29" spans="1:1">
      <c r="A29" t="str" cm="1">
        <f t="array" aca="1" ref="A29" ca="1">_xlfn.CONCAT(IFERROR(INDEX('Export day'!$A$2:INDIRECT('Export day'!$D$2),ROWS(A$1:$A29)),IFERROR(INDEX('Export night filtered'!$A$2:INDIRECT('Export night filtered'!$D$2),ROWS(A$1:$A29)-ROWS('Export day'!$A$2:INDIRECT('Export day'!$D$2))),IFERROR(INDEX('Export sunholidays filtered'!$A$2:INDIRECT('Export sunholidays filtered'!$D$2),ROWS(A$1:$A29),ROWS(#REF!)-ROWS('Export day'!$A$2:INDIRECT('Export day'!$D$2))-ROWS('Export night filtered'!$A$2:INDIRECT('Export night filtered'!$D$2))),""))),Rapportage!L30)</f>
        <v/>
      </c>
    </row>
    <row r="30" spans="1:1">
      <c r="A30" t="str" cm="1">
        <f t="array" aca="1" ref="A30" ca="1">_xlfn.CONCAT(IFERROR(INDEX('Export day'!$A$2:INDIRECT('Export day'!$D$2),ROWS(A$1:$A30)),IFERROR(INDEX('Export night filtered'!$A$2:INDIRECT('Export night filtered'!$D$2),ROWS(A$1:$A30)-ROWS('Export day'!$A$2:INDIRECT('Export day'!$D$2))),IFERROR(INDEX('Export sunholidays filtered'!$A$2:INDIRECT('Export sunholidays filtered'!$D$2),ROWS(A$1:$A30),ROWS(#REF!)-ROWS('Export day'!$A$2:INDIRECT('Export day'!$D$2))-ROWS('Export night filtered'!$A$2:INDIRECT('Export night filtered'!$D$2))),""))),Rapportage!L31)</f>
        <v/>
      </c>
    </row>
    <row r="31" spans="1:1">
      <c r="A31" t="str" cm="1">
        <f t="array" aca="1" ref="A31" ca="1">_xlfn.CONCAT(IFERROR(INDEX('Export day'!$A$2:INDIRECT('Export day'!$D$2),ROWS(A$1:$A31)),IFERROR(INDEX('Export night filtered'!$A$2:INDIRECT('Export night filtered'!$D$2),ROWS(A$1:$A31)-ROWS('Export day'!$A$2:INDIRECT('Export day'!$D$2))),IFERROR(INDEX('Export sunholidays filtered'!$A$2:INDIRECT('Export sunholidays filtered'!$D$2),ROWS(A$1:$A31),ROWS(#REF!)-ROWS('Export day'!$A$2:INDIRECT('Export day'!$D$2))-ROWS('Export night filtered'!$A$2:INDIRECT('Export night filtered'!$D$2))),""))),Rapportage!L32)</f>
        <v/>
      </c>
    </row>
    <row r="32" spans="1:1">
      <c r="A32" t="str" cm="1">
        <f t="array" aca="1" ref="A32" ca="1">_xlfn.CONCAT(IFERROR(INDEX('Export day'!$A$2:INDIRECT('Export day'!$D$2),ROWS(A$1:$A32)),IFERROR(INDEX('Export night filtered'!$A$2:INDIRECT('Export night filtered'!$D$2),ROWS(A$1:$A32)-ROWS('Export day'!$A$2:INDIRECT('Export day'!$D$2))),IFERROR(INDEX('Export sunholidays filtered'!$A$2:INDIRECT('Export sunholidays filtered'!$D$2),ROWS(A$1:$A32),ROWS(#REF!)-ROWS('Export day'!$A$2:INDIRECT('Export day'!$D$2))-ROWS('Export night filtered'!$A$2:INDIRECT('Export night filtered'!$D$2))),""))),Rapportage!L33)</f>
        <v/>
      </c>
    </row>
    <row r="33" spans="1:1">
      <c r="A33" t="str" cm="1">
        <f t="array" aca="1" ref="A33" ca="1">_xlfn.CONCAT(IFERROR(INDEX('Export day'!$A$2:INDIRECT('Export day'!$D$2),ROWS(A$1:$A33)),IFERROR(INDEX('Export night filtered'!$A$2:INDIRECT('Export night filtered'!$D$2),ROWS(A$1:$A33)-ROWS('Export day'!$A$2:INDIRECT('Export day'!$D$2))),IFERROR(INDEX('Export sunholidays filtered'!$A$2:INDIRECT('Export sunholidays filtered'!$D$2),ROWS(A$1:$A33),ROWS(#REF!)-ROWS('Export day'!$A$2:INDIRECT('Export day'!$D$2))-ROWS('Export night filtered'!$A$2:INDIRECT('Export night filtered'!$D$2))),""))),Rapportage!L34)</f>
        <v/>
      </c>
    </row>
    <row r="34" spans="1:1">
      <c r="A34" t="str" cm="1">
        <f t="array" aca="1" ref="A34" ca="1">_xlfn.CONCAT(IFERROR(INDEX('Export day'!$A$2:INDIRECT('Export day'!$D$2),ROWS(A$1:$A34)),IFERROR(INDEX('Export night filtered'!$A$2:INDIRECT('Export night filtered'!$D$2),ROWS(A$1:$A34)-ROWS('Export day'!$A$2:INDIRECT('Export day'!$D$2))),IFERROR(INDEX('Export sunholidays filtered'!$A$2:INDIRECT('Export sunholidays filtered'!$D$2),ROWS(A$1:$A34),ROWS(#REF!)-ROWS('Export day'!$A$2:INDIRECT('Export day'!$D$2))-ROWS('Export night filtered'!$A$2:INDIRECT('Export night filtered'!$D$2))),""))),Rapportage!L35)</f>
        <v/>
      </c>
    </row>
    <row r="35" spans="1:1">
      <c r="A35" t="str" cm="1">
        <f t="array" aca="1" ref="A35" ca="1">_xlfn.CONCAT(IFERROR(INDEX('Export day'!$A$2:INDIRECT('Export day'!$D$2),ROWS(A$1:$A35)),IFERROR(INDEX('Export night filtered'!$A$2:INDIRECT('Export night filtered'!$D$2),ROWS(A$1:$A35)-ROWS('Export day'!$A$2:INDIRECT('Export day'!$D$2))),IFERROR(INDEX('Export sunholidays filtered'!$A$2:INDIRECT('Export sunholidays filtered'!$D$2),ROWS(A$1:$A35),ROWS(#REF!)-ROWS('Export day'!$A$2:INDIRECT('Export day'!$D$2))-ROWS('Export night filtered'!$A$2:INDIRECT('Export night filtered'!$D$2))),""))),Rapportage!L36)</f>
        <v/>
      </c>
    </row>
    <row r="36" spans="1:1">
      <c r="A36" t="str" cm="1">
        <f t="array" aca="1" ref="A36" ca="1">_xlfn.CONCAT(IFERROR(INDEX('Export day'!$A$2:INDIRECT('Export day'!$D$2),ROWS(A$1:$A36)),IFERROR(INDEX('Export night filtered'!$A$2:INDIRECT('Export night filtered'!$D$2),ROWS(A$1:$A36)-ROWS('Export day'!$A$2:INDIRECT('Export day'!$D$2))),IFERROR(INDEX('Export sunholidays filtered'!$A$2:INDIRECT('Export sunholidays filtered'!$D$2),ROWS(A$1:$A36),ROWS(#REF!)-ROWS('Export day'!$A$2:INDIRECT('Export day'!$D$2))-ROWS('Export night filtered'!$A$2:INDIRECT('Export night filtered'!$D$2))),""))),Rapportage!L37)</f>
        <v/>
      </c>
    </row>
    <row r="37" spans="1:1">
      <c r="A37" t="str" cm="1">
        <f t="array" aca="1" ref="A37" ca="1">_xlfn.CONCAT(IFERROR(INDEX('Export day'!$A$2:INDIRECT('Export day'!$D$2),ROWS(A$1:$A37)),IFERROR(INDEX('Export night filtered'!$A$2:INDIRECT('Export night filtered'!$D$2),ROWS(A$1:$A37)-ROWS('Export day'!$A$2:INDIRECT('Export day'!$D$2))),IFERROR(INDEX('Export sunholidays filtered'!$A$2:INDIRECT('Export sunholidays filtered'!$D$2),ROWS(A$1:$A37),ROWS(#REF!)-ROWS('Export day'!$A$2:INDIRECT('Export day'!$D$2))-ROWS('Export night filtered'!$A$2:INDIRECT('Export night filtered'!$D$2))),""))),Rapportage!L38)</f>
        <v/>
      </c>
    </row>
    <row r="38" spans="1:1">
      <c r="A38" t="str" cm="1">
        <f t="array" aca="1" ref="A38" ca="1">_xlfn.CONCAT(IFERROR(INDEX('Export day'!$A$2:INDIRECT('Export day'!$D$2),ROWS(A$1:$A38)),IFERROR(INDEX('Export night filtered'!$A$2:INDIRECT('Export night filtered'!$D$2),ROWS(A$1:$A38)-ROWS('Export day'!$A$2:INDIRECT('Export day'!$D$2))),IFERROR(INDEX('Export sunholidays filtered'!$A$2:INDIRECT('Export sunholidays filtered'!$D$2),ROWS(A$1:$A38),ROWS(#REF!)-ROWS('Export day'!$A$2:INDIRECT('Export day'!$D$2))-ROWS('Export night filtered'!$A$2:INDIRECT('Export night filtered'!$D$2))),""))),Rapportage!L39)</f>
        <v/>
      </c>
    </row>
    <row r="39" spans="1:1">
      <c r="A39" t="str" cm="1">
        <f t="array" aca="1" ref="A39" ca="1">_xlfn.CONCAT(IFERROR(INDEX('Export day'!$A$2:INDIRECT('Export day'!$D$2),ROWS(A$1:$A39)),IFERROR(INDEX('Export night filtered'!$A$2:INDIRECT('Export night filtered'!$D$2),ROWS(A$1:$A39)-ROWS('Export day'!$A$2:INDIRECT('Export day'!$D$2))),IFERROR(INDEX('Export sunholidays filtered'!$A$2:INDIRECT('Export sunholidays filtered'!$D$2),ROWS(A$1:$A39),ROWS(#REF!)-ROWS('Export day'!$A$2:INDIRECT('Export day'!$D$2))-ROWS('Export night filtered'!$A$2:INDIRECT('Export night filtered'!$D$2))),""))),Rapportage!L40)</f>
        <v/>
      </c>
    </row>
    <row r="40" spans="1:1">
      <c r="A40" t="str" cm="1">
        <f t="array" aca="1" ref="A40" ca="1">_xlfn.CONCAT(IFERROR(INDEX('Export day'!$A$2:INDIRECT('Export day'!$D$2),ROWS(A$1:$A40)),IFERROR(INDEX('Export night filtered'!$A$2:INDIRECT('Export night filtered'!$D$2),ROWS(A$1:$A40)-ROWS('Export day'!$A$2:INDIRECT('Export day'!$D$2))),IFERROR(INDEX('Export sunholidays filtered'!$A$2:INDIRECT('Export sunholidays filtered'!$D$2),ROWS(A$1:$A40),ROWS(#REF!)-ROWS('Export day'!$A$2:INDIRECT('Export day'!$D$2))-ROWS('Export night filtered'!$A$2:INDIRECT('Export night filtered'!$D$2))),""))),Rapportage!L41)</f>
        <v/>
      </c>
    </row>
    <row r="41" spans="1:1">
      <c r="A41" t="str" cm="1">
        <f t="array" aca="1" ref="A41" ca="1">_xlfn.CONCAT(IFERROR(INDEX('Export day'!$A$2:INDIRECT('Export day'!$D$2),ROWS(A$1:$A41)),IFERROR(INDEX('Export night filtered'!$A$2:INDIRECT('Export night filtered'!$D$2),ROWS(A$1:$A41)-ROWS('Export day'!$A$2:INDIRECT('Export day'!$D$2))),IFERROR(INDEX('Export sunholidays filtered'!$A$2:INDIRECT('Export sunholidays filtered'!$D$2),ROWS(A$1:$A41),ROWS(#REF!)-ROWS('Export day'!$A$2:INDIRECT('Export day'!$D$2))-ROWS('Export night filtered'!$A$2:INDIRECT('Export night filtered'!$D$2))),""))),Rapportage!L42)</f>
        <v/>
      </c>
    </row>
    <row r="42" spans="1:1">
      <c r="A42" t="str" cm="1">
        <f t="array" aca="1" ref="A42" ca="1">_xlfn.CONCAT(IFERROR(INDEX('Export day'!$A$2:INDIRECT('Export day'!$D$2),ROWS(A$1:$A42)),IFERROR(INDEX('Export night filtered'!$A$2:INDIRECT('Export night filtered'!$D$2),ROWS(A$1:$A42)-ROWS('Export day'!$A$2:INDIRECT('Export day'!$D$2))),IFERROR(INDEX('Export sunholidays filtered'!$A$2:INDIRECT('Export sunholidays filtered'!$D$2),ROWS(A$1:$A42),ROWS(#REF!)-ROWS('Export day'!$A$2:INDIRECT('Export day'!$D$2))-ROWS('Export night filtered'!$A$2:INDIRECT('Export night filtered'!$D$2))),""))),Rapportage!L43)</f>
        <v/>
      </c>
    </row>
    <row r="43" spans="1:1">
      <c r="A43" t="str" cm="1">
        <f t="array" aca="1" ref="A43" ca="1">_xlfn.CONCAT(IFERROR(INDEX('Export day'!$A$2:INDIRECT('Export day'!$D$2),ROWS(A$1:$A43)),IFERROR(INDEX('Export night filtered'!$A$2:INDIRECT('Export night filtered'!$D$2),ROWS(A$1:$A43)-ROWS('Export day'!$A$2:INDIRECT('Export day'!$D$2))),IFERROR(INDEX('Export sunholidays filtered'!$A$2:INDIRECT('Export sunholidays filtered'!$D$2),ROWS(A$1:$A43),ROWS(#REF!)-ROWS('Export day'!$A$2:INDIRECT('Export day'!$D$2))-ROWS('Export night filtered'!$A$2:INDIRECT('Export night filtered'!$D$2))),""))),Rapportage!L44)</f>
        <v/>
      </c>
    </row>
    <row r="44" spans="1:1">
      <c r="A44" t="str" cm="1">
        <f t="array" aca="1" ref="A44" ca="1">_xlfn.CONCAT(IFERROR(INDEX('Export day'!$A$2:INDIRECT('Export day'!$D$2),ROWS(A$1:$A44)),IFERROR(INDEX('Export night filtered'!$A$2:INDIRECT('Export night filtered'!$D$2),ROWS(A$1:$A44)-ROWS('Export day'!$A$2:INDIRECT('Export day'!$D$2))),IFERROR(INDEX('Export sunholidays filtered'!$A$2:INDIRECT('Export sunholidays filtered'!$D$2),ROWS(A$1:$A44),ROWS(#REF!)-ROWS('Export day'!$A$2:INDIRECT('Export day'!$D$2))-ROWS('Export night filtered'!$A$2:INDIRECT('Export night filtered'!$D$2))),""))),Rapportage!L45)</f>
        <v/>
      </c>
    </row>
    <row r="45" spans="1:1">
      <c r="A45" t="str" cm="1">
        <f t="array" aca="1" ref="A45" ca="1">_xlfn.CONCAT(IFERROR(INDEX('Export day'!$A$2:INDIRECT('Export day'!$D$2),ROWS(A$1:$A45)),IFERROR(INDEX('Export night filtered'!$A$2:INDIRECT('Export night filtered'!$D$2),ROWS(A$1:$A45)-ROWS('Export day'!$A$2:INDIRECT('Export day'!$D$2))),IFERROR(INDEX('Export sunholidays filtered'!$A$2:INDIRECT('Export sunholidays filtered'!$D$2),ROWS(A$1:$A45),ROWS(#REF!)-ROWS('Export day'!$A$2:INDIRECT('Export day'!$D$2))-ROWS('Export night filtered'!$A$2:INDIRECT('Export night filtered'!$D$2))),""))),Rapportage!L46)</f>
        <v/>
      </c>
    </row>
    <row r="46" spans="1:1">
      <c r="A46" t="str" cm="1">
        <f t="array" aca="1" ref="A46" ca="1">_xlfn.CONCAT(IFERROR(INDEX('Export day'!$A$2:INDIRECT('Export day'!$D$2),ROWS(A$1:$A46)),IFERROR(INDEX('Export night filtered'!$A$2:INDIRECT('Export night filtered'!$D$2),ROWS(A$1:$A46)-ROWS('Export day'!$A$2:INDIRECT('Export day'!$D$2))),IFERROR(INDEX('Export sunholidays filtered'!$A$2:INDIRECT('Export sunholidays filtered'!$D$2),ROWS(A$1:$A46),ROWS(#REF!)-ROWS('Export day'!$A$2:INDIRECT('Export day'!$D$2))-ROWS('Export night filtered'!$A$2:INDIRECT('Export night filtered'!$D$2))),""))),Rapportage!L47)</f>
        <v/>
      </c>
    </row>
    <row r="47" spans="1:1">
      <c r="A47" t="str" cm="1">
        <f t="array" aca="1" ref="A47" ca="1">_xlfn.CONCAT(IFERROR(INDEX('Export day'!$A$2:INDIRECT('Export day'!$D$2),ROWS(A$1:$A47)),IFERROR(INDEX('Export night filtered'!$A$2:INDIRECT('Export night filtered'!$D$2),ROWS(A$1:$A47)-ROWS('Export day'!$A$2:INDIRECT('Export day'!$D$2))),IFERROR(INDEX('Export sunholidays filtered'!$A$2:INDIRECT('Export sunholidays filtered'!$D$2),ROWS(A$1:$A47),ROWS(#REF!)-ROWS('Export day'!$A$2:INDIRECT('Export day'!$D$2))-ROWS('Export night filtered'!$A$2:INDIRECT('Export night filtered'!$D$2))),""))),Rapportage!L48)</f>
        <v/>
      </c>
    </row>
    <row r="48" spans="1:1">
      <c r="A48" t="str" cm="1">
        <f t="array" aca="1" ref="A48" ca="1">_xlfn.CONCAT(IFERROR(INDEX('Export day'!$A$2:INDIRECT('Export day'!$D$2),ROWS(A$1:$A48)),IFERROR(INDEX('Export night filtered'!$A$2:INDIRECT('Export night filtered'!$D$2),ROWS(A$1:$A48)-ROWS('Export day'!$A$2:INDIRECT('Export day'!$D$2))),IFERROR(INDEX('Export sunholidays filtered'!$A$2:INDIRECT('Export sunholidays filtered'!$D$2),ROWS(A$1:$A48),ROWS(#REF!)-ROWS('Export day'!$A$2:INDIRECT('Export day'!$D$2))-ROWS('Export night filtered'!$A$2:INDIRECT('Export night filtered'!$D$2))),""))),Rapportage!L49)</f>
        <v/>
      </c>
    </row>
    <row r="49" spans="1:1">
      <c r="A49" t="str" cm="1">
        <f t="array" aca="1" ref="A49" ca="1">_xlfn.CONCAT(IFERROR(INDEX('Export day'!$A$2:INDIRECT('Export day'!$D$2),ROWS(A$1:$A49)),IFERROR(INDEX('Export night filtered'!$A$2:INDIRECT('Export night filtered'!$D$2),ROWS(A$1:$A49)-ROWS('Export day'!$A$2:INDIRECT('Export day'!$D$2))),IFERROR(INDEX('Export sunholidays filtered'!$A$2:INDIRECT('Export sunholidays filtered'!$D$2),ROWS(A$1:$A49),ROWS(#REF!)-ROWS('Export day'!$A$2:INDIRECT('Export day'!$D$2))-ROWS('Export night filtered'!$A$2:INDIRECT('Export night filtered'!$D$2))),""))),Rapportage!L50)</f>
        <v/>
      </c>
    </row>
    <row r="50" spans="1:1">
      <c r="A50" t="str" cm="1">
        <f t="array" aca="1" ref="A50" ca="1">_xlfn.CONCAT(IFERROR(INDEX('Export day'!$A$2:INDIRECT('Export day'!$D$2),ROWS(A$1:$A50)),IFERROR(INDEX('Export night filtered'!$A$2:INDIRECT('Export night filtered'!$D$2),ROWS(A$1:$A50)-ROWS('Export day'!$A$2:INDIRECT('Export day'!$D$2))),IFERROR(INDEX('Export sunholidays filtered'!$A$2:INDIRECT('Export sunholidays filtered'!$D$2),ROWS(A$1:$A50),ROWS(#REF!)-ROWS('Export day'!$A$2:INDIRECT('Export day'!$D$2))-ROWS('Export night filtered'!$A$2:INDIRECT('Export night filtered'!$D$2))),""))),Rapportage!L51)</f>
        <v/>
      </c>
    </row>
    <row r="51" spans="1:1">
      <c r="A51" t="str" cm="1">
        <f t="array" aca="1" ref="A51" ca="1">_xlfn.CONCAT(IFERROR(INDEX('Export day'!$A$2:INDIRECT('Export day'!$D$2),ROWS(A$1:$A51)),IFERROR(INDEX('Export night filtered'!$A$2:INDIRECT('Export night filtered'!$D$2),ROWS(A$1:$A51)-ROWS('Export day'!$A$2:INDIRECT('Export day'!$D$2))),IFERROR(INDEX('Export sunholidays filtered'!$A$2:INDIRECT('Export sunholidays filtered'!$D$2),ROWS(A$1:$A51),ROWS(#REF!)-ROWS('Export day'!$A$2:INDIRECT('Export day'!$D$2))-ROWS('Export night filtered'!$A$2:INDIRECT('Export night filtered'!$D$2))),""))),Rapportage!L52)</f>
        <v/>
      </c>
    </row>
    <row r="52" spans="1:1">
      <c r="A52" t="str" cm="1">
        <f t="array" aca="1" ref="A52" ca="1">_xlfn.CONCAT(IFERROR(INDEX('Export day'!$A$2:INDIRECT('Export day'!$D$2),ROWS(A$1:$A52)),IFERROR(INDEX('Export night filtered'!$A$2:INDIRECT('Export night filtered'!$D$2),ROWS(A$1:$A52)-ROWS('Export day'!$A$2:INDIRECT('Export day'!$D$2))),IFERROR(INDEX('Export sunholidays filtered'!$A$2:INDIRECT('Export sunholidays filtered'!$D$2),ROWS(A$1:$A52),ROWS(#REF!)-ROWS('Export day'!$A$2:INDIRECT('Export day'!$D$2))-ROWS('Export night filtered'!$A$2:INDIRECT('Export night filtered'!$D$2))),""))),Rapportage!L53)</f>
        <v/>
      </c>
    </row>
    <row r="53" spans="1:1">
      <c r="A53" t="str" cm="1">
        <f t="array" aca="1" ref="A53" ca="1">_xlfn.CONCAT(IFERROR(INDEX('Export day'!$A$2:INDIRECT('Export day'!$D$2),ROWS(A$1:$A53)),IFERROR(INDEX('Export night filtered'!$A$2:INDIRECT('Export night filtered'!$D$2),ROWS(A$1:$A53)-ROWS('Export day'!$A$2:INDIRECT('Export day'!$D$2))),IFERROR(INDEX('Export sunholidays filtered'!$A$2:INDIRECT('Export sunholidays filtered'!$D$2),ROWS(A$1:$A53),ROWS(#REF!)-ROWS('Export day'!$A$2:INDIRECT('Export day'!$D$2))-ROWS('Export night filtered'!$A$2:INDIRECT('Export night filtered'!$D$2))),""))),Rapportage!L54)</f>
        <v/>
      </c>
    </row>
    <row r="54" spans="1:1">
      <c r="A54" t="str" cm="1">
        <f t="array" aca="1" ref="A54" ca="1">_xlfn.CONCAT(IFERROR(INDEX('Export day'!$A$2:INDIRECT('Export day'!$D$2),ROWS(A$1:$A54)),IFERROR(INDEX('Export night filtered'!$A$2:INDIRECT('Export night filtered'!$D$2),ROWS(A$1:$A54)-ROWS('Export day'!$A$2:INDIRECT('Export day'!$D$2))),IFERROR(INDEX('Export sunholidays filtered'!$A$2:INDIRECT('Export sunholidays filtered'!$D$2),ROWS(A$1:$A54),ROWS(#REF!)-ROWS('Export day'!$A$2:INDIRECT('Export day'!$D$2))-ROWS('Export night filtered'!$A$2:INDIRECT('Export night filtered'!$D$2))),""))),Rapportage!L55)</f>
        <v/>
      </c>
    </row>
    <row r="55" spans="1:1">
      <c r="A55" t="str" cm="1">
        <f t="array" aca="1" ref="A55" ca="1">_xlfn.CONCAT(IFERROR(INDEX('Export day'!$A$2:INDIRECT('Export day'!$D$2),ROWS(A$1:$A55)),IFERROR(INDEX('Export night filtered'!$A$2:INDIRECT('Export night filtered'!$D$2),ROWS(A$1:$A55)-ROWS('Export day'!$A$2:INDIRECT('Export day'!$D$2))),IFERROR(INDEX('Export sunholidays filtered'!$A$2:INDIRECT('Export sunholidays filtered'!$D$2),ROWS(A$1:$A55),ROWS(#REF!)-ROWS('Export day'!$A$2:INDIRECT('Export day'!$D$2))-ROWS('Export night filtered'!$A$2:INDIRECT('Export night filtered'!$D$2))),""))),Rapportage!L56)</f>
        <v/>
      </c>
    </row>
    <row r="56" spans="1:1">
      <c r="A56" t="str" cm="1">
        <f t="array" aca="1" ref="A56" ca="1">_xlfn.CONCAT(IFERROR(INDEX('Export day'!$A$2:INDIRECT('Export day'!$D$2),ROWS(A$1:$A56)),IFERROR(INDEX('Export night filtered'!$A$2:INDIRECT('Export night filtered'!$D$2),ROWS(A$1:$A56)-ROWS('Export day'!$A$2:INDIRECT('Export day'!$D$2))),IFERROR(INDEX('Export sunholidays filtered'!$A$2:INDIRECT('Export sunholidays filtered'!$D$2),ROWS(A$1:$A56),ROWS(#REF!)-ROWS('Export day'!$A$2:INDIRECT('Export day'!$D$2))-ROWS('Export night filtered'!$A$2:INDIRECT('Export night filtered'!$D$2))),""))),Rapportage!L57)</f>
        <v/>
      </c>
    </row>
    <row r="57" spans="1:1">
      <c r="A57" t="str" cm="1">
        <f t="array" aca="1" ref="A57" ca="1">_xlfn.CONCAT(IFERROR(INDEX('Export day'!$A$2:INDIRECT('Export day'!$D$2),ROWS(A$1:$A57)),IFERROR(INDEX('Export night filtered'!$A$2:INDIRECT('Export night filtered'!$D$2),ROWS(A$1:$A57)-ROWS('Export day'!$A$2:INDIRECT('Export day'!$D$2))),IFERROR(INDEX('Export sunholidays filtered'!$A$2:INDIRECT('Export sunholidays filtered'!$D$2),ROWS(A$1:$A57),ROWS(#REF!)-ROWS('Export day'!$A$2:INDIRECT('Export day'!$D$2))-ROWS('Export night filtered'!$A$2:INDIRECT('Export night filtered'!$D$2))),""))),Rapportage!L58)</f>
        <v/>
      </c>
    </row>
    <row r="58" spans="1:1">
      <c r="A58" t="str" cm="1">
        <f t="array" aca="1" ref="A58" ca="1">_xlfn.CONCAT(IFERROR(INDEX('Export day'!$A$2:INDIRECT('Export day'!$D$2),ROWS(A$1:$A58)),IFERROR(INDEX('Export night filtered'!$A$2:INDIRECT('Export night filtered'!$D$2),ROWS(A$1:$A58)-ROWS('Export day'!$A$2:INDIRECT('Export day'!$D$2))),IFERROR(INDEX('Export sunholidays filtered'!$A$2:INDIRECT('Export sunholidays filtered'!$D$2),ROWS(A$1:$A58),ROWS(#REF!)-ROWS('Export day'!$A$2:INDIRECT('Export day'!$D$2))-ROWS('Export night filtered'!$A$2:INDIRECT('Export night filtered'!$D$2))),""))),Rapportage!L59)</f>
        <v/>
      </c>
    </row>
    <row r="59" spans="1:1">
      <c r="A59" t="str" cm="1">
        <f t="array" aca="1" ref="A59" ca="1">_xlfn.CONCAT(IFERROR(INDEX('Export day'!$A$2:INDIRECT('Export day'!$D$2),ROWS(A$1:$A59)),IFERROR(INDEX('Export night filtered'!$A$2:INDIRECT('Export night filtered'!$D$2),ROWS(A$1:$A59)-ROWS('Export day'!$A$2:INDIRECT('Export day'!$D$2))),IFERROR(INDEX('Export sunholidays filtered'!$A$2:INDIRECT('Export sunholidays filtered'!$D$2),ROWS(A$1:$A59),ROWS(#REF!)-ROWS('Export day'!$A$2:INDIRECT('Export day'!$D$2))-ROWS('Export night filtered'!$A$2:INDIRECT('Export night filtered'!$D$2))),""))),Rapportage!L60)</f>
        <v/>
      </c>
    </row>
    <row r="60" spans="1:1">
      <c r="A60" t="str" cm="1">
        <f t="array" aca="1" ref="A60" ca="1">_xlfn.CONCAT(IFERROR(INDEX('Export day'!$A$2:INDIRECT('Export day'!$D$2),ROWS(A$1:$A60)),IFERROR(INDEX('Export night filtered'!$A$2:INDIRECT('Export night filtered'!$D$2),ROWS(A$1:$A60)-ROWS('Export day'!$A$2:INDIRECT('Export day'!$D$2))),IFERROR(INDEX('Export sunholidays filtered'!$A$2:INDIRECT('Export sunholidays filtered'!$D$2),ROWS(A$1:$A60),ROWS(#REF!)-ROWS('Export day'!$A$2:INDIRECT('Export day'!$D$2))-ROWS('Export night filtered'!$A$2:INDIRECT('Export night filtered'!$D$2))),""))),Rapportage!L61)</f>
        <v/>
      </c>
    </row>
    <row r="61" spans="1:1">
      <c r="A61" t="str" cm="1">
        <f t="array" aca="1" ref="A61" ca="1">_xlfn.CONCAT(IFERROR(INDEX('Export day'!$A$2:INDIRECT('Export day'!$D$2),ROWS(A$1:$A61)),IFERROR(INDEX('Export night filtered'!$A$2:INDIRECT('Export night filtered'!$D$2),ROWS(A$1:$A61)-ROWS('Export day'!$A$2:INDIRECT('Export day'!$D$2))),IFERROR(INDEX('Export sunholidays filtered'!$A$2:INDIRECT('Export sunholidays filtered'!$D$2),ROWS(A$1:$A61),ROWS(#REF!)-ROWS('Export day'!$A$2:INDIRECT('Export day'!$D$2))-ROWS('Export night filtered'!$A$2:INDIRECT('Export night filtered'!$D$2))),""))),Rapportage!L62)</f>
        <v/>
      </c>
    </row>
    <row r="62" spans="1:1">
      <c r="A62" t="str" cm="1">
        <f t="array" aca="1" ref="A62" ca="1">_xlfn.CONCAT(IFERROR(INDEX('Export day'!$A$2:INDIRECT('Export day'!$D$2),ROWS(A$1:$A62)),IFERROR(INDEX('Export night filtered'!$A$2:INDIRECT('Export night filtered'!$D$2),ROWS(A$1:$A62)-ROWS('Export day'!$A$2:INDIRECT('Export day'!$D$2))),IFERROR(INDEX('Export sunholidays filtered'!$A$2:INDIRECT('Export sunholidays filtered'!$D$2),ROWS(A$1:$A62),ROWS(#REF!)-ROWS('Export day'!$A$2:INDIRECT('Export day'!$D$2))-ROWS('Export night filtered'!$A$2:INDIRECT('Export night filtered'!$D$2))),""))),Rapportage!L63)</f>
        <v/>
      </c>
    </row>
    <row r="63" spans="1:1">
      <c r="A63" t="str" cm="1">
        <f t="array" aca="1" ref="A63" ca="1">_xlfn.CONCAT(IFERROR(INDEX('Export day'!$A$2:INDIRECT('Export day'!$D$2),ROWS(A$1:$A63)),IFERROR(INDEX('Export night filtered'!$A$2:INDIRECT('Export night filtered'!$D$2),ROWS(A$1:$A63)-ROWS('Export day'!$A$2:INDIRECT('Export day'!$D$2))),IFERROR(INDEX('Export sunholidays filtered'!$A$2:INDIRECT('Export sunholidays filtered'!$D$2),ROWS(A$1:$A63),ROWS(#REF!)-ROWS('Export day'!$A$2:INDIRECT('Export day'!$D$2))-ROWS('Export night filtered'!$A$2:INDIRECT('Export night filtered'!$D$2))),""))),Rapportage!L64)</f>
        <v/>
      </c>
    </row>
    <row r="64" spans="1:1">
      <c r="A64" t="str" cm="1">
        <f t="array" aca="1" ref="A64" ca="1">_xlfn.CONCAT(IFERROR(INDEX('Export day'!$A$2:INDIRECT('Export day'!$D$2),ROWS(A$1:$A64)),IFERROR(INDEX('Export night filtered'!$A$2:INDIRECT('Export night filtered'!$D$2),ROWS(A$1:$A64)-ROWS('Export day'!$A$2:INDIRECT('Export day'!$D$2))),IFERROR(INDEX('Export sunholidays filtered'!$A$2:INDIRECT('Export sunholidays filtered'!$D$2),ROWS(A$1:$A64),ROWS(#REF!)-ROWS('Export day'!$A$2:INDIRECT('Export day'!$D$2))-ROWS('Export night filtered'!$A$2:INDIRECT('Export night filtered'!$D$2))),""))),Rapportage!L65)</f>
        <v/>
      </c>
    </row>
    <row r="65" spans="1:1">
      <c r="A65" t="str" cm="1">
        <f t="array" aca="1" ref="A65" ca="1">_xlfn.CONCAT(IFERROR(INDEX('Export day'!$A$2:INDIRECT('Export day'!$D$2),ROWS(A$1:$A65)),IFERROR(INDEX('Export night filtered'!$A$2:INDIRECT('Export night filtered'!$D$2),ROWS(A$1:$A65)-ROWS('Export day'!$A$2:INDIRECT('Export day'!$D$2))),IFERROR(INDEX('Export sunholidays filtered'!$A$2:INDIRECT('Export sunholidays filtered'!$D$2),ROWS(A$1:$A65),ROWS(#REF!)-ROWS('Export day'!$A$2:INDIRECT('Export day'!$D$2))-ROWS('Export night filtered'!$A$2:INDIRECT('Export night filtered'!$D$2))),""))),Rapportage!L66)</f>
        <v/>
      </c>
    </row>
    <row r="66" spans="1:1">
      <c r="A66" t="str" cm="1">
        <f t="array" aca="1" ref="A66" ca="1">_xlfn.CONCAT(IFERROR(INDEX('Export day'!$A$2:INDIRECT('Export day'!$D$2),ROWS(A$1:$A66)),IFERROR(INDEX('Export night filtered'!$A$2:INDIRECT('Export night filtered'!$D$2),ROWS(A$1:$A66)-ROWS('Export day'!$A$2:INDIRECT('Export day'!$D$2))),IFERROR(INDEX('Export sunholidays filtered'!$A$2:INDIRECT('Export sunholidays filtered'!$D$2),ROWS(A$1:$A66),ROWS(#REF!)-ROWS('Export day'!$A$2:INDIRECT('Export day'!$D$2))-ROWS('Export night filtered'!$A$2:INDIRECT('Export night filtered'!$D$2))),""))),Rapportage!L67)</f>
        <v/>
      </c>
    </row>
    <row r="67" spans="1:1">
      <c r="A67" t="str" cm="1">
        <f t="array" aca="1" ref="A67" ca="1">_xlfn.CONCAT(IFERROR(INDEX('Export day'!$A$2:INDIRECT('Export day'!$D$2),ROWS(A$1:$A67)),IFERROR(INDEX('Export night filtered'!$A$2:INDIRECT('Export night filtered'!$D$2),ROWS(A$1:$A67)-ROWS('Export day'!$A$2:INDIRECT('Export day'!$D$2))),IFERROR(INDEX('Export sunholidays filtered'!$A$2:INDIRECT('Export sunholidays filtered'!$D$2),ROWS(A$1:$A67),ROWS(#REF!)-ROWS('Export day'!$A$2:INDIRECT('Export day'!$D$2))-ROWS('Export night filtered'!$A$2:INDIRECT('Export night filtered'!$D$2))),""))),Rapportage!L68)</f>
        <v/>
      </c>
    </row>
    <row r="68" spans="1:1">
      <c r="A68" t="str" cm="1">
        <f t="array" aca="1" ref="A68" ca="1">_xlfn.CONCAT(IFERROR(INDEX('Export day'!$A$2:INDIRECT('Export day'!$D$2),ROWS(A$1:$A68)),IFERROR(INDEX('Export night filtered'!$A$2:INDIRECT('Export night filtered'!$D$2),ROWS(A$1:$A68)-ROWS('Export day'!$A$2:INDIRECT('Export day'!$D$2))),IFERROR(INDEX('Export sunholidays filtered'!$A$2:INDIRECT('Export sunholidays filtered'!$D$2),ROWS(A$1:$A68),ROWS(#REF!)-ROWS('Export day'!$A$2:INDIRECT('Export day'!$D$2))-ROWS('Export night filtered'!$A$2:INDIRECT('Export night filtered'!$D$2))),""))),Rapportage!L69)</f>
        <v/>
      </c>
    </row>
    <row r="69" spans="1:1">
      <c r="A69" t="str" cm="1">
        <f t="array" aca="1" ref="A69" ca="1">_xlfn.CONCAT(IFERROR(INDEX('Export day'!$A$2:INDIRECT('Export day'!$D$2),ROWS(A$1:$A69)),IFERROR(INDEX('Export night filtered'!$A$2:INDIRECT('Export night filtered'!$D$2),ROWS(A$1:$A69)-ROWS('Export day'!$A$2:INDIRECT('Export day'!$D$2))),IFERROR(INDEX('Export sunholidays filtered'!$A$2:INDIRECT('Export sunholidays filtered'!$D$2),ROWS(A$1:$A69),ROWS(#REF!)-ROWS('Export day'!$A$2:INDIRECT('Export day'!$D$2))-ROWS('Export night filtered'!$A$2:INDIRECT('Export night filtered'!$D$2))),""))),Rapportage!L70)</f>
        <v/>
      </c>
    </row>
    <row r="70" spans="1:1">
      <c r="A70" t="str" cm="1">
        <f t="array" aca="1" ref="A70" ca="1">_xlfn.CONCAT(IFERROR(INDEX('Export day'!$A$2:INDIRECT('Export day'!$D$2),ROWS(A$1:$A70)),IFERROR(INDEX('Export night filtered'!$A$2:INDIRECT('Export night filtered'!$D$2),ROWS(A$1:$A70)-ROWS('Export day'!$A$2:INDIRECT('Export day'!$D$2))),IFERROR(INDEX('Export sunholidays filtered'!$A$2:INDIRECT('Export sunholidays filtered'!$D$2),ROWS(A$1:$A70),ROWS(#REF!)-ROWS('Export day'!$A$2:INDIRECT('Export day'!$D$2))-ROWS('Export night filtered'!$A$2:INDIRECT('Export night filtered'!$D$2))),""))),Rapportage!L71)</f>
        <v/>
      </c>
    </row>
    <row r="71" spans="1:1">
      <c r="A71" t="str" cm="1">
        <f t="array" aca="1" ref="A71" ca="1">_xlfn.CONCAT(IFERROR(INDEX('Export day'!$A$2:INDIRECT('Export day'!$D$2),ROWS(A$1:$A71)),IFERROR(INDEX('Export night filtered'!$A$2:INDIRECT('Export night filtered'!$D$2),ROWS(A$1:$A71)-ROWS('Export day'!$A$2:INDIRECT('Export day'!$D$2))),IFERROR(INDEX('Export sunholidays filtered'!$A$2:INDIRECT('Export sunholidays filtered'!$D$2),ROWS(A$1:$A71),ROWS(#REF!)-ROWS('Export day'!$A$2:INDIRECT('Export day'!$D$2))-ROWS('Export night filtered'!$A$2:INDIRECT('Export night filtered'!$D$2))),""))),Rapportage!L72)</f>
        <v/>
      </c>
    </row>
    <row r="72" spans="1:1">
      <c r="A72" t="str" cm="1">
        <f t="array" aca="1" ref="A72" ca="1">_xlfn.CONCAT(IFERROR(INDEX('Export day'!$A$2:INDIRECT('Export day'!$D$2),ROWS(A$1:$A72)),IFERROR(INDEX('Export night filtered'!$A$2:INDIRECT('Export night filtered'!$D$2),ROWS(A$1:$A72)-ROWS('Export day'!$A$2:INDIRECT('Export day'!$D$2))),IFERROR(INDEX('Export sunholidays filtered'!$A$2:INDIRECT('Export sunholidays filtered'!$D$2),ROWS(A$1:$A72),ROWS(#REF!)-ROWS('Export day'!$A$2:INDIRECT('Export day'!$D$2))-ROWS('Export night filtered'!$A$2:INDIRECT('Export night filtered'!$D$2))),""))),Rapportage!L73)</f>
        <v/>
      </c>
    </row>
    <row r="73" spans="1:1">
      <c r="A73" t="str" cm="1">
        <f t="array" aca="1" ref="A73" ca="1">_xlfn.CONCAT(IFERROR(INDEX('Export day'!$A$2:INDIRECT('Export day'!$D$2),ROWS(A$1:$A73)),IFERROR(INDEX('Export night filtered'!$A$2:INDIRECT('Export night filtered'!$D$2),ROWS(A$1:$A73)-ROWS('Export day'!$A$2:INDIRECT('Export day'!$D$2))),IFERROR(INDEX('Export sunholidays filtered'!$A$2:INDIRECT('Export sunholidays filtered'!$D$2),ROWS(A$1:$A73),ROWS(#REF!)-ROWS('Export day'!$A$2:INDIRECT('Export day'!$D$2))-ROWS('Export night filtered'!$A$2:INDIRECT('Export night filtered'!$D$2))),""))),Rapportage!L74)</f>
        <v/>
      </c>
    </row>
    <row r="74" spans="1:1">
      <c r="A74" t="str" cm="1">
        <f t="array" aca="1" ref="A74" ca="1">_xlfn.CONCAT(IFERROR(INDEX('Export day'!$A$2:INDIRECT('Export day'!$D$2),ROWS(A$1:$A74)),IFERROR(INDEX('Export night filtered'!$A$2:INDIRECT('Export night filtered'!$D$2),ROWS(A$1:$A74)-ROWS('Export day'!$A$2:INDIRECT('Export day'!$D$2))),IFERROR(INDEX('Export sunholidays filtered'!$A$2:INDIRECT('Export sunholidays filtered'!$D$2),ROWS(A$1:$A74),ROWS(#REF!)-ROWS('Export day'!$A$2:INDIRECT('Export day'!$D$2))-ROWS('Export night filtered'!$A$2:INDIRECT('Export night filtered'!$D$2))),""))),Rapportage!L75)</f>
        <v/>
      </c>
    </row>
    <row r="75" spans="1:1">
      <c r="A75" t="str" cm="1">
        <f t="array" aca="1" ref="A75" ca="1">_xlfn.CONCAT(IFERROR(INDEX('Export day'!$A$2:INDIRECT('Export day'!$D$2),ROWS(A$1:$A75)),IFERROR(INDEX('Export night filtered'!$A$2:INDIRECT('Export night filtered'!$D$2),ROWS(A$1:$A75)-ROWS('Export day'!$A$2:INDIRECT('Export day'!$D$2))),IFERROR(INDEX('Export sunholidays filtered'!$A$2:INDIRECT('Export sunholidays filtered'!$D$2),ROWS(A$1:$A75),ROWS(#REF!)-ROWS('Export day'!$A$2:INDIRECT('Export day'!$D$2))-ROWS('Export night filtered'!$A$2:INDIRECT('Export night filtered'!$D$2))),""))),Rapportage!L76)</f>
        <v/>
      </c>
    </row>
    <row r="76" spans="1:1">
      <c r="A76" t="str" cm="1">
        <f t="array" aca="1" ref="A76" ca="1">_xlfn.CONCAT(IFERROR(INDEX('Export day'!$A$2:INDIRECT('Export day'!$D$2),ROWS(A$1:$A76)),IFERROR(INDEX('Export night filtered'!$A$2:INDIRECT('Export night filtered'!$D$2),ROWS(A$1:$A76)-ROWS('Export day'!$A$2:INDIRECT('Export day'!$D$2))),IFERROR(INDEX('Export sunholidays filtered'!$A$2:INDIRECT('Export sunholidays filtered'!$D$2),ROWS(A$1:$A76),ROWS(#REF!)-ROWS('Export day'!$A$2:INDIRECT('Export day'!$D$2))-ROWS('Export night filtered'!$A$2:INDIRECT('Export night filtered'!$D$2))),""))),Rapportage!L77)</f>
        <v/>
      </c>
    </row>
    <row r="77" spans="1:1">
      <c r="A77" t="str" cm="1">
        <f t="array" aca="1" ref="A77" ca="1">_xlfn.CONCAT(IFERROR(INDEX('Export day'!$A$2:INDIRECT('Export day'!$D$2),ROWS(A$1:$A77)),IFERROR(INDEX('Export night filtered'!$A$2:INDIRECT('Export night filtered'!$D$2),ROWS(A$1:$A77)-ROWS('Export day'!$A$2:INDIRECT('Export day'!$D$2))),IFERROR(INDEX('Export sunholidays filtered'!$A$2:INDIRECT('Export sunholidays filtered'!$D$2),ROWS(A$1:$A77),ROWS(#REF!)-ROWS('Export day'!$A$2:INDIRECT('Export day'!$D$2))-ROWS('Export night filtered'!$A$2:INDIRECT('Export night filtered'!$D$2))),""))),Rapportage!L78)</f>
        <v/>
      </c>
    </row>
    <row r="78" spans="1:1">
      <c r="A78" t="str" cm="1">
        <f t="array" aca="1" ref="A78" ca="1">_xlfn.CONCAT(IFERROR(INDEX('Export day'!$A$2:INDIRECT('Export day'!$D$2),ROWS(A$1:$A78)),IFERROR(INDEX('Export night filtered'!$A$2:INDIRECT('Export night filtered'!$D$2),ROWS(A$1:$A78)-ROWS('Export day'!$A$2:INDIRECT('Export day'!$D$2))),IFERROR(INDEX('Export sunholidays filtered'!$A$2:INDIRECT('Export sunholidays filtered'!$D$2),ROWS(A$1:$A78),ROWS(#REF!)-ROWS('Export day'!$A$2:INDIRECT('Export day'!$D$2))-ROWS('Export night filtered'!$A$2:INDIRECT('Export night filtered'!$D$2))),""))),Rapportage!L79)</f>
        <v/>
      </c>
    </row>
    <row r="79" spans="1:1">
      <c r="A79" t="str" cm="1">
        <f t="array" aca="1" ref="A79" ca="1">_xlfn.CONCAT(IFERROR(INDEX('Export day'!$A$2:INDIRECT('Export day'!$D$2),ROWS(A$1:$A79)),IFERROR(INDEX('Export night filtered'!$A$2:INDIRECT('Export night filtered'!$D$2),ROWS(A$1:$A79)-ROWS('Export day'!$A$2:INDIRECT('Export day'!$D$2))),IFERROR(INDEX('Export sunholidays filtered'!$A$2:INDIRECT('Export sunholidays filtered'!$D$2),ROWS(A$1:$A79),ROWS(#REF!)-ROWS('Export day'!$A$2:INDIRECT('Export day'!$D$2))-ROWS('Export night filtered'!$A$2:INDIRECT('Export night filtered'!$D$2))),""))),Rapportage!L80)</f>
        <v/>
      </c>
    </row>
    <row r="80" spans="1:1">
      <c r="A80" t="str" cm="1">
        <f t="array" aca="1" ref="A80" ca="1">_xlfn.CONCAT(IFERROR(INDEX('Export day'!$A$2:INDIRECT('Export day'!$D$2),ROWS(A$1:$A80)),IFERROR(INDEX('Export night filtered'!$A$2:INDIRECT('Export night filtered'!$D$2),ROWS(A$1:$A80)-ROWS('Export day'!$A$2:INDIRECT('Export day'!$D$2))),IFERROR(INDEX('Export sunholidays filtered'!$A$2:INDIRECT('Export sunholidays filtered'!$D$2),ROWS(A$1:$A80),ROWS(#REF!)-ROWS('Export day'!$A$2:INDIRECT('Export day'!$D$2))-ROWS('Export night filtered'!$A$2:INDIRECT('Export night filtered'!$D$2))),""))),Rapportage!L81)</f>
        <v/>
      </c>
    </row>
    <row r="81" spans="1:1">
      <c r="A81" t="str" cm="1">
        <f t="array" aca="1" ref="A81" ca="1">_xlfn.CONCAT(IFERROR(INDEX('Export day'!$A$2:INDIRECT('Export day'!$D$2),ROWS(A$1:$A81)),IFERROR(INDEX('Export night filtered'!$A$2:INDIRECT('Export night filtered'!$D$2),ROWS(A$1:$A81)-ROWS('Export day'!$A$2:INDIRECT('Export day'!$D$2))),IFERROR(INDEX('Export sunholidays filtered'!$A$2:INDIRECT('Export sunholidays filtered'!$D$2),ROWS(A$1:$A81),ROWS(#REF!)-ROWS('Export day'!$A$2:INDIRECT('Export day'!$D$2))-ROWS('Export night filtered'!$A$2:INDIRECT('Export night filtered'!$D$2))),""))),Rapportage!L82)</f>
        <v/>
      </c>
    </row>
    <row r="82" spans="1:1">
      <c r="A82" t="str" cm="1">
        <f t="array" aca="1" ref="A82" ca="1">_xlfn.CONCAT(IFERROR(INDEX('Export day'!$A$2:INDIRECT('Export day'!$D$2),ROWS(A$1:$A82)),IFERROR(INDEX('Export night filtered'!$A$2:INDIRECT('Export night filtered'!$D$2),ROWS(A$1:$A82)-ROWS('Export day'!$A$2:INDIRECT('Export day'!$D$2))),IFERROR(INDEX('Export sunholidays filtered'!$A$2:INDIRECT('Export sunholidays filtered'!$D$2),ROWS(A$1:$A82),ROWS(#REF!)-ROWS('Export day'!$A$2:INDIRECT('Export day'!$D$2))-ROWS('Export night filtered'!$A$2:INDIRECT('Export night filtered'!$D$2))),""))),Rapportage!L83)</f>
        <v/>
      </c>
    </row>
    <row r="83" spans="1:1">
      <c r="A83" t="str" cm="1">
        <f t="array" aca="1" ref="A83" ca="1">_xlfn.CONCAT(IFERROR(INDEX('Export day'!$A$2:INDIRECT('Export day'!$D$2),ROWS(A$1:$A83)),IFERROR(INDEX('Export night filtered'!$A$2:INDIRECT('Export night filtered'!$D$2),ROWS(A$1:$A83)-ROWS('Export day'!$A$2:INDIRECT('Export day'!$D$2))),IFERROR(INDEX('Export sunholidays filtered'!$A$2:INDIRECT('Export sunholidays filtered'!$D$2),ROWS(A$1:$A83),ROWS(#REF!)-ROWS('Export day'!$A$2:INDIRECT('Export day'!$D$2))-ROWS('Export night filtered'!$A$2:INDIRECT('Export night filtered'!$D$2))),""))),Rapportage!L84)</f>
        <v/>
      </c>
    </row>
    <row r="84" spans="1:1">
      <c r="A84" t="str" cm="1">
        <f t="array" aca="1" ref="A84" ca="1">_xlfn.CONCAT(IFERROR(INDEX('Export day'!$A$2:INDIRECT('Export day'!$D$2),ROWS(A$1:$A84)),IFERROR(INDEX('Export night filtered'!$A$2:INDIRECT('Export night filtered'!$D$2),ROWS(A$1:$A84)-ROWS('Export day'!$A$2:INDIRECT('Export day'!$D$2))),IFERROR(INDEX('Export sunholidays filtered'!$A$2:INDIRECT('Export sunholidays filtered'!$D$2),ROWS(A$1:$A84),ROWS(#REF!)-ROWS('Export day'!$A$2:INDIRECT('Export day'!$D$2))-ROWS('Export night filtered'!$A$2:INDIRECT('Export night filtered'!$D$2))),""))),Rapportage!L85)</f>
        <v/>
      </c>
    </row>
    <row r="85" spans="1:1">
      <c r="A85" t="str" cm="1">
        <f t="array" aca="1" ref="A85" ca="1">_xlfn.CONCAT(IFERROR(INDEX('Export day'!$A$2:INDIRECT('Export day'!$D$2),ROWS(A$1:$A85)),IFERROR(INDEX('Export night filtered'!$A$2:INDIRECT('Export night filtered'!$D$2),ROWS(A$1:$A85)-ROWS('Export day'!$A$2:INDIRECT('Export day'!$D$2))),IFERROR(INDEX('Export sunholidays filtered'!$A$2:INDIRECT('Export sunholidays filtered'!$D$2),ROWS(A$1:$A85),ROWS(#REF!)-ROWS('Export day'!$A$2:INDIRECT('Export day'!$D$2))-ROWS('Export night filtered'!$A$2:INDIRECT('Export night filtered'!$D$2))),""))),Rapportage!L86)</f>
        <v/>
      </c>
    </row>
    <row r="86" spans="1:1">
      <c r="A86" t="str" cm="1">
        <f t="array" aca="1" ref="A86" ca="1">_xlfn.CONCAT(IFERROR(INDEX('Export day'!$A$2:INDIRECT('Export day'!$D$2),ROWS(A$1:$A86)),IFERROR(INDEX('Export night filtered'!$A$2:INDIRECT('Export night filtered'!$D$2),ROWS(A$1:$A86)-ROWS('Export day'!$A$2:INDIRECT('Export day'!$D$2))),IFERROR(INDEX('Export sunholidays filtered'!$A$2:INDIRECT('Export sunholidays filtered'!$D$2),ROWS(A$1:$A86),ROWS(#REF!)-ROWS('Export day'!$A$2:INDIRECT('Export day'!$D$2))-ROWS('Export night filtered'!$A$2:INDIRECT('Export night filtered'!$D$2))),""))),Rapportage!L87)</f>
        <v/>
      </c>
    </row>
    <row r="87" spans="1:1">
      <c r="A87" t="str" cm="1">
        <f t="array" aca="1" ref="A87" ca="1">_xlfn.CONCAT(IFERROR(INDEX('Export day'!$A$2:INDIRECT('Export day'!$D$2),ROWS(A$1:$A87)),IFERROR(INDEX('Export night filtered'!$A$2:INDIRECT('Export night filtered'!$D$2),ROWS(A$1:$A87)-ROWS('Export day'!$A$2:INDIRECT('Export day'!$D$2))),IFERROR(INDEX('Export sunholidays filtered'!$A$2:INDIRECT('Export sunholidays filtered'!$D$2),ROWS(A$1:$A87),ROWS(#REF!)-ROWS('Export day'!$A$2:INDIRECT('Export day'!$D$2))-ROWS('Export night filtered'!$A$2:INDIRECT('Export night filtered'!$D$2))),""))),Rapportage!L88)</f>
        <v/>
      </c>
    </row>
    <row r="88" spans="1:1">
      <c r="A88" t="str" cm="1">
        <f t="array" aca="1" ref="A88" ca="1">_xlfn.CONCAT(IFERROR(INDEX('Export day'!$A$2:INDIRECT('Export day'!$D$2),ROWS(A$1:$A88)),IFERROR(INDEX('Export night filtered'!$A$2:INDIRECT('Export night filtered'!$D$2),ROWS(A$1:$A88)-ROWS('Export day'!$A$2:INDIRECT('Export day'!$D$2))),IFERROR(INDEX('Export sunholidays filtered'!$A$2:INDIRECT('Export sunholidays filtered'!$D$2),ROWS(A$1:$A88),ROWS(#REF!)-ROWS('Export day'!$A$2:INDIRECT('Export day'!$D$2))-ROWS('Export night filtered'!$A$2:INDIRECT('Export night filtered'!$D$2))),""))),Rapportage!L89)</f>
        <v/>
      </c>
    </row>
    <row r="89" spans="1:1">
      <c r="A89" t="str" cm="1">
        <f t="array" aca="1" ref="A89" ca="1">_xlfn.CONCAT(IFERROR(INDEX('Export day'!$A$2:INDIRECT('Export day'!$D$2),ROWS(A$1:$A89)),IFERROR(INDEX('Export night filtered'!$A$2:INDIRECT('Export night filtered'!$D$2),ROWS(A$1:$A89)-ROWS('Export day'!$A$2:INDIRECT('Export day'!$D$2))),IFERROR(INDEX('Export sunholidays filtered'!$A$2:INDIRECT('Export sunholidays filtered'!$D$2),ROWS(A$1:$A89),ROWS(#REF!)-ROWS('Export day'!$A$2:INDIRECT('Export day'!$D$2))-ROWS('Export night filtered'!$A$2:INDIRECT('Export night filtered'!$D$2))),""))),Rapportage!L90)</f>
        <v/>
      </c>
    </row>
    <row r="90" spans="1:1">
      <c r="A90" t="str" cm="1">
        <f t="array" aca="1" ref="A90" ca="1">_xlfn.CONCAT(IFERROR(INDEX('Export day'!$A$2:INDIRECT('Export day'!$D$2),ROWS(A$1:$A90)),IFERROR(INDEX('Export night filtered'!$A$2:INDIRECT('Export night filtered'!$D$2),ROWS(A$1:$A90)-ROWS('Export day'!$A$2:INDIRECT('Export day'!$D$2))),IFERROR(INDEX('Export sunholidays filtered'!$A$2:INDIRECT('Export sunholidays filtered'!$D$2),ROWS(A$1:$A90),ROWS(#REF!)-ROWS('Export day'!$A$2:INDIRECT('Export day'!$D$2))-ROWS('Export night filtered'!$A$2:INDIRECT('Export night filtered'!$D$2))),""))),Rapportage!L91)</f>
        <v/>
      </c>
    </row>
    <row r="91" spans="1:1">
      <c r="A91" t="str" cm="1">
        <f t="array" aca="1" ref="A91" ca="1">_xlfn.CONCAT(IFERROR(INDEX('Export day'!$A$2:INDIRECT('Export day'!$D$2),ROWS(A$1:$A91)),IFERROR(INDEX('Export night filtered'!$A$2:INDIRECT('Export night filtered'!$D$2),ROWS(A$1:$A91)-ROWS('Export day'!$A$2:INDIRECT('Export day'!$D$2))),IFERROR(INDEX('Export sunholidays filtered'!$A$2:INDIRECT('Export sunholidays filtered'!$D$2),ROWS(A$1:$A91),ROWS(#REF!)-ROWS('Export day'!$A$2:INDIRECT('Export day'!$D$2))-ROWS('Export night filtered'!$A$2:INDIRECT('Export night filtered'!$D$2))),""))),Rapportage!L92)</f>
        <v/>
      </c>
    </row>
    <row r="92" spans="1:1">
      <c r="A92" t="str" cm="1">
        <f t="array" aca="1" ref="A92" ca="1">_xlfn.CONCAT(IFERROR(INDEX('Export day'!$A$2:INDIRECT('Export day'!$D$2),ROWS(A$1:$A92)),IFERROR(INDEX('Export night filtered'!$A$2:INDIRECT('Export night filtered'!$D$2),ROWS(A$1:$A92)-ROWS('Export day'!$A$2:INDIRECT('Export day'!$D$2))),IFERROR(INDEX('Export sunholidays filtered'!$A$2:INDIRECT('Export sunholidays filtered'!$D$2),ROWS(A$1:$A92),ROWS(#REF!)-ROWS('Export day'!$A$2:INDIRECT('Export day'!$D$2))-ROWS('Export night filtered'!$A$2:INDIRECT('Export night filtered'!$D$2))),""))),Rapportage!L93)</f>
        <v/>
      </c>
    </row>
    <row r="93" spans="1:1">
      <c r="A93" t="str" cm="1">
        <f t="array" aca="1" ref="A93" ca="1">_xlfn.CONCAT(IFERROR(INDEX('Export day'!$A$2:INDIRECT('Export day'!$D$2),ROWS(A$1:$A93)),IFERROR(INDEX('Export night filtered'!$A$2:INDIRECT('Export night filtered'!$D$2),ROWS(A$1:$A93)-ROWS('Export day'!$A$2:INDIRECT('Export day'!$D$2))),IFERROR(INDEX('Export sunholidays filtered'!$A$2:INDIRECT('Export sunholidays filtered'!$D$2),ROWS(A$1:$A93),ROWS(#REF!)-ROWS('Export day'!$A$2:INDIRECT('Export day'!$D$2))-ROWS('Export night filtered'!$A$2:INDIRECT('Export night filtered'!$D$2))),""))),Rapportage!L94)</f>
        <v/>
      </c>
    </row>
    <row r="94" spans="1:1">
      <c r="A94" t="str" cm="1">
        <f t="array" aca="1" ref="A94" ca="1">_xlfn.CONCAT(IFERROR(INDEX('Export day'!$A$2:INDIRECT('Export day'!$D$2),ROWS(A$1:$A94)),IFERROR(INDEX('Export night filtered'!$A$2:INDIRECT('Export night filtered'!$D$2),ROWS(A$1:$A94)-ROWS('Export day'!$A$2:INDIRECT('Export day'!$D$2))),IFERROR(INDEX('Export sunholidays filtered'!$A$2:INDIRECT('Export sunholidays filtered'!$D$2),ROWS(A$1:$A94),ROWS(#REF!)-ROWS('Export day'!$A$2:INDIRECT('Export day'!$D$2))-ROWS('Export night filtered'!$A$2:INDIRECT('Export night filtered'!$D$2))),""))),Rapportage!L95)</f>
        <v/>
      </c>
    </row>
    <row r="95" spans="1:1">
      <c r="A95" t="str" cm="1">
        <f t="array" aca="1" ref="A95" ca="1">_xlfn.CONCAT(IFERROR(INDEX('Export day'!$A$2:INDIRECT('Export day'!$D$2),ROWS(A$1:$A95)),IFERROR(INDEX('Export night filtered'!$A$2:INDIRECT('Export night filtered'!$D$2),ROWS(A$1:$A95)-ROWS('Export day'!$A$2:INDIRECT('Export day'!$D$2))),IFERROR(INDEX('Export sunholidays filtered'!$A$2:INDIRECT('Export sunholidays filtered'!$D$2),ROWS(A$1:$A95),ROWS(#REF!)-ROWS('Export day'!$A$2:INDIRECT('Export day'!$D$2))-ROWS('Export night filtered'!$A$2:INDIRECT('Export night filtered'!$D$2))),""))),Rapportage!L96)</f>
        <v/>
      </c>
    </row>
    <row r="96" spans="1:1">
      <c r="A96" t="str" cm="1">
        <f t="array" aca="1" ref="A96" ca="1">_xlfn.CONCAT(IFERROR(INDEX('Export day'!$A$2:INDIRECT('Export day'!$D$2),ROWS(A$1:$A96)),IFERROR(INDEX('Export night filtered'!$A$2:INDIRECT('Export night filtered'!$D$2),ROWS(A$1:$A96)-ROWS('Export day'!$A$2:INDIRECT('Export day'!$D$2))),IFERROR(INDEX('Export sunholidays filtered'!$A$2:INDIRECT('Export sunholidays filtered'!$D$2),ROWS(A$1:$A96),ROWS(#REF!)-ROWS('Export day'!$A$2:INDIRECT('Export day'!$D$2))-ROWS('Export night filtered'!$A$2:INDIRECT('Export night filtered'!$D$2))),""))),Rapportage!L97)</f>
        <v/>
      </c>
    </row>
    <row r="97" spans="1:1">
      <c r="A97" t="str" cm="1">
        <f t="array" aca="1" ref="A97" ca="1">_xlfn.CONCAT(IFERROR(INDEX('Export day'!$A$2:INDIRECT('Export day'!$D$2),ROWS(A$1:$A97)),IFERROR(INDEX('Export night filtered'!$A$2:INDIRECT('Export night filtered'!$D$2),ROWS(A$1:$A97)-ROWS('Export day'!$A$2:INDIRECT('Export day'!$D$2))),IFERROR(INDEX('Export sunholidays filtered'!$A$2:INDIRECT('Export sunholidays filtered'!$D$2),ROWS(A$1:$A97),ROWS(#REF!)-ROWS('Export day'!$A$2:INDIRECT('Export day'!$D$2))-ROWS('Export night filtered'!$A$2:INDIRECT('Export night filtered'!$D$2))),""))),Rapportage!L98)</f>
        <v/>
      </c>
    </row>
    <row r="98" spans="1:1">
      <c r="A98" t="str" cm="1">
        <f t="array" aca="1" ref="A98" ca="1">_xlfn.CONCAT(IFERROR(INDEX('Export day'!$A$2:INDIRECT('Export day'!$D$2),ROWS(A$1:$A98)),IFERROR(INDEX('Export night filtered'!$A$2:INDIRECT('Export night filtered'!$D$2),ROWS(A$1:$A98)-ROWS('Export day'!$A$2:INDIRECT('Export day'!$D$2))),IFERROR(INDEX('Export sunholidays filtered'!$A$2:INDIRECT('Export sunholidays filtered'!$D$2),ROWS(A$1:$A98),ROWS(#REF!)-ROWS('Export day'!$A$2:INDIRECT('Export day'!$D$2))-ROWS('Export night filtered'!$A$2:INDIRECT('Export night filtered'!$D$2))),""))),Rapportage!L99)</f>
        <v/>
      </c>
    </row>
    <row r="99" spans="1:1">
      <c r="A99" t="str" cm="1">
        <f t="array" aca="1" ref="A99" ca="1">_xlfn.CONCAT(IFERROR(INDEX('Export day'!$A$2:INDIRECT('Export day'!$D$2),ROWS(A$1:$A99)),IFERROR(INDEX('Export night filtered'!$A$2:INDIRECT('Export night filtered'!$D$2),ROWS(A$1:$A99)-ROWS('Export day'!$A$2:INDIRECT('Export day'!$D$2))),IFERROR(INDEX('Export sunholidays filtered'!$A$2:INDIRECT('Export sunholidays filtered'!$D$2),ROWS(A$1:$A99),ROWS(#REF!)-ROWS('Export day'!$A$2:INDIRECT('Export day'!$D$2))-ROWS('Export night filtered'!$A$2:INDIRECT('Export night filtered'!$D$2))),""))),Rapportage!L100)</f>
        <v/>
      </c>
    </row>
    <row r="100" spans="1:1">
      <c r="A100" t="str" cm="1">
        <f t="array" aca="1" ref="A100" ca="1">_xlfn.CONCAT(IFERROR(INDEX('Export day'!$A$2:INDIRECT('Export day'!$D$2),ROWS(A$1:$A100)),IFERROR(INDEX('Export night filtered'!$A$2:INDIRECT('Export night filtered'!$D$2),ROWS(A$1:$A100)-ROWS('Export day'!$A$2:INDIRECT('Export day'!$D$2))),IFERROR(INDEX('Export sunholidays filtered'!$A$2:INDIRECT('Export sunholidays filtered'!$D$2),ROWS(A$1:$A100),ROWS(#REF!)-ROWS('Export day'!$A$2:INDIRECT('Export day'!$D$2))-ROWS('Export night filtered'!$A$2:INDIRECT('Export night filtered'!$D$2))),""))),Rapportage!L101)</f>
        <v/>
      </c>
    </row>
    <row r="101" spans="1:1">
      <c r="A101" t="str" cm="1">
        <f t="array" aca="1" ref="A101" ca="1">_xlfn.CONCAT(IFERROR(INDEX('Export day'!$A$2:INDIRECT('Export day'!$D$2),ROWS(A$1:$A101)),IFERROR(INDEX('Export night filtered'!$A$2:INDIRECT('Export night filtered'!$D$2),ROWS(A$1:$A101)-ROWS('Export day'!$A$2:INDIRECT('Export day'!$D$2))),IFERROR(INDEX('Export sunholidays filtered'!$A$2:INDIRECT('Export sunholidays filtered'!$D$2),ROWS(A$1:$A101),ROWS(#REF!)-ROWS('Export day'!$A$2:INDIRECT('Export day'!$D$2))-ROWS('Export night filtered'!$A$2:INDIRECT('Export night filtered'!$D$2))),""))),Rapportage!L102)</f>
        <v/>
      </c>
    </row>
    <row r="102" spans="1:1">
      <c r="A102" t="str" cm="1">
        <f t="array" aca="1" ref="A102" ca="1">_xlfn.CONCAT(IFERROR(INDEX('Export day'!$A$2:INDIRECT('Export day'!$D$2),ROWS(A$1:$A102)),IFERROR(INDEX('Export night filtered'!$A$2:INDIRECT('Export night filtered'!$D$2),ROWS(A$1:$A102)-ROWS('Export day'!$A$2:INDIRECT('Export day'!$D$2))),IFERROR(INDEX('Export sunholidays filtered'!$A$2:INDIRECT('Export sunholidays filtered'!$D$2),ROWS(A$1:$A102),ROWS(#REF!)-ROWS('Export day'!$A$2:INDIRECT('Export day'!$D$2))-ROWS('Export night filtered'!$A$2:INDIRECT('Export night filtered'!$D$2))),""))),Rapportage!L103)</f>
        <v/>
      </c>
    </row>
    <row r="103" spans="1:1">
      <c r="A103" t="str" cm="1">
        <f t="array" aca="1" ref="A103" ca="1">_xlfn.CONCAT(IFERROR(INDEX('Export day'!$A$2:INDIRECT('Export day'!$D$2),ROWS(A$1:$A103)),IFERROR(INDEX('Export night filtered'!$A$2:INDIRECT('Export night filtered'!$D$2),ROWS(A$1:$A103)-ROWS('Export day'!$A$2:INDIRECT('Export day'!$D$2))),IFERROR(INDEX('Export sunholidays filtered'!$A$2:INDIRECT('Export sunholidays filtered'!$D$2),ROWS(A$1:$A103),ROWS(#REF!)-ROWS('Export day'!$A$2:INDIRECT('Export day'!$D$2))-ROWS('Export night filtered'!$A$2:INDIRECT('Export night filtered'!$D$2))),""))),Rapportage!L104)</f>
        <v/>
      </c>
    </row>
    <row r="104" spans="1:1">
      <c r="A104" t="str" cm="1">
        <f t="array" aca="1" ref="A104" ca="1">_xlfn.CONCAT(IFERROR(INDEX('Export day'!$A$2:INDIRECT('Export day'!$D$2),ROWS(A$1:$A104)),IFERROR(INDEX('Export night filtered'!$A$2:INDIRECT('Export night filtered'!$D$2),ROWS(A$1:$A104)-ROWS('Export day'!$A$2:INDIRECT('Export day'!$D$2))),IFERROR(INDEX('Export sunholidays filtered'!$A$2:INDIRECT('Export sunholidays filtered'!$D$2),ROWS(A$1:$A104),ROWS(#REF!)-ROWS('Export day'!$A$2:INDIRECT('Export day'!$D$2))-ROWS('Export night filtered'!$A$2:INDIRECT('Export night filtered'!$D$2))),""))),Rapportage!L105)</f>
        <v/>
      </c>
    </row>
    <row r="105" spans="1:1">
      <c r="A105" t="str" cm="1">
        <f t="array" aca="1" ref="A105" ca="1">_xlfn.CONCAT(IFERROR(INDEX('Export day'!$A$2:INDIRECT('Export day'!$D$2),ROWS(A$1:$A105)),IFERROR(INDEX('Export night filtered'!$A$2:INDIRECT('Export night filtered'!$D$2),ROWS(A$1:$A105)-ROWS('Export day'!$A$2:INDIRECT('Export day'!$D$2))),IFERROR(INDEX('Export sunholidays filtered'!$A$2:INDIRECT('Export sunholidays filtered'!$D$2),ROWS(A$1:$A105),ROWS(#REF!)-ROWS('Export day'!$A$2:INDIRECT('Export day'!$D$2))-ROWS('Export night filtered'!$A$2:INDIRECT('Export night filtered'!$D$2))),""))),Rapportage!L106)</f>
        <v/>
      </c>
    </row>
    <row r="106" spans="1:1">
      <c r="A106" t="str" cm="1">
        <f t="array" aca="1" ref="A106" ca="1">_xlfn.CONCAT(IFERROR(INDEX('Export day'!$A$2:INDIRECT('Export day'!$D$2),ROWS(A$1:$A106)),IFERROR(INDEX('Export night filtered'!$A$2:INDIRECT('Export night filtered'!$D$2),ROWS(A$1:$A106)-ROWS('Export day'!$A$2:INDIRECT('Export day'!$D$2))),IFERROR(INDEX('Export sunholidays filtered'!$A$2:INDIRECT('Export sunholidays filtered'!$D$2),ROWS(A$1:$A106),ROWS(#REF!)-ROWS('Export day'!$A$2:INDIRECT('Export day'!$D$2))-ROWS('Export night filtered'!$A$2:INDIRECT('Export night filtered'!$D$2))),""))),Rapportage!L107)</f>
        <v/>
      </c>
    </row>
    <row r="107" spans="1:1">
      <c r="A107" t="str" cm="1">
        <f t="array" aca="1" ref="A107" ca="1">_xlfn.CONCAT(IFERROR(INDEX('Export day'!$A$2:INDIRECT('Export day'!$D$2),ROWS(A$1:$A107)),IFERROR(INDEX('Export night filtered'!$A$2:INDIRECT('Export night filtered'!$D$2),ROWS(A$1:$A107)-ROWS('Export day'!$A$2:INDIRECT('Export day'!$D$2))),IFERROR(INDEX('Export sunholidays filtered'!$A$2:INDIRECT('Export sunholidays filtered'!$D$2),ROWS(A$1:$A107),ROWS(#REF!)-ROWS('Export day'!$A$2:INDIRECT('Export day'!$D$2))-ROWS('Export night filtered'!$A$2:INDIRECT('Export night filtered'!$D$2))),""))),Rapportage!L108)</f>
        <v/>
      </c>
    </row>
    <row r="108" spans="1:1">
      <c r="A108" t="str" cm="1">
        <f t="array" aca="1" ref="A108" ca="1">_xlfn.CONCAT(IFERROR(INDEX('Export day'!$A$2:INDIRECT('Export day'!$D$2),ROWS(A$1:$A108)),IFERROR(INDEX('Export night filtered'!$A$2:INDIRECT('Export night filtered'!$D$2),ROWS(A$1:$A108)-ROWS('Export day'!$A$2:INDIRECT('Export day'!$D$2))),IFERROR(INDEX('Export sunholidays filtered'!$A$2:INDIRECT('Export sunholidays filtered'!$D$2),ROWS(A$1:$A108),ROWS(#REF!)-ROWS('Export day'!$A$2:INDIRECT('Export day'!$D$2))-ROWS('Export night filtered'!$A$2:INDIRECT('Export night filtered'!$D$2))),""))),Rapportage!L109)</f>
        <v/>
      </c>
    </row>
    <row r="109" spans="1:1">
      <c r="A109" t="str" cm="1">
        <f t="array" aca="1" ref="A109" ca="1">_xlfn.CONCAT(IFERROR(INDEX('Export day'!$A$2:INDIRECT('Export day'!$D$2),ROWS(A$1:$A109)),IFERROR(INDEX('Export night filtered'!$A$2:INDIRECT('Export night filtered'!$D$2),ROWS(A$1:$A109)-ROWS('Export day'!$A$2:INDIRECT('Export day'!$D$2))),IFERROR(INDEX('Export sunholidays filtered'!$A$2:INDIRECT('Export sunholidays filtered'!$D$2),ROWS(A$1:$A109),ROWS(#REF!)-ROWS('Export day'!$A$2:INDIRECT('Export day'!$D$2))-ROWS('Export night filtered'!$A$2:INDIRECT('Export night filtered'!$D$2))),""))),Rapportage!L110)</f>
        <v/>
      </c>
    </row>
    <row r="110" spans="1:1">
      <c r="A110" t="str" cm="1">
        <f t="array" aca="1" ref="A110" ca="1">_xlfn.CONCAT(IFERROR(INDEX('Export day'!$A$2:INDIRECT('Export day'!$D$2),ROWS(A$1:$A110)),IFERROR(INDEX('Export night filtered'!$A$2:INDIRECT('Export night filtered'!$D$2),ROWS(A$1:$A110)-ROWS('Export day'!$A$2:INDIRECT('Export day'!$D$2))),IFERROR(INDEX('Export sunholidays filtered'!$A$2:INDIRECT('Export sunholidays filtered'!$D$2),ROWS(A$1:$A110),ROWS(#REF!)-ROWS('Export day'!$A$2:INDIRECT('Export day'!$D$2))-ROWS('Export night filtered'!$A$2:INDIRECT('Export night filtered'!$D$2))),""))),Rapportage!L111)</f>
        <v/>
      </c>
    </row>
    <row r="111" spans="1:1">
      <c r="A111" t="str" cm="1">
        <f t="array" aca="1" ref="A111" ca="1">_xlfn.CONCAT(IFERROR(INDEX('Export day'!$A$2:INDIRECT('Export day'!$D$2),ROWS(A$1:$A111)),IFERROR(INDEX('Export night filtered'!$A$2:INDIRECT('Export night filtered'!$D$2),ROWS(A$1:$A111)-ROWS('Export day'!$A$2:INDIRECT('Export day'!$D$2))),IFERROR(INDEX('Export sunholidays filtered'!$A$2:INDIRECT('Export sunholidays filtered'!$D$2),ROWS(A$1:$A111),ROWS(#REF!)-ROWS('Export day'!$A$2:INDIRECT('Export day'!$D$2))-ROWS('Export night filtered'!$A$2:INDIRECT('Export night filtered'!$D$2))),""))),Rapportage!L112)</f>
        <v/>
      </c>
    </row>
    <row r="112" spans="1:1">
      <c r="A112" t="str" cm="1">
        <f t="array" aca="1" ref="A112" ca="1">_xlfn.CONCAT(IFERROR(INDEX('Export day'!$A$2:INDIRECT('Export day'!$D$2),ROWS(A$1:$A112)),IFERROR(INDEX('Export night filtered'!$A$2:INDIRECT('Export night filtered'!$D$2),ROWS(A$1:$A112)-ROWS('Export day'!$A$2:INDIRECT('Export day'!$D$2))),IFERROR(INDEX('Export sunholidays filtered'!$A$2:INDIRECT('Export sunholidays filtered'!$D$2),ROWS(A$1:$A112),ROWS(#REF!)-ROWS('Export day'!$A$2:INDIRECT('Export day'!$D$2))-ROWS('Export night filtered'!$A$2:INDIRECT('Export night filtered'!$D$2))),""))),Rapportage!L113)</f>
        <v/>
      </c>
    </row>
    <row r="113" spans="1:1">
      <c r="A113" t="str" cm="1">
        <f t="array" aca="1" ref="A113" ca="1">_xlfn.CONCAT(IFERROR(INDEX('Export day'!$A$2:INDIRECT('Export day'!$D$2),ROWS(A$1:$A113)),IFERROR(INDEX('Export night filtered'!$A$2:INDIRECT('Export night filtered'!$D$2),ROWS(A$1:$A113)-ROWS('Export day'!$A$2:INDIRECT('Export day'!$D$2))),IFERROR(INDEX('Export sunholidays filtered'!$A$2:INDIRECT('Export sunholidays filtered'!$D$2),ROWS(A$1:$A113),ROWS(#REF!)-ROWS('Export day'!$A$2:INDIRECT('Export day'!$D$2))-ROWS('Export night filtered'!$A$2:INDIRECT('Export night filtered'!$D$2))),""))),Rapportage!L114)</f>
        <v/>
      </c>
    </row>
    <row r="114" spans="1:1">
      <c r="A114" t="str" cm="1">
        <f t="array" aca="1" ref="A114" ca="1">_xlfn.CONCAT(IFERROR(INDEX('Export day'!$A$2:INDIRECT('Export day'!$D$2),ROWS(A$1:$A114)),IFERROR(INDEX('Export night filtered'!$A$2:INDIRECT('Export night filtered'!$D$2),ROWS(A$1:$A114)-ROWS('Export day'!$A$2:INDIRECT('Export day'!$D$2))),IFERROR(INDEX('Export sunholidays filtered'!$A$2:INDIRECT('Export sunholidays filtered'!$D$2),ROWS(A$1:$A114),ROWS(#REF!)-ROWS('Export day'!$A$2:INDIRECT('Export day'!$D$2))-ROWS('Export night filtered'!$A$2:INDIRECT('Export night filtered'!$D$2))),""))),Rapportage!L115)</f>
        <v/>
      </c>
    </row>
    <row r="115" spans="1:1">
      <c r="A115" t="str" cm="1">
        <f t="array" aca="1" ref="A115" ca="1">_xlfn.CONCAT(IFERROR(INDEX('Export day'!$A$2:INDIRECT('Export day'!$D$2),ROWS(A$1:$A115)),IFERROR(INDEX('Export night filtered'!$A$2:INDIRECT('Export night filtered'!$D$2),ROWS(A$1:$A115)-ROWS('Export day'!$A$2:INDIRECT('Export day'!$D$2))),IFERROR(INDEX('Export sunholidays filtered'!$A$2:INDIRECT('Export sunholidays filtered'!$D$2),ROWS(A$1:$A115),ROWS(#REF!)-ROWS('Export day'!$A$2:INDIRECT('Export day'!$D$2))-ROWS('Export night filtered'!$A$2:INDIRECT('Export night filtered'!$D$2))),""))),Rapportage!L116)</f>
        <v/>
      </c>
    </row>
    <row r="116" spans="1:1">
      <c r="A116" t="str" cm="1">
        <f t="array" aca="1" ref="A116" ca="1">_xlfn.CONCAT(IFERROR(INDEX('Export day'!$A$2:INDIRECT('Export day'!$D$2),ROWS(A$1:$A116)),IFERROR(INDEX('Export night filtered'!$A$2:INDIRECT('Export night filtered'!$D$2),ROWS(A$1:$A116)-ROWS('Export day'!$A$2:INDIRECT('Export day'!$D$2))),IFERROR(INDEX('Export sunholidays filtered'!$A$2:INDIRECT('Export sunholidays filtered'!$D$2),ROWS(A$1:$A116),ROWS(#REF!)-ROWS('Export day'!$A$2:INDIRECT('Export day'!$D$2))-ROWS('Export night filtered'!$A$2:INDIRECT('Export night filtered'!$D$2))),""))),Rapportage!L117)</f>
        <v/>
      </c>
    </row>
    <row r="117" spans="1:1">
      <c r="A117" t="str" cm="1">
        <f t="array" aca="1" ref="A117" ca="1">_xlfn.CONCAT(IFERROR(INDEX('Export day'!$A$2:INDIRECT('Export day'!$D$2),ROWS(A$1:$A117)),IFERROR(INDEX('Export night filtered'!$A$2:INDIRECT('Export night filtered'!$D$2),ROWS(A$1:$A117)-ROWS('Export day'!$A$2:INDIRECT('Export day'!$D$2))),IFERROR(INDEX('Export sunholidays filtered'!$A$2:INDIRECT('Export sunholidays filtered'!$D$2),ROWS(A$1:$A117),ROWS(#REF!)-ROWS('Export day'!$A$2:INDIRECT('Export day'!$D$2))-ROWS('Export night filtered'!$A$2:INDIRECT('Export night filtered'!$D$2))),""))),Rapportage!L118)</f>
        <v/>
      </c>
    </row>
    <row r="118" spans="1:1">
      <c r="A118" t="str" cm="1">
        <f t="array" aca="1" ref="A118" ca="1">_xlfn.CONCAT(IFERROR(INDEX('Export day'!$A$2:INDIRECT('Export day'!$D$2),ROWS(A$1:$A118)),IFERROR(INDEX('Export night filtered'!$A$2:INDIRECT('Export night filtered'!$D$2),ROWS(A$1:$A118)-ROWS('Export day'!$A$2:INDIRECT('Export day'!$D$2))),IFERROR(INDEX('Export sunholidays filtered'!$A$2:INDIRECT('Export sunholidays filtered'!$D$2),ROWS(A$1:$A118),ROWS(#REF!)-ROWS('Export day'!$A$2:INDIRECT('Export day'!$D$2))-ROWS('Export night filtered'!$A$2:INDIRECT('Export night filtered'!$D$2))),""))),Rapportage!L119)</f>
        <v/>
      </c>
    </row>
    <row r="119" spans="1:1">
      <c r="A119" t="str" cm="1">
        <f t="array" aca="1" ref="A119" ca="1">_xlfn.CONCAT(IFERROR(INDEX('Export day'!$A$2:INDIRECT('Export day'!$D$2),ROWS(A$1:$A119)),IFERROR(INDEX('Export night filtered'!$A$2:INDIRECT('Export night filtered'!$D$2),ROWS(A$1:$A119)-ROWS('Export day'!$A$2:INDIRECT('Export day'!$D$2))),IFERROR(INDEX('Export sunholidays filtered'!$A$2:INDIRECT('Export sunholidays filtered'!$D$2),ROWS(A$1:$A119),ROWS(#REF!)-ROWS('Export day'!$A$2:INDIRECT('Export day'!$D$2))-ROWS('Export night filtered'!$A$2:INDIRECT('Export night filtered'!$D$2))),""))),Rapportage!L120)</f>
        <v/>
      </c>
    </row>
    <row r="120" spans="1:1">
      <c r="A120" t="str" cm="1">
        <f t="array" aca="1" ref="A120" ca="1">_xlfn.CONCAT(IFERROR(INDEX('Export day'!$A$2:INDIRECT('Export day'!$D$2),ROWS(A$1:$A120)),IFERROR(INDEX('Export night filtered'!$A$2:INDIRECT('Export night filtered'!$D$2),ROWS(A$1:$A120)-ROWS('Export day'!$A$2:INDIRECT('Export day'!$D$2))),IFERROR(INDEX('Export sunholidays filtered'!$A$2:INDIRECT('Export sunholidays filtered'!$D$2),ROWS(A$1:$A120),ROWS(#REF!)-ROWS('Export day'!$A$2:INDIRECT('Export day'!$D$2))-ROWS('Export night filtered'!$A$2:INDIRECT('Export night filtered'!$D$2))),""))),Rapportage!L121)</f>
        <v/>
      </c>
    </row>
    <row r="121" spans="1:1">
      <c r="A121" t="str" cm="1">
        <f t="array" aca="1" ref="A121" ca="1">_xlfn.CONCAT(IFERROR(INDEX('Export day'!$A$2:INDIRECT('Export day'!$D$2),ROWS(A$1:$A121)),IFERROR(INDEX('Export night filtered'!$A$2:INDIRECT('Export night filtered'!$D$2),ROWS(A$1:$A121)-ROWS('Export day'!$A$2:INDIRECT('Export day'!$D$2))),IFERROR(INDEX('Export sunholidays filtered'!$A$2:INDIRECT('Export sunholidays filtered'!$D$2),ROWS(A$1:$A121),ROWS(#REF!)-ROWS('Export day'!$A$2:INDIRECT('Export day'!$D$2))-ROWS('Export night filtered'!$A$2:INDIRECT('Export night filtered'!$D$2))),""))),Rapportage!L122)</f>
        <v/>
      </c>
    </row>
    <row r="122" spans="1:1">
      <c r="A122" t="str" cm="1">
        <f t="array" aca="1" ref="A122" ca="1">_xlfn.CONCAT(IFERROR(INDEX('Export day'!$A$2:INDIRECT('Export day'!$D$2),ROWS(A$1:$A122)),IFERROR(INDEX('Export night filtered'!$A$2:INDIRECT('Export night filtered'!$D$2),ROWS(A$1:$A122)-ROWS('Export day'!$A$2:INDIRECT('Export day'!$D$2))),IFERROR(INDEX('Export sunholidays filtered'!$A$2:INDIRECT('Export sunholidays filtered'!$D$2),ROWS(A$1:$A122),ROWS(#REF!)-ROWS('Export day'!$A$2:INDIRECT('Export day'!$D$2))-ROWS('Export night filtered'!$A$2:INDIRECT('Export night filtered'!$D$2))),""))),Rapportage!L123)</f>
        <v/>
      </c>
    </row>
    <row r="123" spans="1:1">
      <c r="A123" t="str" cm="1">
        <f t="array" aca="1" ref="A123" ca="1">_xlfn.CONCAT(IFERROR(INDEX('Export day'!$A$2:INDIRECT('Export day'!$D$2),ROWS(A$1:$A123)),IFERROR(INDEX('Export night filtered'!$A$2:INDIRECT('Export night filtered'!$D$2),ROWS(A$1:$A123)-ROWS('Export day'!$A$2:INDIRECT('Export day'!$D$2))),IFERROR(INDEX('Export sunholidays filtered'!$A$2:INDIRECT('Export sunholidays filtered'!$D$2),ROWS(A$1:$A123),ROWS(#REF!)-ROWS('Export day'!$A$2:INDIRECT('Export day'!$D$2))-ROWS('Export night filtered'!$A$2:INDIRECT('Export night filtered'!$D$2))),""))),Rapportage!L124)</f>
        <v/>
      </c>
    </row>
    <row r="124" spans="1:1">
      <c r="A124" t="str" cm="1">
        <f t="array" aca="1" ref="A124" ca="1">_xlfn.CONCAT(IFERROR(INDEX('Export day'!$A$2:INDIRECT('Export day'!$D$2),ROWS(A$1:$A124)),IFERROR(INDEX('Export night filtered'!$A$2:INDIRECT('Export night filtered'!$D$2),ROWS(A$1:$A124)-ROWS('Export day'!$A$2:INDIRECT('Export day'!$D$2))),IFERROR(INDEX('Export sunholidays filtered'!$A$2:INDIRECT('Export sunholidays filtered'!$D$2),ROWS(A$1:$A124),ROWS(#REF!)-ROWS('Export day'!$A$2:INDIRECT('Export day'!$D$2))-ROWS('Export night filtered'!$A$2:INDIRECT('Export night filtered'!$D$2))),""))),Rapportage!L125)</f>
        <v/>
      </c>
    </row>
    <row r="125" spans="1:1">
      <c r="A125" t="str" cm="1">
        <f t="array" aca="1" ref="A125" ca="1">_xlfn.CONCAT(IFERROR(INDEX('Export day'!$A$2:INDIRECT('Export day'!$D$2),ROWS(A$1:$A125)),IFERROR(INDEX('Export night filtered'!$A$2:INDIRECT('Export night filtered'!$D$2),ROWS(A$1:$A125)-ROWS('Export day'!$A$2:INDIRECT('Export day'!$D$2))),IFERROR(INDEX('Export sunholidays filtered'!$A$2:INDIRECT('Export sunholidays filtered'!$D$2),ROWS(A$1:$A125),ROWS(#REF!)-ROWS('Export day'!$A$2:INDIRECT('Export day'!$D$2))-ROWS('Export night filtered'!$A$2:INDIRECT('Export night filtered'!$D$2))),""))),Rapportage!L126)</f>
        <v/>
      </c>
    </row>
    <row r="126" spans="1:1">
      <c r="A126" t="str" cm="1">
        <f t="array" aca="1" ref="A126" ca="1">_xlfn.CONCAT(IFERROR(INDEX('Export day'!$A$2:INDIRECT('Export day'!$D$2),ROWS(A$1:$A126)),IFERROR(INDEX('Export night filtered'!$A$2:INDIRECT('Export night filtered'!$D$2),ROWS(A$1:$A126)-ROWS('Export day'!$A$2:INDIRECT('Export day'!$D$2))),IFERROR(INDEX('Export sunholidays filtered'!$A$2:INDIRECT('Export sunholidays filtered'!$D$2),ROWS(A$1:$A126),ROWS(#REF!)-ROWS('Export day'!$A$2:INDIRECT('Export day'!$D$2))-ROWS('Export night filtered'!$A$2:INDIRECT('Export night filtered'!$D$2))),""))),Rapportage!L127)</f>
        <v/>
      </c>
    </row>
    <row r="127" spans="1:1">
      <c r="A127" t="str" cm="1">
        <f t="array" aca="1" ref="A127" ca="1">_xlfn.CONCAT(IFERROR(INDEX('Export day'!$A$2:INDIRECT('Export day'!$D$2),ROWS(A$1:$A127)),IFERROR(INDEX('Export night filtered'!$A$2:INDIRECT('Export night filtered'!$D$2),ROWS(A$1:$A127)-ROWS('Export day'!$A$2:INDIRECT('Export day'!$D$2))),IFERROR(INDEX('Export sunholidays filtered'!$A$2:INDIRECT('Export sunholidays filtered'!$D$2),ROWS(A$1:$A127),ROWS(#REF!)-ROWS('Export day'!$A$2:INDIRECT('Export day'!$D$2))-ROWS('Export night filtered'!$A$2:INDIRECT('Export night filtered'!$D$2))),""))),Rapportage!L128)</f>
        <v/>
      </c>
    </row>
    <row r="128" spans="1:1">
      <c r="A128" t="str" cm="1">
        <f t="array" aca="1" ref="A128" ca="1">_xlfn.CONCAT(IFERROR(INDEX('Export day'!$A$2:INDIRECT('Export day'!$D$2),ROWS(A$1:$A128)),IFERROR(INDEX('Export night filtered'!$A$2:INDIRECT('Export night filtered'!$D$2),ROWS(A$1:$A128)-ROWS('Export day'!$A$2:INDIRECT('Export day'!$D$2))),IFERROR(INDEX('Export sunholidays filtered'!$A$2:INDIRECT('Export sunholidays filtered'!$D$2),ROWS(A$1:$A128),ROWS(#REF!)-ROWS('Export day'!$A$2:INDIRECT('Export day'!$D$2))-ROWS('Export night filtered'!$A$2:INDIRECT('Export night filtered'!$D$2))),""))),Rapportage!L129)</f>
        <v/>
      </c>
    </row>
    <row r="129" spans="1:1">
      <c r="A129" t="str" cm="1">
        <f t="array" aca="1" ref="A129" ca="1">_xlfn.CONCAT(IFERROR(INDEX('Export day'!$A$2:INDIRECT('Export day'!$D$2),ROWS(A$1:$A129)),IFERROR(INDEX('Export night filtered'!$A$2:INDIRECT('Export night filtered'!$D$2),ROWS(A$1:$A129)-ROWS('Export day'!$A$2:INDIRECT('Export day'!$D$2))),IFERROR(INDEX('Export sunholidays filtered'!$A$2:INDIRECT('Export sunholidays filtered'!$D$2),ROWS(A$1:$A129),ROWS(#REF!)-ROWS('Export day'!$A$2:INDIRECT('Export day'!$D$2))-ROWS('Export night filtered'!$A$2:INDIRECT('Export night filtered'!$D$2))),""))),Rapportage!L130)</f>
        <v/>
      </c>
    </row>
    <row r="130" spans="1:1">
      <c r="A130" t="str" cm="1">
        <f t="array" aca="1" ref="A130" ca="1">_xlfn.CONCAT(IFERROR(INDEX('Export day'!$A$2:INDIRECT('Export day'!$D$2),ROWS(A$1:$A130)),IFERROR(INDEX('Export night filtered'!$A$2:INDIRECT('Export night filtered'!$D$2),ROWS(A$1:$A130)-ROWS('Export day'!$A$2:INDIRECT('Export day'!$D$2))),IFERROR(INDEX('Export sunholidays filtered'!$A$2:INDIRECT('Export sunholidays filtered'!$D$2),ROWS(A$1:$A130),ROWS(#REF!)-ROWS('Export day'!$A$2:INDIRECT('Export day'!$D$2))-ROWS('Export night filtered'!$A$2:INDIRECT('Export night filtered'!$D$2))),""))),Rapportage!L131)</f>
        <v/>
      </c>
    </row>
    <row r="131" spans="1:1">
      <c r="A131" t="str" cm="1">
        <f t="array" aca="1" ref="A131" ca="1">_xlfn.CONCAT(IFERROR(INDEX('Export day'!$A$2:INDIRECT('Export day'!$D$2),ROWS(A$1:$A131)),IFERROR(INDEX('Export night filtered'!$A$2:INDIRECT('Export night filtered'!$D$2),ROWS(A$1:$A131)-ROWS('Export day'!$A$2:INDIRECT('Export day'!$D$2))),IFERROR(INDEX('Export sunholidays filtered'!$A$2:INDIRECT('Export sunholidays filtered'!$D$2),ROWS(A$1:$A131),ROWS(#REF!)-ROWS('Export day'!$A$2:INDIRECT('Export day'!$D$2))-ROWS('Export night filtered'!$A$2:INDIRECT('Export night filtered'!$D$2))),""))),Rapportage!L132)</f>
        <v/>
      </c>
    </row>
    <row r="132" spans="1:1">
      <c r="A132" t="str" cm="1">
        <f t="array" aca="1" ref="A132" ca="1">_xlfn.CONCAT(IFERROR(INDEX('Export day'!$A$2:INDIRECT('Export day'!$D$2),ROWS(A$1:$A132)),IFERROR(INDEX('Export night filtered'!$A$2:INDIRECT('Export night filtered'!$D$2),ROWS(A$1:$A132)-ROWS('Export day'!$A$2:INDIRECT('Export day'!$D$2))),IFERROR(INDEX('Export sunholidays filtered'!$A$2:INDIRECT('Export sunholidays filtered'!$D$2),ROWS(A$1:$A132),ROWS(#REF!)-ROWS('Export day'!$A$2:INDIRECT('Export day'!$D$2))-ROWS('Export night filtered'!$A$2:INDIRECT('Export night filtered'!$D$2))),""))),Rapportage!L133)</f>
        <v/>
      </c>
    </row>
    <row r="133" spans="1:1">
      <c r="A133" t="str" cm="1">
        <f t="array" aca="1" ref="A133" ca="1">_xlfn.CONCAT(IFERROR(INDEX('Export day'!$A$2:INDIRECT('Export day'!$D$2),ROWS(A$1:$A133)),IFERROR(INDEX('Export night filtered'!$A$2:INDIRECT('Export night filtered'!$D$2),ROWS(A$1:$A133)-ROWS('Export day'!$A$2:INDIRECT('Export day'!$D$2))),IFERROR(INDEX('Export sunholidays filtered'!$A$2:INDIRECT('Export sunholidays filtered'!$D$2),ROWS(A$1:$A133),ROWS(#REF!)-ROWS('Export day'!$A$2:INDIRECT('Export day'!$D$2))-ROWS('Export night filtered'!$A$2:INDIRECT('Export night filtered'!$D$2))),""))),Rapportage!L134)</f>
        <v/>
      </c>
    </row>
    <row r="134" spans="1:1">
      <c r="A134" t="str" cm="1">
        <f t="array" aca="1" ref="A134" ca="1">_xlfn.CONCAT(IFERROR(INDEX('Export day'!$A$2:INDIRECT('Export day'!$D$2),ROWS(A$1:$A134)),IFERROR(INDEX('Export night filtered'!$A$2:INDIRECT('Export night filtered'!$D$2),ROWS(A$1:$A134)-ROWS('Export day'!$A$2:INDIRECT('Export day'!$D$2))),IFERROR(INDEX('Export sunholidays filtered'!$A$2:INDIRECT('Export sunholidays filtered'!$D$2),ROWS(A$1:$A134),ROWS(#REF!)-ROWS('Export day'!$A$2:INDIRECT('Export day'!$D$2))-ROWS('Export night filtered'!$A$2:INDIRECT('Export night filtered'!$D$2))),""))),Rapportage!L135)</f>
        <v/>
      </c>
    </row>
    <row r="135" spans="1:1">
      <c r="A135" t="str" cm="1">
        <f t="array" aca="1" ref="A135" ca="1">_xlfn.CONCAT(IFERROR(INDEX('Export day'!$A$2:INDIRECT('Export day'!$D$2),ROWS(A$1:$A135)),IFERROR(INDEX('Export night filtered'!$A$2:INDIRECT('Export night filtered'!$D$2),ROWS(A$1:$A135)-ROWS('Export day'!$A$2:INDIRECT('Export day'!$D$2))),IFERROR(INDEX('Export sunholidays filtered'!$A$2:INDIRECT('Export sunholidays filtered'!$D$2),ROWS(A$1:$A135),ROWS(#REF!)-ROWS('Export day'!$A$2:INDIRECT('Export day'!$D$2))-ROWS('Export night filtered'!$A$2:INDIRECT('Export night filtered'!$D$2))),""))),Rapportage!L136)</f>
        <v/>
      </c>
    </row>
    <row r="136" spans="1:1">
      <c r="A136" t="str" cm="1">
        <f t="array" aca="1" ref="A136" ca="1">_xlfn.CONCAT(IFERROR(INDEX('Export day'!$A$2:INDIRECT('Export day'!$D$2),ROWS(A$1:$A136)),IFERROR(INDEX('Export night filtered'!$A$2:INDIRECT('Export night filtered'!$D$2),ROWS(A$1:$A136)-ROWS('Export day'!$A$2:INDIRECT('Export day'!$D$2))),IFERROR(INDEX('Export sunholidays filtered'!$A$2:INDIRECT('Export sunholidays filtered'!$D$2),ROWS(A$1:$A136),ROWS(#REF!)-ROWS('Export day'!$A$2:INDIRECT('Export day'!$D$2))-ROWS('Export night filtered'!$A$2:INDIRECT('Export night filtered'!$D$2))),""))),Rapportage!L137)</f>
        <v/>
      </c>
    </row>
    <row r="137" spans="1:1">
      <c r="A137" t="str" cm="1">
        <f t="array" aca="1" ref="A137" ca="1">_xlfn.CONCAT(IFERROR(INDEX('Export day'!$A$2:INDIRECT('Export day'!$D$2),ROWS(A$1:$A137)),IFERROR(INDEX('Export night filtered'!$A$2:INDIRECT('Export night filtered'!$D$2),ROWS(A$1:$A137)-ROWS('Export day'!$A$2:INDIRECT('Export day'!$D$2))),IFERROR(INDEX('Export sunholidays filtered'!$A$2:INDIRECT('Export sunholidays filtered'!$D$2),ROWS(A$1:$A137),ROWS(#REF!)-ROWS('Export day'!$A$2:INDIRECT('Export day'!$D$2))-ROWS('Export night filtered'!$A$2:INDIRECT('Export night filtered'!$D$2))),""))),Rapportage!L138)</f>
        <v/>
      </c>
    </row>
    <row r="138" spans="1:1">
      <c r="A138" t="str" cm="1">
        <f t="array" aca="1" ref="A138" ca="1">_xlfn.CONCAT(IFERROR(INDEX('Export day'!$A$2:INDIRECT('Export day'!$D$2),ROWS(A$1:$A138)),IFERROR(INDEX('Export night filtered'!$A$2:INDIRECT('Export night filtered'!$D$2),ROWS(A$1:$A138)-ROWS('Export day'!$A$2:INDIRECT('Export day'!$D$2))),IFERROR(INDEX('Export sunholidays filtered'!$A$2:INDIRECT('Export sunholidays filtered'!$D$2),ROWS(A$1:$A138),ROWS(#REF!)-ROWS('Export day'!$A$2:INDIRECT('Export day'!$D$2))-ROWS('Export night filtered'!$A$2:INDIRECT('Export night filtered'!$D$2))),""))),Rapportage!L139)</f>
        <v/>
      </c>
    </row>
    <row r="139" spans="1:1">
      <c r="A139" t="str" cm="1">
        <f t="array" aca="1" ref="A139" ca="1">_xlfn.CONCAT(IFERROR(INDEX('Export day'!$A$2:INDIRECT('Export day'!$D$2),ROWS(A$1:$A139)),IFERROR(INDEX('Export night filtered'!$A$2:INDIRECT('Export night filtered'!$D$2),ROWS(A$1:$A139)-ROWS('Export day'!$A$2:INDIRECT('Export day'!$D$2))),IFERROR(INDEX('Export sunholidays filtered'!$A$2:INDIRECT('Export sunholidays filtered'!$D$2),ROWS(A$1:$A139),ROWS(#REF!)-ROWS('Export day'!$A$2:INDIRECT('Export day'!$D$2))-ROWS('Export night filtered'!$A$2:INDIRECT('Export night filtered'!$D$2))),""))),Rapportage!L140)</f>
        <v/>
      </c>
    </row>
    <row r="140" spans="1:1">
      <c r="A140" t="str" cm="1">
        <f t="array" aca="1" ref="A140" ca="1">_xlfn.CONCAT(IFERROR(INDEX('Export day'!$A$2:INDIRECT('Export day'!$D$2),ROWS(A$1:$A140)),IFERROR(INDEX('Export night filtered'!$A$2:INDIRECT('Export night filtered'!$D$2),ROWS(A$1:$A140)-ROWS('Export day'!$A$2:INDIRECT('Export day'!$D$2))),IFERROR(INDEX('Export sunholidays filtered'!$A$2:INDIRECT('Export sunholidays filtered'!$D$2),ROWS(A$1:$A140),ROWS(#REF!)-ROWS('Export day'!$A$2:INDIRECT('Export day'!$D$2))-ROWS('Export night filtered'!$A$2:INDIRECT('Export night filtered'!$D$2))),""))),Rapportage!L141)</f>
        <v/>
      </c>
    </row>
    <row r="141" spans="1:1">
      <c r="A141" t="str" cm="1">
        <f t="array" aca="1" ref="A141" ca="1">_xlfn.CONCAT(IFERROR(INDEX('Export day'!$A$2:INDIRECT('Export day'!$D$2),ROWS(A$1:$A141)),IFERROR(INDEX('Export night filtered'!$A$2:INDIRECT('Export night filtered'!$D$2),ROWS(A$1:$A141)-ROWS('Export day'!$A$2:INDIRECT('Export day'!$D$2))),IFERROR(INDEX('Export sunholidays filtered'!$A$2:INDIRECT('Export sunholidays filtered'!$D$2),ROWS(A$1:$A141),ROWS(#REF!)-ROWS('Export day'!$A$2:INDIRECT('Export day'!$D$2))-ROWS('Export night filtered'!$A$2:INDIRECT('Export night filtered'!$D$2))),""))),Rapportage!L142)</f>
        <v/>
      </c>
    </row>
    <row r="142" spans="1:1">
      <c r="A142" t="str" cm="1">
        <f t="array" aca="1" ref="A142" ca="1">_xlfn.CONCAT(IFERROR(INDEX('Export day'!$A$2:INDIRECT('Export day'!$D$2),ROWS(A$1:$A142)),IFERROR(INDEX('Export night filtered'!$A$2:INDIRECT('Export night filtered'!$D$2),ROWS(A$1:$A142)-ROWS('Export day'!$A$2:INDIRECT('Export day'!$D$2))),IFERROR(INDEX('Export sunholidays filtered'!$A$2:INDIRECT('Export sunholidays filtered'!$D$2),ROWS(A$1:$A142),ROWS(#REF!)-ROWS('Export day'!$A$2:INDIRECT('Export day'!$D$2))-ROWS('Export night filtered'!$A$2:INDIRECT('Export night filtered'!$D$2))),""))),Rapportage!L143)</f>
        <v/>
      </c>
    </row>
    <row r="143" spans="1:1">
      <c r="A143" t="str" cm="1">
        <f t="array" aca="1" ref="A143" ca="1">_xlfn.CONCAT(IFERROR(INDEX('Export day'!$A$2:INDIRECT('Export day'!$D$2),ROWS(A$1:$A143)),IFERROR(INDEX('Export night filtered'!$A$2:INDIRECT('Export night filtered'!$D$2),ROWS(A$1:$A143)-ROWS('Export day'!$A$2:INDIRECT('Export day'!$D$2))),IFERROR(INDEX('Export sunholidays filtered'!$A$2:INDIRECT('Export sunholidays filtered'!$D$2),ROWS(A$1:$A143),ROWS(#REF!)-ROWS('Export day'!$A$2:INDIRECT('Export day'!$D$2))-ROWS('Export night filtered'!$A$2:INDIRECT('Export night filtered'!$D$2))),""))),Rapportage!L144)</f>
        <v/>
      </c>
    </row>
    <row r="144" spans="1:1">
      <c r="A144" t="str" cm="1">
        <f t="array" aca="1" ref="A144" ca="1">_xlfn.CONCAT(IFERROR(INDEX('Export day'!$A$2:INDIRECT('Export day'!$D$2),ROWS(A$1:$A144)),IFERROR(INDEX('Export night filtered'!$A$2:INDIRECT('Export night filtered'!$D$2),ROWS(A$1:$A144)-ROWS('Export day'!$A$2:INDIRECT('Export day'!$D$2))),IFERROR(INDEX('Export sunholidays filtered'!$A$2:INDIRECT('Export sunholidays filtered'!$D$2),ROWS(A$1:$A144),ROWS(#REF!)-ROWS('Export day'!$A$2:INDIRECT('Export day'!$D$2))-ROWS('Export night filtered'!$A$2:INDIRECT('Export night filtered'!$D$2))),""))),Rapportage!L145)</f>
        <v/>
      </c>
    </row>
    <row r="145" spans="1:1">
      <c r="A145" t="str" cm="1">
        <f t="array" aca="1" ref="A145" ca="1">_xlfn.CONCAT(IFERROR(INDEX('Export day'!$A$2:INDIRECT('Export day'!$D$2),ROWS(A$1:$A145)),IFERROR(INDEX('Export night filtered'!$A$2:INDIRECT('Export night filtered'!$D$2),ROWS(A$1:$A145)-ROWS('Export day'!$A$2:INDIRECT('Export day'!$D$2))),IFERROR(INDEX('Export sunholidays filtered'!$A$2:INDIRECT('Export sunholidays filtered'!$D$2),ROWS(A$1:$A145),ROWS(#REF!)-ROWS('Export day'!$A$2:INDIRECT('Export day'!$D$2))-ROWS('Export night filtered'!$A$2:INDIRECT('Export night filtered'!$D$2))),""))),Rapportage!L146)</f>
        <v/>
      </c>
    </row>
    <row r="146" spans="1:1">
      <c r="A146" t="str" cm="1">
        <f t="array" aca="1" ref="A146" ca="1">_xlfn.CONCAT(IFERROR(INDEX('Export day'!$A$2:INDIRECT('Export day'!$D$2),ROWS(A$1:$A146)),IFERROR(INDEX('Export night filtered'!$A$2:INDIRECT('Export night filtered'!$D$2),ROWS(A$1:$A146)-ROWS('Export day'!$A$2:INDIRECT('Export day'!$D$2))),IFERROR(INDEX('Export sunholidays filtered'!$A$2:INDIRECT('Export sunholidays filtered'!$D$2),ROWS(A$1:$A146),ROWS(#REF!)-ROWS('Export day'!$A$2:INDIRECT('Export day'!$D$2))-ROWS('Export night filtered'!$A$2:INDIRECT('Export night filtered'!$D$2))),""))),Rapportage!L147)</f>
        <v/>
      </c>
    </row>
    <row r="147" spans="1:1">
      <c r="A147" t="str" cm="1">
        <f t="array" aca="1" ref="A147" ca="1">_xlfn.CONCAT(IFERROR(INDEX('Export day'!$A$2:INDIRECT('Export day'!$D$2),ROWS(A$1:$A147)),IFERROR(INDEX('Export night filtered'!$A$2:INDIRECT('Export night filtered'!$D$2),ROWS(A$1:$A147)-ROWS('Export day'!$A$2:INDIRECT('Export day'!$D$2))),IFERROR(INDEX('Export sunholidays filtered'!$A$2:INDIRECT('Export sunholidays filtered'!$D$2),ROWS(A$1:$A147),ROWS(#REF!)-ROWS('Export day'!$A$2:INDIRECT('Export day'!$D$2))-ROWS('Export night filtered'!$A$2:INDIRECT('Export night filtered'!$D$2))),""))),Rapportage!L148)</f>
        <v/>
      </c>
    </row>
    <row r="148" spans="1:1">
      <c r="A148" t="str" cm="1">
        <f t="array" aca="1" ref="A148" ca="1">_xlfn.CONCAT(IFERROR(INDEX('Export day'!$A$2:INDIRECT('Export day'!$D$2),ROWS(A$1:$A148)),IFERROR(INDEX('Export night filtered'!$A$2:INDIRECT('Export night filtered'!$D$2),ROWS(A$1:$A148)-ROWS('Export day'!$A$2:INDIRECT('Export day'!$D$2))),IFERROR(INDEX('Export sunholidays filtered'!$A$2:INDIRECT('Export sunholidays filtered'!$D$2),ROWS(A$1:$A148),ROWS(#REF!)-ROWS('Export day'!$A$2:INDIRECT('Export day'!$D$2))-ROWS('Export night filtered'!$A$2:INDIRECT('Export night filtered'!$D$2))),""))),Rapportage!L149)</f>
        <v/>
      </c>
    </row>
    <row r="149" spans="1:1">
      <c r="A149" t="str" cm="1">
        <f t="array" aca="1" ref="A149" ca="1">_xlfn.CONCAT(IFERROR(INDEX('Export day'!$A$2:INDIRECT('Export day'!$D$2),ROWS(A$1:$A149)),IFERROR(INDEX('Export night filtered'!$A$2:INDIRECT('Export night filtered'!$D$2),ROWS(A$1:$A149)-ROWS('Export day'!$A$2:INDIRECT('Export day'!$D$2))),IFERROR(INDEX('Export sunholidays filtered'!$A$2:INDIRECT('Export sunholidays filtered'!$D$2),ROWS(A$1:$A149),ROWS(#REF!)-ROWS('Export day'!$A$2:INDIRECT('Export day'!$D$2))-ROWS('Export night filtered'!$A$2:INDIRECT('Export night filtered'!$D$2))),""))),Rapportage!L150)</f>
        <v/>
      </c>
    </row>
    <row r="150" spans="1:1">
      <c r="A150" t="str" cm="1">
        <f t="array" aca="1" ref="A150" ca="1">_xlfn.CONCAT(IFERROR(INDEX('Export day'!$A$2:INDIRECT('Export day'!$D$2),ROWS(A$1:$A150)),IFERROR(INDEX('Export night filtered'!$A$2:INDIRECT('Export night filtered'!$D$2),ROWS(A$1:$A150)-ROWS('Export day'!$A$2:INDIRECT('Export day'!$D$2))),IFERROR(INDEX('Export sunholidays filtered'!$A$2:INDIRECT('Export sunholidays filtered'!$D$2),ROWS(A$1:$A150),ROWS(#REF!)-ROWS('Export day'!$A$2:INDIRECT('Export day'!$D$2))-ROWS('Export night filtered'!$A$2:INDIRECT('Export night filtered'!$D$2))),""))),Rapportage!L151)</f>
        <v/>
      </c>
    </row>
    <row r="151" spans="1:1">
      <c r="A151" t="str" cm="1">
        <f t="array" aca="1" ref="A151" ca="1">_xlfn.CONCAT(IFERROR(INDEX('Export day'!$A$2:INDIRECT('Export day'!$D$2),ROWS(A$1:$A151)),IFERROR(INDEX('Export night filtered'!$A$2:INDIRECT('Export night filtered'!$D$2),ROWS(A$1:$A151)-ROWS('Export day'!$A$2:INDIRECT('Export day'!$D$2))),IFERROR(INDEX('Export sunholidays filtered'!$A$2:INDIRECT('Export sunholidays filtered'!$D$2),ROWS(A$1:$A151),ROWS(#REF!)-ROWS('Export day'!$A$2:INDIRECT('Export day'!$D$2))-ROWS('Export night filtered'!$A$2:INDIRECT('Export night filtered'!$D$2))),""))),Rapportage!L152)</f>
        <v/>
      </c>
    </row>
    <row r="152" spans="1:1">
      <c r="A152" t="str" cm="1">
        <f t="array" aca="1" ref="A152" ca="1">_xlfn.CONCAT(IFERROR(INDEX('Export day'!$A$2:INDIRECT('Export day'!$D$2),ROWS(A$1:$A152)),IFERROR(INDEX('Export night filtered'!$A$2:INDIRECT('Export night filtered'!$D$2),ROWS(A$1:$A152)-ROWS('Export day'!$A$2:INDIRECT('Export day'!$D$2))),IFERROR(INDEX('Export sunholidays filtered'!$A$2:INDIRECT('Export sunholidays filtered'!$D$2),ROWS(A$1:$A152),ROWS(#REF!)-ROWS('Export day'!$A$2:INDIRECT('Export day'!$D$2))-ROWS('Export night filtered'!$A$2:INDIRECT('Export night filtered'!$D$2))),""))),Rapportage!L153)</f>
        <v/>
      </c>
    </row>
    <row r="153" spans="1:1">
      <c r="A153" t="str" cm="1">
        <f t="array" aca="1" ref="A153" ca="1">_xlfn.CONCAT(IFERROR(INDEX('Export day'!$A$2:INDIRECT('Export day'!$D$2),ROWS(A$1:$A153)),IFERROR(INDEX('Export night filtered'!$A$2:INDIRECT('Export night filtered'!$D$2),ROWS(A$1:$A153)-ROWS('Export day'!$A$2:INDIRECT('Export day'!$D$2))),IFERROR(INDEX('Export sunholidays filtered'!$A$2:INDIRECT('Export sunholidays filtered'!$D$2),ROWS(A$1:$A153),ROWS(#REF!)-ROWS('Export day'!$A$2:INDIRECT('Export day'!$D$2))-ROWS('Export night filtered'!$A$2:INDIRECT('Export night filtered'!$D$2))),""))),Rapportage!L154)</f>
        <v/>
      </c>
    </row>
    <row r="154" spans="1:1">
      <c r="A154" t="str" cm="1">
        <f t="array" aca="1" ref="A154" ca="1">_xlfn.CONCAT(IFERROR(INDEX('Export day'!$A$2:INDIRECT('Export day'!$D$2),ROWS(A$1:$A154)),IFERROR(INDEX('Export night filtered'!$A$2:INDIRECT('Export night filtered'!$D$2),ROWS(A$1:$A154)-ROWS('Export day'!$A$2:INDIRECT('Export day'!$D$2))),IFERROR(INDEX('Export sunholidays filtered'!$A$2:INDIRECT('Export sunholidays filtered'!$D$2),ROWS(A$1:$A154),ROWS(#REF!)-ROWS('Export day'!$A$2:INDIRECT('Export day'!$D$2))-ROWS('Export night filtered'!$A$2:INDIRECT('Export night filtered'!$D$2))),""))),Rapportage!L155)</f>
        <v/>
      </c>
    </row>
    <row r="155" spans="1:1">
      <c r="A155" t="str" cm="1">
        <f t="array" aca="1" ref="A155" ca="1">_xlfn.CONCAT(IFERROR(INDEX('Export day'!$A$2:INDIRECT('Export day'!$D$2),ROWS(A$1:$A155)),IFERROR(INDEX('Export night filtered'!$A$2:INDIRECT('Export night filtered'!$D$2),ROWS(A$1:$A155)-ROWS('Export day'!$A$2:INDIRECT('Export day'!$D$2))),IFERROR(INDEX('Export sunholidays filtered'!$A$2:INDIRECT('Export sunholidays filtered'!$D$2),ROWS(A$1:$A155),ROWS(#REF!)-ROWS('Export day'!$A$2:INDIRECT('Export day'!$D$2))-ROWS('Export night filtered'!$A$2:INDIRECT('Export night filtered'!$D$2))),""))),Rapportage!L156)</f>
        <v/>
      </c>
    </row>
    <row r="156" spans="1:1">
      <c r="A156" t="str" cm="1">
        <f t="array" aca="1" ref="A156" ca="1">_xlfn.CONCAT(IFERROR(INDEX('Export day'!$A$2:INDIRECT('Export day'!$D$2),ROWS(A$1:$A156)),IFERROR(INDEX('Export night filtered'!$A$2:INDIRECT('Export night filtered'!$D$2),ROWS(A$1:$A156)-ROWS('Export day'!$A$2:INDIRECT('Export day'!$D$2))),IFERROR(INDEX('Export sunholidays filtered'!$A$2:INDIRECT('Export sunholidays filtered'!$D$2),ROWS(A$1:$A156),ROWS(#REF!)-ROWS('Export day'!$A$2:INDIRECT('Export day'!$D$2))-ROWS('Export night filtered'!$A$2:INDIRECT('Export night filtered'!$D$2))),""))),Rapportage!L157)</f>
        <v/>
      </c>
    </row>
    <row r="157" spans="1:1">
      <c r="A157" t="str" cm="1">
        <f t="array" aca="1" ref="A157" ca="1">_xlfn.CONCAT(IFERROR(INDEX('Export day'!$A$2:INDIRECT('Export day'!$D$2),ROWS(A$1:$A157)),IFERROR(INDEX('Export night filtered'!$A$2:INDIRECT('Export night filtered'!$D$2),ROWS(A$1:$A157)-ROWS('Export day'!$A$2:INDIRECT('Export day'!$D$2))),IFERROR(INDEX('Export sunholidays filtered'!$A$2:INDIRECT('Export sunholidays filtered'!$D$2),ROWS(A$1:$A157),ROWS(#REF!)-ROWS('Export day'!$A$2:INDIRECT('Export day'!$D$2))-ROWS('Export night filtered'!$A$2:INDIRECT('Export night filtered'!$D$2))),""))),Rapportage!L158)</f>
        <v/>
      </c>
    </row>
    <row r="158" spans="1:1">
      <c r="A158" t="str" cm="1">
        <f t="array" aca="1" ref="A158" ca="1">_xlfn.CONCAT(IFERROR(INDEX('Export day'!$A$2:INDIRECT('Export day'!$D$2),ROWS(A$1:$A158)),IFERROR(INDEX('Export night filtered'!$A$2:INDIRECT('Export night filtered'!$D$2),ROWS(A$1:$A158)-ROWS('Export day'!$A$2:INDIRECT('Export day'!$D$2))),IFERROR(INDEX('Export sunholidays filtered'!$A$2:INDIRECT('Export sunholidays filtered'!$D$2),ROWS(A$1:$A158),ROWS(#REF!)-ROWS('Export day'!$A$2:INDIRECT('Export day'!$D$2))-ROWS('Export night filtered'!$A$2:INDIRECT('Export night filtered'!$D$2))),""))),Rapportage!L159)</f>
        <v/>
      </c>
    </row>
    <row r="159" spans="1:1">
      <c r="A159" t="str" cm="1">
        <f t="array" aca="1" ref="A159" ca="1">_xlfn.CONCAT(IFERROR(INDEX('Export day'!$A$2:INDIRECT('Export day'!$D$2),ROWS(A$1:$A159)),IFERROR(INDEX('Export night filtered'!$A$2:INDIRECT('Export night filtered'!$D$2),ROWS(A$1:$A159)-ROWS('Export day'!$A$2:INDIRECT('Export day'!$D$2))),IFERROR(INDEX('Export sunholidays filtered'!$A$2:INDIRECT('Export sunholidays filtered'!$D$2),ROWS(A$1:$A159),ROWS(#REF!)-ROWS('Export day'!$A$2:INDIRECT('Export day'!$D$2))-ROWS('Export night filtered'!$A$2:INDIRECT('Export night filtered'!$D$2))),""))),Rapportage!L160)</f>
        <v/>
      </c>
    </row>
    <row r="160" spans="1:1">
      <c r="A160" t="str" cm="1">
        <f t="array" aca="1" ref="A160" ca="1">_xlfn.CONCAT(IFERROR(INDEX('Export day'!$A$2:INDIRECT('Export day'!$D$2),ROWS(A$1:$A160)),IFERROR(INDEX('Export night filtered'!$A$2:INDIRECT('Export night filtered'!$D$2),ROWS(A$1:$A160)-ROWS('Export day'!$A$2:INDIRECT('Export day'!$D$2))),IFERROR(INDEX('Export sunholidays filtered'!$A$2:INDIRECT('Export sunholidays filtered'!$D$2),ROWS(A$1:$A160),ROWS(#REF!)-ROWS('Export day'!$A$2:INDIRECT('Export day'!$D$2))-ROWS('Export night filtered'!$A$2:INDIRECT('Export night filtered'!$D$2))),""))),Rapportage!L161)</f>
        <v/>
      </c>
    </row>
    <row r="161" spans="1:1">
      <c r="A161" t="str" cm="1">
        <f t="array" aca="1" ref="A161" ca="1">_xlfn.CONCAT(IFERROR(INDEX('Export day'!$A$2:INDIRECT('Export day'!$D$2),ROWS(A$1:$A161)),IFERROR(INDEX('Export night filtered'!$A$2:INDIRECT('Export night filtered'!$D$2),ROWS(A$1:$A161)-ROWS('Export day'!$A$2:INDIRECT('Export day'!$D$2))),IFERROR(INDEX('Export sunholidays filtered'!$A$2:INDIRECT('Export sunholidays filtered'!$D$2),ROWS(A$1:$A161),ROWS(#REF!)-ROWS('Export day'!$A$2:INDIRECT('Export day'!$D$2))-ROWS('Export night filtered'!$A$2:INDIRECT('Export night filtered'!$D$2))),""))),Rapportage!L162)</f>
        <v/>
      </c>
    </row>
    <row r="162" spans="1:1">
      <c r="A162" t="str" cm="1">
        <f t="array" aca="1" ref="A162" ca="1">_xlfn.CONCAT(IFERROR(INDEX('Export day'!$A$2:INDIRECT('Export day'!$D$2),ROWS(A$1:$A162)),IFERROR(INDEX('Export night filtered'!$A$2:INDIRECT('Export night filtered'!$D$2),ROWS(A$1:$A162)-ROWS('Export day'!$A$2:INDIRECT('Export day'!$D$2))),IFERROR(INDEX('Export sunholidays filtered'!$A$2:INDIRECT('Export sunholidays filtered'!$D$2),ROWS(A$1:$A162),ROWS(#REF!)-ROWS('Export day'!$A$2:INDIRECT('Export day'!$D$2))-ROWS('Export night filtered'!$A$2:INDIRECT('Export night filtered'!$D$2))),""))),Rapportage!L163)</f>
        <v/>
      </c>
    </row>
    <row r="163" spans="1:1">
      <c r="A163" t="str" cm="1">
        <f t="array" aca="1" ref="A163" ca="1">_xlfn.CONCAT(IFERROR(INDEX('Export day'!$A$2:INDIRECT('Export day'!$D$2),ROWS(A$1:$A163)),IFERROR(INDEX('Export night filtered'!$A$2:INDIRECT('Export night filtered'!$D$2),ROWS(A$1:$A163)-ROWS('Export day'!$A$2:INDIRECT('Export day'!$D$2))),IFERROR(INDEX('Export sunholidays filtered'!$A$2:INDIRECT('Export sunholidays filtered'!$D$2),ROWS(A$1:$A163),ROWS(#REF!)-ROWS('Export day'!$A$2:INDIRECT('Export day'!$D$2))-ROWS('Export night filtered'!$A$2:INDIRECT('Export night filtered'!$D$2))),""))),Rapportage!L164)</f>
        <v/>
      </c>
    </row>
    <row r="164" spans="1:1">
      <c r="A164" t="str" cm="1">
        <f t="array" aca="1" ref="A164" ca="1">_xlfn.CONCAT(IFERROR(INDEX('Export day'!$A$2:INDIRECT('Export day'!$D$2),ROWS(A$1:$A164)),IFERROR(INDEX('Export night filtered'!$A$2:INDIRECT('Export night filtered'!$D$2),ROWS(A$1:$A164)-ROWS('Export day'!$A$2:INDIRECT('Export day'!$D$2))),IFERROR(INDEX('Export sunholidays filtered'!$A$2:INDIRECT('Export sunholidays filtered'!$D$2),ROWS(A$1:$A164),ROWS(#REF!)-ROWS('Export day'!$A$2:INDIRECT('Export day'!$D$2))-ROWS('Export night filtered'!$A$2:INDIRECT('Export night filtered'!$D$2))),""))),Rapportage!L165)</f>
        <v/>
      </c>
    </row>
    <row r="165" spans="1:1">
      <c r="A165" t="str" cm="1">
        <f t="array" aca="1" ref="A165" ca="1">_xlfn.CONCAT(IFERROR(INDEX('Export day'!$A$2:INDIRECT('Export day'!$D$2),ROWS(A$1:$A165)),IFERROR(INDEX('Export night filtered'!$A$2:INDIRECT('Export night filtered'!$D$2),ROWS(A$1:$A165)-ROWS('Export day'!$A$2:INDIRECT('Export day'!$D$2))),IFERROR(INDEX('Export sunholidays filtered'!$A$2:INDIRECT('Export sunholidays filtered'!$D$2),ROWS(A$1:$A165),ROWS(#REF!)-ROWS('Export day'!$A$2:INDIRECT('Export day'!$D$2))-ROWS('Export night filtered'!$A$2:INDIRECT('Export night filtered'!$D$2))),""))),Rapportage!L166)</f>
        <v/>
      </c>
    </row>
    <row r="166" spans="1:1">
      <c r="A166" t="str" cm="1">
        <f t="array" aca="1" ref="A166" ca="1">_xlfn.CONCAT(IFERROR(INDEX('Export day'!$A$2:INDIRECT('Export day'!$D$2),ROWS(A$1:$A166)),IFERROR(INDEX('Export night filtered'!$A$2:INDIRECT('Export night filtered'!$D$2),ROWS(A$1:$A166)-ROWS('Export day'!$A$2:INDIRECT('Export day'!$D$2))),IFERROR(INDEX('Export sunholidays filtered'!$A$2:INDIRECT('Export sunholidays filtered'!$D$2),ROWS(A$1:$A166),ROWS(#REF!)-ROWS('Export day'!$A$2:INDIRECT('Export day'!$D$2))-ROWS('Export night filtered'!$A$2:INDIRECT('Export night filtered'!$D$2))),""))),Rapportage!L167)</f>
        <v/>
      </c>
    </row>
    <row r="167" spans="1:1">
      <c r="A167" t="str" cm="1">
        <f t="array" aca="1" ref="A167" ca="1">_xlfn.CONCAT(IFERROR(INDEX('Export day'!$A$2:INDIRECT('Export day'!$D$2),ROWS(A$1:$A167)),IFERROR(INDEX('Export night filtered'!$A$2:INDIRECT('Export night filtered'!$D$2),ROWS(A$1:$A167)-ROWS('Export day'!$A$2:INDIRECT('Export day'!$D$2))),IFERROR(INDEX('Export sunholidays filtered'!$A$2:INDIRECT('Export sunholidays filtered'!$D$2),ROWS(A$1:$A167),ROWS(#REF!)-ROWS('Export day'!$A$2:INDIRECT('Export day'!$D$2))-ROWS('Export night filtered'!$A$2:INDIRECT('Export night filtered'!$D$2))),""))),Rapportage!L168)</f>
        <v/>
      </c>
    </row>
    <row r="168" spans="1:1">
      <c r="A168" t="str" cm="1">
        <f t="array" aca="1" ref="A168" ca="1">_xlfn.CONCAT(IFERROR(INDEX('Export day'!$A$2:INDIRECT('Export day'!$D$2),ROWS(A$1:$A168)),IFERROR(INDEX('Export night filtered'!$A$2:INDIRECT('Export night filtered'!$D$2),ROWS(A$1:$A168)-ROWS('Export day'!$A$2:INDIRECT('Export day'!$D$2))),IFERROR(INDEX('Export sunholidays filtered'!$A$2:INDIRECT('Export sunholidays filtered'!$D$2),ROWS(A$1:$A168),ROWS(#REF!)-ROWS('Export day'!$A$2:INDIRECT('Export day'!$D$2))-ROWS('Export night filtered'!$A$2:INDIRECT('Export night filtered'!$D$2))),""))),Rapportage!L169)</f>
        <v/>
      </c>
    </row>
    <row r="169" spans="1:1">
      <c r="A169" t="str" cm="1">
        <f t="array" aca="1" ref="A169" ca="1">_xlfn.CONCAT(IFERROR(INDEX('Export day'!$A$2:INDIRECT('Export day'!$D$2),ROWS(A$1:$A169)),IFERROR(INDEX('Export night filtered'!$A$2:INDIRECT('Export night filtered'!$D$2),ROWS(A$1:$A169)-ROWS('Export day'!$A$2:INDIRECT('Export day'!$D$2))),IFERROR(INDEX('Export sunholidays filtered'!$A$2:INDIRECT('Export sunholidays filtered'!$D$2),ROWS(A$1:$A169),ROWS(#REF!)-ROWS('Export day'!$A$2:INDIRECT('Export day'!$D$2))-ROWS('Export night filtered'!$A$2:INDIRECT('Export night filtered'!$D$2))),""))),Rapportage!L170)</f>
        <v/>
      </c>
    </row>
    <row r="170" spans="1:1">
      <c r="A170" t="str" cm="1">
        <f t="array" aca="1" ref="A170" ca="1">_xlfn.CONCAT(IFERROR(INDEX('Export day'!$A$2:INDIRECT('Export day'!$D$2),ROWS(A$1:$A170)),IFERROR(INDEX('Export night filtered'!$A$2:INDIRECT('Export night filtered'!$D$2),ROWS(A$1:$A170)-ROWS('Export day'!$A$2:INDIRECT('Export day'!$D$2))),IFERROR(INDEX('Export sunholidays filtered'!$A$2:INDIRECT('Export sunholidays filtered'!$D$2),ROWS(A$1:$A170),ROWS(#REF!)-ROWS('Export day'!$A$2:INDIRECT('Export day'!$D$2))-ROWS('Export night filtered'!$A$2:INDIRECT('Export night filtered'!$D$2))),""))),Rapportage!L171)</f>
        <v/>
      </c>
    </row>
    <row r="171" spans="1:1">
      <c r="A171" t="str" cm="1">
        <f t="array" aca="1" ref="A171" ca="1">_xlfn.CONCAT(IFERROR(INDEX('Export day'!$A$2:INDIRECT('Export day'!$D$2),ROWS(A$1:$A171)),IFERROR(INDEX('Export night filtered'!$A$2:INDIRECT('Export night filtered'!$D$2),ROWS(A$1:$A171)-ROWS('Export day'!$A$2:INDIRECT('Export day'!$D$2))),IFERROR(INDEX('Export sunholidays filtered'!$A$2:INDIRECT('Export sunholidays filtered'!$D$2),ROWS(A$1:$A171),ROWS(#REF!)-ROWS('Export day'!$A$2:INDIRECT('Export day'!$D$2))-ROWS('Export night filtered'!$A$2:INDIRECT('Export night filtered'!$D$2))),""))),Rapportage!L172)</f>
        <v/>
      </c>
    </row>
    <row r="172" spans="1:1">
      <c r="A172" t="str" cm="1">
        <f t="array" aca="1" ref="A172" ca="1">_xlfn.CONCAT(IFERROR(INDEX('Export day'!$A$2:INDIRECT('Export day'!$D$2),ROWS(A$1:$A172)),IFERROR(INDEX('Export night filtered'!$A$2:INDIRECT('Export night filtered'!$D$2),ROWS(A$1:$A172)-ROWS('Export day'!$A$2:INDIRECT('Export day'!$D$2))),IFERROR(INDEX('Export sunholidays filtered'!$A$2:INDIRECT('Export sunholidays filtered'!$D$2),ROWS(A$1:$A172),ROWS(#REF!)-ROWS('Export day'!$A$2:INDIRECT('Export day'!$D$2))-ROWS('Export night filtered'!$A$2:INDIRECT('Export night filtered'!$D$2))),""))),Rapportage!L173)</f>
        <v/>
      </c>
    </row>
    <row r="173" spans="1:1">
      <c r="A173" t="str" cm="1">
        <f t="array" aca="1" ref="A173" ca="1">_xlfn.CONCAT(IFERROR(INDEX('Export day'!$A$2:INDIRECT('Export day'!$D$2),ROWS(A$1:$A173)),IFERROR(INDEX('Export night filtered'!$A$2:INDIRECT('Export night filtered'!$D$2),ROWS(A$1:$A173)-ROWS('Export day'!$A$2:INDIRECT('Export day'!$D$2))),IFERROR(INDEX('Export sunholidays filtered'!$A$2:INDIRECT('Export sunholidays filtered'!$D$2),ROWS(A$1:$A173),ROWS(#REF!)-ROWS('Export day'!$A$2:INDIRECT('Export day'!$D$2))-ROWS('Export night filtered'!$A$2:INDIRECT('Export night filtered'!$D$2))),""))),Rapportage!L174)</f>
        <v/>
      </c>
    </row>
    <row r="174" spans="1:1">
      <c r="A174" t="str" cm="1">
        <f t="array" aca="1" ref="A174" ca="1">_xlfn.CONCAT(IFERROR(INDEX('Export day'!$A$2:INDIRECT('Export day'!$D$2),ROWS(A$1:$A174)),IFERROR(INDEX('Export night filtered'!$A$2:INDIRECT('Export night filtered'!$D$2),ROWS(A$1:$A174)-ROWS('Export day'!$A$2:INDIRECT('Export day'!$D$2))),IFERROR(INDEX('Export sunholidays filtered'!$A$2:INDIRECT('Export sunholidays filtered'!$D$2),ROWS(A$1:$A174),ROWS(#REF!)-ROWS('Export day'!$A$2:INDIRECT('Export day'!$D$2))-ROWS('Export night filtered'!$A$2:INDIRECT('Export night filtered'!$D$2))),""))),Rapportage!L175)</f>
        <v/>
      </c>
    </row>
    <row r="175" spans="1:1">
      <c r="A175" t="str" cm="1">
        <f t="array" aca="1" ref="A175" ca="1">_xlfn.CONCAT(IFERROR(INDEX('Export day'!$A$2:INDIRECT('Export day'!$D$2),ROWS(A$1:$A175)),IFERROR(INDEX('Export night filtered'!$A$2:INDIRECT('Export night filtered'!$D$2),ROWS(A$1:$A175)-ROWS('Export day'!$A$2:INDIRECT('Export day'!$D$2))),IFERROR(INDEX('Export sunholidays filtered'!$A$2:INDIRECT('Export sunholidays filtered'!$D$2),ROWS(A$1:$A175),ROWS(#REF!)-ROWS('Export day'!$A$2:INDIRECT('Export day'!$D$2))-ROWS('Export night filtered'!$A$2:INDIRECT('Export night filtered'!$D$2))),""))),Rapportage!L176)</f>
        <v/>
      </c>
    </row>
    <row r="176" spans="1:1">
      <c r="A176" t="str" cm="1">
        <f t="array" aca="1" ref="A176" ca="1">_xlfn.CONCAT(IFERROR(INDEX('Export day'!$A$2:INDIRECT('Export day'!$D$2),ROWS(A$1:$A176)),IFERROR(INDEX('Export night filtered'!$A$2:INDIRECT('Export night filtered'!$D$2),ROWS(A$1:$A176)-ROWS('Export day'!$A$2:INDIRECT('Export day'!$D$2))),IFERROR(INDEX('Export sunholidays filtered'!$A$2:INDIRECT('Export sunholidays filtered'!$D$2),ROWS(A$1:$A176),ROWS(#REF!)-ROWS('Export day'!$A$2:INDIRECT('Export day'!$D$2))-ROWS('Export night filtered'!$A$2:INDIRECT('Export night filtered'!$D$2))),""))),Rapportage!L177)</f>
        <v/>
      </c>
    </row>
    <row r="177" spans="1:1">
      <c r="A177" t="str" cm="1">
        <f t="array" aca="1" ref="A177" ca="1">_xlfn.CONCAT(IFERROR(INDEX('Export day'!$A$2:INDIRECT('Export day'!$D$2),ROWS(A$1:$A177)),IFERROR(INDEX('Export night filtered'!$A$2:INDIRECT('Export night filtered'!$D$2),ROWS(A$1:$A177)-ROWS('Export day'!$A$2:INDIRECT('Export day'!$D$2))),IFERROR(INDEX('Export sunholidays filtered'!$A$2:INDIRECT('Export sunholidays filtered'!$D$2),ROWS(A$1:$A177),ROWS(#REF!)-ROWS('Export day'!$A$2:INDIRECT('Export day'!$D$2))-ROWS('Export night filtered'!$A$2:INDIRECT('Export night filtered'!$D$2))),""))),Rapportage!L178)</f>
        <v/>
      </c>
    </row>
    <row r="178" spans="1:1">
      <c r="A178" t="str" cm="1">
        <f t="array" aca="1" ref="A178" ca="1">_xlfn.CONCAT(IFERROR(INDEX('Export day'!$A$2:INDIRECT('Export day'!$D$2),ROWS(A$1:$A178)),IFERROR(INDEX('Export night filtered'!$A$2:INDIRECT('Export night filtered'!$D$2),ROWS(A$1:$A178)-ROWS('Export day'!$A$2:INDIRECT('Export day'!$D$2))),IFERROR(INDEX('Export sunholidays filtered'!$A$2:INDIRECT('Export sunholidays filtered'!$D$2),ROWS(A$1:$A178),ROWS(#REF!)-ROWS('Export day'!$A$2:INDIRECT('Export day'!$D$2))-ROWS('Export night filtered'!$A$2:INDIRECT('Export night filtered'!$D$2))),""))),Rapportage!L179)</f>
        <v/>
      </c>
    </row>
    <row r="179" spans="1:1">
      <c r="A179" t="str" cm="1">
        <f t="array" aca="1" ref="A179" ca="1">_xlfn.CONCAT(IFERROR(INDEX('Export day'!$A$2:INDIRECT('Export day'!$D$2),ROWS(A$1:$A179)),IFERROR(INDEX('Export night filtered'!$A$2:INDIRECT('Export night filtered'!$D$2),ROWS(A$1:$A179)-ROWS('Export day'!$A$2:INDIRECT('Export day'!$D$2))),IFERROR(INDEX('Export sunholidays filtered'!$A$2:INDIRECT('Export sunholidays filtered'!$D$2),ROWS(A$1:$A179),ROWS(#REF!)-ROWS('Export day'!$A$2:INDIRECT('Export day'!$D$2))-ROWS('Export night filtered'!$A$2:INDIRECT('Export night filtered'!$D$2))),""))),Rapportage!L180)</f>
        <v/>
      </c>
    </row>
    <row r="180" spans="1:1">
      <c r="A180" t="str" cm="1">
        <f t="array" aca="1" ref="A180" ca="1">_xlfn.CONCAT(IFERROR(INDEX('Export day'!$A$2:INDIRECT('Export day'!$D$2),ROWS(A$1:$A180)),IFERROR(INDEX('Export night filtered'!$A$2:INDIRECT('Export night filtered'!$D$2),ROWS(A$1:$A180)-ROWS('Export day'!$A$2:INDIRECT('Export day'!$D$2))),IFERROR(INDEX('Export sunholidays filtered'!$A$2:INDIRECT('Export sunholidays filtered'!$D$2),ROWS(A$1:$A180),ROWS(#REF!)-ROWS('Export day'!$A$2:INDIRECT('Export day'!$D$2))-ROWS('Export night filtered'!$A$2:INDIRECT('Export night filtered'!$D$2))),""))),Rapportage!L181)</f>
        <v/>
      </c>
    </row>
    <row r="181" spans="1:1">
      <c r="A181" t="str" cm="1">
        <f t="array" aca="1" ref="A181" ca="1">_xlfn.CONCAT(IFERROR(INDEX('Export day'!$A$2:INDIRECT('Export day'!$D$2),ROWS(A$1:$A181)),IFERROR(INDEX('Export night filtered'!$A$2:INDIRECT('Export night filtered'!$D$2),ROWS(A$1:$A181)-ROWS('Export day'!$A$2:INDIRECT('Export day'!$D$2))),IFERROR(INDEX('Export sunholidays filtered'!$A$2:INDIRECT('Export sunholidays filtered'!$D$2),ROWS(A$1:$A181),ROWS(#REF!)-ROWS('Export day'!$A$2:INDIRECT('Export day'!$D$2))-ROWS('Export night filtered'!$A$2:INDIRECT('Export night filtered'!$D$2))),""))),Rapportage!L182)</f>
        <v/>
      </c>
    </row>
    <row r="182" spans="1:1">
      <c r="A182" t="str" cm="1">
        <f t="array" aca="1" ref="A182" ca="1">_xlfn.CONCAT(IFERROR(INDEX('Export day'!$A$2:INDIRECT('Export day'!$D$2),ROWS(A$1:$A182)),IFERROR(INDEX('Export night filtered'!$A$2:INDIRECT('Export night filtered'!$D$2),ROWS(A$1:$A182)-ROWS('Export day'!$A$2:INDIRECT('Export day'!$D$2))),IFERROR(INDEX('Export sunholidays filtered'!$A$2:INDIRECT('Export sunholidays filtered'!$D$2),ROWS(A$1:$A182),ROWS(#REF!)-ROWS('Export day'!$A$2:INDIRECT('Export day'!$D$2))-ROWS('Export night filtered'!$A$2:INDIRECT('Export night filtered'!$D$2))),""))),Rapportage!L183)</f>
        <v/>
      </c>
    </row>
    <row r="183" spans="1:1">
      <c r="A183" t="str" cm="1">
        <f t="array" aca="1" ref="A183" ca="1">_xlfn.CONCAT(IFERROR(INDEX('Export day'!$A$2:INDIRECT('Export day'!$D$2),ROWS(A$1:$A183)),IFERROR(INDEX('Export night filtered'!$A$2:INDIRECT('Export night filtered'!$D$2),ROWS(A$1:$A183)-ROWS('Export day'!$A$2:INDIRECT('Export day'!$D$2))),IFERROR(INDEX('Export sunholidays filtered'!$A$2:INDIRECT('Export sunholidays filtered'!$D$2),ROWS(A$1:$A183),ROWS(#REF!)-ROWS('Export day'!$A$2:INDIRECT('Export day'!$D$2))-ROWS('Export night filtered'!$A$2:INDIRECT('Export night filtered'!$D$2))),""))),Rapportage!L184)</f>
        <v/>
      </c>
    </row>
    <row r="184" spans="1:1">
      <c r="A184" t="str" cm="1">
        <f t="array" aca="1" ref="A184" ca="1">_xlfn.CONCAT(IFERROR(INDEX('Export day'!$A$2:INDIRECT('Export day'!$D$2),ROWS(A$1:$A184)),IFERROR(INDEX('Export night filtered'!$A$2:INDIRECT('Export night filtered'!$D$2),ROWS(A$1:$A184)-ROWS('Export day'!$A$2:INDIRECT('Export day'!$D$2))),IFERROR(INDEX('Export sunholidays filtered'!$A$2:INDIRECT('Export sunholidays filtered'!$D$2),ROWS(A$1:$A184),ROWS(#REF!)-ROWS('Export day'!$A$2:INDIRECT('Export day'!$D$2))-ROWS('Export night filtered'!$A$2:INDIRECT('Export night filtered'!$D$2))),""))),Rapportage!L185)</f>
        <v/>
      </c>
    </row>
    <row r="185" spans="1:1">
      <c r="A185" t="str" cm="1">
        <f t="array" aca="1" ref="A185" ca="1">_xlfn.CONCAT(IFERROR(INDEX('Export day'!$A$2:INDIRECT('Export day'!$D$2),ROWS(A$1:$A185)),IFERROR(INDEX('Export night filtered'!$A$2:INDIRECT('Export night filtered'!$D$2),ROWS(A$1:$A185)-ROWS('Export day'!$A$2:INDIRECT('Export day'!$D$2))),IFERROR(INDEX('Export sunholidays filtered'!$A$2:INDIRECT('Export sunholidays filtered'!$D$2),ROWS(A$1:$A185),ROWS(#REF!)-ROWS('Export day'!$A$2:INDIRECT('Export day'!$D$2))-ROWS('Export night filtered'!$A$2:INDIRECT('Export night filtered'!$D$2))),""))),Rapportage!L186)</f>
        <v/>
      </c>
    </row>
    <row r="186" spans="1:1">
      <c r="A186" t="str" cm="1">
        <f t="array" aca="1" ref="A186" ca="1">_xlfn.CONCAT(IFERROR(INDEX('Export day'!$A$2:INDIRECT('Export day'!$D$2),ROWS(A$1:$A186)),IFERROR(INDEX('Export night filtered'!$A$2:INDIRECT('Export night filtered'!$D$2),ROWS(A$1:$A186)-ROWS('Export day'!$A$2:INDIRECT('Export day'!$D$2))),IFERROR(INDEX('Export sunholidays filtered'!$A$2:INDIRECT('Export sunholidays filtered'!$D$2),ROWS(A$1:$A186),ROWS(#REF!)-ROWS('Export day'!$A$2:INDIRECT('Export day'!$D$2))-ROWS('Export night filtered'!$A$2:INDIRECT('Export night filtered'!$D$2))),""))),Rapportage!L187)</f>
        <v/>
      </c>
    </row>
    <row r="187" spans="1:1">
      <c r="A187" t="str" cm="1">
        <f t="array" aca="1" ref="A187" ca="1">_xlfn.CONCAT(IFERROR(INDEX('Export day'!$A$2:INDIRECT('Export day'!$D$2),ROWS(A$1:$A187)),IFERROR(INDEX('Export night filtered'!$A$2:INDIRECT('Export night filtered'!$D$2),ROWS(A$1:$A187)-ROWS('Export day'!$A$2:INDIRECT('Export day'!$D$2))),IFERROR(INDEX('Export sunholidays filtered'!$A$2:INDIRECT('Export sunholidays filtered'!$D$2),ROWS(A$1:$A187),ROWS(#REF!)-ROWS('Export day'!$A$2:INDIRECT('Export day'!$D$2))-ROWS('Export night filtered'!$A$2:INDIRECT('Export night filtered'!$D$2))),""))),Rapportage!L188)</f>
        <v/>
      </c>
    </row>
    <row r="188" spans="1:1">
      <c r="A188" t="str" cm="1">
        <f t="array" aca="1" ref="A188" ca="1">_xlfn.CONCAT(IFERROR(INDEX('Export day'!$A$2:INDIRECT('Export day'!$D$2),ROWS(A$1:$A188)),IFERROR(INDEX('Export night filtered'!$A$2:INDIRECT('Export night filtered'!$D$2),ROWS(A$1:$A188)-ROWS('Export day'!$A$2:INDIRECT('Export day'!$D$2))),IFERROR(INDEX('Export sunholidays filtered'!$A$2:INDIRECT('Export sunholidays filtered'!$D$2),ROWS(A$1:$A188),ROWS(#REF!)-ROWS('Export day'!$A$2:INDIRECT('Export day'!$D$2))-ROWS('Export night filtered'!$A$2:INDIRECT('Export night filtered'!$D$2))),""))),Rapportage!L189)</f>
        <v/>
      </c>
    </row>
    <row r="189" spans="1:1">
      <c r="A189" t="str" cm="1">
        <f t="array" aca="1" ref="A189" ca="1">_xlfn.CONCAT(IFERROR(INDEX('Export day'!$A$2:INDIRECT('Export day'!$D$2),ROWS(A$1:$A189)),IFERROR(INDEX('Export night filtered'!$A$2:INDIRECT('Export night filtered'!$D$2),ROWS(A$1:$A189)-ROWS('Export day'!$A$2:INDIRECT('Export day'!$D$2))),IFERROR(INDEX('Export sunholidays filtered'!$A$2:INDIRECT('Export sunholidays filtered'!$D$2),ROWS(A$1:$A189),ROWS(#REF!)-ROWS('Export day'!$A$2:INDIRECT('Export day'!$D$2))-ROWS('Export night filtered'!$A$2:INDIRECT('Export night filtered'!$D$2))),""))),Rapportage!L190)</f>
        <v/>
      </c>
    </row>
    <row r="190" spans="1:1">
      <c r="A190" t="str" cm="1">
        <f t="array" aca="1" ref="A190" ca="1">_xlfn.CONCAT(IFERROR(INDEX('Export day'!$A$2:INDIRECT('Export day'!$D$2),ROWS(A$1:$A190)),IFERROR(INDEX('Export night filtered'!$A$2:INDIRECT('Export night filtered'!$D$2),ROWS(A$1:$A190)-ROWS('Export day'!$A$2:INDIRECT('Export day'!$D$2))),IFERROR(INDEX('Export sunholidays filtered'!$A$2:INDIRECT('Export sunholidays filtered'!$D$2),ROWS(A$1:$A190),ROWS(#REF!)-ROWS('Export day'!$A$2:INDIRECT('Export day'!$D$2))-ROWS('Export night filtered'!$A$2:INDIRECT('Export night filtered'!$D$2))),""))),Rapportage!L191)</f>
        <v/>
      </c>
    </row>
    <row r="191" spans="1:1">
      <c r="A191" t="str" cm="1">
        <f t="array" aca="1" ref="A191" ca="1">_xlfn.CONCAT(IFERROR(INDEX('Export day'!$A$2:INDIRECT('Export day'!$D$2),ROWS(A$1:$A191)),IFERROR(INDEX('Export night filtered'!$A$2:INDIRECT('Export night filtered'!$D$2),ROWS(A$1:$A191)-ROWS('Export day'!$A$2:INDIRECT('Export day'!$D$2))),IFERROR(INDEX('Export sunholidays filtered'!$A$2:INDIRECT('Export sunholidays filtered'!$D$2),ROWS(A$1:$A191),ROWS(#REF!)-ROWS('Export day'!$A$2:INDIRECT('Export day'!$D$2))-ROWS('Export night filtered'!$A$2:INDIRECT('Export night filtered'!$D$2))),""))),Rapportage!L192)</f>
        <v/>
      </c>
    </row>
    <row r="192" spans="1:1">
      <c r="A192" t="str" cm="1">
        <f t="array" aca="1" ref="A192" ca="1">_xlfn.CONCAT(IFERROR(INDEX('Export day'!$A$2:INDIRECT('Export day'!$D$2),ROWS(A$1:$A192)),IFERROR(INDEX('Export night filtered'!$A$2:INDIRECT('Export night filtered'!$D$2),ROWS(A$1:$A192)-ROWS('Export day'!$A$2:INDIRECT('Export day'!$D$2))),IFERROR(INDEX('Export sunholidays filtered'!$A$2:INDIRECT('Export sunholidays filtered'!$D$2),ROWS(A$1:$A192),ROWS(#REF!)-ROWS('Export day'!$A$2:INDIRECT('Export day'!$D$2))-ROWS('Export night filtered'!$A$2:INDIRECT('Export night filtered'!$D$2))),""))),Rapportage!L193)</f>
        <v/>
      </c>
    </row>
    <row r="193" spans="1:1">
      <c r="A193" t="str" cm="1">
        <f t="array" aca="1" ref="A193" ca="1">_xlfn.CONCAT(IFERROR(INDEX('Export day'!$A$2:INDIRECT('Export day'!$D$2),ROWS(A$1:$A193)),IFERROR(INDEX('Export night filtered'!$A$2:INDIRECT('Export night filtered'!$D$2),ROWS(A$1:$A193)-ROWS('Export day'!$A$2:INDIRECT('Export day'!$D$2))),IFERROR(INDEX('Export sunholidays filtered'!$A$2:INDIRECT('Export sunholidays filtered'!$D$2),ROWS(A$1:$A193),ROWS(#REF!)-ROWS('Export day'!$A$2:INDIRECT('Export day'!$D$2))-ROWS('Export night filtered'!$A$2:INDIRECT('Export night filtered'!$D$2))),""))),Rapportage!L194)</f>
        <v/>
      </c>
    </row>
    <row r="194" spans="1:1">
      <c r="A194" t="str" cm="1">
        <f t="array" aca="1" ref="A194" ca="1">_xlfn.CONCAT(IFERROR(INDEX('Export day'!$A$2:INDIRECT('Export day'!$D$2),ROWS(A$1:$A194)),IFERROR(INDEX('Export night filtered'!$A$2:INDIRECT('Export night filtered'!$D$2),ROWS(A$1:$A194)-ROWS('Export day'!$A$2:INDIRECT('Export day'!$D$2))),IFERROR(INDEX('Export sunholidays filtered'!$A$2:INDIRECT('Export sunholidays filtered'!$D$2),ROWS(A$1:$A194),ROWS(#REF!)-ROWS('Export day'!$A$2:INDIRECT('Export day'!$D$2))-ROWS('Export night filtered'!$A$2:INDIRECT('Export night filtered'!$D$2))),""))),Rapportage!L195)</f>
        <v/>
      </c>
    </row>
    <row r="195" spans="1:1">
      <c r="A195" t="str" cm="1">
        <f t="array" aca="1" ref="A195" ca="1">_xlfn.CONCAT(IFERROR(INDEX('Export day'!$A$2:INDIRECT('Export day'!$D$2),ROWS(A$1:$A195)),IFERROR(INDEX('Export night filtered'!$A$2:INDIRECT('Export night filtered'!$D$2),ROWS(A$1:$A195)-ROWS('Export day'!$A$2:INDIRECT('Export day'!$D$2))),IFERROR(INDEX('Export sunholidays filtered'!$A$2:INDIRECT('Export sunholidays filtered'!$D$2),ROWS(A$1:$A195),ROWS(#REF!)-ROWS('Export day'!$A$2:INDIRECT('Export day'!$D$2))-ROWS('Export night filtered'!$A$2:INDIRECT('Export night filtered'!$D$2))),""))),Rapportage!L196)</f>
        <v/>
      </c>
    </row>
    <row r="196" spans="1:1">
      <c r="A196" t="str" cm="1">
        <f t="array" aca="1" ref="A196" ca="1">_xlfn.CONCAT(IFERROR(INDEX('Export day'!$A$2:INDIRECT('Export day'!$D$2),ROWS(A$1:$A196)),IFERROR(INDEX('Export night filtered'!$A$2:INDIRECT('Export night filtered'!$D$2),ROWS(A$1:$A196)-ROWS('Export day'!$A$2:INDIRECT('Export day'!$D$2))),IFERROR(INDEX('Export sunholidays filtered'!$A$2:INDIRECT('Export sunholidays filtered'!$D$2),ROWS(A$1:$A196),ROWS(#REF!)-ROWS('Export day'!$A$2:INDIRECT('Export day'!$D$2))-ROWS('Export night filtered'!$A$2:INDIRECT('Export night filtered'!$D$2))),""))),Rapportage!L197)</f>
        <v/>
      </c>
    </row>
    <row r="197" spans="1:1">
      <c r="A197" t="str" cm="1">
        <f t="array" aca="1" ref="A197" ca="1">_xlfn.CONCAT(IFERROR(INDEX('Export day'!$A$2:INDIRECT('Export day'!$D$2),ROWS(A$1:$A197)),IFERROR(INDEX('Export night filtered'!$A$2:INDIRECT('Export night filtered'!$D$2),ROWS(A$1:$A197)-ROWS('Export day'!$A$2:INDIRECT('Export day'!$D$2))),IFERROR(INDEX('Export sunholidays filtered'!$A$2:INDIRECT('Export sunholidays filtered'!$D$2),ROWS(A$1:$A197),ROWS(#REF!)-ROWS('Export day'!$A$2:INDIRECT('Export day'!$D$2))-ROWS('Export night filtered'!$A$2:INDIRECT('Export night filtered'!$D$2))),""))),Rapportage!L198)</f>
        <v/>
      </c>
    </row>
    <row r="198" spans="1:1">
      <c r="A198" t="str" cm="1">
        <f t="array" aca="1" ref="A198" ca="1">_xlfn.CONCAT(IFERROR(INDEX('Export day'!$A$2:INDIRECT('Export day'!$D$2),ROWS(A$1:$A198)),IFERROR(INDEX('Export night filtered'!$A$2:INDIRECT('Export night filtered'!$D$2),ROWS(A$1:$A198)-ROWS('Export day'!$A$2:INDIRECT('Export day'!$D$2))),IFERROR(INDEX('Export sunholidays filtered'!$A$2:INDIRECT('Export sunholidays filtered'!$D$2),ROWS(A$1:$A198),ROWS(#REF!)-ROWS('Export day'!$A$2:INDIRECT('Export day'!$D$2))-ROWS('Export night filtered'!$A$2:INDIRECT('Export night filtered'!$D$2))),""))),Rapportage!L199)</f>
        <v/>
      </c>
    </row>
    <row r="199" spans="1:1">
      <c r="A199" t="str" cm="1">
        <f t="array" aca="1" ref="A199" ca="1">_xlfn.CONCAT(IFERROR(INDEX('Export day'!$A$2:INDIRECT('Export day'!$D$2),ROWS(A$1:$A199)),IFERROR(INDEX('Export night filtered'!$A$2:INDIRECT('Export night filtered'!$D$2),ROWS(A$1:$A199)-ROWS('Export day'!$A$2:INDIRECT('Export day'!$D$2))),IFERROR(INDEX('Export sunholidays filtered'!$A$2:INDIRECT('Export sunholidays filtered'!$D$2),ROWS(A$1:$A199),ROWS(#REF!)-ROWS('Export day'!$A$2:INDIRECT('Export day'!$D$2))-ROWS('Export night filtered'!$A$2:INDIRECT('Export night filtered'!$D$2))),""))),Rapportage!L200)</f>
        <v/>
      </c>
    </row>
    <row r="200" spans="1:1">
      <c r="A200" t="str" cm="1">
        <f t="array" aca="1" ref="A200" ca="1">_xlfn.CONCAT(IFERROR(INDEX('Export day'!$A$2:INDIRECT('Export day'!$D$2),ROWS(A$1:$A200)),IFERROR(INDEX('Export night filtered'!$A$2:INDIRECT('Export night filtered'!$D$2),ROWS(A$1:$A200)-ROWS('Export day'!$A$2:INDIRECT('Export day'!$D$2))),IFERROR(INDEX('Export sunholidays filtered'!$A$2:INDIRECT('Export sunholidays filtered'!$D$2),ROWS(A$1:$A200),ROWS(#REF!)-ROWS('Export day'!$A$2:INDIRECT('Export day'!$D$2))-ROWS('Export night filtered'!$A$2:INDIRECT('Export night filtered'!$D$2))),""))),Rapportage!L201)</f>
        <v/>
      </c>
    </row>
    <row r="201" spans="1:1">
      <c r="A201" t="str" cm="1">
        <f t="array" aca="1" ref="A201" ca="1">_xlfn.CONCAT(IFERROR(INDEX('Export day'!$A$2:INDIRECT('Export day'!$D$2),ROWS(A$1:$A201)),IFERROR(INDEX('Export night filtered'!$A$2:INDIRECT('Export night filtered'!$D$2),ROWS(A$1:$A201)-ROWS('Export day'!$A$2:INDIRECT('Export day'!$D$2))),IFERROR(INDEX('Export sunholidays filtered'!$A$2:INDIRECT('Export sunholidays filtered'!$D$2),ROWS(A$1:$A201),ROWS(#REF!)-ROWS('Export day'!$A$2:INDIRECT('Export day'!$D$2))-ROWS('Export night filtered'!$A$2:INDIRECT('Export night filtered'!$D$2))),""))),Rapportage!L202)</f>
        <v/>
      </c>
    </row>
    <row r="202" spans="1:1">
      <c r="A202" t="str" cm="1">
        <f t="array" aca="1" ref="A202" ca="1">_xlfn.CONCAT(IFERROR(INDEX('Export day'!$A$2:INDIRECT('Export day'!$D$2),ROWS(A$1:$A202)),IFERROR(INDEX('Export night filtered'!$A$2:INDIRECT('Export night filtered'!$D$2),ROWS(A$1:$A202)-ROWS('Export day'!$A$2:INDIRECT('Export day'!$D$2))),IFERROR(INDEX('Export sunholidays filtered'!$A$2:INDIRECT('Export sunholidays filtered'!$D$2),ROWS(A$1:$A202),ROWS(#REF!)-ROWS('Export day'!$A$2:INDIRECT('Export day'!$D$2))-ROWS('Export night filtered'!$A$2:INDIRECT('Export night filtered'!$D$2))),""))),Rapportage!L203)</f>
        <v/>
      </c>
    </row>
    <row r="203" spans="1:1">
      <c r="A203" t="str" cm="1">
        <f t="array" aca="1" ref="A203" ca="1">_xlfn.CONCAT(IFERROR(INDEX('Export day'!$A$2:INDIRECT('Export day'!$D$2),ROWS(A$1:$A203)),IFERROR(INDEX('Export night filtered'!$A$2:INDIRECT('Export night filtered'!$D$2),ROWS(A$1:$A203)-ROWS('Export day'!$A$2:INDIRECT('Export day'!$D$2))),IFERROR(INDEX('Export sunholidays filtered'!$A$2:INDIRECT('Export sunholidays filtered'!$D$2),ROWS(A$1:$A203),ROWS(#REF!)-ROWS('Export day'!$A$2:INDIRECT('Export day'!$D$2))-ROWS('Export night filtered'!$A$2:INDIRECT('Export night filtered'!$D$2))),""))),Rapportage!L204)</f>
        <v/>
      </c>
    </row>
    <row r="204" spans="1:1">
      <c r="A204" t="str" cm="1">
        <f t="array" aca="1" ref="A204" ca="1">_xlfn.CONCAT(IFERROR(INDEX('Export day'!$A$2:INDIRECT('Export day'!$D$2),ROWS(A$1:$A204)),IFERROR(INDEX('Export night filtered'!$A$2:INDIRECT('Export night filtered'!$D$2),ROWS(A$1:$A204)-ROWS('Export day'!$A$2:INDIRECT('Export day'!$D$2))),IFERROR(INDEX('Export sunholidays filtered'!$A$2:INDIRECT('Export sunholidays filtered'!$D$2),ROWS(A$1:$A204),ROWS(#REF!)-ROWS('Export day'!$A$2:INDIRECT('Export day'!$D$2))-ROWS('Export night filtered'!$A$2:INDIRECT('Export night filtered'!$D$2))),""))),Rapportage!L205)</f>
        <v/>
      </c>
    </row>
    <row r="205" spans="1:1">
      <c r="A205" t="str" cm="1">
        <f t="array" aca="1" ref="A205" ca="1">_xlfn.CONCAT(IFERROR(INDEX('Export day'!$A$2:INDIRECT('Export day'!$D$2),ROWS(A$1:$A205)),IFERROR(INDEX('Export night filtered'!$A$2:INDIRECT('Export night filtered'!$D$2),ROWS(A$1:$A205)-ROWS('Export day'!$A$2:INDIRECT('Export day'!$D$2))),IFERROR(INDEX('Export sunholidays filtered'!$A$2:INDIRECT('Export sunholidays filtered'!$D$2),ROWS(A$1:$A205),ROWS(#REF!)-ROWS('Export day'!$A$2:INDIRECT('Export day'!$D$2))-ROWS('Export night filtered'!$A$2:INDIRECT('Export night filtered'!$D$2))),""))),Rapportage!L206)</f>
        <v/>
      </c>
    </row>
    <row r="206" spans="1:1">
      <c r="A206" t="str" cm="1">
        <f t="array" aca="1" ref="A206" ca="1">_xlfn.CONCAT(IFERROR(INDEX('Export day'!$A$2:INDIRECT('Export day'!$D$2),ROWS(A$1:$A206)),IFERROR(INDEX('Export night filtered'!$A$2:INDIRECT('Export night filtered'!$D$2),ROWS(A$1:$A206)-ROWS('Export day'!$A$2:INDIRECT('Export day'!$D$2))),IFERROR(INDEX('Export sunholidays filtered'!$A$2:INDIRECT('Export sunholidays filtered'!$D$2),ROWS(A$1:$A206),ROWS(#REF!)-ROWS('Export day'!$A$2:INDIRECT('Export day'!$D$2))-ROWS('Export night filtered'!$A$2:INDIRECT('Export night filtered'!$D$2))),""))),Rapportage!L207)</f>
        <v/>
      </c>
    </row>
    <row r="207" spans="1:1">
      <c r="A207" t="str" cm="1">
        <f t="array" aca="1" ref="A207" ca="1">_xlfn.CONCAT(IFERROR(INDEX('Export day'!$A$2:INDIRECT('Export day'!$D$2),ROWS(A$1:$A207)),IFERROR(INDEX('Export night filtered'!$A$2:INDIRECT('Export night filtered'!$D$2),ROWS(A$1:$A207)-ROWS('Export day'!$A$2:INDIRECT('Export day'!$D$2))),IFERROR(INDEX('Export sunholidays filtered'!$A$2:INDIRECT('Export sunholidays filtered'!$D$2),ROWS(A$1:$A207),ROWS(#REF!)-ROWS('Export day'!$A$2:INDIRECT('Export day'!$D$2))-ROWS('Export night filtered'!$A$2:INDIRECT('Export night filtered'!$D$2))),""))),Rapportage!L208)</f>
        <v/>
      </c>
    </row>
    <row r="208" spans="1:1">
      <c r="A208" t="str" cm="1">
        <f t="array" aca="1" ref="A208" ca="1">_xlfn.CONCAT(IFERROR(INDEX('Export day'!$A$2:INDIRECT('Export day'!$D$2),ROWS(A$1:$A208)),IFERROR(INDEX('Export night filtered'!$A$2:INDIRECT('Export night filtered'!$D$2),ROWS(A$1:$A208)-ROWS('Export day'!$A$2:INDIRECT('Export day'!$D$2))),IFERROR(INDEX('Export sunholidays filtered'!$A$2:INDIRECT('Export sunholidays filtered'!$D$2),ROWS(A$1:$A208),ROWS(#REF!)-ROWS('Export day'!$A$2:INDIRECT('Export day'!$D$2))-ROWS('Export night filtered'!$A$2:INDIRECT('Export night filtered'!$D$2))),""))),Rapportage!L209)</f>
        <v/>
      </c>
    </row>
    <row r="209" spans="1:1">
      <c r="A209" t="str" cm="1">
        <f t="array" aca="1" ref="A209" ca="1">_xlfn.CONCAT(IFERROR(INDEX('Export day'!$A$2:INDIRECT('Export day'!$D$2),ROWS(A$1:$A209)),IFERROR(INDEX('Export night filtered'!$A$2:INDIRECT('Export night filtered'!$D$2),ROWS(A$1:$A209)-ROWS('Export day'!$A$2:INDIRECT('Export day'!$D$2))),IFERROR(INDEX('Export sunholidays filtered'!$A$2:INDIRECT('Export sunholidays filtered'!$D$2),ROWS(A$1:$A209),ROWS(#REF!)-ROWS('Export day'!$A$2:INDIRECT('Export day'!$D$2))-ROWS('Export night filtered'!$A$2:INDIRECT('Export night filtered'!$D$2))),""))),Rapportage!L210)</f>
        <v/>
      </c>
    </row>
    <row r="210" spans="1:1">
      <c r="A210" t="str" cm="1">
        <f t="array" aca="1" ref="A210" ca="1">_xlfn.CONCAT(IFERROR(INDEX('Export day'!$A$2:INDIRECT('Export day'!$D$2),ROWS(A$1:$A210)),IFERROR(INDEX('Export night filtered'!$A$2:INDIRECT('Export night filtered'!$D$2),ROWS(A$1:$A210)-ROWS('Export day'!$A$2:INDIRECT('Export day'!$D$2))),IFERROR(INDEX('Export sunholidays filtered'!$A$2:INDIRECT('Export sunholidays filtered'!$D$2),ROWS(A$1:$A210),ROWS(#REF!)-ROWS('Export day'!$A$2:INDIRECT('Export day'!$D$2))-ROWS('Export night filtered'!$A$2:INDIRECT('Export night filtered'!$D$2))),""))),Rapportage!L211)</f>
        <v/>
      </c>
    </row>
    <row r="211" spans="1:1">
      <c r="A211" t="str" cm="1">
        <f t="array" aca="1" ref="A211" ca="1">_xlfn.CONCAT(IFERROR(INDEX('Export day'!$A$2:INDIRECT('Export day'!$D$2),ROWS(A$1:$A211)),IFERROR(INDEX('Export night filtered'!$A$2:INDIRECT('Export night filtered'!$D$2),ROWS(A$1:$A211)-ROWS('Export day'!$A$2:INDIRECT('Export day'!$D$2))),IFERROR(INDEX('Export sunholidays filtered'!$A$2:INDIRECT('Export sunholidays filtered'!$D$2),ROWS(A$1:$A211),ROWS(#REF!)-ROWS('Export day'!$A$2:INDIRECT('Export day'!$D$2))-ROWS('Export night filtered'!$A$2:INDIRECT('Export night filtered'!$D$2))),""))),Rapportage!L212)</f>
        <v/>
      </c>
    </row>
    <row r="212" spans="1:1">
      <c r="A212" t="str" cm="1">
        <f t="array" aca="1" ref="A212" ca="1">_xlfn.CONCAT(IFERROR(INDEX('Export day'!$A$2:INDIRECT('Export day'!$D$2),ROWS(A$1:$A212)),IFERROR(INDEX('Export night filtered'!$A$2:INDIRECT('Export night filtered'!$D$2),ROWS(A$1:$A212)-ROWS('Export day'!$A$2:INDIRECT('Export day'!$D$2))),IFERROR(INDEX('Export sunholidays filtered'!$A$2:INDIRECT('Export sunholidays filtered'!$D$2),ROWS(A$1:$A212),ROWS(#REF!)-ROWS('Export day'!$A$2:INDIRECT('Export day'!$D$2))-ROWS('Export night filtered'!$A$2:INDIRECT('Export night filtered'!$D$2))),""))),Rapportage!L213)</f>
        <v/>
      </c>
    </row>
    <row r="213" spans="1:1">
      <c r="A213" t="str" cm="1">
        <f t="array" aca="1" ref="A213" ca="1">_xlfn.CONCAT(IFERROR(INDEX('Export day'!$A$2:INDIRECT('Export day'!$D$2),ROWS(A$1:$A213)),IFERROR(INDEX('Export night filtered'!$A$2:INDIRECT('Export night filtered'!$D$2),ROWS(A$1:$A213)-ROWS('Export day'!$A$2:INDIRECT('Export day'!$D$2))),IFERROR(INDEX('Export sunholidays filtered'!$A$2:INDIRECT('Export sunholidays filtered'!$D$2),ROWS(A$1:$A213),ROWS(#REF!)-ROWS('Export day'!$A$2:INDIRECT('Export day'!$D$2))-ROWS('Export night filtered'!$A$2:INDIRECT('Export night filtered'!$D$2))),""))),Rapportage!L214)</f>
        <v/>
      </c>
    </row>
    <row r="214" spans="1:1">
      <c r="A214" t="str" cm="1">
        <f t="array" aca="1" ref="A214" ca="1">_xlfn.CONCAT(IFERROR(INDEX('Export day'!$A$2:INDIRECT('Export day'!$D$2),ROWS(A$1:$A214)),IFERROR(INDEX('Export night filtered'!$A$2:INDIRECT('Export night filtered'!$D$2),ROWS(A$1:$A214)-ROWS('Export day'!$A$2:INDIRECT('Export day'!$D$2))),IFERROR(INDEX('Export sunholidays filtered'!$A$2:INDIRECT('Export sunholidays filtered'!$D$2),ROWS(A$1:$A214),ROWS(#REF!)-ROWS('Export day'!$A$2:INDIRECT('Export day'!$D$2))-ROWS('Export night filtered'!$A$2:INDIRECT('Export night filtered'!$D$2))),""))),Rapportage!L215)</f>
        <v/>
      </c>
    </row>
    <row r="215" spans="1:1">
      <c r="A215" t="str" cm="1">
        <f t="array" aca="1" ref="A215" ca="1">_xlfn.CONCAT(IFERROR(INDEX('Export day'!$A$2:INDIRECT('Export day'!$D$2),ROWS(A$1:$A215)),IFERROR(INDEX('Export night filtered'!$A$2:INDIRECT('Export night filtered'!$D$2),ROWS(A$1:$A215)-ROWS('Export day'!$A$2:INDIRECT('Export day'!$D$2))),IFERROR(INDEX('Export sunholidays filtered'!$A$2:INDIRECT('Export sunholidays filtered'!$D$2),ROWS(A$1:$A215),ROWS(#REF!)-ROWS('Export day'!$A$2:INDIRECT('Export day'!$D$2))-ROWS('Export night filtered'!$A$2:INDIRECT('Export night filtered'!$D$2))),""))),Rapportage!L216)</f>
        <v/>
      </c>
    </row>
    <row r="216" spans="1:1">
      <c r="A216" t="str" cm="1">
        <f t="array" aca="1" ref="A216" ca="1">_xlfn.CONCAT(IFERROR(INDEX('Export day'!$A$2:INDIRECT('Export day'!$D$2),ROWS(A$1:$A216)),IFERROR(INDEX('Export night filtered'!$A$2:INDIRECT('Export night filtered'!$D$2),ROWS(A$1:$A216)-ROWS('Export day'!$A$2:INDIRECT('Export day'!$D$2))),IFERROR(INDEX('Export sunholidays filtered'!$A$2:INDIRECT('Export sunholidays filtered'!$D$2),ROWS(A$1:$A216),ROWS(#REF!)-ROWS('Export day'!$A$2:INDIRECT('Export day'!$D$2))-ROWS('Export night filtered'!$A$2:INDIRECT('Export night filtered'!$D$2))),""))),Rapportage!L217)</f>
        <v/>
      </c>
    </row>
    <row r="217" spans="1:1">
      <c r="A217" t="str" cm="1">
        <f t="array" aca="1" ref="A217" ca="1">_xlfn.CONCAT(IFERROR(INDEX('Export day'!$A$2:INDIRECT('Export day'!$D$2),ROWS(A$1:$A217)),IFERROR(INDEX('Export night filtered'!$A$2:INDIRECT('Export night filtered'!$D$2),ROWS(A$1:$A217)-ROWS('Export day'!$A$2:INDIRECT('Export day'!$D$2))),IFERROR(INDEX('Export sunholidays filtered'!$A$2:INDIRECT('Export sunholidays filtered'!$D$2),ROWS(A$1:$A217),ROWS(#REF!)-ROWS('Export day'!$A$2:INDIRECT('Export day'!$D$2))-ROWS('Export night filtered'!$A$2:INDIRECT('Export night filtered'!$D$2))),""))),Rapportage!L218)</f>
        <v/>
      </c>
    </row>
    <row r="218" spans="1:1">
      <c r="A218" t="str" cm="1">
        <f t="array" aca="1" ref="A218" ca="1">_xlfn.CONCAT(IFERROR(INDEX('Export day'!$A$2:INDIRECT('Export day'!$D$2),ROWS(A$1:$A218)),IFERROR(INDEX('Export night filtered'!$A$2:INDIRECT('Export night filtered'!$D$2),ROWS(A$1:$A218)-ROWS('Export day'!$A$2:INDIRECT('Export day'!$D$2))),IFERROR(INDEX('Export sunholidays filtered'!$A$2:INDIRECT('Export sunholidays filtered'!$D$2),ROWS(A$1:$A218),ROWS(#REF!)-ROWS('Export day'!$A$2:INDIRECT('Export day'!$D$2))-ROWS('Export night filtered'!$A$2:INDIRECT('Export night filtered'!$D$2))),""))),Rapportage!L219)</f>
        <v/>
      </c>
    </row>
    <row r="219" spans="1:1">
      <c r="A219" t="str" cm="1">
        <f t="array" aca="1" ref="A219" ca="1">_xlfn.CONCAT(IFERROR(INDEX('Export day'!$A$2:INDIRECT('Export day'!$D$2),ROWS(A$1:$A219)),IFERROR(INDEX('Export night filtered'!$A$2:INDIRECT('Export night filtered'!$D$2),ROWS(A$1:$A219)-ROWS('Export day'!$A$2:INDIRECT('Export day'!$D$2))),IFERROR(INDEX('Export sunholidays filtered'!$A$2:INDIRECT('Export sunholidays filtered'!$D$2),ROWS(A$1:$A219),ROWS(#REF!)-ROWS('Export day'!$A$2:INDIRECT('Export day'!$D$2))-ROWS('Export night filtered'!$A$2:INDIRECT('Export night filtered'!$D$2))),""))),Rapportage!L220)</f>
        <v/>
      </c>
    </row>
    <row r="220" spans="1:1">
      <c r="A220" t="str" cm="1">
        <f t="array" aca="1" ref="A220" ca="1">_xlfn.CONCAT(IFERROR(INDEX('Export day'!$A$2:INDIRECT('Export day'!$D$2),ROWS(A$1:$A220)),IFERROR(INDEX('Export night filtered'!$A$2:INDIRECT('Export night filtered'!$D$2),ROWS(A$1:$A220)-ROWS('Export day'!$A$2:INDIRECT('Export day'!$D$2))),IFERROR(INDEX('Export sunholidays filtered'!$A$2:INDIRECT('Export sunholidays filtered'!$D$2),ROWS(A$1:$A220),ROWS(#REF!)-ROWS('Export day'!$A$2:INDIRECT('Export day'!$D$2))-ROWS('Export night filtered'!$A$2:INDIRECT('Export night filtered'!$D$2))),""))),Rapportage!L221)</f>
        <v/>
      </c>
    </row>
    <row r="221" spans="1:1">
      <c r="A221" t="str" cm="1">
        <f t="array" aca="1" ref="A221" ca="1">_xlfn.CONCAT(IFERROR(INDEX('Export day'!$A$2:INDIRECT('Export day'!$D$2),ROWS(A$1:$A221)),IFERROR(INDEX('Export night filtered'!$A$2:INDIRECT('Export night filtered'!$D$2),ROWS(A$1:$A221)-ROWS('Export day'!$A$2:INDIRECT('Export day'!$D$2))),IFERROR(INDEX('Export sunholidays filtered'!$A$2:INDIRECT('Export sunholidays filtered'!$D$2),ROWS(A$1:$A221),ROWS(#REF!)-ROWS('Export day'!$A$2:INDIRECT('Export day'!$D$2))-ROWS('Export night filtered'!$A$2:INDIRECT('Export night filtered'!$D$2))),""))),Rapportage!L222)</f>
        <v/>
      </c>
    </row>
    <row r="222" spans="1:1">
      <c r="A222" t="str" cm="1">
        <f t="array" aca="1" ref="A222" ca="1">_xlfn.CONCAT(IFERROR(INDEX('Export day'!$A$2:INDIRECT('Export day'!$D$2),ROWS(A$1:$A222)),IFERROR(INDEX('Export night filtered'!$A$2:INDIRECT('Export night filtered'!$D$2),ROWS(A$1:$A222)-ROWS('Export day'!$A$2:INDIRECT('Export day'!$D$2))),IFERROR(INDEX('Export sunholidays filtered'!$A$2:INDIRECT('Export sunholidays filtered'!$D$2),ROWS(A$1:$A222),ROWS(#REF!)-ROWS('Export day'!$A$2:INDIRECT('Export day'!$D$2))-ROWS('Export night filtered'!$A$2:INDIRECT('Export night filtered'!$D$2))),""))),Rapportage!L223)</f>
        <v/>
      </c>
    </row>
    <row r="223" spans="1:1">
      <c r="A223" t="str" cm="1">
        <f t="array" aca="1" ref="A223" ca="1">_xlfn.CONCAT(IFERROR(INDEX('Export day'!$A$2:INDIRECT('Export day'!$D$2),ROWS(A$1:$A223)),IFERROR(INDEX('Export night filtered'!$A$2:INDIRECT('Export night filtered'!$D$2),ROWS(A$1:$A223)-ROWS('Export day'!$A$2:INDIRECT('Export day'!$D$2))),IFERROR(INDEX('Export sunholidays filtered'!$A$2:INDIRECT('Export sunholidays filtered'!$D$2),ROWS(A$1:$A223),ROWS(#REF!)-ROWS('Export day'!$A$2:INDIRECT('Export day'!$D$2))-ROWS('Export night filtered'!$A$2:INDIRECT('Export night filtered'!$D$2))),""))),Rapportage!L224)</f>
        <v/>
      </c>
    </row>
    <row r="224" spans="1:1">
      <c r="A224" t="str" cm="1">
        <f t="array" aca="1" ref="A224" ca="1">_xlfn.CONCAT(IFERROR(INDEX('Export day'!$A$2:INDIRECT('Export day'!$D$2),ROWS(A$1:$A224)),IFERROR(INDEX('Export night filtered'!$A$2:INDIRECT('Export night filtered'!$D$2),ROWS(A$1:$A224)-ROWS('Export day'!$A$2:INDIRECT('Export day'!$D$2))),IFERROR(INDEX('Export sunholidays filtered'!$A$2:INDIRECT('Export sunholidays filtered'!$D$2),ROWS(A$1:$A224),ROWS(#REF!)-ROWS('Export day'!$A$2:INDIRECT('Export day'!$D$2))-ROWS('Export night filtered'!$A$2:INDIRECT('Export night filtered'!$D$2))),""))),Rapportage!L225)</f>
        <v/>
      </c>
    </row>
    <row r="225" spans="1:1">
      <c r="A225" t="str" cm="1">
        <f t="array" aca="1" ref="A225" ca="1">_xlfn.CONCAT(IFERROR(INDEX('Export day'!$A$2:INDIRECT('Export day'!$D$2),ROWS(A$1:$A225)),IFERROR(INDEX('Export night filtered'!$A$2:INDIRECT('Export night filtered'!$D$2),ROWS(A$1:$A225)-ROWS('Export day'!$A$2:INDIRECT('Export day'!$D$2))),IFERROR(INDEX('Export sunholidays filtered'!$A$2:INDIRECT('Export sunholidays filtered'!$D$2),ROWS(A$1:$A225),ROWS(#REF!)-ROWS('Export day'!$A$2:INDIRECT('Export day'!$D$2))-ROWS('Export night filtered'!$A$2:INDIRECT('Export night filtered'!$D$2))),""))),Rapportage!L226)</f>
        <v/>
      </c>
    </row>
    <row r="226" spans="1:1">
      <c r="A226" t="str" cm="1">
        <f t="array" aca="1" ref="A226" ca="1">_xlfn.CONCAT(IFERROR(INDEX('Export day'!$A$2:INDIRECT('Export day'!$D$2),ROWS(A$1:$A226)),IFERROR(INDEX('Export night filtered'!$A$2:INDIRECT('Export night filtered'!$D$2),ROWS(A$1:$A226)-ROWS('Export day'!$A$2:INDIRECT('Export day'!$D$2))),IFERROR(INDEX('Export sunholidays filtered'!$A$2:INDIRECT('Export sunholidays filtered'!$D$2),ROWS(A$1:$A226),ROWS(#REF!)-ROWS('Export day'!$A$2:INDIRECT('Export day'!$D$2))-ROWS('Export night filtered'!$A$2:INDIRECT('Export night filtered'!$D$2))),""))),Rapportage!L227)</f>
        <v/>
      </c>
    </row>
    <row r="227" spans="1:1">
      <c r="A227" t="str" cm="1">
        <f t="array" aca="1" ref="A227" ca="1">_xlfn.CONCAT(IFERROR(INDEX('Export day'!$A$2:INDIRECT('Export day'!$D$2),ROWS(A$1:$A227)),IFERROR(INDEX('Export night filtered'!$A$2:INDIRECT('Export night filtered'!$D$2),ROWS(A$1:$A227)-ROWS('Export day'!$A$2:INDIRECT('Export day'!$D$2))),IFERROR(INDEX('Export sunholidays filtered'!$A$2:INDIRECT('Export sunholidays filtered'!$D$2),ROWS(A$1:$A227),ROWS(#REF!)-ROWS('Export day'!$A$2:INDIRECT('Export day'!$D$2))-ROWS('Export night filtered'!$A$2:INDIRECT('Export night filtered'!$D$2))),""))),Rapportage!L228)</f>
        <v/>
      </c>
    </row>
    <row r="228" spans="1:1">
      <c r="A228" t="str" cm="1">
        <f t="array" aca="1" ref="A228" ca="1">_xlfn.CONCAT(IFERROR(INDEX('Export day'!$A$2:INDIRECT('Export day'!$D$2),ROWS(A$1:$A228)),IFERROR(INDEX('Export night filtered'!$A$2:INDIRECT('Export night filtered'!$D$2),ROWS(A$1:$A228)-ROWS('Export day'!$A$2:INDIRECT('Export day'!$D$2))),IFERROR(INDEX('Export sunholidays filtered'!$A$2:INDIRECT('Export sunholidays filtered'!$D$2),ROWS(A$1:$A228),ROWS(#REF!)-ROWS('Export day'!$A$2:INDIRECT('Export day'!$D$2))-ROWS('Export night filtered'!$A$2:INDIRECT('Export night filtered'!$D$2))),""))),Rapportage!L229)</f>
        <v/>
      </c>
    </row>
    <row r="229" spans="1:1">
      <c r="A229" t="str" cm="1">
        <f t="array" aca="1" ref="A229" ca="1">_xlfn.CONCAT(IFERROR(INDEX('Export day'!$A$2:INDIRECT('Export day'!$D$2),ROWS(A$1:$A229)),IFERROR(INDEX('Export night filtered'!$A$2:INDIRECT('Export night filtered'!$D$2),ROWS(A$1:$A229)-ROWS('Export day'!$A$2:INDIRECT('Export day'!$D$2))),IFERROR(INDEX('Export sunholidays filtered'!$A$2:INDIRECT('Export sunholidays filtered'!$D$2),ROWS(A$1:$A229),ROWS(#REF!)-ROWS('Export day'!$A$2:INDIRECT('Export day'!$D$2))-ROWS('Export night filtered'!$A$2:INDIRECT('Export night filtered'!$D$2))),""))),Rapportage!L230)</f>
        <v/>
      </c>
    </row>
    <row r="230" spans="1:1">
      <c r="A230" t="str" cm="1">
        <f t="array" aca="1" ref="A230" ca="1">_xlfn.CONCAT(IFERROR(INDEX('Export day'!$A$2:INDIRECT('Export day'!$D$2),ROWS(A$1:$A230)),IFERROR(INDEX('Export night filtered'!$A$2:INDIRECT('Export night filtered'!$D$2),ROWS(A$1:$A230)-ROWS('Export day'!$A$2:INDIRECT('Export day'!$D$2))),IFERROR(INDEX('Export sunholidays filtered'!$A$2:INDIRECT('Export sunholidays filtered'!$D$2),ROWS(A$1:$A230),ROWS(#REF!)-ROWS('Export day'!$A$2:INDIRECT('Export day'!$D$2))-ROWS('Export night filtered'!$A$2:INDIRECT('Export night filtered'!$D$2))),""))),Rapportage!L231)</f>
        <v/>
      </c>
    </row>
    <row r="231" spans="1:1">
      <c r="A231" t="str" cm="1">
        <f t="array" aca="1" ref="A231" ca="1">_xlfn.CONCAT(IFERROR(INDEX('Export day'!$A$2:INDIRECT('Export day'!$D$2),ROWS(A$1:$A231)),IFERROR(INDEX('Export night filtered'!$A$2:INDIRECT('Export night filtered'!$D$2),ROWS(A$1:$A231)-ROWS('Export day'!$A$2:INDIRECT('Export day'!$D$2))),IFERROR(INDEX('Export sunholidays filtered'!$A$2:INDIRECT('Export sunholidays filtered'!$D$2),ROWS(A$1:$A231),ROWS(#REF!)-ROWS('Export day'!$A$2:INDIRECT('Export day'!$D$2))-ROWS('Export night filtered'!$A$2:INDIRECT('Export night filtered'!$D$2))),""))),Rapportage!L232)</f>
        <v/>
      </c>
    </row>
    <row r="232" spans="1:1">
      <c r="A232" t="str" cm="1">
        <f t="array" aca="1" ref="A232" ca="1">_xlfn.CONCAT(IFERROR(INDEX('Export day'!$A$2:INDIRECT('Export day'!$D$2),ROWS(A$1:$A232)),IFERROR(INDEX('Export night filtered'!$A$2:INDIRECT('Export night filtered'!$D$2),ROWS(A$1:$A232)-ROWS('Export day'!$A$2:INDIRECT('Export day'!$D$2))),IFERROR(INDEX('Export sunholidays filtered'!$A$2:INDIRECT('Export sunholidays filtered'!$D$2),ROWS(A$1:$A232),ROWS(#REF!)-ROWS('Export day'!$A$2:INDIRECT('Export day'!$D$2))-ROWS('Export night filtered'!$A$2:INDIRECT('Export night filtered'!$D$2))),""))),Rapportage!L233)</f>
        <v/>
      </c>
    </row>
    <row r="233" spans="1:1">
      <c r="A233" t="str" cm="1">
        <f t="array" aca="1" ref="A233" ca="1">_xlfn.CONCAT(IFERROR(INDEX('Export day'!$A$2:INDIRECT('Export day'!$D$2),ROWS(A$1:$A233)),IFERROR(INDEX('Export night filtered'!$A$2:INDIRECT('Export night filtered'!$D$2),ROWS(A$1:$A233)-ROWS('Export day'!$A$2:INDIRECT('Export day'!$D$2))),IFERROR(INDEX('Export sunholidays filtered'!$A$2:INDIRECT('Export sunholidays filtered'!$D$2),ROWS(A$1:$A233),ROWS(#REF!)-ROWS('Export day'!$A$2:INDIRECT('Export day'!$D$2))-ROWS('Export night filtered'!$A$2:INDIRECT('Export night filtered'!$D$2))),""))),Rapportage!L234)</f>
        <v/>
      </c>
    </row>
    <row r="234" spans="1:1">
      <c r="A234" t="str" cm="1">
        <f t="array" aca="1" ref="A234" ca="1">_xlfn.CONCAT(IFERROR(INDEX('Export day'!$A$2:INDIRECT('Export day'!$D$2),ROWS(A$1:$A234)),IFERROR(INDEX('Export night filtered'!$A$2:INDIRECT('Export night filtered'!$D$2),ROWS(A$1:$A234)-ROWS('Export day'!$A$2:INDIRECT('Export day'!$D$2))),IFERROR(INDEX('Export sunholidays filtered'!$A$2:INDIRECT('Export sunholidays filtered'!$D$2),ROWS(A$1:$A234),ROWS(#REF!)-ROWS('Export day'!$A$2:INDIRECT('Export day'!$D$2))-ROWS('Export night filtered'!$A$2:INDIRECT('Export night filtered'!$D$2))),""))),Rapportage!L235)</f>
        <v/>
      </c>
    </row>
    <row r="235" spans="1:1">
      <c r="A235" t="str" cm="1">
        <f t="array" aca="1" ref="A235" ca="1">_xlfn.CONCAT(IFERROR(INDEX('Export day'!$A$2:INDIRECT('Export day'!$D$2),ROWS(A$1:$A235)),IFERROR(INDEX('Export night filtered'!$A$2:INDIRECT('Export night filtered'!$D$2),ROWS(A$1:$A235)-ROWS('Export day'!$A$2:INDIRECT('Export day'!$D$2))),IFERROR(INDEX('Export sunholidays filtered'!$A$2:INDIRECT('Export sunholidays filtered'!$D$2),ROWS(A$1:$A235),ROWS(#REF!)-ROWS('Export day'!$A$2:INDIRECT('Export day'!$D$2))-ROWS('Export night filtered'!$A$2:INDIRECT('Export night filtered'!$D$2))),""))),Rapportage!L236)</f>
        <v/>
      </c>
    </row>
    <row r="236" spans="1:1">
      <c r="A236" t="str" cm="1">
        <f t="array" aca="1" ref="A236" ca="1">_xlfn.CONCAT(IFERROR(INDEX('Export day'!$A$2:INDIRECT('Export day'!$D$2),ROWS(A$1:$A236)),IFERROR(INDEX('Export night filtered'!$A$2:INDIRECT('Export night filtered'!$D$2),ROWS(A$1:$A236)-ROWS('Export day'!$A$2:INDIRECT('Export day'!$D$2))),IFERROR(INDEX('Export sunholidays filtered'!$A$2:INDIRECT('Export sunholidays filtered'!$D$2),ROWS(A$1:$A236),ROWS(#REF!)-ROWS('Export day'!$A$2:INDIRECT('Export day'!$D$2))-ROWS('Export night filtered'!$A$2:INDIRECT('Export night filtered'!$D$2))),""))),Rapportage!L237)</f>
        <v/>
      </c>
    </row>
    <row r="237" spans="1:1">
      <c r="A237" t="str" cm="1">
        <f t="array" aca="1" ref="A237" ca="1">_xlfn.CONCAT(IFERROR(INDEX('Export day'!$A$2:INDIRECT('Export day'!$D$2),ROWS(A$1:$A237)),IFERROR(INDEX('Export night filtered'!$A$2:INDIRECT('Export night filtered'!$D$2),ROWS(A$1:$A237)-ROWS('Export day'!$A$2:INDIRECT('Export day'!$D$2))),IFERROR(INDEX('Export sunholidays filtered'!$A$2:INDIRECT('Export sunholidays filtered'!$D$2),ROWS(A$1:$A237),ROWS(#REF!)-ROWS('Export day'!$A$2:INDIRECT('Export day'!$D$2))-ROWS('Export night filtered'!$A$2:INDIRECT('Export night filtered'!$D$2))),""))),Rapportage!L238)</f>
        <v/>
      </c>
    </row>
    <row r="238" spans="1:1">
      <c r="A238" t="str" cm="1">
        <f t="array" aca="1" ref="A238" ca="1">_xlfn.CONCAT(IFERROR(INDEX('Export day'!$A$2:INDIRECT('Export day'!$D$2),ROWS(A$1:$A238)),IFERROR(INDEX('Export night filtered'!$A$2:INDIRECT('Export night filtered'!$D$2),ROWS(A$1:$A238)-ROWS('Export day'!$A$2:INDIRECT('Export day'!$D$2))),IFERROR(INDEX('Export sunholidays filtered'!$A$2:INDIRECT('Export sunholidays filtered'!$D$2),ROWS(A$1:$A238),ROWS(#REF!)-ROWS('Export day'!$A$2:INDIRECT('Export day'!$D$2))-ROWS('Export night filtered'!$A$2:INDIRECT('Export night filtered'!$D$2))),""))),Rapportage!L239)</f>
        <v/>
      </c>
    </row>
    <row r="239" spans="1:1">
      <c r="A239" t="str" cm="1">
        <f t="array" aca="1" ref="A239" ca="1">_xlfn.CONCAT(IFERROR(INDEX('Export day'!$A$2:INDIRECT('Export day'!$D$2),ROWS(A$1:$A239)),IFERROR(INDEX('Export night filtered'!$A$2:INDIRECT('Export night filtered'!$D$2),ROWS(A$1:$A239)-ROWS('Export day'!$A$2:INDIRECT('Export day'!$D$2))),IFERROR(INDEX('Export sunholidays filtered'!$A$2:INDIRECT('Export sunholidays filtered'!$D$2),ROWS(A$1:$A239),ROWS(#REF!)-ROWS('Export day'!$A$2:INDIRECT('Export day'!$D$2))-ROWS('Export night filtered'!$A$2:INDIRECT('Export night filtered'!$D$2))),""))),Rapportage!L240)</f>
        <v/>
      </c>
    </row>
    <row r="240" spans="1:1">
      <c r="A240" t="str" cm="1">
        <f t="array" aca="1" ref="A240" ca="1">_xlfn.CONCAT(IFERROR(INDEX('Export day'!$A$2:INDIRECT('Export day'!$D$2),ROWS(A$1:$A240)),IFERROR(INDEX('Export night filtered'!$A$2:INDIRECT('Export night filtered'!$D$2),ROWS(A$1:$A240)-ROWS('Export day'!$A$2:INDIRECT('Export day'!$D$2))),IFERROR(INDEX('Export sunholidays filtered'!$A$2:INDIRECT('Export sunholidays filtered'!$D$2),ROWS(A$1:$A240),ROWS(#REF!)-ROWS('Export day'!$A$2:INDIRECT('Export day'!$D$2))-ROWS('Export night filtered'!$A$2:INDIRECT('Export night filtered'!$D$2))),""))),Rapportage!L241)</f>
        <v/>
      </c>
    </row>
    <row r="241" spans="1:1">
      <c r="A241" t="str" cm="1">
        <f t="array" aca="1" ref="A241" ca="1">_xlfn.CONCAT(IFERROR(INDEX('Export day'!$A$2:INDIRECT('Export day'!$D$2),ROWS(A$1:$A241)),IFERROR(INDEX('Export night filtered'!$A$2:INDIRECT('Export night filtered'!$D$2),ROWS(A$1:$A241)-ROWS('Export day'!$A$2:INDIRECT('Export day'!$D$2))),IFERROR(INDEX('Export sunholidays filtered'!$A$2:INDIRECT('Export sunholidays filtered'!$D$2),ROWS(A$1:$A241),ROWS(#REF!)-ROWS('Export day'!$A$2:INDIRECT('Export day'!$D$2))-ROWS('Export night filtered'!$A$2:INDIRECT('Export night filtered'!$D$2))),""))),Rapportage!L242)</f>
        <v/>
      </c>
    </row>
    <row r="242" spans="1:1">
      <c r="A242" t="str" cm="1">
        <f t="array" aca="1" ref="A242" ca="1">_xlfn.CONCAT(IFERROR(INDEX('Export day'!$A$2:INDIRECT('Export day'!$D$2),ROWS(A$1:$A242)),IFERROR(INDEX('Export night filtered'!$A$2:INDIRECT('Export night filtered'!$D$2),ROWS(A$1:$A242)-ROWS('Export day'!$A$2:INDIRECT('Export day'!$D$2))),IFERROR(INDEX('Export sunholidays filtered'!$A$2:INDIRECT('Export sunholidays filtered'!$D$2),ROWS(A$1:$A242),ROWS(#REF!)-ROWS('Export day'!$A$2:INDIRECT('Export day'!$D$2))-ROWS('Export night filtered'!$A$2:INDIRECT('Export night filtered'!$D$2))),""))),Rapportage!L243)</f>
        <v/>
      </c>
    </row>
    <row r="243" spans="1:1">
      <c r="A243" t="str" cm="1">
        <f t="array" aca="1" ref="A243" ca="1">_xlfn.CONCAT(IFERROR(INDEX('Export day'!$A$2:INDIRECT('Export day'!$D$2),ROWS(A$1:$A243)),IFERROR(INDEX('Export night filtered'!$A$2:INDIRECT('Export night filtered'!$D$2),ROWS(A$1:$A243)-ROWS('Export day'!$A$2:INDIRECT('Export day'!$D$2))),IFERROR(INDEX('Export sunholidays filtered'!$A$2:INDIRECT('Export sunholidays filtered'!$D$2),ROWS(A$1:$A243),ROWS(#REF!)-ROWS('Export day'!$A$2:INDIRECT('Export day'!$D$2))-ROWS('Export night filtered'!$A$2:INDIRECT('Export night filtered'!$D$2))),""))),Rapportage!L244)</f>
        <v/>
      </c>
    </row>
    <row r="244" spans="1:1">
      <c r="A244" t="str" cm="1">
        <f t="array" aca="1" ref="A244" ca="1">_xlfn.CONCAT(IFERROR(INDEX('Export day'!$A$2:INDIRECT('Export day'!$D$2),ROWS(A$1:$A244)),IFERROR(INDEX('Export night filtered'!$A$2:INDIRECT('Export night filtered'!$D$2),ROWS(A$1:$A244)-ROWS('Export day'!$A$2:INDIRECT('Export day'!$D$2))),IFERROR(INDEX('Export sunholidays filtered'!$A$2:INDIRECT('Export sunholidays filtered'!$D$2),ROWS(A$1:$A244),ROWS(#REF!)-ROWS('Export day'!$A$2:INDIRECT('Export day'!$D$2))-ROWS('Export night filtered'!$A$2:INDIRECT('Export night filtered'!$D$2))),""))),Rapportage!L245)</f>
        <v/>
      </c>
    </row>
    <row r="245" spans="1:1">
      <c r="A245" t="str" cm="1">
        <f t="array" aca="1" ref="A245" ca="1">_xlfn.CONCAT(IFERROR(INDEX('Export day'!$A$2:INDIRECT('Export day'!$D$2),ROWS(A$1:$A245)),IFERROR(INDEX('Export night filtered'!$A$2:INDIRECT('Export night filtered'!$D$2),ROWS(A$1:$A245)-ROWS('Export day'!$A$2:INDIRECT('Export day'!$D$2))),IFERROR(INDEX('Export sunholidays filtered'!$A$2:INDIRECT('Export sunholidays filtered'!$D$2),ROWS(A$1:$A245),ROWS(#REF!)-ROWS('Export day'!$A$2:INDIRECT('Export day'!$D$2))-ROWS('Export night filtered'!$A$2:INDIRECT('Export night filtered'!$D$2))),""))),Rapportage!L246)</f>
        <v/>
      </c>
    </row>
    <row r="246" spans="1:1">
      <c r="A246" t="str" cm="1">
        <f t="array" aca="1" ref="A246" ca="1">_xlfn.CONCAT(IFERROR(INDEX('Export day'!$A$2:INDIRECT('Export day'!$D$2),ROWS(A$1:$A246)),IFERROR(INDEX('Export night filtered'!$A$2:INDIRECT('Export night filtered'!$D$2),ROWS(A$1:$A246)-ROWS('Export day'!$A$2:INDIRECT('Export day'!$D$2))),IFERROR(INDEX('Export sunholidays filtered'!$A$2:INDIRECT('Export sunholidays filtered'!$D$2),ROWS(A$1:$A246),ROWS(#REF!)-ROWS('Export day'!$A$2:INDIRECT('Export day'!$D$2))-ROWS('Export night filtered'!$A$2:INDIRECT('Export night filtered'!$D$2))),""))),Rapportage!L247)</f>
        <v/>
      </c>
    </row>
    <row r="247" spans="1:1">
      <c r="A247" t="str" cm="1">
        <f t="array" aca="1" ref="A247" ca="1">_xlfn.CONCAT(IFERROR(INDEX('Export day'!$A$2:INDIRECT('Export day'!$D$2),ROWS(A$1:$A247)),IFERROR(INDEX('Export night filtered'!$A$2:INDIRECT('Export night filtered'!$D$2),ROWS(A$1:$A247)-ROWS('Export day'!$A$2:INDIRECT('Export day'!$D$2))),IFERROR(INDEX('Export sunholidays filtered'!$A$2:INDIRECT('Export sunholidays filtered'!$D$2),ROWS(A$1:$A247),ROWS(#REF!)-ROWS('Export day'!$A$2:INDIRECT('Export day'!$D$2))-ROWS('Export night filtered'!$A$2:INDIRECT('Export night filtered'!$D$2))),""))),Rapportage!L248)</f>
        <v/>
      </c>
    </row>
    <row r="248" spans="1:1">
      <c r="A248" t="str" cm="1">
        <f t="array" aca="1" ref="A248" ca="1">_xlfn.CONCAT(IFERROR(INDEX('Export day'!$A$2:INDIRECT('Export day'!$D$2),ROWS(A$1:$A248)),IFERROR(INDEX('Export night filtered'!$A$2:INDIRECT('Export night filtered'!$D$2),ROWS(A$1:$A248)-ROWS('Export day'!$A$2:INDIRECT('Export day'!$D$2))),IFERROR(INDEX('Export sunholidays filtered'!$A$2:INDIRECT('Export sunholidays filtered'!$D$2),ROWS(A$1:$A248),ROWS(#REF!)-ROWS('Export day'!$A$2:INDIRECT('Export day'!$D$2))-ROWS('Export night filtered'!$A$2:INDIRECT('Export night filtered'!$D$2))),""))),Rapportage!L249)</f>
        <v/>
      </c>
    </row>
    <row r="249" spans="1:1">
      <c r="A249" t="str" cm="1">
        <f t="array" aca="1" ref="A249" ca="1">_xlfn.CONCAT(IFERROR(INDEX('Export day'!$A$2:INDIRECT('Export day'!$D$2),ROWS(A$1:$A249)),IFERROR(INDEX('Export night filtered'!$A$2:INDIRECT('Export night filtered'!$D$2),ROWS(A$1:$A249)-ROWS('Export day'!$A$2:INDIRECT('Export day'!$D$2))),IFERROR(INDEX('Export sunholidays filtered'!$A$2:INDIRECT('Export sunholidays filtered'!$D$2),ROWS(A$1:$A249),ROWS(#REF!)-ROWS('Export day'!$A$2:INDIRECT('Export day'!$D$2))-ROWS('Export night filtered'!$A$2:INDIRECT('Export night filtered'!$D$2))),""))),Rapportage!L250)</f>
        <v/>
      </c>
    </row>
    <row r="250" spans="1:1">
      <c r="A250" t="str" cm="1">
        <f t="array" aca="1" ref="A250" ca="1">_xlfn.CONCAT(IFERROR(INDEX('Export day'!$A$2:INDIRECT('Export day'!$D$2),ROWS(A$1:$A250)),IFERROR(INDEX('Export night filtered'!$A$2:INDIRECT('Export night filtered'!$D$2),ROWS(A$1:$A250)-ROWS('Export day'!$A$2:INDIRECT('Export day'!$D$2))),IFERROR(INDEX('Export sunholidays filtered'!$A$2:INDIRECT('Export sunholidays filtered'!$D$2),ROWS(A$1:$A250),ROWS(#REF!)-ROWS('Export day'!$A$2:INDIRECT('Export day'!$D$2))-ROWS('Export night filtered'!$A$2:INDIRECT('Export night filtered'!$D$2))),""))),Rapportage!L251)</f>
        <v/>
      </c>
    </row>
    <row r="251" spans="1:1">
      <c r="A251" t="str" cm="1">
        <f t="array" aca="1" ref="A251" ca="1">_xlfn.CONCAT(IFERROR(INDEX('Export day'!$A$2:INDIRECT('Export day'!$D$2),ROWS(A$1:$A251)),IFERROR(INDEX('Export night filtered'!$A$2:INDIRECT('Export night filtered'!$D$2),ROWS(A$1:$A251)-ROWS('Export day'!$A$2:INDIRECT('Export day'!$D$2))),IFERROR(INDEX('Export sunholidays filtered'!$A$2:INDIRECT('Export sunholidays filtered'!$D$2),ROWS(A$1:$A251),ROWS(#REF!)-ROWS('Export day'!$A$2:INDIRECT('Export day'!$D$2))-ROWS('Export night filtered'!$A$2:INDIRECT('Export night filtered'!$D$2))),""))),Rapportage!L252)</f>
        <v/>
      </c>
    </row>
    <row r="252" spans="1:1">
      <c r="A252" t="str" cm="1">
        <f t="array" aca="1" ref="A252" ca="1">_xlfn.CONCAT(IFERROR(INDEX('Export day'!$A$2:INDIRECT('Export day'!$D$2),ROWS(A$1:$A252)),IFERROR(INDEX('Export night filtered'!$A$2:INDIRECT('Export night filtered'!$D$2),ROWS(A$1:$A252)-ROWS('Export day'!$A$2:INDIRECT('Export day'!$D$2))),IFERROR(INDEX('Export sunholidays filtered'!$A$2:INDIRECT('Export sunholidays filtered'!$D$2),ROWS(A$1:$A252),ROWS(#REF!)-ROWS('Export day'!$A$2:INDIRECT('Export day'!$D$2))-ROWS('Export night filtered'!$A$2:INDIRECT('Export night filtered'!$D$2))),""))),Rapportage!L253)</f>
        <v/>
      </c>
    </row>
    <row r="253" spans="1:1">
      <c r="A253" t="str" cm="1">
        <f t="array" aca="1" ref="A253" ca="1">_xlfn.CONCAT(IFERROR(INDEX('Export day'!$A$2:INDIRECT('Export day'!$D$2),ROWS(A$1:$A253)),IFERROR(INDEX('Export night filtered'!$A$2:INDIRECT('Export night filtered'!$D$2),ROWS(A$1:$A253)-ROWS('Export day'!$A$2:INDIRECT('Export day'!$D$2))),IFERROR(INDEX('Export sunholidays filtered'!$A$2:INDIRECT('Export sunholidays filtered'!$D$2),ROWS(A$1:$A253),ROWS(#REF!)-ROWS('Export day'!$A$2:INDIRECT('Export day'!$D$2))-ROWS('Export night filtered'!$A$2:INDIRECT('Export night filtered'!$D$2))),""))),Rapportage!L254)</f>
        <v/>
      </c>
    </row>
    <row r="254" spans="1:1">
      <c r="A254" t="str" cm="1">
        <f t="array" aca="1" ref="A254" ca="1">_xlfn.CONCAT(IFERROR(INDEX('Export day'!$A$2:INDIRECT('Export day'!$D$2),ROWS(A$1:$A254)),IFERROR(INDEX('Export night filtered'!$A$2:INDIRECT('Export night filtered'!$D$2),ROWS(A$1:$A254)-ROWS('Export day'!$A$2:INDIRECT('Export day'!$D$2))),IFERROR(INDEX('Export sunholidays filtered'!$A$2:INDIRECT('Export sunholidays filtered'!$D$2),ROWS(A$1:$A254),ROWS(#REF!)-ROWS('Export day'!$A$2:INDIRECT('Export day'!$D$2))-ROWS('Export night filtered'!$A$2:INDIRECT('Export night filtered'!$D$2))),""))),Rapportage!L255)</f>
        <v/>
      </c>
    </row>
    <row r="255" spans="1:1">
      <c r="A255" t="str" cm="1">
        <f t="array" aca="1" ref="A255" ca="1">_xlfn.CONCAT(IFERROR(INDEX('Export day'!$A$2:INDIRECT('Export day'!$D$2),ROWS(A$1:$A255)),IFERROR(INDEX('Export night filtered'!$A$2:INDIRECT('Export night filtered'!$D$2),ROWS(A$1:$A255)-ROWS('Export day'!$A$2:INDIRECT('Export day'!$D$2))),IFERROR(INDEX('Export sunholidays filtered'!$A$2:INDIRECT('Export sunholidays filtered'!$D$2),ROWS(A$1:$A255),ROWS(#REF!)-ROWS('Export day'!$A$2:INDIRECT('Export day'!$D$2))-ROWS('Export night filtered'!$A$2:INDIRECT('Export night filtered'!$D$2))),""))),Rapportage!L256)</f>
        <v/>
      </c>
    </row>
    <row r="256" spans="1:1">
      <c r="A256" t="str" cm="1">
        <f t="array" aca="1" ref="A256" ca="1">_xlfn.CONCAT(IFERROR(INDEX('Export day'!$A$2:INDIRECT('Export day'!$D$2),ROWS(A$1:$A256)),IFERROR(INDEX('Export night filtered'!$A$2:INDIRECT('Export night filtered'!$D$2),ROWS(A$1:$A256)-ROWS('Export day'!$A$2:INDIRECT('Export day'!$D$2))),IFERROR(INDEX('Export sunholidays filtered'!$A$2:INDIRECT('Export sunholidays filtered'!$D$2),ROWS(A$1:$A256),ROWS(#REF!)-ROWS('Export day'!$A$2:INDIRECT('Export day'!$D$2))-ROWS('Export night filtered'!$A$2:INDIRECT('Export night filtered'!$D$2))),""))),Rapportage!L257)</f>
        <v/>
      </c>
    </row>
    <row r="257" spans="1:1">
      <c r="A257" t="str" cm="1">
        <f t="array" aca="1" ref="A257" ca="1">_xlfn.CONCAT(IFERROR(INDEX('Export day'!$A$2:INDIRECT('Export day'!$D$2),ROWS(A$1:$A257)),IFERROR(INDEX('Export night filtered'!$A$2:INDIRECT('Export night filtered'!$D$2),ROWS(A$1:$A257)-ROWS('Export day'!$A$2:INDIRECT('Export day'!$D$2))),IFERROR(INDEX('Export sunholidays filtered'!$A$2:INDIRECT('Export sunholidays filtered'!$D$2),ROWS(A$1:$A257),ROWS(#REF!)-ROWS('Export day'!$A$2:INDIRECT('Export day'!$D$2))-ROWS('Export night filtered'!$A$2:INDIRECT('Export night filtered'!$D$2))),""))),Rapportage!L258)</f>
        <v/>
      </c>
    </row>
    <row r="258" spans="1:1">
      <c r="A258" t="str" cm="1">
        <f t="array" aca="1" ref="A258" ca="1">_xlfn.CONCAT(IFERROR(INDEX('Export day'!$A$2:INDIRECT('Export day'!$D$2),ROWS(A$1:$A258)),IFERROR(INDEX('Export night filtered'!$A$2:INDIRECT('Export night filtered'!$D$2),ROWS(A$1:$A258)-ROWS('Export day'!$A$2:INDIRECT('Export day'!$D$2))),IFERROR(INDEX('Export sunholidays filtered'!$A$2:INDIRECT('Export sunholidays filtered'!$D$2),ROWS(A$1:$A258),ROWS(#REF!)-ROWS('Export day'!$A$2:INDIRECT('Export day'!$D$2))-ROWS('Export night filtered'!$A$2:INDIRECT('Export night filtered'!$D$2))),""))),Rapportage!L259)</f>
        <v/>
      </c>
    </row>
    <row r="259" spans="1:1">
      <c r="A259" t="str" cm="1">
        <f t="array" aca="1" ref="A259" ca="1">_xlfn.CONCAT(IFERROR(INDEX('Export day'!$A$2:INDIRECT('Export day'!$D$2),ROWS(A$1:$A259)),IFERROR(INDEX('Export night filtered'!$A$2:INDIRECT('Export night filtered'!$D$2),ROWS(A$1:$A259)-ROWS('Export day'!$A$2:INDIRECT('Export day'!$D$2))),IFERROR(INDEX('Export sunholidays filtered'!$A$2:INDIRECT('Export sunholidays filtered'!$D$2),ROWS(A$1:$A259),ROWS(#REF!)-ROWS('Export day'!$A$2:INDIRECT('Export day'!$D$2))-ROWS('Export night filtered'!$A$2:INDIRECT('Export night filtered'!$D$2))),""))),Rapportage!L260)</f>
        <v/>
      </c>
    </row>
    <row r="260" spans="1:1">
      <c r="A260" t="str" cm="1">
        <f t="array" aca="1" ref="A260" ca="1">_xlfn.CONCAT(IFERROR(INDEX('Export day'!$A$2:INDIRECT('Export day'!$D$2),ROWS(A$1:$A260)),IFERROR(INDEX('Export night filtered'!$A$2:INDIRECT('Export night filtered'!$D$2),ROWS(A$1:$A260)-ROWS('Export day'!$A$2:INDIRECT('Export day'!$D$2))),IFERROR(INDEX('Export sunholidays filtered'!$A$2:INDIRECT('Export sunholidays filtered'!$D$2),ROWS(A$1:$A260),ROWS(#REF!)-ROWS('Export day'!$A$2:INDIRECT('Export day'!$D$2))-ROWS('Export night filtered'!$A$2:INDIRECT('Export night filtered'!$D$2))),""))),Rapportage!L261)</f>
        <v/>
      </c>
    </row>
    <row r="261" spans="1:1">
      <c r="A261" t="str" cm="1">
        <f t="array" aca="1" ref="A261" ca="1">_xlfn.CONCAT(IFERROR(INDEX('Export day'!$A$2:INDIRECT('Export day'!$D$2),ROWS(A$1:$A261)),IFERROR(INDEX('Export night filtered'!$A$2:INDIRECT('Export night filtered'!$D$2),ROWS(A$1:$A261)-ROWS('Export day'!$A$2:INDIRECT('Export day'!$D$2))),IFERROR(INDEX('Export sunholidays filtered'!$A$2:INDIRECT('Export sunholidays filtered'!$D$2),ROWS(A$1:$A261),ROWS(#REF!)-ROWS('Export day'!$A$2:INDIRECT('Export day'!$D$2))-ROWS('Export night filtered'!$A$2:INDIRECT('Export night filtered'!$D$2))),""))),Rapportage!L262)</f>
        <v/>
      </c>
    </row>
    <row r="262" spans="1:1">
      <c r="A262" t="str" cm="1">
        <f t="array" aca="1" ref="A262" ca="1">_xlfn.CONCAT(IFERROR(INDEX('Export day'!$A$2:INDIRECT('Export day'!$D$2),ROWS(A$1:$A262)),IFERROR(INDEX('Export night filtered'!$A$2:INDIRECT('Export night filtered'!$D$2),ROWS(A$1:$A262)-ROWS('Export day'!$A$2:INDIRECT('Export day'!$D$2))),IFERROR(INDEX('Export sunholidays filtered'!$A$2:INDIRECT('Export sunholidays filtered'!$D$2),ROWS(A$1:$A262),ROWS(#REF!)-ROWS('Export day'!$A$2:INDIRECT('Export day'!$D$2))-ROWS('Export night filtered'!$A$2:INDIRECT('Export night filtered'!$D$2))),""))),Rapportage!L263)</f>
        <v/>
      </c>
    </row>
    <row r="263" spans="1:1">
      <c r="A263" t="str" cm="1">
        <f t="array" aca="1" ref="A263" ca="1">_xlfn.CONCAT(IFERROR(INDEX('Export day'!$A$2:INDIRECT('Export day'!$D$2),ROWS(A$1:$A263)),IFERROR(INDEX('Export night filtered'!$A$2:INDIRECT('Export night filtered'!$D$2),ROWS(A$1:$A263)-ROWS('Export day'!$A$2:INDIRECT('Export day'!$D$2))),IFERROR(INDEX('Export sunholidays filtered'!$A$2:INDIRECT('Export sunholidays filtered'!$D$2),ROWS(A$1:$A263),ROWS(#REF!)-ROWS('Export day'!$A$2:INDIRECT('Export day'!$D$2))-ROWS('Export night filtered'!$A$2:INDIRECT('Export night filtered'!$D$2))),""))),Rapportage!L264)</f>
        <v/>
      </c>
    </row>
    <row r="264" spans="1:1">
      <c r="A264" t="str" cm="1">
        <f t="array" aca="1" ref="A264" ca="1">_xlfn.CONCAT(IFERROR(INDEX('Export day'!$A$2:INDIRECT('Export day'!$D$2),ROWS(A$1:$A264)),IFERROR(INDEX('Export night filtered'!$A$2:INDIRECT('Export night filtered'!$D$2),ROWS(A$1:$A264)-ROWS('Export day'!$A$2:INDIRECT('Export day'!$D$2))),IFERROR(INDEX('Export sunholidays filtered'!$A$2:INDIRECT('Export sunholidays filtered'!$D$2),ROWS(A$1:$A264),ROWS(#REF!)-ROWS('Export day'!$A$2:INDIRECT('Export day'!$D$2))-ROWS('Export night filtered'!$A$2:INDIRECT('Export night filtered'!$D$2))),""))),Rapportage!L265)</f>
        <v/>
      </c>
    </row>
    <row r="265" spans="1:1">
      <c r="A265" t="str" cm="1">
        <f t="array" aca="1" ref="A265" ca="1">_xlfn.CONCAT(IFERROR(INDEX('Export day'!$A$2:INDIRECT('Export day'!$D$2),ROWS(A$1:$A265)),IFERROR(INDEX('Export night filtered'!$A$2:INDIRECT('Export night filtered'!$D$2),ROWS(A$1:$A265)-ROWS('Export day'!$A$2:INDIRECT('Export day'!$D$2))),IFERROR(INDEX('Export sunholidays filtered'!$A$2:INDIRECT('Export sunholidays filtered'!$D$2),ROWS(A$1:$A265),ROWS(#REF!)-ROWS('Export day'!$A$2:INDIRECT('Export day'!$D$2))-ROWS('Export night filtered'!$A$2:INDIRECT('Export night filtered'!$D$2))),""))),Rapportage!L266)</f>
        <v/>
      </c>
    </row>
    <row r="266" spans="1:1">
      <c r="A266" t="str" cm="1">
        <f t="array" aca="1" ref="A266" ca="1">_xlfn.CONCAT(IFERROR(INDEX('Export day'!$A$2:INDIRECT('Export day'!$D$2),ROWS(A$1:$A266)),IFERROR(INDEX('Export night filtered'!$A$2:INDIRECT('Export night filtered'!$D$2),ROWS(A$1:$A266)-ROWS('Export day'!$A$2:INDIRECT('Export day'!$D$2))),IFERROR(INDEX('Export sunholidays filtered'!$A$2:INDIRECT('Export sunholidays filtered'!$D$2),ROWS(A$1:$A266),ROWS(#REF!)-ROWS('Export day'!$A$2:INDIRECT('Export day'!$D$2))-ROWS('Export night filtered'!$A$2:INDIRECT('Export night filtered'!$D$2))),""))),Rapportage!L267)</f>
        <v/>
      </c>
    </row>
    <row r="267" spans="1:1">
      <c r="A267" t="str" cm="1">
        <f t="array" aca="1" ref="A267" ca="1">_xlfn.CONCAT(IFERROR(INDEX('Export day'!$A$2:INDIRECT('Export day'!$D$2),ROWS(A$1:$A267)),IFERROR(INDEX('Export night filtered'!$A$2:INDIRECT('Export night filtered'!$D$2),ROWS(A$1:$A267)-ROWS('Export day'!$A$2:INDIRECT('Export day'!$D$2))),IFERROR(INDEX('Export sunholidays filtered'!$A$2:INDIRECT('Export sunholidays filtered'!$D$2),ROWS(A$1:$A267),ROWS(#REF!)-ROWS('Export day'!$A$2:INDIRECT('Export day'!$D$2))-ROWS('Export night filtered'!$A$2:INDIRECT('Export night filtered'!$D$2))),""))),Rapportage!L268)</f>
        <v/>
      </c>
    </row>
    <row r="268" spans="1:1">
      <c r="A268" t="str" cm="1">
        <f t="array" aca="1" ref="A268" ca="1">_xlfn.CONCAT(IFERROR(INDEX('Export day'!$A$2:INDIRECT('Export day'!$D$2),ROWS(A$1:$A268)),IFERROR(INDEX('Export night filtered'!$A$2:INDIRECT('Export night filtered'!$D$2),ROWS(A$1:$A268)-ROWS('Export day'!$A$2:INDIRECT('Export day'!$D$2))),IFERROR(INDEX('Export sunholidays filtered'!$A$2:INDIRECT('Export sunholidays filtered'!$D$2),ROWS(A$1:$A268),ROWS(#REF!)-ROWS('Export day'!$A$2:INDIRECT('Export day'!$D$2))-ROWS('Export night filtered'!$A$2:INDIRECT('Export night filtered'!$D$2))),""))),Rapportage!L269)</f>
        <v/>
      </c>
    </row>
    <row r="269" spans="1:1">
      <c r="A269" t="str" cm="1">
        <f t="array" aca="1" ref="A269" ca="1">_xlfn.CONCAT(IFERROR(INDEX('Export day'!$A$2:INDIRECT('Export day'!$D$2),ROWS(A$1:$A269)),IFERROR(INDEX('Export night filtered'!$A$2:INDIRECT('Export night filtered'!$D$2),ROWS(A$1:$A269)-ROWS('Export day'!$A$2:INDIRECT('Export day'!$D$2))),IFERROR(INDEX('Export sunholidays filtered'!$A$2:INDIRECT('Export sunholidays filtered'!$D$2),ROWS(A$1:$A269),ROWS(#REF!)-ROWS('Export day'!$A$2:INDIRECT('Export day'!$D$2))-ROWS('Export night filtered'!$A$2:INDIRECT('Export night filtered'!$D$2))),""))),Rapportage!L270)</f>
        <v/>
      </c>
    </row>
    <row r="270" spans="1:1">
      <c r="A270" t="str" cm="1">
        <f t="array" aca="1" ref="A270" ca="1">_xlfn.CONCAT(IFERROR(INDEX('Export day'!$A$2:INDIRECT('Export day'!$D$2),ROWS(A$1:$A270)),IFERROR(INDEX('Export night filtered'!$A$2:INDIRECT('Export night filtered'!$D$2),ROWS(A$1:$A270)-ROWS('Export day'!$A$2:INDIRECT('Export day'!$D$2))),IFERROR(INDEX('Export sunholidays filtered'!$A$2:INDIRECT('Export sunholidays filtered'!$D$2),ROWS(A$1:$A270),ROWS(#REF!)-ROWS('Export day'!$A$2:INDIRECT('Export day'!$D$2))-ROWS('Export night filtered'!$A$2:INDIRECT('Export night filtered'!$D$2))),""))),Rapportage!L271)</f>
        <v/>
      </c>
    </row>
    <row r="271" spans="1:1">
      <c r="A271" t="str" cm="1">
        <f t="array" aca="1" ref="A271" ca="1">_xlfn.CONCAT(IFERROR(INDEX('Export day'!$A$2:INDIRECT('Export day'!$D$2),ROWS(A$1:$A271)),IFERROR(INDEX('Export night filtered'!$A$2:INDIRECT('Export night filtered'!$D$2),ROWS(A$1:$A271)-ROWS('Export day'!$A$2:INDIRECT('Export day'!$D$2))),IFERROR(INDEX('Export sunholidays filtered'!$A$2:INDIRECT('Export sunholidays filtered'!$D$2),ROWS(A$1:$A271),ROWS(#REF!)-ROWS('Export day'!$A$2:INDIRECT('Export day'!$D$2))-ROWS('Export night filtered'!$A$2:INDIRECT('Export night filtered'!$D$2))),""))),Rapportage!L272)</f>
        <v/>
      </c>
    </row>
    <row r="272" spans="1:1">
      <c r="A272" t="str" cm="1">
        <f t="array" aca="1" ref="A272" ca="1">_xlfn.CONCAT(IFERROR(INDEX('Export day'!$A$2:INDIRECT('Export day'!$D$2),ROWS(A$1:$A272)),IFERROR(INDEX('Export night filtered'!$A$2:INDIRECT('Export night filtered'!$D$2),ROWS(A$1:$A272)-ROWS('Export day'!$A$2:INDIRECT('Export day'!$D$2))),IFERROR(INDEX('Export sunholidays filtered'!$A$2:INDIRECT('Export sunholidays filtered'!$D$2),ROWS(A$1:$A272),ROWS(#REF!)-ROWS('Export day'!$A$2:INDIRECT('Export day'!$D$2))-ROWS('Export night filtered'!$A$2:INDIRECT('Export night filtered'!$D$2))),""))),Rapportage!L273)</f>
        <v/>
      </c>
    </row>
    <row r="273" spans="1:1">
      <c r="A273" t="str" cm="1">
        <f t="array" aca="1" ref="A273" ca="1">_xlfn.CONCAT(IFERROR(INDEX('Export day'!$A$2:INDIRECT('Export day'!$D$2),ROWS(A$1:$A273)),IFERROR(INDEX('Export night filtered'!$A$2:INDIRECT('Export night filtered'!$D$2),ROWS(A$1:$A273)-ROWS('Export day'!$A$2:INDIRECT('Export day'!$D$2))),IFERROR(INDEX('Export sunholidays filtered'!$A$2:INDIRECT('Export sunholidays filtered'!$D$2),ROWS(A$1:$A273),ROWS(#REF!)-ROWS('Export day'!$A$2:INDIRECT('Export day'!$D$2))-ROWS('Export night filtered'!$A$2:INDIRECT('Export night filtered'!$D$2))),""))),Rapportage!L274)</f>
        <v/>
      </c>
    </row>
    <row r="274" spans="1:1">
      <c r="A274" t="str" cm="1">
        <f t="array" aca="1" ref="A274" ca="1">_xlfn.CONCAT(IFERROR(INDEX('Export day'!$A$2:INDIRECT('Export day'!$D$2),ROWS(A$1:$A274)),IFERROR(INDEX('Export night filtered'!$A$2:INDIRECT('Export night filtered'!$D$2),ROWS(A$1:$A274)-ROWS('Export day'!$A$2:INDIRECT('Export day'!$D$2))),IFERROR(INDEX('Export sunholidays filtered'!$A$2:INDIRECT('Export sunholidays filtered'!$D$2),ROWS(A$1:$A274),ROWS(#REF!)-ROWS('Export day'!$A$2:INDIRECT('Export day'!$D$2))-ROWS('Export night filtered'!$A$2:INDIRECT('Export night filtered'!$D$2))),""))),Rapportage!L275)</f>
        <v/>
      </c>
    </row>
    <row r="275" spans="1:1">
      <c r="A275" t="str" cm="1">
        <f t="array" aca="1" ref="A275" ca="1">_xlfn.CONCAT(IFERROR(INDEX('Export day'!$A$2:INDIRECT('Export day'!$D$2),ROWS(A$1:$A275)),IFERROR(INDEX('Export night filtered'!$A$2:INDIRECT('Export night filtered'!$D$2),ROWS(A$1:$A275)-ROWS('Export day'!$A$2:INDIRECT('Export day'!$D$2))),IFERROR(INDEX('Export sunholidays filtered'!$A$2:INDIRECT('Export sunholidays filtered'!$D$2),ROWS(A$1:$A275),ROWS(#REF!)-ROWS('Export day'!$A$2:INDIRECT('Export day'!$D$2))-ROWS('Export night filtered'!$A$2:INDIRECT('Export night filtered'!$D$2))),""))),Rapportage!L276)</f>
        <v/>
      </c>
    </row>
    <row r="276" spans="1:1">
      <c r="A276" t="str" cm="1">
        <f t="array" aca="1" ref="A276" ca="1">_xlfn.CONCAT(IFERROR(INDEX('Export day'!$A$2:INDIRECT('Export day'!$D$2),ROWS(A$1:$A276)),IFERROR(INDEX('Export night filtered'!$A$2:INDIRECT('Export night filtered'!$D$2),ROWS(A$1:$A276)-ROWS('Export day'!$A$2:INDIRECT('Export day'!$D$2))),IFERROR(INDEX('Export sunholidays filtered'!$A$2:INDIRECT('Export sunholidays filtered'!$D$2),ROWS(A$1:$A276),ROWS(#REF!)-ROWS('Export day'!$A$2:INDIRECT('Export day'!$D$2))-ROWS('Export night filtered'!$A$2:INDIRECT('Export night filtered'!$D$2))),""))),Rapportage!L277)</f>
        <v/>
      </c>
    </row>
    <row r="277" spans="1:1">
      <c r="A277" t="str" cm="1">
        <f t="array" aca="1" ref="A277" ca="1">_xlfn.CONCAT(IFERROR(INDEX('Export day'!$A$2:INDIRECT('Export day'!$D$2),ROWS(A$1:$A277)),IFERROR(INDEX('Export night filtered'!$A$2:INDIRECT('Export night filtered'!$D$2),ROWS(A$1:$A277)-ROWS('Export day'!$A$2:INDIRECT('Export day'!$D$2))),IFERROR(INDEX('Export sunholidays filtered'!$A$2:INDIRECT('Export sunholidays filtered'!$D$2),ROWS(A$1:$A277),ROWS(#REF!)-ROWS('Export day'!$A$2:INDIRECT('Export day'!$D$2))-ROWS('Export night filtered'!$A$2:INDIRECT('Export night filtered'!$D$2))),""))),Rapportage!L278)</f>
        <v/>
      </c>
    </row>
    <row r="278" spans="1:1">
      <c r="A278" t="str" cm="1">
        <f t="array" aca="1" ref="A278" ca="1">_xlfn.CONCAT(IFERROR(INDEX('Export day'!$A$2:INDIRECT('Export day'!$D$2),ROWS(A$1:$A278)),IFERROR(INDEX('Export night filtered'!$A$2:INDIRECT('Export night filtered'!$D$2),ROWS(A$1:$A278)-ROWS('Export day'!$A$2:INDIRECT('Export day'!$D$2))),IFERROR(INDEX('Export sunholidays filtered'!$A$2:INDIRECT('Export sunholidays filtered'!$D$2),ROWS(A$1:$A278),ROWS(#REF!)-ROWS('Export day'!$A$2:INDIRECT('Export day'!$D$2))-ROWS('Export night filtered'!$A$2:INDIRECT('Export night filtered'!$D$2))),""))),Rapportage!L279)</f>
        <v/>
      </c>
    </row>
    <row r="279" spans="1:1">
      <c r="A279" t="str" cm="1">
        <f t="array" aca="1" ref="A279" ca="1">_xlfn.CONCAT(IFERROR(INDEX('Export day'!$A$2:INDIRECT('Export day'!$D$2),ROWS(A$1:$A279)),IFERROR(INDEX('Export night filtered'!$A$2:INDIRECT('Export night filtered'!$D$2),ROWS(A$1:$A279)-ROWS('Export day'!$A$2:INDIRECT('Export day'!$D$2))),IFERROR(INDEX('Export sunholidays filtered'!$A$2:INDIRECT('Export sunholidays filtered'!$D$2),ROWS(A$1:$A279),ROWS(#REF!)-ROWS('Export day'!$A$2:INDIRECT('Export day'!$D$2))-ROWS('Export night filtered'!$A$2:INDIRECT('Export night filtered'!$D$2))),""))),Rapportage!L280)</f>
        <v/>
      </c>
    </row>
    <row r="280" spans="1:1">
      <c r="A280" t="str" cm="1">
        <f t="array" aca="1" ref="A280" ca="1">_xlfn.CONCAT(IFERROR(INDEX('Export day'!$A$2:INDIRECT('Export day'!$D$2),ROWS(A$1:$A280)),IFERROR(INDEX('Export night filtered'!$A$2:INDIRECT('Export night filtered'!$D$2),ROWS(A$1:$A280)-ROWS('Export day'!$A$2:INDIRECT('Export day'!$D$2))),IFERROR(INDEX('Export sunholidays filtered'!$A$2:INDIRECT('Export sunholidays filtered'!$D$2),ROWS(A$1:$A280),ROWS(#REF!)-ROWS('Export day'!$A$2:INDIRECT('Export day'!$D$2))-ROWS('Export night filtered'!$A$2:INDIRECT('Export night filtered'!$D$2))),""))),Rapportage!L281)</f>
        <v/>
      </c>
    </row>
    <row r="281" spans="1:1">
      <c r="A281" t="str" cm="1">
        <f t="array" aca="1" ref="A281" ca="1">_xlfn.CONCAT(IFERROR(INDEX('Export day'!$A$2:INDIRECT('Export day'!$D$2),ROWS(A$1:$A281)),IFERROR(INDEX('Export night filtered'!$A$2:INDIRECT('Export night filtered'!$D$2),ROWS(A$1:$A281)-ROWS('Export day'!$A$2:INDIRECT('Export day'!$D$2))),IFERROR(INDEX('Export sunholidays filtered'!$A$2:INDIRECT('Export sunholidays filtered'!$D$2),ROWS(A$1:$A281),ROWS(#REF!)-ROWS('Export day'!$A$2:INDIRECT('Export day'!$D$2))-ROWS('Export night filtered'!$A$2:INDIRECT('Export night filtered'!$D$2))),""))),Rapportage!L282)</f>
        <v/>
      </c>
    </row>
    <row r="282" spans="1:1">
      <c r="A282" t="str" cm="1">
        <f t="array" aca="1" ref="A282" ca="1">_xlfn.CONCAT(IFERROR(INDEX('Export day'!$A$2:INDIRECT('Export day'!$D$2),ROWS(A$1:$A282)),IFERROR(INDEX('Export night filtered'!$A$2:INDIRECT('Export night filtered'!$D$2),ROWS(A$1:$A282)-ROWS('Export day'!$A$2:INDIRECT('Export day'!$D$2))),IFERROR(INDEX('Export sunholidays filtered'!$A$2:INDIRECT('Export sunholidays filtered'!$D$2),ROWS(A$1:$A282),ROWS(#REF!)-ROWS('Export day'!$A$2:INDIRECT('Export day'!$D$2))-ROWS('Export night filtered'!$A$2:INDIRECT('Export night filtered'!$D$2))),""))),Rapportage!L283)</f>
        <v/>
      </c>
    </row>
    <row r="283" spans="1:1">
      <c r="A283" t="str" cm="1">
        <f t="array" aca="1" ref="A283" ca="1">_xlfn.CONCAT(IFERROR(INDEX('Export day'!$A$2:INDIRECT('Export day'!$D$2),ROWS(A$1:$A283)),IFERROR(INDEX('Export night filtered'!$A$2:INDIRECT('Export night filtered'!$D$2),ROWS(A$1:$A283)-ROWS('Export day'!$A$2:INDIRECT('Export day'!$D$2))),IFERROR(INDEX('Export sunholidays filtered'!$A$2:INDIRECT('Export sunholidays filtered'!$D$2),ROWS(A$1:$A283),ROWS(#REF!)-ROWS('Export day'!$A$2:INDIRECT('Export day'!$D$2))-ROWS('Export night filtered'!$A$2:INDIRECT('Export night filtered'!$D$2))),""))),Rapportage!L284)</f>
        <v/>
      </c>
    </row>
    <row r="284" spans="1:1">
      <c r="A284" t="str" cm="1">
        <f t="array" aca="1" ref="A284" ca="1">_xlfn.CONCAT(IFERROR(INDEX('Export day'!$A$2:INDIRECT('Export day'!$D$2),ROWS(A$1:$A284)),IFERROR(INDEX('Export night filtered'!$A$2:INDIRECT('Export night filtered'!$D$2),ROWS(A$1:$A284)-ROWS('Export day'!$A$2:INDIRECT('Export day'!$D$2))),IFERROR(INDEX('Export sunholidays filtered'!$A$2:INDIRECT('Export sunholidays filtered'!$D$2),ROWS(A$1:$A284),ROWS(#REF!)-ROWS('Export day'!$A$2:INDIRECT('Export day'!$D$2))-ROWS('Export night filtered'!$A$2:INDIRECT('Export night filtered'!$D$2))),""))),Rapportage!L285)</f>
        <v/>
      </c>
    </row>
    <row r="285" spans="1:1">
      <c r="A285" t="str" cm="1">
        <f t="array" aca="1" ref="A285" ca="1">_xlfn.CONCAT(IFERROR(INDEX('Export day'!$A$2:INDIRECT('Export day'!$D$2),ROWS(A$1:$A285)),IFERROR(INDEX('Export night filtered'!$A$2:INDIRECT('Export night filtered'!$D$2),ROWS(A$1:$A285)-ROWS('Export day'!$A$2:INDIRECT('Export day'!$D$2))),IFERROR(INDEX('Export sunholidays filtered'!$A$2:INDIRECT('Export sunholidays filtered'!$D$2),ROWS(A$1:$A285),ROWS(#REF!)-ROWS('Export day'!$A$2:INDIRECT('Export day'!$D$2))-ROWS('Export night filtered'!$A$2:INDIRECT('Export night filtered'!$D$2))),""))),Rapportage!L286)</f>
        <v/>
      </c>
    </row>
    <row r="286" spans="1:1">
      <c r="A286" t="str" cm="1">
        <f t="array" aca="1" ref="A286" ca="1">_xlfn.CONCAT(IFERROR(INDEX('Export day'!$A$2:INDIRECT('Export day'!$D$2),ROWS(A$1:$A286)),IFERROR(INDEX('Export night filtered'!$A$2:INDIRECT('Export night filtered'!$D$2),ROWS(A$1:$A286)-ROWS('Export day'!$A$2:INDIRECT('Export day'!$D$2))),IFERROR(INDEX('Export sunholidays filtered'!$A$2:INDIRECT('Export sunholidays filtered'!$D$2),ROWS(A$1:$A286),ROWS(#REF!)-ROWS('Export day'!$A$2:INDIRECT('Export day'!$D$2))-ROWS('Export night filtered'!$A$2:INDIRECT('Export night filtered'!$D$2))),""))),Rapportage!L287)</f>
        <v/>
      </c>
    </row>
    <row r="287" spans="1:1">
      <c r="A287" t="str" cm="1">
        <f t="array" aca="1" ref="A287" ca="1">_xlfn.CONCAT(IFERROR(INDEX('Export day'!$A$2:INDIRECT('Export day'!$D$2),ROWS(A$1:$A287)),IFERROR(INDEX('Export night filtered'!$A$2:INDIRECT('Export night filtered'!$D$2),ROWS(A$1:$A287)-ROWS('Export day'!$A$2:INDIRECT('Export day'!$D$2))),IFERROR(INDEX('Export sunholidays filtered'!$A$2:INDIRECT('Export sunholidays filtered'!$D$2),ROWS(A$1:$A287),ROWS(#REF!)-ROWS('Export day'!$A$2:INDIRECT('Export day'!$D$2))-ROWS('Export night filtered'!$A$2:INDIRECT('Export night filtered'!$D$2))),""))),Rapportage!L288)</f>
        <v/>
      </c>
    </row>
    <row r="288" spans="1:1">
      <c r="A288" t="str" cm="1">
        <f t="array" aca="1" ref="A288" ca="1">_xlfn.CONCAT(IFERROR(INDEX('Export day'!$A$2:INDIRECT('Export day'!$D$2),ROWS(A$1:$A288)),IFERROR(INDEX('Export night filtered'!$A$2:INDIRECT('Export night filtered'!$D$2),ROWS(A$1:$A288)-ROWS('Export day'!$A$2:INDIRECT('Export day'!$D$2))),IFERROR(INDEX('Export sunholidays filtered'!$A$2:INDIRECT('Export sunholidays filtered'!$D$2),ROWS(A$1:$A288),ROWS(#REF!)-ROWS('Export day'!$A$2:INDIRECT('Export day'!$D$2))-ROWS('Export night filtered'!$A$2:INDIRECT('Export night filtered'!$D$2))),""))),Rapportage!L289)</f>
        <v/>
      </c>
    </row>
    <row r="289" spans="1:1">
      <c r="A289" t="str" cm="1">
        <f t="array" aca="1" ref="A289" ca="1">_xlfn.CONCAT(IFERROR(INDEX('Export day'!$A$2:INDIRECT('Export day'!$D$2),ROWS(A$1:$A289)),IFERROR(INDEX('Export night filtered'!$A$2:INDIRECT('Export night filtered'!$D$2),ROWS(A$1:$A289)-ROWS('Export day'!$A$2:INDIRECT('Export day'!$D$2))),IFERROR(INDEX('Export sunholidays filtered'!$A$2:INDIRECT('Export sunholidays filtered'!$D$2),ROWS(A$1:$A289),ROWS(#REF!)-ROWS('Export day'!$A$2:INDIRECT('Export day'!$D$2))-ROWS('Export night filtered'!$A$2:INDIRECT('Export night filtered'!$D$2))),""))),Rapportage!L290)</f>
        <v/>
      </c>
    </row>
    <row r="290" spans="1:1">
      <c r="A290" t="str" cm="1">
        <f t="array" aca="1" ref="A290" ca="1">_xlfn.CONCAT(IFERROR(INDEX('Export day'!$A$2:INDIRECT('Export day'!$D$2),ROWS(A$1:$A290)),IFERROR(INDEX('Export night filtered'!$A$2:INDIRECT('Export night filtered'!$D$2),ROWS(A$1:$A290)-ROWS('Export day'!$A$2:INDIRECT('Export day'!$D$2))),IFERROR(INDEX('Export sunholidays filtered'!$A$2:INDIRECT('Export sunholidays filtered'!$D$2),ROWS(A$1:$A290),ROWS(#REF!)-ROWS('Export day'!$A$2:INDIRECT('Export day'!$D$2))-ROWS('Export night filtered'!$A$2:INDIRECT('Export night filtered'!$D$2))),""))),Rapportage!L291)</f>
        <v/>
      </c>
    </row>
    <row r="291" spans="1:1">
      <c r="A291" t="str" cm="1">
        <f t="array" aca="1" ref="A291" ca="1">_xlfn.CONCAT(IFERROR(INDEX('Export day'!$A$2:INDIRECT('Export day'!$D$2),ROWS(A$1:$A291)),IFERROR(INDEX('Export night filtered'!$A$2:INDIRECT('Export night filtered'!$D$2),ROWS(A$1:$A291)-ROWS('Export day'!$A$2:INDIRECT('Export day'!$D$2))),IFERROR(INDEX('Export sunholidays filtered'!$A$2:INDIRECT('Export sunholidays filtered'!$D$2),ROWS(A$1:$A291),ROWS(#REF!)-ROWS('Export day'!$A$2:INDIRECT('Export day'!$D$2))-ROWS('Export night filtered'!$A$2:INDIRECT('Export night filtered'!$D$2))),""))),Rapportage!L292)</f>
        <v/>
      </c>
    </row>
    <row r="292" spans="1:1">
      <c r="A292" t="str" cm="1">
        <f t="array" aca="1" ref="A292" ca="1">_xlfn.CONCAT(IFERROR(INDEX('Export day'!$A$2:INDIRECT('Export day'!$D$2),ROWS(A$1:$A292)),IFERROR(INDEX('Export night filtered'!$A$2:INDIRECT('Export night filtered'!$D$2),ROWS(A$1:$A292)-ROWS('Export day'!$A$2:INDIRECT('Export day'!$D$2))),IFERROR(INDEX('Export sunholidays filtered'!$A$2:INDIRECT('Export sunholidays filtered'!$D$2),ROWS(A$1:$A292),ROWS(#REF!)-ROWS('Export day'!$A$2:INDIRECT('Export day'!$D$2))-ROWS('Export night filtered'!$A$2:INDIRECT('Export night filtered'!$D$2))),""))),Rapportage!L293)</f>
        <v/>
      </c>
    </row>
    <row r="293" spans="1:1">
      <c r="A293" t="str" cm="1">
        <f t="array" aca="1" ref="A293" ca="1">_xlfn.CONCAT(IFERROR(INDEX('Export day'!$A$2:INDIRECT('Export day'!$D$2),ROWS(A$1:$A293)),IFERROR(INDEX('Export night filtered'!$A$2:INDIRECT('Export night filtered'!$D$2),ROWS(A$1:$A293)-ROWS('Export day'!$A$2:INDIRECT('Export day'!$D$2))),IFERROR(INDEX('Export sunholidays filtered'!$A$2:INDIRECT('Export sunholidays filtered'!$D$2),ROWS(A$1:$A293),ROWS(#REF!)-ROWS('Export day'!$A$2:INDIRECT('Export day'!$D$2))-ROWS('Export night filtered'!$A$2:INDIRECT('Export night filtered'!$D$2))),""))),Rapportage!L294)</f>
        <v/>
      </c>
    </row>
    <row r="294" spans="1:1">
      <c r="A294" t="str" cm="1">
        <f t="array" aca="1" ref="A294" ca="1">_xlfn.CONCAT(IFERROR(INDEX('Export day'!$A$2:INDIRECT('Export day'!$D$2),ROWS(A$1:$A294)),IFERROR(INDEX('Export night filtered'!$A$2:INDIRECT('Export night filtered'!$D$2),ROWS(A$1:$A294)-ROWS('Export day'!$A$2:INDIRECT('Export day'!$D$2))),IFERROR(INDEX('Export sunholidays filtered'!$A$2:INDIRECT('Export sunholidays filtered'!$D$2),ROWS(A$1:$A294),ROWS(#REF!)-ROWS('Export day'!$A$2:INDIRECT('Export day'!$D$2))-ROWS('Export night filtered'!$A$2:INDIRECT('Export night filtered'!$D$2))),""))),Rapportage!L295)</f>
        <v/>
      </c>
    </row>
    <row r="295" spans="1:1">
      <c r="A295" t="str" cm="1">
        <f t="array" aca="1" ref="A295" ca="1">_xlfn.CONCAT(IFERROR(INDEX('Export day'!$A$2:INDIRECT('Export day'!$D$2),ROWS(A$1:$A295)),IFERROR(INDEX('Export night filtered'!$A$2:INDIRECT('Export night filtered'!$D$2),ROWS(A$1:$A295)-ROWS('Export day'!$A$2:INDIRECT('Export day'!$D$2))),IFERROR(INDEX('Export sunholidays filtered'!$A$2:INDIRECT('Export sunholidays filtered'!$D$2),ROWS(A$1:$A295),ROWS(#REF!)-ROWS('Export day'!$A$2:INDIRECT('Export day'!$D$2))-ROWS('Export night filtered'!$A$2:INDIRECT('Export night filtered'!$D$2))),""))),Rapportage!L296)</f>
        <v/>
      </c>
    </row>
    <row r="296" spans="1:1">
      <c r="A296" t="str" cm="1">
        <f t="array" aca="1" ref="A296" ca="1">_xlfn.CONCAT(IFERROR(INDEX('Export day'!$A$2:INDIRECT('Export day'!$D$2),ROWS(A$1:$A296)),IFERROR(INDEX('Export night filtered'!$A$2:INDIRECT('Export night filtered'!$D$2),ROWS(A$1:$A296)-ROWS('Export day'!$A$2:INDIRECT('Export day'!$D$2))),IFERROR(INDEX('Export sunholidays filtered'!$A$2:INDIRECT('Export sunholidays filtered'!$D$2),ROWS(A$1:$A296),ROWS(#REF!)-ROWS('Export day'!$A$2:INDIRECT('Export day'!$D$2))-ROWS('Export night filtered'!$A$2:INDIRECT('Export night filtered'!$D$2))),""))),Rapportage!L297)</f>
        <v/>
      </c>
    </row>
    <row r="297" spans="1:1">
      <c r="A297" t="str" cm="1">
        <f t="array" aca="1" ref="A297" ca="1">_xlfn.CONCAT(IFERROR(INDEX('Export day'!$A$2:INDIRECT('Export day'!$D$2),ROWS(A$1:$A297)),IFERROR(INDEX('Export night filtered'!$A$2:INDIRECT('Export night filtered'!$D$2),ROWS(A$1:$A297)-ROWS('Export day'!$A$2:INDIRECT('Export day'!$D$2))),IFERROR(INDEX('Export sunholidays filtered'!$A$2:INDIRECT('Export sunholidays filtered'!$D$2),ROWS(A$1:$A297),ROWS(#REF!)-ROWS('Export day'!$A$2:INDIRECT('Export day'!$D$2))-ROWS('Export night filtered'!$A$2:INDIRECT('Export night filtered'!$D$2))),""))),Rapportage!L298)</f>
        <v/>
      </c>
    </row>
    <row r="298" spans="1:1">
      <c r="A298" t="str" cm="1">
        <f t="array" aca="1" ref="A298" ca="1">_xlfn.CONCAT(IFERROR(INDEX('Export day'!$A$2:INDIRECT('Export day'!$D$2),ROWS(A$1:$A298)),IFERROR(INDEX('Export night filtered'!$A$2:INDIRECT('Export night filtered'!$D$2),ROWS(A$1:$A298)-ROWS('Export day'!$A$2:INDIRECT('Export day'!$D$2))),IFERROR(INDEX('Export sunholidays filtered'!$A$2:INDIRECT('Export sunholidays filtered'!$D$2),ROWS(A$1:$A298),ROWS(#REF!)-ROWS('Export day'!$A$2:INDIRECT('Export day'!$D$2))-ROWS('Export night filtered'!$A$2:INDIRECT('Export night filtered'!$D$2))),""))),Rapportage!L299)</f>
        <v/>
      </c>
    </row>
    <row r="299" spans="1:1">
      <c r="A299" t="str" cm="1">
        <f t="array" aca="1" ref="A299" ca="1">_xlfn.CONCAT(IFERROR(INDEX('Export day'!$A$2:INDIRECT('Export day'!$D$2),ROWS(A$1:$A299)),IFERROR(INDEX('Export night filtered'!$A$2:INDIRECT('Export night filtered'!$D$2),ROWS(A$1:$A299)-ROWS('Export day'!$A$2:INDIRECT('Export day'!$D$2))),IFERROR(INDEX('Export sunholidays filtered'!$A$2:INDIRECT('Export sunholidays filtered'!$D$2),ROWS(A$1:$A299),ROWS(#REF!)-ROWS('Export day'!$A$2:INDIRECT('Export day'!$D$2))-ROWS('Export night filtered'!$A$2:INDIRECT('Export night filtered'!$D$2))),""))),Rapportage!L300)</f>
        <v/>
      </c>
    </row>
    <row r="300" spans="1:1">
      <c r="A300" t="str" cm="1">
        <f t="array" aca="1" ref="A300" ca="1">_xlfn.CONCAT(IFERROR(INDEX('Export day'!$A$2:INDIRECT('Export day'!$D$2),ROWS(A$1:$A300)),IFERROR(INDEX('Export night filtered'!$A$2:INDIRECT('Export night filtered'!$D$2),ROWS(A$1:$A300)-ROWS('Export day'!$A$2:INDIRECT('Export day'!$D$2))),IFERROR(INDEX('Export sunholidays filtered'!$A$2:INDIRECT('Export sunholidays filtered'!$D$2),ROWS(A$1:$A300),ROWS(#REF!)-ROWS('Export day'!$A$2:INDIRECT('Export day'!$D$2))-ROWS('Export night filtered'!$A$2:INDIRECT('Export night filtered'!$D$2))),""))),Rapportage!L301)</f>
        <v/>
      </c>
    </row>
    <row r="301" spans="1:1">
      <c r="A301" t="str" cm="1">
        <f t="array" aca="1" ref="A301" ca="1">_xlfn.CONCAT(IFERROR(INDEX('Export day'!$A$2:INDIRECT('Export day'!$D$2),ROWS(A$1:$A301)),IFERROR(INDEX('Export night filtered'!$A$2:INDIRECT('Export night filtered'!$D$2),ROWS(A$1:$A301)-ROWS('Export day'!$A$2:INDIRECT('Export day'!$D$2))),IFERROR(INDEX('Export sunholidays filtered'!$A$2:INDIRECT('Export sunholidays filtered'!$D$2),ROWS(A$1:$A301),ROWS(#REF!)-ROWS('Export day'!$A$2:INDIRECT('Export day'!$D$2))-ROWS('Export night filtered'!$A$2:INDIRECT('Export night filtered'!$D$2))),""))),Rapportage!L302)</f>
        <v/>
      </c>
    </row>
    <row r="302" spans="1:1">
      <c r="A302" t="str" cm="1">
        <f t="array" aca="1" ref="A302" ca="1">_xlfn.CONCAT(IFERROR(INDEX('Export day'!$A$2:INDIRECT('Export day'!$D$2),ROWS(A$1:$A302)),IFERROR(INDEX('Export night filtered'!$A$2:INDIRECT('Export night filtered'!$D$2),ROWS(A$1:$A302)-ROWS('Export day'!$A$2:INDIRECT('Export day'!$D$2))),IFERROR(INDEX('Export sunholidays filtered'!$A$2:INDIRECT('Export sunholidays filtered'!$D$2),ROWS(A$1:$A302),ROWS(#REF!)-ROWS('Export day'!$A$2:INDIRECT('Export day'!$D$2))-ROWS('Export night filtered'!$A$2:INDIRECT('Export night filtered'!$D$2))),""))),Rapportage!L303)</f>
        <v/>
      </c>
    </row>
    <row r="303" spans="1:1">
      <c r="A303" t="str" cm="1">
        <f t="array" aca="1" ref="A303" ca="1">_xlfn.CONCAT(IFERROR(INDEX('Export day'!$A$2:INDIRECT('Export day'!$D$2),ROWS(A$1:$A303)),IFERROR(INDEX('Export night filtered'!$A$2:INDIRECT('Export night filtered'!$D$2),ROWS(A$1:$A303)-ROWS('Export day'!$A$2:INDIRECT('Export day'!$D$2))),IFERROR(INDEX('Export sunholidays filtered'!$A$2:INDIRECT('Export sunholidays filtered'!$D$2),ROWS(A$1:$A303),ROWS(#REF!)-ROWS('Export day'!$A$2:INDIRECT('Export day'!$D$2))-ROWS('Export night filtered'!$A$2:INDIRECT('Export night filtered'!$D$2))),""))),Rapportage!L304)</f>
        <v/>
      </c>
    </row>
    <row r="304" spans="1:1">
      <c r="A304" t="str" cm="1">
        <f t="array" aca="1" ref="A304" ca="1">_xlfn.CONCAT(IFERROR(INDEX('Export day'!$A$2:INDIRECT('Export day'!$D$2),ROWS(A$1:$A304)),IFERROR(INDEX('Export night filtered'!$A$2:INDIRECT('Export night filtered'!$D$2),ROWS(A$1:$A304)-ROWS('Export day'!$A$2:INDIRECT('Export day'!$D$2))),IFERROR(INDEX('Export sunholidays filtered'!$A$2:INDIRECT('Export sunholidays filtered'!$D$2),ROWS(A$1:$A304),ROWS(#REF!)-ROWS('Export day'!$A$2:INDIRECT('Export day'!$D$2))-ROWS('Export night filtered'!$A$2:INDIRECT('Export night filtered'!$D$2))),""))),Rapportage!L305)</f>
        <v/>
      </c>
    </row>
    <row r="305" spans="1:1">
      <c r="A305" t="str" cm="1">
        <f t="array" aca="1" ref="A305" ca="1">_xlfn.CONCAT(IFERROR(INDEX('Export day'!$A$2:INDIRECT('Export day'!$D$2),ROWS(A$1:$A305)),IFERROR(INDEX('Export night filtered'!$A$2:INDIRECT('Export night filtered'!$D$2),ROWS(A$1:$A305)-ROWS('Export day'!$A$2:INDIRECT('Export day'!$D$2))),IFERROR(INDEX('Export sunholidays filtered'!$A$2:INDIRECT('Export sunholidays filtered'!$D$2),ROWS(A$1:$A305),ROWS(#REF!)-ROWS('Export day'!$A$2:INDIRECT('Export day'!$D$2))-ROWS('Export night filtered'!$A$2:INDIRECT('Export night filtered'!$D$2))),""))),Rapportage!L306)</f>
        <v/>
      </c>
    </row>
    <row r="306" spans="1:1">
      <c r="A306" t="str" cm="1">
        <f t="array" aca="1" ref="A306" ca="1">_xlfn.CONCAT(IFERROR(INDEX('Export day'!$A$2:INDIRECT('Export day'!$D$2),ROWS(A$1:$A306)),IFERROR(INDEX('Export night filtered'!$A$2:INDIRECT('Export night filtered'!$D$2),ROWS(A$1:$A306)-ROWS('Export day'!$A$2:INDIRECT('Export day'!$D$2))),IFERROR(INDEX('Export sunholidays filtered'!$A$2:INDIRECT('Export sunholidays filtered'!$D$2),ROWS(A$1:$A306),ROWS(#REF!)-ROWS('Export day'!$A$2:INDIRECT('Export day'!$D$2))-ROWS('Export night filtered'!$A$2:INDIRECT('Export night filtered'!$D$2))),""))),Rapportage!L307)</f>
        <v/>
      </c>
    </row>
    <row r="307" spans="1:1">
      <c r="A307" t="str" cm="1">
        <f t="array" aca="1" ref="A307" ca="1">_xlfn.CONCAT(IFERROR(INDEX('Export day'!$A$2:INDIRECT('Export day'!$D$2),ROWS(A$1:$A307)),IFERROR(INDEX('Export night filtered'!$A$2:INDIRECT('Export night filtered'!$D$2),ROWS(A$1:$A307)-ROWS('Export day'!$A$2:INDIRECT('Export day'!$D$2))),IFERROR(INDEX('Export sunholidays filtered'!$A$2:INDIRECT('Export sunholidays filtered'!$D$2),ROWS(A$1:$A307),ROWS(#REF!)-ROWS('Export day'!$A$2:INDIRECT('Export day'!$D$2))-ROWS('Export night filtered'!$A$2:INDIRECT('Export night filtered'!$D$2))),""))),Rapportage!L308)</f>
        <v/>
      </c>
    </row>
    <row r="308" spans="1:1">
      <c r="A308" t="str" cm="1">
        <f t="array" aca="1" ref="A308" ca="1">_xlfn.CONCAT(IFERROR(INDEX('Export day'!$A$2:INDIRECT('Export day'!$D$2),ROWS(A$1:$A308)),IFERROR(INDEX('Export night filtered'!$A$2:INDIRECT('Export night filtered'!$D$2),ROWS(A$1:$A308)-ROWS('Export day'!$A$2:INDIRECT('Export day'!$D$2))),IFERROR(INDEX('Export sunholidays filtered'!$A$2:INDIRECT('Export sunholidays filtered'!$D$2),ROWS(A$1:$A308),ROWS(#REF!)-ROWS('Export day'!$A$2:INDIRECT('Export day'!$D$2))-ROWS('Export night filtered'!$A$2:INDIRECT('Export night filtered'!$D$2))),""))),Rapportage!L309)</f>
        <v/>
      </c>
    </row>
    <row r="309" spans="1:1">
      <c r="A309" t="str" cm="1">
        <f t="array" aca="1" ref="A309" ca="1">_xlfn.CONCAT(IFERROR(INDEX('Export day'!$A$2:INDIRECT('Export day'!$D$2),ROWS(A$1:$A309)),IFERROR(INDEX('Export night filtered'!$A$2:INDIRECT('Export night filtered'!$D$2),ROWS(A$1:$A309)-ROWS('Export day'!$A$2:INDIRECT('Export day'!$D$2))),IFERROR(INDEX('Export sunholidays filtered'!$A$2:INDIRECT('Export sunholidays filtered'!$D$2),ROWS(A$1:$A309),ROWS(#REF!)-ROWS('Export day'!$A$2:INDIRECT('Export day'!$D$2))-ROWS('Export night filtered'!$A$2:INDIRECT('Export night filtered'!$D$2))),""))),Rapportage!L310)</f>
        <v/>
      </c>
    </row>
    <row r="310" spans="1:1">
      <c r="A310" t="str" cm="1">
        <f t="array" aca="1" ref="A310" ca="1">_xlfn.CONCAT(IFERROR(INDEX('Export day'!$A$2:INDIRECT('Export day'!$D$2),ROWS(A$1:$A310)),IFERROR(INDEX('Export night filtered'!$A$2:INDIRECT('Export night filtered'!$D$2),ROWS(A$1:$A310)-ROWS('Export day'!$A$2:INDIRECT('Export day'!$D$2))),IFERROR(INDEX('Export sunholidays filtered'!$A$2:INDIRECT('Export sunholidays filtered'!$D$2),ROWS(A$1:$A310),ROWS(#REF!)-ROWS('Export day'!$A$2:INDIRECT('Export day'!$D$2))-ROWS('Export night filtered'!$A$2:INDIRECT('Export night filtered'!$D$2))),""))),Rapportage!L311)</f>
        <v/>
      </c>
    </row>
    <row r="311" spans="1:1">
      <c r="A311" t="str" cm="1">
        <f t="array" aca="1" ref="A311" ca="1">_xlfn.CONCAT(IFERROR(INDEX('Export day'!$A$2:INDIRECT('Export day'!$D$2),ROWS(A$1:$A311)),IFERROR(INDEX('Export night filtered'!$A$2:INDIRECT('Export night filtered'!$D$2),ROWS(A$1:$A311)-ROWS('Export day'!$A$2:INDIRECT('Export day'!$D$2))),IFERROR(INDEX('Export sunholidays filtered'!$A$2:INDIRECT('Export sunholidays filtered'!$D$2),ROWS(A$1:$A311),ROWS(#REF!)-ROWS('Export day'!$A$2:INDIRECT('Export day'!$D$2))-ROWS('Export night filtered'!$A$2:INDIRECT('Export night filtered'!$D$2))),""))),Rapportage!L312)</f>
        <v/>
      </c>
    </row>
    <row r="312" spans="1:1">
      <c r="A312" t="str" cm="1">
        <f t="array" aca="1" ref="A312" ca="1">_xlfn.CONCAT(IFERROR(INDEX('Export day'!$A$2:INDIRECT('Export day'!$D$2),ROWS(A$1:$A312)),IFERROR(INDEX('Export night filtered'!$A$2:INDIRECT('Export night filtered'!$D$2),ROWS(A$1:$A312)-ROWS('Export day'!$A$2:INDIRECT('Export day'!$D$2))),IFERROR(INDEX('Export sunholidays filtered'!$A$2:INDIRECT('Export sunholidays filtered'!$D$2),ROWS(A$1:$A312),ROWS(#REF!)-ROWS('Export day'!$A$2:INDIRECT('Export day'!$D$2))-ROWS('Export night filtered'!$A$2:INDIRECT('Export night filtered'!$D$2))),""))),Rapportage!L313)</f>
        <v/>
      </c>
    </row>
    <row r="313" spans="1:1">
      <c r="A313" t="str" cm="1">
        <f t="array" aca="1" ref="A313" ca="1">_xlfn.CONCAT(IFERROR(INDEX('Export day'!$A$2:INDIRECT('Export day'!$D$2),ROWS(A$1:$A313)),IFERROR(INDEX('Export night filtered'!$A$2:INDIRECT('Export night filtered'!$D$2),ROWS(A$1:$A313)-ROWS('Export day'!$A$2:INDIRECT('Export day'!$D$2))),IFERROR(INDEX('Export sunholidays filtered'!$A$2:INDIRECT('Export sunholidays filtered'!$D$2),ROWS(A$1:$A313),ROWS(#REF!)-ROWS('Export day'!$A$2:INDIRECT('Export day'!$D$2))-ROWS('Export night filtered'!$A$2:INDIRECT('Export night filtered'!$D$2))),""))),Rapportage!L314)</f>
        <v/>
      </c>
    </row>
    <row r="314" spans="1:1">
      <c r="A314" t="str" cm="1">
        <f t="array" aca="1" ref="A314" ca="1">_xlfn.CONCAT(IFERROR(INDEX('Export day'!$A$2:INDIRECT('Export day'!$D$2),ROWS(A$1:$A314)),IFERROR(INDEX('Export night filtered'!$A$2:INDIRECT('Export night filtered'!$D$2),ROWS(A$1:$A314)-ROWS('Export day'!$A$2:INDIRECT('Export day'!$D$2))),IFERROR(INDEX('Export sunholidays filtered'!$A$2:INDIRECT('Export sunholidays filtered'!$D$2),ROWS(A$1:$A314),ROWS(#REF!)-ROWS('Export day'!$A$2:INDIRECT('Export day'!$D$2))-ROWS('Export night filtered'!$A$2:INDIRECT('Export night filtered'!$D$2))),""))),Rapportage!L315)</f>
        <v/>
      </c>
    </row>
    <row r="315" spans="1:1">
      <c r="A315" t="str" cm="1">
        <f t="array" aca="1" ref="A315" ca="1">_xlfn.CONCAT(IFERROR(INDEX('Export day'!$A$2:INDIRECT('Export day'!$D$2),ROWS(A$1:$A315)),IFERROR(INDEX('Export night filtered'!$A$2:INDIRECT('Export night filtered'!$D$2),ROWS(A$1:$A315)-ROWS('Export day'!$A$2:INDIRECT('Export day'!$D$2))),IFERROR(INDEX('Export sunholidays filtered'!$A$2:INDIRECT('Export sunholidays filtered'!$D$2),ROWS(A$1:$A315),ROWS(#REF!)-ROWS('Export day'!$A$2:INDIRECT('Export day'!$D$2))-ROWS('Export night filtered'!$A$2:INDIRECT('Export night filtered'!$D$2))),""))),Rapportage!L316)</f>
        <v/>
      </c>
    </row>
    <row r="316" spans="1:1">
      <c r="A316" t="str" cm="1">
        <f t="array" aca="1" ref="A316" ca="1">_xlfn.CONCAT(IFERROR(INDEX('Export day'!$A$2:INDIRECT('Export day'!$D$2),ROWS(A$1:$A316)),IFERROR(INDEX('Export night filtered'!$A$2:INDIRECT('Export night filtered'!$D$2),ROWS(A$1:$A316)-ROWS('Export day'!$A$2:INDIRECT('Export day'!$D$2))),IFERROR(INDEX('Export sunholidays filtered'!$A$2:INDIRECT('Export sunholidays filtered'!$D$2),ROWS(A$1:$A316),ROWS(#REF!)-ROWS('Export day'!$A$2:INDIRECT('Export day'!$D$2))-ROWS('Export night filtered'!$A$2:INDIRECT('Export night filtered'!$D$2))),""))),Rapportage!L317)</f>
        <v/>
      </c>
    </row>
    <row r="317" spans="1:1">
      <c r="A317" t="str" cm="1">
        <f t="array" aca="1" ref="A317" ca="1">_xlfn.CONCAT(IFERROR(INDEX('Export day'!$A$2:INDIRECT('Export day'!$D$2),ROWS(A$1:$A317)),IFERROR(INDEX('Export night filtered'!$A$2:INDIRECT('Export night filtered'!$D$2),ROWS(A$1:$A317)-ROWS('Export day'!$A$2:INDIRECT('Export day'!$D$2))),IFERROR(INDEX('Export sunholidays filtered'!$A$2:INDIRECT('Export sunholidays filtered'!$D$2),ROWS(A$1:$A317),ROWS(#REF!)-ROWS('Export day'!$A$2:INDIRECT('Export day'!$D$2))-ROWS('Export night filtered'!$A$2:INDIRECT('Export night filtered'!$D$2))),""))),Rapportage!L318)</f>
        <v/>
      </c>
    </row>
    <row r="318" spans="1:1">
      <c r="A318" t="str" cm="1">
        <f t="array" aca="1" ref="A318" ca="1">_xlfn.CONCAT(IFERROR(INDEX('Export day'!$A$2:INDIRECT('Export day'!$D$2),ROWS(A$1:$A318)),IFERROR(INDEX('Export night filtered'!$A$2:INDIRECT('Export night filtered'!$D$2),ROWS(A$1:$A318)-ROWS('Export day'!$A$2:INDIRECT('Export day'!$D$2))),IFERROR(INDEX('Export sunholidays filtered'!$A$2:INDIRECT('Export sunholidays filtered'!$D$2),ROWS(A$1:$A318),ROWS(#REF!)-ROWS('Export day'!$A$2:INDIRECT('Export day'!$D$2))-ROWS('Export night filtered'!$A$2:INDIRECT('Export night filtered'!$D$2))),""))),Rapportage!L319)</f>
        <v/>
      </c>
    </row>
    <row r="319" spans="1:1">
      <c r="A319" t="str" cm="1">
        <f t="array" aca="1" ref="A319" ca="1">_xlfn.CONCAT(IFERROR(INDEX('Export day'!$A$2:INDIRECT('Export day'!$D$2),ROWS(A$1:$A319)),IFERROR(INDEX('Export night filtered'!$A$2:INDIRECT('Export night filtered'!$D$2),ROWS(A$1:$A319)-ROWS('Export day'!$A$2:INDIRECT('Export day'!$D$2))),IFERROR(INDEX('Export sunholidays filtered'!$A$2:INDIRECT('Export sunholidays filtered'!$D$2),ROWS(A$1:$A319),ROWS(#REF!)-ROWS('Export day'!$A$2:INDIRECT('Export day'!$D$2))-ROWS('Export night filtered'!$A$2:INDIRECT('Export night filtered'!$D$2))),""))),Rapportage!L320)</f>
        <v/>
      </c>
    </row>
    <row r="320" spans="1:1">
      <c r="A320" t="str" cm="1">
        <f t="array" aca="1" ref="A320" ca="1">_xlfn.CONCAT(IFERROR(INDEX('Export day'!$A$2:INDIRECT('Export day'!$D$2),ROWS(A$1:$A320)),IFERROR(INDEX('Export night filtered'!$A$2:INDIRECT('Export night filtered'!$D$2),ROWS(A$1:$A320)-ROWS('Export day'!$A$2:INDIRECT('Export day'!$D$2))),IFERROR(INDEX('Export sunholidays filtered'!$A$2:INDIRECT('Export sunholidays filtered'!$D$2),ROWS(A$1:$A320),ROWS(#REF!)-ROWS('Export day'!$A$2:INDIRECT('Export day'!$D$2))-ROWS('Export night filtered'!$A$2:INDIRECT('Export night filtered'!$D$2))),""))),Rapportage!L321)</f>
        <v/>
      </c>
    </row>
    <row r="321" spans="1:1">
      <c r="A321" t="str" cm="1">
        <f t="array" aca="1" ref="A321" ca="1">_xlfn.CONCAT(IFERROR(INDEX('Export day'!$A$2:INDIRECT('Export day'!$D$2),ROWS(A$1:$A321)),IFERROR(INDEX('Export night filtered'!$A$2:INDIRECT('Export night filtered'!$D$2),ROWS(A$1:$A321)-ROWS('Export day'!$A$2:INDIRECT('Export day'!$D$2))),IFERROR(INDEX('Export sunholidays filtered'!$A$2:INDIRECT('Export sunholidays filtered'!$D$2),ROWS(A$1:$A321),ROWS(#REF!)-ROWS('Export day'!$A$2:INDIRECT('Export day'!$D$2))-ROWS('Export night filtered'!$A$2:INDIRECT('Export night filtered'!$D$2))),""))),Rapportage!L322)</f>
        <v/>
      </c>
    </row>
    <row r="322" spans="1:1">
      <c r="A322" t="str" cm="1">
        <f t="array" aca="1" ref="A322" ca="1">_xlfn.CONCAT(IFERROR(INDEX('Export day'!$A$2:INDIRECT('Export day'!$D$2),ROWS(A$1:$A322)),IFERROR(INDEX('Export night filtered'!$A$2:INDIRECT('Export night filtered'!$D$2),ROWS(A$1:$A322)-ROWS('Export day'!$A$2:INDIRECT('Export day'!$D$2))),IFERROR(INDEX('Export sunholidays filtered'!$A$2:INDIRECT('Export sunholidays filtered'!$D$2),ROWS(A$1:$A322),ROWS(#REF!)-ROWS('Export day'!$A$2:INDIRECT('Export day'!$D$2))-ROWS('Export night filtered'!$A$2:INDIRECT('Export night filtered'!$D$2))),""))),Rapportage!L323)</f>
        <v/>
      </c>
    </row>
    <row r="323" spans="1:1">
      <c r="A323" t="str" cm="1">
        <f t="array" aca="1" ref="A323" ca="1">_xlfn.CONCAT(IFERROR(INDEX('Export day'!$A$2:INDIRECT('Export day'!$D$2),ROWS(A$1:$A323)),IFERROR(INDEX('Export night filtered'!$A$2:INDIRECT('Export night filtered'!$D$2),ROWS(A$1:$A323)-ROWS('Export day'!$A$2:INDIRECT('Export day'!$D$2))),IFERROR(INDEX('Export sunholidays filtered'!$A$2:INDIRECT('Export sunholidays filtered'!$D$2),ROWS(A$1:$A323),ROWS(#REF!)-ROWS('Export day'!$A$2:INDIRECT('Export day'!$D$2))-ROWS('Export night filtered'!$A$2:INDIRECT('Export night filtered'!$D$2))),""))),Rapportage!L324)</f>
        <v/>
      </c>
    </row>
    <row r="324" spans="1:1">
      <c r="A324" t="str" cm="1">
        <f t="array" aca="1" ref="A324" ca="1">_xlfn.CONCAT(IFERROR(INDEX('Export day'!$A$2:INDIRECT('Export day'!$D$2),ROWS(A$1:$A324)),IFERROR(INDEX('Export night filtered'!$A$2:INDIRECT('Export night filtered'!$D$2),ROWS(A$1:$A324)-ROWS('Export day'!$A$2:INDIRECT('Export day'!$D$2))),IFERROR(INDEX('Export sunholidays filtered'!$A$2:INDIRECT('Export sunholidays filtered'!$D$2),ROWS(A$1:$A324),ROWS(#REF!)-ROWS('Export day'!$A$2:INDIRECT('Export day'!$D$2))-ROWS('Export night filtered'!$A$2:INDIRECT('Export night filtered'!$D$2))),""))),Rapportage!L325)</f>
        <v/>
      </c>
    </row>
    <row r="325" spans="1:1">
      <c r="A325" t="str" cm="1">
        <f t="array" aca="1" ref="A325" ca="1">_xlfn.CONCAT(IFERROR(INDEX('Export day'!$A$2:INDIRECT('Export day'!$D$2),ROWS(A$1:$A325)),IFERROR(INDEX('Export night filtered'!$A$2:INDIRECT('Export night filtered'!$D$2),ROWS(A$1:$A325)-ROWS('Export day'!$A$2:INDIRECT('Export day'!$D$2))),IFERROR(INDEX('Export sunholidays filtered'!$A$2:INDIRECT('Export sunholidays filtered'!$D$2),ROWS(A$1:$A325),ROWS(#REF!)-ROWS('Export day'!$A$2:INDIRECT('Export day'!$D$2))-ROWS('Export night filtered'!$A$2:INDIRECT('Export night filtered'!$D$2))),""))),Rapportage!L326)</f>
        <v/>
      </c>
    </row>
    <row r="326" spans="1:1">
      <c r="A326" t="str" cm="1">
        <f t="array" aca="1" ref="A326" ca="1">_xlfn.CONCAT(IFERROR(INDEX('Export day'!$A$2:INDIRECT('Export day'!$D$2),ROWS(A$1:$A326)),IFERROR(INDEX('Export night filtered'!$A$2:INDIRECT('Export night filtered'!$D$2),ROWS(A$1:$A326)-ROWS('Export day'!$A$2:INDIRECT('Export day'!$D$2))),IFERROR(INDEX('Export sunholidays filtered'!$A$2:INDIRECT('Export sunholidays filtered'!$D$2),ROWS(A$1:$A326),ROWS(#REF!)-ROWS('Export day'!$A$2:INDIRECT('Export day'!$D$2))-ROWS('Export night filtered'!$A$2:INDIRECT('Export night filtered'!$D$2))),""))),Rapportage!L327)</f>
        <v/>
      </c>
    </row>
    <row r="327" spans="1:1">
      <c r="A327" t="str" cm="1">
        <f t="array" aca="1" ref="A327" ca="1">_xlfn.CONCAT(IFERROR(INDEX('Export day'!$A$2:INDIRECT('Export day'!$D$2),ROWS(A$1:$A327)),IFERROR(INDEX('Export night filtered'!$A$2:INDIRECT('Export night filtered'!$D$2),ROWS(A$1:$A327)-ROWS('Export day'!$A$2:INDIRECT('Export day'!$D$2))),IFERROR(INDEX('Export sunholidays filtered'!$A$2:INDIRECT('Export sunholidays filtered'!$D$2),ROWS(A$1:$A327),ROWS(#REF!)-ROWS('Export day'!$A$2:INDIRECT('Export day'!$D$2))-ROWS('Export night filtered'!$A$2:INDIRECT('Export night filtered'!$D$2))),""))),Rapportage!L328)</f>
        <v/>
      </c>
    </row>
    <row r="328" spans="1:1">
      <c r="A328" t="str" cm="1">
        <f t="array" aca="1" ref="A328" ca="1">_xlfn.CONCAT(IFERROR(INDEX('Export day'!$A$2:INDIRECT('Export day'!$D$2),ROWS(A$1:$A328)),IFERROR(INDEX('Export night filtered'!$A$2:INDIRECT('Export night filtered'!$D$2),ROWS(A$1:$A328)-ROWS('Export day'!$A$2:INDIRECT('Export day'!$D$2))),IFERROR(INDEX('Export sunholidays filtered'!$A$2:INDIRECT('Export sunholidays filtered'!$D$2),ROWS(A$1:$A328),ROWS(#REF!)-ROWS('Export day'!$A$2:INDIRECT('Export day'!$D$2))-ROWS('Export night filtered'!$A$2:INDIRECT('Export night filtered'!$D$2))),""))),Rapportage!L329)</f>
        <v/>
      </c>
    </row>
    <row r="329" spans="1:1">
      <c r="A329" t="str" cm="1">
        <f t="array" aca="1" ref="A329" ca="1">_xlfn.CONCAT(IFERROR(INDEX('Export day'!$A$2:INDIRECT('Export day'!$D$2),ROWS(A$1:$A329)),IFERROR(INDEX('Export night filtered'!$A$2:INDIRECT('Export night filtered'!$D$2),ROWS(A$1:$A329)-ROWS('Export day'!$A$2:INDIRECT('Export day'!$D$2))),IFERROR(INDEX('Export sunholidays filtered'!$A$2:INDIRECT('Export sunholidays filtered'!$D$2),ROWS(A$1:$A329),ROWS(#REF!)-ROWS('Export day'!$A$2:INDIRECT('Export day'!$D$2))-ROWS('Export night filtered'!$A$2:INDIRECT('Export night filtered'!$D$2))),""))),Rapportage!L330)</f>
        <v/>
      </c>
    </row>
    <row r="330" spans="1:1">
      <c r="A330" t="str" cm="1">
        <f t="array" aca="1" ref="A330" ca="1">_xlfn.CONCAT(IFERROR(INDEX('Export day'!$A$2:INDIRECT('Export day'!$D$2),ROWS(A$1:$A330)),IFERROR(INDEX('Export night filtered'!$A$2:INDIRECT('Export night filtered'!$D$2),ROWS(A$1:$A330)-ROWS('Export day'!$A$2:INDIRECT('Export day'!$D$2))),IFERROR(INDEX('Export sunholidays filtered'!$A$2:INDIRECT('Export sunholidays filtered'!$D$2),ROWS(A$1:$A330),ROWS(#REF!)-ROWS('Export day'!$A$2:INDIRECT('Export day'!$D$2))-ROWS('Export night filtered'!$A$2:INDIRECT('Export night filtered'!$D$2))),""))),Rapportage!L331)</f>
        <v/>
      </c>
    </row>
    <row r="331" spans="1:1">
      <c r="A331" t="str" cm="1">
        <f t="array" aca="1" ref="A331" ca="1">_xlfn.CONCAT(IFERROR(INDEX('Export day'!$A$2:INDIRECT('Export day'!$D$2),ROWS(A$1:$A331)),IFERROR(INDEX('Export night filtered'!$A$2:INDIRECT('Export night filtered'!$D$2),ROWS(A$1:$A331)-ROWS('Export day'!$A$2:INDIRECT('Export day'!$D$2))),IFERROR(INDEX('Export sunholidays filtered'!$A$2:INDIRECT('Export sunholidays filtered'!$D$2),ROWS(A$1:$A331),ROWS(#REF!)-ROWS('Export day'!$A$2:INDIRECT('Export day'!$D$2))-ROWS('Export night filtered'!$A$2:INDIRECT('Export night filtered'!$D$2))),""))),Rapportage!L332)</f>
        <v/>
      </c>
    </row>
    <row r="332" spans="1:1">
      <c r="A332" t="str" cm="1">
        <f t="array" aca="1" ref="A332" ca="1">_xlfn.CONCAT(IFERROR(INDEX('Export day'!$A$2:INDIRECT('Export day'!$D$2),ROWS(A$1:$A332)),IFERROR(INDEX('Export night filtered'!$A$2:INDIRECT('Export night filtered'!$D$2),ROWS(A$1:$A332)-ROWS('Export day'!$A$2:INDIRECT('Export day'!$D$2))),IFERROR(INDEX('Export sunholidays filtered'!$A$2:INDIRECT('Export sunholidays filtered'!$D$2),ROWS(A$1:$A332),ROWS(#REF!)-ROWS('Export day'!$A$2:INDIRECT('Export day'!$D$2))-ROWS('Export night filtered'!$A$2:INDIRECT('Export night filtered'!$D$2))),""))),Rapportage!L333)</f>
        <v/>
      </c>
    </row>
    <row r="333" spans="1:1">
      <c r="A333" t="str" cm="1">
        <f t="array" aca="1" ref="A333" ca="1">_xlfn.CONCAT(IFERROR(INDEX('Export day'!$A$2:INDIRECT('Export day'!$D$2),ROWS(A$1:$A333)),IFERROR(INDEX('Export night filtered'!$A$2:INDIRECT('Export night filtered'!$D$2),ROWS(A$1:$A333)-ROWS('Export day'!$A$2:INDIRECT('Export day'!$D$2))),IFERROR(INDEX('Export sunholidays filtered'!$A$2:INDIRECT('Export sunholidays filtered'!$D$2),ROWS(A$1:$A333),ROWS(#REF!)-ROWS('Export day'!$A$2:INDIRECT('Export day'!$D$2))-ROWS('Export night filtered'!$A$2:INDIRECT('Export night filtered'!$D$2))),""))),Rapportage!L334)</f>
        <v/>
      </c>
    </row>
    <row r="334" spans="1:1">
      <c r="A334" t="str" cm="1">
        <f t="array" aca="1" ref="A334" ca="1">_xlfn.CONCAT(IFERROR(INDEX('Export day'!$A$2:INDIRECT('Export day'!$D$2),ROWS(A$1:$A334)),IFERROR(INDEX('Export night filtered'!$A$2:INDIRECT('Export night filtered'!$D$2),ROWS(A$1:$A334)-ROWS('Export day'!$A$2:INDIRECT('Export day'!$D$2))),IFERROR(INDEX('Export sunholidays filtered'!$A$2:INDIRECT('Export sunholidays filtered'!$D$2),ROWS(A$1:$A334),ROWS(#REF!)-ROWS('Export day'!$A$2:INDIRECT('Export day'!$D$2))-ROWS('Export night filtered'!$A$2:INDIRECT('Export night filtered'!$D$2))),""))),Rapportage!L335)</f>
        <v/>
      </c>
    </row>
    <row r="335" spans="1:1">
      <c r="A335" t="str" cm="1">
        <f t="array" aca="1" ref="A335" ca="1">_xlfn.CONCAT(IFERROR(INDEX('Export day'!$A$2:INDIRECT('Export day'!$D$2),ROWS(A$1:$A335)),IFERROR(INDEX('Export night filtered'!$A$2:INDIRECT('Export night filtered'!$D$2),ROWS(A$1:$A335)-ROWS('Export day'!$A$2:INDIRECT('Export day'!$D$2))),IFERROR(INDEX('Export sunholidays filtered'!$A$2:INDIRECT('Export sunholidays filtered'!$D$2),ROWS(A$1:$A335),ROWS(#REF!)-ROWS('Export day'!$A$2:INDIRECT('Export day'!$D$2))-ROWS('Export night filtered'!$A$2:INDIRECT('Export night filtered'!$D$2))),""))),Rapportage!L336)</f>
        <v/>
      </c>
    </row>
    <row r="336" spans="1:1">
      <c r="A336" t="str" cm="1">
        <f t="array" aca="1" ref="A336" ca="1">_xlfn.CONCAT(IFERROR(INDEX('Export day'!$A$2:INDIRECT('Export day'!$D$2),ROWS(A$1:$A336)),IFERROR(INDEX('Export night filtered'!$A$2:INDIRECT('Export night filtered'!$D$2),ROWS(A$1:$A336)-ROWS('Export day'!$A$2:INDIRECT('Export day'!$D$2))),IFERROR(INDEX('Export sunholidays filtered'!$A$2:INDIRECT('Export sunholidays filtered'!$D$2),ROWS(A$1:$A336),ROWS(#REF!)-ROWS('Export day'!$A$2:INDIRECT('Export day'!$D$2))-ROWS('Export night filtered'!$A$2:INDIRECT('Export night filtered'!$D$2))),""))),Rapportage!L337)</f>
        <v/>
      </c>
    </row>
    <row r="337" spans="1:1">
      <c r="A337" t="str" cm="1">
        <f t="array" aca="1" ref="A337" ca="1">_xlfn.CONCAT(IFERROR(INDEX('Export day'!$A$2:INDIRECT('Export day'!$D$2),ROWS(A$1:$A337)),IFERROR(INDEX('Export night filtered'!$A$2:INDIRECT('Export night filtered'!$D$2),ROWS(A$1:$A337)-ROWS('Export day'!$A$2:INDIRECT('Export day'!$D$2))),IFERROR(INDEX('Export sunholidays filtered'!$A$2:INDIRECT('Export sunholidays filtered'!$D$2),ROWS(A$1:$A337),ROWS(#REF!)-ROWS('Export day'!$A$2:INDIRECT('Export day'!$D$2))-ROWS('Export night filtered'!$A$2:INDIRECT('Export night filtered'!$D$2))),""))),Rapportage!L338)</f>
        <v/>
      </c>
    </row>
    <row r="338" spans="1:1">
      <c r="A338" t="str" cm="1">
        <f t="array" aca="1" ref="A338" ca="1">_xlfn.CONCAT(IFERROR(INDEX('Export day'!$A$2:INDIRECT('Export day'!$D$2),ROWS(A$1:$A338)),IFERROR(INDEX('Export night filtered'!$A$2:INDIRECT('Export night filtered'!$D$2),ROWS(A$1:$A338)-ROWS('Export day'!$A$2:INDIRECT('Export day'!$D$2))),IFERROR(INDEX('Export sunholidays filtered'!$A$2:INDIRECT('Export sunholidays filtered'!$D$2),ROWS(A$1:$A338),ROWS(#REF!)-ROWS('Export day'!$A$2:INDIRECT('Export day'!$D$2))-ROWS('Export night filtered'!$A$2:INDIRECT('Export night filtered'!$D$2))),""))),Rapportage!L339)</f>
        <v/>
      </c>
    </row>
    <row r="339" spans="1:1">
      <c r="A339" t="str" cm="1">
        <f t="array" aca="1" ref="A339" ca="1">_xlfn.CONCAT(IFERROR(INDEX('Export day'!$A$2:INDIRECT('Export day'!$D$2),ROWS(A$1:$A339)),IFERROR(INDEX('Export night filtered'!$A$2:INDIRECT('Export night filtered'!$D$2),ROWS(A$1:$A339)-ROWS('Export day'!$A$2:INDIRECT('Export day'!$D$2))),IFERROR(INDEX('Export sunholidays filtered'!$A$2:INDIRECT('Export sunholidays filtered'!$D$2),ROWS(A$1:$A339),ROWS(#REF!)-ROWS('Export day'!$A$2:INDIRECT('Export day'!$D$2))-ROWS('Export night filtered'!$A$2:INDIRECT('Export night filtered'!$D$2))),""))),Rapportage!L340)</f>
        <v/>
      </c>
    </row>
    <row r="340" spans="1:1">
      <c r="A340" t="str" cm="1">
        <f t="array" aca="1" ref="A340" ca="1">_xlfn.CONCAT(IFERROR(INDEX('Export day'!$A$2:INDIRECT('Export day'!$D$2),ROWS(A$1:$A340)),IFERROR(INDEX('Export night filtered'!$A$2:INDIRECT('Export night filtered'!$D$2),ROWS(A$1:$A340)-ROWS('Export day'!$A$2:INDIRECT('Export day'!$D$2))),IFERROR(INDEX('Export sunholidays filtered'!$A$2:INDIRECT('Export sunholidays filtered'!$D$2),ROWS(A$1:$A340),ROWS(#REF!)-ROWS('Export day'!$A$2:INDIRECT('Export day'!$D$2))-ROWS('Export night filtered'!$A$2:INDIRECT('Export night filtered'!$D$2))),""))),Rapportage!L341)</f>
        <v/>
      </c>
    </row>
    <row r="341" spans="1:1">
      <c r="A341" t="str" cm="1">
        <f t="array" aca="1" ref="A341" ca="1">_xlfn.CONCAT(IFERROR(INDEX('Export day'!$A$2:INDIRECT('Export day'!$D$2),ROWS(A$1:$A341)),IFERROR(INDEX('Export night filtered'!$A$2:INDIRECT('Export night filtered'!$D$2),ROWS(A$1:$A341)-ROWS('Export day'!$A$2:INDIRECT('Export day'!$D$2))),IFERROR(INDEX('Export sunholidays filtered'!$A$2:INDIRECT('Export sunholidays filtered'!$D$2),ROWS(A$1:$A341),ROWS(#REF!)-ROWS('Export day'!$A$2:INDIRECT('Export day'!$D$2))-ROWS('Export night filtered'!$A$2:INDIRECT('Export night filtered'!$D$2))),""))),Rapportage!L342)</f>
        <v/>
      </c>
    </row>
    <row r="342" spans="1:1">
      <c r="A342" t="str" cm="1">
        <f t="array" aca="1" ref="A342" ca="1">_xlfn.CONCAT(IFERROR(INDEX('Export day'!$A$2:INDIRECT('Export day'!$D$2),ROWS(A$1:$A342)),IFERROR(INDEX('Export night filtered'!$A$2:INDIRECT('Export night filtered'!$D$2),ROWS(A$1:$A342)-ROWS('Export day'!$A$2:INDIRECT('Export day'!$D$2))),IFERROR(INDEX('Export sunholidays filtered'!$A$2:INDIRECT('Export sunholidays filtered'!$D$2),ROWS(A$1:$A342),ROWS(#REF!)-ROWS('Export day'!$A$2:INDIRECT('Export day'!$D$2))-ROWS('Export night filtered'!$A$2:INDIRECT('Export night filtered'!$D$2))),""))),Rapportage!L343)</f>
        <v/>
      </c>
    </row>
    <row r="343" spans="1:1">
      <c r="A343" t="str" cm="1">
        <f t="array" aca="1" ref="A343" ca="1">_xlfn.CONCAT(IFERROR(INDEX('Export day'!$A$2:INDIRECT('Export day'!$D$2),ROWS(A$1:$A343)),IFERROR(INDEX('Export night filtered'!$A$2:INDIRECT('Export night filtered'!$D$2),ROWS(A$1:$A343)-ROWS('Export day'!$A$2:INDIRECT('Export day'!$D$2))),IFERROR(INDEX('Export sunholidays filtered'!$A$2:INDIRECT('Export sunholidays filtered'!$D$2),ROWS(A$1:$A343),ROWS(#REF!)-ROWS('Export day'!$A$2:INDIRECT('Export day'!$D$2))-ROWS('Export night filtered'!$A$2:INDIRECT('Export night filtered'!$D$2))),""))),Rapportage!L344)</f>
        <v/>
      </c>
    </row>
    <row r="344" spans="1:1">
      <c r="A344" t="str" cm="1">
        <f t="array" aca="1" ref="A344" ca="1">_xlfn.CONCAT(IFERROR(INDEX('Export day'!$A$2:INDIRECT('Export day'!$D$2),ROWS(A$1:$A344)),IFERROR(INDEX('Export night filtered'!$A$2:INDIRECT('Export night filtered'!$D$2),ROWS(A$1:$A344)-ROWS('Export day'!$A$2:INDIRECT('Export day'!$D$2))),IFERROR(INDEX('Export sunholidays filtered'!$A$2:INDIRECT('Export sunholidays filtered'!$D$2),ROWS(A$1:$A344),ROWS(#REF!)-ROWS('Export day'!$A$2:INDIRECT('Export day'!$D$2))-ROWS('Export night filtered'!$A$2:INDIRECT('Export night filtered'!$D$2))),""))),Rapportage!L345)</f>
        <v/>
      </c>
    </row>
    <row r="345" spans="1:1">
      <c r="A345" t="str" cm="1">
        <f t="array" aca="1" ref="A345" ca="1">_xlfn.CONCAT(IFERROR(INDEX('Export day'!$A$2:INDIRECT('Export day'!$D$2),ROWS(A$1:$A345)),IFERROR(INDEX('Export night filtered'!$A$2:INDIRECT('Export night filtered'!$D$2),ROWS(A$1:$A345)-ROWS('Export day'!$A$2:INDIRECT('Export day'!$D$2))),IFERROR(INDEX('Export sunholidays filtered'!$A$2:INDIRECT('Export sunholidays filtered'!$D$2),ROWS(A$1:$A345),ROWS(#REF!)-ROWS('Export day'!$A$2:INDIRECT('Export day'!$D$2))-ROWS('Export night filtered'!$A$2:INDIRECT('Export night filtered'!$D$2))),""))),Rapportage!L346)</f>
        <v/>
      </c>
    </row>
    <row r="346" spans="1:1">
      <c r="A346" t="str" cm="1">
        <f t="array" aca="1" ref="A346" ca="1">_xlfn.CONCAT(IFERROR(INDEX('Export day'!$A$2:INDIRECT('Export day'!$D$2),ROWS(A$1:$A346)),IFERROR(INDEX('Export night filtered'!$A$2:INDIRECT('Export night filtered'!$D$2),ROWS(A$1:$A346)-ROWS('Export day'!$A$2:INDIRECT('Export day'!$D$2))),IFERROR(INDEX('Export sunholidays filtered'!$A$2:INDIRECT('Export sunholidays filtered'!$D$2),ROWS(A$1:$A346),ROWS(#REF!)-ROWS('Export day'!$A$2:INDIRECT('Export day'!$D$2))-ROWS('Export night filtered'!$A$2:INDIRECT('Export night filtered'!$D$2))),""))),Rapportage!L347)</f>
        <v/>
      </c>
    </row>
    <row r="347" spans="1:1">
      <c r="A347" t="str" cm="1">
        <f t="array" aca="1" ref="A347" ca="1">_xlfn.CONCAT(IFERROR(INDEX('Export day'!$A$2:INDIRECT('Export day'!$D$2),ROWS(A$1:$A347)),IFERROR(INDEX('Export night filtered'!$A$2:INDIRECT('Export night filtered'!$D$2),ROWS(A$1:$A347)-ROWS('Export day'!$A$2:INDIRECT('Export day'!$D$2))),IFERROR(INDEX('Export sunholidays filtered'!$A$2:INDIRECT('Export sunholidays filtered'!$D$2),ROWS(A$1:$A347),ROWS(#REF!)-ROWS('Export day'!$A$2:INDIRECT('Export day'!$D$2))-ROWS('Export night filtered'!$A$2:INDIRECT('Export night filtered'!$D$2))),""))),Rapportage!L348)</f>
        <v/>
      </c>
    </row>
    <row r="348" spans="1:1">
      <c r="A348" t="str" cm="1">
        <f t="array" aca="1" ref="A348" ca="1">_xlfn.CONCAT(IFERROR(INDEX('Export day'!$A$2:INDIRECT('Export day'!$D$2),ROWS(A$1:$A348)),IFERROR(INDEX('Export night filtered'!$A$2:INDIRECT('Export night filtered'!$D$2),ROWS(A$1:$A348)-ROWS('Export day'!$A$2:INDIRECT('Export day'!$D$2))),IFERROR(INDEX('Export sunholidays filtered'!$A$2:INDIRECT('Export sunholidays filtered'!$D$2),ROWS(A$1:$A348),ROWS(#REF!)-ROWS('Export day'!$A$2:INDIRECT('Export day'!$D$2))-ROWS('Export night filtered'!$A$2:INDIRECT('Export night filtered'!$D$2))),""))),Rapportage!L349)</f>
        <v/>
      </c>
    </row>
    <row r="349" spans="1:1">
      <c r="A349" t="str" cm="1">
        <f t="array" aca="1" ref="A349" ca="1">_xlfn.CONCAT(IFERROR(INDEX('Export day'!$A$2:INDIRECT('Export day'!$D$2),ROWS(A$1:$A349)),IFERROR(INDEX('Export night filtered'!$A$2:INDIRECT('Export night filtered'!$D$2),ROWS(A$1:$A349)-ROWS('Export day'!$A$2:INDIRECT('Export day'!$D$2))),IFERROR(INDEX('Export sunholidays filtered'!$A$2:INDIRECT('Export sunholidays filtered'!$D$2),ROWS(A$1:$A349),ROWS(#REF!)-ROWS('Export day'!$A$2:INDIRECT('Export day'!$D$2))-ROWS('Export night filtered'!$A$2:INDIRECT('Export night filtered'!$D$2))),""))),Rapportage!L350)</f>
        <v/>
      </c>
    </row>
    <row r="350" spans="1:1">
      <c r="A350" t="str" cm="1">
        <f t="array" aca="1" ref="A350" ca="1">_xlfn.CONCAT(IFERROR(INDEX('Export day'!$A$2:INDIRECT('Export day'!$D$2),ROWS(A$1:$A350)),IFERROR(INDEX('Export night filtered'!$A$2:INDIRECT('Export night filtered'!$D$2),ROWS(A$1:$A350)-ROWS('Export day'!$A$2:INDIRECT('Export day'!$D$2))),IFERROR(INDEX('Export sunholidays filtered'!$A$2:INDIRECT('Export sunholidays filtered'!$D$2),ROWS(A$1:$A350),ROWS(#REF!)-ROWS('Export day'!$A$2:INDIRECT('Export day'!$D$2))-ROWS('Export night filtered'!$A$2:INDIRECT('Export night filtered'!$D$2))),""))),Rapportage!L351)</f>
        <v/>
      </c>
    </row>
    <row r="351" spans="1:1">
      <c r="A351" t="str" cm="1">
        <f t="array" aca="1" ref="A351" ca="1">_xlfn.CONCAT(IFERROR(INDEX('Export day'!$A$2:INDIRECT('Export day'!$D$2),ROWS(A$1:$A351)),IFERROR(INDEX('Export night filtered'!$A$2:INDIRECT('Export night filtered'!$D$2),ROWS(A$1:$A351)-ROWS('Export day'!$A$2:INDIRECT('Export day'!$D$2))),IFERROR(INDEX('Export sunholidays filtered'!$A$2:INDIRECT('Export sunholidays filtered'!$D$2),ROWS(A$1:$A351),ROWS(#REF!)-ROWS('Export day'!$A$2:INDIRECT('Export day'!$D$2))-ROWS('Export night filtered'!$A$2:INDIRECT('Export night filtered'!$D$2))),""))),Rapportage!L352)</f>
        <v/>
      </c>
    </row>
    <row r="352" spans="1:1">
      <c r="A352" t="str" cm="1">
        <f t="array" aca="1" ref="A352" ca="1">_xlfn.CONCAT(IFERROR(INDEX('Export day'!$A$2:INDIRECT('Export day'!$D$2),ROWS(A$1:$A352)),IFERROR(INDEX('Export night filtered'!$A$2:INDIRECT('Export night filtered'!$D$2),ROWS(A$1:$A352)-ROWS('Export day'!$A$2:INDIRECT('Export day'!$D$2))),IFERROR(INDEX('Export sunholidays filtered'!$A$2:INDIRECT('Export sunholidays filtered'!$D$2),ROWS(A$1:$A352),ROWS(#REF!)-ROWS('Export day'!$A$2:INDIRECT('Export day'!$D$2))-ROWS('Export night filtered'!$A$2:INDIRECT('Export night filtered'!$D$2))),""))),Rapportage!L353)</f>
        <v/>
      </c>
    </row>
    <row r="353" spans="1:1">
      <c r="A353" t="str" cm="1">
        <f t="array" aca="1" ref="A353" ca="1">_xlfn.CONCAT(IFERROR(INDEX('Export day'!$A$2:INDIRECT('Export day'!$D$2),ROWS(A$1:$A353)),IFERROR(INDEX('Export night filtered'!$A$2:INDIRECT('Export night filtered'!$D$2),ROWS(A$1:$A353)-ROWS('Export day'!$A$2:INDIRECT('Export day'!$D$2))),IFERROR(INDEX('Export sunholidays filtered'!$A$2:INDIRECT('Export sunholidays filtered'!$D$2),ROWS(A$1:$A353),ROWS(#REF!)-ROWS('Export day'!$A$2:INDIRECT('Export day'!$D$2))-ROWS('Export night filtered'!$A$2:INDIRECT('Export night filtered'!$D$2))),""))),Rapportage!L354)</f>
        <v/>
      </c>
    </row>
    <row r="354" spans="1:1">
      <c r="A354" t="str" cm="1">
        <f t="array" aca="1" ref="A354" ca="1">_xlfn.CONCAT(IFERROR(INDEX('Export day'!$A$2:INDIRECT('Export day'!$D$2),ROWS(A$1:$A354)),IFERROR(INDEX('Export night filtered'!$A$2:INDIRECT('Export night filtered'!$D$2),ROWS(A$1:$A354)-ROWS('Export day'!$A$2:INDIRECT('Export day'!$D$2))),IFERROR(INDEX('Export sunholidays filtered'!$A$2:INDIRECT('Export sunholidays filtered'!$D$2),ROWS(A$1:$A354),ROWS(#REF!)-ROWS('Export day'!$A$2:INDIRECT('Export day'!$D$2))-ROWS('Export night filtered'!$A$2:INDIRECT('Export night filtered'!$D$2))),""))),Rapportage!L355)</f>
        <v/>
      </c>
    </row>
    <row r="355" spans="1:1">
      <c r="A355" t="str" cm="1">
        <f t="array" aca="1" ref="A355" ca="1">_xlfn.CONCAT(IFERROR(INDEX('Export day'!$A$2:INDIRECT('Export day'!$D$2),ROWS(A$1:$A355)),IFERROR(INDEX('Export night filtered'!$A$2:INDIRECT('Export night filtered'!$D$2),ROWS(A$1:$A355)-ROWS('Export day'!$A$2:INDIRECT('Export day'!$D$2))),IFERROR(INDEX('Export sunholidays filtered'!$A$2:INDIRECT('Export sunholidays filtered'!$D$2),ROWS(A$1:$A355),ROWS(#REF!)-ROWS('Export day'!$A$2:INDIRECT('Export day'!$D$2))-ROWS('Export night filtered'!$A$2:INDIRECT('Export night filtered'!$D$2))),""))),Rapportage!L356)</f>
        <v/>
      </c>
    </row>
    <row r="356" spans="1:1">
      <c r="A356" t="str" cm="1">
        <f t="array" aca="1" ref="A356" ca="1">_xlfn.CONCAT(IFERROR(INDEX('Export day'!$A$2:INDIRECT('Export day'!$D$2),ROWS(A$1:$A356)),IFERROR(INDEX('Export night filtered'!$A$2:INDIRECT('Export night filtered'!$D$2),ROWS(A$1:$A356)-ROWS('Export day'!$A$2:INDIRECT('Export day'!$D$2))),IFERROR(INDEX('Export sunholidays filtered'!$A$2:INDIRECT('Export sunholidays filtered'!$D$2),ROWS(A$1:$A356),ROWS(#REF!)-ROWS('Export day'!$A$2:INDIRECT('Export day'!$D$2))-ROWS('Export night filtered'!$A$2:INDIRECT('Export night filtered'!$D$2))),""))),Rapportage!L357)</f>
        <v/>
      </c>
    </row>
    <row r="357" spans="1:1">
      <c r="A357" t="str" cm="1">
        <f t="array" aca="1" ref="A357" ca="1">_xlfn.CONCAT(IFERROR(INDEX('Export day'!$A$2:INDIRECT('Export day'!$D$2),ROWS(A$1:$A357)),IFERROR(INDEX('Export night filtered'!$A$2:INDIRECT('Export night filtered'!$D$2),ROWS(A$1:$A357)-ROWS('Export day'!$A$2:INDIRECT('Export day'!$D$2))),IFERROR(INDEX('Export sunholidays filtered'!$A$2:INDIRECT('Export sunholidays filtered'!$D$2),ROWS(A$1:$A357),ROWS(#REF!)-ROWS('Export day'!$A$2:INDIRECT('Export day'!$D$2))-ROWS('Export night filtered'!$A$2:INDIRECT('Export night filtered'!$D$2))),""))),Rapportage!L358)</f>
        <v/>
      </c>
    </row>
    <row r="358" spans="1:1">
      <c r="A358" t="str" cm="1">
        <f t="array" aca="1" ref="A358" ca="1">_xlfn.CONCAT(IFERROR(INDEX('Export day'!$A$2:INDIRECT('Export day'!$D$2),ROWS(A$1:$A358)),IFERROR(INDEX('Export night filtered'!$A$2:INDIRECT('Export night filtered'!$D$2),ROWS(A$1:$A358)-ROWS('Export day'!$A$2:INDIRECT('Export day'!$D$2))),IFERROR(INDEX('Export sunholidays filtered'!$A$2:INDIRECT('Export sunholidays filtered'!$D$2),ROWS(A$1:$A358),ROWS(#REF!)-ROWS('Export day'!$A$2:INDIRECT('Export day'!$D$2))-ROWS('Export night filtered'!$A$2:INDIRECT('Export night filtered'!$D$2))),""))),Rapportage!L359)</f>
        <v/>
      </c>
    </row>
    <row r="359" spans="1:1">
      <c r="A359" t="str" cm="1">
        <f t="array" aca="1" ref="A359" ca="1">_xlfn.CONCAT(IFERROR(INDEX('Export day'!$A$2:INDIRECT('Export day'!$D$2),ROWS(A$1:$A359)),IFERROR(INDEX('Export night filtered'!$A$2:INDIRECT('Export night filtered'!$D$2),ROWS(A$1:$A359)-ROWS('Export day'!$A$2:INDIRECT('Export day'!$D$2))),IFERROR(INDEX('Export sunholidays filtered'!$A$2:INDIRECT('Export sunholidays filtered'!$D$2),ROWS(A$1:$A359),ROWS(#REF!)-ROWS('Export day'!$A$2:INDIRECT('Export day'!$D$2))-ROWS('Export night filtered'!$A$2:INDIRECT('Export night filtered'!$D$2))),""))),Rapportage!L360)</f>
        <v/>
      </c>
    </row>
    <row r="360" spans="1:1">
      <c r="A360" t="str" cm="1">
        <f t="array" aca="1" ref="A360" ca="1">_xlfn.CONCAT(IFERROR(INDEX('Export day'!$A$2:INDIRECT('Export day'!$D$2),ROWS(A$1:$A360)),IFERROR(INDEX('Export night filtered'!$A$2:INDIRECT('Export night filtered'!$D$2),ROWS(A$1:$A360)-ROWS('Export day'!$A$2:INDIRECT('Export day'!$D$2))),IFERROR(INDEX('Export sunholidays filtered'!$A$2:INDIRECT('Export sunholidays filtered'!$D$2),ROWS(A$1:$A360),ROWS(#REF!)-ROWS('Export day'!$A$2:INDIRECT('Export day'!$D$2))-ROWS('Export night filtered'!$A$2:INDIRECT('Export night filtered'!$D$2))),""))),Rapportage!L361)</f>
        <v/>
      </c>
    </row>
    <row r="361" spans="1:1">
      <c r="A361" t="str" cm="1">
        <f t="array" aca="1" ref="A361" ca="1">_xlfn.CONCAT(IFERROR(INDEX('Export day'!$A$2:INDIRECT('Export day'!$D$2),ROWS(A$1:$A361)),IFERROR(INDEX('Export night filtered'!$A$2:INDIRECT('Export night filtered'!$D$2),ROWS(A$1:$A361)-ROWS('Export day'!$A$2:INDIRECT('Export day'!$D$2))),IFERROR(INDEX('Export sunholidays filtered'!$A$2:INDIRECT('Export sunholidays filtered'!$D$2),ROWS(A$1:$A361),ROWS(#REF!)-ROWS('Export day'!$A$2:INDIRECT('Export day'!$D$2))-ROWS('Export night filtered'!$A$2:INDIRECT('Export night filtered'!$D$2))),""))),Rapportage!L362)</f>
        <v/>
      </c>
    </row>
    <row r="362" spans="1:1">
      <c r="A362" t="str" cm="1">
        <f t="array" aca="1" ref="A362" ca="1">_xlfn.CONCAT(IFERROR(INDEX('Export day'!$A$2:INDIRECT('Export day'!$D$2),ROWS(A$1:$A362)),IFERROR(INDEX('Export night filtered'!$A$2:INDIRECT('Export night filtered'!$D$2),ROWS(A$1:$A362)-ROWS('Export day'!$A$2:INDIRECT('Export day'!$D$2))),IFERROR(INDEX('Export sunholidays filtered'!$A$2:INDIRECT('Export sunholidays filtered'!$D$2),ROWS(A$1:$A362),ROWS(#REF!)-ROWS('Export day'!$A$2:INDIRECT('Export day'!$D$2))-ROWS('Export night filtered'!$A$2:INDIRECT('Export night filtered'!$D$2))),""))),Rapportage!L363)</f>
        <v/>
      </c>
    </row>
    <row r="363" spans="1:1">
      <c r="A363" t="str" cm="1">
        <f t="array" aca="1" ref="A363" ca="1">_xlfn.CONCAT(IFERROR(INDEX('Export day'!$A$2:INDIRECT('Export day'!$D$2),ROWS(A$1:$A363)),IFERROR(INDEX('Export night filtered'!$A$2:INDIRECT('Export night filtered'!$D$2),ROWS(A$1:$A363)-ROWS('Export day'!$A$2:INDIRECT('Export day'!$D$2))),IFERROR(INDEX('Export sunholidays filtered'!$A$2:INDIRECT('Export sunholidays filtered'!$D$2),ROWS(A$1:$A363),ROWS(#REF!)-ROWS('Export day'!$A$2:INDIRECT('Export day'!$D$2))-ROWS('Export night filtered'!$A$2:INDIRECT('Export night filtered'!$D$2))),""))),Rapportage!L364)</f>
        <v/>
      </c>
    </row>
    <row r="364" spans="1:1">
      <c r="A364" t="str" cm="1">
        <f t="array" aca="1" ref="A364" ca="1">_xlfn.CONCAT(IFERROR(INDEX('Export day'!$A$2:INDIRECT('Export day'!$D$2),ROWS(A$1:$A364)),IFERROR(INDEX('Export night filtered'!$A$2:INDIRECT('Export night filtered'!$D$2),ROWS(A$1:$A364)-ROWS('Export day'!$A$2:INDIRECT('Export day'!$D$2))),IFERROR(INDEX('Export sunholidays filtered'!$A$2:INDIRECT('Export sunholidays filtered'!$D$2),ROWS(A$1:$A364),ROWS(#REF!)-ROWS('Export day'!$A$2:INDIRECT('Export day'!$D$2))-ROWS('Export night filtered'!$A$2:INDIRECT('Export night filtered'!$D$2))),""))),Rapportage!L365)</f>
        <v/>
      </c>
    </row>
    <row r="365" spans="1:1">
      <c r="A365" t="str" cm="1">
        <f t="array" aca="1" ref="A365" ca="1">_xlfn.CONCAT(IFERROR(INDEX('Export day'!$A$2:INDIRECT('Export day'!$D$2),ROWS(A$1:$A365)),IFERROR(INDEX('Export night filtered'!$A$2:INDIRECT('Export night filtered'!$D$2),ROWS(A$1:$A365)-ROWS('Export day'!$A$2:INDIRECT('Export day'!$D$2))),IFERROR(INDEX('Export sunholidays filtered'!$A$2:INDIRECT('Export sunholidays filtered'!$D$2),ROWS(A$1:$A365),ROWS(#REF!)-ROWS('Export day'!$A$2:INDIRECT('Export day'!$D$2))-ROWS('Export night filtered'!$A$2:INDIRECT('Export night filtered'!$D$2))),""))),Rapportage!L366)</f>
        <v/>
      </c>
    </row>
    <row r="366" spans="1:1">
      <c r="A366" t="str" cm="1">
        <f t="array" aca="1" ref="A366" ca="1">_xlfn.CONCAT(IFERROR(INDEX('Export day'!$A$2:INDIRECT('Export day'!$D$2),ROWS(A$1:$A366)),IFERROR(INDEX('Export night filtered'!$A$2:INDIRECT('Export night filtered'!$D$2),ROWS(A$1:$A366)-ROWS('Export day'!$A$2:INDIRECT('Export day'!$D$2))),IFERROR(INDEX('Export sunholidays filtered'!$A$2:INDIRECT('Export sunholidays filtered'!$D$2),ROWS(A$1:$A366),ROWS(#REF!)-ROWS('Export day'!$A$2:INDIRECT('Export day'!$D$2))-ROWS('Export night filtered'!$A$2:INDIRECT('Export night filtered'!$D$2))),""))),Rapportage!L367)</f>
        <v/>
      </c>
    </row>
    <row r="367" spans="1:1">
      <c r="A367" t="str" cm="1">
        <f t="array" aca="1" ref="A367" ca="1">_xlfn.CONCAT(IFERROR(INDEX('Export day'!$A$2:INDIRECT('Export day'!$D$2),ROWS(A$1:$A367)),IFERROR(INDEX('Export night filtered'!$A$2:INDIRECT('Export night filtered'!$D$2),ROWS(A$1:$A367)-ROWS('Export day'!$A$2:INDIRECT('Export day'!$D$2))),IFERROR(INDEX('Export sunholidays filtered'!$A$2:INDIRECT('Export sunholidays filtered'!$D$2),ROWS(A$1:$A367),ROWS(#REF!)-ROWS('Export day'!$A$2:INDIRECT('Export day'!$D$2))-ROWS('Export night filtered'!$A$2:INDIRECT('Export night filtered'!$D$2))),""))),Rapportage!L368)</f>
        <v/>
      </c>
    </row>
    <row r="368" spans="1:1">
      <c r="A368" t="str" cm="1">
        <f t="array" aca="1" ref="A368" ca="1">_xlfn.CONCAT(IFERROR(INDEX('Export day'!$A$2:INDIRECT('Export day'!$D$2),ROWS(A$1:$A368)),IFERROR(INDEX('Export night filtered'!$A$2:INDIRECT('Export night filtered'!$D$2),ROWS(A$1:$A368)-ROWS('Export day'!$A$2:INDIRECT('Export day'!$D$2))),IFERROR(INDEX('Export sunholidays filtered'!$A$2:INDIRECT('Export sunholidays filtered'!$D$2),ROWS(A$1:$A368),ROWS(#REF!)-ROWS('Export day'!$A$2:INDIRECT('Export day'!$D$2))-ROWS('Export night filtered'!$A$2:INDIRECT('Export night filtered'!$D$2))),""))),Rapportage!L369)</f>
        <v/>
      </c>
    </row>
    <row r="369" spans="1:1">
      <c r="A369" t="str" cm="1">
        <f t="array" aca="1" ref="A369" ca="1">_xlfn.CONCAT(IFERROR(INDEX('Export day'!$A$2:INDIRECT('Export day'!$D$2),ROWS(A$1:$A369)),IFERROR(INDEX('Export night filtered'!$A$2:INDIRECT('Export night filtered'!$D$2),ROWS(A$1:$A369)-ROWS('Export day'!$A$2:INDIRECT('Export day'!$D$2))),IFERROR(INDEX('Export sunholidays filtered'!$A$2:INDIRECT('Export sunholidays filtered'!$D$2),ROWS(A$1:$A369),ROWS(#REF!)-ROWS('Export day'!$A$2:INDIRECT('Export day'!$D$2))-ROWS('Export night filtered'!$A$2:INDIRECT('Export night filtered'!$D$2))),""))),Rapportage!L370)</f>
        <v/>
      </c>
    </row>
    <row r="370" spans="1:1">
      <c r="A370" t="str" cm="1">
        <f t="array" aca="1" ref="A370" ca="1">_xlfn.CONCAT(IFERROR(INDEX('Export day'!$A$2:INDIRECT('Export day'!$D$2),ROWS(A$1:$A370)),IFERROR(INDEX('Export night filtered'!$A$2:INDIRECT('Export night filtered'!$D$2),ROWS(A$1:$A370)-ROWS('Export day'!$A$2:INDIRECT('Export day'!$D$2))),IFERROR(INDEX('Export sunholidays filtered'!$A$2:INDIRECT('Export sunholidays filtered'!$D$2),ROWS(A$1:$A370),ROWS(#REF!)-ROWS('Export day'!$A$2:INDIRECT('Export day'!$D$2))-ROWS('Export night filtered'!$A$2:INDIRECT('Export night filtered'!$D$2))),""))),Rapportage!L371)</f>
        <v/>
      </c>
    </row>
    <row r="371" spans="1:1">
      <c r="A371" t="str" cm="1">
        <f t="array" aca="1" ref="A371" ca="1">_xlfn.CONCAT(IFERROR(INDEX('Export day'!$A$2:INDIRECT('Export day'!$D$2),ROWS(A$1:$A371)),IFERROR(INDEX('Export night filtered'!$A$2:INDIRECT('Export night filtered'!$D$2),ROWS(A$1:$A371)-ROWS('Export day'!$A$2:INDIRECT('Export day'!$D$2))),IFERROR(INDEX('Export sunholidays filtered'!$A$2:INDIRECT('Export sunholidays filtered'!$D$2),ROWS(A$1:$A371),ROWS(#REF!)-ROWS('Export day'!$A$2:INDIRECT('Export day'!$D$2))-ROWS('Export night filtered'!$A$2:INDIRECT('Export night filtered'!$D$2))),""))),Rapportage!L372)</f>
        <v/>
      </c>
    </row>
    <row r="372" spans="1:1">
      <c r="A372" t="str" cm="1">
        <f t="array" aca="1" ref="A372" ca="1">_xlfn.CONCAT(IFERROR(INDEX('Export day'!$A$2:INDIRECT('Export day'!$D$2),ROWS(A$1:$A372)),IFERROR(INDEX('Export night filtered'!$A$2:INDIRECT('Export night filtered'!$D$2),ROWS(A$1:$A372)-ROWS('Export day'!$A$2:INDIRECT('Export day'!$D$2))),IFERROR(INDEX('Export sunholidays filtered'!$A$2:INDIRECT('Export sunholidays filtered'!$D$2),ROWS(A$1:$A372),ROWS(#REF!)-ROWS('Export day'!$A$2:INDIRECT('Export day'!$D$2))-ROWS('Export night filtered'!$A$2:INDIRECT('Export night filtered'!$D$2))),""))),Rapportage!L373)</f>
        <v/>
      </c>
    </row>
    <row r="373" spans="1:1">
      <c r="A373" t="str" cm="1">
        <f t="array" aca="1" ref="A373" ca="1">_xlfn.CONCAT(IFERROR(INDEX('Export day'!$A$2:INDIRECT('Export day'!$D$2),ROWS(A$1:$A373)),IFERROR(INDEX('Export night filtered'!$A$2:INDIRECT('Export night filtered'!$D$2),ROWS(A$1:$A373)-ROWS('Export day'!$A$2:INDIRECT('Export day'!$D$2))),IFERROR(INDEX('Export sunholidays filtered'!$A$2:INDIRECT('Export sunholidays filtered'!$D$2),ROWS(A$1:$A373),ROWS(#REF!)-ROWS('Export day'!$A$2:INDIRECT('Export day'!$D$2))-ROWS('Export night filtered'!$A$2:INDIRECT('Export night filtered'!$D$2))),""))),Rapportage!L374)</f>
        <v/>
      </c>
    </row>
    <row r="374" spans="1:1">
      <c r="A374" t="str" cm="1">
        <f t="array" aca="1" ref="A374" ca="1">_xlfn.CONCAT(IFERROR(INDEX('Export day'!$A$2:INDIRECT('Export day'!$D$2),ROWS(A$1:$A374)),IFERROR(INDEX('Export night filtered'!$A$2:INDIRECT('Export night filtered'!$D$2),ROWS(A$1:$A374)-ROWS('Export day'!$A$2:INDIRECT('Export day'!$D$2))),IFERROR(INDEX('Export sunholidays filtered'!$A$2:INDIRECT('Export sunholidays filtered'!$D$2),ROWS(A$1:$A374),ROWS(#REF!)-ROWS('Export day'!$A$2:INDIRECT('Export day'!$D$2))-ROWS('Export night filtered'!$A$2:INDIRECT('Export night filtered'!$D$2))),""))),Rapportage!L375)</f>
        <v/>
      </c>
    </row>
    <row r="375" spans="1:1">
      <c r="A375" t="str" cm="1">
        <f t="array" aca="1" ref="A375" ca="1">_xlfn.CONCAT(IFERROR(INDEX('Export day'!$A$2:INDIRECT('Export day'!$D$2),ROWS(A$1:$A375)),IFERROR(INDEX('Export night filtered'!$A$2:INDIRECT('Export night filtered'!$D$2),ROWS(A$1:$A375)-ROWS('Export day'!$A$2:INDIRECT('Export day'!$D$2))),IFERROR(INDEX('Export sunholidays filtered'!$A$2:INDIRECT('Export sunholidays filtered'!$D$2),ROWS(A$1:$A375),ROWS(#REF!)-ROWS('Export day'!$A$2:INDIRECT('Export day'!$D$2))-ROWS('Export night filtered'!$A$2:INDIRECT('Export night filtered'!$D$2))),""))),Rapportage!L376)</f>
        <v/>
      </c>
    </row>
    <row r="376" spans="1:1">
      <c r="A376" t="str" cm="1">
        <f t="array" aca="1" ref="A376" ca="1">_xlfn.CONCAT(IFERROR(INDEX('Export day'!$A$2:INDIRECT('Export day'!$D$2),ROWS(A$1:$A376)),IFERROR(INDEX('Export night filtered'!$A$2:INDIRECT('Export night filtered'!$D$2),ROWS(A$1:$A376)-ROWS('Export day'!$A$2:INDIRECT('Export day'!$D$2))),IFERROR(INDEX('Export sunholidays filtered'!$A$2:INDIRECT('Export sunholidays filtered'!$D$2),ROWS(A$1:$A376),ROWS(#REF!)-ROWS('Export day'!$A$2:INDIRECT('Export day'!$D$2))-ROWS('Export night filtered'!$A$2:INDIRECT('Export night filtered'!$D$2))),""))),Rapportage!L377)</f>
        <v/>
      </c>
    </row>
    <row r="377" spans="1:1">
      <c r="A377" t="str" cm="1">
        <f t="array" aca="1" ref="A377" ca="1">_xlfn.CONCAT(IFERROR(INDEX('Export day'!$A$2:INDIRECT('Export day'!$D$2),ROWS(A$1:$A377)),IFERROR(INDEX('Export night filtered'!$A$2:INDIRECT('Export night filtered'!$D$2),ROWS(A$1:$A377)-ROWS('Export day'!$A$2:INDIRECT('Export day'!$D$2))),IFERROR(INDEX('Export sunholidays filtered'!$A$2:INDIRECT('Export sunholidays filtered'!$D$2),ROWS(A$1:$A377),ROWS(#REF!)-ROWS('Export day'!$A$2:INDIRECT('Export day'!$D$2))-ROWS('Export night filtered'!$A$2:INDIRECT('Export night filtered'!$D$2))),""))),Rapportage!L378)</f>
        <v/>
      </c>
    </row>
    <row r="378" spans="1:1">
      <c r="A378" t="str" cm="1">
        <f t="array" aca="1" ref="A378" ca="1">_xlfn.CONCAT(IFERROR(INDEX('Export day'!$A$2:INDIRECT('Export day'!$D$2),ROWS(A$1:$A378)),IFERROR(INDEX('Export night filtered'!$A$2:INDIRECT('Export night filtered'!$D$2),ROWS(A$1:$A378)-ROWS('Export day'!$A$2:INDIRECT('Export day'!$D$2))),IFERROR(INDEX('Export sunholidays filtered'!$A$2:INDIRECT('Export sunholidays filtered'!$D$2),ROWS(A$1:$A378),ROWS(#REF!)-ROWS('Export day'!$A$2:INDIRECT('Export day'!$D$2))-ROWS('Export night filtered'!$A$2:INDIRECT('Export night filtered'!$D$2))),""))),Rapportage!L379)</f>
        <v/>
      </c>
    </row>
    <row r="379" spans="1:1">
      <c r="A379" t="str" cm="1">
        <f t="array" aca="1" ref="A379" ca="1">_xlfn.CONCAT(IFERROR(INDEX('Export day'!$A$2:INDIRECT('Export day'!$D$2),ROWS(A$1:$A379)),IFERROR(INDEX('Export night filtered'!$A$2:INDIRECT('Export night filtered'!$D$2),ROWS(A$1:$A379)-ROWS('Export day'!$A$2:INDIRECT('Export day'!$D$2))),IFERROR(INDEX('Export sunholidays filtered'!$A$2:INDIRECT('Export sunholidays filtered'!$D$2),ROWS(A$1:$A379),ROWS(#REF!)-ROWS('Export day'!$A$2:INDIRECT('Export day'!$D$2))-ROWS('Export night filtered'!$A$2:INDIRECT('Export night filtered'!$D$2))),""))),Rapportage!L380)</f>
        <v/>
      </c>
    </row>
    <row r="380" spans="1:1">
      <c r="A380" t="str" cm="1">
        <f t="array" aca="1" ref="A380" ca="1">_xlfn.CONCAT(IFERROR(INDEX('Export day'!$A$2:INDIRECT('Export day'!$D$2),ROWS(A$1:$A380)),IFERROR(INDEX('Export night filtered'!$A$2:INDIRECT('Export night filtered'!$D$2),ROWS(A$1:$A380)-ROWS('Export day'!$A$2:INDIRECT('Export day'!$D$2))),IFERROR(INDEX('Export sunholidays filtered'!$A$2:INDIRECT('Export sunholidays filtered'!$D$2),ROWS(A$1:$A380),ROWS(#REF!)-ROWS('Export day'!$A$2:INDIRECT('Export day'!$D$2))-ROWS('Export night filtered'!$A$2:INDIRECT('Export night filtered'!$D$2))),""))),Rapportage!L381)</f>
        <v/>
      </c>
    </row>
    <row r="381" spans="1:1">
      <c r="A381" t="str" cm="1">
        <f t="array" aca="1" ref="A381" ca="1">_xlfn.CONCAT(IFERROR(INDEX('Export day'!$A$2:INDIRECT('Export day'!$D$2),ROWS(A$1:$A381)),IFERROR(INDEX('Export night filtered'!$A$2:INDIRECT('Export night filtered'!$D$2),ROWS(A$1:$A381)-ROWS('Export day'!$A$2:INDIRECT('Export day'!$D$2))),IFERROR(INDEX('Export sunholidays filtered'!$A$2:INDIRECT('Export sunholidays filtered'!$D$2),ROWS(A$1:$A381),ROWS(#REF!)-ROWS('Export day'!$A$2:INDIRECT('Export day'!$D$2))-ROWS('Export night filtered'!$A$2:INDIRECT('Export night filtered'!$D$2))),""))),Rapportage!L382)</f>
        <v/>
      </c>
    </row>
    <row r="382" spans="1:1">
      <c r="A382" t="str" cm="1">
        <f t="array" aca="1" ref="A382" ca="1">_xlfn.CONCAT(IFERROR(INDEX('Export day'!$A$2:INDIRECT('Export day'!$D$2),ROWS(A$1:$A382)),IFERROR(INDEX('Export night filtered'!$A$2:INDIRECT('Export night filtered'!$D$2),ROWS(A$1:$A382)-ROWS('Export day'!$A$2:INDIRECT('Export day'!$D$2))),IFERROR(INDEX('Export sunholidays filtered'!$A$2:INDIRECT('Export sunholidays filtered'!$D$2),ROWS(A$1:$A382),ROWS(#REF!)-ROWS('Export day'!$A$2:INDIRECT('Export day'!$D$2))-ROWS('Export night filtered'!$A$2:INDIRECT('Export night filtered'!$D$2))),""))),Rapportage!L383)</f>
        <v/>
      </c>
    </row>
    <row r="383" spans="1:1">
      <c r="A383" t="str" cm="1">
        <f t="array" aca="1" ref="A383" ca="1">_xlfn.CONCAT(IFERROR(INDEX('Export day'!$A$2:INDIRECT('Export day'!$D$2),ROWS(A$1:$A383)),IFERROR(INDEX('Export night filtered'!$A$2:INDIRECT('Export night filtered'!$D$2),ROWS(A$1:$A383)-ROWS('Export day'!$A$2:INDIRECT('Export day'!$D$2))),IFERROR(INDEX('Export sunholidays filtered'!$A$2:INDIRECT('Export sunholidays filtered'!$D$2),ROWS(A$1:$A383),ROWS(#REF!)-ROWS('Export day'!$A$2:INDIRECT('Export day'!$D$2))-ROWS('Export night filtered'!$A$2:INDIRECT('Export night filtered'!$D$2))),""))),Rapportage!L384)</f>
        <v/>
      </c>
    </row>
    <row r="384" spans="1:1">
      <c r="A384" t="str" cm="1">
        <f t="array" aca="1" ref="A384" ca="1">_xlfn.CONCAT(IFERROR(INDEX('Export day'!$A$2:INDIRECT('Export day'!$D$2),ROWS(A$1:$A384)),IFERROR(INDEX('Export night filtered'!$A$2:INDIRECT('Export night filtered'!$D$2),ROWS(A$1:$A384)-ROWS('Export day'!$A$2:INDIRECT('Export day'!$D$2))),IFERROR(INDEX('Export sunholidays filtered'!$A$2:INDIRECT('Export sunholidays filtered'!$D$2),ROWS(A$1:$A384),ROWS(#REF!)-ROWS('Export day'!$A$2:INDIRECT('Export day'!$D$2))-ROWS('Export night filtered'!$A$2:INDIRECT('Export night filtered'!$D$2))),""))),Rapportage!L385)</f>
        <v/>
      </c>
    </row>
    <row r="385" spans="1:1">
      <c r="A385" t="str" cm="1">
        <f t="array" aca="1" ref="A385" ca="1">_xlfn.CONCAT(IFERROR(INDEX('Export day'!$A$2:INDIRECT('Export day'!$D$2),ROWS(A$1:$A385)),IFERROR(INDEX('Export night filtered'!$A$2:INDIRECT('Export night filtered'!$D$2),ROWS(A$1:$A385)-ROWS('Export day'!$A$2:INDIRECT('Export day'!$D$2))),IFERROR(INDEX('Export sunholidays filtered'!$A$2:INDIRECT('Export sunholidays filtered'!$D$2),ROWS(A$1:$A385),ROWS(#REF!)-ROWS('Export day'!$A$2:INDIRECT('Export day'!$D$2))-ROWS('Export night filtered'!$A$2:INDIRECT('Export night filtered'!$D$2))),""))),Rapportage!L386)</f>
        <v/>
      </c>
    </row>
    <row r="386" spans="1:1">
      <c r="A386" t="str" cm="1">
        <f t="array" aca="1" ref="A386" ca="1">_xlfn.CONCAT(IFERROR(INDEX('Export day'!$A$2:INDIRECT('Export day'!$D$2),ROWS(A$1:$A386)),IFERROR(INDEX('Export night filtered'!$A$2:INDIRECT('Export night filtered'!$D$2),ROWS(A$1:$A386)-ROWS('Export day'!$A$2:INDIRECT('Export day'!$D$2))),IFERROR(INDEX('Export sunholidays filtered'!$A$2:INDIRECT('Export sunholidays filtered'!$D$2),ROWS(A$1:$A386),ROWS(#REF!)-ROWS('Export day'!$A$2:INDIRECT('Export day'!$D$2))-ROWS('Export night filtered'!$A$2:INDIRECT('Export night filtered'!$D$2))),""))),Rapportage!L387)</f>
        <v/>
      </c>
    </row>
    <row r="387" spans="1:1">
      <c r="A387" t="str" cm="1">
        <f t="array" aca="1" ref="A387" ca="1">_xlfn.CONCAT(IFERROR(INDEX('Export day'!$A$2:INDIRECT('Export day'!$D$2),ROWS(A$1:$A387)),IFERROR(INDEX('Export night filtered'!$A$2:INDIRECT('Export night filtered'!$D$2),ROWS(A$1:$A387)-ROWS('Export day'!$A$2:INDIRECT('Export day'!$D$2))),IFERROR(INDEX('Export sunholidays filtered'!$A$2:INDIRECT('Export sunholidays filtered'!$D$2),ROWS(A$1:$A387),ROWS(#REF!)-ROWS('Export day'!$A$2:INDIRECT('Export day'!$D$2))-ROWS('Export night filtered'!$A$2:INDIRECT('Export night filtered'!$D$2))),""))),Rapportage!L388)</f>
        <v/>
      </c>
    </row>
    <row r="388" spans="1:1">
      <c r="A388" t="str" cm="1">
        <f t="array" aca="1" ref="A388" ca="1">_xlfn.CONCAT(IFERROR(INDEX('Export day'!$A$2:INDIRECT('Export day'!$D$2),ROWS(A$1:$A388)),IFERROR(INDEX('Export night filtered'!$A$2:INDIRECT('Export night filtered'!$D$2),ROWS(A$1:$A388)-ROWS('Export day'!$A$2:INDIRECT('Export day'!$D$2))),IFERROR(INDEX('Export sunholidays filtered'!$A$2:INDIRECT('Export sunholidays filtered'!$D$2),ROWS(A$1:$A388),ROWS(#REF!)-ROWS('Export day'!$A$2:INDIRECT('Export day'!$D$2))-ROWS('Export night filtered'!$A$2:INDIRECT('Export night filtered'!$D$2))),""))),Rapportage!L389)</f>
        <v/>
      </c>
    </row>
    <row r="389" spans="1:1">
      <c r="A389" t="str" cm="1">
        <f t="array" aca="1" ref="A389" ca="1">_xlfn.CONCAT(IFERROR(INDEX('Export day'!$A$2:INDIRECT('Export day'!$D$2),ROWS(A$1:$A389)),IFERROR(INDEX('Export night filtered'!$A$2:INDIRECT('Export night filtered'!$D$2),ROWS(A$1:$A389)-ROWS('Export day'!$A$2:INDIRECT('Export day'!$D$2))),IFERROR(INDEX('Export sunholidays filtered'!$A$2:INDIRECT('Export sunholidays filtered'!$D$2),ROWS(A$1:$A389),ROWS(#REF!)-ROWS('Export day'!$A$2:INDIRECT('Export day'!$D$2))-ROWS('Export night filtered'!$A$2:INDIRECT('Export night filtered'!$D$2))),""))),Rapportage!L390)</f>
        <v/>
      </c>
    </row>
    <row r="390" spans="1:1">
      <c r="A390" t="str" cm="1">
        <f t="array" aca="1" ref="A390" ca="1">_xlfn.CONCAT(IFERROR(INDEX('Export day'!$A$2:INDIRECT('Export day'!$D$2),ROWS(A$1:$A390)),IFERROR(INDEX('Export night filtered'!$A$2:INDIRECT('Export night filtered'!$D$2),ROWS(A$1:$A390)-ROWS('Export day'!$A$2:INDIRECT('Export day'!$D$2))),IFERROR(INDEX('Export sunholidays filtered'!$A$2:INDIRECT('Export sunholidays filtered'!$D$2),ROWS(A$1:$A390),ROWS(#REF!)-ROWS('Export day'!$A$2:INDIRECT('Export day'!$D$2))-ROWS('Export night filtered'!$A$2:INDIRECT('Export night filtered'!$D$2))),""))),Rapportage!L391)</f>
        <v/>
      </c>
    </row>
    <row r="391" spans="1:1">
      <c r="A391" t="str" cm="1">
        <f t="array" aca="1" ref="A391" ca="1">_xlfn.CONCAT(IFERROR(INDEX('Export day'!$A$2:INDIRECT('Export day'!$D$2),ROWS(A$1:$A391)),IFERROR(INDEX('Export night filtered'!$A$2:INDIRECT('Export night filtered'!$D$2),ROWS(A$1:$A391)-ROWS('Export day'!$A$2:INDIRECT('Export day'!$D$2))),IFERROR(INDEX('Export sunholidays filtered'!$A$2:INDIRECT('Export sunholidays filtered'!$D$2),ROWS(A$1:$A391),ROWS(#REF!)-ROWS('Export day'!$A$2:INDIRECT('Export day'!$D$2))-ROWS('Export night filtered'!$A$2:INDIRECT('Export night filtered'!$D$2))),""))),Rapportage!L392)</f>
        <v/>
      </c>
    </row>
    <row r="392" spans="1:1">
      <c r="A392" t="str" cm="1">
        <f t="array" aca="1" ref="A392" ca="1">_xlfn.CONCAT(IFERROR(INDEX('Export day'!$A$2:INDIRECT('Export day'!$D$2),ROWS(A$1:$A392)),IFERROR(INDEX('Export night filtered'!$A$2:INDIRECT('Export night filtered'!$D$2),ROWS(A$1:$A392)-ROWS('Export day'!$A$2:INDIRECT('Export day'!$D$2))),IFERROR(INDEX('Export sunholidays filtered'!$A$2:INDIRECT('Export sunholidays filtered'!$D$2),ROWS(A$1:$A392),ROWS(#REF!)-ROWS('Export day'!$A$2:INDIRECT('Export day'!$D$2))-ROWS('Export night filtered'!$A$2:INDIRECT('Export night filtered'!$D$2))),""))),Rapportage!L393)</f>
        <v/>
      </c>
    </row>
    <row r="393" spans="1:1">
      <c r="A393" t="str" cm="1">
        <f t="array" aca="1" ref="A393" ca="1">_xlfn.CONCAT(IFERROR(INDEX('Export day'!$A$2:INDIRECT('Export day'!$D$2),ROWS(A$1:$A393)),IFERROR(INDEX('Export night filtered'!$A$2:INDIRECT('Export night filtered'!$D$2),ROWS(A$1:$A393)-ROWS('Export day'!$A$2:INDIRECT('Export day'!$D$2))),IFERROR(INDEX('Export sunholidays filtered'!$A$2:INDIRECT('Export sunholidays filtered'!$D$2),ROWS(A$1:$A393),ROWS(#REF!)-ROWS('Export day'!$A$2:INDIRECT('Export day'!$D$2))-ROWS('Export night filtered'!$A$2:INDIRECT('Export night filtered'!$D$2))),""))),Rapportage!L394)</f>
        <v/>
      </c>
    </row>
    <row r="394" spans="1:1">
      <c r="A394" t="str" cm="1">
        <f t="array" aca="1" ref="A394" ca="1">_xlfn.CONCAT(IFERROR(INDEX('Export day'!$A$2:INDIRECT('Export day'!$D$2),ROWS(A$1:$A394)),IFERROR(INDEX('Export night filtered'!$A$2:INDIRECT('Export night filtered'!$D$2),ROWS(A$1:$A394)-ROWS('Export day'!$A$2:INDIRECT('Export day'!$D$2))),IFERROR(INDEX('Export sunholidays filtered'!$A$2:INDIRECT('Export sunholidays filtered'!$D$2),ROWS(A$1:$A394),ROWS(#REF!)-ROWS('Export day'!$A$2:INDIRECT('Export day'!$D$2))-ROWS('Export night filtered'!$A$2:INDIRECT('Export night filtered'!$D$2))),""))),Rapportage!L395)</f>
        <v/>
      </c>
    </row>
    <row r="395" spans="1:1">
      <c r="A395" t="str" cm="1">
        <f t="array" aca="1" ref="A395" ca="1">_xlfn.CONCAT(IFERROR(INDEX('Export day'!$A$2:INDIRECT('Export day'!$D$2),ROWS(A$1:$A395)),IFERROR(INDEX('Export night filtered'!$A$2:INDIRECT('Export night filtered'!$D$2),ROWS(A$1:$A395)-ROWS('Export day'!$A$2:INDIRECT('Export day'!$D$2))),IFERROR(INDEX('Export sunholidays filtered'!$A$2:INDIRECT('Export sunholidays filtered'!$D$2),ROWS(A$1:$A395),ROWS(#REF!)-ROWS('Export day'!$A$2:INDIRECT('Export day'!$D$2))-ROWS('Export night filtered'!$A$2:INDIRECT('Export night filtered'!$D$2))),""))),Rapportage!L396)</f>
        <v/>
      </c>
    </row>
    <row r="396" spans="1:1">
      <c r="A396" t="str" cm="1">
        <f t="array" aca="1" ref="A396" ca="1">_xlfn.CONCAT(IFERROR(INDEX('Export day'!$A$2:INDIRECT('Export day'!$D$2),ROWS(A$1:$A396)),IFERROR(INDEX('Export night filtered'!$A$2:INDIRECT('Export night filtered'!$D$2),ROWS(A$1:$A396)-ROWS('Export day'!$A$2:INDIRECT('Export day'!$D$2))),IFERROR(INDEX('Export sunholidays filtered'!$A$2:INDIRECT('Export sunholidays filtered'!$D$2),ROWS(A$1:$A396),ROWS(#REF!)-ROWS('Export day'!$A$2:INDIRECT('Export day'!$D$2))-ROWS('Export night filtered'!$A$2:INDIRECT('Export night filtered'!$D$2))),""))),Rapportage!L397)</f>
        <v/>
      </c>
    </row>
    <row r="397" spans="1:1">
      <c r="A397" t="str" cm="1">
        <f t="array" aca="1" ref="A397" ca="1">_xlfn.CONCAT(IFERROR(INDEX('Export day'!$A$2:INDIRECT('Export day'!$D$2),ROWS(A$1:$A397)),IFERROR(INDEX('Export night filtered'!$A$2:INDIRECT('Export night filtered'!$D$2),ROWS(A$1:$A397)-ROWS('Export day'!$A$2:INDIRECT('Export day'!$D$2))),IFERROR(INDEX('Export sunholidays filtered'!$A$2:INDIRECT('Export sunholidays filtered'!$D$2),ROWS(A$1:$A397),ROWS(#REF!)-ROWS('Export day'!$A$2:INDIRECT('Export day'!$D$2))-ROWS('Export night filtered'!$A$2:INDIRECT('Export night filtered'!$D$2))),""))),Rapportage!L398)</f>
        <v/>
      </c>
    </row>
    <row r="398" spans="1:1">
      <c r="A398" t="str" cm="1">
        <f t="array" aca="1" ref="A398" ca="1">_xlfn.CONCAT(IFERROR(INDEX('Export day'!$A$2:INDIRECT('Export day'!$D$2),ROWS(A$1:$A398)),IFERROR(INDEX('Export night filtered'!$A$2:INDIRECT('Export night filtered'!$D$2),ROWS(A$1:$A398)-ROWS('Export day'!$A$2:INDIRECT('Export day'!$D$2))),IFERROR(INDEX('Export sunholidays filtered'!$A$2:INDIRECT('Export sunholidays filtered'!$D$2),ROWS(A$1:$A398),ROWS(#REF!)-ROWS('Export day'!$A$2:INDIRECT('Export day'!$D$2))-ROWS('Export night filtered'!$A$2:INDIRECT('Export night filtered'!$D$2))),""))),Rapportage!L399)</f>
        <v/>
      </c>
    </row>
    <row r="399" spans="1:1">
      <c r="A399" t="str" cm="1">
        <f t="array" aca="1" ref="A399" ca="1">_xlfn.CONCAT(IFERROR(INDEX('Export day'!$A$2:INDIRECT('Export day'!$D$2),ROWS(A$1:$A399)),IFERROR(INDEX('Export night filtered'!$A$2:INDIRECT('Export night filtered'!$D$2),ROWS(A$1:$A399)-ROWS('Export day'!$A$2:INDIRECT('Export day'!$D$2))),IFERROR(INDEX('Export sunholidays filtered'!$A$2:INDIRECT('Export sunholidays filtered'!$D$2),ROWS(A$1:$A399),ROWS(#REF!)-ROWS('Export day'!$A$2:INDIRECT('Export day'!$D$2))-ROWS('Export night filtered'!$A$2:INDIRECT('Export night filtered'!$D$2))),""))),Rapportage!L400)</f>
        <v/>
      </c>
    </row>
    <row r="400" spans="1:1">
      <c r="A400" t="str" cm="1">
        <f t="array" aca="1" ref="A400" ca="1">_xlfn.CONCAT(IFERROR(INDEX('Export day'!$A$2:INDIRECT('Export day'!$D$2),ROWS(A$1:$A400)),IFERROR(INDEX('Export night filtered'!$A$2:INDIRECT('Export night filtered'!$D$2),ROWS(A$1:$A400)-ROWS('Export day'!$A$2:INDIRECT('Export day'!$D$2))),IFERROR(INDEX('Export sunholidays filtered'!$A$2:INDIRECT('Export sunholidays filtered'!$D$2),ROWS(A$1:$A400),ROWS(#REF!)-ROWS('Export day'!$A$2:INDIRECT('Export day'!$D$2))-ROWS('Export night filtered'!$A$2:INDIRECT('Export night filtered'!$D$2))),""))),Rapportage!L401)</f>
        <v/>
      </c>
    </row>
    <row r="401" spans="1:1">
      <c r="A401" t="str" cm="1">
        <f t="array" aca="1" ref="A401" ca="1">_xlfn.CONCAT(IFERROR(INDEX('Export day'!$A$2:INDIRECT('Export day'!$D$2),ROWS(A$1:$A401)),IFERROR(INDEX('Export night filtered'!$A$2:INDIRECT('Export night filtered'!$D$2),ROWS(A$1:$A401)-ROWS('Export day'!$A$2:INDIRECT('Export day'!$D$2))),IFERROR(INDEX('Export sunholidays filtered'!$A$2:INDIRECT('Export sunholidays filtered'!$D$2),ROWS(A$1:$A401),ROWS(#REF!)-ROWS('Export day'!$A$2:INDIRECT('Export day'!$D$2))-ROWS('Export night filtered'!$A$2:INDIRECT('Export night filtered'!$D$2))),""))),Rapportage!L402)</f>
        <v/>
      </c>
    </row>
    <row r="402" spans="1:1">
      <c r="A402" t="str" cm="1">
        <f t="array" aca="1" ref="A402" ca="1">_xlfn.CONCAT(IFERROR(INDEX('Export day'!$A$2:INDIRECT('Export day'!$D$2),ROWS(A$1:$A402)),IFERROR(INDEX('Export night filtered'!$A$2:INDIRECT('Export night filtered'!$D$2),ROWS(A$1:$A402)-ROWS('Export day'!$A$2:INDIRECT('Export day'!$D$2))),IFERROR(INDEX('Export sunholidays filtered'!$A$2:INDIRECT('Export sunholidays filtered'!$D$2),ROWS(A$1:$A402),ROWS(#REF!)-ROWS('Export day'!$A$2:INDIRECT('Export day'!$D$2))-ROWS('Export night filtered'!$A$2:INDIRECT('Export night filtered'!$D$2))),""))),Rapportage!L403)</f>
        <v/>
      </c>
    </row>
    <row r="403" spans="1:1">
      <c r="A403" t="str" cm="1">
        <f t="array" aca="1" ref="A403" ca="1">_xlfn.CONCAT(IFERROR(INDEX('Export day'!$A$2:INDIRECT('Export day'!$D$2),ROWS(A$1:$A403)),IFERROR(INDEX('Export night filtered'!$A$2:INDIRECT('Export night filtered'!$D$2),ROWS(A$1:$A403)-ROWS('Export day'!$A$2:INDIRECT('Export day'!$D$2))),IFERROR(INDEX('Export sunholidays filtered'!$A$2:INDIRECT('Export sunholidays filtered'!$D$2),ROWS(A$1:$A403),ROWS(#REF!)-ROWS('Export day'!$A$2:INDIRECT('Export day'!$D$2))-ROWS('Export night filtered'!$A$2:INDIRECT('Export night filtered'!$D$2))),""))),Rapportage!L404)</f>
        <v/>
      </c>
    </row>
    <row r="404" spans="1:1">
      <c r="A404" t="str" cm="1">
        <f t="array" aca="1" ref="A404" ca="1">_xlfn.CONCAT(IFERROR(INDEX('Export day'!$A$2:INDIRECT('Export day'!$D$2),ROWS(A$1:$A404)),IFERROR(INDEX('Export night filtered'!$A$2:INDIRECT('Export night filtered'!$D$2),ROWS(A$1:$A404)-ROWS('Export day'!$A$2:INDIRECT('Export day'!$D$2))),IFERROR(INDEX('Export sunholidays filtered'!$A$2:INDIRECT('Export sunholidays filtered'!$D$2),ROWS(A$1:$A404),ROWS(#REF!)-ROWS('Export day'!$A$2:INDIRECT('Export day'!$D$2))-ROWS('Export night filtered'!$A$2:INDIRECT('Export night filtered'!$D$2))),""))),Rapportage!L405)</f>
        <v/>
      </c>
    </row>
    <row r="405" spans="1:1">
      <c r="A405" t="str" cm="1">
        <f t="array" aca="1" ref="A405" ca="1">_xlfn.CONCAT(IFERROR(INDEX('Export day'!$A$2:INDIRECT('Export day'!$D$2),ROWS(A$1:$A405)),IFERROR(INDEX('Export night filtered'!$A$2:INDIRECT('Export night filtered'!$D$2),ROWS(A$1:$A405)-ROWS('Export day'!$A$2:INDIRECT('Export day'!$D$2))),IFERROR(INDEX('Export sunholidays filtered'!$A$2:INDIRECT('Export sunholidays filtered'!$D$2),ROWS(A$1:$A405),ROWS(#REF!)-ROWS('Export day'!$A$2:INDIRECT('Export day'!$D$2))-ROWS('Export night filtered'!$A$2:INDIRECT('Export night filtered'!$D$2))),""))),Rapportage!L406)</f>
        <v/>
      </c>
    </row>
    <row r="406" spans="1:1">
      <c r="A406" t="str" cm="1">
        <f t="array" aca="1" ref="A406" ca="1">_xlfn.CONCAT(IFERROR(INDEX('Export day'!$A$2:INDIRECT('Export day'!$D$2),ROWS(A$1:$A406)),IFERROR(INDEX('Export night filtered'!$A$2:INDIRECT('Export night filtered'!$D$2),ROWS(A$1:$A406)-ROWS('Export day'!$A$2:INDIRECT('Export day'!$D$2))),IFERROR(INDEX('Export sunholidays filtered'!$A$2:INDIRECT('Export sunholidays filtered'!$D$2),ROWS(A$1:$A406),ROWS(#REF!)-ROWS('Export day'!$A$2:INDIRECT('Export day'!$D$2))-ROWS('Export night filtered'!$A$2:INDIRECT('Export night filtered'!$D$2))),""))),Rapportage!L407)</f>
        <v/>
      </c>
    </row>
    <row r="407" spans="1:1">
      <c r="A407" t="str" cm="1">
        <f t="array" aca="1" ref="A407" ca="1">_xlfn.CONCAT(IFERROR(INDEX('Export day'!$A$2:INDIRECT('Export day'!$D$2),ROWS(A$1:$A407)),IFERROR(INDEX('Export night filtered'!$A$2:INDIRECT('Export night filtered'!$D$2),ROWS(A$1:$A407)-ROWS('Export day'!$A$2:INDIRECT('Export day'!$D$2))),IFERROR(INDEX('Export sunholidays filtered'!$A$2:INDIRECT('Export sunholidays filtered'!$D$2),ROWS(A$1:$A407),ROWS(#REF!)-ROWS('Export day'!$A$2:INDIRECT('Export day'!$D$2))-ROWS('Export night filtered'!$A$2:INDIRECT('Export night filtered'!$D$2))),""))),Rapportage!L408)</f>
        <v/>
      </c>
    </row>
    <row r="408" spans="1:1">
      <c r="A408" t="str" cm="1">
        <f t="array" aca="1" ref="A408" ca="1">_xlfn.CONCAT(IFERROR(INDEX('Export day'!$A$2:INDIRECT('Export day'!$D$2),ROWS(A$1:$A408)),IFERROR(INDEX('Export night filtered'!$A$2:INDIRECT('Export night filtered'!$D$2),ROWS(A$1:$A408)-ROWS('Export day'!$A$2:INDIRECT('Export day'!$D$2))),IFERROR(INDEX('Export sunholidays filtered'!$A$2:INDIRECT('Export sunholidays filtered'!$D$2),ROWS(A$1:$A408),ROWS(#REF!)-ROWS('Export day'!$A$2:INDIRECT('Export day'!$D$2))-ROWS('Export night filtered'!$A$2:INDIRECT('Export night filtered'!$D$2))),""))),Rapportage!L409)</f>
        <v/>
      </c>
    </row>
    <row r="409" spans="1:1">
      <c r="A409" t="str" cm="1">
        <f t="array" aca="1" ref="A409" ca="1">_xlfn.CONCAT(IFERROR(INDEX('Export day'!$A$2:INDIRECT('Export day'!$D$2),ROWS(A$1:$A409)),IFERROR(INDEX('Export night filtered'!$A$2:INDIRECT('Export night filtered'!$D$2),ROWS(A$1:$A409)-ROWS('Export day'!$A$2:INDIRECT('Export day'!$D$2))),IFERROR(INDEX('Export sunholidays filtered'!$A$2:INDIRECT('Export sunholidays filtered'!$D$2),ROWS(A$1:$A409),ROWS(#REF!)-ROWS('Export day'!$A$2:INDIRECT('Export day'!$D$2))-ROWS('Export night filtered'!$A$2:INDIRECT('Export night filtered'!$D$2))),""))),Rapportage!L410)</f>
        <v/>
      </c>
    </row>
    <row r="410" spans="1:1">
      <c r="A410" t="str" cm="1">
        <f t="array" aca="1" ref="A410" ca="1">_xlfn.CONCAT(IFERROR(INDEX('Export day'!$A$2:INDIRECT('Export day'!$D$2),ROWS(A$1:$A410)),IFERROR(INDEX('Export night filtered'!$A$2:INDIRECT('Export night filtered'!$D$2),ROWS(A$1:$A410)-ROWS('Export day'!$A$2:INDIRECT('Export day'!$D$2))),IFERROR(INDEX('Export sunholidays filtered'!$A$2:INDIRECT('Export sunholidays filtered'!$D$2),ROWS(A$1:$A410),ROWS(#REF!)-ROWS('Export day'!$A$2:INDIRECT('Export day'!$D$2))-ROWS('Export night filtered'!$A$2:INDIRECT('Export night filtered'!$D$2))),""))),Rapportage!L411)</f>
        <v/>
      </c>
    </row>
    <row r="411" spans="1:1">
      <c r="A411" t="str" cm="1">
        <f t="array" aca="1" ref="A411" ca="1">_xlfn.CONCAT(IFERROR(INDEX('Export day'!$A$2:INDIRECT('Export day'!$D$2),ROWS(A$1:$A411)),IFERROR(INDEX('Export night filtered'!$A$2:INDIRECT('Export night filtered'!$D$2),ROWS(A$1:$A411)-ROWS('Export day'!$A$2:INDIRECT('Export day'!$D$2))),IFERROR(INDEX('Export sunholidays filtered'!$A$2:INDIRECT('Export sunholidays filtered'!$D$2),ROWS(A$1:$A411),ROWS(#REF!)-ROWS('Export day'!$A$2:INDIRECT('Export day'!$D$2))-ROWS('Export night filtered'!$A$2:INDIRECT('Export night filtered'!$D$2))),""))),Rapportage!L412)</f>
        <v/>
      </c>
    </row>
    <row r="412" spans="1:1">
      <c r="A412" t="str" cm="1">
        <f t="array" aca="1" ref="A412" ca="1">_xlfn.CONCAT(IFERROR(INDEX('Export day'!$A$2:INDIRECT('Export day'!$D$2),ROWS(A$1:$A412)),IFERROR(INDEX('Export night filtered'!$A$2:INDIRECT('Export night filtered'!$D$2),ROWS(A$1:$A412)-ROWS('Export day'!$A$2:INDIRECT('Export day'!$D$2))),IFERROR(INDEX('Export sunholidays filtered'!$A$2:INDIRECT('Export sunholidays filtered'!$D$2),ROWS(A$1:$A412),ROWS(#REF!)-ROWS('Export day'!$A$2:INDIRECT('Export day'!$D$2))-ROWS('Export night filtered'!$A$2:INDIRECT('Export night filtered'!$D$2))),""))),Rapportage!L413)</f>
        <v/>
      </c>
    </row>
    <row r="413" spans="1:1">
      <c r="A413" t="str" cm="1">
        <f t="array" aca="1" ref="A413" ca="1">_xlfn.CONCAT(IFERROR(INDEX('Export day'!$A$2:INDIRECT('Export day'!$D$2),ROWS(A$1:$A413)),IFERROR(INDEX('Export night filtered'!$A$2:INDIRECT('Export night filtered'!$D$2),ROWS(A$1:$A413)-ROWS('Export day'!$A$2:INDIRECT('Export day'!$D$2))),IFERROR(INDEX('Export sunholidays filtered'!$A$2:INDIRECT('Export sunholidays filtered'!$D$2),ROWS(A$1:$A413),ROWS(#REF!)-ROWS('Export day'!$A$2:INDIRECT('Export day'!$D$2))-ROWS('Export night filtered'!$A$2:INDIRECT('Export night filtered'!$D$2))),""))),Rapportage!L414)</f>
        <v/>
      </c>
    </row>
    <row r="414" spans="1:1">
      <c r="A414" t="str" cm="1">
        <f t="array" aca="1" ref="A414" ca="1">_xlfn.CONCAT(IFERROR(INDEX('Export day'!$A$2:INDIRECT('Export day'!$D$2),ROWS(A$1:$A414)),IFERROR(INDEX('Export night filtered'!$A$2:INDIRECT('Export night filtered'!$D$2),ROWS(A$1:$A414)-ROWS('Export day'!$A$2:INDIRECT('Export day'!$D$2))),IFERROR(INDEX('Export sunholidays filtered'!$A$2:INDIRECT('Export sunholidays filtered'!$D$2),ROWS(A$1:$A414),ROWS(#REF!)-ROWS('Export day'!$A$2:INDIRECT('Export day'!$D$2))-ROWS('Export night filtered'!$A$2:INDIRECT('Export night filtered'!$D$2))),""))),Rapportage!L415)</f>
        <v/>
      </c>
    </row>
    <row r="415" spans="1:1">
      <c r="A415" t="str" cm="1">
        <f t="array" aca="1" ref="A415" ca="1">_xlfn.CONCAT(IFERROR(INDEX('Export day'!$A$2:INDIRECT('Export day'!$D$2),ROWS(A$1:$A415)),IFERROR(INDEX('Export night filtered'!$A$2:INDIRECT('Export night filtered'!$D$2),ROWS(A$1:$A415)-ROWS('Export day'!$A$2:INDIRECT('Export day'!$D$2))),IFERROR(INDEX('Export sunholidays filtered'!$A$2:INDIRECT('Export sunholidays filtered'!$D$2),ROWS(A$1:$A415),ROWS(#REF!)-ROWS('Export day'!$A$2:INDIRECT('Export day'!$D$2))-ROWS('Export night filtered'!$A$2:INDIRECT('Export night filtered'!$D$2))),""))),Rapportage!L416)</f>
        <v/>
      </c>
    </row>
    <row r="416" spans="1:1">
      <c r="A416" t="str" cm="1">
        <f t="array" aca="1" ref="A416" ca="1">_xlfn.CONCAT(IFERROR(INDEX('Export day'!$A$2:INDIRECT('Export day'!$D$2),ROWS(A$1:$A416)),IFERROR(INDEX('Export night filtered'!$A$2:INDIRECT('Export night filtered'!$D$2),ROWS(A$1:$A416)-ROWS('Export day'!$A$2:INDIRECT('Export day'!$D$2))),IFERROR(INDEX('Export sunholidays filtered'!$A$2:INDIRECT('Export sunholidays filtered'!$D$2),ROWS(A$1:$A416),ROWS(#REF!)-ROWS('Export day'!$A$2:INDIRECT('Export day'!$D$2))-ROWS('Export night filtered'!$A$2:INDIRECT('Export night filtered'!$D$2))),""))),Rapportage!L417)</f>
        <v/>
      </c>
    </row>
    <row r="417" spans="1:1">
      <c r="A417" t="str" cm="1">
        <f t="array" aca="1" ref="A417" ca="1">_xlfn.CONCAT(IFERROR(INDEX('Export day'!$A$2:INDIRECT('Export day'!$D$2),ROWS(A$1:$A417)),IFERROR(INDEX('Export night filtered'!$A$2:INDIRECT('Export night filtered'!$D$2),ROWS(A$1:$A417)-ROWS('Export day'!$A$2:INDIRECT('Export day'!$D$2))),IFERROR(INDEX('Export sunholidays filtered'!$A$2:INDIRECT('Export sunholidays filtered'!$D$2),ROWS(A$1:$A417),ROWS(#REF!)-ROWS('Export day'!$A$2:INDIRECT('Export day'!$D$2))-ROWS('Export night filtered'!$A$2:INDIRECT('Export night filtered'!$D$2))),""))),Rapportage!L418)</f>
        <v/>
      </c>
    </row>
    <row r="418" spans="1:1">
      <c r="A418" t="str" cm="1">
        <f t="array" aca="1" ref="A418" ca="1">_xlfn.CONCAT(IFERROR(INDEX('Export day'!$A$2:INDIRECT('Export day'!$D$2),ROWS(A$1:$A418)),IFERROR(INDEX('Export night filtered'!$A$2:INDIRECT('Export night filtered'!$D$2),ROWS(A$1:$A418)-ROWS('Export day'!$A$2:INDIRECT('Export day'!$D$2))),IFERROR(INDEX('Export sunholidays filtered'!$A$2:INDIRECT('Export sunholidays filtered'!$D$2),ROWS(A$1:$A418),ROWS(#REF!)-ROWS('Export day'!$A$2:INDIRECT('Export day'!$D$2))-ROWS('Export night filtered'!$A$2:INDIRECT('Export night filtered'!$D$2))),""))),Rapportage!L419)</f>
        <v/>
      </c>
    </row>
    <row r="419" spans="1:1">
      <c r="A419" t="str" cm="1">
        <f t="array" aca="1" ref="A419" ca="1">_xlfn.CONCAT(IFERROR(INDEX('Export day'!$A$2:INDIRECT('Export day'!$D$2),ROWS(A$1:$A419)),IFERROR(INDEX('Export night filtered'!$A$2:INDIRECT('Export night filtered'!$D$2),ROWS(A$1:$A419)-ROWS('Export day'!$A$2:INDIRECT('Export day'!$D$2))),IFERROR(INDEX('Export sunholidays filtered'!$A$2:INDIRECT('Export sunholidays filtered'!$D$2),ROWS(A$1:$A419),ROWS(#REF!)-ROWS('Export day'!$A$2:INDIRECT('Export day'!$D$2))-ROWS('Export night filtered'!$A$2:INDIRECT('Export night filtered'!$D$2))),""))),Rapportage!L420)</f>
        <v/>
      </c>
    </row>
    <row r="420" spans="1:1">
      <c r="A420" t="str" cm="1">
        <f t="array" aca="1" ref="A420" ca="1">_xlfn.CONCAT(IFERROR(INDEX('Export day'!$A$2:INDIRECT('Export day'!$D$2),ROWS(A$1:$A420)),IFERROR(INDEX('Export night filtered'!$A$2:INDIRECT('Export night filtered'!$D$2),ROWS(A$1:$A420)-ROWS('Export day'!$A$2:INDIRECT('Export day'!$D$2))),IFERROR(INDEX('Export sunholidays filtered'!$A$2:INDIRECT('Export sunholidays filtered'!$D$2),ROWS(A$1:$A420),ROWS(#REF!)-ROWS('Export day'!$A$2:INDIRECT('Export day'!$D$2))-ROWS('Export night filtered'!$A$2:INDIRECT('Export night filtered'!$D$2))),""))),Rapportage!L421)</f>
        <v/>
      </c>
    </row>
    <row r="421" spans="1:1">
      <c r="A421" t="str" cm="1">
        <f t="array" aca="1" ref="A421" ca="1">_xlfn.CONCAT(IFERROR(INDEX('Export day'!$A$2:INDIRECT('Export day'!$D$2),ROWS(A$1:$A421)),IFERROR(INDEX('Export night filtered'!$A$2:INDIRECT('Export night filtered'!$D$2),ROWS(A$1:$A421)-ROWS('Export day'!$A$2:INDIRECT('Export day'!$D$2))),IFERROR(INDEX('Export sunholidays filtered'!$A$2:INDIRECT('Export sunholidays filtered'!$D$2),ROWS(A$1:$A421),ROWS(#REF!)-ROWS('Export day'!$A$2:INDIRECT('Export day'!$D$2))-ROWS('Export night filtered'!$A$2:INDIRECT('Export night filtered'!$D$2))),""))),Rapportage!L422)</f>
        <v/>
      </c>
    </row>
    <row r="422" spans="1:1">
      <c r="A422" t="str" cm="1">
        <f t="array" aca="1" ref="A422" ca="1">_xlfn.CONCAT(IFERROR(INDEX('Export day'!$A$2:INDIRECT('Export day'!$D$2),ROWS(A$1:$A422)),IFERROR(INDEX('Export night filtered'!$A$2:INDIRECT('Export night filtered'!$D$2),ROWS(A$1:$A422)-ROWS('Export day'!$A$2:INDIRECT('Export day'!$D$2))),IFERROR(INDEX('Export sunholidays filtered'!$A$2:INDIRECT('Export sunholidays filtered'!$D$2),ROWS(A$1:$A422),ROWS(#REF!)-ROWS('Export day'!$A$2:INDIRECT('Export day'!$D$2))-ROWS('Export night filtered'!$A$2:INDIRECT('Export night filtered'!$D$2))),""))),Rapportage!L423)</f>
        <v/>
      </c>
    </row>
    <row r="423" spans="1:1">
      <c r="A423" t="str" cm="1">
        <f t="array" aca="1" ref="A423" ca="1">_xlfn.CONCAT(IFERROR(INDEX('Export day'!$A$2:INDIRECT('Export day'!$D$2),ROWS(A$1:$A423)),IFERROR(INDEX('Export night filtered'!$A$2:INDIRECT('Export night filtered'!$D$2),ROWS(A$1:$A423)-ROWS('Export day'!$A$2:INDIRECT('Export day'!$D$2))),IFERROR(INDEX('Export sunholidays filtered'!$A$2:INDIRECT('Export sunholidays filtered'!$D$2),ROWS(A$1:$A423),ROWS(#REF!)-ROWS('Export day'!$A$2:INDIRECT('Export day'!$D$2))-ROWS('Export night filtered'!$A$2:INDIRECT('Export night filtered'!$D$2))),""))),Rapportage!L424)</f>
        <v/>
      </c>
    </row>
    <row r="424" spans="1:1">
      <c r="A424" t="str" cm="1">
        <f t="array" aca="1" ref="A424" ca="1">_xlfn.CONCAT(IFERROR(INDEX('Export day'!$A$2:INDIRECT('Export day'!$D$2),ROWS(A$1:$A424)),IFERROR(INDEX('Export night filtered'!$A$2:INDIRECT('Export night filtered'!$D$2),ROWS(A$1:$A424)-ROWS('Export day'!$A$2:INDIRECT('Export day'!$D$2))),IFERROR(INDEX('Export sunholidays filtered'!$A$2:INDIRECT('Export sunholidays filtered'!$D$2),ROWS(A$1:$A424),ROWS(#REF!)-ROWS('Export day'!$A$2:INDIRECT('Export day'!$D$2))-ROWS('Export night filtered'!$A$2:INDIRECT('Export night filtered'!$D$2))),""))),Rapportage!L425)</f>
        <v/>
      </c>
    </row>
    <row r="425" spans="1:1">
      <c r="A425" t="str" cm="1">
        <f t="array" aca="1" ref="A425" ca="1">_xlfn.CONCAT(IFERROR(INDEX('Export day'!$A$2:INDIRECT('Export day'!$D$2),ROWS(A$1:$A425)),IFERROR(INDEX('Export night filtered'!$A$2:INDIRECT('Export night filtered'!$D$2),ROWS(A$1:$A425)-ROWS('Export day'!$A$2:INDIRECT('Export day'!$D$2))),IFERROR(INDEX('Export sunholidays filtered'!$A$2:INDIRECT('Export sunholidays filtered'!$D$2),ROWS(A$1:$A425),ROWS(#REF!)-ROWS('Export day'!$A$2:INDIRECT('Export day'!$D$2))-ROWS('Export night filtered'!$A$2:INDIRECT('Export night filtered'!$D$2))),""))),Rapportage!L426)</f>
        <v/>
      </c>
    </row>
    <row r="426" spans="1:1">
      <c r="A426" t="str" cm="1">
        <f t="array" aca="1" ref="A426" ca="1">_xlfn.CONCAT(IFERROR(INDEX('Export day'!$A$2:INDIRECT('Export day'!$D$2),ROWS(A$1:$A426)),IFERROR(INDEX('Export night filtered'!$A$2:INDIRECT('Export night filtered'!$D$2),ROWS(A$1:$A426)-ROWS('Export day'!$A$2:INDIRECT('Export day'!$D$2))),IFERROR(INDEX('Export sunholidays filtered'!$A$2:INDIRECT('Export sunholidays filtered'!$D$2),ROWS(A$1:$A426),ROWS(#REF!)-ROWS('Export day'!$A$2:INDIRECT('Export day'!$D$2))-ROWS('Export night filtered'!$A$2:INDIRECT('Export night filtered'!$D$2))),""))),Rapportage!L427)</f>
        <v/>
      </c>
    </row>
    <row r="427" spans="1:1">
      <c r="A427" t="str" cm="1">
        <f t="array" aca="1" ref="A427" ca="1">_xlfn.CONCAT(IFERROR(INDEX('Export day'!$A$2:INDIRECT('Export day'!$D$2),ROWS(A$1:$A427)),IFERROR(INDEX('Export night filtered'!$A$2:INDIRECT('Export night filtered'!$D$2),ROWS(A$1:$A427)-ROWS('Export day'!$A$2:INDIRECT('Export day'!$D$2))),IFERROR(INDEX('Export sunholidays filtered'!$A$2:INDIRECT('Export sunholidays filtered'!$D$2),ROWS(A$1:$A427),ROWS(#REF!)-ROWS('Export day'!$A$2:INDIRECT('Export day'!$D$2))-ROWS('Export night filtered'!$A$2:INDIRECT('Export night filtered'!$D$2))),""))),Rapportage!L428)</f>
        <v/>
      </c>
    </row>
    <row r="428" spans="1:1">
      <c r="A428" t="str" cm="1">
        <f t="array" aca="1" ref="A428" ca="1">_xlfn.CONCAT(IFERROR(INDEX('Export day'!$A$2:INDIRECT('Export day'!$D$2),ROWS(A$1:$A428)),IFERROR(INDEX('Export night filtered'!$A$2:INDIRECT('Export night filtered'!$D$2),ROWS(A$1:$A428)-ROWS('Export day'!$A$2:INDIRECT('Export day'!$D$2))),IFERROR(INDEX('Export sunholidays filtered'!$A$2:INDIRECT('Export sunholidays filtered'!$D$2),ROWS(A$1:$A428),ROWS(#REF!)-ROWS('Export day'!$A$2:INDIRECT('Export day'!$D$2))-ROWS('Export night filtered'!$A$2:INDIRECT('Export night filtered'!$D$2))),""))),Rapportage!L429)</f>
        <v/>
      </c>
    </row>
    <row r="429" spans="1:1">
      <c r="A429" t="str" cm="1">
        <f t="array" aca="1" ref="A429" ca="1">_xlfn.CONCAT(IFERROR(INDEX('Export day'!$A$2:INDIRECT('Export day'!$D$2),ROWS(A$1:$A429)),IFERROR(INDEX('Export night filtered'!$A$2:INDIRECT('Export night filtered'!$D$2),ROWS(A$1:$A429)-ROWS('Export day'!$A$2:INDIRECT('Export day'!$D$2))),IFERROR(INDEX('Export sunholidays filtered'!$A$2:INDIRECT('Export sunholidays filtered'!$D$2),ROWS(A$1:$A429),ROWS(#REF!)-ROWS('Export day'!$A$2:INDIRECT('Export day'!$D$2))-ROWS('Export night filtered'!$A$2:INDIRECT('Export night filtered'!$D$2))),""))),Rapportage!L430)</f>
        <v/>
      </c>
    </row>
    <row r="430" spans="1:1">
      <c r="A430" t="str" cm="1">
        <f t="array" aca="1" ref="A430" ca="1">_xlfn.CONCAT(IFERROR(INDEX('Export day'!$A$2:INDIRECT('Export day'!$D$2),ROWS(A$1:$A430)),IFERROR(INDEX('Export night filtered'!$A$2:INDIRECT('Export night filtered'!$D$2),ROWS(A$1:$A430)-ROWS('Export day'!$A$2:INDIRECT('Export day'!$D$2))),IFERROR(INDEX('Export sunholidays filtered'!$A$2:INDIRECT('Export sunholidays filtered'!$D$2),ROWS(A$1:$A430),ROWS(#REF!)-ROWS('Export day'!$A$2:INDIRECT('Export day'!$D$2))-ROWS('Export night filtered'!$A$2:INDIRECT('Export night filtered'!$D$2))),""))),Rapportage!L431)</f>
        <v/>
      </c>
    </row>
    <row r="431" spans="1:1">
      <c r="A431" t="str" cm="1">
        <f t="array" aca="1" ref="A431" ca="1">_xlfn.CONCAT(IFERROR(INDEX('Export day'!$A$2:INDIRECT('Export day'!$D$2),ROWS(A$1:$A431)),IFERROR(INDEX('Export night filtered'!$A$2:INDIRECT('Export night filtered'!$D$2),ROWS(A$1:$A431)-ROWS('Export day'!$A$2:INDIRECT('Export day'!$D$2))),IFERROR(INDEX('Export sunholidays filtered'!$A$2:INDIRECT('Export sunholidays filtered'!$D$2),ROWS(A$1:$A431),ROWS(#REF!)-ROWS('Export day'!$A$2:INDIRECT('Export day'!$D$2))-ROWS('Export night filtered'!$A$2:INDIRECT('Export night filtered'!$D$2))),""))),Rapportage!L432)</f>
        <v/>
      </c>
    </row>
    <row r="432" spans="1:1">
      <c r="A432" t="str" cm="1">
        <f t="array" aca="1" ref="A432" ca="1">_xlfn.CONCAT(IFERROR(INDEX('Export day'!$A$2:INDIRECT('Export day'!$D$2),ROWS(A$1:$A432)),IFERROR(INDEX('Export night filtered'!$A$2:INDIRECT('Export night filtered'!$D$2),ROWS(A$1:$A432)-ROWS('Export day'!$A$2:INDIRECT('Export day'!$D$2))),IFERROR(INDEX('Export sunholidays filtered'!$A$2:INDIRECT('Export sunholidays filtered'!$D$2),ROWS(A$1:$A432),ROWS(#REF!)-ROWS('Export day'!$A$2:INDIRECT('Export day'!$D$2))-ROWS('Export night filtered'!$A$2:INDIRECT('Export night filtered'!$D$2))),""))),Rapportage!L433)</f>
        <v/>
      </c>
    </row>
    <row r="433" spans="1:1">
      <c r="A433" t="str" cm="1">
        <f t="array" aca="1" ref="A433" ca="1">_xlfn.CONCAT(IFERROR(INDEX('Export day'!$A$2:INDIRECT('Export day'!$D$2),ROWS(A$1:$A433)),IFERROR(INDEX('Export night filtered'!$A$2:INDIRECT('Export night filtered'!$D$2),ROWS(A$1:$A433)-ROWS('Export day'!$A$2:INDIRECT('Export day'!$D$2))),IFERROR(INDEX('Export sunholidays filtered'!$A$2:INDIRECT('Export sunholidays filtered'!$D$2),ROWS(A$1:$A433),ROWS(#REF!)-ROWS('Export day'!$A$2:INDIRECT('Export day'!$D$2))-ROWS('Export night filtered'!$A$2:INDIRECT('Export night filtered'!$D$2))),""))),Rapportage!L434)</f>
        <v/>
      </c>
    </row>
    <row r="434" spans="1:1">
      <c r="A434" t="str" cm="1">
        <f t="array" aca="1" ref="A434" ca="1">_xlfn.CONCAT(IFERROR(INDEX('Export day'!$A$2:INDIRECT('Export day'!$D$2),ROWS(A$1:$A434)),IFERROR(INDEX('Export night filtered'!$A$2:INDIRECT('Export night filtered'!$D$2),ROWS(A$1:$A434)-ROWS('Export day'!$A$2:INDIRECT('Export day'!$D$2))),IFERROR(INDEX('Export sunholidays filtered'!$A$2:INDIRECT('Export sunholidays filtered'!$D$2),ROWS(A$1:$A434),ROWS(#REF!)-ROWS('Export day'!$A$2:INDIRECT('Export day'!$D$2))-ROWS('Export night filtered'!$A$2:INDIRECT('Export night filtered'!$D$2))),""))),Rapportage!L435)</f>
        <v/>
      </c>
    </row>
    <row r="435" spans="1:1">
      <c r="A435" t="str" cm="1">
        <f t="array" aca="1" ref="A435" ca="1">_xlfn.CONCAT(IFERROR(INDEX('Export day'!$A$2:INDIRECT('Export day'!$D$2),ROWS(A$1:$A435)),IFERROR(INDEX('Export night filtered'!$A$2:INDIRECT('Export night filtered'!$D$2),ROWS(A$1:$A435)-ROWS('Export day'!$A$2:INDIRECT('Export day'!$D$2))),IFERROR(INDEX('Export sunholidays filtered'!$A$2:INDIRECT('Export sunholidays filtered'!$D$2),ROWS(A$1:$A435),ROWS(#REF!)-ROWS('Export day'!$A$2:INDIRECT('Export day'!$D$2))-ROWS('Export night filtered'!$A$2:INDIRECT('Export night filtered'!$D$2))),""))),Rapportage!L436)</f>
        <v/>
      </c>
    </row>
    <row r="436" spans="1:1">
      <c r="A436" t="str" cm="1">
        <f t="array" aca="1" ref="A436" ca="1">_xlfn.CONCAT(IFERROR(INDEX('Export day'!$A$2:INDIRECT('Export day'!$D$2),ROWS(A$1:$A436)),IFERROR(INDEX('Export night filtered'!$A$2:INDIRECT('Export night filtered'!$D$2),ROWS(A$1:$A436)-ROWS('Export day'!$A$2:INDIRECT('Export day'!$D$2))),IFERROR(INDEX('Export sunholidays filtered'!$A$2:INDIRECT('Export sunholidays filtered'!$D$2),ROWS(A$1:$A436),ROWS(#REF!)-ROWS('Export day'!$A$2:INDIRECT('Export day'!$D$2))-ROWS('Export night filtered'!$A$2:INDIRECT('Export night filtered'!$D$2))),""))),Rapportage!L437)</f>
        <v/>
      </c>
    </row>
    <row r="437" spans="1:1">
      <c r="A437" t="str" cm="1">
        <f t="array" aca="1" ref="A437" ca="1">_xlfn.CONCAT(IFERROR(INDEX('Export day'!$A$2:INDIRECT('Export day'!$D$2),ROWS(A$1:$A437)),IFERROR(INDEX('Export night filtered'!$A$2:INDIRECT('Export night filtered'!$D$2),ROWS(A$1:$A437)-ROWS('Export day'!$A$2:INDIRECT('Export day'!$D$2))),IFERROR(INDEX('Export sunholidays filtered'!$A$2:INDIRECT('Export sunholidays filtered'!$D$2),ROWS(A$1:$A437),ROWS(#REF!)-ROWS('Export day'!$A$2:INDIRECT('Export day'!$D$2))-ROWS('Export night filtered'!$A$2:INDIRECT('Export night filtered'!$D$2))),""))),Rapportage!L438)</f>
        <v/>
      </c>
    </row>
    <row r="438" spans="1:1">
      <c r="A438" t="str" cm="1">
        <f t="array" aca="1" ref="A438" ca="1">_xlfn.CONCAT(IFERROR(INDEX('Export day'!$A$2:INDIRECT('Export day'!$D$2),ROWS(A$1:$A438)),IFERROR(INDEX('Export night filtered'!$A$2:INDIRECT('Export night filtered'!$D$2),ROWS(A$1:$A438)-ROWS('Export day'!$A$2:INDIRECT('Export day'!$D$2))),IFERROR(INDEX('Export sunholidays filtered'!$A$2:INDIRECT('Export sunholidays filtered'!$D$2),ROWS(A$1:$A438),ROWS(#REF!)-ROWS('Export day'!$A$2:INDIRECT('Export day'!$D$2))-ROWS('Export night filtered'!$A$2:INDIRECT('Export night filtered'!$D$2))),""))),Rapportage!L439)</f>
        <v/>
      </c>
    </row>
    <row r="439" spans="1:1">
      <c r="A439" t="str" cm="1">
        <f t="array" aca="1" ref="A439" ca="1">_xlfn.CONCAT(IFERROR(INDEX('Export day'!$A$2:INDIRECT('Export day'!$D$2),ROWS(A$1:$A439)),IFERROR(INDEX('Export night filtered'!$A$2:INDIRECT('Export night filtered'!$D$2),ROWS(A$1:$A439)-ROWS('Export day'!$A$2:INDIRECT('Export day'!$D$2))),IFERROR(INDEX('Export sunholidays filtered'!$A$2:INDIRECT('Export sunholidays filtered'!$D$2),ROWS(A$1:$A439),ROWS(#REF!)-ROWS('Export day'!$A$2:INDIRECT('Export day'!$D$2))-ROWS('Export night filtered'!$A$2:INDIRECT('Export night filtered'!$D$2))),""))),Rapportage!L440)</f>
        <v/>
      </c>
    </row>
    <row r="440" spans="1:1">
      <c r="A440" t="str" cm="1">
        <f t="array" aca="1" ref="A440" ca="1">_xlfn.CONCAT(IFERROR(INDEX('Export day'!$A$2:INDIRECT('Export day'!$D$2),ROWS(A$1:$A440)),IFERROR(INDEX('Export night filtered'!$A$2:INDIRECT('Export night filtered'!$D$2),ROWS(A$1:$A440)-ROWS('Export day'!$A$2:INDIRECT('Export day'!$D$2))),IFERROR(INDEX('Export sunholidays filtered'!$A$2:INDIRECT('Export sunholidays filtered'!$D$2),ROWS(A$1:$A440),ROWS(#REF!)-ROWS('Export day'!$A$2:INDIRECT('Export day'!$D$2))-ROWS('Export night filtered'!$A$2:INDIRECT('Export night filtered'!$D$2))),""))),Rapportage!L441)</f>
        <v/>
      </c>
    </row>
    <row r="441" spans="1:1">
      <c r="A441" t="str" cm="1">
        <f t="array" aca="1" ref="A441" ca="1">_xlfn.CONCAT(IFERROR(INDEX('Export day'!$A$2:INDIRECT('Export day'!$D$2),ROWS(A$1:$A441)),IFERROR(INDEX('Export night filtered'!$A$2:INDIRECT('Export night filtered'!$D$2),ROWS(A$1:$A441)-ROWS('Export day'!$A$2:INDIRECT('Export day'!$D$2))),IFERROR(INDEX('Export sunholidays filtered'!$A$2:INDIRECT('Export sunholidays filtered'!$D$2),ROWS(A$1:$A441),ROWS(#REF!)-ROWS('Export day'!$A$2:INDIRECT('Export day'!$D$2))-ROWS('Export night filtered'!$A$2:INDIRECT('Export night filtered'!$D$2))),""))),Rapportage!L442)</f>
        <v/>
      </c>
    </row>
    <row r="442" spans="1:1">
      <c r="A442" t="str" cm="1">
        <f t="array" aca="1" ref="A442" ca="1">_xlfn.CONCAT(IFERROR(INDEX('Export day'!$A$2:INDIRECT('Export day'!$D$2),ROWS(A$1:$A442)),IFERROR(INDEX('Export night filtered'!$A$2:INDIRECT('Export night filtered'!$D$2),ROWS(A$1:$A442)-ROWS('Export day'!$A$2:INDIRECT('Export day'!$D$2))),IFERROR(INDEX('Export sunholidays filtered'!$A$2:INDIRECT('Export sunholidays filtered'!$D$2),ROWS(A$1:$A442),ROWS(#REF!)-ROWS('Export day'!$A$2:INDIRECT('Export day'!$D$2))-ROWS('Export night filtered'!$A$2:INDIRECT('Export night filtered'!$D$2))),""))),Rapportage!L443)</f>
        <v/>
      </c>
    </row>
    <row r="443" spans="1:1">
      <c r="A443" t="str" cm="1">
        <f t="array" aca="1" ref="A443" ca="1">_xlfn.CONCAT(IFERROR(INDEX('Export day'!$A$2:INDIRECT('Export day'!$D$2),ROWS(A$1:$A443)),IFERROR(INDEX('Export night filtered'!$A$2:INDIRECT('Export night filtered'!$D$2),ROWS(A$1:$A443)-ROWS('Export day'!$A$2:INDIRECT('Export day'!$D$2))),IFERROR(INDEX('Export sunholidays filtered'!$A$2:INDIRECT('Export sunholidays filtered'!$D$2),ROWS(A$1:$A443),ROWS(#REF!)-ROWS('Export day'!$A$2:INDIRECT('Export day'!$D$2))-ROWS('Export night filtered'!$A$2:INDIRECT('Export night filtered'!$D$2))),""))),Rapportage!L444)</f>
        <v/>
      </c>
    </row>
    <row r="444" spans="1:1">
      <c r="A444" t="str" cm="1">
        <f t="array" aca="1" ref="A444" ca="1">_xlfn.CONCAT(IFERROR(INDEX('Export day'!$A$2:INDIRECT('Export day'!$D$2),ROWS(A$1:$A444)),IFERROR(INDEX('Export night filtered'!$A$2:INDIRECT('Export night filtered'!$D$2),ROWS(A$1:$A444)-ROWS('Export day'!$A$2:INDIRECT('Export day'!$D$2))),IFERROR(INDEX('Export sunholidays filtered'!$A$2:INDIRECT('Export sunholidays filtered'!$D$2),ROWS(A$1:$A444),ROWS(#REF!)-ROWS('Export day'!$A$2:INDIRECT('Export day'!$D$2))-ROWS('Export night filtered'!$A$2:INDIRECT('Export night filtered'!$D$2))),""))),Rapportage!L445)</f>
        <v/>
      </c>
    </row>
    <row r="445" spans="1:1">
      <c r="A445" t="str" cm="1">
        <f t="array" aca="1" ref="A445" ca="1">_xlfn.CONCAT(IFERROR(INDEX('Export day'!$A$2:INDIRECT('Export day'!$D$2),ROWS(A$1:$A445)),IFERROR(INDEX('Export night filtered'!$A$2:INDIRECT('Export night filtered'!$D$2),ROWS(A$1:$A445)-ROWS('Export day'!$A$2:INDIRECT('Export day'!$D$2))),IFERROR(INDEX('Export sunholidays filtered'!$A$2:INDIRECT('Export sunholidays filtered'!$D$2),ROWS(A$1:$A445),ROWS(#REF!)-ROWS('Export day'!$A$2:INDIRECT('Export day'!$D$2))-ROWS('Export night filtered'!$A$2:INDIRECT('Export night filtered'!$D$2))),""))),Rapportage!L446)</f>
        <v/>
      </c>
    </row>
    <row r="446" spans="1:1">
      <c r="A446" t="str" cm="1">
        <f t="array" aca="1" ref="A446" ca="1">_xlfn.CONCAT(IFERROR(INDEX('Export day'!$A$2:INDIRECT('Export day'!$D$2),ROWS(A$1:$A446)),IFERROR(INDEX('Export night filtered'!$A$2:INDIRECT('Export night filtered'!$D$2),ROWS(A$1:$A446)-ROWS('Export day'!$A$2:INDIRECT('Export day'!$D$2))),IFERROR(INDEX('Export sunholidays filtered'!$A$2:INDIRECT('Export sunholidays filtered'!$D$2),ROWS(A$1:$A446),ROWS(#REF!)-ROWS('Export day'!$A$2:INDIRECT('Export day'!$D$2))-ROWS('Export night filtered'!$A$2:INDIRECT('Export night filtered'!$D$2))),""))),Rapportage!L447)</f>
        <v/>
      </c>
    </row>
    <row r="447" spans="1:1">
      <c r="A447" t="str" cm="1">
        <f t="array" aca="1" ref="A447" ca="1">_xlfn.CONCAT(IFERROR(INDEX('Export day'!$A$2:INDIRECT('Export day'!$D$2),ROWS(A$1:$A447)),IFERROR(INDEX('Export night filtered'!$A$2:INDIRECT('Export night filtered'!$D$2),ROWS(A$1:$A447)-ROWS('Export day'!$A$2:INDIRECT('Export day'!$D$2))),IFERROR(INDEX('Export sunholidays filtered'!$A$2:INDIRECT('Export sunholidays filtered'!$D$2),ROWS(A$1:$A447),ROWS(#REF!)-ROWS('Export day'!$A$2:INDIRECT('Export day'!$D$2))-ROWS('Export night filtered'!$A$2:INDIRECT('Export night filtered'!$D$2))),""))),Rapportage!L448)</f>
        <v/>
      </c>
    </row>
    <row r="448" spans="1:1">
      <c r="A448" t="str" cm="1">
        <f t="array" aca="1" ref="A448" ca="1">_xlfn.CONCAT(IFERROR(INDEX('Export day'!$A$2:INDIRECT('Export day'!$D$2),ROWS(A$1:$A448)),IFERROR(INDEX('Export night filtered'!$A$2:INDIRECT('Export night filtered'!$D$2),ROWS(A$1:$A448)-ROWS('Export day'!$A$2:INDIRECT('Export day'!$D$2))),IFERROR(INDEX('Export sunholidays filtered'!$A$2:INDIRECT('Export sunholidays filtered'!$D$2),ROWS(A$1:$A448),ROWS(#REF!)-ROWS('Export day'!$A$2:INDIRECT('Export day'!$D$2))-ROWS('Export night filtered'!$A$2:INDIRECT('Export night filtered'!$D$2))),""))),Rapportage!L449)</f>
        <v/>
      </c>
    </row>
    <row r="449" spans="1:1">
      <c r="A449" t="str" cm="1">
        <f t="array" aca="1" ref="A449" ca="1">_xlfn.CONCAT(IFERROR(INDEX('Export day'!$A$2:INDIRECT('Export day'!$D$2),ROWS(A$1:$A449)),IFERROR(INDEX('Export night filtered'!$A$2:INDIRECT('Export night filtered'!$D$2),ROWS(A$1:$A449)-ROWS('Export day'!$A$2:INDIRECT('Export day'!$D$2))),IFERROR(INDEX('Export sunholidays filtered'!$A$2:INDIRECT('Export sunholidays filtered'!$D$2),ROWS(A$1:$A449),ROWS(#REF!)-ROWS('Export day'!$A$2:INDIRECT('Export day'!$D$2))-ROWS('Export night filtered'!$A$2:INDIRECT('Export night filtered'!$D$2))),""))),Rapportage!L450)</f>
        <v/>
      </c>
    </row>
    <row r="450" spans="1:1">
      <c r="A450" t="str" cm="1">
        <f t="array" aca="1" ref="A450" ca="1">_xlfn.CONCAT(IFERROR(INDEX('Export day'!$A$2:INDIRECT('Export day'!$D$2),ROWS(A$1:$A450)),IFERROR(INDEX('Export night filtered'!$A$2:INDIRECT('Export night filtered'!$D$2),ROWS(A$1:$A450)-ROWS('Export day'!$A$2:INDIRECT('Export day'!$D$2))),IFERROR(INDEX('Export sunholidays filtered'!$A$2:INDIRECT('Export sunholidays filtered'!$D$2),ROWS(A$1:$A450),ROWS(#REF!)-ROWS('Export day'!$A$2:INDIRECT('Export day'!$D$2))-ROWS('Export night filtered'!$A$2:INDIRECT('Export night filtered'!$D$2))),""))),Rapportage!L451)</f>
        <v/>
      </c>
    </row>
    <row r="451" spans="1:1">
      <c r="A451" t="str" cm="1">
        <f t="array" aca="1" ref="A451" ca="1">_xlfn.CONCAT(IFERROR(INDEX('Export day'!$A$2:INDIRECT('Export day'!$D$2),ROWS(A$1:$A451)),IFERROR(INDEX('Export night filtered'!$A$2:INDIRECT('Export night filtered'!$D$2),ROWS(A$1:$A451)-ROWS('Export day'!$A$2:INDIRECT('Export day'!$D$2))),IFERROR(INDEX('Export sunholidays filtered'!$A$2:INDIRECT('Export sunholidays filtered'!$D$2),ROWS(A$1:$A451),ROWS(#REF!)-ROWS('Export day'!$A$2:INDIRECT('Export day'!$D$2))-ROWS('Export night filtered'!$A$2:INDIRECT('Export night filtered'!$D$2))),""))),Rapportage!L452)</f>
        <v/>
      </c>
    </row>
    <row r="452" spans="1:1">
      <c r="A452" t="str" cm="1">
        <f t="array" aca="1" ref="A452" ca="1">_xlfn.CONCAT(IFERROR(INDEX('Export day'!$A$2:INDIRECT('Export day'!$D$2),ROWS(A$1:$A452)),IFERROR(INDEX('Export night filtered'!$A$2:INDIRECT('Export night filtered'!$D$2),ROWS(A$1:$A452)-ROWS('Export day'!$A$2:INDIRECT('Export day'!$D$2))),IFERROR(INDEX('Export sunholidays filtered'!$A$2:INDIRECT('Export sunholidays filtered'!$D$2),ROWS(A$1:$A452),ROWS(#REF!)-ROWS('Export day'!$A$2:INDIRECT('Export day'!$D$2))-ROWS('Export night filtered'!$A$2:INDIRECT('Export night filtered'!$D$2))),""))),Rapportage!L453)</f>
        <v/>
      </c>
    </row>
    <row r="453" spans="1:1">
      <c r="A453" t="str" cm="1">
        <f t="array" aca="1" ref="A453" ca="1">_xlfn.CONCAT(IFERROR(INDEX('Export day'!$A$2:INDIRECT('Export day'!$D$2),ROWS(A$1:$A453)),IFERROR(INDEX('Export night filtered'!$A$2:INDIRECT('Export night filtered'!$D$2),ROWS(A$1:$A453)-ROWS('Export day'!$A$2:INDIRECT('Export day'!$D$2))),IFERROR(INDEX('Export sunholidays filtered'!$A$2:INDIRECT('Export sunholidays filtered'!$D$2),ROWS(A$1:$A453),ROWS(#REF!)-ROWS('Export day'!$A$2:INDIRECT('Export day'!$D$2))-ROWS('Export night filtered'!$A$2:INDIRECT('Export night filtered'!$D$2))),""))),Rapportage!L454)</f>
        <v/>
      </c>
    </row>
    <row r="454" spans="1:1">
      <c r="A454" t="str" cm="1">
        <f t="array" aca="1" ref="A454" ca="1">_xlfn.CONCAT(IFERROR(INDEX('Export day'!$A$2:INDIRECT('Export day'!$D$2),ROWS(A$1:$A454)),IFERROR(INDEX('Export night filtered'!$A$2:INDIRECT('Export night filtered'!$D$2),ROWS(A$1:$A454)-ROWS('Export day'!$A$2:INDIRECT('Export day'!$D$2))),IFERROR(INDEX('Export sunholidays filtered'!$A$2:INDIRECT('Export sunholidays filtered'!$D$2),ROWS(A$1:$A454),ROWS(#REF!)-ROWS('Export day'!$A$2:INDIRECT('Export day'!$D$2))-ROWS('Export night filtered'!$A$2:INDIRECT('Export night filtered'!$D$2))),""))),Rapportage!L455)</f>
        <v/>
      </c>
    </row>
    <row r="455" spans="1:1">
      <c r="A455" t="str" cm="1">
        <f t="array" aca="1" ref="A455" ca="1">_xlfn.CONCAT(IFERROR(INDEX('Export day'!$A$2:INDIRECT('Export day'!$D$2),ROWS(A$1:$A455)),IFERROR(INDEX('Export night filtered'!$A$2:INDIRECT('Export night filtered'!$D$2),ROWS(A$1:$A455)-ROWS('Export day'!$A$2:INDIRECT('Export day'!$D$2))),IFERROR(INDEX('Export sunholidays filtered'!$A$2:INDIRECT('Export sunholidays filtered'!$D$2),ROWS(A$1:$A455),ROWS(#REF!)-ROWS('Export day'!$A$2:INDIRECT('Export day'!$D$2))-ROWS('Export night filtered'!$A$2:INDIRECT('Export night filtered'!$D$2))),""))),Rapportage!L456)</f>
        <v/>
      </c>
    </row>
    <row r="456" spans="1:1">
      <c r="A456" t="str" cm="1">
        <f t="array" aca="1" ref="A456" ca="1">_xlfn.CONCAT(IFERROR(INDEX('Export day'!$A$2:INDIRECT('Export day'!$D$2),ROWS(A$1:$A456)),IFERROR(INDEX('Export night filtered'!$A$2:INDIRECT('Export night filtered'!$D$2),ROWS(A$1:$A456)-ROWS('Export day'!$A$2:INDIRECT('Export day'!$D$2))),IFERROR(INDEX('Export sunholidays filtered'!$A$2:INDIRECT('Export sunholidays filtered'!$D$2),ROWS(A$1:$A456),ROWS(#REF!)-ROWS('Export day'!$A$2:INDIRECT('Export day'!$D$2))-ROWS('Export night filtered'!$A$2:INDIRECT('Export night filtered'!$D$2))),""))),Rapportage!L457)</f>
        <v/>
      </c>
    </row>
    <row r="457" spans="1:1">
      <c r="A457" t="str" cm="1">
        <f t="array" aca="1" ref="A457" ca="1">_xlfn.CONCAT(IFERROR(INDEX('Export day'!$A$2:INDIRECT('Export day'!$D$2),ROWS(A$1:$A457)),IFERROR(INDEX('Export night filtered'!$A$2:INDIRECT('Export night filtered'!$D$2),ROWS(A$1:$A457)-ROWS('Export day'!$A$2:INDIRECT('Export day'!$D$2))),IFERROR(INDEX('Export sunholidays filtered'!$A$2:INDIRECT('Export sunholidays filtered'!$D$2),ROWS(A$1:$A457),ROWS(#REF!)-ROWS('Export day'!$A$2:INDIRECT('Export day'!$D$2))-ROWS('Export night filtered'!$A$2:INDIRECT('Export night filtered'!$D$2))),""))),Rapportage!L458)</f>
        <v/>
      </c>
    </row>
    <row r="458" spans="1:1">
      <c r="A458" t="str" cm="1">
        <f t="array" aca="1" ref="A458" ca="1">_xlfn.CONCAT(IFERROR(INDEX('Export day'!$A$2:INDIRECT('Export day'!$D$2),ROWS(A$1:$A458)),IFERROR(INDEX('Export night filtered'!$A$2:INDIRECT('Export night filtered'!$D$2),ROWS(A$1:$A458)-ROWS('Export day'!$A$2:INDIRECT('Export day'!$D$2))),IFERROR(INDEX('Export sunholidays filtered'!$A$2:INDIRECT('Export sunholidays filtered'!$D$2),ROWS(A$1:$A458),ROWS(#REF!)-ROWS('Export day'!$A$2:INDIRECT('Export day'!$D$2))-ROWS('Export night filtered'!$A$2:INDIRECT('Export night filtered'!$D$2))),""))),Rapportage!L459)</f>
        <v/>
      </c>
    </row>
    <row r="459" spans="1:1">
      <c r="A459" t="str" cm="1">
        <f t="array" aca="1" ref="A459" ca="1">_xlfn.CONCAT(IFERROR(INDEX('Export day'!$A$2:INDIRECT('Export day'!$D$2),ROWS(A$1:$A459)),IFERROR(INDEX('Export night filtered'!$A$2:INDIRECT('Export night filtered'!$D$2),ROWS(A$1:$A459)-ROWS('Export day'!$A$2:INDIRECT('Export day'!$D$2))),IFERROR(INDEX('Export sunholidays filtered'!$A$2:INDIRECT('Export sunholidays filtered'!$D$2),ROWS(A$1:$A459),ROWS(#REF!)-ROWS('Export day'!$A$2:INDIRECT('Export day'!$D$2))-ROWS('Export night filtered'!$A$2:INDIRECT('Export night filtered'!$D$2))),""))),Rapportage!L460)</f>
        <v/>
      </c>
    </row>
    <row r="460" spans="1:1">
      <c r="A460" t="str" cm="1">
        <f t="array" aca="1" ref="A460" ca="1">_xlfn.CONCAT(IFERROR(INDEX('Export day'!$A$2:INDIRECT('Export day'!$D$2),ROWS(A$1:$A460)),IFERROR(INDEX('Export night filtered'!$A$2:INDIRECT('Export night filtered'!$D$2),ROWS(A$1:$A460)-ROWS('Export day'!$A$2:INDIRECT('Export day'!$D$2))),IFERROR(INDEX('Export sunholidays filtered'!$A$2:INDIRECT('Export sunholidays filtered'!$D$2),ROWS(A$1:$A460),ROWS(#REF!)-ROWS('Export day'!$A$2:INDIRECT('Export day'!$D$2))-ROWS('Export night filtered'!$A$2:INDIRECT('Export night filtered'!$D$2))),""))),Rapportage!L461)</f>
        <v/>
      </c>
    </row>
    <row r="461" spans="1:1">
      <c r="A461" t="str" cm="1">
        <f t="array" aca="1" ref="A461" ca="1">_xlfn.CONCAT(IFERROR(INDEX('Export day'!$A$2:INDIRECT('Export day'!$D$2),ROWS(A$1:$A461)),IFERROR(INDEX('Export night filtered'!$A$2:INDIRECT('Export night filtered'!$D$2),ROWS(A$1:$A461)-ROWS('Export day'!$A$2:INDIRECT('Export day'!$D$2))),IFERROR(INDEX('Export sunholidays filtered'!$A$2:INDIRECT('Export sunholidays filtered'!$D$2),ROWS(A$1:$A461),ROWS(#REF!)-ROWS('Export day'!$A$2:INDIRECT('Export day'!$D$2))-ROWS('Export night filtered'!$A$2:INDIRECT('Export night filtered'!$D$2))),""))),Rapportage!L462)</f>
        <v/>
      </c>
    </row>
    <row r="462" spans="1:1">
      <c r="A462" t="str" cm="1">
        <f t="array" aca="1" ref="A462" ca="1">_xlfn.CONCAT(IFERROR(INDEX('Export day'!$A$2:INDIRECT('Export day'!$D$2),ROWS(A$1:$A462)),IFERROR(INDEX('Export night filtered'!$A$2:INDIRECT('Export night filtered'!$D$2),ROWS(A$1:$A462)-ROWS('Export day'!$A$2:INDIRECT('Export day'!$D$2))),IFERROR(INDEX('Export sunholidays filtered'!$A$2:INDIRECT('Export sunholidays filtered'!$D$2),ROWS(A$1:$A462),ROWS(#REF!)-ROWS('Export day'!$A$2:INDIRECT('Export day'!$D$2))-ROWS('Export night filtered'!$A$2:INDIRECT('Export night filtered'!$D$2))),""))),Rapportage!L463)</f>
        <v/>
      </c>
    </row>
    <row r="463" spans="1:1">
      <c r="A463" t="str" cm="1">
        <f t="array" aca="1" ref="A463" ca="1">_xlfn.CONCAT(IFERROR(INDEX('Export day'!$A$2:INDIRECT('Export day'!$D$2),ROWS(A$1:$A463)),IFERROR(INDEX('Export night filtered'!$A$2:INDIRECT('Export night filtered'!$D$2),ROWS(A$1:$A463)-ROWS('Export day'!$A$2:INDIRECT('Export day'!$D$2))),IFERROR(INDEX('Export sunholidays filtered'!$A$2:INDIRECT('Export sunholidays filtered'!$D$2),ROWS(A$1:$A463),ROWS(#REF!)-ROWS('Export day'!$A$2:INDIRECT('Export day'!$D$2))-ROWS('Export night filtered'!$A$2:INDIRECT('Export night filtered'!$D$2))),""))),Rapportage!L464)</f>
        <v/>
      </c>
    </row>
    <row r="464" spans="1:1">
      <c r="A464" t="str" cm="1">
        <f t="array" aca="1" ref="A464" ca="1">_xlfn.CONCAT(IFERROR(INDEX('Export day'!$A$2:INDIRECT('Export day'!$D$2),ROWS(A$1:$A464)),IFERROR(INDEX('Export night filtered'!$A$2:INDIRECT('Export night filtered'!$D$2),ROWS(A$1:$A464)-ROWS('Export day'!$A$2:INDIRECT('Export day'!$D$2))),IFERROR(INDEX('Export sunholidays filtered'!$A$2:INDIRECT('Export sunholidays filtered'!$D$2),ROWS(A$1:$A464),ROWS(#REF!)-ROWS('Export day'!$A$2:INDIRECT('Export day'!$D$2))-ROWS('Export night filtered'!$A$2:INDIRECT('Export night filtered'!$D$2))),""))),Rapportage!L465)</f>
        <v/>
      </c>
    </row>
    <row r="465" spans="1:1">
      <c r="A465" t="str" cm="1">
        <f t="array" aca="1" ref="A465" ca="1">_xlfn.CONCAT(IFERROR(INDEX('Export day'!$A$2:INDIRECT('Export day'!$D$2),ROWS(A$1:$A465)),IFERROR(INDEX('Export night filtered'!$A$2:INDIRECT('Export night filtered'!$D$2),ROWS(A$1:$A465)-ROWS('Export day'!$A$2:INDIRECT('Export day'!$D$2))),IFERROR(INDEX('Export sunholidays filtered'!$A$2:INDIRECT('Export sunholidays filtered'!$D$2),ROWS(A$1:$A465),ROWS(#REF!)-ROWS('Export day'!$A$2:INDIRECT('Export day'!$D$2))-ROWS('Export night filtered'!$A$2:INDIRECT('Export night filtered'!$D$2))),""))),Rapportage!L466)</f>
        <v/>
      </c>
    </row>
    <row r="466" spans="1:1">
      <c r="A466" t="str" cm="1">
        <f t="array" aca="1" ref="A466" ca="1">_xlfn.CONCAT(IFERROR(INDEX('Export day'!$A$2:INDIRECT('Export day'!$D$2),ROWS(A$1:$A466)),IFERROR(INDEX('Export night filtered'!$A$2:INDIRECT('Export night filtered'!$D$2),ROWS(A$1:$A466)-ROWS('Export day'!$A$2:INDIRECT('Export day'!$D$2))),IFERROR(INDEX('Export sunholidays filtered'!$A$2:INDIRECT('Export sunholidays filtered'!$D$2),ROWS(A$1:$A466),ROWS(#REF!)-ROWS('Export day'!$A$2:INDIRECT('Export day'!$D$2))-ROWS('Export night filtered'!$A$2:INDIRECT('Export night filtered'!$D$2))),""))),Rapportage!L467)</f>
        <v/>
      </c>
    </row>
    <row r="467" spans="1:1">
      <c r="A467" t="str" cm="1">
        <f t="array" aca="1" ref="A467" ca="1">_xlfn.CONCAT(IFERROR(INDEX('Export day'!$A$2:INDIRECT('Export day'!$D$2),ROWS(A$1:$A467)),IFERROR(INDEX('Export night filtered'!$A$2:INDIRECT('Export night filtered'!$D$2),ROWS(A$1:$A467)-ROWS('Export day'!$A$2:INDIRECT('Export day'!$D$2))),IFERROR(INDEX('Export sunholidays filtered'!$A$2:INDIRECT('Export sunholidays filtered'!$D$2),ROWS(A$1:$A467),ROWS(#REF!)-ROWS('Export day'!$A$2:INDIRECT('Export day'!$D$2))-ROWS('Export night filtered'!$A$2:INDIRECT('Export night filtered'!$D$2))),""))),Rapportage!L468)</f>
        <v/>
      </c>
    </row>
    <row r="468" spans="1:1">
      <c r="A468" t="str" cm="1">
        <f t="array" aca="1" ref="A468" ca="1">_xlfn.CONCAT(IFERROR(INDEX('Export day'!$A$2:INDIRECT('Export day'!$D$2),ROWS(A$1:$A468)),IFERROR(INDEX('Export night filtered'!$A$2:INDIRECT('Export night filtered'!$D$2),ROWS(A$1:$A468)-ROWS('Export day'!$A$2:INDIRECT('Export day'!$D$2))),IFERROR(INDEX('Export sunholidays filtered'!$A$2:INDIRECT('Export sunholidays filtered'!$D$2),ROWS(A$1:$A468),ROWS(#REF!)-ROWS('Export day'!$A$2:INDIRECT('Export day'!$D$2))-ROWS('Export night filtered'!$A$2:INDIRECT('Export night filtered'!$D$2))),""))),Rapportage!L469)</f>
        <v/>
      </c>
    </row>
    <row r="469" spans="1:1">
      <c r="A469" t="str" cm="1">
        <f t="array" aca="1" ref="A469" ca="1">_xlfn.CONCAT(IFERROR(INDEX('Export day'!$A$2:INDIRECT('Export day'!$D$2),ROWS(A$1:$A469)),IFERROR(INDEX('Export night filtered'!$A$2:INDIRECT('Export night filtered'!$D$2),ROWS(A$1:$A469)-ROWS('Export day'!$A$2:INDIRECT('Export day'!$D$2))),IFERROR(INDEX('Export sunholidays filtered'!$A$2:INDIRECT('Export sunholidays filtered'!$D$2),ROWS(A$1:$A469),ROWS(#REF!)-ROWS('Export day'!$A$2:INDIRECT('Export day'!$D$2))-ROWS('Export night filtered'!$A$2:INDIRECT('Export night filtered'!$D$2))),""))),Rapportage!L470)</f>
        <v/>
      </c>
    </row>
    <row r="470" spans="1:1">
      <c r="A470" t="str" cm="1">
        <f t="array" aca="1" ref="A470" ca="1">_xlfn.CONCAT(IFERROR(INDEX('Export day'!$A$2:INDIRECT('Export day'!$D$2),ROWS(A$1:$A470)),IFERROR(INDEX('Export night filtered'!$A$2:INDIRECT('Export night filtered'!$D$2),ROWS(A$1:$A470)-ROWS('Export day'!$A$2:INDIRECT('Export day'!$D$2))),IFERROR(INDEX('Export sunholidays filtered'!$A$2:INDIRECT('Export sunholidays filtered'!$D$2),ROWS(A$1:$A470),ROWS(#REF!)-ROWS('Export day'!$A$2:INDIRECT('Export day'!$D$2))-ROWS('Export night filtered'!$A$2:INDIRECT('Export night filtered'!$D$2))),""))),Rapportage!L471)</f>
        <v/>
      </c>
    </row>
    <row r="471" spans="1:1">
      <c r="A471" t="str" cm="1">
        <f t="array" aca="1" ref="A471" ca="1">_xlfn.CONCAT(IFERROR(INDEX('Export day'!$A$2:INDIRECT('Export day'!$D$2),ROWS(A$1:$A471)),IFERROR(INDEX('Export night filtered'!$A$2:INDIRECT('Export night filtered'!$D$2),ROWS(A$1:$A471)-ROWS('Export day'!$A$2:INDIRECT('Export day'!$D$2))),IFERROR(INDEX('Export sunholidays filtered'!$A$2:INDIRECT('Export sunholidays filtered'!$D$2),ROWS(A$1:$A471),ROWS(#REF!)-ROWS('Export day'!$A$2:INDIRECT('Export day'!$D$2))-ROWS('Export night filtered'!$A$2:INDIRECT('Export night filtered'!$D$2))),""))),Rapportage!L472)</f>
        <v/>
      </c>
    </row>
    <row r="472" spans="1:1">
      <c r="A472" t="str" cm="1">
        <f t="array" aca="1" ref="A472" ca="1">_xlfn.CONCAT(IFERROR(INDEX('Export day'!$A$2:INDIRECT('Export day'!$D$2),ROWS(A$1:$A472)),IFERROR(INDEX('Export night filtered'!$A$2:INDIRECT('Export night filtered'!$D$2),ROWS(A$1:$A472)-ROWS('Export day'!$A$2:INDIRECT('Export day'!$D$2))),IFERROR(INDEX('Export sunholidays filtered'!$A$2:INDIRECT('Export sunholidays filtered'!$D$2),ROWS(A$1:$A472),ROWS(#REF!)-ROWS('Export day'!$A$2:INDIRECT('Export day'!$D$2))-ROWS('Export night filtered'!$A$2:INDIRECT('Export night filtered'!$D$2))),""))),Rapportage!L473)</f>
        <v/>
      </c>
    </row>
    <row r="473" spans="1:1">
      <c r="A473" t="str" cm="1">
        <f t="array" aca="1" ref="A473" ca="1">_xlfn.CONCAT(IFERROR(INDEX('Export day'!$A$2:INDIRECT('Export day'!$D$2),ROWS(A$1:$A473)),IFERROR(INDEX('Export night filtered'!$A$2:INDIRECT('Export night filtered'!$D$2),ROWS(A$1:$A473)-ROWS('Export day'!$A$2:INDIRECT('Export day'!$D$2))),IFERROR(INDEX('Export sunholidays filtered'!$A$2:INDIRECT('Export sunholidays filtered'!$D$2),ROWS(A$1:$A473),ROWS(#REF!)-ROWS('Export day'!$A$2:INDIRECT('Export day'!$D$2))-ROWS('Export night filtered'!$A$2:INDIRECT('Export night filtered'!$D$2))),""))),Rapportage!L474)</f>
        <v/>
      </c>
    </row>
    <row r="474" spans="1:1">
      <c r="A474" t="str" cm="1">
        <f t="array" aca="1" ref="A474" ca="1">_xlfn.CONCAT(IFERROR(INDEX('Export day'!$A$2:INDIRECT('Export day'!$D$2),ROWS(A$1:$A474)),IFERROR(INDEX('Export night filtered'!$A$2:INDIRECT('Export night filtered'!$D$2),ROWS(A$1:$A474)-ROWS('Export day'!$A$2:INDIRECT('Export day'!$D$2))),IFERROR(INDEX('Export sunholidays filtered'!$A$2:INDIRECT('Export sunholidays filtered'!$D$2),ROWS(A$1:$A474),ROWS(#REF!)-ROWS('Export day'!$A$2:INDIRECT('Export day'!$D$2))-ROWS('Export night filtered'!$A$2:INDIRECT('Export night filtered'!$D$2))),""))),Rapportage!L475)</f>
        <v/>
      </c>
    </row>
    <row r="475" spans="1:1">
      <c r="A475" t="str" cm="1">
        <f t="array" aca="1" ref="A475" ca="1">_xlfn.CONCAT(IFERROR(INDEX('Export day'!$A$2:INDIRECT('Export day'!$D$2),ROWS(A$1:$A475)),IFERROR(INDEX('Export night filtered'!$A$2:INDIRECT('Export night filtered'!$D$2),ROWS(A$1:$A475)-ROWS('Export day'!$A$2:INDIRECT('Export day'!$D$2))),IFERROR(INDEX('Export sunholidays filtered'!$A$2:INDIRECT('Export sunholidays filtered'!$D$2),ROWS(A$1:$A475),ROWS(#REF!)-ROWS('Export day'!$A$2:INDIRECT('Export day'!$D$2))-ROWS('Export night filtered'!$A$2:INDIRECT('Export night filtered'!$D$2))),""))),Rapportage!L476)</f>
        <v/>
      </c>
    </row>
    <row r="476" spans="1:1">
      <c r="A476" t="str" cm="1">
        <f t="array" aca="1" ref="A476" ca="1">_xlfn.CONCAT(IFERROR(INDEX('Export day'!$A$2:INDIRECT('Export day'!$D$2),ROWS(A$1:$A476)),IFERROR(INDEX('Export night filtered'!$A$2:INDIRECT('Export night filtered'!$D$2),ROWS(A$1:$A476)-ROWS('Export day'!$A$2:INDIRECT('Export day'!$D$2))),IFERROR(INDEX('Export sunholidays filtered'!$A$2:INDIRECT('Export sunholidays filtered'!$D$2),ROWS(A$1:$A476),ROWS(#REF!)-ROWS('Export day'!$A$2:INDIRECT('Export day'!$D$2))-ROWS('Export night filtered'!$A$2:INDIRECT('Export night filtered'!$D$2))),""))),Rapportage!L477)</f>
        <v/>
      </c>
    </row>
    <row r="477" spans="1:1">
      <c r="A477" t="str" cm="1">
        <f t="array" aca="1" ref="A477" ca="1">_xlfn.CONCAT(IFERROR(INDEX('Export day'!$A$2:INDIRECT('Export day'!$D$2),ROWS(A$1:$A477)),IFERROR(INDEX('Export night filtered'!$A$2:INDIRECT('Export night filtered'!$D$2),ROWS(A$1:$A477)-ROWS('Export day'!$A$2:INDIRECT('Export day'!$D$2))),IFERROR(INDEX('Export sunholidays filtered'!$A$2:INDIRECT('Export sunholidays filtered'!$D$2),ROWS(A$1:$A477),ROWS(#REF!)-ROWS('Export day'!$A$2:INDIRECT('Export day'!$D$2))-ROWS('Export night filtered'!$A$2:INDIRECT('Export night filtered'!$D$2))),""))),Rapportage!L478)</f>
        <v/>
      </c>
    </row>
    <row r="478" spans="1:1">
      <c r="A478" t="str" cm="1">
        <f t="array" aca="1" ref="A478" ca="1">_xlfn.CONCAT(IFERROR(INDEX('Export day'!$A$2:INDIRECT('Export day'!$D$2),ROWS(A$1:$A478)),IFERROR(INDEX('Export night filtered'!$A$2:INDIRECT('Export night filtered'!$D$2),ROWS(A$1:$A478)-ROWS('Export day'!$A$2:INDIRECT('Export day'!$D$2))),IFERROR(INDEX('Export sunholidays filtered'!$A$2:INDIRECT('Export sunholidays filtered'!$D$2),ROWS(A$1:$A478),ROWS(#REF!)-ROWS('Export day'!$A$2:INDIRECT('Export day'!$D$2))-ROWS('Export night filtered'!$A$2:INDIRECT('Export night filtered'!$D$2))),""))),Rapportage!L479)</f>
        <v/>
      </c>
    </row>
    <row r="479" spans="1:1">
      <c r="A479" t="str" cm="1">
        <f t="array" aca="1" ref="A479" ca="1">_xlfn.CONCAT(IFERROR(INDEX('Export day'!$A$2:INDIRECT('Export day'!$D$2),ROWS(A$1:$A479)),IFERROR(INDEX('Export night filtered'!$A$2:INDIRECT('Export night filtered'!$D$2),ROWS(A$1:$A479)-ROWS('Export day'!$A$2:INDIRECT('Export day'!$D$2))),IFERROR(INDEX('Export sunholidays filtered'!$A$2:INDIRECT('Export sunholidays filtered'!$D$2),ROWS(A$1:$A479),ROWS(#REF!)-ROWS('Export day'!$A$2:INDIRECT('Export day'!$D$2))-ROWS('Export night filtered'!$A$2:INDIRECT('Export night filtered'!$D$2))),""))),Rapportage!L480)</f>
        <v/>
      </c>
    </row>
    <row r="480" spans="1:1">
      <c r="A480" t="str" cm="1">
        <f t="array" aca="1" ref="A480" ca="1">_xlfn.CONCAT(IFERROR(INDEX('Export day'!$A$2:INDIRECT('Export day'!$D$2),ROWS(A$1:$A480)),IFERROR(INDEX('Export night filtered'!$A$2:INDIRECT('Export night filtered'!$D$2),ROWS(A$1:$A480)-ROWS('Export day'!$A$2:INDIRECT('Export day'!$D$2))),IFERROR(INDEX('Export sunholidays filtered'!$A$2:INDIRECT('Export sunholidays filtered'!$D$2),ROWS(A$1:$A480),ROWS(#REF!)-ROWS('Export day'!$A$2:INDIRECT('Export day'!$D$2))-ROWS('Export night filtered'!$A$2:INDIRECT('Export night filtered'!$D$2))),""))),Rapportage!L481)</f>
        <v/>
      </c>
    </row>
    <row r="481" spans="1:1">
      <c r="A481" t="str" cm="1">
        <f t="array" aca="1" ref="A481" ca="1">_xlfn.CONCAT(IFERROR(INDEX('Export day'!$A$2:INDIRECT('Export day'!$D$2),ROWS(A$1:$A481)),IFERROR(INDEX('Export night filtered'!$A$2:INDIRECT('Export night filtered'!$D$2),ROWS(A$1:$A481)-ROWS('Export day'!$A$2:INDIRECT('Export day'!$D$2))),IFERROR(INDEX('Export sunholidays filtered'!$A$2:INDIRECT('Export sunholidays filtered'!$D$2),ROWS(A$1:$A481),ROWS(#REF!)-ROWS('Export day'!$A$2:INDIRECT('Export day'!$D$2))-ROWS('Export night filtered'!$A$2:INDIRECT('Export night filtered'!$D$2))),""))),Rapportage!L482)</f>
        <v/>
      </c>
    </row>
    <row r="482" spans="1:1">
      <c r="A482" t="str" cm="1">
        <f t="array" aca="1" ref="A482" ca="1">_xlfn.CONCAT(IFERROR(INDEX('Export day'!$A$2:INDIRECT('Export day'!$D$2),ROWS(A$1:$A482)),IFERROR(INDEX('Export night filtered'!$A$2:INDIRECT('Export night filtered'!$D$2),ROWS(A$1:$A482)-ROWS('Export day'!$A$2:INDIRECT('Export day'!$D$2))),IFERROR(INDEX('Export sunholidays filtered'!$A$2:INDIRECT('Export sunholidays filtered'!$D$2),ROWS(A$1:$A482),ROWS(#REF!)-ROWS('Export day'!$A$2:INDIRECT('Export day'!$D$2))-ROWS('Export night filtered'!$A$2:INDIRECT('Export night filtered'!$D$2))),""))),Rapportage!L483)</f>
        <v/>
      </c>
    </row>
    <row r="483" spans="1:1">
      <c r="A483" t="str" cm="1">
        <f t="array" aca="1" ref="A483" ca="1">_xlfn.CONCAT(IFERROR(INDEX('Export day'!$A$2:INDIRECT('Export day'!$D$2),ROWS(A$1:$A483)),IFERROR(INDEX('Export night filtered'!$A$2:INDIRECT('Export night filtered'!$D$2),ROWS(A$1:$A483)-ROWS('Export day'!$A$2:INDIRECT('Export day'!$D$2))),IFERROR(INDEX('Export sunholidays filtered'!$A$2:INDIRECT('Export sunholidays filtered'!$D$2),ROWS(A$1:$A483),ROWS(#REF!)-ROWS('Export day'!$A$2:INDIRECT('Export day'!$D$2))-ROWS('Export night filtered'!$A$2:INDIRECT('Export night filtered'!$D$2))),""))),Rapportage!L484)</f>
        <v/>
      </c>
    </row>
    <row r="484" spans="1:1">
      <c r="A484" t="str" cm="1">
        <f t="array" aca="1" ref="A484" ca="1">_xlfn.CONCAT(IFERROR(INDEX('Export day'!$A$2:INDIRECT('Export day'!$D$2),ROWS(A$1:$A484)),IFERROR(INDEX('Export night filtered'!$A$2:INDIRECT('Export night filtered'!$D$2),ROWS(A$1:$A484)-ROWS('Export day'!$A$2:INDIRECT('Export day'!$D$2))),IFERROR(INDEX('Export sunholidays filtered'!$A$2:INDIRECT('Export sunholidays filtered'!$D$2),ROWS(A$1:$A484),ROWS(#REF!)-ROWS('Export day'!$A$2:INDIRECT('Export day'!$D$2))-ROWS('Export night filtered'!$A$2:INDIRECT('Export night filtered'!$D$2))),""))),Rapportage!L485)</f>
        <v/>
      </c>
    </row>
    <row r="485" spans="1:1">
      <c r="A485" t="str" cm="1">
        <f t="array" aca="1" ref="A485" ca="1">_xlfn.CONCAT(IFERROR(INDEX('Export day'!$A$2:INDIRECT('Export day'!$D$2),ROWS(A$1:$A485)),IFERROR(INDEX('Export night filtered'!$A$2:INDIRECT('Export night filtered'!$D$2),ROWS(A$1:$A485)-ROWS('Export day'!$A$2:INDIRECT('Export day'!$D$2))),IFERROR(INDEX('Export sunholidays filtered'!$A$2:INDIRECT('Export sunholidays filtered'!$D$2),ROWS(A$1:$A485),ROWS(#REF!)-ROWS('Export day'!$A$2:INDIRECT('Export day'!$D$2))-ROWS('Export night filtered'!$A$2:INDIRECT('Export night filtered'!$D$2))),""))),Rapportage!L486)</f>
        <v/>
      </c>
    </row>
    <row r="486" spans="1:1">
      <c r="A486" t="str" cm="1">
        <f t="array" aca="1" ref="A486" ca="1">_xlfn.CONCAT(IFERROR(INDEX('Export day'!$A$2:INDIRECT('Export day'!$D$2),ROWS(A$1:$A486)),IFERROR(INDEX('Export night filtered'!$A$2:INDIRECT('Export night filtered'!$D$2),ROWS(A$1:$A486)-ROWS('Export day'!$A$2:INDIRECT('Export day'!$D$2))),IFERROR(INDEX('Export sunholidays filtered'!$A$2:INDIRECT('Export sunholidays filtered'!$D$2),ROWS(A$1:$A486),ROWS(#REF!)-ROWS('Export day'!$A$2:INDIRECT('Export day'!$D$2))-ROWS('Export night filtered'!$A$2:INDIRECT('Export night filtered'!$D$2))),""))),Rapportage!L487)</f>
        <v/>
      </c>
    </row>
    <row r="487" spans="1:1">
      <c r="A487" t="str" cm="1">
        <f t="array" aca="1" ref="A487" ca="1">_xlfn.CONCAT(IFERROR(INDEX('Export day'!$A$2:INDIRECT('Export day'!$D$2),ROWS(A$1:$A487)),IFERROR(INDEX('Export night filtered'!$A$2:INDIRECT('Export night filtered'!$D$2),ROWS(A$1:$A487)-ROWS('Export day'!$A$2:INDIRECT('Export day'!$D$2))),IFERROR(INDEX('Export sunholidays filtered'!$A$2:INDIRECT('Export sunholidays filtered'!$D$2),ROWS(A$1:$A487),ROWS(#REF!)-ROWS('Export day'!$A$2:INDIRECT('Export day'!$D$2))-ROWS('Export night filtered'!$A$2:INDIRECT('Export night filtered'!$D$2))),""))),Rapportage!L488)</f>
        <v/>
      </c>
    </row>
    <row r="488" spans="1:1">
      <c r="A488" t="str" cm="1">
        <f t="array" aca="1" ref="A488" ca="1">_xlfn.CONCAT(IFERROR(INDEX('Export day'!$A$2:INDIRECT('Export day'!$D$2),ROWS(A$1:$A488)),IFERROR(INDEX('Export night filtered'!$A$2:INDIRECT('Export night filtered'!$D$2),ROWS(A$1:$A488)-ROWS('Export day'!$A$2:INDIRECT('Export day'!$D$2))),IFERROR(INDEX('Export sunholidays filtered'!$A$2:INDIRECT('Export sunholidays filtered'!$D$2),ROWS(A$1:$A488),ROWS(#REF!)-ROWS('Export day'!$A$2:INDIRECT('Export day'!$D$2))-ROWS('Export night filtered'!$A$2:INDIRECT('Export night filtered'!$D$2))),""))),Rapportage!L489)</f>
        <v/>
      </c>
    </row>
    <row r="489" spans="1:1">
      <c r="A489" t="str" cm="1">
        <f t="array" aca="1" ref="A489" ca="1">_xlfn.CONCAT(IFERROR(INDEX('Export day'!$A$2:INDIRECT('Export day'!$D$2),ROWS(A$1:$A489)),IFERROR(INDEX('Export night filtered'!$A$2:INDIRECT('Export night filtered'!$D$2),ROWS(A$1:$A489)-ROWS('Export day'!$A$2:INDIRECT('Export day'!$D$2))),IFERROR(INDEX('Export sunholidays filtered'!$A$2:INDIRECT('Export sunholidays filtered'!$D$2),ROWS(A$1:$A489),ROWS(#REF!)-ROWS('Export day'!$A$2:INDIRECT('Export day'!$D$2))-ROWS('Export night filtered'!$A$2:INDIRECT('Export night filtered'!$D$2))),""))),Rapportage!L490)</f>
        <v/>
      </c>
    </row>
    <row r="490" spans="1:1">
      <c r="A490" t="str" cm="1">
        <f t="array" aca="1" ref="A490" ca="1">_xlfn.CONCAT(IFERROR(INDEX('Export day'!$A$2:INDIRECT('Export day'!$D$2),ROWS(A$1:$A490)),IFERROR(INDEX('Export night filtered'!$A$2:INDIRECT('Export night filtered'!$D$2),ROWS(A$1:$A490)-ROWS('Export day'!$A$2:INDIRECT('Export day'!$D$2))),IFERROR(INDEX('Export sunholidays filtered'!$A$2:INDIRECT('Export sunholidays filtered'!$D$2),ROWS(A$1:$A490),ROWS(#REF!)-ROWS('Export day'!$A$2:INDIRECT('Export day'!$D$2))-ROWS('Export night filtered'!$A$2:INDIRECT('Export night filtered'!$D$2))),""))),Rapportage!L491)</f>
        <v/>
      </c>
    </row>
    <row r="491" spans="1:1">
      <c r="A491" t="str" cm="1">
        <f t="array" aca="1" ref="A491" ca="1">_xlfn.CONCAT(IFERROR(INDEX('Export day'!$A$2:INDIRECT('Export day'!$D$2),ROWS(A$1:$A491)),IFERROR(INDEX('Export night filtered'!$A$2:INDIRECT('Export night filtered'!$D$2),ROWS(A$1:$A491)-ROWS('Export day'!$A$2:INDIRECT('Export day'!$D$2))),IFERROR(INDEX('Export sunholidays filtered'!$A$2:INDIRECT('Export sunholidays filtered'!$D$2),ROWS(A$1:$A491),ROWS(#REF!)-ROWS('Export day'!$A$2:INDIRECT('Export day'!$D$2))-ROWS('Export night filtered'!$A$2:INDIRECT('Export night filtered'!$D$2))),""))),Rapportage!L492)</f>
        <v/>
      </c>
    </row>
    <row r="492" spans="1:1">
      <c r="A492" t="str" cm="1">
        <f t="array" aca="1" ref="A492" ca="1">_xlfn.CONCAT(IFERROR(INDEX('Export day'!$A$2:INDIRECT('Export day'!$D$2),ROWS(A$1:$A492)),IFERROR(INDEX('Export night filtered'!$A$2:INDIRECT('Export night filtered'!$D$2),ROWS(A$1:$A492)-ROWS('Export day'!$A$2:INDIRECT('Export day'!$D$2))),IFERROR(INDEX('Export sunholidays filtered'!$A$2:INDIRECT('Export sunholidays filtered'!$D$2),ROWS(A$1:$A492),ROWS(#REF!)-ROWS('Export day'!$A$2:INDIRECT('Export day'!$D$2))-ROWS('Export night filtered'!$A$2:INDIRECT('Export night filtered'!$D$2))),""))),Rapportage!L493)</f>
        <v/>
      </c>
    </row>
    <row r="493" spans="1:1">
      <c r="A493" t="str" cm="1">
        <f t="array" aca="1" ref="A493" ca="1">_xlfn.CONCAT(IFERROR(INDEX('Export day'!$A$2:INDIRECT('Export day'!$D$2),ROWS(A$1:$A493)),IFERROR(INDEX('Export night filtered'!$A$2:INDIRECT('Export night filtered'!$D$2),ROWS(A$1:$A493)-ROWS('Export day'!$A$2:INDIRECT('Export day'!$D$2))),IFERROR(INDEX('Export sunholidays filtered'!$A$2:INDIRECT('Export sunholidays filtered'!$D$2),ROWS(A$1:$A493),ROWS(#REF!)-ROWS('Export day'!$A$2:INDIRECT('Export day'!$D$2))-ROWS('Export night filtered'!$A$2:INDIRECT('Export night filtered'!$D$2))),""))),Rapportage!L494)</f>
        <v/>
      </c>
    </row>
    <row r="494" spans="1:1">
      <c r="A494" t="str" cm="1">
        <f t="array" aca="1" ref="A494" ca="1">_xlfn.CONCAT(IFERROR(INDEX('Export day'!$A$2:INDIRECT('Export day'!$D$2),ROWS(A$1:$A494)),IFERROR(INDEX('Export night filtered'!$A$2:INDIRECT('Export night filtered'!$D$2),ROWS(A$1:$A494)-ROWS('Export day'!$A$2:INDIRECT('Export day'!$D$2))),IFERROR(INDEX('Export sunholidays filtered'!$A$2:INDIRECT('Export sunholidays filtered'!$D$2),ROWS(A$1:$A494),ROWS(#REF!)-ROWS('Export day'!$A$2:INDIRECT('Export day'!$D$2))-ROWS('Export night filtered'!$A$2:INDIRECT('Export night filtered'!$D$2))),""))),Rapportage!L495)</f>
        <v/>
      </c>
    </row>
    <row r="495" spans="1:1">
      <c r="A495" t="str" cm="1">
        <f t="array" aca="1" ref="A495" ca="1">_xlfn.CONCAT(IFERROR(INDEX('Export day'!$A$2:INDIRECT('Export day'!$D$2),ROWS(A$1:$A495)),IFERROR(INDEX('Export night filtered'!$A$2:INDIRECT('Export night filtered'!$D$2),ROWS(A$1:$A495)-ROWS('Export day'!$A$2:INDIRECT('Export day'!$D$2))),IFERROR(INDEX('Export sunholidays filtered'!$A$2:INDIRECT('Export sunholidays filtered'!$D$2),ROWS(A$1:$A495),ROWS(#REF!)-ROWS('Export day'!$A$2:INDIRECT('Export day'!$D$2))-ROWS('Export night filtered'!$A$2:INDIRECT('Export night filtered'!$D$2))),""))),Rapportage!L496)</f>
        <v/>
      </c>
    </row>
    <row r="496" spans="1:1">
      <c r="A496" t="str" cm="1">
        <f t="array" aca="1" ref="A496" ca="1">_xlfn.CONCAT(IFERROR(INDEX('Export day'!$A$2:INDIRECT('Export day'!$D$2),ROWS(A$1:$A496)),IFERROR(INDEX('Export night filtered'!$A$2:INDIRECT('Export night filtered'!$D$2),ROWS(A$1:$A496)-ROWS('Export day'!$A$2:INDIRECT('Export day'!$D$2))),IFERROR(INDEX('Export sunholidays filtered'!$A$2:INDIRECT('Export sunholidays filtered'!$D$2),ROWS(A$1:$A496),ROWS(#REF!)-ROWS('Export day'!$A$2:INDIRECT('Export day'!$D$2))-ROWS('Export night filtered'!$A$2:INDIRECT('Export night filtered'!$D$2))),""))),Rapportage!L497)</f>
        <v/>
      </c>
    </row>
    <row r="497" spans="1:1">
      <c r="A497" t="str" cm="1">
        <f t="array" aca="1" ref="A497" ca="1">_xlfn.CONCAT(IFERROR(INDEX('Export day'!$A$2:INDIRECT('Export day'!$D$2),ROWS(A$1:$A497)),IFERROR(INDEX('Export night filtered'!$A$2:INDIRECT('Export night filtered'!$D$2),ROWS(A$1:$A497)-ROWS('Export day'!$A$2:INDIRECT('Export day'!$D$2))),IFERROR(INDEX('Export sunholidays filtered'!$A$2:INDIRECT('Export sunholidays filtered'!$D$2),ROWS(A$1:$A497),ROWS(#REF!)-ROWS('Export day'!$A$2:INDIRECT('Export day'!$D$2))-ROWS('Export night filtered'!$A$2:INDIRECT('Export night filtered'!$D$2))),""))),Rapportage!L498)</f>
        <v/>
      </c>
    </row>
    <row r="498" spans="1:1">
      <c r="A498" t="str" cm="1">
        <f t="array" aca="1" ref="A498" ca="1">_xlfn.CONCAT(IFERROR(INDEX('Export day'!$A$2:INDIRECT('Export day'!$D$2),ROWS(A$1:$A498)),IFERROR(INDEX('Export night filtered'!$A$2:INDIRECT('Export night filtered'!$D$2),ROWS(A$1:$A498)-ROWS('Export day'!$A$2:INDIRECT('Export day'!$D$2))),IFERROR(INDEX('Export sunholidays filtered'!$A$2:INDIRECT('Export sunholidays filtered'!$D$2),ROWS(A$1:$A498),ROWS(#REF!)-ROWS('Export day'!$A$2:INDIRECT('Export day'!$D$2))-ROWS('Export night filtered'!$A$2:INDIRECT('Export night filtered'!$D$2))),""))),Rapportage!L499)</f>
        <v/>
      </c>
    </row>
    <row r="499" spans="1:1">
      <c r="A499" t="str" cm="1">
        <f t="array" aca="1" ref="A499" ca="1">_xlfn.CONCAT(IFERROR(INDEX('Export day'!$A$2:INDIRECT('Export day'!$D$2),ROWS(A$1:$A499)),IFERROR(INDEX('Export night filtered'!$A$2:INDIRECT('Export night filtered'!$D$2),ROWS(A$1:$A499)-ROWS('Export day'!$A$2:INDIRECT('Export day'!$D$2))),IFERROR(INDEX('Export sunholidays filtered'!$A$2:INDIRECT('Export sunholidays filtered'!$D$2),ROWS(A$1:$A499),ROWS(#REF!)-ROWS('Export day'!$A$2:INDIRECT('Export day'!$D$2))-ROWS('Export night filtered'!$A$2:INDIRECT('Export night filtered'!$D$2))),""))),Rapportage!L500)</f>
        <v/>
      </c>
    </row>
    <row r="500" spans="1:1">
      <c r="A500" t="str" cm="1">
        <f t="array" aca="1" ref="A500" ca="1">_xlfn.CONCAT(IFERROR(INDEX('Export day'!$A$2:INDIRECT('Export day'!$D$2),ROWS(A$1:$A500)),IFERROR(INDEX('Export night filtered'!$A$2:INDIRECT('Export night filtered'!$D$2),ROWS(A$1:$A500)-ROWS('Export day'!$A$2:INDIRECT('Export day'!$D$2))),IFERROR(INDEX('Export sunholidays filtered'!$A$2:INDIRECT('Export sunholidays filtered'!$D$2),ROWS(A$1:$A500),ROWS(#REF!)-ROWS('Export day'!$A$2:INDIRECT('Export day'!$D$2))-ROWS('Export night filtered'!$A$2:INDIRECT('Export night filtered'!$D$2))),""))),Rapportage!L501)</f>
        <v/>
      </c>
    </row>
    <row r="501" spans="1:1">
      <c r="A501" t="str" cm="1">
        <f t="array" aca="1" ref="A501" ca="1">_xlfn.CONCAT(IFERROR(INDEX('Export day'!$A$2:INDIRECT('Export day'!$D$2),ROWS(A$1:$A501)),IFERROR(INDEX('Export night filtered'!$A$2:INDIRECT('Export night filtered'!$D$2),ROWS(A$1:$A501)-ROWS('Export day'!$A$2:INDIRECT('Export day'!$D$2))),IFERROR(INDEX('Export sunholidays filtered'!$A$2:INDIRECT('Export sunholidays filtered'!$D$2),ROWS(A$1:$A501),ROWS(#REF!)-ROWS('Export day'!$A$2:INDIRECT('Export day'!$D$2))-ROWS('Export night filtered'!$A$2:INDIRECT('Export night filtered'!$D$2))),""))),Rapportage!L502)</f>
        <v/>
      </c>
    </row>
    <row r="502" spans="1:1">
      <c r="A502" t="str" cm="1">
        <f t="array" aca="1" ref="A502" ca="1">_xlfn.CONCAT(IFERROR(INDEX('Export day'!$A$2:INDIRECT('Export day'!$D$2),ROWS(A$1:$A502)),IFERROR(INDEX('Export night filtered'!$A$2:INDIRECT('Export night filtered'!$D$2),ROWS(A$1:$A502)-ROWS('Export day'!$A$2:INDIRECT('Export day'!$D$2))),IFERROR(INDEX('Export sunholidays filtered'!$A$2:INDIRECT('Export sunholidays filtered'!$D$2),ROWS(A$1:$A502),ROWS(#REF!)-ROWS('Export day'!$A$2:INDIRECT('Export day'!$D$2))-ROWS('Export night filtered'!$A$2:INDIRECT('Export night filtered'!$D$2))),""))),Rapportage!L503)</f>
        <v/>
      </c>
    </row>
    <row r="503" spans="1:1">
      <c r="A503" t="str" cm="1">
        <f t="array" aca="1" ref="A503" ca="1">_xlfn.CONCAT(IFERROR(INDEX('Export day'!$A$2:INDIRECT('Export day'!$D$2),ROWS(A$1:$A503)),IFERROR(INDEX('Export night filtered'!$A$2:INDIRECT('Export night filtered'!$D$2),ROWS(A$1:$A503)-ROWS('Export day'!$A$2:INDIRECT('Export day'!$D$2))),IFERROR(INDEX('Export sunholidays filtered'!$A$2:INDIRECT('Export sunholidays filtered'!$D$2),ROWS(A$1:$A503),ROWS(#REF!)-ROWS('Export day'!$A$2:INDIRECT('Export day'!$D$2))-ROWS('Export night filtered'!$A$2:INDIRECT('Export night filtered'!$D$2))),""))),Rapportage!L504)</f>
        <v/>
      </c>
    </row>
    <row r="504" spans="1:1">
      <c r="A504" t="str" cm="1">
        <f t="array" aca="1" ref="A504" ca="1">_xlfn.CONCAT(IFERROR(INDEX('Export day'!$A$2:INDIRECT('Export day'!$D$2),ROWS(A$1:$A504)),IFERROR(INDEX('Export night filtered'!$A$2:INDIRECT('Export night filtered'!$D$2),ROWS(A$1:$A504)-ROWS('Export day'!$A$2:INDIRECT('Export day'!$D$2))),IFERROR(INDEX('Export sunholidays filtered'!$A$2:INDIRECT('Export sunholidays filtered'!$D$2),ROWS(A$1:$A504),ROWS(#REF!)-ROWS('Export day'!$A$2:INDIRECT('Export day'!$D$2))-ROWS('Export night filtered'!$A$2:INDIRECT('Export night filtered'!$D$2))),""))),Rapportage!L505)</f>
        <v/>
      </c>
    </row>
    <row r="505" spans="1:1">
      <c r="A505" t="str" cm="1">
        <f t="array" aca="1" ref="A505" ca="1">_xlfn.CONCAT(IFERROR(INDEX('Export day'!$A$2:INDIRECT('Export day'!$D$2),ROWS(A$1:$A505)),IFERROR(INDEX('Export night filtered'!$A$2:INDIRECT('Export night filtered'!$D$2),ROWS(A$1:$A505)-ROWS('Export day'!$A$2:INDIRECT('Export day'!$D$2))),IFERROR(INDEX('Export sunholidays filtered'!$A$2:INDIRECT('Export sunholidays filtered'!$D$2),ROWS(A$1:$A505),ROWS(#REF!)-ROWS('Export day'!$A$2:INDIRECT('Export day'!$D$2))-ROWS('Export night filtered'!$A$2:INDIRECT('Export night filtered'!$D$2))),""))),Rapportage!L506)</f>
        <v/>
      </c>
    </row>
    <row r="506" spans="1:1">
      <c r="A506" t="str" cm="1">
        <f t="array" aca="1" ref="A506" ca="1">_xlfn.CONCAT(IFERROR(INDEX('Export day'!$A$2:INDIRECT('Export day'!$D$2),ROWS(A$1:$A506)),IFERROR(INDEX('Export night filtered'!$A$2:INDIRECT('Export night filtered'!$D$2),ROWS(A$1:$A506)-ROWS('Export day'!$A$2:INDIRECT('Export day'!$D$2))),IFERROR(INDEX('Export sunholidays filtered'!$A$2:INDIRECT('Export sunholidays filtered'!$D$2),ROWS(A$1:$A506),ROWS(#REF!)-ROWS('Export day'!$A$2:INDIRECT('Export day'!$D$2))-ROWS('Export night filtered'!$A$2:INDIRECT('Export night filtered'!$D$2))),""))),Rapportage!L507)</f>
        <v/>
      </c>
    </row>
    <row r="507" spans="1:1">
      <c r="A507" t="str" cm="1">
        <f t="array" aca="1" ref="A507" ca="1">_xlfn.CONCAT(IFERROR(INDEX('Export day'!$A$2:INDIRECT('Export day'!$D$2),ROWS(A$1:$A507)),IFERROR(INDEX('Export night filtered'!$A$2:INDIRECT('Export night filtered'!$D$2),ROWS(A$1:$A507)-ROWS('Export day'!$A$2:INDIRECT('Export day'!$D$2))),IFERROR(INDEX('Export sunholidays filtered'!$A$2:INDIRECT('Export sunholidays filtered'!$D$2),ROWS(A$1:$A507),ROWS(#REF!)-ROWS('Export day'!$A$2:INDIRECT('Export day'!$D$2))-ROWS('Export night filtered'!$A$2:INDIRECT('Export night filtered'!$D$2))),""))),Rapportage!L508)</f>
        <v/>
      </c>
    </row>
    <row r="508" spans="1:1">
      <c r="A508" t="str" cm="1">
        <f t="array" aca="1" ref="A508" ca="1">_xlfn.CONCAT(IFERROR(INDEX('Export day'!$A$2:INDIRECT('Export day'!$D$2),ROWS(A$1:$A508)),IFERROR(INDEX('Export night filtered'!$A$2:INDIRECT('Export night filtered'!$D$2),ROWS(A$1:$A508)-ROWS('Export day'!$A$2:INDIRECT('Export day'!$D$2))),IFERROR(INDEX('Export sunholidays filtered'!$A$2:INDIRECT('Export sunholidays filtered'!$D$2),ROWS(A$1:$A508),ROWS(#REF!)-ROWS('Export day'!$A$2:INDIRECT('Export day'!$D$2))-ROWS('Export night filtered'!$A$2:INDIRECT('Export night filtered'!$D$2))),""))),Rapportage!L509)</f>
        <v/>
      </c>
    </row>
    <row r="509" spans="1:1">
      <c r="A509" t="str" cm="1">
        <f t="array" aca="1" ref="A509" ca="1">_xlfn.CONCAT(IFERROR(INDEX('Export day'!$A$2:INDIRECT('Export day'!$D$2),ROWS(A$1:$A509)),IFERROR(INDEX('Export night filtered'!$A$2:INDIRECT('Export night filtered'!$D$2),ROWS(A$1:$A509)-ROWS('Export day'!$A$2:INDIRECT('Export day'!$D$2))),IFERROR(INDEX('Export sunholidays filtered'!$A$2:INDIRECT('Export sunholidays filtered'!$D$2),ROWS(A$1:$A509),ROWS(#REF!)-ROWS('Export day'!$A$2:INDIRECT('Export day'!$D$2))-ROWS('Export night filtered'!$A$2:INDIRECT('Export night filtered'!$D$2))),""))),Rapportage!L510)</f>
        <v/>
      </c>
    </row>
    <row r="510" spans="1:1">
      <c r="A510" t="str" cm="1">
        <f t="array" aca="1" ref="A510" ca="1">_xlfn.CONCAT(IFERROR(INDEX('Export day'!$A$2:INDIRECT('Export day'!$D$2),ROWS(A$1:$A510)),IFERROR(INDEX('Export night filtered'!$A$2:INDIRECT('Export night filtered'!$D$2),ROWS(A$1:$A510)-ROWS('Export day'!$A$2:INDIRECT('Export day'!$D$2))),IFERROR(INDEX('Export sunholidays filtered'!$A$2:INDIRECT('Export sunholidays filtered'!$D$2),ROWS(A$1:$A510),ROWS(#REF!)-ROWS('Export day'!$A$2:INDIRECT('Export day'!$D$2))-ROWS('Export night filtered'!$A$2:INDIRECT('Export night filtered'!$D$2))),""))),Rapportage!L511)</f>
        <v/>
      </c>
    </row>
    <row r="511" spans="1:1">
      <c r="A511" t="str" cm="1">
        <f t="array" aca="1" ref="A511" ca="1">_xlfn.CONCAT(IFERROR(INDEX('Export day'!$A$2:INDIRECT('Export day'!$D$2),ROWS(A$1:$A511)),IFERROR(INDEX('Export night filtered'!$A$2:INDIRECT('Export night filtered'!$D$2),ROWS(A$1:$A511)-ROWS('Export day'!$A$2:INDIRECT('Export day'!$D$2))),IFERROR(INDEX('Export sunholidays filtered'!$A$2:INDIRECT('Export sunholidays filtered'!$D$2),ROWS(A$1:$A511),ROWS(#REF!)-ROWS('Export day'!$A$2:INDIRECT('Export day'!$D$2))-ROWS('Export night filtered'!$A$2:INDIRECT('Export night filtered'!$D$2))),""))),Rapportage!L512)</f>
        <v/>
      </c>
    </row>
    <row r="512" spans="1:1">
      <c r="A512" t="str" cm="1">
        <f t="array" aca="1" ref="A512" ca="1">_xlfn.CONCAT(IFERROR(INDEX('Export day'!$A$2:INDIRECT('Export day'!$D$2),ROWS(A$1:$A512)),IFERROR(INDEX('Export night filtered'!$A$2:INDIRECT('Export night filtered'!$D$2),ROWS(A$1:$A512)-ROWS('Export day'!$A$2:INDIRECT('Export day'!$D$2))),IFERROR(INDEX('Export sunholidays filtered'!$A$2:INDIRECT('Export sunholidays filtered'!$D$2),ROWS(A$1:$A512),ROWS(#REF!)-ROWS('Export day'!$A$2:INDIRECT('Export day'!$D$2))-ROWS('Export night filtered'!$A$2:INDIRECT('Export night filtered'!$D$2))),""))),Rapportage!L513)</f>
        <v/>
      </c>
    </row>
    <row r="513" spans="1:1">
      <c r="A513" t="str" cm="1">
        <f t="array" aca="1" ref="A513" ca="1">_xlfn.CONCAT(IFERROR(INDEX('Export day'!$A$2:INDIRECT('Export day'!$D$2),ROWS(A$1:$A513)),IFERROR(INDEX('Export night filtered'!$A$2:INDIRECT('Export night filtered'!$D$2),ROWS(A$1:$A513)-ROWS('Export day'!$A$2:INDIRECT('Export day'!$D$2))),IFERROR(INDEX('Export sunholidays filtered'!$A$2:INDIRECT('Export sunholidays filtered'!$D$2),ROWS(A$1:$A513),ROWS(#REF!)-ROWS('Export day'!$A$2:INDIRECT('Export day'!$D$2))-ROWS('Export night filtered'!$A$2:INDIRECT('Export night filtered'!$D$2))),""))),Rapportage!L514)</f>
        <v/>
      </c>
    </row>
    <row r="514" spans="1:1">
      <c r="A514" t="str" cm="1">
        <f t="array" aca="1" ref="A514" ca="1">_xlfn.CONCAT(IFERROR(INDEX('Export day'!$A$2:INDIRECT('Export day'!$D$2),ROWS(A$1:$A514)),IFERROR(INDEX('Export night filtered'!$A$2:INDIRECT('Export night filtered'!$D$2),ROWS(A$1:$A514)-ROWS('Export day'!$A$2:INDIRECT('Export day'!$D$2))),IFERROR(INDEX('Export sunholidays filtered'!$A$2:INDIRECT('Export sunholidays filtered'!$D$2),ROWS(A$1:$A514),ROWS(#REF!)-ROWS('Export day'!$A$2:INDIRECT('Export day'!$D$2))-ROWS('Export night filtered'!$A$2:INDIRECT('Export night filtered'!$D$2))),""))),Rapportage!L515)</f>
        <v/>
      </c>
    </row>
    <row r="515" spans="1:1">
      <c r="A515" t="str" cm="1">
        <f t="array" aca="1" ref="A515" ca="1">_xlfn.CONCAT(IFERROR(INDEX('Export day'!$A$2:INDIRECT('Export day'!$D$2),ROWS(A$1:$A515)),IFERROR(INDEX('Export night filtered'!$A$2:INDIRECT('Export night filtered'!$D$2),ROWS(A$1:$A515)-ROWS('Export day'!$A$2:INDIRECT('Export day'!$D$2))),IFERROR(INDEX('Export sunholidays filtered'!$A$2:INDIRECT('Export sunholidays filtered'!$D$2),ROWS(A$1:$A515),ROWS(#REF!)-ROWS('Export day'!$A$2:INDIRECT('Export day'!$D$2))-ROWS('Export night filtered'!$A$2:INDIRECT('Export night filtered'!$D$2))),""))),Rapportage!L516)</f>
        <v/>
      </c>
    </row>
    <row r="516" spans="1:1">
      <c r="A516" t="str" cm="1">
        <f t="array" aca="1" ref="A516" ca="1">_xlfn.CONCAT(IFERROR(INDEX('Export day'!$A$2:INDIRECT('Export day'!$D$2),ROWS(A$1:$A516)),IFERROR(INDEX('Export night filtered'!$A$2:INDIRECT('Export night filtered'!$D$2),ROWS(A$1:$A516)-ROWS('Export day'!$A$2:INDIRECT('Export day'!$D$2))),IFERROR(INDEX('Export sunholidays filtered'!$A$2:INDIRECT('Export sunholidays filtered'!$D$2),ROWS(A$1:$A516),ROWS(#REF!)-ROWS('Export day'!$A$2:INDIRECT('Export day'!$D$2))-ROWS('Export night filtered'!$A$2:INDIRECT('Export night filtered'!$D$2))),""))),Rapportage!L517)</f>
        <v/>
      </c>
    </row>
    <row r="517" spans="1:1">
      <c r="A517" t="str" cm="1">
        <f t="array" aca="1" ref="A517" ca="1">_xlfn.CONCAT(IFERROR(INDEX('Export day'!$A$2:INDIRECT('Export day'!$D$2),ROWS(A$1:$A517)),IFERROR(INDEX('Export night filtered'!$A$2:INDIRECT('Export night filtered'!$D$2),ROWS(A$1:$A517)-ROWS('Export day'!$A$2:INDIRECT('Export day'!$D$2))),IFERROR(INDEX('Export sunholidays filtered'!$A$2:INDIRECT('Export sunholidays filtered'!$D$2),ROWS(A$1:$A517),ROWS(#REF!)-ROWS('Export day'!$A$2:INDIRECT('Export day'!$D$2))-ROWS('Export night filtered'!$A$2:INDIRECT('Export night filtered'!$D$2))),""))),Rapportage!L518)</f>
        <v/>
      </c>
    </row>
    <row r="518" spans="1:1">
      <c r="A518" t="str" cm="1">
        <f t="array" aca="1" ref="A518" ca="1">_xlfn.CONCAT(IFERROR(INDEX('Export day'!$A$2:INDIRECT('Export day'!$D$2),ROWS(A$1:$A518)),IFERROR(INDEX('Export night filtered'!$A$2:INDIRECT('Export night filtered'!$D$2),ROWS(A$1:$A518)-ROWS('Export day'!$A$2:INDIRECT('Export day'!$D$2))),IFERROR(INDEX('Export sunholidays filtered'!$A$2:INDIRECT('Export sunholidays filtered'!$D$2),ROWS(A$1:$A518),ROWS(#REF!)-ROWS('Export day'!$A$2:INDIRECT('Export day'!$D$2))-ROWS('Export night filtered'!$A$2:INDIRECT('Export night filtered'!$D$2))),""))),Rapportage!L519)</f>
        <v/>
      </c>
    </row>
    <row r="519" spans="1:1">
      <c r="A519" t="str" cm="1">
        <f t="array" aca="1" ref="A519" ca="1">_xlfn.CONCAT(IFERROR(INDEX('Export day'!$A$2:INDIRECT('Export day'!$D$2),ROWS(A$1:$A519)),IFERROR(INDEX('Export night filtered'!$A$2:INDIRECT('Export night filtered'!$D$2),ROWS(A$1:$A519)-ROWS('Export day'!$A$2:INDIRECT('Export day'!$D$2))),IFERROR(INDEX('Export sunholidays filtered'!$A$2:INDIRECT('Export sunholidays filtered'!$D$2),ROWS(A$1:$A519),ROWS(#REF!)-ROWS('Export day'!$A$2:INDIRECT('Export day'!$D$2))-ROWS('Export night filtered'!$A$2:INDIRECT('Export night filtered'!$D$2))),""))),Rapportage!L520)</f>
        <v/>
      </c>
    </row>
    <row r="520" spans="1:1">
      <c r="A520" t="str" cm="1">
        <f t="array" aca="1" ref="A520" ca="1">_xlfn.CONCAT(IFERROR(INDEX('Export day'!$A$2:INDIRECT('Export day'!$D$2),ROWS(A$1:$A520)),IFERROR(INDEX('Export night filtered'!$A$2:INDIRECT('Export night filtered'!$D$2),ROWS(A$1:$A520)-ROWS('Export day'!$A$2:INDIRECT('Export day'!$D$2))),IFERROR(INDEX('Export sunholidays filtered'!$A$2:INDIRECT('Export sunholidays filtered'!$D$2),ROWS(A$1:$A520),ROWS(#REF!)-ROWS('Export day'!$A$2:INDIRECT('Export day'!$D$2))-ROWS('Export night filtered'!$A$2:INDIRECT('Export night filtered'!$D$2))),""))),Rapportage!L521)</f>
        <v/>
      </c>
    </row>
    <row r="521" spans="1:1">
      <c r="A521" t="str" cm="1">
        <f t="array" aca="1" ref="A521" ca="1">_xlfn.CONCAT(IFERROR(INDEX('Export day'!$A$2:INDIRECT('Export day'!$D$2),ROWS(A$1:$A521)),IFERROR(INDEX('Export night filtered'!$A$2:INDIRECT('Export night filtered'!$D$2),ROWS(A$1:$A521)-ROWS('Export day'!$A$2:INDIRECT('Export day'!$D$2))),IFERROR(INDEX('Export sunholidays filtered'!$A$2:INDIRECT('Export sunholidays filtered'!$D$2),ROWS(A$1:$A521),ROWS(#REF!)-ROWS('Export day'!$A$2:INDIRECT('Export day'!$D$2))-ROWS('Export night filtered'!$A$2:INDIRECT('Export night filtered'!$D$2))),""))),Rapportage!L522)</f>
        <v/>
      </c>
    </row>
    <row r="522" spans="1:1">
      <c r="A522" t="str" cm="1">
        <f t="array" aca="1" ref="A522" ca="1">_xlfn.CONCAT(IFERROR(INDEX('Export day'!$A$2:INDIRECT('Export day'!$D$2),ROWS(A$1:$A522)),IFERROR(INDEX('Export night filtered'!$A$2:INDIRECT('Export night filtered'!$D$2),ROWS(A$1:$A522)-ROWS('Export day'!$A$2:INDIRECT('Export day'!$D$2))),IFERROR(INDEX('Export sunholidays filtered'!$A$2:INDIRECT('Export sunholidays filtered'!$D$2),ROWS(A$1:$A522),ROWS(#REF!)-ROWS('Export day'!$A$2:INDIRECT('Export day'!$D$2))-ROWS('Export night filtered'!$A$2:INDIRECT('Export night filtered'!$D$2))),""))),Rapportage!L523)</f>
        <v/>
      </c>
    </row>
    <row r="523" spans="1:1">
      <c r="A523" t="str" cm="1">
        <f t="array" aca="1" ref="A523" ca="1">_xlfn.CONCAT(IFERROR(INDEX('Export day'!$A$2:INDIRECT('Export day'!$D$2),ROWS(A$1:$A523)),IFERROR(INDEX('Export night filtered'!$A$2:INDIRECT('Export night filtered'!$D$2),ROWS(A$1:$A523)-ROWS('Export day'!$A$2:INDIRECT('Export day'!$D$2))),IFERROR(INDEX('Export sunholidays filtered'!$A$2:INDIRECT('Export sunholidays filtered'!$D$2),ROWS(A$1:$A523),ROWS(#REF!)-ROWS('Export day'!$A$2:INDIRECT('Export day'!$D$2))-ROWS('Export night filtered'!$A$2:INDIRECT('Export night filtered'!$D$2))),""))),Rapportage!L524)</f>
        <v/>
      </c>
    </row>
    <row r="524" spans="1:1">
      <c r="A524" t="str" cm="1">
        <f t="array" aca="1" ref="A524" ca="1">_xlfn.CONCAT(IFERROR(INDEX('Export day'!$A$2:INDIRECT('Export day'!$D$2),ROWS(A$1:$A524)),IFERROR(INDEX('Export night filtered'!$A$2:INDIRECT('Export night filtered'!$D$2),ROWS(A$1:$A524)-ROWS('Export day'!$A$2:INDIRECT('Export day'!$D$2))),IFERROR(INDEX('Export sunholidays filtered'!$A$2:INDIRECT('Export sunholidays filtered'!$D$2),ROWS(A$1:$A524),ROWS(#REF!)-ROWS('Export day'!$A$2:INDIRECT('Export day'!$D$2))-ROWS('Export night filtered'!$A$2:INDIRECT('Export night filtered'!$D$2))),""))),Rapportage!L525)</f>
        <v/>
      </c>
    </row>
    <row r="525" spans="1:1">
      <c r="A525" t="str" cm="1">
        <f t="array" aca="1" ref="A525" ca="1">_xlfn.CONCAT(IFERROR(INDEX('Export day'!$A$2:INDIRECT('Export day'!$D$2),ROWS(A$1:$A525)),IFERROR(INDEX('Export night filtered'!$A$2:INDIRECT('Export night filtered'!$D$2),ROWS(A$1:$A525)-ROWS('Export day'!$A$2:INDIRECT('Export day'!$D$2))),IFERROR(INDEX('Export sunholidays filtered'!$A$2:INDIRECT('Export sunholidays filtered'!$D$2),ROWS(A$1:$A525),ROWS(#REF!)-ROWS('Export day'!$A$2:INDIRECT('Export day'!$D$2))-ROWS('Export night filtered'!$A$2:INDIRECT('Export night filtered'!$D$2))),""))),Rapportage!L526)</f>
        <v/>
      </c>
    </row>
    <row r="526" spans="1:1">
      <c r="A526" t="str" cm="1">
        <f t="array" aca="1" ref="A526" ca="1">_xlfn.CONCAT(IFERROR(INDEX('Export day'!$A$2:INDIRECT('Export day'!$D$2),ROWS(A$1:$A526)),IFERROR(INDEX('Export night filtered'!$A$2:INDIRECT('Export night filtered'!$D$2),ROWS(A$1:$A526)-ROWS('Export day'!$A$2:INDIRECT('Export day'!$D$2))),IFERROR(INDEX('Export sunholidays filtered'!$A$2:INDIRECT('Export sunholidays filtered'!$D$2),ROWS(A$1:$A526),ROWS(#REF!)-ROWS('Export day'!$A$2:INDIRECT('Export day'!$D$2))-ROWS('Export night filtered'!$A$2:INDIRECT('Export night filtered'!$D$2))),""))),Rapportage!L527)</f>
        <v/>
      </c>
    </row>
    <row r="527" spans="1:1">
      <c r="A527" t="str" cm="1">
        <f t="array" aca="1" ref="A527" ca="1">_xlfn.CONCAT(IFERROR(INDEX('Export day'!$A$2:INDIRECT('Export day'!$D$2),ROWS(A$1:$A527)),IFERROR(INDEX('Export night filtered'!$A$2:INDIRECT('Export night filtered'!$D$2),ROWS(A$1:$A527)-ROWS('Export day'!$A$2:INDIRECT('Export day'!$D$2))),IFERROR(INDEX('Export sunholidays filtered'!$A$2:INDIRECT('Export sunholidays filtered'!$D$2),ROWS(A$1:$A527),ROWS(#REF!)-ROWS('Export day'!$A$2:INDIRECT('Export day'!$D$2))-ROWS('Export night filtered'!$A$2:INDIRECT('Export night filtered'!$D$2))),""))),Rapportage!L528)</f>
        <v/>
      </c>
    </row>
    <row r="528" spans="1:1">
      <c r="A528" t="str" cm="1">
        <f t="array" aca="1" ref="A528" ca="1">_xlfn.CONCAT(IFERROR(INDEX('Export day'!$A$2:INDIRECT('Export day'!$D$2),ROWS(A$1:$A528)),IFERROR(INDEX('Export night filtered'!$A$2:INDIRECT('Export night filtered'!$D$2),ROWS(A$1:$A528)-ROWS('Export day'!$A$2:INDIRECT('Export day'!$D$2))),IFERROR(INDEX('Export sunholidays filtered'!$A$2:INDIRECT('Export sunholidays filtered'!$D$2),ROWS(A$1:$A528),ROWS(#REF!)-ROWS('Export day'!$A$2:INDIRECT('Export day'!$D$2))-ROWS('Export night filtered'!$A$2:INDIRECT('Export night filtered'!$D$2))),""))),Rapportage!L529)</f>
        <v/>
      </c>
    </row>
    <row r="529" spans="1:1">
      <c r="A529" t="str" cm="1">
        <f t="array" aca="1" ref="A529" ca="1">_xlfn.CONCAT(IFERROR(INDEX('Export day'!$A$2:INDIRECT('Export day'!$D$2),ROWS(A$1:$A529)),IFERROR(INDEX('Export night filtered'!$A$2:INDIRECT('Export night filtered'!$D$2),ROWS(A$1:$A529)-ROWS('Export day'!$A$2:INDIRECT('Export day'!$D$2))),IFERROR(INDEX('Export sunholidays filtered'!$A$2:INDIRECT('Export sunholidays filtered'!$D$2),ROWS(A$1:$A529),ROWS(#REF!)-ROWS('Export day'!$A$2:INDIRECT('Export day'!$D$2))-ROWS('Export night filtered'!$A$2:INDIRECT('Export night filtered'!$D$2))),""))),Rapportage!L530)</f>
        <v/>
      </c>
    </row>
    <row r="530" spans="1:1">
      <c r="A530" t="str" cm="1">
        <f t="array" aca="1" ref="A530" ca="1">_xlfn.CONCAT(IFERROR(INDEX('Export day'!$A$2:INDIRECT('Export day'!$D$2),ROWS(A$1:$A530)),IFERROR(INDEX('Export night filtered'!$A$2:INDIRECT('Export night filtered'!$D$2),ROWS(A$1:$A530)-ROWS('Export day'!$A$2:INDIRECT('Export day'!$D$2))),IFERROR(INDEX('Export sunholidays filtered'!$A$2:INDIRECT('Export sunholidays filtered'!$D$2),ROWS(A$1:$A530),ROWS(#REF!)-ROWS('Export day'!$A$2:INDIRECT('Export day'!$D$2))-ROWS('Export night filtered'!$A$2:INDIRECT('Export night filtered'!$D$2))),""))),Rapportage!L531)</f>
        <v/>
      </c>
    </row>
    <row r="531" spans="1:1">
      <c r="A531" t="str" cm="1">
        <f t="array" aca="1" ref="A531" ca="1">_xlfn.CONCAT(IFERROR(INDEX('Export day'!$A$2:INDIRECT('Export day'!$D$2),ROWS(A$1:$A531)),IFERROR(INDEX('Export night filtered'!$A$2:INDIRECT('Export night filtered'!$D$2),ROWS(A$1:$A531)-ROWS('Export day'!$A$2:INDIRECT('Export day'!$D$2))),IFERROR(INDEX('Export sunholidays filtered'!$A$2:INDIRECT('Export sunholidays filtered'!$D$2),ROWS(A$1:$A531),ROWS(#REF!)-ROWS('Export day'!$A$2:INDIRECT('Export day'!$D$2))-ROWS('Export night filtered'!$A$2:INDIRECT('Export night filtered'!$D$2))),""))),Rapportage!L532)</f>
        <v/>
      </c>
    </row>
    <row r="532" spans="1:1">
      <c r="A532" t="str" cm="1">
        <f t="array" aca="1" ref="A532" ca="1">_xlfn.CONCAT(IFERROR(INDEX('Export day'!$A$2:INDIRECT('Export day'!$D$2),ROWS(A$1:$A532)),IFERROR(INDEX('Export night filtered'!$A$2:INDIRECT('Export night filtered'!$D$2),ROWS(A$1:$A532)-ROWS('Export day'!$A$2:INDIRECT('Export day'!$D$2))),IFERROR(INDEX('Export sunholidays filtered'!$A$2:INDIRECT('Export sunholidays filtered'!$D$2),ROWS(A$1:$A532),ROWS(#REF!)-ROWS('Export day'!$A$2:INDIRECT('Export day'!$D$2))-ROWS('Export night filtered'!$A$2:INDIRECT('Export night filtered'!$D$2))),""))),Rapportage!L533)</f>
        <v/>
      </c>
    </row>
    <row r="533" spans="1:1">
      <c r="A533" t="str" cm="1">
        <f t="array" aca="1" ref="A533" ca="1">_xlfn.CONCAT(IFERROR(INDEX('Export day'!$A$2:INDIRECT('Export day'!$D$2),ROWS(A$1:$A533)),IFERROR(INDEX('Export night filtered'!$A$2:INDIRECT('Export night filtered'!$D$2),ROWS(A$1:$A533)-ROWS('Export day'!$A$2:INDIRECT('Export day'!$D$2))),IFERROR(INDEX('Export sunholidays filtered'!$A$2:INDIRECT('Export sunholidays filtered'!$D$2),ROWS(A$1:$A533),ROWS(#REF!)-ROWS('Export day'!$A$2:INDIRECT('Export day'!$D$2))-ROWS('Export night filtered'!$A$2:INDIRECT('Export night filtered'!$D$2))),""))),Rapportage!L534)</f>
        <v/>
      </c>
    </row>
    <row r="534" spans="1:1">
      <c r="A534" t="str" cm="1">
        <f t="array" aca="1" ref="A534" ca="1">_xlfn.CONCAT(IFERROR(INDEX('Export day'!$A$2:INDIRECT('Export day'!$D$2),ROWS(A$1:$A534)),IFERROR(INDEX('Export night filtered'!$A$2:INDIRECT('Export night filtered'!$D$2),ROWS(A$1:$A534)-ROWS('Export day'!$A$2:INDIRECT('Export day'!$D$2))),IFERROR(INDEX('Export sunholidays filtered'!$A$2:INDIRECT('Export sunholidays filtered'!$D$2),ROWS(A$1:$A534),ROWS(#REF!)-ROWS('Export day'!$A$2:INDIRECT('Export day'!$D$2))-ROWS('Export night filtered'!$A$2:INDIRECT('Export night filtered'!$D$2))),""))),Rapportage!L535)</f>
        <v/>
      </c>
    </row>
    <row r="535" spans="1:1">
      <c r="A535" t="str" cm="1">
        <f t="array" aca="1" ref="A535" ca="1">_xlfn.CONCAT(IFERROR(INDEX('Export day'!$A$2:INDIRECT('Export day'!$D$2),ROWS(A$1:$A535)),IFERROR(INDEX('Export night filtered'!$A$2:INDIRECT('Export night filtered'!$D$2),ROWS(A$1:$A535)-ROWS('Export day'!$A$2:INDIRECT('Export day'!$D$2))),IFERROR(INDEX('Export sunholidays filtered'!$A$2:INDIRECT('Export sunholidays filtered'!$D$2),ROWS(A$1:$A535),ROWS(#REF!)-ROWS('Export day'!$A$2:INDIRECT('Export day'!$D$2))-ROWS('Export night filtered'!$A$2:INDIRECT('Export night filtered'!$D$2))),""))),Rapportage!L536)</f>
        <v/>
      </c>
    </row>
    <row r="536" spans="1:1">
      <c r="A536" t="str" cm="1">
        <f t="array" aca="1" ref="A536" ca="1">_xlfn.CONCAT(IFERROR(INDEX('Export day'!$A$2:INDIRECT('Export day'!$D$2),ROWS(A$1:$A536)),IFERROR(INDEX('Export night filtered'!$A$2:INDIRECT('Export night filtered'!$D$2),ROWS(A$1:$A536)-ROWS('Export day'!$A$2:INDIRECT('Export day'!$D$2))),IFERROR(INDEX('Export sunholidays filtered'!$A$2:INDIRECT('Export sunholidays filtered'!$D$2),ROWS(A$1:$A536),ROWS(#REF!)-ROWS('Export day'!$A$2:INDIRECT('Export day'!$D$2))-ROWS('Export night filtered'!$A$2:INDIRECT('Export night filtered'!$D$2))),""))),Rapportage!L537)</f>
        <v/>
      </c>
    </row>
    <row r="537" spans="1:1">
      <c r="A537" t="str" cm="1">
        <f t="array" aca="1" ref="A537" ca="1">_xlfn.CONCAT(IFERROR(INDEX('Export day'!$A$2:INDIRECT('Export day'!$D$2),ROWS(A$1:$A537)),IFERROR(INDEX('Export night filtered'!$A$2:INDIRECT('Export night filtered'!$D$2),ROWS(A$1:$A537)-ROWS('Export day'!$A$2:INDIRECT('Export day'!$D$2))),IFERROR(INDEX('Export sunholidays filtered'!$A$2:INDIRECT('Export sunholidays filtered'!$D$2),ROWS(A$1:$A537),ROWS(#REF!)-ROWS('Export day'!$A$2:INDIRECT('Export day'!$D$2))-ROWS('Export night filtered'!$A$2:INDIRECT('Export night filtered'!$D$2))),""))),Rapportage!L538)</f>
        <v/>
      </c>
    </row>
    <row r="538" spans="1:1">
      <c r="A538" t="str" cm="1">
        <f t="array" aca="1" ref="A538" ca="1">_xlfn.CONCAT(IFERROR(INDEX('Export day'!$A$2:INDIRECT('Export day'!$D$2),ROWS(A$1:$A538)),IFERROR(INDEX('Export night filtered'!$A$2:INDIRECT('Export night filtered'!$D$2),ROWS(A$1:$A538)-ROWS('Export day'!$A$2:INDIRECT('Export day'!$D$2))),IFERROR(INDEX('Export sunholidays filtered'!$A$2:INDIRECT('Export sunholidays filtered'!$D$2),ROWS(A$1:$A538),ROWS(#REF!)-ROWS('Export day'!$A$2:INDIRECT('Export day'!$D$2))-ROWS('Export night filtered'!$A$2:INDIRECT('Export night filtered'!$D$2))),""))),Rapportage!L539)</f>
        <v/>
      </c>
    </row>
    <row r="539" spans="1:1">
      <c r="A539" t="str" cm="1">
        <f t="array" aca="1" ref="A539" ca="1">_xlfn.CONCAT(IFERROR(INDEX('Export day'!$A$2:INDIRECT('Export day'!$D$2),ROWS(A$1:$A539)),IFERROR(INDEX('Export night filtered'!$A$2:INDIRECT('Export night filtered'!$D$2),ROWS(A$1:$A539)-ROWS('Export day'!$A$2:INDIRECT('Export day'!$D$2))),IFERROR(INDEX('Export sunholidays filtered'!$A$2:INDIRECT('Export sunholidays filtered'!$D$2),ROWS(A$1:$A539),ROWS(#REF!)-ROWS('Export day'!$A$2:INDIRECT('Export day'!$D$2))-ROWS('Export night filtered'!$A$2:INDIRECT('Export night filtered'!$D$2))),""))),Rapportage!L540)</f>
        <v/>
      </c>
    </row>
    <row r="540" spans="1:1">
      <c r="A540" t="str" cm="1">
        <f t="array" aca="1" ref="A540" ca="1">_xlfn.CONCAT(IFERROR(INDEX('Export day'!$A$2:INDIRECT('Export day'!$D$2),ROWS(A$1:$A540)),IFERROR(INDEX('Export night filtered'!$A$2:INDIRECT('Export night filtered'!$D$2),ROWS(A$1:$A540)-ROWS('Export day'!$A$2:INDIRECT('Export day'!$D$2))),IFERROR(INDEX('Export sunholidays filtered'!$A$2:INDIRECT('Export sunholidays filtered'!$D$2),ROWS(A$1:$A540),ROWS(#REF!)-ROWS('Export day'!$A$2:INDIRECT('Export day'!$D$2))-ROWS('Export night filtered'!$A$2:INDIRECT('Export night filtered'!$D$2))),""))),Rapportage!L541)</f>
        <v/>
      </c>
    </row>
    <row r="541" spans="1:1">
      <c r="A541" t="str" cm="1">
        <f t="array" aca="1" ref="A541" ca="1">_xlfn.CONCAT(IFERROR(INDEX('Export day'!$A$2:INDIRECT('Export day'!$D$2),ROWS(A$1:$A541)),IFERROR(INDEX('Export night filtered'!$A$2:INDIRECT('Export night filtered'!$D$2),ROWS(A$1:$A541)-ROWS('Export day'!$A$2:INDIRECT('Export day'!$D$2))),IFERROR(INDEX('Export sunholidays filtered'!$A$2:INDIRECT('Export sunholidays filtered'!$D$2),ROWS(A$1:$A541),ROWS(#REF!)-ROWS('Export day'!$A$2:INDIRECT('Export day'!$D$2))-ROWS('Export night filtered'!$A$2:INDIRECT('Export night filtered'!$D$2))),""))),Rapportage!L542)</f>
        <v/>
      </c>
    </row>
    <row r="542" spans="1:1">
      <c r="A542" t="str" cm="1">
        <f t="array" aca="1" ref="A542" ca="1">_xlfn.CONCAT(IFERROR(INDEX('Export day'!$A$2:INDIRECT('Export day'!$D$2),ROWS(A$1:$A542)),IFERROR(INDEX('Export night filtered'!$A$2:INDIRECT('Export night filtered'!$D$2),ROWS(A$1:$A542)-ROWS('Export day'!$A$2:INDIRECT('Export day'!$D$2))),IFERROR(INDEX('Export sunholidays filtered'!$A$2:INDIRECT('Export sunholidays filtered'!$D$2),ROWS(A$1:$A542),ROWS(#REF!)-ROWS('Export day'!$A$2:INDIRECT('Export day'!$D$2))-ROWS('Export night filtered'!$A$2:INDIRECT('Export night filtered'!$D$2))),""))),Rapportage!L543)</f>
        <v/>
      </c>
    </row>
    <row r="543" spans="1:1">
      <c r="A543" t="str" cm="1">
        <f t="array" aca="1" ref="A543" ca="1">_xlfn.CONCAT(IFERROR(INDEX('Export day'!$A$2:INDIRECT('Export day'!$D$2),ROWS(A$1:$A543)),IFERROR(INDEX('Export night filtered'!$A$2:INDIRECT('Export night filtered'!$D$2),ROWS(A$1:$A543)-ROWS('Export day'!$A$2:INDIRECT('Export day'!$D$2))),IFERROR(INDEX('Export sunholidays filtered'!$A$2:INDIRECT('Export sunholidays filtered'!$D$2),ROWS(A$1:$A543),ROWS(#REF!)-ROWS('Export day'!$A$2:INDIRECT('Export day'!$D$2))-ROWS('Export night filtered'!$A$2:INDIRECT('Export night filtered'!$D$2))),""))),Rapportage!L544)</f>
        <v/>
      </c>
    </row>
    <row r="544" spans="1:1">
      <c r="A544" t="str" cm="1">
        <f t="array" aca="1" ref="A544" ca="1">_xlfn.CONCAT(IFERROR(INDEX('Export day'!$A$2:INDIRECT('Export day'!$D$2),ROWS(A$1:$A544)),IFERROR(INDEX('Export night filtered'!$A$2:INDIRECT('Export night filtered'!$D$2),ROWS(A$1:$A544)-ROWS('Export day'!$A$2:INDIRECT('Export day'!$D$2))),IFERROR(INDEX('Export sunholidays filtered'!$A$2:INDIRECT('Export sunholidays filtered'!$D$2),ROWS(A$1:$A544),ROWS(#REF!)-ROWS('Export day'!$A$2:INDIRECT('Export day'!$D$2))-ROWS('Export night filtered'!$A$2:INDIRECT('Export night filtered'!$D$2))),""))),Rapportage!L545)</f>
        <v/>
      </c>
    </row>
    <row r="545" spans="1:1">
      <c r="A545" t="str" cm="1">
        <f t="array" aca="1" ref="A545" ca="1">_xlfn.CONCAT(IFERROR(INDEX('Export day'!$A$2:INDIRECT('Export day'!$D$2),ROWS(A$1:$A545)),IFERROR(INDEX('Export night filtered'!$A$2:INDIRECT('Export night filtered'!$D$2),ROWS(A$1:$A545)-ROWS('Export day'!$A$2:INDIRECT('Export day'!$D$2))),IFERROR(INDEX('Export sunholidays filtered'!$A$2:INDIRECT('Export sunholidays filtered'!$D$2),ROWS(A$1:$A545),ROWS(#REF!)-ROWS('Export day'!$A$2:INDIRECT('Export day'!$D$2))-ROWS('Export night filtered'!$A$2:INDIRECT('Export night filtered'!$D$2))),""))),Rapportage!L546)</f>
        <v/>
      </c>
    </row>
    <row r="546" spans="1:1">
      <c r="A546" t="str" cm="1">
        <f t="array" aca="1" ref="A546" ca="1">_xlfn.CONCAT(IFERROR(INDEX('Export day'!$A$2:INDIRECT('Export day'!$D$2),ROWS(A$1:$A546)),IFERROR(INDEX('Export night filtered'!$A$2:INDIRECT('Export night filtered'!$D$2),ROWS(A$1:$A546)-ROWS('Export day'!$A$2:INDIRECT('Export day'!$D$2))),IFERROR(INDEX('Export sunholidays filtered'!$A$2:INDIRECT('Export sunholidays filtered'!$D$2),ROWS(A$1:$A546),ROWS(#REF!)-ROWS('Export day'!$A$2:INDIRECT('Export day'!$D$2))-ROWS('Export night filtered'!$A$2:INDIRECT('Export night filtered'!$D$2))),""))),Rapportage!L547)</f>
        <v/>
      </c>
    </row>
    <row r="547" spans="1:1">
      <c r="A547" t="str" cm="1">
        <f t="array" aca="1" ref="A547" ca="1">_xlfn.CONCAT(IFERROR(INDEX('Export day'!$A$2:INDIRECT('Export day'!$D$2),ROWS(A$1:$A547)),IFERROR(INDEX('Export night filtered'!$A$2:INDIRECT('Export night filtered'!$D$2),ROWS(A$1:$A547)-ROWS('Export day'!$A$2:INDIRECT('Export day'!$D$2))),IFERROR(INDEX('Export sunholidays filtered'!$A$2:INDIRECT('Export sunholidays filtered'!$D$2),ROWS(A$1:$A547),ROWS(#REF!)-ROWS('Export day'!$A$2:INDIRECT('Export day'!$D$2))-ROWS('Export night filtered'!$A$2:INDIRECT('Export night filtered'!$D$2))),""))),Rapportage!L548)</f>
        <v/>
      </c>
    </row>
    <row r="548" spans="1:1">
      <c r="A548" t="str" cm="1">
        <f t="array" aca="1" ref="A548" ca="1">_xlfn.CONCAT(IFERROR(INDEX('Export day'!$A$2:INDIRECT('Export day'!$D$2),ROWS(A$1:$A548)),IFERROR(INDEX('Export night filtered'!$A$2:INDIRECT('Export night filtered'!$D$2),ROWS(A$1:$A548)-ROWS('Export day'!$A$2:INDIRECT('Export day'!$D$2))),IFERROR(INDEX('Export sunholidays filtered'!$A$2:INDIRECT('Export sunholidays filtered'!$D$2),ROWS(A$1:$A548),ROWS(#REF!)-ROWS('Export day'!$A$2:INDIRECT('Export day'!$D$2))-ROWS('Export night filtered'!$A$2:INDIRECT('Export night filtered'!$D$2))),""))),Rapportage!L549)</f>
        <v/>
      </c>
    </row>
    <row r="549" spans="1:1">
      <c r="A549" t="str" cm="1">
        <f t="array" aca="1" ref="A549" ca="1">_xlfn.CONCAT(IFERROR(INDEX('Export day'!$A$2:INDIRECT('Export day'!$D$2),ROWS(A$1:$A549)),IFERROR(INDEX('Export night filtered'!$A$2:INDIRECT('Export night filtered'!$D$2),ROWS(A$1:$A549)-ROWS('Export day'!$A$2:INDIRECT('Export day'!$D$2))),IFERROR(INDEX('Export sunholidays filtered'!$A$2:INDIRECT('Export sunholidays filtered'!$D$2),ROWS(A$1:$A549),ROWS(#REF!)-ROWS('Export day'!$A$2:INDIRECT('Export day'!$D$2))-ROWS('Export night filtered'!$A$2:INDIRECT('Export night filtered'!$D$2))),""))),Rapportage!L550)</f>
        <v/>
      </c>
    </row>
    <row r="550" spans="1:1">
      <c r="A550" t="str" cm="1">
        <f t="array" aca="1" ref="A550" ca="1">_xlfn.CONCAT(IFERROR(INDEX('Export day'!$A$2:INDIRECT('Export day'!$D$2),ROWS(A$1:$A550)),IFERROR(INDEX('Export night filtered'!$A$2:INDIRECT('Export night filtered'!$D$2),ROWS(A$1:$A550)-ROWS('Export day'!$A$2:INDIRECT('Export day'!$D$2))),IFERROR(INDEX('Export sunholidays filtered'!$A$2:INDIRECT('Export sunholidays filtered'!$D$2),ROWS(A$1:$A550),ROWS(#REF!)-ROWS('Export day'!$A$2:INDIRECT('Export day'!$D$2))-ROWS('Export night filtered'!$A$2:INDIRECT('Export night filtered'!$D$2))),""))),Rapportage!L551)</f>
        <v/>
      </c>
    </row>
    <row r="551" spans="1:1">
      <c r="A551" t="str" cm="1">
        <f t="array" aca="1" ref="A551" ca="1">_xlfn.CONCAT(IFERROR(INDEX('Export day'!$A$2:INDIRECT('Export day'!$D$2),ROWS(A$1:$A551)),IFERROR(INDEX('Export night filtered'!$A$2:INDIRECT('Export night filtered'!$D$2),ROWS(A$1:$A551)-ROWS('Export day'!$A$2:INDIRECT('Export day'!$D$2))),IFERROR(INDEX('Export sunholidays filtered'!$A$2:INDIRECT('Export sunholidays filtered'!$D$2),ROWS(A$1:$A551),ROWS(#REF!)-ROWS('Export day'!$A$2:INDIRECT('Export day'!$D$2))-ROWS('Export night filtered'!$A$2:INDIRECT('Export night filtered'!$D$2))),""))),Rapportage!L552)</f>
        <v/>
      </c>
    </row>
    <row r="552" spans="1:1">
      <c r="A552" t="str" cm="1">
        <f t="array" aca="1" ref="A552" ca="1">_xlfn.CONCAT(IFERROR(INDEX('Export day'!$A$2:INDIRECT('Export day'!$D$2),ROWS(A$1:$A552)),IFERROR(INDEX('Export night filtered'!$A$2:INDIRECT('Export night filtered'!$D$2),ROWS(A$1:$A552)-ROWS('Export day'!$A$2:INDIRECT('Export day'!$D$2))),IFERROR(INDEX('Export sunholidays filtered'!$A$2:INDIRECT('Export sunholidays filtered'!$D$2),ROWS(A$1:$A552),ROWS(#REF!)-ROWS('Export day'!$A$2:INDIRECT('Export day'!$D$2))-ROWS('Export night filtered'!$A$2:INDIRECT('Export night filtered'!$D$2))),""))),Rapportage!L553)</f>
        <v/>
      </c>
    </row>
    <row r="553" spans="1:1">
      <c r="A553" t="str" cm="1">
        <f t="array" aca="1" ref="A553" ca="1">_xlfn.CONCAT(IFERROR(INDEX('Export day'!$A$2:INDIRECT('Export day'!$D$2),ROWS(A$1:$A553)),IFERROR(INDEX('Export night filtered'!$A$2:INDIRECT('Export night filtered'!$D$2),ROWS(A$1:$A553)-ROWS('Export day'!$A$2:INDIRECT('Export day'!$D$2))),IFERROR(INDEX('Export sunholidays filtered'!$A$2:INDIRECT('Export sunholidays filtered'!$D$2),ROWS(A$1:$A553),ROWS(#REF!)-ROWS('Export day'!$A$2:INDIRECT('Export day'!$D$2))-ROWS('Export night filtered'!$A$2:INDIRECT('Export night filtered'!$D$2))),""))),Rapportage!L554)</f>
        <v/>
      </c>
    </row>
    <row r="554" spans="1:1">
      <c r="A554" t="str" cm="1">
        <f t="array" aca="1" ref="A554" ca="1">_xlfn.CONCAT(IFERROR(INDEX('Export day'!$A$2:INDIRECT('Export day'!$D$2),ROWS(A$1:$A554)),IFERROR(INDEX('Export night filtered'!$A$2:INDIRECT('Export night filtered'!$D$2),ROWS(A$1:$A554)-ROWS('Export day'!$A$2:INDIRECT('Export day'!$D$2))),IFERROR(INDEX('Export sunholidays filtered'!$A$2:INDIRECT('Export sunholidays filtered'!$D$2),ROWS(A$1:$A554),ROWS(#REF!)-ROWS('Export day'!$A$2:INDIRECT('Export day'!$D$2))-ROWS('Export night filtered'!$A$2:INDIRECT('Export night filtered'!$D$2))),""))),Rapportage!L555)</f>
        <v/>
      </c>
    </row>
    <row r="555" spans="1:1">
      <c r="A555" t="str" cm="1">
        <f t="array" aca="1" ref="A555" ca="1">_xlfn.CONCAT(IFERROR(INDEX('Export day'!$A$2:INDIRECT('Export day'!$D$2),ROWS(A$1:$A555)),IFERROR(INDEX('Export night filtered'!$A$2:INDIRECT('Export night filtered'!$D$2),ROWS(A$1:$A555)-ROWS('Export day'!$A$2:INDIRECT('Export day'!$D$2))),IFERROR(INDEX('Export sunholidays filtered'!$A$2:INDIRECT('Export sunholidays filtered'!$D$2),ROWS(A$1:$A555),ROWS(#REF!)-ROWS('Export day'!$A$2:INDIRECT('Export day'!$D$2))-ROWS('Export night filtered'!$A$2:INDIRECT('Export night filtered'!$D$2))),""))),Rapportage!L556)</f>
        <v/>
      </c>
    </row>
    <row r="556" spans="1:1">
      <c r="A556" t="str" cm="1">
        <f t="array" aca="1" ref="A556" ca="1">_xlfn.CONCAT(IFERROR(INDEX('Export day'!$A$2:INDIRECT('Export day'!$D$2),ROWS(A$1:$A556)),IFERROR(INDEX('Export night filtered'!$A$2:INDIRECT('Export night filtered'!$D$2),ROWS(A$1:$A556)-ROWS('Export day'!$A$2:INDIRECT('Export day'!$D$2))),IFERROR(INDEX('Export sunholidays filtered'!$A$2:INDIRECT('Export sunholidays filtered'!$D$2),ROWS(A$1:$A556),ROWS(#REF!)-ROWS('Export day'!$A$2:INDIRECT('Export day'!$D$2))-ROWS('Export night filtered'!$A$2:INDIRECT('Export night filtered'!$D$2))),""))),Rapportage!L557)</f>
        <v/>
      </c>
    </row>
    <row r="557" spans="1:1">
      <c r="A557" t="str" cm="1">
        <f t="array" aca="1" ref="A557" ca="1">_xlfn.CONCAT(IFERROR(INDEX('Export day'!$A$2:INDIRECT('Export day'!$D$2),ROWS(A$1:$A557)),IFERROR(INDEX('Export night filtered'!$A$2:INDIRECT('Export night filtered'!$D$2),ROWS(A$1:$A557)-ROWS('Export day'!$A$2:INDIRECT('Export day'!$D$2))),IFERROR(INDEX('Export sunholidays filtered'!$A$2:INDIRECT('Export sunholidays filtered'!$D$2),ROWS(A$1:$A557),ROWS(#REF!)-ROWS('Export day'!$A$2:INDIRECT('Export day'!$D$2))-ROWS('Export night filtered'!$A$2:INDIRECT('Export night filtered'!$D$2))),""))),Rapportage!L558)</f>
        <v/>
      </c>
    </row>
    <row r="558" spans="1:1">
      <c r="A558" t="str" cm="1">
        <f t="array" aca="1" ref="A558" ca="1">_xlfn.CONCAT(IFERROR(INDEX('Export day'!$A$2:INDIRECT('Export day'!$D$2),ROWS(A$1:$A558)),IFERROR(INDEX('Export night filtered'!$A$2:INDIRECT('Export night filtered'!$D$2),ROWS(A$1:$A558)-ROWS('Export day'!$A$2:INDIRECT('Export day'!$D$2))),IFERROR(INDEX('Export sunholidays filtered'!$A$2:INDIRECT('Export sunholidays filtered'!$D$2),ROWS(A$1:$A558),ROWS(#REF!)-ROWS('Export day'!$A$2:INDIRECT('Export day'!$D$2))-ROWS('Export night filtered'!$A$2:INDIRECT('Export night filtered'!$D$2))),""))),Rapportage!L559)</f>
        <v/>
      </c>
    </row>
    <row r="559" spans="1:1">
      <c r="A559" t="str" cm="1">
        <f t="array" aca="1" ref="A559" ca="1">_xlfn.CONCAT(IFERROR(INDEX('Export day'!$A$2:INDIRECT('Export day'!$D$2),ROWS(A$1:$A559)),IFERROR(INDEX('Export night filtered'!$A$2:INDIRECT('Export night filtered'!$D$2),ROWS(A$1:$A559)-ROWS('Export day'!$A$2:INDIRECT('Export day'!$D$2))),IFERROR(INDEX('Export sunholidays filtered'!$A$2:INDIRECT('Export sunholidays filtered'!$D$2),ROWS(A$1:$A559),ROWS(#REF!)-ROWS('Export day'!$A$2:INDIRECT('Export day'!$D$2))-ROWS('Export night filtered'!$A$2:INDIRECT('Export night filtered'!$D$2))),""))),Rapportage!L560)</f>
        <v/>
      </c>
    </row>
    <row r="560" spans="1:1">
      <c r="A560" t="str" cm="1">
        <f t="array" aca="1" ref="A560" ca="1">_xlfn.CONCAT(IFERROR(INDEX('Export day'!$A$2:INDIRECT('Export day'!$D$2),ROWS(A$1:$A560)),IFERROR(INDEX('Export night filtered'!$A$2:INDIRECT('Export night filtered'!$D$2),ROWS(A$1:$A560)-ROWS('Export day'!$A$2:INDIRECT('Export day'!$D$2))),IFERROR(INDEX('Export sunholidays filtered'!$A$2:INDIRECT('Export sunholidays filtered'!$D$2),ROWS(A$1:$A560),ROWS(#REF!)-ROWS('Export day'!$A$2:INDIRECT('Export day'!$D$2))-ROWS('Export night filtered'!$A$2:INDIRECT('Export night filtered'!$D$2))),""))),Rapportage!L561)</f>
        <v/>
      </c>
    </row>
    <row r="561" spans="1:1">
      <c r="A561" t="str" cm="1">
        <f t="array" aca="1" ref="A561" ca="1">_xlfn.CONCAT(IFERROR(INDEX('Export day'!$A$2:INDIRECT('Export day'!$D$2),ROWS(A$1:$A561)),IFERROR(INDEX('Export night filtered'!$A$2:INDIRECT('Export night filtered'!$D$2),ROWS(A$1:$A561)-ROWS('Export day'!$A$2:INDIRECT('Export day'!$D$2))),IFERROR(INDEX('Export sunholidays filtered'!$A$2:INDIRECT('Export sunholidays filtered'!$D$2),ROWS(A$1:$A561),ROWS(#REF!)-ROWS('Export day'!$A$2:INDIRECT('Export day'!$D$2))-ROWS('Export night filtered'!$A$2:INDIRECT('Export night filtered'!$D$2))),""))),Rapportage!L562)</f>
        <v/>
      </c>
    </row>
    <row r="562" spans="1:1">
      <c r="A562" t="str" cm="1">
        <f t="array" aca="1" ref="A562" ca="1">_xlfn.CONCAT(IFERROR(INDEX('Export day'!$A$2:INDIRECT('Export day'!$D$2),ROWS(A$1:$A562)),IFERROR(INDEX('Export night filtered'!$A$2:INDIRECT('Export night filtered'!$D$2),ROWS(A$1:$A562)-ROWS('Export day'!$A$2:INDIRECT('Export day'!$D$2))),IFERROR(INDEX('Export sunholidays filtered'!$A$2:INDIRECT('Export sunholidays filtered'!$D$2),ROWS(A$1:$A562),ROWS(#REF!)-ROWS('Export day'!$A$2:INDIRECT('Export day'!$D$2))-ROWS('Export night filtered'!$A$2:INDIRECT('Export night filtered'!$D$2))),""))),Rapportage!L563)</f>
        <v/>
      </c>
    </row>
    <row r="563" spans="1:1">
      <c r="A563" t="str" cm="1">
        <f t="array" aca="1" ref="A563" ca="1">_xlfn.CONCAT(IFERROR(INDEX('Export day'!$A$2:INDIRECT('Export day'!$D$2),ROWS(A$1:$A563)),IFERROR(INDEX('Export night filtered'!$A$2:INDIRECT('Export night filtered'!$D$2),ROWS(A$1:$A563)-ROWS('Export day'!$A$2:INDIRECT('Export day'!$D$2))),IFERROR(INDEX('Export sunholidays filtered'!$A$2:INDIRECT('Export sunholidays filtered'!$D$2),ROWS(A$1:$A563),ROWS(#REF!)-ROWS('Export day'!$A$2:INDIRECT('Export day'!$D$2))-ROWS('Export night filtered'!$A$2:INDIRECT('Export night filtered'!$D$2))),""))),Rapportage!L564)</f>
        <v/>
      </c>
    </row>
    <row r="564" spans="1:1">
      <c r="A564" t="str" cm="1">
        <f t="array" aca="1" ref="A564" ca="1">_xlfn.CONCAT(IFERROR(INDEX('Export day'!$A$2:INDIRECT('Export day'!$D$2),ROWS(A$1:$A564)),IFERROR(INDEX('Export night filtered'!$A$2:INDIRECT('Export night filtered'!$D$2),ROWS(A$1:$A564)-ROWS('Export day'!$A$2:INDIRECT('Export day'!$D$2))),IFERROR(INDEX('Export sunholidays filtered'!$A$2:INDIRECT('Export sunholidays filtered'!$D$2),ROWS(A$1:$A564),ROWS(#REF!)-ROWS('Export day'!$A$2:INDIRECT('Export day'!$D$2))-ROWS('Export night filtered'!$A$2:INDIRECT('Export night filtered'!$D$2))),""))),Rapportage!L565)</f>
        <v/>
      </c>
    </row>
    <row r="565" spans="1:1">
      <c r="A565" t="str" cm="1">
        <f t="array" aca="1" ref="A565" ca="1">_xlfn.CONCAT(IFERROR(INDEX('Export day'!$A$2:INDIRECT('Export day'!$D$2),ROWS(A$1:$A565)),IFERROR(INDEX('Export night filtered'!$A$2:INDIRECT('Export night filtered'!$D$2),ROWS(A$1:$A565)-ROWS('Export day'!$A$2:INDIRECT('Export day'!$D$2))),IFERROR(INDEX('Export sunholidays filtered'!$A$2:INDIRECT('Export sunholidays filtered'!$D$2),ROWS(A$1:$A565),ROWS(#REF!)-ROWS('Export day'!$A$2:INDIRECT('Export day'!$D$2))-ROWS('Export night filtered'!$A$2:INDIRECT('Export night filtered'!$D$2))),""))),Rapportage!L566)</f>
        <v/>
      </c>
    </row>
    <row r="566" spans="1:1">
      <c r="A566" t="str" cm="1">
        <f t="array" aca="1" ref="A566" ca="1">_xlfn.CONCAT(IFERROR(INDEX('Export day'!$A$2:INDIRECT('Export day'!$D$2),ROWS(A$1:$A566)),IFERROR(INDEX('Export night filtered'!$A$2:INDIRECT('Export night filtered'!$D$2),ROWS(A$1:$A566)-ROWS('Export day'!$A$2:INDIRECT('Export day'!$D$2))),IFERROR(INDEX('Export sunholidays filtered'!$A$2:INDIRECT('Export sunholidays filtered'!$D$2),ROWS(A$1:$A566),ROWS(#REF!)-ROWS('Export day'!$A$2:INDIRECT('Export day'!$D$2))-ROWS('Export night filtered'!$A$2:INDIRECT('Export night filtered'!$D$2))),""))),Rapportage!L567)</f>
        <v/>
      </c>
    </row>
    <row r="567" spans="1:1">
      <c r="A567" t="str" cm="1">
        <f t="array" aca="1" ref="A567" ca="1">_xlfn.CONCAT(IFERROR(INDEX('Export day'!$A$2:INDIRECT('Export day'!$D$2),ROWS(A$1:$A567)),IFERROR(INDEX('Export night filtered'!$A$2:INDIRECT('Export night filtered'!$D$2),ROWS(A$1:$A567)-ROWS('Export day'!$A$2:INDIRECT('Export day'!$D$2))),IFERROR(INDEX('Export sunholidays filtered'!$A$2:INDIRECT('Export sunholidays filtered'!$D$2),ROWS(A$1:$A567),ROWS(#REF!)-ROWS('Export day'!$A$2:INDIRECT('Export day'!$D$2))-ROWS('Export night filtered'!$A$2:INDIRECT('Export night filtered'!$D$2))),""))),Rapportage!L568)</f>
        <v/>
      </c>
    </row>
    <row r="568" spans="1:1">
      <c r="A568" t="str" cm="1">
        <f t="array" aca="1" ref="A568" ca="1">_xlfn.CONCAT(IFERROR(INDEX('Export day'!$A$2:INDIRECT('Export day'!$D$2),ROWS(A$1:$A568)),IFERROR(INDEX('Export night filtered'!$A$2:INDIRECT('Export night filtered'!$D$2),ROWS(A$1:$A568)-ROWS('Export day'!$A$2:INDIRECT('Export day'!$D$2))),IFERROR(INDEX('Export sunholidays filtered'!$A$2:INDIRECT('Export sunholidays filtered'!$D$2),ROWS(A$1:$A568),ROWS(#REF!)-ROWS('Export day'!$A$2:INDIRECT('Export day'!$D$2))-ROWS('Export night filtered'!$A$2:INDIRECT('Export night filtered'!$D$2))),""))),Rapportage!L569)</f>
        <v/>
      </c>
    </row>
    <row r="569" spans="1:1">
      <c r="A569" t="str" cm="1">
        <f t="array" aca="1" ref="A569" ca="1">_xlfn.CONCAT(IFERROR(INDEX('Export day'!$A$2:INDIRECT('Export day'!$D$2),ROWS(A$1:$A569)),IFERROR(INDEX('Export night filtered'!$A$2:INDIRECT('Export night filtered'!$D$2),ROWS(A$1:$A569)-ROWS('Export day'!$A$2:INDIRECT('Export day'!$D$2))),IFERROR(INDEX('Export sunholidays filtered'!$A$2:INDIRECT('Export sunholidays filtered'!$D$2),ROWS(A$1:$A569),ROWS(#REF!)-ROWS('Export day'!$A$2:INDIRECT('Export day'!$D$2))-ROWS('Export night filtered'!$A$2:INDIRECT('Export night filtered'!$D$2))),""))),Rapportage!L570)</f>
        <v/>
      </c>
    </row>
    <row r="570" spans="1:1">
      <c r="A570" t="str" cm="1">
        <f t="array" aca="1" ref="A570" ca="1">_xlfn.CONCAT(IFERROR(INDEX('Export day'!$A$2:INDIRECT('Export day'!$D$2),ROWS(A$1:$A570)),IFERROR(INDEX('Export night filtered'!$A$2:INDIRECT('Export night filtered'!$D$2),ROWS(A$1:$A570)-ROWS('Export day'!$A$2:INDIRECT('Export day'!$D$2))),IFERROR(INDEX('Export sunholidays filtered'!$A$2:INDIRECT('Export sunholidays filtered'!$D$2),ROWS(A$1:$A570),ROWS(#REF!)-ROWS('Export day'!$A$2:INDIRECT('Export day'!$D$2))-ROWS('Export night filtered'!$A$2:INDIRECT('Export night filtered'!$D$2))),""))),Rapportage!L571)</f>
        <v/>
      </c>
    </row>
    <row r="571" spans="1:1">
      <c r="A571" t="str" cm="1">
        <f t="array" aca="1" ref="A571" ca="1">_xlfn.CONCAT(IFERROR(INDEX('Export day'!$A$2:INDIRECT('Export day'!$D$2),ROWS(A$1:$A571)),IFERROR(INDEX('Export night filtered'!$A$2:INDIRECT('Export night filtered'!$D$2),ROWS(A$1:$A571)-ROWS('Export day'!$A$2:INDIRECT('Export day'!$D$2))),IFERROR(INDEX('Export sunholidays filtered'!$A$2:INDIRECT('Export sunholidays filtered'!$D$2),ROWS(A$1:$A571),ROWS(#REF!)-ROWS('Export day'!$A$2:INDIRECT('Export day'!$D$2))-ROWS('Export night filtered'!$A$2:INDIRECT('Export night filtered'!$D$2))),""))),Rapportage!L572)</f>
        <v/>
      </c>
    </row>
    <row r="572" spans="1:1">
      <c r="A572" t="str" cm="1">
        <f t="array" aca="1" ref="A572" ca="1">_xlfn.CONCAT(IFERROR(INDEX('Export day'!$A$2:INDIRECT('Export day'!$D$2),ROWS(A$1:$A572)),IFERROR(INDEX('Export night filtered'!$A$2:INDIRECT('Export night filtered'!$D$2),ROWS(A$1:$A572)-ROWS('Export day'!$A$2:INDIRECT('Export day'!$D$2))),IFERROR(INDEX('Export sunholidays filtered'!$A$2:INDIRECT('Export sunholidays filtered'!$D$2),ROWS(A$1:$A572),ROWS(#REF!)-ROWS('Export day'!$A$2:INDIRECT('Export day'!$D$2))-ROWS('Export night filtered'!$A$2:INDIRECT('Export night filtered'!$D$2))),""))),Rapportage!L573)</f>
        <v/>
      </c>
    </row>
    <row r="573" spans="1:1">
      <c r="A573" t="str" cm="1">
        <f t="array" aca="1" ref="A573" ca="1">_xlfn.CONCAT(IFERROR(INDEX('Export day'!$A$2:INDIRECT('Export day'!$D$2),ROWS(A$1:$A573)),IFERROR(INDEX('Export night filtered'!$A$2:INDIRECT('Export night filtered'!$D$2),ROWS(A$1:$A573)-ROWS('Export day'!$A$2:INDIRECT('Export day'!$D$2))),IFERROR(INDEX('Export sunholidays filtered'!$A$2:INDIRECT('Export sunholidays filtered'!$D$2),ROWS(A$1:$A573),ROWS(#REF!)-ROWS('Export day'!$A$2:INDIRECT('Export day'!$D$2))-ROWS('Export night filtered'!$A$2:INDIRECT('Export night filtered'!$D$2))),""))),Rapportage!L574)</f>
        <v/>
      </c>
    </row>
    <row r="574" spans="1:1">
      <c r="A574" t="str" cm="1">
        <f t="array" aca="1" ref="A574" ca="1">_xlfn.CONCAT(IFERROR(INDEX('Export day'!$A$2:INDIRECT('Export day'!$D$2),ROWS(A$1:$A574)),IFERROR(INDEX('Export night filtered'!$A$2:INDIRECT('Export night filtered'!$D$2),ROWS(A$1:$A574)-ROWS('Export day'!$A$2:INDIRECT('Export day'!$D$2))),IFERROR(INDEX('Export sunholidays filtered'!$A$2:INDIRECT('Export sunholidays filtered'!$D$2),ROWS(A$1:$A574),ROWS(#REF!)-ROWS('Export day'!$A$2:INDIRECT('Export day'!$D$2))-ROWS('Export night filtered'!$A$2:INDIRECT('Export night filtered'!$D$2))),""))),Rapportage!L575)</f>
        <v/>
      </c>
    </row>
    <row r="575" spans="1:1">
      <c r="A575" t="str" cm="1">
        <f t="array" aca="1" ref="A575" ca="1">_xlfn.CONCAT(IFERROR(INDEX('Export day'!$A$2:INDIRECT('Export day'!$D$2),ROWS(A$1:$A575)),IFERROR(INDEX('Export night filtered'!$A$2:INDIRECT('Export night filtered'!$D$2),ROWS(A$1:$A575)-ROWS('Export day'!$A$2:INDIRECT('Export day'!$D$2))),IFERROR(INDEX('Export sunholidays filtered'!$A$2:INDIRECT('Export sunholidays filtered'!$D$2),ROWS(A$1:$A575),ROWS(#REF!)-ROWS('Export day'!$A$2:INDIRECT('Export day'!$D$2))-ROWS('Export night filtered'!$A$2:INDIRECT('Export night filtered'!$D$2))),""))),Rapportage!L576)</f>
        <v/>
      </c>
    </row>
    <row r="576" spans="1:1">
      <c r="A576" t="str" cm="1">
        <f t="array" aca="1" ref="A576" ca="1">_xlfn.CONCAT(IFERROR(INDEX('Export day'!$A$2:INDIRECT('Export day'!$D$2),ROWS(A$1:$A576)),IFERROR(INDEX('Export night filtered'!$A$2:INDIRECT('Export night filtered'!$D$2),ROWS(A$1:$A576)-ROWS('Export day'!$A$2:INDIRECT('Export day'!$D$2))),IFERROR(INDEX('Export sunholidays filtered'!$A$2:INDIRECT('Export sunholidays filtered'!$D$2),ROWS(A$1:$A576),ROWS(#REF!)-ROWS('Export day'!$A$2:INDIRECT('Export day'!$D$2))-ROWS('Export night filtered'!$A$2:INDIRECT('Export night filtered'!$D$2))),""))),Rapportage!L577)</f>
        <v/>
      </c>
    </row>
    <row r="577" spans="1:1">
      <c r="A577" t="str" cm="1">
        <f t="array" aca="1" ref="A577" ca="1">_xlfn.CONCAT(IFERROR(INDEX('Export day'!$A$2:INDIRECT('Export day'!$D$2),ROWS(A$1:$A577)),IFERROR(INDEX('Export night filtered'!$A$2:INDIRECT('Export night filtered'!$D$2),ROWS(A$1:$A577)-ROWS('Export day'!$A$2:INDIRECT('Export day'!$D$2))),IFERROR(INDEX('Export sunholidays filtered'!$A$2:INDIRECT('Export sunholidays filtered'!$D$2),ROWS(A$1:$A577),ROWS(#REF!)-ROWS('Export day'!$A$2:INDIRECT('Export day'!$D$2))-ROWS('Export night filtered'!$A$2:INDIRECT('Export night filtered'!$D$2))),""))),Rapportage!L578)</f>
        <v/>
      </c>
    </row>
    <row r="578" spans="1:1">
      <c r="A578" t="str" cm="1">
        <f t="array" aca="1" ref="A578" ca="1">_xlfn.CONCAT(IFERROR(INDEX('Export day'!$A$2:INDIRECT('Export day'!$D$2),ROWS(A$1:$A578)),IFERROR(INDEX('Export night filtered'!$A$2:INDIRECT('Export night filtered'!$D$2),ROWS(A$1:$A578)-ROWS('Export day'!$A$2:INDIRECT('Export day'!$D$2))),IFERROR(INDEX('Export sunholidays filtered'!$A$2:INDIRECT('Export sunholidays filtered'!$D$2),ROWS(A$1:$A578),ROWS(#REF!)-ROWS('Export day'!$A$2:INDIRECT('Export day'!$D$2))-ROWS('Export night filtered'!$A$2:INDIRECT('Export night filtered'!$D$2))),""))),Rapportage!L579)</f>
        <v/>
      </c>
    </row>
    <row r="579" spans="1:1">
      <c r="A579" t="str" cm="1">
        <f t="array" aca="1" ref="A579" ca="1">_xlfn.CONCAT(IFERROR(INDEX('Export day'!$A$2:INDIRECT('Export day'!$D$2),ROWS(A$1:$A579)),IFERROR(INDEX('Export night filtered'!$A$2:INDIRECT('Export night filtered'!$D$2),ROWS(A$1:$A579)-ROWS('Export day'!$A$2:INDIRECT('Export day'!$D$2))),IFERROR(INDEX('Export sunholidays filtered'!$A$2:INDIRECT('Export sunholidays filtered'!$D$2),ROWS(A$1:$A579),ROWS(#REF!)-ROWS('Export day'!$A$2:INDIRECT('Export day'!$D$2))-ROWS('Export night filtered'!$A$2:INDIRECT('Export night filtered'!$D$2))),""))),Rapportage!L580)</f>
        <v/>
      </c>
    </row>
    <row r="580" spans="1:1">
      <c r="A580" t="str" cm="1">
        <f t="array" aca="1" ref="A580" ca="1">_xlfn.CONCAT(IFERROR(INDEX('Export day'!$A$2:INDIRECT('Export day'!$D$2),ROWS(A$1:$A580)),IFERROR(INDEX('Export night filtered'!$A$2:INDIRECT('Export night filtered'!$D$2),ROWS(A$1:$A580)-ROWS('Export day'!$A$2:INDIRECT('Export day'!$D$2))),IFERROR(INDEX('Export sunholidays filtered'!$A$2:INDIRECT('Export sunholidays filtered'!$D$2),ROWS(A$1:$A580),ROWS(#REF!)-ROWS('Export day'!$A$2:INDIRECT('Export day'!$D$2))-ROWS('Export night filtered'!$A$2:INDIRECT('Export night filtered'!$D$2))),""))),Rapportage!L581)</f>
        <v/>
      </c>
    </row>
    <row r="581" spans="1:1">
      <c r="A581" t="str" cm="1">
        <f t="array" aca="1" ref="A581" ca="1">_xlfn.CONCAT(IFERROR(INDEX('Export day'!$A$2:INDIRECT('Export day'!$D$2),ROWS(A$1:$A581)),IFERROR(INDEX('Export night filtered'!$A$2:INDIRECT('Export night filtered'!$D$2),ROWS(A$1:$A581)-ROWS('Export day'!$A$2:INDIRECT('Export day'!$D$2))),IFERROR(INDEX('Export sunholidays filtered'!$A$2:INDIRECT('Export sunholidays filtered'!$D$2),ROWS(A$1:$A581),ROWS(#REF!)-ROWS('Export day'!$A$2:INDIRECT('Export day'!$D$2))-ROWS('Export night filtered'!$A$2:INDIRECT('Export night filtered'!$D$2))),""))),Rapportage!L582)</f>
        <v/>
      </c>
    </row>
    <row r="582" spans="1:1">
      <c r="A582" t="str" cm="1">
        <f t="array" aca="1" ref="A582" ca="1">_xlfn.CONCAT(IFERROR(INDEX('Export day'!$A$2:INDIRECT('Export day'!$D$2),ROWS(A$1:$A582)),IFERROR(INDEX('Export night filtered'!$A$2:INDIRECT('Export night filtered'!$D$2),ROWS(A$1:$A582)-ROWS('Export day'!$A$2:INDIRECT('Export day'!$D$2))),IFERROR(INDEX('Export sunholidays filtered'!$A$2:INDIRECT('Export sunholidays filtered'!$D$2),ROWS(A$1:$A582),ROWS(#REF!)-ROWS('Export day'!$A$2:INDIRECT('Export day'!$D$2))-ROWS('Export night filtered'!$A$2:INDIRECT('Export night filtered'!$D$2))),""))),Rapportage!L583)</f>
        <v/>
      </c>
    </row>
    <row r="583" spans="1:1">
      <c r="A583" t="str" cm="1">
        <f t="array" aca="1" ref="A583" ca="1">_xlfn.CONCAT(IFERROR(INDEX('Export day'!$A$2:INDIRECT('Export day'!$D$2),ROWS(A$1:$A583)),IFERROR(INDEX('Export night filtered'!$A$2:INDIRECT('Export night filtered'!$D$2),ROWS(A$1:$A583)-ROWS('Export day'!$A$2:INDIRECT('Export day'!$D$2))),IFERROR(INDEX('Export sunholidays filtered'!$A$2:INDIRECT('Export sunholidays filtered'!$D$2),ROWS(A$1:$A583),ROWS(#REF!)-ROWS('Export day'!$A$2:INDIRECT('Export day'!$D$2))-ROWS('Export night filtered'!$A$2:INDIRECT('Export night filtered'!$D$2))),""))),Rapportage!L584)</f>
        <v/>
      </c>
    </row>
    <row r="584" spans="1:1">
      <c r="A584" t="str" cm="1">
        <f t="array" aca="1" ref="A584" ca="1">_xlfn.CONCAT(IFERROR(INDEX('Export day'!$A$2:INDIRECT('Export day'!$D$2),ROWS(A$1:$A584)),IFERROR(INDEX('Export night filtered'!$A$2:INDIRECT('Export night filtered'!$D$2),ROWS(A$1:$A584)-ROWS('Export day'!$A$2:INDIRECT('Export day'!$D$2))),IFERROR(INDEX('Export sunholidays filtered'!$A$2:INDIRECT('Export sunholidays filtered'!$D$2),ROWS(A$1:$A584),ROWS(#REF!)-ROWS('Export day'!$A$2:INDIRECT('Export day'!$D$2))-ROWS('Export night filtered'!$A$2:INDIRECT('Export night filtered'!$D$2))),""))),Rapportage!L585)</f>
        <v/>
      </c>
    </row>
    <row r="585" spans="1:1">
      <c r="A585" t="str" cm="1">
        <f t="array" aca="1" ref="A585" ca="1">_xlfn.CONCAT(IFERROR(INDEX('Export day'!$A$2:INDIRECT('Export day'!$D$2),ROWS(A$1:$A585)),IFERROR(INDEX('Export night filtered'!$A$2:INDIRECT('Export night filtered'!$D$2),ROWS(A$1:$A585)-ROWS('Export day'!$A$2:INDIRECT('Export day'!$D$2))),IFERROR(INDEX('Export sunholidays filtered'!$A$2:INDIRECT('Export sunholidays filtered'!$D$2),ROWS(A$1:$A585),ROWS(#REF!)-ROWS('Export day'!$A$2:INDIRECT('Export day'!$D$2))-ROWS('Export night filtered'!$A$2:INDIRECT('Export night filtered'!$D$2))),""))),Rapportage!L586)</f>
        <v/>
      </c>
    </row>
    <row r="586" spans="1:1">
      <c r="A586" t="str" cm="1">
        <f t="array" aca="1" ref="A586" ca="1">_xlfn.CONCAT(IFERROR(INDEX('Export day'!$A$2:INDIRECT('Export day'!$D$2),ROWS(A$1:$A586)),IFERROR(INDEX('Export night filtered'!$A$2:INDIRECT('Export night filtered'!$D$2),ROWS(A$1:$A586)-ROWS('Export day'!$A$2:INDIRECT('Export day'!$D$2))),IFERROR(INDEX('Export sunholidays filtered'!$A$2:INDIRECT('Export sunholidays filtered'!$D$2),ROWS(A$1:$A586),ROWS(#REF!)-ROWS('Export day'!$A$2:INDIRECT('Export day'!$D$2))-ROWS('Export night filtered'!$A$2:INDIRECT('Export night filtered'!$D$2))),""))),Rapportage!L587)</f>
        <v/>
      </c>
    </row>
    <row r="587" spans="1:1">
      <c r="A587" t="str" cm="1">
        <f t="array" aca="1" ref="A587" ca="1">_xlfn.CONCAT(IFERROR(INDEX('Export day'!$A$2:INDIRECT('Export day'!$D$2),ROWS(A$1:$A587)),IFERROR(INDEX('Export night filtered'!$A$2:INDIRECT('Export night filtered'!$D$2),ROWS(A$1:$A587)-ROWS('Export day'!$A$2:INDIRECT('Export day'!$D$2))),IFERROR(INDEX('Export sunholidays filtered'!$A$2:INDIRECT('Export sunholidays filtered'!$D$2),ROWS(A$1:$A587),ROWS(#REF!)-ROWS('Export day'!$A$2:INDIRECT('Export day'!$D$2))-ROWS('Export night filtered'!$A$2:INDIRECT('Export night filtered'!$D$2))),""))),Rapportage!L588)</f>
        <v/>
      </c>
    </row>
    <row r="588" spans="1:1">
      <c r="A588" t="str" cm="1">
        <f t="array" aca="1" ref="A588" ca="1">_xlfn.CONCAT(IFERROR(INDEX('Export day'!$A$2:INDIRECT('Export day'!$D$2),ROWS(A$1:$A588)),IFERROR(INDEX('Export night filtered'!$A$2:INDIRECT('Export night filtered'!$D$2),ROWS(A$1:$A588)-ROWS('Export day'!$A$2:INDIRECT('Export day'!$D$2))),IFERROR(INDEX('Export sunholidays filtered'!$A$2:INDIRECT('Export sunholidays filtered'!$D$2),ROWS(A$1:$A588),ROWS(#REF!)-ROWS('Export day'!$A$2:INDIRECT('Export day'!$D$2))-ROWS('Export night filtered'!$A$2:INDIRECT('Export night filtered'!$D$2))),""))),Rapportage!L589)</f>
        <v/>
      </c>
    </row>
    <row r="589" spans="1:1">
      <c r="A589" t="str" cm="1">
        <f t="array" aca="1" ref="A589" ca="1">_xlfn.CONCAT(IFERROR(INDEX('Export day'!$A$2:INDIRECT('Export day'!$D$2),ROWS(A$1:$A589)),IFERROR(INDEX('Export night filtered'!$A$2:INDIRECT('Export night filtered'!$D$2),ROWS(A$1:$A589)-ROWS('Export day'!$A$2:INDIRECT('Export day'!$D$2))),IFERROR(INDEX('Export sunholidays filtered'!$A$2:INDIRECT('Export sunholidays filtered'!$D$2),ROWS(A$1:$A589),ROWS(#REF!)-ROWS('Export day'!$A$2:INDIRECT('Export day'!$D$2))-ROWS('Export night filtered'!$A$2:INDIRECT('Export night filtered'!$D$2))),""))),Rapportage!L590)</f>
        <v/>
      </c>
    </row>
    <row r="590" spans="1:1">
      <c r="A590" t="str" cm="1">
        <f t="array" aca="1" ref="A590" ca="1">_xlfn.CONCAT(IFERROR(INDEX('Export day'!$A$2:INDIRECT('Export day'!$D$2),ROWS(A$1:$A590)),IFERROR(INDEX('Export night filtered'!$A$2:INDIRECT('Export night filtered'!$D$2),ROWS(A$1:$A590)-ROWS('Export day'!$A$2:INDIRECT('Export day'!$D$2))),IFERROR(INDEX('Export sunholidays filtered'!$A$2:INDIRECT('Export sunholidays filtered'!$D$2),ROWS(A$1:$A590),ROWS(#REF!)-ROWS('Export day'!$A$2:INDIRECT('Export day'!$D$2))-ROWS('Export night filtered'!$A$2:INDIRECT('Export night filtered'!$D$2))),""))),Rapportage!L591)</f>
        <v/>
      </c>
    </row>
    <row r="591" spans="1:1">
      <c r="A591" t="str" cm="1">
        <f t="array" aca="1" ref="A591" ca="1">_xlfn.CONCAT(IFERROR(INDEX('Export day'!$A$2:INDIRECT('Export day'!$D$2),ROWS(A$1:$A591)),IFERROR(INDEX('Export night filtered'!$A$2:INDIRECT('Export night filtered'!$D$2),ROWS(A$1:$A591)-ROWS('Export day'!$A$2:INDIRECT('Export day'!$D$2))),IFERROR(INDEX('Export sunholidays filtered'!$A$2:INDIRECT('Export sunholidays filtered'!$D$2),ROWS(A$1:$A591),ROWS(#REF!)-ROWS('Export day'!$A$2:INDIRECT('Export day'!$D$2))-ROWS('Export night filtered'!$A$2:INDIRECT('Export night filtered'!$D$2))),""))),Rapportage!L592)</f>
        <v/>
      </c>
    </row>
    <row r="592" spans="1:1">
      <c r="A592" t="str" cm="1">
        <f t="array" aca="1" ref="A592" ca="1">_xlfn.CONCAT(IFERROR(INDEX('Export day'!$A$2:INDIRECT('Export day'!$D$2),ROWS(A$1:$A592)),IFERROR(INDEX('Export night filtered'!$A$2:INDIRECT('Export night filtered'!$D$2),ROWS(A$1:$A592)-ROWS('Export day'!$A$2:INDIRECT('Export day'!$D$2))),IFERROR(INDEX('Export sunholidays filtered'!$A$2:INDIRECT('Export sunholidays filtered'!$D$2),ROWS(A$1:$A592),ROWS(#REF!)-ROWS('Export day'!$A$2:INDIRECT('Export day'!$D$2))-ROWS('Export night filtered'!$A$2:INDIRECT('Export night filtered'!$D$2))),""))),Rapportage!L593)</f>
        <v/>
      </c>
    </row>
    <row r="593" spans="1:1">
      <c r="A593" t="str" cm="1">
        <f t="array" aca="1" ref="A593" ca="1">_xlfn.CONCAT(IFERROR(INDEX('Export day'!$A$2:INDIRECT('Export day'!$D$2),ROWS(A$1:$A593)),IFERROR(INDEX('Export night filtered'!$A$2:INDIRECT('Export night filtered'!$D$2),ROWS(A$1:$A593)-ROWS('Export day'!$A$2:INDIRECT('Export day'!$D$2))),IFERROR(INDEX('Export sunholidays filtered'!$A$2:INDIRECT('Export sunholidays filtered'!$D$2),ROWS(A$1:$A593),ROWS(#REF!)-ROWS('Export day'!$A$2:INDIRECT('Export day'!$D$2))-ROWS('Export night filtered'!$A$2:INDIRECT('Export night filtered'!$D$2))),""))),Rapportage!L594)</f>
        <v/>
      </c>
    </row>
    <row r="594" spans="1:1">
      <c r="A594" t="str" cm="1">
        <f t="array" aca="1" ref="A594" ca="1">_xlfn.CONCAT(IFERROR(INDEX('Export day'!$A$2:INDIRECT('Export day'!$D$2),ROWS(A$1:$A594)),IFERROR(INDEX('Export night filtered'!$A$2:INDIRECT('Export night filtered'!$D$2),ROWS(A$1:$A594)-ROWS('Export day'!$A$2:INDIRECT('Export day'!$D$2))),IFERROR(INDEX('Export sunholidays filtered'!$A$2:INDIRECT('Export sunholidays filtered'!$D$2),ROWS(A$1:$A594),ROWS(#REF!)-ROWS('Export day'!$A$2:INDIRECT('Export day'!$D$2))-ROWS('Export night filtered'!$A$2:INDIRECT('Export night filtered'!$D$2))),""))),Rapportage!L595)</f>
        <v/>
      </c>
    </row>
    <row r="595" spans="1:1">
      <c r="A595" t="str" cm="1">
        <f t="array" aca="1" ref="A595" ca="1">_xlfn.CONCAT(IFERROR(INDEX('Export day'!$A$2:INDIRECT('Export day'!$D$2),ROWS(A$1:$A595)),IFERROR(INDEX('Export night filtered'!$A$2:INDIRECT('Export night filtered'!$D$2),ROWS(A$1:$A595)-ROWS('Export day'!$A$2:INDIRECT('Export day'!$D$2))),IFERROR(INDEX('Export sunholidays filtered'!$A$2:INDIRECT('Export sunholidays filtered'!$D$2),ROWS(A$1:$A595),ROWS(#REF!)-ROWS('Export day'!$A$2:INDIRECT('Export day'!$D$2))-ROWS('Export night filtered'!$A$2:INDIRECT('Export night filtered'!$D$2))),""))),Rapportage!L596)</f>
        <v/>
      </c>
    </row>
    <row r="596" spans="1:1">
      <c r="A596" t="str" cm="1">
        <f t="array" aca="1" ref="A596" ca="1">_xlfn.CONCAT(IFERROR(INDEX('Export day'!$A$2:INDIRECT('Export day'!$D$2),ROWS(A$1:$A596)),IFERROR(INDEX('Export night filtered'!$A$2:INDIRECT('Export night filtered'!$D$2),ROWS(A$1:$A596)-ROWS('Export day'!$A$2:INDIRECT('Export day'!$D$2))),IFERROR(INDEX('Export sunholidays filtered'!$A$2:INDIRECT('Export sunholidays filtered'!$D$2),ROWS(A$1:$A596),ROWS(#REF!)-ROWS('Export day'!$A$2:INDIRECT('Export day'!$D$2))-ROWS('Export night filtered'!$A$2:INDIRECT('Export night filtered'!$D$2))),""))),Rapportage!L597)</f>
        <v/>
      </c>
    </row>
    <row r="597" spans="1:1">
      <c r="A597" t="str" cm="1">
        <f t="array" aca="1" ref="A597" ca="1">_xlfn.CONCAT(IFERROR(INDEX('Export day'!$A$2:INDIRECT('Export day'!$D$2),ROWS(A$1:$A597)),IFERROR(INDEX('Export night filtered'!$A$2:INDIRECT('Export night filtered'!$D$2),ROWS(A$1:$A597)-ROWS('Export day'!$A$2:INDIRECT('Export day'!$D$2))),IFERROR(INDEX('Export sunholidays filtered'!$A$2:INDIRECT('Export sunholidays filtered'!$D$2),ROWS(A$1:$A597),ROWS(#REF!)-ROWS('Export day'!$A$2:INDIRECT('Export day'!$D$2))-ROWS('Export night filtered'!$A$2:INDIRECT('Export night filtered'!$D$2))),""))),Rapportage!L598)</f>
        <v/>
      </c>
    </row>
    <row r="598" spans="1:1">
      <c r="A598" t="str" cm="1">
        <f t="array" aca="1" ref="A598" ca="1">_xlfn.CONCAT(IFERROR(INDEX('Export day'!$A$2:INDIRECT('Export day'!$D$2),ROWS(A$1:$A598)),IFERROR(INDEX('Export night filtered'!$A$2:INDIRECT('Export night filtered'!$D$2),ROWS(A$1:$A598)-ROWS('Export day'!$A$2:INDIRECT('Export day'!$D$2))),IFERROR(INDEX('Export sunholidays filtered'!$A$2:INDIRECT('Export sunholidays filtered'!$D$2),ROWS(A$1:$A598),ROWS(#REF!)-ROWS('Export day'!$A$2:INDIRECT('Export day'!$D$2))-ROWS('Export night filtered'!$A$2:INDIRECT('Export night filtered'!$D$2))),""))),Rapportage!L599)</f>
        <v/>
      </c>
    </row>
    <row r="599" spans="1:1">
      <c r="A599" t="str" cm="1">
        <f t="array" aca="1" ref="A599" ca="1">_xlfn.CONCAT(IFERROR(INDEX('Export day'!$A$2:INDIRECT('Export day'!$D$2),ROWS(A$1:$A599)),IFERROR(INDEX('Export night filtered'!$A$2:INDIRECT('Export night filtered'!$D$2),ROWS(A$1:$A599)-ROWS('Export day'!$A$2:INDIRECT('Export day'!$D$2))),IFERROR(INDEX('Export sunholidays filtered'!$A$2:INDIRECT('Export sunholidays filtered'!$D$2),ROWS(A$1:$A599),ROWS(#REF!)-ROWS('Export day'!$A$2:INDIRECT('Export day'!$D$2))-ROWS('Export night filtered'!$A$2:INDIRECT('Export night filtered'!$D$2))),""))),Rapportage!L600)</f>
        <v/>
      </c>
    </row>
    <row r="600" spans="1:1">
      <c r="A600" t="str" cm="1">
        <f t="array" aca="1" ref="A600" ca="1">_xlfn.CONCAT(IFERROR(INDEX('Export day'!$A$2:INDIRECT('Export day'!$D$2),ROWS(A$1:$A600)),IFERROR(INDEX('Export night filtered'!$A$2:INDIRECT('Export night filtered'!$D$2),ROWS(A$1:$A600)-ROWS('Export day'!$A$2:INDIRECT('Export day'!$D$2))),IFERROR(INDEX('Export sunholidays filtered'!$A$2:INDIRECT('Export sunholidays filtered'!$D$2),ROWS(A$1:$A600),ROWS(#REF!)-ROWS('Export day'!$A$2:INDIRECT('Export day'!$D$2))-ROWS('Export night filtered'!$A$2:INDIRECT('Export night filtered'!$D$2))),""))),Rapportage!L601)</f>
        <v/>
      </c>
    </row>
    <row r="601" spans="1:1">
      <c r="A601" t="str" cm="1">
        <f t="array" aca="1" ref="A601" ca="1">_xlfn.CONCAT(IFERROR(INDEX('Export day'!$A$2:INDIRECT('Export day'!$D$2),ROWS(A$1:$A601)),IFERROR(INDEX('Export night filtered'!$A$2:INDIRECT('Export night filtered'!$D$2),ROWS(A$1:$A601)-ROWS('Export day'!$A$2:INDIRECT('Export day'!$D$2))),IFERROR(INDEX('Export sunholidays filtered'!$A$2:INDIRECT('Export sunholidays filtered'!$D$2),ROWS(A$1:$A601),ROWS(#REF!)-ROWS('Export day'!$A$2:INDIRECT('Export day'!$D$2))-ROWS('Export night filtered'!$A$2:INDIRECT('Export night filtered'!$D$2))),""))),Rapportage!L602)</f>
        <v/>
      </c>
    </row>
    <row r="602" spans="1:1">
      <c r="A602" t="str" cm="1">
        <f t="array" aca="1" ref="A602" ca="1">_xlfn.CONCAT(IFERROR(INDEX('Export day'!$A$2:INDIRECT('Export day'!$D$2),ROWS(A$1:$A602)),IFERROR(INDEX('Export night filtered'!$A$2:INDIRECT('Export night filtered'!$D$2),ROWS(A$1:$A602)-ROWS('Export day'!$A$2:INDIRECT('Export day'!$D$2))),IFERROR(INDEX('Export sunholidays filtered'!$A$2:INDIRECT('Export sunholidays filtered'!$D$2),ROWS(A$1:$A602),ROWS(#REF!)-ROWS('Export day'!$A$2:INDIRECT('Export day'!$D$2))-ROWS('Export night filtered'!$A$2:INDIRECT('Export night filtered'!$D$2))),""))),Rapportage!L603)</f>
        <v/>
      </c>
    </row>
    <row r="603" spans="1:1">
      <c r="A603" t="str" cm="1">
        <f t="array" aca="1" ref="A603" ca="1">_xlfn.CONCAT(IFERROR(INDEX('Export day'!$A$2:INDIRECT('Export day'!$D$2),ROWS(A$1:$A603)),IFERROR(INDEX('Export night filtered'!$A$2:INDIRECT('Export night filtered'!$D$2),ROWS(A$1:$A603)-ROWS('Export day'!$A$2:INDIRECT('Export day'!$D$2))),IFERROR(INDEX('Export sunholidays filtered'!$A$2:INDIRECT('Export sunholidays filtered'!$D$2),ROWS(A$1:$A603),ROWS(#REF!)-ROWS('Export day'!$A$2:INDIRECT('Export day'!$D$2))-ROWS('Export night filtered'!$A$2:INDIRECT('Export night filtered'!$D$2))),""))),Rapportage!L604)</f>
        <v/>
      </c>
    </row>
    <row r="604" spans="1:1">
      <c r="A604" t="str" cm="1">
        <f t="array" aca="1" ref="A604" ca="1">_xlfn.CONCAT(IFERROR(INDEX('Export day'!$A$2:INDIRECT('Export day'!$D$2),ROWS(A$1:$A604)),IFERROR(INDEX('Export night filtered'!$A$2:INDIRECT('Export night filtered'!$D$2),ROWS(A$1:$A604)-ROWS('Export day'!$A$2:INDIRECT('Export day'!$D$2))),IFERROR(INDEX('Export sunholidays filtered'!$A$2:INDIRECT('Export sunholidays filtered'!$D$2),ROWS(A$1:$A604),ROWS(#REF!)-ROWS('Export day'!$A$2:INDIRECT('Export day'!$D$2))-ROWS('Export night filtered'!$A$2:INDIRECT('Export night filtered'!$D$2))),""))),Rapportage!L605)</f>
        <v/>
      </c>
    </row>
    <row r="605" spans="1:1">
      <c r="A605" t="str" cm="1">
        <f t="array" aca="1" ref="A605" ca="1">_xlfn.CONCAT(IFERROR(INDEX('Export day'!$A$2:INDIRECT('Export day'!$D$2),ROWS(A$1:$A605)),IFERROR(INDEX('Export night filtered'!$A$2:INDIRECT('Export night filtered'!$D$2),ROWS(A$1:$A605)-ROWS('Export day'!$A$2:INDIRECT('Export day'!$D$2))),IFERROR(INDEX('Export sunholidays filtered'!$A$2:INDIRECT('Export sunholidays filtered'!$D$2),ROWS(A$1:$A605),ROWS(#REF!)-ROWS('Export day'!$A$2:INDIRECT('Export day'!$D$2))-ROWS('Export night filtered'!$A$2:INDIRECT('Export night filtered'!$D$2))),""))),Rapportage!L606)</f>
        <v/>
      </c>
    </row>
    <row r="606" spans="1:1">
      <c r="A606" t="str" cm="1">
        <f t="array" aca="1" ref="A606" ca="1">_xlfn.CONCAT(IFERROR(INDEX('Export day'!$A$2:INDIRECT('Export day'!$D$2),ROWS(A$1:$A606)),IFERROR(INDEX('Export night filtered'!$A$2:INDIRECT('Export night filtered'!$D$2),ROWS(A$1:$A606)-ROWS('Export day'!$A$2:INDIRECT('Export day'!$D$2))),IFERROR(INDEX('Export sunholidays filtered'!$A$2:INDIRECT('Export sunholidays filtered'!$D$2),ROWS(A$1:$A606),ROWS(#REF!)-ROWS('Export day'!$A$2:INDIRECT('Export day'!$D$2))-ROWS('Export night filtered'!$A$2:INDIRECT('Export night filtered'!$D$2))),""))),Rapportage!L607)</f>
        <v/>
      </c>
    </row>
    <row r="607" spans="1:1">
      <c r="A607" t="str" cm="1">
        <f t="array" aca="1" ref="A607" ca="1">_xlfn.CONCAT(IFERROR(INDEX('Export day'!$A$2:INDIRECT('Export day'!$D$2),ROWS(A$1:$A607)),IFERROR(INDEX('Export night filtered'!$A$2:INDIRECT('Export night filtered'!$D$2),ROWS(A$1:$A607)-ROWS('Export day'!$A$2:INDIRECT('Export day'!$D$2))),IFERROR(INDEX('Export sunholidays filtered'!$A$2:INDIRECT('Export sunholidays filtered'!$D$2),ROWS(A$1:$A607),ROWS(#REF!)-ROWS('Export day'!$A$2:INDIRECT('Export day'!$D$2))-ROWS('Export night filtered'!$A$2:INDIRECT('Export night filtered'!$D$2))),""))),Rapportage!L608)</f>
        <v/>
      </c>
    </row>
    <row r="608" spans="1:1">
      <c r="A608" t="str" cm="1">
        <f t="array" aca="1" ref="A608" ca="1">_xlfn.CONCAT(IFERROR(INDEX('Export day'!$A$2:INDIRECT('Export day'!$D$2),ROWS(A$1:$A608)),IFERROR(INDEX('Export night filtered'!$A$2:INDIRECT('Export night filtered'!$D$2),ROWS(A$1:$A608)-ROWS('Export day'!$A$2:INDIRECT('Export day'!$D$2))),IFERROR(INDEX('Export sunholidays filtered'!$A$2:INDIRECT('Export sunholidays filtered'!$D$2),ROWS(A$1:$A608),ROWS(#REF!)-ROWS('Export day'!$A$2:INDIRECT('Export day'!$D$2))-ROWS('Export night filtered'!$A$2:INDIRECT('Export night filtered'!$D$2))),""))),Rapportage!L609)</f>
        <v/>
      </c>
    </row>
    <row r="609" spans="1:1">
      <c r="A609" t="str" cm="1">
        <f t="array" aca="1" ref="A609" ca="1">_xlfn.CONCAT(IFERROR(INDEX('Export day'!$A$2:INDIRECT('Export day'!$D$2),ROWS(A$1:$A609)),IFERROR(INDEX('Export night filtered'!$A$2:INDIRECT('Export night filtered'!$D$2),ROWS(A$1:$A609)-ROWS('Export day'!$A$2:INDIRECT('Export day'!$D$2))),IFERROR(INDEX('Export sunholidays filtered'!$A$2:INDIRECT('Export sunholidays filtered'!$D$2),ROWS(A$1:$A609),ROWS(#REF!)-ROWS('Export day'!$A$2:INDIRECT('Export day'!$D$2))-ROWS('Export night filtered'!$A$2:INDIRECT('Export night filtered'!$D$2))),""))),Rapportage!L610)</f>
        <v/>
      </c>
    </row>
    <row r="610" spans="1:1">
      <c r="A610" t="str" cm="1">
        <f t="array" aca="1" ref="A610" ca="1">_xlfn.CONCAT(IFERROR(INDEX('Export day'!$A$2:INDIRECT('Export day'!$D$2),ROWS(A$1:$A610)),IFERROR(INDEX('Export night filtered'!$A$2:INDIRECT('Export night filtered'!$D$2),ROWS(A$1:$A610)-ROWS('Export day'!$A$2:INDIRECT('Export day'!$D$2))),IFERROR(INDEX('Export sunholidays filtered'!$A$2:INDIRECT('Export sunholidays filtered'!$D$2),ROWS(A$1:$A610),ROWS(#REF!)-ROWS('Export day'!$A$2:INDIRECT('Export day'!$D$2))-ROWS('Export night filtered'!$A$2:INDIRECT('Export night filtered'!$D$2))),""))),Rapportage!L611)</f>
        <v/>
      </c>
    </row>
    <row r="611" spans="1:1">
      <c r="A611" t="str" cm="1">
        <f t="array" aca="1" ref="A611" ca="1">_xlfn.CONCAT(IFERROR(INDEX('Export day'!$A$2:INDIRECT('Export day'!$D$2),ROWS(A$1:$A611)),IFERROR(INDEX('Export night filtered'!$A$2:INDIRECT('Export night filtered'!$D$2),ROWS(A$1:$A611)-ROWS('Export day'!$A$2:INDIRECT('Export day'!$D$2))),IFERROR(INDEX('Export sunholidays filtered'!$A$2:INDIRECT('Export sunholidays filtered'!$D$2),ROWS(A$1:$A611),ROWS(#REF!)-ROWS('Export day'!$A$2:INDIRECT('Export day'!$D$2))-ROWS('Export night filtered'!$A$2:INDIRECT('Export night filtered'!$D$2))),""))),Rapportage!L612)</f>
        <v/>
      </c>
    </row>
    <row r="612" spans="1:1">
      <c r="A612" t="str" cm="1">
        <f t="array" aca="1" ref="A612" ca="1">_xlfn.CONCAT(IFERROR(INDEX('Export day'!$A$2:INDIRECT('Export day'!$D$2),ROWS(A$1:$A612)),IFERROR(INDEX('Export night filtered'!$A$2:INDIRECT('Export night filtered'!$D$2),ROWS(A$1:$A612)-ROWS('Export day'!$A$2:INDIRECT('Export day'!$D$2))),IFERROR(INDEX('Export sunholidays filtered'!$A$2:INDIRECT('Export sunholidays filtered'!$D$2),ROWS(A$1:$A612),ROWS(#REF!)-ROWS('Export day'!$A$2:INDIRECT('Export day'!$D$2))-ROWS('Export night filtered'!$A$2:INDIRECT('Export night filtered'!$D$2))),""))),Rapportage!L613)</f>
        <v/>
      </c>
    </row>
    <row r="613" spans="1:1">
      <c r="A613" t="str" cm="1">
        <f t="array" aca="1" ref="A613" ca="1">_xlfn.CONCAT(IFERROR(INDEX('Export day'!$A$2:INDIRECT('Export day'!$D$2),ROWS(A$1:$A613)),IFERROR(INDEX('Export night filtered'!$A$2:INDIRECT('Export night filtered'!$D$2),ROWS(A$1:$A613)-ROWS('Export day'!$A$2:INDIRECT('Export day'!$D$2))),IFERROR(INDEX('Export sunholidays filtered'!$A$2:INDIRECT('Export sunholidays filtered'!$D$2),ROWS(A$1:$A613),ROWS(#REF!)-ROWS('Export day'!$A$2:INDIRECT('Export day'!$D$2))-ROWS('Export night filtered'!$A$2:INDIRECT('Export night filtered'!$D$2))),""))),Rapportage!L614)</f>
        <v/>
      </c>
    </row>
    <row r="614" spans="1:1">
      <c r="A614" t="str" cm="1">
        <f t="array" aca="1" ref="A614" ca="1">_xlfn.CONCAT(IFERROR(INDEX('Export day'!$A$2:INDIRECT('Export day'!$D$2),ROWS(A$1:$A614)),IFERROR(INDEX('Export night filtered'!$A$2:INDIRECT('Export night filtered'!$D$2),ROWS(A$1:$A614)-ROWS('Export day'!$A$2:INDIRECT('Export day'!$D$2))),IFERROR(INDEX('Export sunholidays filtered'!$A$2:INDIRECT('Export sunholidays filtered'!$D$2),ROWS(A$1:$A614),ROWS(#REF!)-ROWS('Export day'!$A$2:INDIRECT('Export day'!$D$2))-ROWS('Export night filtered'!$A$2:INDIRECT('Export night filtered'!$D$2))),""))),Rapportage!L615)</f>
        <v/>
      </c>
    </row>
    <row r="615" spans="1:1">
      <c r="A615" t="str" cm="1">
        <f t="array" aca="1" ref="A615" ca="1">_xlfn.CONCAT(IFERROR(INDEX('Export day'!$A$2:INDIRECT('Export day'!$D$2),ROWS(A$1:$A615)),IFERROR(INDEX('Export night filtered'!$A$2:INDIRECT('Export night filtered'!$D$2),ROWS(A$1:$A615)-ROWS('Export day'!$A$2:INDIRECT('Export day'!$D$2))),IFERROR(INDEX('Export sunholidays filtered'!$A$2:INDIRECT('Export sunholidays filtered'!$D$2),ROWS(A$1:$A615),ROWS(#REF!)-ROWS('Export day'!$A$2:INDIRECT('Export day'!$D$2))-ROWS('Export night filtered'!$A$2:INDIRECT('Export night filtered'!$D$2))),""))),Rapportage!L616)</f>
        <v/>
      </c>
    </row>
    <row r="616" spans="1:1">
      <c r="A616" t="str" cm="1">
        <f t="array" aca="1" ref="A616" ca="1">_xlfn.CONCAT(IFERROR(INDEX('Export day'!$A$2:INDIRECT('Export day'!$D$2),ROWS(A$1:$A616)),IFERROR(INDEX('Export night filtered'!$A$2:INDIRECT('Export night filtered'!$D$2),ROWS(A$1:$A616)-ROWS('Export day'!$A$2:INDIRECT('Export day'!$D$2))),IFERROR(INDEX('Export sunholidays filtered'!$A$2:INDIRECT('Export sunholidays filtered'!$D$2),ROWS(A$1:$A616),ROWS(#REF!)-ROWS('Export day'!$A$2:INDIRECT('Export day'!$D$2))-ROWS('Export night filtered'!$A$2:INDIRECT('Export night filtered'!$D$2))),""))),Rapportage!L617)</f>
        <v/>
      </c>
    </row>
    <row r="617" spans="1:1">
      <c r="A617" t="str" cm="1">
        <f t="array" aca="1" ref="A617" ca="1">_xlfn.CONCAT(IFERROR(INDEX('Export day'!$A$2:INDIRECT('Export day'!$D$2),ROWS(A$1:$A617)),IFERROR(INDEX('Export night filtered'!$A$2:INDIRECT('Export night filtered'!$D$2),ROWS(A$1:$A617)-ROWS('Export day'!$A$2:INDIRECT('Export day'!$D$2))),IFERROR(INDEX('Export sunholidays filtered'!$A$2:INDIRECT('Export sunholidays filtered'!$D$2),ROWS(A$1:$A617),ROWS(#REF!)-ROWS('Export day'!$A$2:INDIRECT('Export day'!$D$2))-ROWS('Export night filtered'!$A$2:INDIRECT('Export night filtered'!$D$2))),""))),Rapportage!L618)</f>
        <v/>
      </c>
    </row>
    <row r="618" spans="1:1">
      <c r="A618" t="str" cm="1">
        <f t="array" aca="1" ref="A618" ca="1">_xlfn.CONCAT(IFERROR(INDEX('Export day'!$A$2:INDIRECT('Export day'!$D$2),ROWS(A$1:$A618)),IFERROR(INDEX('Export night filtered'!$A$2:INDIRECT('Export night filtered'!$D$2),ROWS(A$1:$A618)-ROWS('Export day'!$A$2:INDIRECT('Export day'!$D$2))),IFERROR(INDEX('Export sunholidays filtered'!$A$2:INDIRECT('Export sunholidays filtered'!$D$2),ROWS(A$1:$A618),ROWS(#REF!)-ROWS('Export day'!$A$2:INDIRECT('Export day'!$D$2))-ROWS('Export night filtered'!$A$2:INDIRECT('Export night filtered'!$D$2))),""))),Rapportage!L619)</f>
        <v/>
      </c>
    </row>
    <row r="619" spans="1:1">
      <c r="A619" t="str" cm="1">
        <f t="array" aca="1" ref="A619" ca="1">_xlfn.CONCAT(IFERROR(INDEX('Export day'!$A$2:INDIRECT('Export day'!$D$2),ROWS(A$1:$A619)),IFERROR(INDEX('Export night filtered'!$A$2:INDIRECT('Export night filtered'!$D$2),ROWS(A$1:$A619)-ROWS('Export day'!$A$2:INDIRECT('Export day'!$D$2))),IFERROR(INDEX('Export sunholidays filtered'!$A$2:INDIRECT('Export sunholidays filtered'!$D$2),ROWS(A$1:$A619),ROWS(#REF!)-ROWS('Export day'!$A$2:INDIRECT('Export day'!$D$2))-ROWS('Export night filtered'!$A$2:INDIRECT('Export night filtered'!$D$2))),""))),Rapportage!L620)</f>
        <v/>
      </c>
    </row>
    <row r="620" spans="1:1">
      <c r="A620" t="str" cm="1">
        <f t="array" aca="1" ref="A620" ca="1">_xlfn.CONCAT(IFERROR(INDEX('Export day'!$A$2:INDIRECT('Export day'!$D$2),ROWS(A$1:$A620)),IFERROR(INDEX('Export night filtered'!$A$2:INDIRECT('Export night filtered'!$D$2),ROWS(A$1:$A620)-ROWS('Export day'!$A$2:INDIRECT('Export day'!$D$2))),IFERROR(INDEX('Export sunholidays filtered'!$A$2:INDIRECT('Export sunholidays filtered'!$D$2),ROWS(A$1:$A620),ROWS(#REF!)-ROWS('Export day'!$A$2:INDIRECT('Export day'!$D$2))-ROWS('Export night filtered'!$A$2:INDIRECT('Export night filtered'!$D$2))),""))),Rapportage!L621)</f>
        <v/>
      </c>
    </row>
    <row r="621" spans="1:1">
      <c r="A621" t="str" cm="1">
        <f t="array" aca="1" ref="A621" ca="1">_xlfn.CONCAT(IFERROR(INDEX('Export day'!$A$2:INDIRECT('Export day'!$D$2),ROWS(A$1:$A621)),IFERROR(INDEX('Export night filtered'!$A$2:INDIRECT('Export night filtered'!$D$2),ROWS(A$1:$A621)-ROWS('Export day'!$A$2:INDIRECT('Export day'!$D$2))),IFERROR(INDEX('Export sunholidays filtered'!$A$2:INDIRECT('Export sunholidays filtered'!$D$2),ROWS(A$1:$A621),ROWS(#REF!)-ROWS('Export day'!$A$2:INDIRECT('Export day'!$D$2))-ROWS('Export night filtered'!$A$2:INDIRECT('Export night filtered'!$D$2))),""))),Rapportage!L622)</f>
        <v/>
      </c>
    </row>
    <row r="622" spans="1:1">
      <c r="A622" t="str" cm="1">
        <f t="array" aca="1" ref="A622" ca="1">_xlfn.CONCAT(IFERROR(INDEX('Export day'!$A$2:INDIRECT('Export day'!$D$2),ROWS(A$1:$A622)),IFERROR(INDEX('Export night filtered'!$A$2:INDIRECT('Export night filtered'!$D$2),ROWS(A$1:$A622)-ROWS('Export day'!$A$2:INDIRECT('Export day'!$D$2))),IFERROR(INDEX('Export sunholidays filtered'!$A$2:INDIRECT('Export sunholidays filtered'!$D$2),ROWS(A$1:$A622),ROWS(#REF!)-ROWS('Export day'!$A$2:INDIRECT('Export day'!$D$2))-ROWS('Export night filtered'!$A$2:INDIRECT('Export night filtered'!$D$2))),""))),Rapportage!L623)</f>
        <v/>
      </c>
    </row>
    <row r="623" spans="1:1">
      <c r="A623" t="str" cm="1">
        <f t="array" aca="1" ref="A623" ca="1">_xlfn.CONCAT(IFERROR(INDEX('Export day'!$A$2:INDIRECT('Export day'!$D$2),ROWS(A$1:$A623)),IFERROR(INDEX('Export night filtered'!$A$2:INDIRECT('Export night filtered'!$D$2),ROWS(A$1:$A623)-ROWS('Export day'!$A$2:INDIRECT('Export day'!$D$2))),IFERROR(INDEX('Export sunholidays filtered'!$A$2:INDIRECT('Export sunholidays filtered'!$D$2),ROWS(A$1:$A623),ROWS(#REF!)-ROWS('Export day'!$A$2:INDIRECT('Export day'!$D$2))-ROWS('Export night filtered'!$A$2:INDIRECT('Export night filtered'!$D$2))),""))),Rapportage!L624)</f>
        <v/>
      </c>
    </row>
    <row r="624" spans="1:1">
      <c r="A624" t="str" cm="1">
        <f t="array" aca="1" ref="A624" ca="1">_xlfn.CONCAT(IFERROR(INDEX('Export day'!$A$2:INDIRECT('Export day'!$D$2),ROWS(A$1:$A624)),IFERROR(INDEX('Export night filtered'!$A$2:INDIRECT('Export night filtered'!$D$2),ROWS(A$1:$A624)-ROWS('Export day'!$A$2:INDIRECT('Export day'!$D$2))),IFERROR(INDEX('Export sunholidays filtered'!$A$2:INDIRECT('Export sunholidays filtered'!$D$2),ROWS(A$1:$A624),ROWS(#REF!)-ROWS('Export day'!$A$2:INDIRECT('Export day'!$D$2))-ROWS('Export night filtered'!$A$2:INDIRECT('Export night filtered'!$D$2))),""))),Rapportage!L625)</f>
        <v/>
      </c>
    </row>
    <row r="625" spans="1:1">
      <c r="A625" t="str" cm="1">
        <f t="array" aca="1" ref="A625" ca="1">_xlfn.CONCAT(IFERROR(INDEX('Export day'!$A$2:INDIRECT('Export day'!$D$2),ROWS(A$1:$A625)),IFERROR(INDEX('Export night filtered'!$A$2:INDIRECT('Export night filtered'!$D$2),ROWS(A$1:$A625)-ROWS('Export day'!$A$2:INDIRECT('Export day'!$D$2))),IFERROR(INDEX('Export sunholidays filtered'!$A$2:INDIRECT('Export sunholidays filtered'!$D$2),ROWS(A$1:$A625),ROWS(#REF!)-ROWS('Export day'!$A$2:INDIRECT('Export day'!$D$2))-ROWS('Export night filtered'!$A$2:INDIRECT('Export night filtered'!$D$2))),""))),Rapportage!L626)</f>
        <v/>
      </c>
    </row>
    <row r="626" spans="1:1">
      <c r="A626" t="str" cm="1">
        <f t="array" aca="1" ref="A626" ca="1">_xlfn.CONCAT(IFERROR(INDEX('Export day'!$A$2:INDIRECT('Export day'!$D$2),ROWS(A$1:$A626)),IFERROR(INDEX('Export night filtered'!$A$2:INDIRECT('Export night filtered'!$D$2),ROWS(A$1:$A626)-ROWS('Export day'!$A$2:INDIRECT('Export day'!$D$2))),IFERROR(INDEX('Export sunholidays filtered'!$A$2:INDIRECT('Export sunholidays filtered'!$D$2),ROWS(A$1:$A626),ROWS(#REF!)-ROWS('Export day'!$A$2:INDIRECT('Export day'!$D$2))-ROWS('Export night filtered'!$A$2:INDIRECT('Export night filtered'!$D$2))),""))),Rapportage!L627)</f>
        <v/>
      </c>
    </row>
    <row r="627" spans="1:1">
      <c r="A627" t="str" cm="1">
        <f t="array" aca="1" ref="A627" ca="1">_xlfn.CONCAT(IFERROR(INDEX('Export day'!$A$2:INDIRECT('Export day'!$D$2),ROWS(A$1:$A627)),IFERROR(INDEX('Export night filtered'!$A$2:INDIRECT('Export night filtered'!$D$2),ROWS(A$1:$A627)-ROWS('Export day'!$A$2:INDIRECT('Export day'!$D$2))),IFERROR(INDEX('Export sunholidays filtered'!$A$2:INDIRECT('Export sunholidays filtered'!$D$2),ROWS(A$1:$A627),ROWS(#REF!)-ROWS('Export day'!$A$2:INDIRECT('Export day'!$D$2))-ROWS('Export night filtered'!$A$2:INDIRECT('Export night filtered'!$D$2))),""))),Rapportage!L628)</f>
        <v/>
      </c>
    </row>
    <row r="628" spans="1:1">
      <c r="A628" t="str" cm="1">
        <f t="array" aca="1" ref="A628" ca="1">_xlfn.CONCAT(IFERROR(INDEX('Export day'!$A$2:INDIRECT('Export day'!$D$2),ROWS(A$1:$A628)),IFERROR(INDEX('Export night filtered'!$A$2:INDIRECT('Export night filtered'!$D$2),ROWS(A$1:$A628)-ROWS('Export day'!$A$2:INDIRECT('Export day'!$D$2))),IFERROR(INDEX('Export sunholidays filtered'!$A$2:INDIRECT('Export sunholidays filtered'!$D$2),ROWS(A$1:$A628),ROWS(#REF!)-ROWS('Export day'!$A$2:INDIRECT('Export day'!$D$2))-ROWS('Export night filtered'!$A$2:INDIRECT('Export night filtered'!$D$2))),""))),Rapportage!L629)</f>
        <v/>
      </c>
    </row>
    <row r="629" spans="1:1">
      <c r="A629" t="str" cm="1">
        <f t="array" aca="1" ref="A629" ca="1">_xlfn.CONCAT(IFERROR(INDEX('Export day'!$A$2:INDIRECT('Export day'!$D$2),ROWS(A$1:$A629)),IFERROR(INDEX('Export night filtered'!$A$2:INDIRECT('Export night filtered'!$D$2),ROWS(A$1:$A629)-ROWS('Export day'!$A$2:INDIRECT('Export day'!$D$2))),IFERROR(INDEX('Export sunholidays filtered'!$A$2:INDIRECT('Export sunholidays filtered'!$D$2),ROWS(A$1:$A629),ROWS(#REF!)-ROWS('Export day'!$A$2:INDIRECT('Export day'!$D$2))-ROWS('Export night filtered'!$A$2:INDIRECT('Export night filtered'!$D$2))),""))),Rapportage!L630)</f>
        <v/>
      </c>
    </row>
    <row r="630" spans="1:1">
      <c r="A630" t="str" cm="1">
        <f t="array" aca="1" ref="A630" ca="1">_xlfn.CONCAT(IFERROR(INDEX('Export day'!$A$2:INDIRECT('Export day'!$D$2),ROWS(A$1:$A630)),IFERROR(INDEX('Export night filtered'!$A$2:INDIRECT('Export night filtered'!$D$2),ROWS(A$1:$A630)-ROWS('Export day'!$A$2:INDIRECT('Export day'!$D$2))),IFERROR(INDEX('Export sunholidays filtered'!$A$2:INDIRECT('Export sunholidays filtered'!$D$2),ROWS(A$1:$A630),ROWS(#REF!)-ROWS('Export day'!$A$2:INDIRECT('Export day'!$D$2))-ROWS('Export night filtered'!$A$2:INDIRECT('Export night filtered'!$D$2))),""))),Rapportage!L631)</f>
        <v/>
      </c>
    </row>
    <row r="631" spans="1:1">
      <c r="A631" t="str" cm="1">
        <f t="array" aca="1" ref="A631" ca="1">_xlfn.CONCAT(IFERROR(INDEX('Export day'!$A$2:INDIRECT('Export day'!$D$2),ROWS(A$1:$A631)),IFERROR(INDEX('Export night filtered'!$A$2:INDIRECT('Export night filtered'!$D$2),ROWS(A$1:$A631)-ROWS('Export day'!$A$2:INDIRECT('Export day'!$D$2))),IFERROR(INDEX('Export sunholidays filtered'!$A$2:INDIRECT('Export sunholidays filtered'!$D$2),ROWS(A$1:$A631),ROWS(#REF!)-ROWS('Export day'!$A$2:INDIRECT('Export day'!$D$2))-ROWS('Export night filtered'!$A$2:INDIRECT('Export night filtered'!$D$2))),""))),Rapportage!L632)</f>
        <v/>
      </c>
    </row>
    <row r="632" spans="1:1">
      <c r="A632" t="str" cm="1">
        <f t="array" aca="1" ref="A632" ca="1">_xlfn.CONCAT(IFERROR(INDEX('Export day'!$A$2:INDIRECT('Export day'!$D$2),ROWS(A$1:$A632)),IFERROR(INDEX('Export night filtered'!$A$2:INDIRECT('Export night filtered'!$D$2),ROWS(A$1:$A632)-ROWS('Export day'!$A$2:INDIRECT('Export day'!$D$2))),IFERROR(INDEX('Export sunholidays filtered'!$A$2:INDIRECT('Export sunholidays filtered'!$D$2),ROWS(A$1:$A632),ROWS(#REF!)-ROWS('Export day'!$A$2:INDIRECT('Export day'!$D$2))-ROWS('Export night filtered'!$A$2:INDIRECT('Export night filtered'!$D$2))),""))),Rapportage!L633)</f>
        <v/>
      </c>
    </row>
    <row r="633" spans="1:1">
      <c r="A633" t="str" cm="1">
        <f t="array" aca="1" ref="A633" ca="1">_xlfn.CONCAT(IFERROR(INDEX('Export day'!$A$2:INDIRECT('Export day'!$D$2),ROWS(A$1:$A633)),IFERROR(INDEX('Export night filtered'!$A$2:INDIRECT('Export night filtered'!$D$2),ROWS(A$1:$A633)-ROWS('Export day'!$A$2:INDIRECT('Export day'!$D$2))),IFERROR(INDEX('Export sunholidays filtered'!$A$2:INDIRECT('Export sunholidays filtered'!$D$2),ROWS(A$1:$A633),ROWS(#REF!)-ROWS('Export day'!$A$2:INDIRECT('Export day'!$D$2))-ROWS('Export night filtered'!$A$2:INDIRECT('Export night filtered'!$D$2))),""))),Rapportage!L634)</f>
        <v/>
      </c>
    </row>
    <row r="634" spans="1:1">
      <c r="A634" t="str" cm="1">
        <f t="array" aca="1" ref="A634" ca="1">_xlfn.CONCAT(IFERROR(INDEX('Export day'!$A$2:INDIRECT('Export day'!$D$2),ROWS(A$1:$A634)),IFERROR(INDEX('Export night filtered'!$A$2:INDIRECT('Export night filtered'!$D$2),ROWS(A$1:$A634)-ROWS('Export day'!$A$2:INDIRECT('Export day'!$D$2))),IFERROR(INDEX('Export sunholidays filtered'!$A$2:INDIRECT('Export sunholidays filtered'!$D$2),ROWS(A$1:$A634),ROWS(#REF!)-ROWS('Export day'!$A$2:INDIRECT('Export day'!$D$2))-ROWS('Export night filtered'!$A$2:INDIRECT('Export night filtered'!$D$2))),""))),Rapportage!L635)</f>
        <v/>
      </c>
    </row>
    <row r="635" spans="1:1">
      <c r="A635" t="str" cm="1">
        <f t="array" aca="1" ref="A635" ca="1">_xlfn.CONCAT(IFERROR(INDEX('Export day'!$A$2:INDIRECT('Export day'!$D$2),ROWS(A$1:$A635)),IFERROR(INDEX('Export night filtered'!$A$2:INDIRECT('Export night filtered'!$D$2),ROWS(A$1:$A635)-ROWS('Export day'!$A$2:INDIRECT('Export day'!$D$2))),IFERROR(INDEX('Export sunholidays filtered'!$A$2:INDIRECT('Export sunholidays filtered'!$D$2),ROWS(A$1:$A635),ROWS(#REF!)-ROWS('Export day'!$A$2:INDIRECT('Export day'!$D$2))-ROWS('Export night filtered'!$A$2:INDIRECT('Export night filtered'!$D$2))),""))),Rapportage!L636)</f>
        <v/>
      </c>
    </row>
    <row r="636" spans="1:1">
      <c r="A636" t="str" cm="1">
        <f t="array" aca="1" ref="A636" ca="1">_xlfn.CONCAT(IFERROR(INDEX('Export day'!$A$2:INDIRECT('Export day'!$D$2),ROWS(A$1:$A636)),IFERROR(INDEX('Export night filtered'!$A$2:INDIRECT('Export night filtered'!$D$2),ROWS(A$1:$A636)-ROWS('Export day'!$A$2:INDIRECT('Export day'!$D$2))),IFERROR(INDEX('Export sunholidays filtered'!$A$2:INDIRECT('Export sunholidays filtered'!$D$2),ROWS(A$1:$A636),ROWS(#REF!)-ROWS('Export day'!$A$2:INDIRECT('Export day'!$D$2))-ROWS('Export night filtered'!$A$2:INDIRECT('Export night filtered'!$D$2))),""))),Rapportage!L637)</f>
        <v/>
      </c>
    </row>
    <row r="637" spans="1:1">
      <c r="A637" t="str" cm="1">
        <f t="array" aca="1" ref="A637" ca="1">_xlfn.CONCAT(IFERROR(INDEX('Export day'!$A$2:INDIRECT('Export day'!$D$2),ROWS(A$1:$A637)),IFERROR(INDEX('Export night filtered'!$A$2:INDIRECT('Export night filtered'!$D$2),ROWS(A$1:$A637)-ROWS('Export day'!$A$2:INDIRECT('Export day'!$D$2))),IFERROR(INDEX('Export sunholidays filtered'!$A$2:INDIRECT('Export sunholidays filtered'!$D$2),ROWS(A$1:$A637),ROWS(#REF!)-ROWS('Export day'!$A$2:INDIRECT('Export day'!$D$2))-ROWS('Export night filtered'!$A$2:INDIRECT('Export night filtered'!$D$2))),""))),Rapportage!L638)</f>
        <v/>
      </c>
    </row>
    <row r="638" spans="1:1">
      <c r="A638" t="str" cm="1">
        <f t="array" aca="1" ref="A638" ca="1">_xlfn.CONCAT(IFERROR(INDEX('Export day'!$A$2:INDIRECT('Export day'!$D$2),ROWS(A$1:$A638)),IFERROR(INDEX('Export night filtered'!$A$2:INDIRECT('Export night filtered'!$D$2),ROWS(A$1:$A638)-ROWS('Export day'!$A$2:INDIRECT('Export day'!$D$2))),IFERROR(INDEX('Export sunholidays filtered'!$A$2:INDIRECT('Export sunholidays filtered'!$D$2),ROWS(A$1:$A638),ROWS(#REF!)-ROWS('Export day'!$A$2:INDIRECT('Export day'!$D$2))-ROWS('Export night filtered'!$A$2:INDIRECT('Export night filtered'!$D$2))),""))),Rapportage!L639)</f>
        <v/>
      </c>
    </row>
    <row r="639" spans="1:1">
      <c r="A639" t="str" cm="1">
        <f t="array" aca="1" ref="A639" ca="1">_xlfn.CONCAT(IFERROR(INDEX('Export day'!$A$2:INDIRECT('Export day'!$D$2),ROWS(A$1:$A639)),IFERROR(INDEX('Export night filtered'!$A$2:INDIRECT('Export night filtered'!$D$2),ROWS(A$1:$A639)-ROWS('Export day'!$A$2:INDIRECT('Export day'!$D$2))),IFERROR(INDEX('Export sunholidays filtered'!$A$2:INDIRECT('Export sunholidays filtered'!$D$2),ROWS(A$1:$A639),ROWS(#REF!)-ROWS('Export day'!$A$2:INDIRECT('Export day'!$D$2))-ROWS('Export night filtered'!$A$2:INDIRECT('Export night filtered'!$D$2))),""))),Rapportage!L640)</f>
        <v/>
      </c>
    </row>
    <row r="640" spans="1:1">
      <c r="A640" t="str" cm="1">
        <f t="array" aca="1" ref="A640" ca="1">_xlfn.CONCAT(IFERROR(INDEX('Export day'!$A$2:INDIRECT('Export day'!$D$2),ROWS(A$1:$A640)),IFERROR(INDEX('Export night filtered'!$A$2:INDIRECT('Export night filtered'!$D$2),ROWS(A$1:$A640)-ROWS('Export day'!$A$2:INDIRECT('Export day'!$D$2))),IFERROR(INDEX('Export sunholidays filtered'!$A$2:INDIRECT('Export sunholidays filtered'!$D$2),ROWS(A$1:$A640),ROWS(#REF!)-ROWS('Export day'!$A$2:INDIRECT('Export day'!$D$2))-ROWS('Export night filtered'!$A$2:INDIRECT('Export night filtered'!$D$2))),""))),Rapportage!L641)</f>
        <v/>
      </c>
    </row>
    <row r="641" spans="1:1">
      <c r="A641" t="str" cm="1">
        <f t="array" aca="1" ref="A641" ca="1">_xlfn.CONCAT(IFERROR(INDEX('Export day'!$A$2:INDIRECT('Export day'!$D$2),ROWS(A$1:$A641)),IFERROR(INDEX('Export night filtered'!$A$2:INDIRECT('Export night filtered'!$D$2),ROWS(A$1:$A641)-ROWS('Export day'!$A$2:INDIRECT('Export day'!$D$2))),IFERROR(INDEX('Export sunholidays filtered'!$A$2:INDIRECT('Export sunholidays filtered'!$D$2),ROWS(A$1:$A641),ROWS(#REF!)-ROWS('Export day'!$A$2:INDIRECT('Export day'!$D$2))-ROWS('Export night filtered'!$A$2:INDIRECT('Export night filtered'!$D$2))),""))),Rapportage!L642)</f>
        <v/>
      </c>
    </row>
    <row r="642" spans="1:1">
      <c r="A642" t="str" cm="1">
        <f t="array" aca="1" ref="A642" ca="1">_xlfn.CONCAT(IFERROR(INDEX('Export day'!$A$2:INDIRECT('Export day'!$D$2),ROWS(A$1:$A642)),IFERROR(INDEX('Export night filtered'!$A$2:INDIRECT('Export night filtered'!$D$2),ROWS(A$1:$A642)-ROWS('Export day'!$A$2:INDIRECT('Export day'!$D$2))),IFERROR(INDEX('Export sunholidays filtered'!$A$2:INDIRECT('Export sunholidays filtered'!$D$2),ROWS(A$1:$A642),ROWS(#REF!)-ROWS('Export day'!$A$2:INDIRECT('Export day'!$D$2))-ROWS('Export night filtered'!$A$2:INDIRECT('Export night filtered'!$D$2))),""))),Rapportage!L643)</f>
        <v/>
      </c>
    </row>
    <row r="643" spans="1:1">
      <c r="A643" t="str" cm="1">
        <f t="array" aca="1" ref="A643" ca="1">_xlfn.CONCAT(IFERROR(INDEX('Export day'!$A$2:INDIRECT('Export day'!$D$2),ROWS(A$1:$A643)),IFERROR(INDEX('Export night filtered'!$A$2:INDIRECT('Export night filtered'!$D$2),ROWS(A$1:$A643)-ROWS('Export day'!$A$2:INDIRECT('Export day'!$D$2))),IFERROR(INDEX('Export sunholidays filtered'!$A$2:INDIRECT('Export sunholidays filtered'!$D$2),ROWS(A$1:$A643),ROWS(#REF!)-ROWS('Export day'!$A$2:INDIRECT('Export day'!$D$2))-ROWS('Export night filtered'!$A$2:INDIRECT('Export night filtered'!$D$2))),""))),Rapportage!L644)</f>
        <v/>
      </c>
    </row>
    <row r="644" spans="1:1">
      <c r="A644" t="str" cm="1">
        <f t="array" aca="1" ref="A644" ca="1">_xlfn.CONCAT(IFERROR(INDEX('Export day'!$A$2:INDIRECT('Export day'!$D$2),ROWS(A$1:$A644)),IFERROR(INDEX('Export night filtered'!$A$2:INDIRECT('Export night filtered'!$D$2),ROWS(A$1:$A644)-ROWS('Export day'!$A$2:INDIRECT('Export day'!$D$2))),IFERROR(INDEX('Export sunholidays filtered'!$A$2:INDIRECT('Export sunholidays filtered'!$D$2),ROWS(A$1:$A644),ROWS(#REF!)-ROWS('Export day'!$A$2:INDIRECT('Export day'!$D$2))-ROWS('Export night filtered'!$A$2:INDIRECT('Export night filtered'!$D$2))),""))),Rapportage!L645)</f>
        <v/>
      </c>
    </row>
    <row r="645" spans="1:1">
      <c r="A645" t="str" cm="1">
        <f t="array" aca="1" ref="A645" ca="1">_xlfn.CONCAT(IFERROR(INDEX('Export day'!$A$2:INDIRECT('Export day'!$D$2),ROWS(A$1:$A645)),IFERROR(INDEX('Export night filtered'!$A$2:INDIRECT('Export night filtered'!$D$2),ROWS(A$1:$A645)-ROWS('Export day'!$A$2:INDIRECT('Export day'!$D$2))),IFERROR(INDEX('Export sunholidays filtered'!$A$2:INDIRECT('Export sunholidays filtered'!$D$2),ROWS(A$1:$A645),ROWS(#REF!)-ROWS('Export day'!$A$2:INDIRECT('Export day'!$D$2))-ROWS('Export night filtered'!$A$2:INDIRECT('Export night filtered'!$D$2))),""))),Rapportage!L646)</f>
        <v/>
      </c>
    </row>
    <row r="646" spans="1:1">
      <c r="A646" t="str" cm="1">
        <f t="array" aca="1" ref="A646" ca="1">_xlfn.CONCAT(IFERROR(INDEX('Export day'!$A$2:INDIRECT('Export day'!$D$2),ROWS(A$1:$A646)),IFERROR(INDEX('Export night filtered'!$A$2:INDIRECT('Export night filtered'!$D$2),ROWS(A$1:$A646)-ROWS('Export day'!$A$2:INDIRECT('Export day'!$D$2))),IFERROR(INDEX('Export sunholidays filtered'!$A$2:INDIRECT('Export sunholidays filtered'!$D$2),ROWS(A$1:$A646),ROWS(#REF!)-ROWS('Export day'!$A$2:INDIRECT('Export day'!$D$2))-ROWS('Export night filtered'!$A$2:INDIRECT('Export night filtered'!$D$2))),""))),Rapportage!L647)</f>
        <v/>
      </c>
    </row>
    <row r="647" spans="1:1">
      <c r="A647" t="str" cm="1">
        <f t="array" aca="1" ref="A647" ca="1">_xlfn.CONCAT(IFERROR(INDEX('Export day'!$A$2:INDIRECT('Export day'!$D$2),ROWS(A$1:$A647)),IFERROR(INDEX('Export night filtered'!$A$2:INDIRECT('Export night filtered'!$D$2),ROWS(A$1:$A647)-ROWS('Export day'!$A$2:INDIRECT('Export day'!$D$2))),IFERROR(INDEX('Export sunholidays filtered'!$A$2:INDIRECT('Export sunholidays filtered'!$D$2),ROWS(A$1:$A647),ROWS(#REF!)-ROWS('Export day'!$A$2:INDIRECT('Export day'!$D$2))-ROWS('Export night filtered'!$A$2:INDIRECT('Export night filtered'!$D$2))),""))),Rapportage!L648)</f>
        <v/>
      </c>
    </row>
    <row r="648" spans="1:1">
      <c r="A648" t="str" cm="1">
        <f t="array" aca="1" ref="A648" ca="1">_xlfn.CONCAT(IFERROR(INDEX('Export day'!$A$2:INDIRECT('Export day'!$D$2),ROWS(A$1:$A648)),IFERROR(INDEX('Export night filtered'!$A$2:INDIRECT('Export night filtered'!$D$2),ROWS(A$1:$A648)-ROWS('Export day'!$A$2:INDIRECT('Export day'!$D$2))),IFERROR(INDEX('Export sunholidays filtered'!$A$2:INDIRECT('Export sunholidays filtered'!$D$2),ROWS(A$1:$A648),ROWS(#REF!)-ROWS('Export day'!$A$2:INDIRECT('Export day'!$D$2))-ROWS('Export night filtered'!$A$2:INDIRECT('Export night filtered'!$D$2))),""))),Rapportage!L649)</f>
        <v/>
      </c>
    </row>
    <row r="649" spans="1:1">
      <c r="A649" t="str" cm="1">
        <f t="array" aca="1" ref="A649" ca="1">_xlfn.CONCAT(IFERROR(INDEX('Export day'!$A$2:INDIRECT('Export day'!$D$2),ROWS(A$1:$A649)),IFERROR(INDEX('Export night filtered'!$A$2:INDIRECT('Export night filtered'!$D$2),ROWS(A$1:$A649)-ROWS('Export day'!$A$2:INDIRECT('Export day'!$D$2))),IFERROR(INDEX('Export sunholidays filtered'!$A$2:INDIRECT('Export sunholidays filtered'!$D$2),ROWS(A$1:$A649),ROWS(#REF!)-ROWS('Export day'!$A$2:INDIRECT('Export day'!$D$2))-ROWS('Export night filtered'!$A$2:INDIRECT('Export night filtered'!$D$2))),""))),Rapportage!L650)</f>
        <v/>
      </c>
    </row>
    <row r="650" spans="1:1">
      <c r="A650" t="str" cm="1">
        <f t="array" aca="1" ref="A650" ca="1">_xlfn.CONCAT(IFERROR(INDEX('Export day'!$A$2:INDIRECT('Export day'!$D$2),ROWS(A$1:$A650)),IFERROR(INDEX('Export night filtered'!$A$2:INDIRECT('Export night filtered'!$D$2),ROWS(A$1:$A650)-ROWS('Export day'!$A$2:INDIRECT('Export day'!$D$2))),IFERROR(INDEX('Export sunholidays filtered'!$A$2:INDIRECT('Export sunholidays filtered'!$D$2),ROWS(A$1:$A650),ROWS(#REF!)-ROWS('Export day'!$A$2:INDIRECT('Export day'!$D$2))-ROWS('Export night filtered'!$A$2:INDIRECT('Export night filtered'!$D$2))),""))),Rapportage!L651)</f>
        <v/>
      </c>
    </row>
    <row r="651" spans="1:1">
      <c r="A651" t="str" cm="1">
        <f t="array" aca="1" ref="A651" ca="1">_xlfn.CONCAT(IFERROR(INDEX('Export day'!$A$2:INDIRECT('Export day'!$D$2),ROWS(A$1:$A651)),IFERROR(INDEX('Export night filtered'!$A$2:INDIRECT('Export night filtered'!$D$2),ROWS(A$1:$A651)-ROWS('Export day'!$A$2:INDIRECT('Export day'!$D$2))),IFERROR(INDEX('Export sunholidays filtered'!$A$2:INDIRECT('Export sunholidays filtered'!$D$2),ROWS(A$1:$A651),ROWS(#REF!)-ROWS('Export day'!$A$2:INDIRECT('Export day'!$D$2))-ROWS('Export night filtered'!$A$2:INDIRECT('Export night filtered'!$D$2))),""))),Rapportage!L652)</f>
        <v/>
      </c>
    </row>
    <row r="652" spans="1:1">
      <c r="A652" t="str" cm="1">
        <f t="array" aca="1" ref="A652" ca="1">_xlfn.CONCAT(IFERROR(INDEX('Export day'!$A$2:INDIRECT('Export day'!$D$2),ROWS(A$1:$A652)),IFERROR(INDEX('Export night filtered'!$A$2:INDIRECT('Export night filtered'!$D$2),ROWS(A$1:$A652)-ROWS('Export day'!$A$2:INDIRECT('Export day'!$D$2))),IFERROR(INDEX('Export sunholidays filtered'!$A$2:INDIRECT('Export sunholidays filtered'!$D$2),ROWS(A$1:$A652),ROWS(#REF!)-ROWS('Export day'!$A$2:INDIRECT('Export day'!$D$2))-ROWS('Export night filtered'!$A$2:INDIRECT('Export night filtered'!$D$2))),""))),Rapportage!L653)</f>
        <v/>
      </c>
    </row>
    <row r="653" spans="1:1">
      <c r="A653" t="str" cm="1">
        <f t="array" aca="1" ref="A653" ca="1">_xlfn.CONCAT(IFERROR(INDEX('Export day'!$A$2:INDIRECT('Export day'!$D$2),ROWS(A$1:$A653)),IFERROR(INDEX('Export night filtered'!$A$2:INDIRECT('Export night filtered'!$D$2),ROWS(A$1:$A653)-ROWS('Export day'!$A$2:INDIRECT('Export day'!$D$2))),IFERROR(INDEX('Export sunholidays filtered'!$A$2:INDIRECT('Export sunholidays filtered'!$D$2),ROWS(A$1:$A653),ROWS(#REF!)-ROWS('Export day'!$A$2:INDIRECT('Export day'!$D$2))-ROWS('Export night filtered'!$A$2:INDIRECT('Export night filtered'!$D$2))),""))),Rapportage!L654)</f>
        <v/>
      </c>
    </row>
    <row r="654" spans="1:1">
      <c r="A654" t="str" cm="1">
        <f t="array" aca="1" ref="A654" ca="1">_xlfn.CONCAT(IFERROR(INDEX('Export day'!$A$2:INDIRECT('Export day'!$D$2),ROWS(A$1:$A654)),IFERROR(INDEX('Export night filtered'!$A$2:INDIRECT('Export night filtered'!$D$2),ROWS(A$1:$A654)-ROWS('Export day'!$A$2:INDIRECT('Export day'!$D$2))),IFERROR(INDEX('Export sunholidays filtered'!$A$2:INDIRECT('Export sunholidays filtered'!$D$2),ROWS(A$1:$A654),ROWS(#REF!)-ROWS('Export day'!$A$2:INDIRECT('Export day'!$D$2))-ROWS('Export night filtered'!$A$2:INDIRECT('Export night filtered'!$D$2))),""))),Rapportage!L655)</f>
        <v/>
      </c>
    </row>
    <row r="655" spans="1:1">
      <c r="A655" t="str" cm="1">
        <f t="array" aca="1" ref="A655" ca="1">_xlfn.CONCAT(IFERROR(INDEX('Export day'!$A$2:INDIRECT('Export day'!$D$2),ROWS(A$1:$A655)),IFERROR(INDEX('Export night filtered'!$A$2:INDIRECT('Export night filtered'!$D$2),ROWS(A$1:$A655)-ROWS('Export day'!$A$2:INDIRECT('Export day'!$D$2))),IFERROR(INDEX('Export sunholidays filtered'!$A$2:INDIRECT('Export sunholidays filtered'!$D$2),ROWS(A$1:$A655),ROWS(#REF!)-ROWS('Export day'!$A$2:INDIRECT('Export day'!$D$2))-ROWS('Export night filtered'!$A$2:INDIRECT('Export night filtered'!$D$2))),""))),Rapportage!L656)</f>
        <v/>
      </c>
    </row>
    <row r="656" spans="1:1">
      <c r="A656" t="str" cm="1">
        <f t="array" aca="1" ref="A656" ca="1">_xlfn.CONCAT(IFERROR(INDEX('Export day'!$A$2:INDIRECT('Export day'!$D$2),ROWS(A$1:$A656)),IFERROR(INDEX('Export night filtered'!$A$2:INDIRECT('Export night filtered'!$D$2),ROWS(A$1:$A656)-ROWS('Export day'!$A$2:INDIRECT('Export day'!$D$2))),IFERROR(INDEX('Export sunholidays filtered'!$A$2:INDIRECT('Export sunholidays filtered'!$D$2),ROWS(A$1:$A656),ROWS(#REF!)-ROWS('Export day'!$A$2:INDIRECT('Export day'!$D$2))-ROWS('Export night filtered'!$A$2:INDIRECT('Export night filtered'!$D$2))),""))),Rapportage!L657)</f>
        <v/>
      </c>
    </row>
    <row r="657" spans="1:1">
      <c r="A657" t="str" cm="1">
        <f t="array" aca="1" ref="A657" ca="1">_xlfn.CONCAT(IFERROR(INDEX('Export day'!$A$2:INDIRECT('Export day'!$D$2),ROWS(A$1:$A657)),IFERROR(INDEX('Export night filtered'!$A$2:INDIRECT('Export night filtered'!$D$2),ROWS(A$1:$A657)-ROWS('Export day'!$A$2:INDIRECT('Export day'!$D$2))),IFERROR(INDEX('Export sunholidays filtered'!$A$2:INDIRECT('Export sunholidays filtered'!$D$2),ROWS(A$1:$A657),ROWS(#REF!)-ROWS('Export day'!$A$2:INDIRECT('Export day'!$D$2))-ROWS('Export night filtered'!$A$2:INDIRECT('Export night filtered'!$D$2))),""))),Rapportage!L658)</f>
        <v/>
      </c>
    </row>
    <row r="658" spans="1:1">
      <c r="A658" t="str" cm="1">
        <f t="array" aca="1" ref="A658" ca="1">_xlfn.CONCAT(IFERROR(INDEX('Export day'!$A$2:INDIRECT('Export day'!$D$2),ROWS(A$1:$A658)),IFERROR(INDEX('Export night filtered'!$A$2:INDIRECT('Export night filtered'!$D$2),ROWS(A$1:$A658)-ROWS('Export day'!$A$2:INDIRECT('Export day'!$D$2))),IFERROR(INDEX('Export sunholidays filtered'!$A$2:INDIRECT('Export sunholidays filtered'!$D$2),ROWS(A$1:$A658),ROWS(#REF!)-ROWS('Export day'!$A$2:INDIRECT('Export day'!$D$2))-ROWS('Export night filtered'!$A$2:INDIRECT('Export night filtered'!$D$2))),""))),Rapportage!L659)</f>
        <v/>
      </c>
    </row>
    <row r="659" spans="1:1">
      <c r="A659" t="str" cm="1">
        <f t="array" aca="1" ref="A659" ca="1">_xlfn.CONCAT(IFERROR(INDEX('Export day'!$A$2:INDIRECT('Export day'!$D$2),ROWS(A$1:$A659)),IFERROR(INDEX('Export night filtered'!$A$2:INDIRECT('Export night filtered'!$D$2),ROWS(A$1:$A659)-ROWS('Export day'!$A$2:INDIRECT('Export day'!$D$2))),IFERROR(INDEX('Export sunholidays filtered'!$A$2:INDIRECT('Export sunholidays filtered'!$D$2),ROWS(A$1:$A659),ROWS(#REF!)-ROWS('Export day'!$A$2:INDIRECT('Export day'!$D$2))-ROWS('Export night filtered'!$A$2:INDIRECT('Export night filtered'!$D$2))),""))),Rapportage!L660)</f>
        <v/>
      </c>
    </row>
    <row r="660" spans="1:1">
      <c r="A660" t="str" cm="1">
        <f t="array" aca="1" ref="A660" ca="1">_xlfn.CONCAT(IFERROR(INDEX('Export day'!$A$2:INDIRECT('Export day'!$D$2),ROWS(A$1:$A660)),IFERROR(INDEX('Export night filtered'!$A$2:INDIRECT('Export night filtered'!$D$2),ROWS(A$1:$A660)-ROWS('Export day'!$A$2:INDIRECT('Export day'!$D$2))),IFERROR(INDEX('Export sunholidays filtered'!$A$2:INDIRECT('Export sunholidays filtered'!$D$2),ROWS(A$1:$A660),ROWS(#REF!)-ROWS('Export day'!$A$2:INDIRECT('Export day'!$D$2))-ROWS('Export night filtered'!$A$2:INDIRECT('Export night filtered'!$D$2))),""))),Rapportage!L661)</f>
        <v/>
      </c>
    </row>
    <row r="661" spans="1:1">
      <c r="A661" t="str" cm="1">
        <f t="array" aca="1" ref="A661" ca="1">_xlfn.CONCAT(IFERROR(INDEX('Export day'!$A$2:INDIRECT('Export day'!$D$2),ROWS(A$1:$A661)),IFERROR(INDEX('Export night filtered'!$A$2:INDIRECT('Export night filtered'!$D$2),ROWS(A$1:$A661)-ROWS('Export day'!$A$2:INDIRECT('Export day'!$D$2))),IFERROR(INDEX('Export sunholidays filtered'!$A$2:INDIRECT('Export sunholidays filtered'!$D$2),ROWS(A$1:$A661),ROWS(#REF!)-ROWS('Export day'!$A$2:INDIRECT('Export day'!$D$2))-ROWS('Export night filtered'!$A$2:INDIRECT('Export night filtered'!$D$2))),""))),Rapportage!L662)</f>
        <v/>
      </c>
    </row>
    <row r="662" spans="1:1">
      <c r="A662" t="str" cm="1">
        <f t="array" aca="1" ref="A662" ca="1">_xlfn.CONCAT(IFERROR(INDEX('Export day'!$A$2:INDIRECT('Export day'!$D$2),ROWS(A$1:$A662)),IFERROR(INDEX('Export night filtered'!$A$2:INDIRECT('Export night filtered'!$D$2),ROWS(A$1:$A662)-ROWS('Export day'!$A$2:INDIRECT('Export day'!$D$2))),IFERROR(INDEX('Export sunholidays filtered'!$A$2:INDIRECT('Export sunholidays filtered'!$D$2),ROWS(A$1:$A662),ROWS(#REF!)-ROWS('Export day'!$A$2:INDIRECT('Export day'!$D$2))-ROWS('Export night filtered'!$A$2:INDIRECT('Export night filtered'!$D$2))),""))),Rapportage!L663)</f>
        <v/>
      </c>
    </row>
    <row r="663" spans="1:1">
      <c r="A663" t="str" cm="1">
        <f t="array" aca="1" ref="A663" ca="1">_xlfn.CONCAT(IFERROR(INDEX('Export day'!$A$2:INDIRECT('Export day'!$D$2),ROWS(A$1:$A663)),IFERROR(INDEX('Export night filtered'!$A$2:INDIRECT('Export night filtered'!$D$2),ROWS(A$1:$A663)-ROWS('Export day'!$A$2:INDIRECT('Export day'!$D$2))),IFERROR(INDEX('Export sunholidays filtered'!$A$2:INDIRECT('Export sunholidays filtered'!$D$2),ROWS(A$1:$A663),ROWS(#REF!)-ROWS('Export day'!$A$2:INDIRECT('Export day'!$D$2))-ROWS('Export night filtered'!$A$2:INDIRECT('Export night filtered'!$D$2))),""))),Rapportage!L664)</f>
        <v/>
      </c>
    </row>
    <row r="664" spans="1:1">
      <c r="A664" t="str" cm="1">
        <f t="array" aca="1" ref="A664" ca="1">_xlfn.CONCAT(IFERROR(INDEX('Export day'!$A$2:INDIRECT('Export day'!$D$2),ROWS(A$1:$A664)),IFERROR(INDEX('Export night filtered'!$A$2:INDIRECT('Export night filtered'!$D$2),ROWS(A$1:$A664)-ROWS('Export day'!$A$2:INDIRECT('Export day'!$D$2))),IFERROR(INDEX('Export sunholidays filtered'!$A$2:INDIRECT('Export sunholidays filtered'!$D$2),ROWS(A$1:$A664),ROWS(#REF!)-ROWS('Export day'!$A$2:INDIRECT('Export day'!$D$2))-ROWS('Export night filtered'!$A$2:INDIRECT('Export night filtered'!$D$2))),""))),Rapportage!L665)</f>
        <v/>
      </c>
    </row>
    <row r="665" spans="1:1">
      <c r="A665" t="str" cm="1">
        <f t="array" aca="1" ref="A665" ca="1">_xlfn.CONCAT(IFERROR(INDEX('Export day'!$A$2:INDIRECT('Export day'!$D$2),ROWS(A$1:$A665)),IFERROR(INDEX('Export night filtered'!$A$2:INDIRECT('Export night filtered'!$D$2),ROWS(A$1:$A665)-ROWS('Export day'!$A$2:INDIRECT('Export day'!$D$2))),IFERROR(INDEX('Export sunholidays filtered'!$A$2:INDIRECT('Export sunholidays filtered'!$D$2),ROWS(A$1:$A665),ROWS(#REF!)-ROWS('Export day'!$A$2:INDIRECT('Export day'!$D$2))-ROWS('Export night filtered'!$A$2:INDIRECT('Export night filtered'!$D$2))),""))),Rapportage!L666)</f>
        <v/>
      </c>
    </row>
    <row r="666" spans="1:1">
      <c r="A666" t="str" cm="1">
        <f t="array" aca="1" ref="A666" ca="1">_xlfn.CONCAT(IFERROR(INDEX('Export day'!$A$2:INDIRECT('Export day'!$D$2),ROWS(A$1:$A666)),IFERROR(INDEX('Export night filtered'!$A$2:INDIRECT('Export night filtered'!$D$2),ROWS(A$1:$A666)-ROWS('Export day'!$A$2:INDIRECT('Export day'!$D$2))),IFERROR(INDEX('Export sunholidays filtered'!$A$2:INDIRECT('Export sunholidays filtered'!$D$2),ROWS(A$1:$A666),ROWS(#REF!)-ROWS('Export day'!$A$2:INDIRECT('Export day'!$D$2))-ROWS('Export night filtered'!$A$2:INDIRECT('Export night filtered'!$D$2))),""))),Rapportage!L667)</f>
        <v/>
      </c>
    </row>
    <row r="667" spans="1:1">
      <c r="A667" t="str" cm="1">
        <f t="array" aca="1" ref="A667" ca="1">_xlfn.CONCAT(IFERROR(INDEX('Export day'!$A$2:INDIRECT('Export day'!$D$2),ROWS(A$1:$A667)),IFERROR(INDEX('Export night filtered'!$A$2:INDIRECT('Export night filtered'!$D$2),ROWS(A$1:$A667)-ROWS('Export day'!$A$2:INDIRECT('Export day'!$D$2))),IFERROR(INDEX('Export sunholidays filtered'!$A$2:INDIRECT('Export sunholidays filtered'!$D$2),ROWS(A$1:$A667),ROWS(#REF!)-ROWS('Export day'!$A$2:INDIRECT('Export day'!$D$2))-ROWS('Export night filtered'!$A$2:INDIRECT('Export night filtered'!$D$2))),""))),Rapportage!L668)</f>
        <v/>
      </c>
    </row>
    <row r="668" spans="1:1">
      <c r="A668" t="str" cm="1">
        <f t="array" aca="1" ref="A668" ca="1">_xlfn.CONCAT(IFERROR(INDEX('Export day'!$A$2:INDIRECT('Export day'!$D$2),ROWS(A$1:$A668)),IFERROR(INDEX('Export night filtered'!$A$2:INDIRECT('Export night filtered'!$D$2),ROWS(A$1:$A668)-ROWS('Export day'!$A$2:INDIRECT('Export day'!$D$2))),IFERROR(INDEX('Export sunholidays filtered'!$A$2:INDIRECT('Export sunholidays filtered'!$D$2),ROWS(A$1:$A668),ROWS(#REF!)-ROWS('Export day'!$A$2:INDIRECT('Export day'!$D$2))-ROWS('Export night filtered'!$A$2:INDIRECT('Export night filtered'!$D$2))),""))),Rapportage!L669)</f>
        <v/>
      </c>
    </row>
    <row r="669" spans="1:1">
      <c r="A669" t="str" cm="1">
        <f t="array" aca="1" ref="A669" ca="1">_xlfn.CONCAT(IFERROR(INDEX('Export day'!$A$2:INDIRECT('Export day'!$D$2),ROWS(A$1:$A669)),IFERROR(INDEX('Export night filtered'!$A$2:INDIRECT('Export night filtered'!$D$2),ROWS(A$1:$A669)-ROWS('Export day'!$A$2:INDIRECT('Export day'!$D$2))),IFERROR(INDEX('Export sunholidays filtered'!$A$2:INDIRECT('Export sunholidays filtered'!$D$2),ROWS(A$1:$A669),ROWS(#REF!)-ROWS('Export day'!$A$2:INDIRECT('Export day'!$D$2))-ROWS('Export night filtered'!$A$2:INDIRECT('Export night filtered'!$D$2))),""))),Rapportage!L670)</f>
        <v/>
      </c>
    </row>
    <row r="670" spans="1:1">
      <c r="A670" t="str" cm="1">
        <f t="array" aca="1" ref="A670" ca="1">_xlfn.CONCAT(IFERROR(INDEX('Export day'!$A$2:INDIRECT('Export day'!$D$2),ROWS(A$1:$A670)),IFERROR(INDEX('Export night filtered'!$A$2:INDIRECT('Export night filtered'!$D$2),ROWS(A$1:$A670)-ROWS('Export day'!$A$2:INDIRECT('Export day'!$D$2))),IFERROR(INDEX('Export sunholidays filtered'!$A$2:INDIRECT('Export sunholidays filtered'!$D$2),ROWS(A$1:$A670),ROWS(#REF!)-ROWS('Export day'!$A$2:INDIRECT('Export day'!$D$2))-ROWS('Export night filtered'!$A$2:INDIRECT('Export night filtered'!$D$2))),""))),Rapportage!L671)</f>
        <v/>
      </c>
    </row>
    <row r="671" spans="1:1">
      <c r="A671" t="str" cm="1">
        <f t="array" aca="1" ref="A671" ca="1">_xlfn.CONCAT(IFERROR(INDEX('Export day'!$A$2:INDIRECT('Export day'!$D$2),ROWS(A$1:$A671)),IFERROR(INDEX('Export night filtered'!$A$2:INDIRECT('Export night filtered'!$D$2),ROWS(A$1:$A671)-ROWS('Export day'!$A$2:INDIRECT('Export day'!$D$2))),IFERROR(INDEX('Export sunholidays filtered'!$A$2:INDIRECT('Export sunholidays filtered'!$D$2),ROWS(A$1:$A671),ROWS(#REF!)-ROWS('Export day'!$A$2:INDIRECT('Export day'!$D$2))-ROWS('Export night filtered'!$A$2:INDIRECT('Export night filtered'!$D$2))),""))),Rapportage!L672)</f>
        <v/>
      </c>
    </row>
    <row r="672" spans="1:1">
      <c r="A672" t="str" cm="1">
        <f t="array" aca="1" ref="A672" ca="1">_xlfn.CONCAT(IFERROR(INDEX('Export day'!$A$2:INDIRECT('Export day'!$D$2),ROWS(A$1:$A672)),IFERROR(INDEX('Export night filtered'!$A$2:INDIRECT('Export night filtered'!$D$2),ROWS(A$1:$A672)-ROWS('Export day'!$A$2:INDIRECT('Export day'!$D$2))),IFERROR(INDEX('Export sunholidays filtered'!$A$2:INDIRECT('Export sunholidays filtered'!$D$2),ROWS(A$1:$A672),ROWS(#REF!)-ROWS('Export day'!$A$2:INDIRECT('Export day'!$D$2))-ROWS('Export night filtered'!$A$2:INDIRECT('Export night filtered'!$D$2))),""))),Rapportage!L673)</f>
        <v/>
      </c>
    </row>
    <row r="673" spans="1:1">
      <c r="A673" t="str" cm="1">
        <f t="array" aca="1" ref="A673" ca="1">_xlfn.CONCAT(IFERROR(INDEX('Export day'!$A$2:INDIRECT('Export day'!$D$2),ROWS(A$1:$A673)),IFERROR(INDEX('Export night filtered'!$A$2:INDIRECT('Export night filtered'!$D$2),ROWS(A$1:$A673)-ROWS('Export day'!$A$2:INDIRECT('Export day'!$D$2))),IFERROR(INDEX('Export sunholidays filtered'!$A$2:INDIRECT('Export sunholidays filtered'!$D$2),ROWS(A$1:$A673),ROWS(#REF!)-ROWS('Export day'!$A$2:INDIRECT('Export day'!$D$2))-ROWS('Export night filtered'!$A$2:INDIRECT('Export night filtered'!$D$2))),""))),Rapportage!L674)</f>
        <v/>
      </c>
    </row>
    <row r="674" spans="1:1">
      <c r="A674" t="str" cm="1">
        <f t="array" aca="1" ref="A674" ca="1">_xlfn.CONCAT(IFERROR(INDEX('Export day'!$A$2:INDIRECT('Export day'!$D$2),ROWS(A$1:$A674)),IFERROR(INDEX('Export night filtered'!$A$2:INDIRECT('Export night filtered'!$D$2),ROWS(A$1:$A674)-ROWS('Export day'!$A$2:INDIRECT('Export day'!$D$2))),IFERROR(INDEX('Export sunholidays filtered'!$A$2:INDIRECT('Export sunholidays filtered'!$D$2),ROWS(A$1:$A674),ROWS(#REF!)-ROWS('Export day'!$A$2:INDIRECT('Export day'!$D$2))-ROWS('Export night filtered'!$A$2:INDIRECT('Export night filtered'!$D$2))),""))),Rapportage!L675)</f>
        <v/>
      </c>
    </row>
    <row r="675" spans="1:1">
      <c r="A675" t="str" cm="1">
        <f t="array" aca="1" ref="A675" ca="1">_xlfn.CONCAT(IFERROR(INDEX('Export day'!$A$2:INDIRECT('Export day'!$D$2),ROWS(A$1:$A675)),IFERROR(INDEX('Export night filtered'!$A$2:INDIRECT('Export night filtered'!$D$2),ROWS(A$1:$A675)-ROWS('Export day'!$A$2:INDIRECT('Export day'!$D$2))),IFERROR(INDEX('Export sunholidays filtered'!$A$2:INDIRECT('Export sunholidays filtered'!$D$2),ROWS(A$1:$A675),ROWS(#REF!)-ROWS('Export day'!$A$2:INDIRECT('Export day'!$D$2))-ROWS('Export night filtered'!$A$2:INDIRECT('Export night filtered'!$D$2))),""))),Rapportage!L676)</f>
        <v/>
      </c>
    </row>
    <row r="676" spans="1:1">
      <c r="A676" t="str" cm="1">
        <f t="array" aca="1" ref="A676" ca="1">_xlfn.CONCAT(IFERROR(INDEX('Export day'!$A$2:INDIRECT('Export day'!$D$2),ROWS(A$1:$A676)),IFERROR(INDEX('Export night filtered'!$A$2:INDIRECT('Export night filtered'!$D$2),ROWS(A$1:$A676)-ROWS('Export day'!$A$2:INDIRECT('Export day'!$D$2))),IFERROR(INDEX('Export sunholidays filtered'!$A$2:INDIRECT('Export sunholidays filtered'!$D$2),ROWS(A$1:$A676),ROWS(#REF!)-ROWS('Export day'!$A$2:INDIRECT('Export day'!$D$2))-ROWS('Export night filtered'!$A$2:INDIRECT('Export night filtered'!$D$2))),""))),Rapportage!L677)</f>
        <v/>
      </c>
    </row>
    <row r="677" spans="1:1">
      <c r="A677" t="str" cm="1">
        <f t="array" aca="1" ref="A677" ca="1">_xlfn.CONCAT(IFERROR(INDEX('Export day'!$A$2:INDIRECT('Export day'!$D$2),ROWS(A$1:$A677)),IFERROR(INDEX('Export night filtered'!$A$2:INDIRECT('Export night filtered'!$D$2),ROWS(A$1:$A677)-ROWS('Export day'!$A$2:INDIRECT('Export day'!$D$2))),IFERROR(INDEX('Export sunholidays filtered'!$A$2:INDIRECT('Export sunholidays filtered'!$D$2),ROWS(A$1:$A677),ROWS(#REF!)-ROWS('Export day'!$A$2:INDIRECT('Export day'!$D$2))-ROWS('Export night filtered'!$A$2:INDIRECT('Export night filtered'!$D$2))),""))),Rapportage!L678)</f>
        <v/>
      </c>
    </row>
    <row r="678" spans="1:1">
      <c r="A678" t="str" cm="1">
        <f t="array" aca="1" ref="A678" ca="1">_xlfn.CONCAT(IFERROR(INDEX('Export day'!$A$2:INDIRECT('Export day'!$D$2),ROWS(A$1:$A678)),IFERROR(INDEX('Export night filtered'!$A$2:INDIRECT('Export night filtered'!$D$2),ROWS(A$1:$A678)-ROWS('Export day'!$A$2:INDIRECT('Export day'!$D$2))),IFERROR(INDEX('Export sunholidays filtered'!$A$2:INDIRECT('Export sunholidays filtered'!$D$2),ROWS(A$1:$A678),ROWS(#REF!)-ROWS('Export day'!$A$2:INDIRECT('Export day'!$D$2))-ROWS('Export night filtered'!$A$2:INDIRECT('Export night filtered'!$D$2))),""))),Rapportage!L679)</f>
        <v/>
      </c>
    </row>
    <row r="679" spans="1:1">
      <c r="A679" t="str" cm="1">
        <f t="array" aca="1" ref="A679" ca="1">_xlfn.CONCAT(IFERROR(INDEX('Export day'!$A$2:INDIRECT('Export day'!$D$2),ROWS(A$1:$A679)),IFERROR(INDEX('Export night filtered'!$A$2:INDIRECT('Export night filtered'!$D$2),ROWS(A$1:$A679)-ROWS('Export day'!$A$2:INDIRECT('Export day'!$D$2))),IFERROR(INDEX('Export sunholidays filtered'!$A$2:INDIRECT('Export sunholidays filtered'!$D$2),ROWS(A$1:$A679),ROWS(#REF!)-ROWS('Export day'!$A$2:INDIRECT('Export day'!$D$2))-ROWS('Export night filtered'!$A$2:INDIRECT('Export night filtered'!$D$2))),""))),Rapportage!L680)</f>
        <v/>
      </c>
    </row>
    <row r="680" spans="1:1">
      <c r="A680" t="str" cm="1">
        <f t="array" aca="1" ref="A680" ca="1">_xlfn.CONCAT(IFERROR(INDEX('Export day'!$A$2:INDIRECT('Export day'!$D$2),ROWS(A$1:$A680)),IFERROR(INDEX('Export night filtered'!$A$2:INDIRECT('Export night filtered'!$D$2),ROWS(A$1:$A680)-ROWS('Export day'!$A$2:INDIRECT('Export day'!$D$2))),IFERROR(INDEX('Export sunholidays filtered'!$A$2:INDIRECT('Export sunholidays filtered'!$D$2),ROWS(A$1:$A680),ROWS(#REF!)-ROWS('Export day'!$A$2:INDIRECT('Export day'!$D$2))-ROWS('Export night filtered'!$A$2:INDIRECT('Export night filtered'!$D$2))),""))),Rapportage!L681)</f>
        <v/>
      </c>
    </row>
    <row r="681" spans="1:1">
      <c r="A681" t="str" cm="1">
        <f t="array" aca="1" ref="A681" ca="1">_xlfn.CONCAT(IFERROR(INDEX('Export day'!$A$2:INDIRECT('Export day'!$D$2),ROWS(A$1:$A681)),IFERROR(INDEX('Export night filtered'!$A$2:INDIRECT('Export night filtered'!$D$2),ROWS(A$1:$A681)-ROWS('Export day'!$A$2:INDIRECT('Export day'!$D$2))),IFERROR(INDEX('Export sunholidays filtered'!$A$2:INDIRECT('Export sunholidays filtered'!$D$2),ROWS(A$1:$A681),ROWS(#REF!)-ROWS('Export day'!$A$2:INDIRECT('Export day'!$D$2))-ROWS('Export night filtered'!$A$2:INDIRECT('Export night filtered'!$D$2))),""))),Rapportage!L682)</f>
        <v/>
      </c>
    </row>
    <row r="682" spans="1:1">
      <c r="A682" t="str" cm="1">
        <f t="array" aca="1" ref="A682" ca="1">_xlfn.CONCAT(IFERROR(INDEX('Export day'!$A$2:INDIRECT('Export day'!$D$2),ROWS(A$1:$A682)),IFERROR(INDEX('Export night filtered'!$A$2:INDIRECT('Export night filtered'!$D$2),ROWS(A$1:$A682)-ROWS('Export day'!$A$2:INDIRECT('Export day'!$D$2))),IFERROR(INDEX('Export sunholidays filtered'!$A$2:INDIRECT('Export sunholidays filtered'!$D$2),ROWS(A$1:$A682),ROWS(#REF!)-ROWS('Export day'!$A$2:INDIRECT('Export day'!$D$2))-ROWS('Export night filtered'!$A$2:INDIRECT('Export night filtered'!$D$2))),""))),Rapportage!L683)</f>
        <v/>
      </c>
    </row>
    <row r="683" spans="1:1">
      <c r="A683" t="str" cm="1">
        <f t="array" aca="1" ref="A683" ca="1">_xlfn.CONCAT(IFERROR(INDEX('Export day'!$A$2:INDIRECT('Export day'!$D$2),ROWS(A$1:$A683)),IFERROR(INDEX('Export night filtered'!$A$2:INDIRECT('Export night filtered'!$D$2),ROWS(A$1:$A683)-ROWS('Export day'!$A$2:INDIRECT('Export day'!$D$2))),IFERROR(INDEX('Export sunholidays filtered'!$A$2:INDIRECT('Export sunholidays filtered'!$D$2),ROWS(A$1:$A683),ROWS(#REF!)-ROWS('Export day'!$A$2:INDIRECT('Export day'!$D$2))-ROWS('Export night filtered'!$A$2:INDIRECT('Export night filtered'!$D$2))),""))),Rapportage!L684)</f>
        <v/>
      </c>
    </row>
    <row r="684" spans="1:1">
      <c r="A684" t="str" cm="1">
        <f t="array" aca="1" ref="A684" ca="1">_xlfn.CONCAT(IFERROR(INDEX('Export day'!$A$2:INDIRECT('Export day'!$D$2),ROWS(A$1:$A684)),IFERROR(INDEX('Export night filtered'!$A$2:INDIRECT('Export night filtered'!$D$2),ROWS(A$1:$A684)-ROWS('Export day'!$A$2:INDIRECT('Export day'!$D$2))),IFERROR(INDEX('Export sunholidays filtered'!$A$2:INDIRECT('Export sunholidays filtered'!$D$2),ROWS(A$1:$A684),ROWS(#REF!)-ROWS('Export day'!$A$2:INDIRECT('Export day'!$D$2))-ROWS('Export night filtered'!$A$2:INDIRECT('Export night filtered'!$D$2))),""))),Rapportage!L685)</f>
        <v/>
      </c>
    </row>
    <row r="685" spans="1:1">
      <c r="A685" t="str" cm="1">
        <f t="array" aca="1" ref="A685" ca="1">_xlfn.CONCAT(IFERROR(INDEX('Export day'!$A$2:INDIRECT('Export day'!$D$2),ROWS(A$1:$A685)),IFERROR(INDEX('Export night filtered'!$A$2:INDIRECT('Export night filtered'!$D$2),ROWS(A$1:$A685)-ROWS('Export day'!$A$2:INDIRECT('Export day'!$D$2))),IFERROR(INDEX('Export sunholidays filtered'!$A$2:INDIRECT('Export sunholidays filtered'!$D$2),ROWS(A$1:$A685),ROWS(#REF!)-ROWS('Export day'!$A$2:INDIRECT('Export day'!$D$2))-ROWS('Export night filtered'!$A$2:INDIRECT('Export night filtered'!$D$2))),""))),Rapportage!L686)</f>
        <v/>
      </c>
    </row>
    <row r="686" spans="1:1">
      <c r="A686" t="str" cm="1">
        <f t="array" aca="1" ref="A686" ca="1">_xlfn.CONCAT(IFERROR(INDEX('Export day'!$A$2:INDIRECT('Export day'!$D$2),ROWS(A$1:$A686)),IFERROR(INDEX('Export night filtered'!$A$2:INDIRECT('Export night filtered'!$D$2),ROWS(A$1:$A686)-ROWS('Export day'!$A$2:INDIRECT('Export day'!$D$2))),IFERROR(INDEX('Export sunholidays filtered'!$A$2:INDIRECT('Export sunholidays filtered'!$D$2),ROWS(A$1:$A686),ROWS(#REF!)-ROWS('Export day'!$A$2:INDIRECT('Export day'!$D$2))-ROWS('Export night filtered'!$A$2:INDIRECT('Export night filtered'!$D$2))),""))),Rapportage!L687)</f>
        <v/>
      </c>
    </row>
    <row r="687" spans="1:1">
      <c r="A687" t="str" cm="1">
        <f t="array" aca="1" ref="A687" ca="1">_xlfn.CONCAT(IFERROR(INDEX('Export day'!$A$2:INDIRECT('Export day'!$D$2),ROWS(A$1:$A687)),IFERROR(INDEX('Export night filtered'!$A$2:INDIRECT('Export night filtered'!$D$2),ROWS(A$1:$A687)-ROWS('Export day'!$A$2:INDIRECT('Export day'!$D$2))),IFERROR(INDEX('Export sunholidays filtered'!$A$2:INDIRECT('Export sunholidays filtered'!$D$2),ROWS(A$1:$A687),ROWS(#REF!)-ROWS('Export day'!$A$2:INDIRECT('Export day'!$D$2))-ROWS('Export night filtered'!$A$2:INDIRECT('Export night filtered'!$D$2))),""))),Rapportage!L688)</f>
        <v/>
      </c>
    </row>
    <row r="688" spans="1:1">
      <c r="A688" t="str" cm="1">
        <f t="array" aca="1" ref="A688" ca="1">_xlfn.CONCAT(IFERROR(INDEX('Export day'!$A$2:INDIRECT('Export day'!$D$2),ROWS(A$1:$A688)),IFERROR(INDEX('Export night filtered'!$A$2:INDIRECT('Export night filtered'!$D$2),ROWS(A$1:$A688)-ROWS('Export day'!$A$2:INDIRECT('Export day'!$D$2))),IFERROR(INDEX('Export sunholidays filtered'!$A$2:INDIRECT('Export sunholidays filtered'!$D$2),ROWS(A$1:$A688),ROWS(#REF!)-ROWS('Export day'!$A$2:INDIRECT('Export day'!$D$2))-ROWS('Export night filtered'!$A$2:INDIRECT('Export night filtered'!$D$2))),""))),Rapportage!L689)</f>
        <v/>
      </c>
    </row>
    <row r="689" spans="1:1">
      <c r="A689" t="str" cm="1">
        <f t="array" aca="1" ref="A689" ca="1">_xlfn.CONCAT(IFERROR(INDEX('Export day'!$A$2:INDIRECT('Export day'!$D$2),ROWS(A$1:$A689)),IFERROR(INDEX('Export night filtered'!$A$2:INDIRECT('Export night filtered'!$D$2),ROWS(A$1:$A689)-ROWS('Export day'!$A$2:INDIRECT('Export day'!$D$2))),IFERROR(INDEX('Export sunholidays filtered'!$A$2:INDIRECT('Export sunholidays filtered'!$D$2),ROWS(A$1:$A689),ROWS(#REF!)-ROWS('Export day'!$A$2:INDIRECT('Export day'!$D$2))-ROWS('Export night filtered'!$A$2:INDIRECT('Export night filtered'!$D$2))),""))),Rapportage!L690)</f>
        <v/>
      </c>
    </row>
    <row r="690" spans="1:1">
      <c r="A690" t="str" cm="1">
        <f t="array" aca="1" ref="A690" ca="1">_xlfn.CONCAT(IFERROR(INDEX('Export day'!$A$2:INDIRECT('Export day'!$D$2),ROWS(A$1:$A690)),IFERROR(INDEX('Export night filtered'!$A$2:INDIRECT('Export night filtered'!$D$2),ROWS(A$1:$A690)-ROWS('Export day'!$A$2:INDIRECT('Export day'!$D$2))),IFERROR(INDEX('Export sunholidays filtered'!$A$2:INDIRECT('Export sunholidays filtered'!$D$2),ROWS(A$1:$A690),ROWS(#REF!)-ROWS('Export day'!$A$2:INDIRECT('Export day'!$D$2))-ROWS('Export night filtered'!$A$2:INDIRECT('Export night filtered'!$D$2))),""))),Rapportage!L691)</f>
        <v/>
      </c>
    </row>
    <row r="691" spans="1:1">
      <c r="A691" t="str" cm="1">
        <f t="array" aca="1" ref="A691" ca="1">_xlfn.CONCAT(IFERROR(INDEX('Export day'!$A$2:INDIRECT('Export day'!$D$2),ROWS(A$1:$A691)),IFERROR(INDEX('Export night filtered'!$A$2:INDIRECT('Export night filtered'!$D$2),ROWS(A$1:$A691)-ROWS('Export day'!$A$2:INDIRECT('Export day'!$D$2))),IFERROR(INDEX('Export sunholidays filtered'!$A$2:INDIRECT('Export sunholidays filtered'!$D$2),ROWS(A$1:$A691),ROWS(#REF!)-ROWS('Export day'!$A$2:INDIRECT('Export day'!$D$2))-ROWS('Export night filtered'!$A$2:INDIRECT('Export night filtered'!$D$2))),""))),Rapportage!L692)</f>
        <v/>
      </c>
    </row>
    <row r="692" spans="1:1">
      <c r="A692" t="str" cm="1">
        <f t="array" aca="1" ref="A692" ca="1">_xlfn.CONCAT(IFERROR(INDEX('Export day'!$A$2:INDIRECT('Export day'!$D$2),ROWS(A$1:$A692)),IFERROR(INDEX('Export night filtered'!$A$2:INDIRECT('Export night filtered'!$D$2),ROWS(A$1:$A692)-ROWS('Export day'!$A$2:INDIRECT('Export day'!$D$2))),IFERROR(INDEX('Export sunholidays filtered'!$A$2:INDIRECT('Export sunholidays filtered'!$D$2),ROWS(A$1:$A692),ROWS(#REF!)-ROWS('Export day'!$A$2:INDIRECT('Export day'!$D$2))-ROWS('Export night filtered'!$A$2:INDIRECT('Export night filtered'!$D$2))),""))),Rapportage!L693)</f>
        <v/>
      </c>
    </row>
    <row r="693" spans="1:1">
      <c r="A693" t="str" cm="1">
        <f t="array" aca="1" ref="A693" ca="1">_xlfn.CONCAT(IFERROR(INDEX('Export day'!$A$2:INDIRECT('Export day'!$D$2),ROWS(A$1:$A693)),IFERROR(INDEX('Export night filtered'!$A$2:INDIRECT('Export night filtered'!$D$2),ROWS(A$1:$A693)-ROWS('Export day'!$A$2:INDIRECT('Export day'!$D$2))),IFERROR(INDEX('Export sunholidays filtered'!$A$2:INDIRECT('Export sunholidays filtered'!$D$2),ROWS(A$1:$A693),ROWS(#REF!)-ROWS('Export day'!$A$2:INDIRECT('Export day'!$D$2))-ROWS('Export night filtered'!$A$2:INDIRECT('Export night filtered'!$D$2))),""))),Rapportage!L694)</f>
        <v/>
      </c>
    </row>
    <row r="694" spans="1:1">
      <c r="A694" t="str" cm="1">
        <f t="array" aca="1" ref="A694" ca="1">_xlfn.CONCAT(IFERROR(INDEX('Export day'!$A$2:INDIRECT('Export day'!$D$2),ROWS(A$1:$A694)),IFERROR(INDEX('Export night filtered'!$A$2:INDIRECT('Export night filtered'!$D$2),ROWS(A$1:$A694)-ROWS('Export day'!$A$2:INDIRECT('Export day'!$D$2))),IFERROR(INDEX('Export sunholidays filtered'!$A$2:INDIRECT('Export sunholidays filtered'!$D$2),ROWS(A$1:$A694),ROWS(#REF!)-ROWS('Export day'!$A$2:INDIRECT('Export day'!$D$2))-ROWS('Export night filtered'!$A$2:INDIRECT('Export night filtered'!$D$2))),""))),Rapportage!L695)</f>
        <v/>
      </c>
    </row>
    <row r="695" spans="1:1">
      <c r="A695" t="str" cm="1">
        <f t="array" aca="1" ref="A695" ca="1">_xlfn.CONCAT(IFERROR(INDEX('Export day'!$A$2:INDIRECT('Export day'!$D$2),ROWS(A$1:$A695)),IFERROR(INDEX('Export night filtered'!$A$2:INDIRECT('Export night filtered'!$D$2),ROWS(A$1:$A695)-ROWS('Export day'!$A$2:INDIRECT('Export day'!$D$2))),IFERROR(INDEX('Export sunholidays filtered'!$A$2:INDIRECT('Export sunholidays filtered'!$D$2),ROWS(A$1:$A695),ROWS(#REF!)-ROWS('Export day'!$A$2:INDIRECT('Export day'!$D$2))-ROWS('Export night filtered'!$A$2:INDIRECT('Export night filtered'!$D$2))),""))),Rapportage!L696)</f>
        <v/>
      </c>
    </row>
    <row r="696" spans="1:1">
      <c r="A696" t="str" cm="1">
        <f t="array" aca="1" ref="A696" ca="1">_xlfn.CONCAT(IFERROR(INDEX('Export day'!$A$2:INDIRECT('Export day'!$D$2),ROWS(A$1:$A696)),IFERROR(INDEX('Export night filtered'!$A$2:INDIRECT('Export night filtered'!$D$2),ROWS(A$1:$A696)-ROWS('Export day'!$A$2:INDIRECT('Export day'!$D$2))),IFERROR(INDEX('Export sunholidays filtered'!$A$2:INDIRECT('Export sunholidays filtered'!$D$2),ROWS(A$1:$A696),ROWS(#REF!)-ROWS('Export day'!$A$2:INDIRECT('Export day'!$D$2))-ROWS('Export night filtered'!$A$2:INDIRECT('Export night filtered'!$D$2))),""))),Rapportage!L697)</f>
        <v/>
      </c>
    </row>
    <row r="697" spans="1:1">
      <c r="A697" t="str" cm="1">
        <f t="array" aca="1" ref="A697" ca="1">_xlfn.CONCAT(IFERROR(INDEX('Export day'!$A$2:INDIRECT('Export day'!$D$2),ROWS(A$1:$A697)),IFERROR(INDEX('Export night filtered'!$A$2:INDIRECT('Export night filtered'!$D$2),ROWS(A$1:$A697)-ROWS('Export day'!$A$2:INDIRECT('Export day'!$D$2))),IFERROR(INDEX('Export sunholidays filtered'!$A$2:INDIRECT('Export sunholidays filtered'!$D$2),ROWS(A$1:$A697),ROWS(#REF!)-ROWS('Export day'!$A$2:INDIRECT('Export day'!$D$2))-ROWS('Export night filtered'!$A$2:INDIRECT('Export night filtered'!$D$2))),""))),Rapportage!L698)</f>
        <v/>
      </c>
    </row>
    <row r="698" spans="1:1">
      <c r="A698" t="str" cm="1">
        <f t="array" aca="1" ref="A698" ca="1">_xlfn.CONCAT(IFERROR(INDEX('Export day'!$A$2:INDIRECT('Export day'!$D$2),ROWS(A$1:$A698)),IFERROR(INDEX('Export night filtered'!$A$2:INDIRECT('Export night filtered'!$D$2),ROWS(A$1:$A698)-ROWS('Export day'!$A$2:INDIRECT('Export day'!$D$2))),IFERROR(INDEX('Export sunholidays filtered'!$A$2:INDIRECT('Export sunholidays filtered'!$D$2),ROWS(A$1:$A698),ROWS(#REF!)-ROWS('Export day'!$A$2:INDIRECT('Export day'!$D$2))-ROWS('Export night filtered'!$A$2:INDIRECT('Export night filtered'!$D$2))),""))),Rapportage!L699)</f>
        <v/>
      </c>
    </row>
    <row r="699" spans="1:1">
      <c r="A699" t="str" cm="1">
        <f t="array" aca="1" ref="A699" ca="1">_xlfn.CONCAT(IFERROR(INDEX('Export day'!$A$2:INDIRECT('Export day'!$D$2),ROWS(A$1:$A699)),IFERROR(INDEX('Export night filtered'!$A$2:INDIRECT('Export night filtered'!$D$2),ROWS(A$1:$A699)-ROWS('Export day'!$A$2:INDIRECT('Export day'!$D$2))),IFERROR(INDEX('Export sunholidays filtered'!$A$2:INDIRECT('Export sunholidays filtered'!$D$2),ROWS(A$1:$A699),ROWS(#REF!)-ROWS('Export day'!$A$2:INDIRECT('Export day'!$D$2))-ROWS('Export night filtered'!$A$2:INDIRECT('Export night filtered'!$D$2))),""))),Rapportage!L700)</f>
        <v/>
      </c>
    </row>
    <row r="700" spans="1:1">
      <c r="A700" t="str" cm="1">
        <f t="array" aca="1" ref="A700" ca="1">_xlfn.CONCAT(IFERROR(INDEX('Export day'!$A$2:INDIRECT('Export day'!$D$2),ROWS(A$1:$A700)),IFERROR(INDEX('Export night filtered'!$A$2:INDIRECT('Export night filtered'!$D$2),ROWS(A$1:$A700)-ROWS('Export day'!$A$2:INDIRECT('Export day'!$D$2))),IFERROR(INDEX('Export sunholidays filtered'!$A$2:INDIRECT('Export sunholidays filtered'!$D$2),ROWS(A$1:$A700),ROWS(#REF!)-ROWS('Export day'!$A$2:INDIRECT('Export day'!$D$2))-ROWS('Export night filtered'!$A$2:INDIRECT('Export night filtered'!$D$2))),""))),Rapportage!L701)</f>
        <v/>
      </c>
    </row>
    <row r="701" spans="1:1">
      <c r="A701" t="str" cm="1">
        <f t="array" aca="1" ref="A701" ca="1">_xlfn.CONCAT(IFERROR(INDEX('Export day'!$A$2:INDIRECT('Export day'!$D$2),ROWS(A$1:$A701)),IFERROR(INDEX('Export night filtered'!$A$2:INDIRECT('Export night filtered'!$D$2),ROWS(A$1:$A701)-ROWS('Export day'!$A$2:INDIRECT('Export day'!$D$2))),IFERROR(INDEX('Export sunholidays filtered'!$A$2:INDIRECT('Export sunholidays filtered'!$D$2),ROWS(A$1:$A701),ROWS(#REF!)-ROWS('Export day'!$A$2:INDIRECT('Export day'!$D$2))-ROWS('Export night filtered'!$A$2:INDIRECT('Export night filtered'!$D$2))),""))),Rapportage!L702)</f>
        <v/>
      </c>
    </row>
    <row r="702" spans="1:1">
      <c r="A702" t="str" cm="1">
        <f t="array" aca="1" ref="A702" ca="1">_xlfn.CONCAT(IFERROR(INDEX('Export day'!$A$2:INDIRECT('Export day'!$D$2),ROWS(A$1:$A702)),IFERROR(INDEX('Export night filtered'!$A$2:INDIRECT('Export night filtered'!$D$2),ROWS(A$1:$A702)-ROWS('Export day'!$A$2:INDIRECT('Export day'!$D$2))),IFERROR(INDEX('Export sunholidays filtered'!$A$2:INDIRECT('Export sunholidays filtered'!$D$2),ROWS(A$1:$A702),ROWS(#REF!)-ROWS('Export day'!$A$2:INDIRECT('Export day'!$D$2))-ROWS('Export night filtered'!$A$2:INDIRECT('Export night filtered'!$D$2))),""))),Rapportage!L703)</f>
        <v/>
      </c>
    </row>
    <row r="703" spans="1:1">
      <c r="A703" t="str" cm="1">
        <f t="array" aca="1" ref="A703" ca="1">_xlfn.CONCAT(IFERROR(INDEX('Export day'!$A$2:INDIRECT('Export day'!$D$2),ROWS(A$1:$A703)),IFERROR(INDEX('Export night filtered'!$A$2:INDIRECT('Export night filtered'!$D$2),ROWS(A$1:$A703)-ROWS('Export day'!$A$2:INDIRECT('Export day'!$D$2))),IFERROR(INDEX('Export sunholidays filtered'!$A$2:INDIRECT('Export sunholidays filtered'!$D$2),ROWS(A$1:$A703),ROWS(#REF!)-ROWS('Export day'!$A$2:INDIRECT('Export day'!$D$2))-ROWS('Export night filtered'!$A$2:INDIRECT('Export night filtered'!$D$2))),""))),Rapportage!L704)</f>
        <v/>
      </c>
    </row>
    <row r="704" spans="1:1">
      <c r="A704" t="str" cm="1">
        <f t="array" aca="1" ref="A704" ca="1">_xlfn.CONCAT(IFERROR(INDEX('Export day'!$A$2:INDIRECT('Export day'!$D$2),ROWS(A$1:$A704)),IFERROR(INDEX('Export night filtered'!$A$2:INDIRECT('Export night filtered'!$D$2),ROWS(A$1:$A704)-ROWS('Export day'!$A$2:INDIRECT('Export day'!$D$2))),IFERROR(INDEX('Export sunholidays filtered'!$A$2:INDIRECT('Export sunholidays filtered'!$D$2),ROWS(A$1:$A704),ROWS(#REF!)-ROWS('Export day'!$A$2:INDIRECT('Export day'!$D$2))-ROWS('Export night filtered'!$A$2:INDIRECT('Export night filtered'!$D$2))),""))),Rapportage!L705)</f>
        <v/>
      </c>
    </row>
    <row r="705" spans="1:1">
      <c r="A705" t="str" cm="1">
        <f t="array" aca="1" ref="A705" ca="1">_xlfn.CONCAT(IFERROR(INDEX('Export day'!$A$2:INDIRECT('Export day'!$D$2),ROWS(A$1:$A705)),IFERROR(INDEX('Export night filtered'!$A$2:INDIRECT('Export night filtered'!$D$2),ROWS(A$1:$A705)-ROWS('Export day'!$A$2:INDIRECT('Export day'!$D$2))),IFERROR(INDEX('Export sunholidays filtered'!$A$2:INDIRECT('Export sunholidays filtered'!$D$2),ROWS(A$1:$A705),ROWS(#REF!)-ROWS('Export day'!$A$2:INDIRECT('Export day'!$D$2))-ROWS('Export night filtered'!$A$2:INDIRECT('Export night filtered'!$D$2))),""))),Rapportage!L706)</f>
        <v/>
      </c>
    </row>
    <row r="706" spans="1:1">
      <c r="A706" t="str" cm="1">
        <f t="array" aca="1" ref="A706" ca="1">_xlfn.CONCAT(IFERROR(INDEX('Export day'!$A$2:INDIRECT('Export day'!$D$2),ROWS(A$1:$A706)),IFERROR(INDEX('Export night filtered'!$A$2:INDIRECT('Export night filtered'!$D$2),ROWS(A$1:$A706)-ROWS('Export day'!$A$2:INDIRECT('Export day'!$D$2))),IFERROR(INDEX('Export sunholidays filtered'!$A$2:INDIRECT('Export sunholidays filtered'!$D$2),ROWS(A$1:$A706),ROWS(#REF!)-ROWS('Export day'!$A$2:INDIRECT('Export day'!$D$2))-ROWS('Export night filtered'!$A$2:INDIRECT('Export night filtered'!$D$2))),""))),Rapportage!L707)</f>
        <v/>
      </c>
    </row>
    <row r="707" spans="1:1">
      <c r="A707" t="str" cm="1">
        <f t="array" aca="1" ref="A707" ca="1">_xlfn.CONCAT(IFERROR(INDEX('Export day'!$A$2:INDIRECT('Export day'!$D$2),ROWS(A$1:$A707)),IFERROR(INDEX('Export night filtered'!$A$2:INDIRECT('Export night filtered'!$D$2),ROWS(A$1:$A707)-ROWS('Export day'!$A$2:INDIRECT('Export day'!$D$2))),IFERROR(INDEX('Export sunholidays filtered'!$A$2:INDIRECT('Export sunholidays filtered'!$D$2),ROWS(A$1:$A707),ROWS(#REF!)-ROWS('Export day'!$A$2:INDIRECT('Export day'!$D$2))-ROWS('Export night filtered'!$A$2:INDIRECT('Export night filtered'!$D$2))),""))),Rapportage!L708)</f>
        <v/>
      </c>
    </row>
    <row r="708" spans="1:1">
      <c r="A708" t="str" cm="1">
        <f t="array" aca="1" ref="A708" ca="1">_xlfn.CONCAT(IFERROR(INDEX('Export day'!$A$2:INDIRECT('Export day'!$D$2),ROWS(A$1:$A708)),IFERROR(INDEX('Export night filtered'!$A$2:INDIRECT('Export night filtered'!$D$2),ROWS(A$1:$A708)-ROWS('Export day'!$A$2:INDIRECT('Export day'!$D$2))),IFERROR(INDEX('Export sunholidays filtered'!$A$2:INDIRECT('Export sunholidays filtered'!$D$2),ROWS(A$1:$A708),ROWS(#REF!)-ROWS('Export day'!$A$2:INDIRECT('Export day'!$D$2))-ROWS('Export night filtered'!$A$2:INDIRECT('Export night filtered'!$D$2))),""))),Rapportage!L709)</f>
        <v/>
      </c>
    </row>
    <row r="709" spans="1:1">
      <c r="A709" t="str" cm="1">
        <f t="array" aca="1" ref="A709" ca="1">_xlfn.CONCAT(IFERROR(INDEX('Export day'!$A$2:INDIRECT('Export day'!$D$2),ROWS(A$1:$A709)),IFERROR(INDEX('Export night filtered'!$A$2:INDIRECT('Export night filtered'!$D$2),ROWS(A$1:$A709)-ROWS('Export day'!$A$2:INDIRECT('Export day'!$D$2))),IFERROR(INDEX('Export sunholidays filtered'!$A$2:INDIRECT('Export sunholidays filtered'!$D$2),ROWS(A$1:$A709),ROWS(#REF!)-ROWS('Export day'!$A$2:INDIRECT('Export day'!$D$2))-ROWS('Export night filtered'!$A$2:INDIRECT('Export night filtered'!$D$2))),""))),Rapportage!L710)</f>
        <v/>
      </c>
    </row>
    <row r="710" spans="1:1">
      <c r="A710" t="str" cm="1">
        <f t="array" aca="1" ref="A710" ca="1">_xlfn.CONCAT(IFERROR(INDEX('Export day'!$A$2:INDIRECT('Export day'!$D$2),ROWS(A$1:$A710)),IFERROR(INDEX('Export night filtered'!$A$2:INDIRECT('Export night filtered'!$D$2),ROWS(A$1:$A710)-ROWS('Export day'!$A$2:INDIRECT('Export day'!$D$2))),IFERROR(INDEX('Export sunholidays filtered'!$A$2:INDIRECT('Export sunholidays filtered'!$D$2),ROWS(A$1:$A710),ROWS(#REF!)-ROWS('Export day'!$A$2:INDIRECT('Export day'!$D$2))-ROWS('Export night filtered'!$A$2:INDIRECT('Export night filtered'!$D$2))),""))),Rapportage!L711)</f>
        <v/>
      </c>
    </row>
    <row r="711" spans="1:1">
      <c r="A711" t="str" cm="1">
        <f t="array" aca="1" ref="A711" ca="1">_xlfn.CONCAT(IFERROR(INDEX('Export day'!$A$2:INDIRECT('Export day'!$D$2),ROWS(A$1:$A711)),IFERROR(INDEX('Export night filtered'!$A$2:INDIRECT('Export night filtered'!$D$2),ROWS(A$1:$A711)-ROWS('Export day'!$A$2:INDIRECT('Export day'!$D$2))),IFERROR(INDEX('Export sunholidays filtered'!$A$2:INDIRECT('Export sunholidays filtered'!$D$2),ROWS(A$1:$A711),ROWS(#REF!)-ROWS('Export day'!$A$2:INDIRECT('Export day'!$D$2))-ROWS('Export night filtered'!$A$2:INDIRECT('Export night filtered'!$D$2))),""))),Rapportage!L712)</f>
        <v/>
      </c>
    </row>
    <row r="712" spans="1:1">
      <c r="A712" t="str" cm="1">
        <f t="array" aca="1" ref="A712" ca="1">_xlfn.CONCAT(IFERROR(INDEX('Export day'!$A$2:INDIRECT('Export day'!$D$2),ROWS(A$1:$A712)),IFERROR(INDEX('Export night filtered'!$A$2:INDIRECT('Export night filtered'!$D$2),ROWS(A$1:$A712)-ROWS('Export day'!$A$2:INDIRECT('Export day'!$D$2))),IFERROR(INDEX('Export sunholidays filtered'!$A$2:INDIRECT('Export sunholidays filtered'!$D$2),ROWS(A$1:$A712),ROWS(#REF!)-ROWS('Export day'!$A$2:INDIRECT('Export day'!$D$2))-ROWS('Export night filtered'!$A$2:INDIRECT('Export night filtered'!$D$2))),""))),Rapportage!L713)</f>
        <v/>
      </c>
    </row>
    <row r="713" spans="1:1">
      <c r="A713" t="str" cm="1">
        <f t="array" aca="1" ref="A713" ca="1">_xlfn.CONCAT(IFERROR(INDEX('Export day'!$A$2:INDIRECT('Export day'!$D$2),ROWS(A$1:$A713)),IFERROR(INDEX('Export night filtered'!$A$2:INDIRECT('Export night filtered'!$D$2),ROWS(A$1:$A713)-ROWS('Export day'!$A$2:INDIRECT('Export day'!$D$2))),IFERROR(INDEX('Export sunholidays filtered'!$A$2:INDIRECT('Export sunholidays filtered'!$D$2),ROWS(A$1:$A713),ROWS(#REF!)-ROWS('Export day'!$A$2:INDIRECT('Export day'!$D$2))-ROWS('Export night filtered'!$A$2:INDIRECT('Export night filtered'!$D$2))),""))),Rapportage!L714)</f>
        <v/>
      </c>
    </row>
    <row r="714" spans="1:1">
      <c r="A714" t="str" cm="1">
        <f t="array" aca="1" ref="A714" ca="1">_xlfn.CONCAT(IFERROR(INDEX('Export day'!$A$2:INDIRECT('Export day'!$D$2),ROWS(A$1:$A714)),IFERROR(INDEX('Export night filtered'!$A$2:INDIRECT('Export night filtered'!$D$2),ROWS(A$1:$A714)-ROWS('Export day'!$A$2:INDIRECT('Export day'!$D$2))),IFERROR(INDEX('Export sunholidays filtered'!$A$2:INDIRECT('Export sunholidays filtered'!$D$2),ROWS(A$1:$A714),ROWS(#REF!)-ROWS('Export day'!$A$2:INDIRECT('Export day'!$D$2))-ROWS('Export night filtered'!$A$2:INDIRECT('Export night filtered'!$D$2))),""))),Rapportage!L715)</f>
        <v/>
      </c>
    </row>
    <row r="715" spans="1:1">
      <c r="A715" t="str" cm="1">
        <f t="array" aca="1" ref="A715" ca="1">_xlfn.CONCAT(IFERROR(INDEX('Export day'!$A$2:INDIRECT('Export day'!$D$2),ROWS(A$1:$A715)),IFERROR(INDEX('Export night filtered'!$A$2:INDIRECT('Export night filtered'!$D$2),ROWS(A$1:$A715)-ROWS('Export day'!$A$2:INDIRECT('Export day'!$D$2))),IFERROR(INDEX('Export sunholidays filtered'!$A$2:INDIRECT('Export sunholidays filtered'!$D$2),ROWS(A$1:$A715),ROWS(#REF!)-ROWS('Export day'!$A$2:INDIRECT('Export day'!$D$2))-ROWS('Export night filtered'!$A$2:INDIRECT('Export night filtered'!$D$2))),""))),Rapportage!L716)</f>
        <v/>
      </c>
    </row>
    <row r="716" spans="1:1">
      <c r="A716" t="str" cm="1">
        <f t="array" aca="1" ref="A716" ca="1">_xlfn.CONCAT(IFERROR(INDEX('Export day'!$A$2:INDIRECT('Export day'!$D$2),ROWS(A$1:$A716)),IFERROR(INDEX('Export night filtered'!$A$2:INDIRECT('Export night filtered'!$D$2),ROWS(A$1:$A716)-ROWS('Export day'!$A$2:INDIRECT('Export day'!$D$2))),IFERROR(INDEX('Export sunholidays filtered'!$A$2:INDIRECT('Export sunholidays filtered'!$D$2),ROWS(A$1:$A716),ROWS(#REF!)-ROWS('Export day'!$A$2:INDIRECT('Export day'!$D$2))-ROWS('Export night filtered'!$A$2:INDIRECT('Export night filtered'!$D$2))),""))),Rapportage!L717)</f>
        <v/>
      </c>
    </row>
    <row r="717" spans="1:1">
      <c r="A717" t="str" cm="1">
        <f t="array" aca="1" ref="A717" ca="1">_xlfn.CONCAT(IFERROR(INDEX('Export day'!$A$2:INDIRECT('Export day'!$D$2),ROWS(A$1:$A717)),IFERROR(INDEX('Export night filtered'!$A$2:INDIRECT('Export night filtered'!$D$2),ROWS(A$1:$A717)-ROWS('Export day'!$A$2:INDIRECT('Export day'!$D$2))),IFERROR(INDEX('Export sunholidays filtered'!$A$2:INDIRECT('Export sunholidays filtered'!$D$2),ROWS(A$1:$A717),ROWS(#REF!)-ROWS('Export day'!$A$2:INDIRECT('Export day'!$D$2))-ROWS('Export night filtered'!$A$2:INDIRECT('Export night filtered'!$D$2))),""))),Rapportage!L718)</f>
        <v/>
      </c>
    </row>
    <row r="718" spans="1:1">
      <c r="A718" t="str" cm="1">
        <f t="array" aca="1" ref="A718" ca="1">_xlfn.CONCAT(IFERROR(INDEX('Export day'!$A$2:INDIRECT('Export day'!$D$2),ROWS(A$1:$A718)),IFERROR(INDEX('Export night filtered'!$A$2:INDIRECT('Export night filtered'!$D$2),ROWS(A$1:$A718)-ROWS('Export day'!$A$2:INDIRECT('Export day'!$D$2))),IFERROR(INDEX('Export sunholidays filtered'!$A$2:INDIRECT('Export sunholidays filtered'!$D$2),ROWS(A$1:$A718),ROWS(#REF!)-ROWS('Export day'!$A$2:INDIRECT('Export day'!$D$2))-ROWS('Export night filtered'!$A$2:INDIRECT('Export night filtered'!$D$2))),""))),Rapportage!L719)</f>
        <v/>
      </c>
    </row>
    <row r="719" spans="1:1">
      <c r="A719" t="str" cm="1">
        <f t="array" aca="1" ref="A719" ca="1">_xlfn.CONCAT(IFERROR(INDEX('Export day'!$A$2:INDIRECT('Export day'!$D$2),ROWS(A$1:$A719)),IFERROR(INDEX('Export night filtered'!$A$2:INDIRECT('Export night filtered'!$D$2),ROWS(A$1:$A719)-ROWS('Export day'!$A$2:INDIRECT('Export day'!$D$2))),IFERROR(INDEX('Export sunholidays filtered'!$A$2:INDIRECT('Export sunholidays filtered'!$D$2),ROWS(A$1:$A719),ROWS(#REF!)-ROWS('Export day'!$A$2:INDIRECT('Export day'!$D$2))-ROWS('Export night filtered'!$A$2:INDIRECT('Export night filtered'!$D$2))),""))),Rapportage!L720)</f>
        <v/>
      </c>
    </row>
    <row r="720" spans="1:1">
      <c r="A720" t="str" cm="1">
        <f t="array" aca="1" ref="A720" ca="1">_xlfn.CONCAT(IFERROR(INDEX('Export day'!$A$2:INDIRECT('Export day'!$D$2),ROWS(A$1:$A720)),IFERROR(INDEX('Export night filtered'!$A$2:INDIRECT('Export night filtered'!$D$2),ROWS(A$1:$A720)-ROWS('Export day'!$A$2:INDIRECT('Export day'!$D$2))),IFERROR(INDEX('Export sunholidays filtered'!$A$2:INDIRECT('Export sunholidays filtered'!$D$2),ROWS(A$1:$A720),ROWS(#REF!)-ROWS('Export day'!$A$2:INDIRECT('Export day'!$D$2))-ROWS('Export night filtered'!$A$2:INDIRECT('Export night filtered'!$D$2))),""))),Rapportage!L721)</f>
        <v/>
      </c>
    </row>
    <row r="721" spans="1:1">
      <c r="A721" t="str" cm="1">
        <f t="array" aca="1" ref="A721" ca="1">_xlfn.CONCAT(IFERROR(INDEX('Export day'!$A$2:INDIRECT('Export day'!$D$2),ROWS(A$1:$A721)),IFERROR(INDEX('Export night filtered'!$A$2:INDIRECT('Export night filtered'!$D$2),ROWS(A$1:$A721)-ROWS('Export day'!$A$2:INDIRECT('Export day'!$D$2))),IFERROR(INDEX('Export sunholidays filtered'!$A$2:INDIRECT('Export sunholidays filtered'!$D$2),ROWS(A$1:$A721),ROWS(#REF!)-ROWS('Export day'!$A$2:INDIRECT('Export day'!$D$2))-ROWS('Export night filtered'!$A$2:INDIRECT('Export night filtered'!$D$2))),""))),Rapportage!L722)</f>
        <v/>
      </c>
    </row>
    <row r="722" spans="1:1">
      <c r="A722" t="str" cm="1">
        <f t="array" aca="1" ref="A722" ca="1">_xlfn.CONCAT(IFERROR(INDEX('Export day'!$A$2:INDIRECT('Export day'!$D$2),ROWS(A$1:$A722)),IFERROR(INDEX('Export night filtered'!$A$2:INDIRECT('Export night filtered'!$D$2),ROWS(A$1:$A722)-ROWS('Export day'!$A$2:INDIRECT('Export day'!$D$2))),IFERROR(INDEX('Export sunholidays filtered'!$A$2:INDIRECT('Export sunholidays filtered'!$D$2),ROWS(A$1:$A722),ROWS(#REF!)-ROWS('Export day'!$A$2:INDIRECT('Export day'!$D$2))-ROWS('Export night filtered'!$A$2:INDIRECT('Export night filtered'!$D$2))),""))),Rapportage!L723)</f>
        <v/>
      </c>
    </row>
    <row r="723" spans="1:1">
      <c r="A723" t="str" cm="1">
        <f t="array" aca="1" ref="A723" ca="1">_xlfn.CONCAT(IFERROR(INDEX('Export day'!$A$2:INDIRECT('Export day'!$D$2),ROWS(A$1:$A723)),IFERROR(INDEX('Export night filtered'!$A$2:INDIRECT('Export night filtered'!$D$2),ROWS(A$1:$A723)-ROWS('Export day'!$A$2:INDIRECT('Export day'!$D$2))),IFERROR(INDEX('Export sunholidays filtered'!$A$2:INDIRECT('Export sunholidays filtered'!$D$2),ROWS(A$1:$A723),ROWS(#REF!)-ROWS('Export day'!$A$2:INDIRECT('Export day'!$D$2))-ROWS('Export night filtered'!$A$2:INDIRECT('Export night filtered'!$D$2))),""))),Rapportage!L724)</f>
        <v/>
      </c>
    </row>
    <row r="724" spans="1:1">
      <c r="A724" t="str" cm="1">
        <f t="array" aca="1" ref="A724" ca="1">_xlfn.CONCAT(IFERROR(INDEX('Export day'!$A$2:INDIRECT('Export day'!$D$2),ROWS(A$1:$A724)),IFERROR(INDEX('Export night filtered'!$A$2:INDIRECT('Export night filtered'!$D$2),ROWS(A$1:$A724)-ROWS('Export day'!$A$2:INDIRECT('Export day'!$D$2))),IFERROR(INDEX('Export sunholidays filtered'!$A$2:INDIRECT('Export sunholidays filtered'!$D$2),ROWS(A$1:$A724),ROWS(#REF!)-ROWS('Export day'!$A$2:INDIRECT('Export day'!$D$2))-ROWS('Export night filtered'!$A$2:INDIRECT('Export night filtered'!$D$2))),""))),Rapportage!L725)</f>
        <v/>
      </c>
    </row>
    <row r="725" spans="1:1">
      <c r="A725" t="str" cm="1">
        <f t="array" aca="1" ref="A725" ca="1">_xlfn.CONCAT(IFERROR(INDEX('Export day'!$A$2:INDIRECT('Export day'!$D$2),ROWS(A$1:$A725)),IFERROR(INDEX('Export night filtered'!$A$2:INDIRECT('Export night filtered'!$D$2),ROWS(A$1:$A725)-ROWS('Export day'!$A$2:INDIRECT('Export day'!$D$2))),IFERROR(INDEX('Export sunholidays filtered'!$A$2:INDIRECT('Export sunholidays filtered'!$D$2),ROWS(A$1:$A725),ROWS(#REF!)-ROWS('Export day'!$A$2:INDIRECT('Export day'!$D$2))-ROWS('Export night filtered'!$A$2:INDIRECT('Export night filtered'!$D$2))),""))),Rapportage!L726)</f>
        <v/>
      </c>
    </row>
    <row r="726" spans="1:1">
      <c r="A726" t="str" cm="1">
        <f t="array" aca="1" ref="A726" ca="1">_xlfn.CONCAT(IFERROR(INDEX('Export day'!$A$2:INDIRECT('Export day'!$D$2),ROWS(A$1:$A726)),IFERROR(INDEX('Export night filtered'!$A$2:INDIRECT('Export night filtered'!$D$2),ROWS(A$1:$A726)-ROWS('Export day'!$A$2:INDIRECT('Export day'!$D$2))),IFERROR(INDEX('Export sunholidays filtered'!$A$2:INDIRECT('Export sunholidays filtered'!$D$2),ROWS(A$1:$A726),ROWS(#REF!)-ROWS('Export day'!$A$2:INDIRECT('Export day'!$D$2))-ROWS('Export night filtered'!$A$2:INDIRECT('Export night filtered'!$D$2))),""))),Rapportage!L727)</f>
        <v/>
      </c>
    </row>
    <row r="727" spans="1:1">
      <c r="A727" t="str" cm="1">
        <f t="array" aca="1" ref="A727" ca="1">_xlfn.CONCAT(IFERROR(INDEX('Export day'!$A$2:INDIRECT('Export day'!$D$2),ROWS(A$1:$A727)),IFERROR(INDEX('Export night filtered'!$A$2:INDIRECT('Export night filtered'!$D$2),ROWS(A$1:$A727)-ROWS('Export day'!$A$2:INDIRECT('Export day'!$D$2))),IFERROR(INDEX('Export sunholidays filtered'!$A$2:INDIRECT('Export sunholidays filtered'!$D$2),ROWS(A$1:$A727),ROWS(#REF!)-ROWS('Export day'!$A$2:INDIRECT('Export day'!$D$2))-ROWS('Export night filtered'!$A$2:INDIRECT('Export night filtered'!$D$2))),""))),Rapportage!L728)</f>
        <v/>
      </c>
    </row>
    <row r="728" spans="1:1">
      <c r="A728" t="str" cm="1">
        <f t="array" aca="1" ref="A728" ca="1">_xlfn.CONCAT(IFERROR(INDEX('Export day'!$A$2:INDIRECT('Export day'!$D$2),ROWS(A$1:$A728)),IFERROR(INDEX('Export night filtered'!$A$2:INDIRECT('Export night filtered'!$D$2),ROWS(A$1:$A728)-ROWS('Export day'!$A$2:INDIRECT('Export day'!$D$2))),IFERROR(INDEX('Export sunholidays filtered'!$A$2:INDIRECT('Export sunholidays filtered'!$D$2),ROWS(A$1:$A728),ROWS(#REF!)-ROWS('Export day'!$A$2:INDIRECT('Export day'!$D$2))-ROWS('Export night filtered'!$A$2:INDIRECT('Export night filtered'!$D$2))),""))),Rapportage!L729)</f>
        <v/>
      </c>
    </row>
    <row r="729" spans="1:1">
      <c r="A729" t="str" cm="1">
        <f t="array" aca="1" ref="A729" ca="1">_xlfn.CONCAT(IFERROR(INDEX('Export day'!$A$2:INDIRECT('Export day'!$D$2),ROWS(A$1:$A729)),IFERROR(INDEX('Export night filtered'!$A$2:INDIRECT('Export night filtered'!$D$2),ROWS(A$1:$A729)-ROWS('Export day'!$A$2:INDIRECT('Export day'!$D$2))),IFERROR(INDEX('Export sunholidays filtered'!$A$2:INDIRECT('Export sunholidays filtered'!$D$2),ROWS(A$1:$A729),ROWS(#REF!)-ROWS('Export day'!$A$2:INDIRECT('Export day'!$D$2))-ROWS('Export night filtered'!$A$2:INDIRECT('Export night filtered'!$D$2))),""))),Rapportage!L730)</f>
        <v/>
      </c>
    </row>
    <row r="730" spans="1:1">
      <c r="A730" t="str" cm="1">
        <f t="array" aca="1" ref="A730" ca="1">_xlfn.CONCAT(IFERROR(INDEX('Export day'!$A$2:INDIRECT('Export day'!$D$2),ROWS(A$1:$A730)),IFERROR(INDEX('Export night filtered'!$A$2:INDIRECT('Export night filtered'!$D$2),ROWS(A$1:$A730)-ROWS('Export day'!$A$2:INDIRECT('Export day'!$D$2))),IFERROR(INDEX('Export sunholidays filtered'!$A$2:INDIRECT('Export sunholidays filtered'!$D$2),ROWS(A$1:$A730),ROWS(#REF!)-ROWS('Export day'!$A$2:INDIRECT('Export day'!$D$2))-ROWS('Export night filtered'!$A$2:INDIRECT('Export night filtered'!$D$2))),""))),Rapportage!L731)</f>
        <v/>
      </c>
    </row>
    <row r="731" spans="1:1">
      <c r="A731" t="str" cm="1">
        <f t="array" aca="1" ref="A731" ca="1">_xlfn.CONCAT(IFERROR(INDEX('Export day'!$A$2:INDIRECT('Export day'!$D$2),ROWS(A$1:$A731)),IFERROR(INDEX('Export night filtered'!$A$2:INDIRECT('Export night filtered'!$D$2),ROWS(A$1:$A731)-ROWS('Export day'!$A$2:INDIRECT('Export day'!$D$2))),IFERROR(INDEX('Export sunholidays filtered'!$A$2:INDIRECT('Export sunholidays filtered'!$D$2),ROWS(A$1:$A731),ROWS(#REF!)-ROWS('Export day'!$A$2:INDIRECT('Export day'!$D$2))-ROWS('Export night filtered'!$A$2:INDIRECT('Export night filtered'!$D$2))),""))),Rapportage!L732)</f>
        <v/>
      </c>
    </row>
    <row r="732" spans="1:1">
      <c r="A732" t="str" cm="1">
        <f t="array" aca="1" ref="A732" ca="1">_xlfn.CONCAT(IFERROR(INDEX('Export day'!$A$2:INDIRECT('Export day'!$D$2),ROWS(A$1:$A732)),IFERROR(INDEX('Export night filtered'!$A$2:INDIRECT('Export night filtered'!$D$2),ROWS(A$1:$A732)-ROWS('Export day'!$A$2:INDIRECT('Export day'!$D$2))),IFERROR(INDEX('Export sunholidays filtered'!$A$2:INDIRECT('Export sunholidays filtered'!$D$2),ROWS(A$1:$A732),ROWS(#REF!)-ROWS('Export day'!$A$2:INDIRECT('Export day'!$D$2))-ROWS('Export night filtered'!$A$2:INDIRECT('Export night filtered'!$D$2))),""))),Rapportage!L733)</f>
        <v/>
      </c>
    </row>
    <row r="733" spans="1:1">
      <c r="A733" t="str" cm="1">
        <f t="array" aca="1" ref="A733" ca="1">_xlfn.CONCAT(IFERROR(INDEX('Export day'!$A$2:INDIRECT('Export day'!$D$2),ROWS(A$1:$A733)),IFERROR(INDEX('Export night filtered'!$A$2:INDIRECT('Export night filtered'!$D$2),ROWS(A$1:$A733)-ROWS('Export day'!$A$2:INDIRECT('Export day'!$D$2))),IFERROR(INDEX('Export sunholidays filtered'!$A$2:INDIRECT('Export sunholidays filtered'!$D$2),ROWS(A$1:$A733),ROWS(#REF!)-ROWS('Export day'!$A$2:INDIRECT('Export day'!$D$2))-ROWS('Export night filtered'!$A$2:INDIRECT('Export night filtered'!$D$2))),""))),Rapportage!L734)</f>
        <v/>
      </c>
    </row>
    <row r="734" spans="1:1">
      <c r="A734" t="str" cm="1">
        <f t="array" aca="1" ref="A734" ca="1">_xlfn.CONCAT(IFERROR(INDEX('Export day'!$A$2:INDIRECT('Export day'!$D$2),ROWS(A$1:$A734)),IFERROR(INDEX('Export night filtered'!$A$2:INDIRECT('Export night filtered'!$D$2),ROWS(A$1:$A734)-ROWS('Export day'!$A$2:INDIRECT('Export day'!$D$2))),IFERROR(INDEX('Export sunholidays filtered'!$A$2:INDIRECT('Export sunholidays filtered'!$D$2),ROWS(A$1:$A734),ROWS(#REF!)-ROWS('Export day'!$A$2:INDIRECT('Export day'!$D$2))-ROWS('Export night filtered'!$A$2:INDIRECT('Export night filtered'!$D$2))),""))),Rapportage!L735)</f>
        <v/>
      </c>
    </row>
    <row r="735" spans="1:1">
      <c r="A735" t="str" cm="1">
        <f t="array" aca="1" ref="A735" ca="1">_xlfn.CONCAT(IFERROR(INDEX('Export day'!$A$2:INDIRECT('Export day'!$D$2),ROWS(A$1:$A735)),IFERROR(INDEX('Export night filtered'!$A$2:INDIRECT('Export night filtered'!$D$2),ROWS(A$1:$A735)-ROWS('Export day'!$A$2:INDIRECT('Export day'!$D$2))),IFERROR(INDEX('Export sunholidays filtered'!$A$2:INDIRECT('Export sunholidays filtered'!$D$2),ROWS(A$1:$A735),ROWS(#REF!)-ROWS('Export day'!$A$2:INDIRECT('Export day'!$D$2))-ROWS('Export night filtered'!$A$2:INDIRECT('Export night filtered'!$D$2))),""))),Rapportage!L736)</f>
        <v/>
      </c>
    </row>
    <row r="736" spans="1:1">
      <c r="A736" t="str" cm="1">
        <f t="array" aca="1" ref="A736" ca="1">_xlfn.CONCAT(IFERROR(INDEX('Export day'!$A$2:INDIRECT('Export day'!$D$2),ROWS(A$1:$A736)),IFERROR(INDEX('Export night filtered'!$A$2:INDIRECT('Export night filtered'!$D$2),ROWS(A$1:$A736)-ROWS('Export day'!$A$2:INDIRECT('Export day'!$D$2))),IFERROR(INDEX('Export sunholidays filtered'!$A$2:INDIRECT('Export sunholidays filtered'!$D$2),ROWS(A$1:$A736),ROWS(#REF!)-ROWS('Export day'!$A$2:INDIRECT('Export day'!$D$2))-ROWS('Export night filtered'!$A$2:INDIRECT('Export night filtered'!$D$2))),""))),Rapportage!L737)</f>
        <v/>
      </c>
    </row>
    <row r="737" spans="1:1">
      <c r="A737" t="str" cm="1">
        <f t="array" aca="1" ref="A737" ca="1">_xlfn.CONCAT(IFERROR(INDEX('Export day'!$A$2:INDIRECT('Export day'!$D$2),ROWS(A$1:$A737)),IFERROR(INDEX('Export night filtered'!$A$2:INDIRECT('Export night filtered'!$D$2),ROWS(A$1:$A737)-ROWS('Export day'!$A$2:INDIRECT('Export day'!$D$2))),IFERROR(INDEX('Export sunholidays filtered'!$A$2:INDIRECT('Export sunholidays filtered'!$D$2),ROWS(A$1:$A737),ROWS(#REF!)-ROWS('Export day'!$A$2:INDIRECT('Export day'!$D$2))-ROWS('Export night filtered'!$A$2:INDIRECT('Export night filtered'!$D$2))),""))),Rapportage!L738)</f>
        <v/>
      </c>
    </row>
    <row r="738" spans="1:1">
      <c r="A738" t="str" cm="1">
        <f t="array" aca="1" ref="A738" ca="1">_xlfn.CONCAT(IFERROR(INDEX('Export day'!$A$2:INDIRECT('Export day'!$D$2),ROWS(A$1:$A738)),IFERROR(INDEX('Export night filtered'!$A$2:INDIRECT('Export night filtered'!$D$2),ROWS(A$1:$A738)-ROWS('Export day'!$A$2:INDIRECT('Export day'!$D$2))),IFERROR(INDEX('Export sunholidays filtered'!$A$2:INDIRECT('Export sunholidays filtered'!$D$2),ROWS(A$1:$A738),ROWS(#REF!)-ROWS('Export day'!$A$2:INDIRECT('Export day'!$D$2))-ROWS('Export night filtered'!$A$2:INDIRECT('Export night filtered'!$D$2))),""))),Rapportage!L739)</f>
        <v/>
      </c>
    </row>
    <row r="739" spans="1:1">
      <c r="A739" t="str" cm="1">
        <f t="array" aca="1" ref="A739" ca="1">_xlfn.CONCAT(IFERROR(INDEX('Export day'!$A$2:INDIRECT('Export day'!$D$2),ROWS(A$1:$A739)),IFERROR(INDEX('Export night filtered'!$A$2:INDIRECT('Export night filtered'!$D$2),ROWS(A$1:$A739)-ROWS('Export day'!$A$2:INDIRECT('Export day'!$D$2))),IFERROR(INDEX('Export sunholidays filtered'!$A$2:INDIRECT('Export sunholidays filtered'!$D$2),ROWS(A$1:$A739),ROWS(#REF!)-ROWS('Export day'!$A$2:INDIRECT('Export day'!$D$2))-ROWS('Export night filtered'!$A$2:INDIRECT('Export night filtered'!$D$2))),""))),Rapportage!L740)</f>
        <v/>
      </c>
    </row>
    <row r="740" spans="1:1">
      <c r="A740" t="str" cm="1">
        <f t="array" aca="1" ref="A740" ca="1">_xlfn.CONCAT(IFERROR(INDEX('Export day'!$A$2:INDIRECT('Export day'!$D$2),ROWS(A$1:$A740)),IFERROR(INDEX('Export night filtered'!$A$2:INDIRECT('Export night filtered'!$D$2),ROWS(A$1:$A740)-ROWS('Export day'!$A$2:INDIRECT('Export day'!$D$2))),IFERROR(INDEX('Export sunholidays filtered'!$A$2:INDIRECT('Export sunholidays filtered'!$D$2),ROWS(A$1:$A740),ROWS(#REF!)-ROWS('Export day'!$A$2:INDIRECT('Export day'!$D$2))-ROWS('Export night filtered'!$A$2:INDIRECT('Export night filtered'!$D$2))),""))),Rapportage!L741)</f>
        <v/>
      </c>
    </row>
    <row r="741" spans="1:1">
      <c r="A741" t="str" cm="1">
        <f t="array" aca="1" ref="A741" ca="1">_xlfn.CONCAT(IFERROR(INDEX('Export day'!$A$2:INDIRECT('Export day'!$D$2),ROWS(A$1:$A741)),IFERROR(INDEX('Export night filtered'!$A$2:INDIRECT('Export night filtered'!$D$2),ROWS(A$1:$A741)-ROWS('Export day'!$A$2:INDIRECT('Export day'!$D$2))),IFERROR(INDEX('Export sunholidays filtered'!$A$2:INDIRECT('Export sunholidays filtered'!$D$2),ROWS(A$1:$A741),ROWS(#REF!)-ROWS('Export day'!$A$2:INDIRECT('Export day'!$D$2))-ROWS('Export night filtered'!$A$2:INDIRECT('Export night filtered'!$D$2))),""))),Rapportage!L742)</f>
        <v/>
      </c>
    </row>
    <row r="742" spans="1:1">
      <c r="A742" t="str" cm="1">
        <f t="array" aca="1" ref="A742" ca="1">_xlfn.CONCAT(IFERROR(INDEX('Export day'!$A$2:INDIRECT('Export day'!$D$2),ROWS(A$1:$A742)),IFERROR(INDEX('Export night filtered'!$A$2:INDIRECT('Export night filtered'!$D$2),ROWS(A$1:$A742)-ROWS('Export day'!$A$2:INDIRECT('Export day'!$D$2))),IFERROR(INDEX('Export sunholidays filtered'!$A$2:INDIRECT('Export sunholidays filtered'!$D$2),ROWS(A$1:$A742),ROWS(#REF!)-ROWS('Export day'!$A$2:INDIRECT('Export day'!$D$2))-ROWS('Export night filtered'!$A$2:INDIRECT('Export night filtered'!$D$2))),""))),Rapportage!L743)</f>
        <v/>
      </c>
    </row>
    <row r="743" spans="1:1">
      <c r="A743" t="str" cm="1">
        <f t="array" aca="1" ref="A743" ca="1">_xlfn.CONCAT(IFERROR(INDEX('Export day'!$A$2:INDIRECT('Export day'!$D$2),ROWS(A$1:$A743)),IFERROR(INDEX('Export night filtered'!$A$2:INDIRECT('Export night filtered'!$D$2),ROWS(A$1:$A743)-ROWS('Export day'!$A$2:INDIRECT('Export day'!$D$2))),IFERROR(INDEX('Export sunholidays filtered'!$A$2:INDIRECT('Export sunholidays filtered'!$D$2),ROWS(A$1:$A743),ROWS(#REF!)-ROWS('Export day'!$A$2:INDIRECT('Export day'!$D$2))-ROWS('Export night filtered'!$A$2:INDIRECT('Export night filtered'!$D$2))),""))),Rapportage!L744)</f>
        <v/>
      </c>
    </row>
    <row r="744" spans="1:1">
      <c r="A744" t="str" cm="1">
        <f t="array" aca="1" ref="A744" ca="1">_xlfn.CONCAT(IFERROR(INDEX('Export day'!$A$2:INDIRECT('Export day'!$D$2),ROWS(A$1:$A744)),IFERROR(INDEX('Export night filtered'!$A$2:INDIRECT('Export night filtered'!$D$2),ROWS(A$1:$A744)-ROWS('Export day'!$A$2:INDIRECT('Export day'!$D$2))),IFERROR(INDEX('Export sunholidays filtered'!$A$2:INDIRECT('Export sunholidays filtered'!$D$2),ROWS(A$1:$A744),ROWS(#REF!)-ROWS('Export day'!$A$2:INDIRECT('Export day'!$D$2))-ROWS('Export night filtered'!$A$2:INDIRECT('Export night filtered'!$D$2))),""))),Rapportage!L745)</f>
        <v/>
      </c>
    </row>
    <row r="745" spans="1:1">
      <c r="A745" t="str" cm="1">
        <f t="array" aca="1" ref="A745" ca="1">_xlfn.CONCAT(IFERROR(INDEX('Export day'!$A$2:INDIRECT('Export day'!$D$2),ROWS(A$1:$A745)),IFERROR(INDEX('Export night filtered'!$A$2:INDIRECT('Export night filtered'!$D$2),ROWS(A$1:$A745)-ROWS('Export day'!$A$2:INDIRECT('Export day'!$D$2))),IFERROR(INDEX('Export sunholidays filtered'!$A$2:INDIRECT('Export sunholidays filtered'!$D$2),ROWS(A$1:$A745),ROWS(#REF!)-ROWS('Export day'!$A$2:INDIRECT('Export day'!$D$2))-ROWS('Export night filtered'!$A$2:INDIRECT('Export night filtered'!$D$2))),""))),Rapportage!L746)</f>
        <v/>
      </c>
    </row>
    <row r="746" spans="1:1">
      <c r="A746" t="str" cm="1">
        <f t="array" aca="1" ref="A746" ca="1">_xlfn.CONCAT(IFERROR(INDEX('Export day'!$A$2:INDIRECT('Export day'!$D$2),ROWS(A$1:$A746)),IFERROR(INDEX('Export night filtered'!$A$2:INDIRECT('Export night filtered'!$D$2),ROWS(A$1:$A746)-ROWS('Export day'!$A$2:INDIRECT('Export day'!$D$2))),IFERROR(INDEX('Export sunholidays filtered'!$A$2:INDIRECT('Export sunholidays filtered'!$D$2),ROWS(A$1:$A746),ROWS(#REF!)-ROWS('Export day'!$A$2:INDIRECT('Export day'!$D$2))-ROWS('Export night filtered'!$A$2:INDIRECT('Export night filtered'!$D$2))),""))),Rapportage!L747)</f>
        <v/>
      </c>
    </row>
    <row r="747" spans="1:1">
      <c r="A747" t="str" cm="1">
        <f t="array" aca="1" ref="A747" ca="1">_xlfn.CONCAT(IFERROR(INDEX('Export day'!$A$2:INDIRECT('Export day'!$D$2),ROWS(A$1:$A747)),IFERROR(INDEX('Export night filtered'!$A$2:INDIRECT('Export night filtered'!$D$2),ROWS(A$1:$A747)-ROWS('Export day'!$A$2:INDIRECT('Export day'!$D$2))),IFERROR(INDEX('Export sunholidays filtered'!$A$2:INDIRECT('Export sunholidays filtered'!$D$2),ROWS(A$1:$A747),ROWS(#REF!)-ROWS('Export day'!$A$2:INDIRECT('Export day'!$D$2))-ROWS('Export night filtered'!$A$2:INDIRECT('Export night filtered'!$D$2))),""))),Rapportage!L748)</f>
        <v/>
      </c>
    </row>
    <row r="748" spans="1:1">
      <c r="A748" t="str" cm="1">
        <f t="array" aca="1" ref="A748" ca="1">_xlfn.CONCAT(IFERROR(INDEX('Export day'!$A$2:INDIRECT('Export day'!$D$2),ROWS(A$1:$A748)),IFERROR(INDEX('Export night filtered'!$A$2:INDIRECT('Export night filtered'!$D$2),ROWS(A$1:$A748)-ROWS('Export day'!$A$2:INDIRECT('Export day'!$D$2))),IFERROR(INDEX('Export sunholidays filtered'!$A$2:INDIRECT('Export sunholidays filtered'!$D$2),ROWS(A$1:$A748),ROWS(#REF!)-ROWS('Export day'!$A$2:INDIRECT('Export day'!$D$2))-ROWS('Export night filtered'!$A$2:INDIRECT('Export night filtered'!$D$2))),""))),Rapportage!L749)</f>
        <v/>
      </c>
    </row>
    <row r="749" spans="1:1">
      <c r="A749" t="str" cm="1">
        <f t="array" aca="1" ref="A749" ca="1">_xlfn.CONCAT(IFERROR(INDEX('Export day'!$A$2:INDIRECT('Export day'!$D$2),ROWS(A$1:$A749)),IFERROR(INDEX('Export night filtered'!$A$2:INDIRECT('Export night filtered'!$D$2),ROWS(A$1:$A749)-ROWS('Export day'!$A$2:INDIRECT('Export day'!$D$2))),IFERROR(INDEX('Export sunholidays filtered'!$A$2:INDIRECT('Export sunholidays filtered'!$D$2),ROWS(A$1:$A749),ROWS(#REF!)-ROWS('Export day'!$A$2:INDIRECT('Export day'!$D$2))-ROWS('Export night filtered'!$A$2:INDIRECT('Export night filtered'!$D$2))),""))),Rapportage!L750)</f>
        <v/>
      </c>
    </row>
    <row r="750" spans="1:1">
      <c r="A750" t="str" cm="1">
        <f t="array" aca="1" ref="A750" ca="1">_xlfn.CONCAT(IFERROR(INDEX('Export day'!$A$2:INDIRECT('Export day'!$D$2),ROWS(A$1:$A750)),IFERROR(INDEX('Export night filtered'!$A$2:INDIRECT('Export night filtered'!$D$2),ROWS(A$1:$A750)-ROWS('Export day'!$A$2:INDIRECT('Export day'!$D$2))),IFERROR(INDEX('Export sunholidays filtered'!$A$2:INDIRECT('Export sunholidays filtered'!$D$2),ROWS(A$1:$A750),ROWS(#REF!)-ROWS('Export day'!$A$2:INDIRECT('Export day'!$D$2))-ROWS('Export night filtered'!$A$2:INDIRECT('Export night filtered'!$D$2))),""))),Rapportage!L751)</f>
        <v/>
      </c>
    </row>
    <row r="751" spans="1:1">
      <c r="A751" t="str" cm="1">
        <f t="array" aca="1" ref="A751" ca="1">_xlfn.CONCAT(IFERROR(INDEX('Export day'!$A$2:INDIRECT('Export day'!$D$2),ROWS(A$1:$A751)),IFERROR(INDEX('Export night filtered'!$A$2:INDIRECT('Export night filtered'!$D$2),ROWS(A$1:$A751)-ROWS('Export day'!$A$2:INDIRECT('Export day'!$D$2))),IFERROR(INDEX('Export sunholidays filtered'!$A$2:INDIRECT('Export sunholidays filtered'!$D$2),ROWS(A$1:$A751),ROWS(#REF!)-ROWS('Export day'!$A$2:INDIRECT('Export day'!$D$2))-ROWS('Export night filtered'!$A$2:INDIRECT('Export night filtered'!$D$2))),""))),Rapportage!L752)</f>
        <v/>
      </c>
    </row>
    <row r="752" spans="1:1">
      <c r="A752" t="str" cm="1">
        <f t="array" aca="1" ref="A752" ca="1">_xlfn.CONCAT(IFERROR(INDEX('Export day'!$A$2:INDIRECT('Export day'!$D$2),ROWS(A$1:$A752)),IFERROR(INDEX('Export night filtered'!$A$2:INDIRECT('Export night filtered'!$D$2),ROWS(A$1:$A752)-ROWS('Export day'!$A$2:INDIRECT('Export day'!$D$2))),IFERROR(INDEX('Export sunholidays filtered'!$A$2:INDIRECT('Export sunholidays filtered'!$D$2),ROWS(A$1:$A752),ROWS(#REF!)-ROWS('Export day'!$A$2:INDIRECT('Export day'!$D$2))-ROWS('Export night filtered'!$A$2:INDIRECT('Export night filtered'!$D$2))),""))),Rapportage!L753)</f>
        <v/>
      </c>
    </row>
    <row r="753" spans="1:1">
      <c r="A753" t="str" cm="1">
        <f t="array" aca="1" ref="A753" ca="1">_xlfn.CONCAT(IFERROR(INDEX('Export day'!$A$2:INDIRECT('Export day'!$D$2),ROWS(A$1:$A753)),IFERROR(INDEX('Export night filtered'!$A$2:INDIRECT('Export night filtered'!$D$2),ROWS(A$1:$A753)-ROWS('Export day'!$A$2:INDIRECT('Export day'!$D$2))),IFERROR(INDEX('Export sunholidays filtered'!$A$2:INDIRECT('Export sunholidays filtered'!$D$2),ROWS(A$1:$A753),ROWS(#REF!)-ROWS('Export day'!$A$2:INDIRECT('Export day'!$D$2))-ROWS('Export night filtered'!$A$2:INDIRECT('Export night filtered'!$D$2))),""))),Rapportage!L754)</f>
        <v/>
      </c>
    </row>
    <row r="754" spans="1:1">
      <c r="A754" t="str" cm="1">
        <f t="array" aca="1" ref="A754" ca="1">_xlfn.CONCAT(IFERROR(INDEX('Export day'!$A$2:INDIRECT('Export day'!$D$2),ROWS(A$1:$A754)),IFERROR(INDEX('Export night filtered'!$A$2:INDIRECT('Export night filtered'!$D$2),ROWS(A$1:$A754)-ROWS('Export day'!$A$2:INDIRECT('Export day'!$D$2))),IFERROR(INDEX('Export sunholidays filtered'!$A$2:INDIRECT('Export sunholidays filtered'!$D$2),ROWS(A$1:$A754),ROWS(#REF!)-ROWS('Export day'!$A$2:INDIRECT('Export day'!$D$2))-ROWS('Export night filtered'!$A$2:INDIRECT('Export night filtered'!$D$2))),""))),Rapportage!L755)</f>
        <v/>
      </c>
    </row>
    <row r="755" spans="1:1">
      <c r="A755" t="str" cm="1">
        <f t="array" aca="1" ref="A755" ca="1">_xlfn.CONCAT(IFERROR(INDEX('Export day'!$A$2:INDIRECT('Export day'!$D$2),ROWS(A$1:$A755)),IFERROR(INDEX('Export night filtered'!$A$2:INDIRECT('Export night filtered'!$D$2),ROWS(A$1:$A755)-ROWS('Export day'!$A$2:INDIRECT('Export day'!$D$2))),IFERROR(INDEX('Export sunholidays filtered'!$A$2:INDIRECT('Export sunholidays filtered'!$D$2),ROWS(A$1:$A755),ROWS(#REF!)-ROWS('Export day'!$A$2:INDIRECT('Export day'!$D$2))-ROWS('Export night filtered'!$A$2:INDIRECT('Export night filtered'!$D$2))),""))),Rapportage!L756)</f>
        <v/>
      </c>
    </row>
    <row r="756" spans="1:1">
      <c r="A756" t="str" cm="1">
        <f t="array" aca="1" ref="A756" ca="1">_xlfn.CONCAT(IFERROR(INDEX('Export day'!$A$2:INDIRECT('Export day'!$D$2),ROWS(A$1:$A756)),IFERROR(INDEX('Export night filtered'!$A$2:INDIRECT('Export night filtered'!$D$2),ROWS(A$1:$A756)-ROWS('Export day'!$A$2:INDIRECT('Export day'!$D$2))),IFERROR(INDEX('Export sunholidays filtered'!$A$2:INDIRECT('Export sunholidays filtered'!$D$2),ROWS(A$1:$A756),ROWS(#REF!)-ROWS('Export day'!$A$2:INDIRECT('Export day'!$D$2))-ROWS('Export night filtered'!$A$2:INDIRECT('Export night filtered'!$D$2))),""))),Rapportage!L757)</f>
        <v/>
      </c>
    </row>
    <row r="757" spans="1:1">
      <c r="A757" t="str" cm="1">
        <f t="array" aca="1" ref="A757" ca="1">_xlfn.CONCAT(IFERROR(INDEX('Export day'!$A$2:INDIRECT('Export day'!$D$2),ROWS(A$1:$A757)),IFERROR(INDEX('Export night filtered'!$A$2:INDIRECT('Export night filtered'!$D$2),ROWS(A$1:$A757)-ROWS('Export day'!$A$2:INDIRECT('Export day'!$D$2))),IFERROR(INDEX('Export sunholidays filtered'!$A$2:INDIRECT('Export sunholidays filtered'!$D$2),ROWS(A$1:$A757),ROWS(#REF!)-ROWS('Export day'!$A$2:INDIRECT('Export day'!$D$2))-ROWS('Export night filtered'!$A$2:INDIRECT('Export night filtered'!$D$2))),""))),Rapportage!L758)</f>
        <v/>
      </c>
    </row>
    <row r="758" spans="1:1">
      <c r="A758" t="str" cm="1">
        <f t="array" aca="1" ref="A758" ca="1">_xlfn.CONCAT(IFERROR(INDEX('Export day'!$A$2:INDIRECT('Export day'!$D$2),ROWS(A$1:$A758)),IFERROR(INDEX('Export night filtered'!$A$2:INDIRECT('Export night filtered'!$D$2),ROWS(A$1:$A758)-ROWS('Export day'!$A$2:INDIRECT('Export day'!$D$2))),IFERROR(INDEX('Export sunholidays filtered'!$A$2:INDIRECT('Export sunholidays filtered'!$D$2),ROWS(A$1:$A758),ROWS(#REF!)-ROWS('Export day'!$A$2:INDIRECT('Export day'!$D$2))-ROWS('Export night filtered'!$A$2:INDIRECT('Export night filtered'!$D$2))),""))),Rapportage!L759)</f>
        <v/>
      </c>
    </row>
    <row r="759" spans="1:1">
      <c r="A759" t="str" cm="1">
        <f t="array" aca="1" ref="A759" ca="1">_xlfn.CONCAT(IFERROR(INDEX('Export day'!$A$2:INDIRECT('Export day'!$D$2),ROWS(A$1:$A759)),IFERROR(INDEX('Export night filtered'!$A$2:INDIRECT('Export night filtered'!$D$2),ROWS(A$1:$A759)-ROWS('Export day'!$A$2:INDIRECT('Export day'!$D$2))),IFERROR(INDEX('Export sunholidays filtered'!$A$2:INDIRECT('Export sunholidays filtered'!$D$2),ROWS(A$1:$A759),ROWS(#REF!)-ROWS('Export day'!$A$2:INDIRECT('Export day'!$D$2))-ROWS('Export night filtered'!$A$2:INDIRECT('Export night filtered'!$D$2))),""))),Rapportage!L760)</f>
        <v/>
      </c>
    </row>
    <row r="760" spans="1:1">
      <c r="A760" t="str" cm="1">
        <f t="array" aca="1" ref="A760" ca="1">_xlfn.CONCAT(IFERROR(INDEX('Export day'!$A$2:INDIRECT('Export day'!$D$2),ROWS(A$1:$A760)),IFERROR(INDEX('Export night filtered'!$A$2:INDIRECT('Export night filtered'!$D$2),ROWS(A$1:$A760)-ROWS('Export day'!$A$2:INDIRECT('Export day'!$D$2))),IFERROR(INDEX('Export sunholidays filtered'!$A$2:INDIRECT('Export sunholidays filtered'!$D$2),ROWS(A$1:$A760),ROWS(#REF!)-ROWS('Export day'!$A$2:INDIRECT('Export day'!$D$2))-ROWS('Export night filtered'!$A$2:INDIRECT('Export night filtered'!$D$2))),""))),Rapportage!L761)</f>
        <v/>
      </c>
    </row>
    <row r="761" spans="1:1">
      <c r="A761" t="str" cm="1">
        <f t="array" aca="1" ref="A761" ca="1">_xlfn.CONCAT(IFERROR(INDEX('Export day'!$A$2:INDIRECT('Export day'!$D$2),ROWS(A$1:$A761)),IFERROR(INDEX('Export night filtered'!$A$2:INDIRECT('Export night filtered'!$D$2),ROWS(A$1:$A761)-ROWS('Export day'!$A$2:INDIRECT('Export day'!$D$2))),IFERROR(INDEX('Export sunholidays filtered'!$A$2:INDIRECT('Export sunholidays filtered'!$D$2),ROWS(A$1:$A761),ROWS(#REF!)-ROWS('Export day'!$A$2:INDIRECT('Export day'!$D$2))-ROWS('Export night filtered'!$A$2:INDIRECT('Export night filtered'!$D$2))),""))),Rapportage!L762)</f>
        <v/>
      </c>
    </row>
    <row r="762" spans="1:1">
      <c r="A762" t="str" cm="1">
        <f t="array" aca="1" ref="A762" ca="1">_xlfn.CONCAT(IFERROR(INDEX('Export day'!$A$2:INDIRECT('Export day'!$D$2),ROWS(A$1:$A762)),IFERROR(INDEX('Export night filtered'!$A$2:INDIRECT('Export night filtered'!$D$2),ROWS(A$1:$A762)-ROWS('Export day'!$A$2:INDIRECT('Export day'!$D$2))),IFERROR(INDEX('Export sunholidays filtered'!$A$2:INDIRECT('Export sunholidays filtered'!$D$2),ROWS(A$1:$A762),ROWS(#REF!)-ROWS('Export day'!$A$2:INDIRECT('Export day'!$D$2))-ROWS('Export night filtered'!$A$2:INDIRECT('Export night filtered'!$D$2))),""))),Rapportage!L763)</f>
        <v/>
      </c>
    </row>
    <row r="763" spans="1:1">
      <c r="A763" t="str" cm="1">
        <f t="array" aca="1" ref="A763" ca="1">_xlfn.CONCAT(IFERROR(INDEX('Export day'!$A$2:INDIRECT('Export day'!$D$2),ROWS(A$1:$A763)),IFERROR(INDEX('Export night filtered'!$A$2:INDIRECT('Export night filtered'!$D$2),ROWS(A$1:$A763)-ROWS('Export day'!$A$2:INDIRECT('Export day'!$D$2))),IFERROR(INDEX('Export sunholidays filtered'!$A$2:INDIRECT('Export sunholidays filtered'!$D$2),ROWS(A$1:$A763),ROWS(#REF!)-ROWS('Export day'!$A$2:INDIRECT('Export day'!$D$2))-ROWS('Export night filtered'!$A$2:INDIRECT('Export night filtered'!$D$2))),""))),Rapportage!L764)</f>
        <v/>
      </c>
    </row>
    <row r="764" spans="1:1">
      <c r="A764" t="str" cm="1">
        <f t="array" aca="1" ref="A764" ca="1">_xlfn.CONCAT(IFERROR(INDEX('Export day'!$A$2:INDIRECT('Export day'!$D$2),ROWS(A$1:$A764)),IFERROR(INDEX('Export night filtered'!$A$2:INDIRECT('Export night filtered'!$D$2),ROWS(A$1:$A764)-ROWS('Export day'!$A$2:INDIRECT('Export day'!$D$2))),IFERROR(INDEX('Export sunholidays filtered'!$A$2:INDIRECT('Export sunholidays filtered'!$D$2),ROWS(A$1:$A764),ROWS(#REF!)-ROWS('Export day'!$A$2:INDIRECT('Export day'!$D$2))-ROWS('Export night filtered'!$A$2:INDIRECT('Export night filtered'!$D$2))),""))),Rapportage!L765)</f>
        <v/>
      </c>
    </row>
    <row r="765" spans="1:1">
      <c r="A765" t="str" cm="1">
        <f t="array" aca="1" ref="A765" ca="1">_xlfn.CONCAT(IFERROR(INDEX('Export day'!$A$2:INDIRECT('Export day'!$D$2),ROWS(A$1:$A765)),IFERROR(INDEX('Export night filtered'!$A$2:INDIRECT('Export night filtered'!$D$2),ROWS(A$1:$A765)-ROWS('Export day'!$A$2:INDIRECT('Export day'!$D$2))),IFERROR(INDEX('Export sunholidays filtered'!$A$2:INDIRECT('Export sunholidays filtered'!$D$2),ROWS(A$1:$A765),ROWS(#REF!)-ROWS('Export day'!$A$2:INDIRECT('Export day'!$D$2))-ROWS('Export night filtered'!$A$2:INDIRECT('Export night filtered'!$D$2))),""))),Rapportage!L766)</f>
        <v/>
      </c>
    </row>
    <row r="766" spans="1:1">
      <c r="A766" t="str" cm="1">
        <f t="array" aca="1" ref="A766" ca="1">_xlfn.CONCAT(IFERROR(INDEX('Export day'!$A$2:INDIRECT('Export day'!$D$2),ROWS(A$1:$A766)),IFERROR(INDEX('Export night filtered'!$A$2:INDIRECT('Export night filtered'!$D$2),ROWS(A$1:$A766)-ROWS('Export day'!$A$2:INDIRECT('Export day'!$D$2))),IFERROR(INDEX('Export sunholidays filtered'!$A$2:INDIRECT('Export sunholidays filtered'!$D$2),ROWS(A$1:$A766),ROWS(#REF!)-ROWS('Export day'!$A$2:INDIRECT('Export day'!$D$2))-ROWS('Export night filtered'!$A$2:INDIRECT('Export night filtered'!$D$2))),""))),Rapportage!L767)</f>
        <v/>
      </c>
    </row>
    <row r="767" spans="1:1">
      <c r="A767" t="str" cm="1">
        <f t="array" aca="1" ref="A767" ca="1">_xlfn.CONCAT(IFERROR(INDEX('Export day'!$A$2:INDIRECT('Export day'!$D$2),ROWS(A$1:$A767)),IFERROR(INDEX('Export night filtered'!$A$2:INDIRECT('Export night filtered'!$D$2),ROWS(A$1:$A767)-ROWS('Export day'!$A$2:INDIRECT('Export day'!$D$2))),IFERROR(INDEX('Export sunholidays filtered'!$A$2:INDIRECT('Export sunholidays filtered'!$D$2),ROWS(A$1:$A767),ROWS(#REF!)-ROWS('Export day'!$A$2:INDIRECT('Export day'!$D$2))-ROWS('Export night filtered'!$A$2:INDIRECT('Export night filtered'!$D$2))),""))),Rapportage!L768)</f>
        <v/>
      </c>
    </row>
    <row r="768" spans="1:1">
      <c r="A768" t="str" cm="1">
        <f t="array" aca="1" ref="A768" ca="1">_xlfn.CONCAT(IFERROR(INDEX('Export day'!$A$2:INDIRECT('Export day'!$D$2),ROWS(A$1:$A768)),IFERROR(INDEX('Export night filtered'!$A$2:INDIRECT('Export night filtered'!$D$2),ROWS(A$1:$A768)-ROWS('Export day'!$A$2:INDIRECT('Export day'!$D$2))),IFERROR(INDEX('Export sunholidays filtered'!$A$2:INDIRECT('Export sunholidays filtered'!$D$2),ROWS(A$1:$A768),ROWS(#REF!)-ROWS('Export day'!$A$2:INDIRECT('Export day'!$D$2))-ROWS('Export night filtered'!$A$2:INDIRECT('Export night filtered'!$D$2))),""))),Rapportage!L769)</f>
        <v/>
      </c>
    </row>
    <row r="769" spans="1:1">
      <c r="A769" t="str" cm="1">
        <f t="array" aca="1" ref="A769" ca="1">_xlfn.CONCAT(IFERROR(INDEX('Export day'!$A$2:INDIRECT('Export day'!$D$2),ROWS(A$1:$A769)),IFERROR(INDEX('Export night filtered'!$A$2:INDIRECT('Export night filtered'!$D$2),ROWS(A$1:$A769)-ROWS('Export day'!$A$2:INDIRECT('Export day'!$D$2))),IFERROR(INDEX('Export sunholidays filtered'!$A$2:INDIRECT('Export sunholidays filtered'!$D$2),ROWS(A$1:$A769),ROWS(#REF!)-ROWS('Export day'!$A$2:INDIRECT('Export day'!$D$2))-ROWS('Export night filtered'!$A$2:INDIRECT('Export night filtered'!$D$2))),""))),Rapportage!L770)</f>
        <v/>
      </c>
    </row>
    <row r="770" spans="1:1">
      <c r="A770" t="str" cm="1">
        <f t="array" aca="1" ref="A770" ca="1">_xlfn.CONCAT(IFERROR(INDEX('Export day'!$A$2:INDIRECT('Export day'!$D$2),ROWS(A$1:$A770)),IFERROR(INDEX('Export night filtered'!$A$2:INDIRECT('Export night filtered'!$D$2),ROWS(A$1:$A770)-ROWS('Export day'!$A$2:INDIRECT('Export day'!$D$2))),IFERROR(INDEX('Export sunholidays filtered'!$A$2:INDIRECT('Export sunholidays filtered'!$D$2),ROWS(A$1:$A770),ROWS(#REF!)-ROWS('Export day'!$A$2:INDIRECT('Export day'!$D$2))-ROWS('Export night filtered'!$A$2:INDIRECT('Export night filtered'!$D$2))),""))),Rapportage!L771)</f>
        <v/>
      </c>
    </row>
    <row r="771" spans="1:1">
      <c r="A771" t="str" cm="1">
        <f t="array" aca="1" ref="A771" ca="1">_xlfn.CONCAT(IFERROR(INDEX('Export day'!$A$2:INDIRECT('Export day'!$D$2),ROWS(A$1:$A771)),IFERROR(INDEX('Export night filtered'!$A$2:INDIRECT('Export night filtered'!$D$2),ROWS(A$1:$A771)-ROWS('Export day'!$A$2:INDIRECT('Export day'!$D$2))),IFERROR(INDEX('Export sunholidays filtered'!$A$2:INDIRECT('Export sunholidays filtered'!$D$2),ROWS(A$1:$A771),ROWS(#REF!)-ROWS('Export day'!$A$2:INDIRECT('Export day'!$D$2))-ROWS('Export night filtered'!$A$2:INDIRECT('Export night filtered'!$D$2))),""))),Rapportage!L772)</f>
        <v/>
      </c>
    </row>
    <row r="772" spans="1:1">
      <c r="A772" t="str" cm="1">
        <f t="array" aca="1" ref="A772" ca="1">_xlfn.CONCAT(IFERROR(INDEX('Export day'!$A$2:INDIRECT('Export day'!$D$2),ROWS(A$1:$A772)),IFERROR(INDEX('Export night filtered'!$A$2:INDIRECT('Export night filtered'!$D$2),ROWS(A$1:$A772)-ROWS('Export day'!$A$2:INDIRECT('Export day'!$D$2))),IFERROR(INDEX('Export sunholidays filtered'!$A$2:INDIRECT('Export sunholidays filtered'!$D$2),ROWS(A$1:$A772),ROWS(#REF!)-ROWS('Export day'!$A$2:INDIRECT('Export day'!$D$2))-ROWS('Export night filtered'!$A$2:INDIRECT('Export night filtered'!$D$2))),""))),Rapportage!L773)</f>
        <v/>
      </c>
    </row>
    <row r="773" spans="1:1">
      <c r="A773" t="str" cm="1">
        <f t="array" aca="1" ref="A773" ca="1">_xlfn.CONCAT(IFERROR(INDEX('Export day'!$A$2:INDIRECT('Export day'!$D$2),ROWS(A$1:$A773)),IFERROR(INDEX('Export night filtered'!$A$2:INDIRECT('Export night filtered'!$D$2),ROWS(A$1:$A773)-ROWS('Export day'!$A$2:INDIRECT('Export day'!$D$2))),IFERROR(INDEX('Export sunholidays filtered'!$A$2:INDIRECT('Export sunholidays filtered'!$D$2),ROWS(A$1:$A773),ROWS(#REF!)-ROWS('Export day'!$A$2:INDIRECT('Export day'!$D$2))-ROWS('Export night filtered'!$A$2:INDIRECT('Export night filtered'!$D$2))),""))),Rapportage!L774)</f>
        <v/>
      </c>
    </row>
    <row r="774" spans="1:1">
      <c r="A774" t="str" cm="1">
        <f t="array" aca="1" ref="A774" ca="1">_xlfn.CONCAT(IFERROR(INDEX('Export day'!$A$2:INDIRECT('Export day'!$D$2),ROWS(A$1:$A774)),IFERROR(INDEX('Export night filtered'!$A$2:INDIRECT('Export night filtered'!$D$2),ROWS(A$1:$A774)-ROWS('Export day'!$A$2:INDIRECT('Export day'!$D$2))),IFERROR(INDEX('Export sunholidays filtered'!$A$2:INDIRECT('Export sunholidays filtered'!$D$2),ROWS(A$1:$A774),ROWS(#REF!)-ROWS('Export day'!$A$2:INDIRECT('Export day'!$D$2))-ROWS('Export night filtered'!$A$2:INDIRECT('Export night filtered'!$D$2))),""))),Rapportage!L775)</f>
        <v/>
      </c>
    </row>
    <row r="775" spans="1:1">
      <c r="A775" t="str" cm="1">
        <f t="array" aca="1" ref="A775" ca="1">_xlfn.CONCAT(IFERROR(INDEX('Export day'!$A$2:INDIRECT('Export day'!$D$2),ROWS(A$1:$A775)),IFERROR(INDEX('Export night filtered'!$A$2:INDIRECT('Export night filtered'!$D$2),ROWS(A$1:$A775)-ROWS('Export day'!$A$2:INDIRECT('Export day'!$D$2))),IFERROR(INDEX('Export sunholidays filtered'!$A$2:INDIRECT('Export sunholidays filtered'!$D$2),ROWS(A$1:$A775),ROWS(#REF!)-ROWS('Export day'!$A$2:INDIRECT('Export day'!$D$2))-ROWS('Export night filtered'!$A$2:INDIRECT('Export night filtered'!$D$2))),""))),Rapportage!L776)</f>
        <v/>
      </c>
    </row>
    <row r="776" spans="1:1">
      <c r="A776" t="str" cm="1">
        <f t="array" aca="1" ref="A776" ca="1">_xlfn.CONCAT(IFERROR(INDEX('Export day'!$A$2:INDIRECT('Export day'!$D$2),ROWS(A$1:$A776)),IFERROR(INDEX('Export night filtered'!$A$2:INDIRECT('Export night filtered'!$D$2),ROWS(A$1:$A776)-ROWS('Export day'!$A$2:INDIRECT('Export day'!$D$2))),IFERROR(INDEX('Export sunholidays filtered'!$A$2:INDIRECT('Export sunholidays filtered'!$D$2),ROWS(A$1:$A776),ROWS(#REF!)-ROWS('Export day'!$A$2:INDIRECT('Export day'!$D$2))-ROWS('Export night filtered'!$A$2:INDIRECT('Export night filtered'!$D$2))),""))),Rapportage!L777)</f>
        <v/>
      </c>
    </row>
    <row r="777" spans="1:1">
      <c r="A777" t="str" cm="1">
        <f t="array" aca="1" ref="A777" ca="1">_xlfn.CONCAT(IFERROR(INDEX('Export day'!$A$2:INDIRECT('Export day'!$D$2),ROWS(A$1:$A777)),IFERROR(INDEX('Export night filtered'!$A$2:INDIRECT('Export night filtered'!$D$2),ROWS(A$1:$A777)-ROWS('Export day'!$A$2:INDIRECT('Export day'!$D$2))),IFERROR(INDEX('Export sunholidays filtered'!$A$2:INDIRECT('Export sunholidays filtered'!$D$2),ROWS(A$1:$A777),ROWS(#REF!)-ROWS('Export day'!$A$2:INDIRECT('Export day'!$D$2))-ROWS('Export night filtered'!$A$2:INDIRECT('Export night filtered'!$D$2))),""))),Rapportage!L778)</f>
        <v/>
      </c>
    </row>
    <row r="778" spans="1:1">
      <c r="A778" t="str" cm="1">
        <f t="array" aca="1" ref="A778" ca="1">_xlfn.CONCAT(IFERROR(INDEX('Export day'!$A$2:INDIRECT('Export day'!$D$2),ROWS(A$1:$A778)),IFERROR(INDEX('Export night filtered'!$A$2:INDIRECT('Export night filtered'!$D$2),ROWS(A$1:$A778)-ROWS('Export day'!$A$2:INDIRECT('Export day'!$D$2))),IFERROR(INDEX('Export sunholidays filtered'!$A$2:INDIRECT('Export sunholidays filtered'!$D$2),ROWS(A$1:$A778),ROWS(#REF!)-ROWS('Export day'!$A$2:INDIRECT('Export day'!$D$2))-ROWS('Export night filtered'!$A$2:INDIRECT('Export night filtered'!$D$2))),""))),Rapportage!L779)</f>
        <v/>
      </c>
    </row>
    <row r="779" spans="1:1">
      <c r="A779" t="str" cm="1">
        <f t="array" aca="1" ref="A779" ca="1">_xlfn.CONCAT(IFERROR(INDEX('Export day'!$A$2:INDIRECT('Export day'!$D$2),ROWS(A$1:$A779)),IFERROR(INDEX('Export night filtered'!$A$2:INDIRECT('Export night filtered'!$D$2),ROWS(A$1:$A779)-ROWS('Export day'!$A$2:INDIRECT('Export day'!$D$2))),IFERROR(INDEX('Export sunholidays filtered'!$A$2:INDIRECT('Export sunholidays filtered'!$D$2),ROWS(A$1:$A779),ROWS(#REF!)-ROWS('Export day'!$A$2:INDIRECT('Export day'!$D$2))-ROWS('Export night filtered'!$A$2:INDIRECT('Export night filtered'!$D$2))),""))),Rapportage!L780)</f>
        <v/>
      </c>
    </row>
    <row r="780" spans="1:1">
      <c r="A780" t="str" cm="1">
        <f t="array" aca="1" ref="A780" ca="1">_xlfn.CONCAT(IFERROR(INDEX('Export day'!$A$2:INDIRECT('Export day'!$D$2),ROWS(A$1:$A780)),IFERROR(INDEX('Export night filtered'!$A$2:INDIRECT('Export night filtered'!$D$2),ROWS(A$1:$A780)-ROWS('Export day'!$A$2:INDIRECT('Export day'!$D$2))),IFERROR(INDEX('Export sunholidays filtered'!$A$2:INDIRECT('Export sunholidays filtered'!$D$2),ROWS(A$1:$A780),ROWS(#REF!)-ROWS('Export day'!$A$2:INDIRECT('Export day'!$D$2))-ROWS('Export night filtered'!$A$2:INDIRECT('Export night filtered'!$D$2))),""))),Rapportage!L781)</f>
        <v/>
      </c>
    </row>
    <row r="781" spans="1:1">
      <c r="A781" t="str" cm="1">
        <f t="array" aca="1" ref="A781" ca="1">_xlfn.CONCAT(IFERROR(INDEX('Export day'!$A$2:INDIRECT('Export day'!$D$2),ROWS(A$1:$A781)),IFERROR(INDEX('Export night filtered'!$A$2:INDIRECT('Export night filtered'!$D$2),ROWS(A$1:$A781)-ROWS('Export day'!$A$2:INDIRECT('Export day'!$D$2))),IFERROR(INDEX('Export sunholidays filtered'!$A$2:INDIRECT('Export sunholidays filtered'!$D$2),ROWS(A$1:$A781),ROWS(#REF!)-ROWS('Export day'!$A$2:INDIRECT('Export day'!$D$2))-ROWS('Export night filtered'!$A$2:INDIRECT('Export night filtered'!$D$2))),""))),Rapportage!L782)</f>
        <v/>
      </c>
    </row>
    <row r="782" spans="1:1">
      <c r="A782" t="str" cm="1">
        <f t="array" aca="1" ref="A782" ca="1">_xlfn.CONCAT(IFERROR(INDEX('Export day'!$A$2:INDIRECT('Export day'!$D$2),ROWS(A$1:$A782)),IFERROR(INDEX('Export night filtered'!$A$2:INDIRECT('Export night filtered'!$D$2),ROWS(A$1:$A782)-ROWS('Export day'!$A$2:INDIRECT('Export day'!$D$2))),IFERROR(INDEX('Export sunholidays filtered'!$A$2:INDIRECT('Export sunholidays filtered'!$D$2),ROWS(A$1:$A782),ROWS(#REF!)-ROWS('Export day'!$A$2:INDIRECT('Export day'!$D$2))-ROWS('Export night filtered'!$A$2:INDIRECT('Export night filtered'!$D$2))),""))),Rapportage!L783)</f>
        <v/>
      </c>
    </row>
    <row r="783" spans="1:1">
      <c r="A783" t="str" cm="1">
        <f t="array" aca="1" ref="A783" ca="1">_xlfn.CONCAT(IFERROR(INDEX('Export day'!$A$2:INDIRECT('Export day'!$D$2),ROWS(A$1:$A783)),IFERROR(INDEX('Export night filtered'!$A$2:INDIRECT('Export night filtered'!$D$2),ROWS(A$1:$A783)-ROWS('Export day'!$A$2:INDIRECT('Export day'!$D$2))),IFERROR(INDEX('Export sunholidays filtered'!$A$2:INDIRECT('Export sunholidays filtered'!$D$2),ROWS(A$1:$A783),ROWS(#REF!)-ROWS('Export day'!$A$2:INDIRECT('Export day'!$D$2))-ROWS('Export night filtered'!$A$2:INDIRECT('Export night filtered'!$D$2))),""))),Rapportage!L784)</f>
        <v/>
      </c>
    </row>
    <row r="784" spans="1:1">
      <c r="A784" t="str" cm="1">
        <f t="array" aca="1" ref="A784" ca="1">_xlfn.CONCAT(IFERROR(INDEX('Export day'!$A$2:INDIRECT('Export day'!$D$2),ROWS(A$1:$A784)),IFERROR(INDEX('Export night filtered'!$A$2:INDIRECT('Export night filtered'!$D$2),ROWS(A$1:$A784)-ROWS('Export day'!$A$2:INDIRECT('Export day'!$D$2))),IFERROR(INDEX('Export sunholidays filtered'!$A$2:INDIRECT('Export sunholidays filtered'!$D$2),ROWS(A$1:$A784),ROWS(#REF!)-ROWS('Export day'!$A$2:INDIRECT('Export day'!$D$2))-ROWS('Export night filtered'!$A$2:INDIRECT('Export night filtered'!$D$2))),""))),Rapportage!L785)</f>
        <v/>
      </c>
    </row>
    <row r="785" spans="1:1">
      <c r="A785" t="str" cm="1">
        <f t="array" aca="1" ref="A785" ca="1">_xlfn.CONCAT(IFERROR(INDEX('Export day'!$A$2:INDIRECT('Export day'!$D$2),ROWS(A$1:$A785)),IFERROR(INDEX('Export night filtered'!$A$2:INDIRECT('Export night filtered'!$D$2),ROWS(A$1:$A785)-ROWS('Export day'!$A$2:INDIRECT('Export day'!$D$2))),IFERROR(INDEX('Export sunholidays filtered'!$A$2:INDIRECT('Export sunholidays filtered'!$D$2),ROWS(A$1:$A785),ROWS(#REF!)-ROWS('Export day'!$A$2:INDIRECT('Export day'!$D$2))-ROWS('Export night filtered'!$A$2:INDIRECT('Export night filtered'!$D$2))),""))),Rapportage!L786)</f>
        <v/>
      </c>
    </row>
    <row r="786" spans="1:1">
      <c r="A786" t="str" cm="1">
        <f t="array" aca="1" ref="A786" ca="1">_xlfn.CONCAT(IFERROR(INDEX('Export day'!$A$2:INDIRECT('Export day'!$D$2),ROWS(A$1:$A786)),IFERROR(INDEX('Export night filtered'!$A$2:INDIRECT('Export night filtered'!$D$2),ROWS(A$1:$A786)-ROWS('Export day'!$A$2:INDIRECT('Export day'!$D$2))),IFERROR(INDEX('Export sunholidays filtered'!$A$2:INDIRECT('Export sunholidays filtered'!$D$2),ROWS(A$1:$A786),ROWS(#REF!)-ROWS('Export day'!$A$2:INDIRECT('Export day'!$D$2))-ROWS('Export night filtered'!$A$2:INDIRECT('Export night filtered'!$D$2))),""))),Rapportage!L787)</f>
        <v/>
      </c>
    </row>
    <row r="787" spans="1:1">
      <c r="A787" t="str" cm="1">
        <f t="array" aca="1" ref="A787" ca="1">_xlfn.CONCAT(IFERROR(INDEX('Export day'!$A$2:INDIRECT('Export day'!$D$2),ROWS(A$1:$A787)),IFERROR(INDEX('Export night filtered'!$A$2:INDIRECT('Export night filtered'!$D$2),ROWS(A$1:$A787)-ROWS('Export day'!$A$2:INDIRECT('Export day'!$D$2))),IFERROR(INDEX('Export sunholidays filtered'!$A$2:INDIRECT('Export sunholidays filtered'!$D$2),ROWS(A$1:$A787),ROWS(#REF!)-ROWS('Export day'!$A$2:INDIRECT('Export day'!$D$2))-ROWS('Export night filtered'!$A$2:INDIRECT('Export night filtered'!$D$2))),""))),Rapportage!L788)</f>
        <v/>
      </c>
    </row>
    <row r="788" spans="1:1">
      <c r="A788" t="str" cm="1">
        <f t="array" aca="1" ref="A788" ca="1">_xlfn.CONCAT(IFERROR(INDEX('Export day'!$A$2:INDIRECT('Export day'!$D$2),ROWS(A$1:$A788)),IFERROR(INDEX('Export night filtered'!$A$2:INDIRECT('Export night filtered'!$D$2),ROWS(A$1:$A788)-ROWS('Export day'!$A$2:INDIRECT('Export day'!$D$2))),IFERROR(INDEX('Export sunholidays filtered'!$A$2:INDIRECT('Export sunholidays filtered'!$D$2),ROWS(A$1:$A788),ROWS(#REF!)-ROWS('Export day'!$A$2:INDIRECT('Export day'!$D$2))-ROWS('Export night filtered'!$A$2:INDIRECT('Export night filtered'!$D$2))),""))),Rapportage!L789)</f>
        <v/>
      </c>
    </row>
    <row r="789" spans="1:1">
      <c r="A789" t="str" cm="1">
        <f t="array" aca="1" ref="A789" ca="1">_xlfn.CONCAT(IFERROR(INDEX('Export day'!$A$2:INDIRECT('Export day'!$D$2),ROWS(A$1:$A789)),IFERROR(INDEX('Export night filtered'!$A$2:INDIRECT('Export night filtered'!$D$2),ROWS(A$1:$A789)-ROWS('Export day'!$A$2:INDIRECT('Export day'!$D$2))),IFERROR(INDEX('Export sunholidays filtered'!$A$2:INDIRECT('Export sunholidays filtered'!$D$2),ROWS(A$1:$A789),ROWS(#REF!)-ROWS('Export day'!$A$2:INDIRECT('Export day'!$D$2))-ROWS('Export night filtered'!$A$2:INDIRECT('Export night filtered'!$D$2))),""))),Rapportage!L790)</f>
        <v/>
      </c>
    </row>
    <row r="790" spans="1:1">
      <c r="A790" t="str" cm="1">
        <f t="array" aca="1" ref="A790" ca="1">_xlfn.CONCAT(IFERROR(INDEX('Export day'!$A$2:INDIRECT('Export day'!$D$2),ROWS(A$1:$A790)),IFERROR(INDEX('Export night filtered'!$A$2:INDIRECT('Export night filtered'!$D$2),ROWS(A$1:$A790)-ROWS('Export day'!$A$2:INDIRECT('Export day'!$D$2))),IFERROR(INDEX('Export sunholidays filtered'!$A$2:INDIRECT('Export sunholidays filtered'!$D$2),ROWS(A$1:$A790),ROWS(#REF!)-ROWS('Export day'!$A$2:INDIRECT('Export day'!$D$2))-ROWS('Export night filtered'!$A$2:INDIRECT('Export night filtered'!$D$2))),""))),Rapportage!L791)</f>
        <v/>
      </c>
    </row>
    <row r="791" spans="1:1">
      <c r="A791" t="str" cm="1">
        <f t="array" aca="1" ref="A791" ca="1">_xlfn.CONCAT(IFERROR(INDEX('Export day'!$A$2:INDIRECT('Export day'!$D$2),ROWS(A$1:$A791)),IFERROR(INDEX('Export night filtered'!$A$2:INDIRECT('Export night filtered'!$D$2),ROWS(A$1:$A791)-ROWS('Export day'!$A$2:INDIRECT('Export day'!$D$2))),IFERROR(INDEX('Export sunholidays filtered'!$A$2:INDIRECT('Export sunholidays filtered'!$D$2),ROWS(A$1:$A791),ROWS(#REF!)-ROWS('Export day'!$A$2:INDIRECT('Export day'!$D$2))-ROWS('Export night filtered'!$A$2:INDIRECT('Export night filtered'!$D$2))),""))),Rapportage!L792)</f>
        <v/>
      </c>
    </row>
    <row r="792" spans="1:1">
      <c r="A792" t="str" cm="1">
        <f t="array" aca="1" ref="A792" ca="1">_xlfn.CONCAT(IFERROR(INDEX('Export day'!$A$2:INDIRECT('Export day'!$D$2),ROWS(A$1:$A792)),IFERROR(INDEX('Export night filtered'!$A$2:INDIRECT('Export night filtered'!$D$2),ROWS(A$1:$A792)-ROWS('Export day'!$A$2:INDIRECT('Export day'!$D$2))),IFERROR(INDEX('Export sunholidays filtered'!$A$2:INDIRECT('Export sunholidays filtered'!$D$2),ROWS(A$1:$A792),ROWS(#REF!)-ROWS('Export day'!$A$2:INDIRECT('Export day'!$D$2))-ROWS('Export night filtered'!$A$2:INDIRECT('Export night filtered'!$D$2))),""))),Rapportage!L793)</f>
        <v/>
      </c>
    </row>
    <row r="793" spans="1:1">
      <c r="A793" t="str" cm="1">
        <f t="array" aca="1" ref="A793" ca="1">_xlfn.CONCAT(IFERROR(INDEX('Export day'!$A$2:INDIRECT('Export day'!$D$2),ROWS(A$1:$A793)),IFERROR(INDEX('Export night filtered'!$A$2:INDIRECT('Export night filtered'!$D$2),ROWS(A$1:$A793)-ROWS('Export day'!$A$2:INDIRECT('Export day'!$D$2))),IFERROR(INDEX('Export sunholidays filtered'!$A$2:INDIRECT('Export sunholidays filtered'!$D$2),ROWS(A$1:$A793),ROWS(#REF!)-ROWS('Export day'!$A$2:INDIRECT('Export day'!$D$2))-ROWS('Export night filtered'!$A$2:INDIRECT('Export night filtered'!$D$2))),""))),Rapportage!L794)</f>
        <v/>
      </c>
    </row>
    <row r="794" spans="1:1">
      <c r="A794" t="str" cm="1">
        <f t="array" aca="1" ref="A794" ca="1">_xlfn.CONCAT(IFERROR(INDEX('Export day'!$A$2:INDIRECT('Export day'!$D$2),ROWS(A$1:$A794)),IFERROR(INDEX('Export night filtered'!$A$2:INDIRECT('Export night filtered'!$D$2),ROWS(A$1:$A794)-ROWS('Export day'!$A$2:INDIRECT('Export day'!$D$2))),IFERROR(INDEX('Export sunholidays filtered'!$A$2:INDIRECT('Export sunholidays filtered'!$D$2),ROWS(A$1:$A794),ROWS(#REF!)-ROWS('Export day'!$A$2:INDIRECT('Export day'!$D$2))-ROWS('Export night filtered'!$A$2:INDIRECT('Export night filtered'!$D$2))),""))),Rapportage!L795)</f>
        <v/>
      </c>
    </row>
    <row r="795" spans="1:1">
      <c r="A795" t="str" cm="1">
        <f t="array" aca="1" ref="A795" ca="1">_xlfn.CONCAT(IFERROR(INDEX('Export day'!$A$2:INDIRECT('Export day'!$D$2),ROWS(A$1:$A795)),IFERROR(INDEX('Export night filtered'!$A$2:INDIRECT('Export night filtered'!$D$2),ROWS(A$1:$A795)-ROWS('Export day'!$A$2:INDIRECT('Export day'!$D$2))),IFERROR(INDEX('Export sunholidays filtered'!$A$2:INDIRECT('Export sunholidays filtered'!$D$2),ROWS(A$1:$A795),ROWS(#REF!)-ROWS('Export day'!$A$2:INDIRECT('Export day'!$D$2))-ROWS('Export night filtered'!$A$2:INDIRECT('Export night filtered'!$D$2))),""))),Rapportage!L796)</f>
        <v/>
      </c>
    </row>
    <row r="796" spans="1:1">
      <c r="A796" t="str" cm="1">
        <f t="array" aca="1" ref="A796" ca="1">_xlfn.CONCAT(IFERROR(INDEX('Export day'!$A$2:INDIRECT('Export day'!$D$2),ROWS(A$1:$A796)),IFERROR(INDEX('Export night filtered'!$A$2:INDIRECT('Export night filtered'!$D$2),ROWS(A$1:$A796)-ROWS('Export day'!$A$2:INDIRECT('Export day'!$D$2))),IFERROR(INDEX('Export sunholidays filtered'!$A$2:INDIRECT('Export sunholidays filtered'!$D$2),ROWS(A$1:$A796),ROWS(#REF!)-ROWS('Export day'!$A$2:INDIRECT('Export day'!$D$2))-ROWS('Export night filtered'!$A$2:INDIRECT('Export night filtered'!$D$2))),""))),Rapportage!L797)</f>
        <v/>
      </c>
    </row>
    <row r="797" spans="1:1">
      <c r="A797" t="str" cm="1">
        <f t="array" aca="1" ref="A797" ca="1">_xlfn.CONCAT(IFERROR(INDEX('Export day'!$A$2:INDIRECT('Export day'!$D$2),ROWS(A$1:$A797)),IFERROR(INDEX('Export night filtered'!$A$2:INDIRECT('Export night filtered'!$D$2),ROWS(A$1:$A797)-ROWS('Export day'!$A$2:INDIRECT('Export day'!$D$2))),IFERROR(INDEX('Export sunholidays filtered'!$A$2:INDIRECT('Export sunholidays filtered'!$D$2),ROWS(A$1:$A797),ROWS(#REF!)-ROWS('Export day'!$A$2:INDIRECT('Export day'!$D$2))-ROWS('Export night filtered'!$A$2:INDIRECT('Export night filtered'!$D$2))),""))),Rapportage!L798)</f>
        <v/>
      </c>
    </row>
    <row r="798" spans="1:1">
      <c r="A798" t="str" cm="1">
        <f t="array" aca="1" ref="A798" ca="1">_xlfn.CONCAT(IFERROR(INDEX('Export day'!$A$2:INDIRECT('Export day'!$D$2),ROWS(A$1:$A798)),IFERROR(INDEX('Export night filtered'!$A$2:INDIRECT('Export night filtered'!$D$2),ROWS(A$1:$A798)-ROWS('Export day'!$A$2:INDIRECT('Export day'!$D$2))),IFERROR(INDEX('Export sunholidays filtered'!$A$2:INDIRECT('Export sunholidays filtered'!$D$2),ROWS(A$1:$A798),ROWS(#REF!)-ROWS('Export day'!$A$2:INDIRECT('Export day'!$D$2))-ROWS('Export night filtered'!$A$2:INDIRECT('Export night filtered'!$D$2))),""))),Rapportage!L799)</f>
        <v/>
      </c>
    </row>
    <row r="799" spans="1:1">
      <c r="A799" t="str" cm="1">
        <f t="array" aca="1" ref="A799" ca="1">_xlfn.CONCAT(IFERROR(INDEX('Export day'!$A$2:INDIRECT('Export day'!$D$2),ROWS(A$1:$A799)),IFERROR(INDEX('Export night filtered'!$A$2:INDIRECT('Export night filtered'!$D$2),ROWS(A$1:$A799)-ROWS('Export day'!$A$2:INDIRECT('Export day'!$D$2))),IFERROR(INDEX('Export sunholidays filtered'!$A$2:INDIRECT('Export sunholidays filtered'!$D$2),ROWS(A$1:$A799),ROWS(#REF!)-ROWS('Export day'!$A$2:INDIRECT('Export day'!$D$2))-ROWS('Export night filtered'!$A$2:INDIRECT('Export night filtered'!$D$2))),""))),Rapportage!L800)</f>
        <v/>
      </c>
    </row>
    <row r="800" spans="1:1">
      <c r="A800" t="str" cm="1">
        <f t="array" aca="1" ref="A800" ca="1">_xlfn.CONCAT(IFERROR(INDEX('Export day'!$A$2:INDIRECT('Export day'!$D$2),ROWS(A$1:$A800)),IFERROR(INDEX('Export night filtered'!$A$2:INDIRECT('Export night filtered'!$D$2),ROWS(A$1:$A800)-ROWS('Export day'!$A$2:INDIRECT('Export day'!$D$2))),IFERROR(INDEX('Export sunholidays filtered'!$A$2:INDIRECT('Export sunholidays filtered'!$D$2),ROWS(A$1:$A800),ROWS(#REF!)-ROWS('Export day'!$A$2:INDIRECT('Export day'!$D$2))-ROWS('Export night filtered'!$A$2:INDIRECT('Export night filtered'!$D$2))),""))),Rapportage!L801)</f>
        <v/>
      </c>
    </row>
    <row r="801" spans="1:1">
      <c r="A801" t="str" cm="1">
        <f t="array" aca="1" ref="A801" ca="1">_xlfn.CONCAT(IFERROR(INDEX('Export day'!$A$2:INDIRECT('Export day'!$D$2),ROWS(A$1:$A801)),IFERROR(INDEX('Export night filtered'!$A$2:INDIRECT('Export night filtered'!$D$2),ROWS(A$1:$A801)-ROWS('Export day'!$A$2:INDIRECT('Export day'!$D$2))),IFERROR(INDEX('Export sunholidays filtered'!$A$2:INDIRECT('Export sunholidays filtered'!$D$2),ROWS(A$1:$A801),ROWS(#REF!)-ROWS('Export day'!$A$2:INDIRECT('Export day'!$D$2))-ROWS('Export night filtered'!$A$2:INDIRECT('Export night filtered'!$D$2))),""))),Rapportage!L802)</f>
        <v/>
      </c>
    </row>
    <row r="802" spans="1:1">
      <c r="A802" t="str" cm="1">
        <f t="array" aca="1" ref="A802" ca="1">_xlfn.CONCAT(IFERROR(INDEX('Export day'!$A$2:INDIRECT('Export day'!$D$2),ROWS(A$1:$A802)),IFERROR(INDEX('Export night filtered'!$A$2:INDIRECT('Export night filtered'!$D$2),ROWS(A$1:$A802)-ROWS('Export day'!$A$2:INDIRECT('Export day'!$D$2))),IFERROR(INDEX('Export sunholidays filtered'!$A$2:INDIRECT('Export sunholidays filtered'!$D$2),ROWS(A$1:$A802),ROWS(#REF!)-ROWS('Export day'!$A$2:INDIRECT('Export day'!$D$2))-ROWS('Export night filtered'!$A$2:INDIRECT('Export night filtered'!$D$2))),""))),Rapportage!L803)</f>
        <v/>
      </c>
    </row>
    <row r="803" spans="1:1">
      <c r="A803" t="str" cm="1">
        <f t="array" aca="1" ref="A803" ca="1">_xlfn.CONCAT(IFERROR(INDEX('Export day'!$A$2:INDIRECT('Export day'!$D$2),ROWS(A$1:$A803)),IFERROR(INDEX('Export night filtered'!$A$2:INDIRECT('Export night filtered'!$D$2),ROWS(A$1:$A803)-ROWS('Export day'!$A$2:INDIRECT('Export day'!$D$2))),IFERROR(INDEX('Export sunholidays filtered'!$A$2:INDIRECT('Export sunholidays filtered'!$D$2),ROWS(A$1:$A803),ROWS(#REF!)-ROWS('Export day'!$A$2:INDIRECT('Export day'!$D$2))-ROWS('Export night filtered'!$A$2:INDIRECT('Export night filtered'!$D$2))),""))),Rapportage!L804)</f>
        <v/>
      </c>
    </row>
    <row r="804" spans="1:1">
      <c r="A804" t="str" cm="1">
        <f t="array" aca="1" ref="A804" ca="1">_xlfn.CONCAT(IFERROR(INDEX('Export day'!$A$2:INDIRECT('Export day'!$D$2),ROWS(A$1:$A804)),IFERROR(INDEX('Export night filtered'!$A$2:INDIRECT('Export night filtered'!$D$2),ROWS(A$1:$A804)-ROWS('Export day'!$A$2:INDIRECT('Export day'!$D$2))),IFERROR(INDEX('Export sunholidays filtered'!$A$2:INDIRECT('Export sunholidays filtered'!$D$2),ROWS(A$1:$A804),ROWS(#REF!)-ROWS('Export day'!$A$2:INDIRECT('Export day'!$D$2))-ROWS('Export night filtered'!$A$2:INDIRECT('Export night filtered'!$D$2))),""))),Rapportage!L805)</f>
        <v/>
      </c>
    </row>
    <row r="805" spans="1:1">
      <c r="A805" t="str" cm="1">
        <f t="array" aca="1" ref="A805" ca="1">_xlfn.CONCAT(IFERROR(INDEX('Export day'!$A$2:INDIRECT('Export day'!$D$2),ROWS(A$1:$A805)),IFERROR(INDEX('Export night filtered'!$A$2:INDIRECT('Export night filtered'!$D$2),ROWS(A$1:$A805)-ROWS('Export day'!$A$2:INDIRECT('Export day'!$D$2))),IFERROR(INDEX('Export sunholidays filtered'!$A$2:INDIRECT('Export sunholidays filtered'!$D$2),ROWS(A$1:$A805),ROWS(#REF!)-ROWS('Export day'!$A$2:INDIRECT('Export day'!$D$2))-ROWS('Export night filtered'!$A$2:INDIRECT('Export night filtered'!$D$2))),""))),Rapportage!L806)</f>
        <v/>
      </c>
    </row>
    <row r="806" spans="1:1">
      <c r="A806" t="str" cm="1">
        <f t="array" aca="1" ref="A806" ca="1">_xlfn.CONCAT(IFERROR(INDEX('Export day'!$A$2:INDIRECT('Export day'!$D$2),ROWS(A$1:$A806)),IFERROR(INDEX('Export night filtered'!$A$2:INDIRECT('Export night filtered'!$D$2),ROWS(A$1:$A806)-ROWS('Export day'!$A$2:INDIRECT('Export day'!$D$2))),IFERROR(INDEX('Export sunholidays filtered'!$A$2:INDIRECT('Export sunholidays filtered'!$D$2),ROWS(A$1:$A806),ROWS(#REF!)-ROWS('Export day'!$A$2:INDIRECT('Export day'!$D$2))-ROWS('Export night filtered'!$A$2:INDIRECT('Export night filtered'!$D$2))),""))),Rapportage!L807)</f>
        <v/>
      </c>
    </row>
    <row r="807" spans="1:1">
      <c r="A807" t="str" cm="1">
        <f t="array" aca="1" ref="A807" ca="1">_xlfn.CONCAT(IFERROR(INDEX('Export day'!$A$2:INDIRECT('Export day'!$D$2),ROWS(A$1:$A807)),IFERROR(INDEX('Export night filtered'!$A$2:INDIRECT('Export night filtered'!$D$2),ROWS(A$1:$A807)-ROWS('Export day'!$A$2:INDIRECT('Export day'!$D$2))),IFERROR(INDEX('Export sunholidays filtered'!$A$2:INDIRECT('Export sunholidays filtered'!$D$2),ROWS(A$1:$A807),ROWS(#REF!)-ROWS('Export day'!$A$2:INDIRECT('Export day'!$D$2))-ROWS('Export night filtered'!$A$2:INDIRECT('Export night filtered'!$D$2))),""))),Rapportage!L808)</f>
        <v/>
      </c>
    </row>
    <row r="808" spans="1:1">
      <c r="A808" t="str" cm="1">
        <f t="array" aca="1" ref="A808" ca="1">_xlfn.CONCAT(IFERROR(INDEX('Export day'!$A$2:INDIRECT('Export day'!$D$2),ROWS(A$1:$A808)),IFERROR(INDEX('Export night filtered'!$A$2:INDIRECT('Export night filtered'!$D$2),ROWS(A$1:$A808)-ROWS('Export day'!$A$2:INDIRECT('Export day'!$D$2))),IFERROR(INDEX('Export sunholidays filtered'!$A$2:INDIRECT('Export sunholidays filtered'!$D$2),ROWS(A$1:$A808),ROWS(#REF!)-ROWS('Export day'!$A$2:INDIRECT('Export day'!$D$2))-ROWS('Export night filtered'!$A$2:INDIRECT('Export night filtered'!$D$2))),""))),Rapportage!L809)</f>
        <v/>
      </c>
    </row>
    <row r="809" spans="1:1">
      <c r="A809" t="str" cm="1">
        <f t="array" aca="1" ref="A809" ca="1">_xlfn.CONCAT(IFERROR(INDEX('Export day'!$A$2:INDIRECT('Export day'!$D$2),ROWS(A$1:$A809)),IFERROR(INDEX('Export night filtered'!$A$2:INDIRECT('Export night filtered'!$D$2),ROWS(A$1:$A809)-ROWS('Export day'!$A$2:INDIRECT('Export day'!$D$2))),IFERROR(INDEX('Export sunholidays filtered'!$A$2:INDIRECT('Export sunholidays filtered'!$D$2),ROWS(A$1:$A809),ROWS(#REF!)-ROWS('Export day'!$A$2:INDIRECT('Export day'!$D$2))-ROWS('Export night filtered'!$A$2:INDIRECT('Export night filtered'!$D$2))),""))),Rapportage!L810)</f>
        <v/>
      </c>
    </row>
    <row r="810" spans="1:1">
      <c r="A810" t="str" cm="1">
        <f t="array" aca="1" ref="A810" ca="1">_xlfn.CONCAT(IFERROR(INDEX('Export day'!$A$2:INDIRECT('Export day'!$D$2),ROWS(A$1:$A810)),IFERROR(INDEX('Export night filtered'!$A$2:INDIRECT('Export night filtered'!$D$2),ROWS(A$1:$A810)-ROWS('Export day'!$A$2:INDIRECT('Export day'!$D$2))),IFERROR(INDEX('Export sunholidays filtered'!$A$2:INDIRECT('Export sunholidays filtered'!$D$2),ROWS(A$1:$A810),ROWS(#REF!)-ROWS('Export day'!$A$2:INDIRECT('Export day'!$D$2))-ROWS('Export night filtered'!$A$2:INDIRECT('Export night filtered'!$D$2))),""))),Rapportage!L811)</f>
        <v/>
      </c>
    </row>
    <row r="811" spans="1:1">
      <c r="A811" t="str" cm="1">
        <f t="array" aca="1" ref="A811" ca="1">_xlfn.CONCAT(IFERROR(INDEX('Export day'!$A$2:INDIRECT('Export day'!$D$2),ROWS(A$1:$A811)),IFERROR(INDEX('Export night filtered'!$A$2:INDIRECT('Export night filtered'!$D$2),ROWS(A$1:$A811)-ROWS('Export day'!$A$2:INDIRECT('Export day'!$D$2))),IFERROR(INDEX('Export sunholidays filtered'!$A$2:INDIRECT('Export sunholidays filtered'!$D$2),ROWS(A$1:$A811),ROWS(#REF!)-ROWS('Export day'!$A$2:INDIRECT('Export day'!$D$2))-ROWS('Export night filtered'!$A$2:INDIRECT('Export night filtered'!$D$2))),""))),Rapportage!L812)</f>
        <v/>
      </c>
    </row>
    <row r="812" spans="1:1">
      <c r="A812" t="str" cm="1">
        <f t="array" aca="1" ref="A812" ca="1">_xlfn.CONCAT(IFERROR(INDEX('Export day'!$A$2:INDIRECT('Export day'!$D$2),ROWS(A$1:$A812)),IFERROR(INDEX('Export night filtered'!$A$2:INDIRECT('Export night filtered'!$D$2),ROWS(A$1:$A812)-ROWS('Export day'!$A$2:INDIRECT('Export day'!$D$2))),IFERROR(INDEX('Export sunholidays filtered'!$A$2:INDIRECT('Export sunholidays filtered'!$D$2),ROWS(A$1:$A812),ROWS(#REF!)-ROWS('Export day'!$A$2:INDIRECT('Export day'!$D$2))-ROWS('Export night filtered'!$A$2:INDIRECT('Export night filtered'!$D$2))),""))),Rapportage!L813)</f>
        <v/>
      </c>
    </row>
    <row r="813" spans="1:1">
      <c r="A813" t="str" cm="1">
        <f t="array" aca="1" ref="A813" ca="1">_xlfn.CONCAT(IFERROR(INDEX('Export day'!$A$2:INDIRECT('Export day'!$D$2),ROWS(A$1:$A813)),IFERROR(INDEX('Export night filtered'!$A$2:INDIRECT('Export night filtered'!$D$2),ROWS(A$1:$A813)-ROWS('Export day'!$A$2:INDIRECT('Export day'!$D$2))),IFERROR(INDEX('Export sunholidays filtered'!$A$2:INDIRECT('Export sunholidays filtered'!$D$2),ROWS(A$1:$A813),ROWS(#REF!)-ROWS('Export day'!$A$2:INDIRECT('Export day'!$D$2))-ROWS('Export night filtered'!$A$2:INDIRECT('Export night filtered'!$D$2))),""))),Rapportage!L814)</f>
        <v/>
      </c>
    </row>
    <row r="814" spans="1:1">
      <c r="A814" t="str" cm="1">
        <f t="array" aca="1" ref="A814" ca="1">_xlfn.CONCAT(IFERROR(INDEX('Export day'!$A$2:INDIRECT('Export day'!$D$2),ROWS(A$1:$A814)),IFERROR(INDEX('Export night filtered'!$A$2:INDIRECT('Export night filtered'!$D$2),ROWS(A$1:$A814)-ROWS('Export day'!$A$2:INDIRECT('Export day'!$D$2))),IFERROR(INDEX('Export sunholidays filtered'!$A$2:INDIRECT('Export sunholidays filtered'!$D$2),ROWS(A$1:$A814),ROWS(#REF!)-ROWS('Export day'!$A$2:INDIRECT('Export day'!$D$2))-ROWS('Export night filtered'!$A$2:INDIRECT('Export night filtered'!$D$2))),""))),Rapportage!L815)</f>
        <v/>
      </c>
    </row>
    <row r="815" spans="1:1">
      <c r="A815" t="str" cm="1">
        <f t="array" aca="1" ref="A815" ca="1">_xlfn.CONCAT(IFERROR(INDEX('Export day'!$A$2:INDIRECT('Export day'!$D$2),ROWS(A$1:$A815)),IFERROR(INDEX('Export night filtered'!$A$2:INDIRECT('Export night filtered'!$D$2),ROWS(A$1:$A815)-ROWS('Export day'!$A$2:INDIRECT('Export day'!$D$2))),IFERROR(INDEX('Export sunholidays filtered'!$A$2:INDIRECT('Export sunholidays filtered'!$D$2),ROWS(A$1:$A815),ROWS(#REF!)-ROWS('Export day'!$A$2:INDIRECT('Export day'!$D$2))-ROWS('Export night filtered'!$A$2:INDIRECT('Export night filtered'!$D$2))),""))),Rapportage!L816)</f>
        <v/>
      </c>
    </row>
    <row r="816" spans="1:1">
      <c r="A816" t="str" cm="1">
        <f t="array" aca="1" ref="A816" ca="1">_xlfn.CONCAT(IFERROR(INDEX('Export day'!$A$2:INDIRECT('Export day'!$D$2),ROWS(A$1:$A816)),IFERROR(INDEX('Export night filtered'!$A$2:INDIRECT('Export night filtered'!$D$2),ROWS(A$1:$A816)-ROWS('Export day'!$A$2:INDIRECT('Export day'!$D$2))),IFERROR(INDEX('Export sunholidays filtered'!$A$2:INDIRECT('Export sunholidays filtered'!$D$2),ROWS(A$1:$A816),ROWS(#REF!)-ROWS('Export day'!$A$2:INDIRECT('Export day'!$D$2))-ROWS('Export night filtered'!$A$2:INDIRECT('Export night filtered'!$D$2))),""))),Rapportage!L817)</f>
        <v/>
      </c>
    </row>
    <row r="817" spans="1:1">
      <c r="A817" t="str" cm="1">
        <f t="array" aca="1" ref="A817" ca="1">_xlfn.CONCAT(IFERROR(INDEX('Export day'!$A$2:INDIRECT('Export day'!$D$2),ROWS(A$1:$A817)),IFERROR(INDEX('Export night filtered'!$A$2:INDIRECT('Export night filtered'!$D$2),ROWS(A$1:$A817)-ROWS('Export day'!$A$2:INDIRECT('Export day'!$D$2))),IFERROR(INDEX('Export sunholidays filtered'!$A$2:INDIRECT('Export sunholidays filtered'!$D$2),ROWS(A$1:$A817),ROWS(#REF!)-ROWS('Export day'!$A$2:INDIRECT('Export day'!$D$2))-ROWS('Export night filtered'!$A$2:INDIRECT('Export night filtered'!$D$2))),""))),Rapportage!L818)</f>
        <v/>
      </c>
    </row>
    <row r="818" spans="1:1">
      <c r="A818" t="str" cm="1">
        <f t="array" aca="1" ref="A818" ca="1">_xlfn.CONCAT(IFERROR(INDEX('Export day'!$A$2:INDIRECT('Export day'!$D$2),ROWS(A$1:$A818)),IFERROR(INDEX('Export night filtered'!$A$2:INDIRECT('Export night filtered'!$D$2),ROWS(A$1:$A818)-ROWS('Export day'!$A$2:INDIRECT('Export day'!$D$2))),IFERROR(INDEX('Export sunholidays filtered'!$A$2:INDIRECT('Export sunholidays filtered'!$D$2),ROWS(A$1:$A818),ROWS(#REF!)-ROWS('Export day'!$A$2:INDIRECT('Export day'!$D$2))-ROWS('Export night filtered'!$A$2:INDIRECT('Export night filtered'!$D$2))),""))),Rapportage!L819)</f>
        <v/>
      </c>
    </row>
    <row r="819" spans="1:1">
      <c r="A819" t="str" cm="1">
        <f t="array" aca="1" ref="A819" ca="1">_xlfn.CONCAT(IFERROR(INDEX('Export day'!$A$2:INDIRECT('Export day'!$D$2),ROWS(A$1:$A819)),IFERROR(INDEX('Export night filtered'!$A$2:INDIRECT('Export night filtered'!$D$2),ROWS(A$1:$A819)-ROWS('Export day'!$A$2:INDIRECT('Export day'!$D$2))),IFERROR(INDEX('Export sunholidays filtered'!$A$2:INDIRECT('Export sunholidays filtered'!$D$2),ROWS(A$1:$A819),ROWS(#REF!)-ROWS('Export day'!$A$2:INDIRECT('Export day'!$D$2))-ROWS('Export night filtered'!$A$2:INDIRECT('Export night filtered'!$D$2))),""))),Rapportage!L820)</f>
        <v/>
      </c>
    </row>
    <row r="820" spans="1:1">
      <c r="A820" t="str" cm="1">
        <f t="array" aca="1" ref="A820" ca="1">_xlfn.CONCAT(IFERROR(INDEX('Export day'!$A$2:INDIRECT('Export day'!$D$2),ROWS(A$1:$A820)),IFERROR(INDEX('Export night filtered'!$A$2:INDIRECT('Export night filtered'!$D$2),ROWS(A$1:$A820)-ROWS('Export day'!$A$2:INDIRECT('Export day'!$D$2))),IFERROR(INDEX('Export sunholidays filtered'!$A$2:INDIRECT('Export sunholidays filtered'!$D$2),ROWS(A$1:$A820),ROWS(#REF!)-ROWS('Export day'!$A$2:INDIRECT('Export day'!$D$2))-ROWS('Export night filtered'!$A$2:INDIRECT('Export night filtered'!$D$2))),""))),Rapportage!L821)</f>
        <v/>
      </c>
    </row>
    <row r="821" spans="1:1">
      <c r="A821" t="str" cm="1">
        <f t="array" aca="1" ref="A821" ca="1">_xlfn.CONCAT(IFERROR(INDEX('Export day'!$A$2:INDIRECT('Export day'!$D$2),ROWS(A$1:$A821)),IFERROR(INDEX('Export night filtered'!$A$2:INDIRECT('Export night filtered'!$D$2),ROWS(A$1:$A821)-ROWS('Export day'!$A$2:INDIRECT('Export day'!$D$2))),IFERROR(INDEX('Export sunholidays filtered'!$A$2:INDIRECT('Export sunholidays filtered'!$D$2),ROWS(A$1:$A821),ROWS(#REF!)-ROWS('Export day'!$A$2:INDIRECT('Export day'!$D$2))-ROWS('Export night filtered'!$A$2:INDIRECT('Export night filtered'!$D$2))),""))),Rapportage!L822)</f>
        <v/>
      </c>
    </row>
    <row r="822" spans="1:1">
      <c r="A822" t="str" cm="1">
        <f t="array" aca="1" ref="A822" ca="1">_xlfn.CONCAT(IFERROR(INDEX('Export day'!$A$2:INDIRECT('Export day'!$D$2),ROWS(A$1:$A822)),IFERROR(INDEX('Export night filtered'!$A$2:INDIRECT('Export night filtered'!$D$2),ROWS(A$1:$A822)-ROWS('Export day'!$A$2:INDIRECT('Export day'!$D$2))),IFERROR(INDEX('Export sunholidays filtered'!$A$2:INDIRECT('Export sunholidays filtered'!$D$2),ROWS(A$1:$A822),ROWS(#REF!)-ROWS('Export day'!$A$2:INDIRECT('Export day'!$D$2))-ROWS('Export night filtered'!$A$2:INDIRECT('Export night filtered'!$D$2))),""))),Rapportage!L823)</f>
        <v/>
      </c>
    </row>
    <row r="823" spans="1:1">
      <c r="A823" t="str" cm="1">
        <f t="array" aca="1" ref="A823" ca="1">_xlfn.CONCAT(IFERROR(INDEX('Export day'!$A$2:INDIRECT('Export day'!$D$2),ROWS(A$1:$A823)),IFERROR(INDEX('Export night filtered'!$A$2:INDIRECT('Export night filtered'!$D$2),ROWS(A$1:$A823)-ROWS('Export day'!$A$2:INDIRECT('Export day'!$D$2))),IFERROR(INDEX('Export sunholidays filtered'!$A$2:INDIRECT('Export sunholidays filtered'!$D$2),ROWS(A$1:$A823),ROWS(#REF!)-ROWS('Export day'!$A$2:INDIRECT('Export day'!$D$2))-ROWS('Export night filtered'!$A$2:INDIRECT('Export night filtered'!$D$2))),""))),Rapportage!L824)</f>
        <v/>
      </c>
    </row>
    <row r="824" spans="1:1">
      <c r="A824" t="str" cm="1">
        <f t="array" aca="1" ref="A824" ca="1">_xlfn.CONCAT(IFERROR(INDEX('Export day'!$A$2:INDIRECT('Export day'!$D$2),ROWS(A$1:$A824)),IFERROR(INDEX('Export night filtered'!$A$2:INDIRECT('Export night filtered'!$D$2),ROWS(A$1:$A824)-ROWS('Export day'!$A$2:INDIRECT('Export day'!$D$2))),IFERROR(INDEX('Export sunholidays filtered'!$A$2:INDIRECT('Export sunholidays filtered'!$D$2),ROWS(A$1:$A824),ROWS(#REF!)-ROWS('Export day'!$A$2:INDIRECT('Export day'!$D$2))-ROWS('Export night filtered'!$A$2:INDIRECT('Export night filtered'!$D$2))),""))),Rapportage!L825)</f>
        <v/>
      </c>
    </row>
    <row r="825" spans="1:1">
      <c r="A825" t="str" cm="1">
        <f t="array" aca="1" ref="A825" ca="1">_xlfn.CONCAT(IFERROR(INDEX('Export day'!$A$2:INDIRECT('Export day'!$D$2),ROWS(A$1:$A825)),IFERROR(INDEX('Export night filtered'!$A$2:INDIRECT('Export night filtered'!$D$2),ROWS(A$1:$A825)-ROWS('Export day'!$A$2:INDIRECT('Export day'!$D$2))),IFERROR(INDEX('Export sunholidays filtered'!$A$2:INDIRECT('Export sunholidays filtered'!$D$2),ROWS(A$1:$A825),ROWS(#REF!)-ROWS('Export day'!$A$2:INDIRECT('Export day'!$D$2))-ROWS('Export night filtered'!$A$2:INDIRECT('Export night filtered'!$D$2))),""))),Rapportage!L826)</f>
        <v/>
      </c>
    </row>
    <row r="826" spans="1:1">
      <c r="A826" t="str" cm="1">
        <f t="array" aca="1" ref="A826" ca="1">_xlfn.CONCAT(IFERROR(INDEX('Export day'!$A$2:INDIRECT('Export day'!$D$2),ROWS(A$1:$A826)),IFERROR(INDEX('Export night filtered'!$A$2:INDIRECT('Export night filtered'!$D$2),ROWS(A$1:$A826)-ROWS('Export day'!$A$2:INDIRECT('Export day'!$D$2))),IFERROR(INDEX('Export sunholidays filtered'!$A$2:INDIRECT('Export sunholidays filtered'!$D$2),ROWS(A$1:$A826),ROWS(#REF!)-ROWS('Export day'!$A$2:INDIRECT('Export day'!$D$2))-ROWS('Export night filtered'!$A$2:INDIRECT('Export night filtered'!$D$2))),""))),Rapportage!L827)</f>
        <v/>
      </c>
    </row>
    <row r="827" spans="1:1">
      <c r="A827" t="str" cm="1">
        <f t="array" aca="1" ref="A827" ca="1">_xlfn.CONCAT(IFERROR(INDEX('Export day'!$A$2:INDIRECT('Export day'!$D$2),ROWS(A$1:$A827)),IFERROR(INDEX('Export night filtered'!$A$2:INDIRECT('Export night filtered'!$D$2),ROWS(A$1:$A827)-ROWS('Export day'!$A$2:INDIRECT('Export day'!$D$2))),IFERROR(INDEX('Export sunholidays filtered'!$A$2:INDIRECT('Export sunholidays filtered'!$D$2),ROWS(A$1:$A827),ROWS(#REF!)-ROWS('Export day'!$A$2:INDIRECT('Export day'!$D$2))-ROWS('Export night filtered'!$A$2:INDIRECT('Export night filtered'!$D$2))),""))),Rapportage!L828)</f>
        <v/>
      </c>
    </row>
    <row r="828" spans="1:1">
      <c r="A828" t="str" cm="1">
        <f t="array" aca="1" ref="A828" ca="1">_xlfn.CONCAT(IFERROR(INDEX('Export day'!$A$2:INDIRECT('Export day'!$D$2),ROWS(A$1:$A828)),IFERROR(INDEX('Export night filtered'!$A$2:INDIRECT('Export night filtered'!$D$2),ROWS(A$1:$A828)-ROWS('Export day'!$A$2:INDIRECT('Export day'!$D$2))),IFERROR(INDEX('Export sunholidays filtered'!$A$2:INDIRECT('Export sunholidays filtered'!$D$2),ROWS(A$1:$A828),ROWS(#REF!)-ROWS('Export day'!$A$2:INDIRECT('Export day'!$D$2))-ROWS('Export night filtered'!$A$2:INDIRECT('Export night filtered'!$D$2))),""))),Rapportage!L829)</f>
        <v/>
      </c>
    </row>
    <row r="829" spans="1:1">
      <c r="A829" t="str" cm="1">
        <f t="array" aca="1" ref="A829" ca="1">_xlfn.CONCAT(IFERROR(INDEX('Export day'!$A$2:INDIRECT('Export day'!$D$2),ROWS(A$1:$A829)),IFERROR(INDEX('Export night filtered'!$A$2:INDIRECT('Export night filtered'!$D$2),ROWS(A$1:$A829)-ROWS('Export day'!$A$2:INDIRECT('Export day'!$D$2))),IFERROR(INDEX('Export sunholidays filtered'!$A$2:INDIRECT('Export sunholidays filtered'!$D$2),ROWS(A$1:$A829),ROWS(#REF!)-ROWS('Export day'!$A$2:INDIRECT('Export day'!$D$2))-ROWS('Export night filtered'!$A$2:INDIRECT('Export night filtered'!$D$2))),""))),Rapportage!L830)</f>
        <v/>
      </c>
    </row>
    <row r="830" spans="1:1">
      <c r="A830" t="str" cm="1">
        <f t="array" aca="1" ref="A830" ca="1">_xlfn.CONCAT(IFERROR(INDEX('Export day'!$A$2:INDIRECT('Export day'!$D$2),ROWS(A$1:$A830)),IFERROR(INDEX('Export night filtered'!$A$2:INDIRECT('Export night filtered'!$D$2),ROWS(A$1:$A830)-ROWS('Export day'!$A$2:INDIRECT('Export day'!$D$2))),IFERROR(INDEX('Export sunholidays filtered'!$A$2:INDIRECT('Export sunholidays filtered'!$D$2),ROWS(A$1:$A830),ROWS(#REF!)-ROWS('Export day'!$A$2:INDIRECT('Export day'!$D$2))-ROWS('Export night filtered'!$A$2:INDIRECT('Export night filtered'!$D$2))),""))),Rapportage!L831)</f>
        <v/>
      </c>
    </row>
    <row r="831" spans="1:1">
      <c r="A831" t="str" cm="1">
        <f t="array" aca="1" ref="A831" ca="1">_xlfn.CONCAT(IFERROR(INDEX('Export day'!$A$2:INDIRECT('Export day'!$D$2),ROWS(A$1:$A831)),IFERROR(INDEX('Export night filtered'!$A$2:INDIRECT('Export night filtered'!$D$2),ROWS(A$1:$A831)-ROWS('Export day'!$A$2:INDIRECT('Export day'!$D$2))),IFERROR(INDEX('Export sunholidays filtered'!$A$2:INDIRECT('Export sunholidays filtered'!$D$2),ROWS(A$1:$A831),ROWS(#REF!)-ROWS('Export day'!$A$2:INDIRECT('Export day'!$D$2))-ROWS('Export night filtered'!$A$2:INDIRECT('Export night filtered'!$D$2))),""))),Rapportage!L832)</f>
        <v/>
      </c>
    </row>
    <row r="832" spans="1:1">
      <c r="A832" t="str" cm="1">
        <f t="array" aca="1" ref="A832" ca="1">_xlfn.CONCAT(IFERROR(INDEX('Export day'!$A$2:INDIRECT('Export day'!$D$2),ROWS(A$1:$A832)),IFERROR(INDEX('Export night filtered'!$A$2:INDIRECT('Export night filtered'!$D$2),ROWS(A$1:$A832)-ROWS('Export day'!$A$2:INDIRECT('Export day'!$D$2))),IFERROR(INDEX('Export sunholidays filtered'!$A$2:INDIRECT('Export sunholidays filtered'!$D$2),ROWS(A$1:$A832),ROWS(#REF!)-ROWS('Export day'!$A$2:INDIRECT('Export day'!$D$2))-ROWS('Export night filtered'!$A$2:INDIRECT('Export night filtered'!$D$2))),""))),Rapportage!L833)</f>
        <v/>
      </c>
    </row>
    <row r="833" spans="1:1">
      <c r="A833" t="str" cm="1">
        <f t="array" aca="1" ref="A833" ca="1">_xlfn.CONCAT(IFERROR(INDEX('Export day'!$A$2:INDIRECT('Export day'!$D$2),ROWS(A$1:$A833)),IFERROR(INDEX('Export night filtered'!$A$2:INDIRECT('Export night filtered'!$D$2),ROWS(A$1:$A833)-ROWS('Export day'!$A$2:INDIRECT('Export day'!$D$2))),IFERROR(INDEX('Export sunholidays filtered'!$A$2:INDIRECT('Export sunholidays filtered'!$D$2),ROWS(A$1:$A833),ROWS(#REF!)-ROWS('Export day'!$A$2:INDIRECT('Export day'!$D$2))-ROWS('Export night filtered'!$A$2:INDIRECT('Export night filtered'!$D$2))),""))),Rapportage!L834)</f>
        <v/>
      </c>
    </row>
    <row r="834" spans="1:1">
      <c r="A834" t="str" cm="1">
        <f t="array" aca="1" ref="A834" ca="1">_xlfn.CONCAT(IFERROR(INDEX('Export day'!$A$2:INDIRECT('Export day'!$D$2),ROWS(A$1:$A834)),IFERROR(INDEX('Export night filtered'!$A$2:INDIRECT('Export night filtered'!$D$2),ROWS(A$1:$A834)-ROWS('Export day'!$A$2:INDIRECT('Export day'!$D$2))),IFERROR(INDEX('Export sunholidays filtered'!$A$2:INDIRECT('Export sunholidays filtered'!$D$2),ROWS(A$1:$A834),ROWS(#REF!)-ROWS('Export day'!$A$2:INDIRECT('Export day'!$D$2))-ROWS('Export night filtered'!$A$2:INDIRECT('Export night filtered'!$D$2))),""))),Rapportage!L835)</f>
        <v/>
      </c>
    </row>
    <row r="835" spans="1:1">
      <c r="A835" t="str" cm="1">
        <f t="array" aca="1" ref="A835" ca="1">_xlfn.CONCAT(IFERROR(INDEX('Export day'!$A$2:INDIRECT('Export day'!$D$2),ROWS(A$1:$A835)),IFERROR(INDEX('Export night filtered'!$A$2:INDIRECT('Export night filtered'!$D$2),ROWS(A$1:$A835)-ROWS('Export day'!$A$2:INDIRECT('Export day'!$D$2))),IFERROR(INDEX('Export sunholidays filtered'!$A$2:INDIRECT('Export sunholidays filtered'!$D$2),ROWS(A$1:$A835),ROWS(#REF!)-ROWS('Export day'!$A$2:INDIRECT('Export day'!$D$2))-ROWS('Export night filtered'!$A$2:INDIRECT('Export night filtered'!$D$2))),""))),Rapportage!L836)</f>
        <v/>
      </c>
    </row>
    <row r="836" spans="1:1">
      <c r="A836" t="str" cm="1">
        <f t="array" aca="1" ref="A836" ca="1">_xlfn.CONCAT(IFERROR(INDEX('Export day'!$A$2:INDIRECT('Export day'!$D$2),ROWS(A$1:$A836)),IFERROR(INDEX('Export night filtered'!$A$2:INDIRECT('Export night filtered'!$D$2),ROWS(A$1:$A836)-ROWS('Export day'!$A$2:INDIRECT('Export day'!$D$2))),IFERROR(INDEX('Export sunholidays filtered'!$A$2:INDIRECT('Export sunholidays filtered'!$D$2),ROWS(A$1:$A836),ROWS(#REF!)-ROWS('Export day'!$A$2:INDIRECT('Export day'!$D$2))-ROWS('Export night filtered'!$A$2:INDIRECT('Export night filtered'!$D$2))),""))),Rapportage!L837)</f>
        <v/>
      </c>
    </row>
    <row r="837" spans="1:1">
      <c r="A837" t="str" cm="1">
        <f t="array" aca="1" ref="A837" ca="1">_xlfn.CONCAT(IFERROR(INDEX('Export day'!$A$2:INDIRECT('Export day'!$D$2),ROWS(A$1:$A837)),IFERROR(INDEX('Export night filtered'!$A$2:INDIRECT('Export night filtered'!$D$2),ROWS(A$1:$A837)-ROWS('Export day'!$A$2:INDIRECT('Export day'!$D$2))),IFERROR(INDEX('Export sunholidays filtered'!$A$2:INDIRECT('Export sunholidays filtered'!$D$2),ROWS(A$1:$A837),ROWS(#REF!)-ROWS('Export day'!$A$2:INDIRECT('Export day'!$D$2))-ROWS('Export night filtered'!$A$2:INDIRECT('Export night filtered'!$D$2))),""))),Rapportage!L838)</f>
        <v/>
      </c>
    </row>
    <row r="838" spans="1:1">
      <c r="A838" t="str" cm="1">
        <f t="array" aca="1" ref="A838" ca="1">_xlfn.CONCAT(IFERROR(INDEX('Export day'!$A$2:INDIRECT('Export day'!$D$2),ROWS(A$1:$A838)),IFERROR(INDEX('Export night filtered'!$A$2:INDIRECT('Export night filtered'!$D$2),ROWS(A$1:$A838)-ROWS('Export day'!$A$2:INDIRECT('Export day'!$D$2))),IFERROR(INDEX('Export sunholidays filtered'!$A$2:INDIRECT('Export sunholidays filtered'!$D$2),ROWS(A$1:$A838),ROWS(#REF!)-ROWS('Export day'!$A$2:INDIRECT('Export day'!$D$2))-ROWS('Export night filtered'!$A$2:INDIRECT('Export night filtered'!$D$2))),""))),Rapportage!L839)</f>
        <v/>
      </c>
    </row>
    <row r="839" spans="1:1">
      <c r="A839" t="str" cm="1">
        <f t="array" aca="1" ref="A839" ca="1">_xlfn.CONCAT(IFERROR(INDEX('Export day'!$A$2:INDIRECT('Export day'!$D$2),ROWS(A$1:$A839)),IFERROR(INDEX('Export night filtered'!$A$2:INDIRECT('Export night filtered'!$D$2),ROWS(A$1:$A839)-ROWS('Export day'!$A$2:INDIRECT('Export day'!$D$2))),IFERROR(INDEX('Export sunholidays filtered'!$A$2:INDIRECT('Export sunholidays filtered'!$D$2),ROWS(A$1:$A839),ROWS(#REF!)-ROWS('Export day'!$A$2:INDIRECT('Export day'!$D$2))-ROWS('Export night filtered'!$A$2:INDIRECT('Export night filtered'!$D$2))),""))),Rapportage!L840)</f>
        <v/>
      </c>
    </row>
    <row r="840" spans="1:1">
      <c r="A840" t="str" cm="1">
        <f t="array" aca="1" ref="A840" ca="1">_xlfn.CONCAT(IFERROR(INDEX('Export day'!$A$2:INDIRECT('Export day'!$D$2),ROWS(A$1:$A840)),IFERROR(INDEX('Export night filtered'!$A$2:INDIRECT('Export night filtered'!$D$2),ROWS(A$1:$A840)-ROWS('Export day'!$A$2:INDIRECT('Export day'!$D$2))),IFERROR(INDEX('Export sunholidays filtered'!$A$2:INDIRECT('Export sunholidays filtered'!$D$2),ROWS(A$1:$A840),ROWS(#REF!)-ROWS('Export day'!$A$2:INDIRECT('Export day'!$D$2))-ROWS('Export night filtered'!$A$2:INDIRECT('Export night filtered'!$D$2))),""))),Rapportage!L841)</f>
        <v/>
      </c>
    </row>
    <row r="841" spans="1:1">
      <c r="A841" t="str" cm="1">
        <f t="array" aca="1" ref="A841" ca="1">_xlfn.CONCAT(IFERROR(INDEX('Export day'!$A$2:INDIRECT('Export day'!$D$2),ROWS(A$1:$A841)),IFERROR(INDEX('Export night filtered'!$A$2:INDIRECT('Export night filtered'!$D$2),ROWS(A$1:$A841)-ROWS('Export day'!$A$2:INDIRECT('Export day'!$D$2))),IFERROR(INDEX('Export sunholidays filtered'!$A$2:INDIRECT('Export sunholidays filtered'!$D$2),ROWS(A$1:$A841),ROWS(#REF!)-ROWS('Export day'!$A$2:INDIRECT('Export day'!$D$2))-ROWS('Export night filtered'!$A$2:INDIRECT('Export night filtered'!$D$2))),""))),Rapportage!L842)</f>
        <v/>
      </c>
    </row>
    <row r="842" spans="1:1">
      <c r="A842" t="str" cm="1">
        <f t="array" aca="1" ref="A842" ca="1">_xlfn.CONCAT(IFERROR(INDEX('Export day'!$A$2:INDIRECT('Export day'!$D$2),ROWS(A$1:$A842)),IFERROR(INDEX('Export night filtered'!$A$2:INDIRECT('Export night filtered'!$D$2),ROWS(A$1:$A842)-ROWS('Export day'!$A$2:INDIRECT('Export day'!$D$2))),IFERROR(INDEX('Export sunholidays filtered'!$A$2:INDIRECT('Export sunholidays filtered'!$D$2),ROWS(A$1:$A842),ROWS(#REF!)-ROWS('Export day'!$A$2:INDIRECT('Export day'!$D$2))-ROWS('Export night filtered'!$A$2:INDIRECT('Export night filtered'!$D$2))),""))),Rapportage!L843)</f>
        <v/>
      </c>
    </row>
    <row r="843" spans="1:1">
      <c r="A843" t="str" cm="1">
        <f t="array" aca="1" ref="A843" ca="1">_xlfn.CONCAT(IFERROR(INDEX('Export day'!$A$2:INDIRECT('Export day'!$D$2),ROWS(A$1:$A843)),IFERROR(INDEX('Export night filtered'!$A$2:INDIRECT('Export night filtered'!$D$2),ROWS(A$1:$A843)-ROWS('Export day'!$A$2:INDIRECT('Export day'!$D$2))),IFERROR(INDEX('Export sunholidays filtered'!$A$2:INDIRECT('Export sunholidays filtered'!$D$2),ROWS(A$1:$A843),ROWS(#REF!)-ROWS('Export day'!$A$2:INDIRECT('Export day'!$D$2))-ROWS('Export night filtered'!$A$2:INDIRECT('Export night filtered'!$D$2))),""))),Rapportage!L844)</f>
        <v/>
      </c>
    </row>
    <row r="844" spans="1:1">
      <c r="A844" t="str" cm="1">
        <f t="array" aca="1" ref="A844" ca="1">_xlfn.CONCAT(IFERROR(INDEX('Export day'!$A$2:INDIRECT('Export day'!$D$2),ROWS(A$1:$A844)),IFERROR(INDEX('Export night filtered'!$A$2:INDIRECT('Export night filtered'!$D$2),ROWS(A$1:$A844)-ROWS('Export day'!$A$2:INDIRECT('Export day'!$D$2))),IFERROR(INDEX('Export sunholidays filtered'!$A$2:INDIRECT('Export sunholidays filtered'!$D$2),ROWS(A$1:$A844),ROWS(#REF!)-ROWS('Export day'!$A$2:INDIRECT('Export day'!$D$2))-ROWS('Export night filtered'!$A$2:INDIRECT('Export night filtered'!$D$2))),""))),Rapportage!L845)</f>
        <v/>
      </c>
    </row>
    <row r="845" spans="1:1">
      <c r="A845" t="str" cm="1">
        <f t="array" aca="1" ref="A845" ca="1">_xlfn.CONCAT(IFERROR(INDEX('Export day'!$A$2:INDIRECT('Export day'!$D$2),ROWS(A$1:$A845)),IFERROR(INDEX('Export night filtered'!$A$2:INDIRECT('Export night filtered'!$D$2),ROWS(A$1:$A845)-ROWS('Export day'!$A$2:INDIRECT('Export day'!$D$2))),IFERROR(INDEX('Export sunholidays filtered'!$A$2:INDIRECT('Export sunholidays filtered'!$D$2),ROWS(A$1:$A845),ROWS(#REF!)-ROWS('Export day'!$A$2:INDIRECT('Export day'!$D$2))-ROWS('Export night filtered'!$A$2:INDIRECT('Export night filtered'!$D$2))),""))),Rapportage!L846)</f>
        <v/>
      </c>
    </row>
    <row r="846" spans="1:1">
      <c r="A846" t="str" cm="1">
        <f t="array" aca="1" ref="A846" ca="1">_xlfn.CONCAT(IFERROR(INDEX('Export day'!$A$2:INDIRECT('Export day'!$D$2),ROWS(A$1:$A846)),IFERROR(INDEX('Export night filtered'!$A$2:INDIRECT('Export night filtered'!$D$2),ROWS(A$1:$A846)-ROWS('Export day'!$A$2:INDIRECT('Export day'!$D$2))),IFERROR(INDEX('Export sunholidays filtered'!$A$2:INDIRECT('Export sunholidays filtered'!$D$2),ROWS(A$1:$A846),ROWS(#REF!)-ROWS('Export day'!$A$2:INDIRECT('Export day'!$D$2))-ROWS('Export night filtered'!$A$2:INDIRECT('Export night filtered'!$D$2))),""))),Rapportage!L847)</f>
        <v/>
      </c>
    </row>
    <row r="847" spans="1:1">
      <c r="A847" t="str" cm="1">
        <f t="array" aca="1" ref="A847" ca="1">_xlfn.CONCAT(IFERROR(INDEX('Export day'!$A$2:INDIRECT('Export day'!$D$2),ROWS(A$1:$A847)),IFERROR(INDEX('Export night filtered'!$A$2:INDIRECT('Export night filtered'!$D$2),ROWS(A$1:$A847)-ROWS('Export day'!$A$2:INDIRECT('Export day'!$D$2))),IFERROR(INDEX('Export sunholidays filtered'!$A$2:INDIRECT('Export sunholidays filtered'!$D$2),ROWS(A$1:$A847),ROWS(#REF!)-ROWS('Export day'!$A$2:INDIRECT('Export day'!$D$2))-ROWS('Export night filtered'!$A$2:INDIRECT('Export night filtered'!$D$2))),""))),Rapportage!L848)</f>
        <v/>
      </c>
    </row>
    <row r="848" spans="1:1">
      <c r="A848" t="str" cm="1">
        <f t="array" aca="1" ref="A848" ca="1">_xlfn.CONCAT(IFERROR(INDEX('Export day'!$A$2:INDIRECT('Export day'!$D$2),ROWS(A$1:$A848)),IFERROR(INDEX('Export night filtered'!$A$2:INDIRECT('Export night filtered'!$D$2),ROWS(A$1:$A848)-ROWS('Export day'!$A$2:INDIRECT('Export day'!$D$2))),IFERROR(INDEX('Export sunholidays filtered'!$A$2:INDIRECT('Export sunholidays filtered'!$D$2),ROWS(A$1:$A848),ROWS(#REF!)-ROWS('Export day'!$A$2:INDIRECT('Export day'!$D$2))-ROWS('Export night filtered'!$A$2:INDIRECT('Export night filtered'!$D$2))),""))),Rapportage!L849)</f>
        <v/>
      </c>
    </row>
    <row r="849" spans="1:1">
      <c r="A849" t="str" cm="1">
        <f t="array" aca="1" ref="A849" ca="1">_xlfn.CONCAT(IFERROR(INDEX('Export day'!$A$2:INDIRECT('Export day'!$D$2),ROWS(A$1:$A849)),IFERROR(INDEX('Export night filtered'!$A$2:INDIRECT('Export night filtered'!$D$2),ROWS(A$1:$A849)-ROWS('Export day'!$A$2:INDIRECT('Export day'!$D$2))),IFERROR(INDEX('Export sunholidays filtered'!$A$2:INDIRECT('Export sunholidays filtered'!$D$2),ROWS(A$1:$A849),ROWS(#REF!)-ROWS('Export day'!$A$2:INDIRECT('Export day'!$D$2))-ROWS('Export night filtered'!$A$2:INDIRECT('Export night filtered'!$D$2))),""))),Rapportage!L850)</f>
        <v/>
      </c>
    </row>
    <row r="850" spans="1:1">
      <c r="A850" t="str" cm="1">
        <f t="array" aca="1" ref="A850" ca="1">_xlfn.CONCAT(IFERROR(INDEX('Export day'!$A$2:INDIRECT('Export day'!$D$2),ROWS(A$1:$A850)),IFERROR(INDEX('Export night filtered'!$A$2:INDIRECT('Export night filtered'!$D$2),ROWS(A$1:$A850)-ROWS('Export day'!$A$2:INDIRECT('Export day'!$D$2))),IFERROR(INDEX('Export sunholidays filtered'!$A$2:INDIRECT('Export sunholidays filtered'!$D$2),ROWS(A$1:$A850),ROWS(#REF!)-ROWS('Export day'!$A$2:INDIRECT('Export day'!$D$2))-ROWS('Export night filtered'!$A$2:INDIRECT('Export night filtered'!$D$2))),""))),Rapportage!L851)</f>
        <v/>
      </c>
    </row>
    <row r="851" spans="1:1">
      <c r="A851" t="str" cm="1">
        <f t="array" aca="1" ref="A851" ca="1">_xlfn.CONCAT(IFERROR(INDEX('Export day'!$A$2:INDIRECT('Export day'!$D$2),ROWS(A$1:$A851)),IFERROR(INDEX('Export night filtered'!$A$2:INDIRECT('Export night filtered'!$D$2),ROWS(A$1:$A851)-ROWS('Export day'!$A$2:INDIRECT('Export day'!$D$2))),IFERROR(INDEX('Export sunholidays filtered'!$A$2:INDIRECT('Export sunholidays filtered'!$D$2),ROWS(A$1:$A851),ROWS(#REF!)-ROWS('Export day'!$A$2:INDIRECT('Export day'!$D$2))-ROWS('Export night filtered'!$A$2:INDIRECT('Export night filtered'!$D$2))),""))),Rapportage!L852)</f>
        <v/>
      </c>
    </row>
    <row r="852" spans="1:1">
      <c r="A852" t="str" cm="1">
        <f t="array" aca="1" ref="A852" ca="1">_xlfn.CONCAT(IFERROR(INDEX('Export day'!$A$2:INDIRECT('Export day'!$D$2),ROWS(A$1:$A852)),IFERROR(INDEX('Export night filtered'!$A$2:INDIRECT('Export night filtered'!$D$2),ROWS(A$1:$A852)-ROWS('Export day'!$A$2:INDIRECT('Export day'!$D$2))),IFERROR(INDEX('Export sunholidays filtered'!$A$2:INDIRECT('Export sunholidays filtered'!$D$2),ROWS(A$1:$A852),ROWS(#REF!)-ROWS('Export day'!$A$2:INDIRECT('Export day'!$D$2))-ROWS('Export night filtered'!$A$2:INDIRECT('Export night filtered'!$D$2))),""))),Rapportage!L853)</f>
        <v/>
      </c>
    </row>
    <row r="853" spans="1:1">
      <c r="A853" t="str" cm="1">
        <f t="array" aca="1" ref="A853" ca="1">_xlfn.CONCAT(IFERROR(INDEX('Export day'!$A$2:INDIRECT('Export day'!$D$2),ROWS(A$1:$A853)),IFERROR(INDEX('Export night filtered'!$A$2:INDIRECT('Export night filtered'!$D$2),ROWS(A$1:$A853)-ROWS('Export day'!$A$2:INDIRECT('Export day'!$D$2))),IFERROR(INDEX('Export sunholidays filtered'!$A$2:INDIRECT('Export sunholidays filtered'!$D$2),ROWS(A$1:$A853),ROWS(#REF!)-ROWS('Export day'!$A$2:INDIRECT('Export day'!$D$2))-ROWS('Export night filtered'!$A$2:INDIRECT('Export night filtered'!$D$2))),""))),Rapportage!L854)</f>
        <v/>
      </c>
    </row>
    <row r="854" spans="1:1">
      <c r="A854" t="str" cm="1">
        <f t="array" aca="1" ref="A854" ca="1">_xlfn.CONCAT(IFERROR(INDEX('Export day'!$A$2:INDIRECT('Export day'!$D$2),ROWS(A$1:$A854)),IFERROR(INDEX('Export night filtered'!$A$2:INDIRECT('Export night filtered'!$D$2),ROWS(A$1:$A854)-ROWS('Export day'!$A$2:INDIRECT('Export day'!$D$2))),IFERROR(INDEX('Export sunholidays filtered'!$A$2:INDIRECT('Export sunholidays filtered'!$D$2),ROWS(A$1:$A854),ROWS(#REF!)-ROWS('Export day'!$A$2:INDIRECT('Export day'!$D$2))-ROWS('Export night filtered'!$A$2:INDIRECT('Export night filtered'!$D$2))),""))),Rapportage!L855)</f>
        <v/>
      </c>
    </row>
    <row r="855" spans="1:1">
      <c r="A855" t="str" cm="1">
        <f t="array" aca="1" ref="A855" ca="1">_xlfn.CONCAT(IFERROR(INDEX('Export day'!$A$2:INDIRECT('Export day'!$D$2),ROWS(A$1:$A855)),IFERROR(INDEX('Export night filtered'!$A$2:INDIRECT('Export night filtered'!$D$2),ROWS(A$1:$A855)-ROWS('Export day'!$A$2:INDIRECT('Export day'!$D$2))),IFERROR(INDEX('Export sunholidays filtered'!$A$2:INDIRECT('Export sunholidays filtered'!$D$2),ROWS(A$1:$A855),ROWS(#REF!)-ROWS('Export day'!$A$2:INDIRECT('Export day'!$D$2))-ROWS('Export night filtered'!$A$2:INDIRECT('Export night filtered'!$D$2))),""))),Rapportage!L856)</f>
        <v/>
      </c>
    </row>
    <row r="856" spans="1:1">
      <c r="A856" t="str" cm="1">
        <f t="array" aca="1" ref="A856" ca="1">_xlfn.CONCAT(IFERROR(INDEX('Export day'!$A$2:INDIRECT('Export day'!$D$2),ROWS(A$1:$A856)),IFERROR(INDEX('Export night filtered'!$A$2:INDIRECT('Export night filtered'!$D$2),ROWS(A$1:$A856)-ROWS('Export day'!$A$2:INDIRECT('Export day'!$D$2))),IFERROR(INDEX('Export sunholidays filtered'!$A$2:INDIRECT('Export sunholidays filtered'!$D$2),ROWS(A$1:$A856),ROWS(#REF!)-ROWS('Export day'!$A$2:INDIRECT('Export day'!$D$2))-ROWS('Export night filtered'!$A$2:INDIRECT('Export night filtered'!$D$2))),""))),Rapportage!L857)</f>
        <v/>
      </c>
    </row>
    <row r="857" spans="1:1">
      <c r="A857" t="str" cm="1">
        <f t="array" aca="1" ref="A857" ca="1">_xlfn.CONCAT(IFERROR(INDEX('Export day'!$A$2:INDIRECT('Export day'!$D$2),ROWS(A$1:$A857)),IFERROR(INDEX('Export night filtered'!$A$2:INDIRECT('Export night filtered'!$D$2),ROWS(A$1:$A857)-ROWS('Export day'!$A$2:INDIRECT('Export day'!$D$2))),IFERROR(INDEX('Export sunholidays filtered'!$A$2:INDIRECT('Export sunholidays filtered'!$D$2),ROWS(A$1:$A857),ROWS(#REF!)-ROWS('Export day'!$A$2:INDIRECT('Export day'!$D$2))-ROWS('Export night filtered'!$A$2:INDIRECT('Export night filtered'!$D$2))),""))),Rapportage!L858)</f>
        <v/>
      </c>
    </row>
    <row r="858" spans="1:1">
      <c r="A858" t="str" cm="1">
        <f t="array" aca="1" ref="A858" ca="1">_xlfn.CONCAT(IFERROR(INDEX('Export day'!$A$2:INDIRECT('Export day'!$D$2),ROWS(A$1:$A858)),IFERROR(INDEX('Export night filtered'!$A$2:INDIRECT('Export night filtered'!$D$2),ROWS(A$1:$A858)-ROWS('Export day'!$A$2:INDIRECT('Export day'!$D$2))),IFERROR(INDEX('Export sunholidays filtered'!$A$2:INDIRECT('Export sunholidays filtered'!$D$2),ROWS(A$1:$A858),ROWS(#REF!)-ROWS('Export day'!$A$2:INDIRECT('Export day'!$D$2))-ROWS('Export night filtered'!$A$2:INDIRECT('Export night filtered'!$D$2))),""))),Rapportage!L859)</f>
        <v/>
      </c>
    </row>
    <row r="859" spans="1:1">
      <c r="A859" t="str" cm="1">
        <f t="array" aca="1" ref="A859" ca="1">_xlfn.CONCAT(IFERROR(INDEX('Export day'!$A$2:INDIRECT('Export day'!$D$2),ROWS(A$1:$A859)),IFERROR(INDEX('Export night filtered'!$A$2:INDIRECT('Export night filtered'!$D$2),ROWS(A$1:$A859)-ROWS('Export day'!$A$2:INDIRECT('Export day'!$D$2))),IFERROR(INDEX('Export sunholidays filtered'!$A$2:INDIRECT('Export sunholidays filtered'!$D$2),ROWS(A$1:$A859),ROWS(#REF!)-ROWS('Export day'!$A$2:INDIRECT('Export day'!$D$2))-ROWS('Export night filtered'!$A$2:INDIRECT('Export night filtered'!$D$2))),""))),Rapportage!L860)</f>
        <v/>
      </c>
    </row>
    <row r="860" spans="1:1">
      <c r="A860" t="str" cm="1">
        <f t="array" aca="1" ref="A860" ca="1">_xlfn.CONCAT(IFERROR(INDEX('Export day'!$A$2:INDIRECT('Export day'!$D$2),ROWS(A$1:$A860)),IFERROR(INDEX('Export night filtered'!$A$2:INDIRECT('Export night filtered'!$D$2),ROWS(A$1:$A860)-ROWS('Export day'!$A$2:INDIRECT('Export day'!$D$2))),IFERROR(INDEX('Export sunholidays filtered'!$A$2:INDIRECT('Export sunholidays filtered'!$D$2),ROWS(A$1:$A860),ROWS(#REF!)-ROWS('Export day'!$A$2:INDIRECT('Export day'!$D$2))-ROWS('Export night filtered'!$A$2:INDIRECT('Export night filtered'!$D$2))),""))),Rapportage!L861)</f>
        <v/>
      </c>
    </row>
    <row r="861" spans="1:1">
      <c r="A861" t="str" cm="1">
        <f t="array" aca="1" ref="A861" ca="1">_xlfn.CONCAT(IFERROR(INDEX('Export day'!$A$2:INDIRECT('Export day'!$D$2),ROWS(A$1:$A861)),IFERROR(INDEX('Export night filtered'!$A$2:INDIRECT('Export night filtered'!$D$2),ROWS(A$1:$A861)-ROWS('Export day'!$A$2:INDIRECT('Export day'!$D$2))),IFERROR(INDEX('Export sunholidays filtered'!$A$2:INDIRECT('Export sunholidays filtered'!$D$2),ROWS(A$1:$A861),ROWS(#REF!)-ROWS('Export day'!$A$2:INDIRECT('Export day'!$D$2))-ROWS('Export night filtered'!$A$2:INDIRECT('Export night filtered'!$D$2))),""))),Rapportage!L862)</f>
        <v/>
      </c>
    </row>
    <row r="862" spans="1:1">
      <c r="A862" t="str" cm="1">
        <f t="array" aca="1" ref="A862" ca="1">_xlfn.CONCAT(IFERROR(INDEX('Export day'!$A$2:INDIRECT('Export day'!$D$2),ROWS(A$1:$A862)),IFERROR(INDEX('Export night filtered'!$A$2:INDIRECT('Export night filtered'!$D$2),ROWS(A$1:$A862)-ROWS('Export day'!$A$2:INDIRECT('Export day'!$D$2))),IFERROR(INDEX('Export sunholidays filtered'!$A$2:INDIRECT('Export sunholidays filtered'!$D$2),ROWS(A$1:$A862),ROWS(#REF!)-ROWS('Export day'!$A$2:INDIRECT('Export day'!$D$2))-ROWS('Export night filtered'!$A$2:INDIRECT('Export night filtered'!$D$2))),""))),Rapportage!L863)</f>
        <v/>
      </c>
    </row>
    <row r="863" spans="1:1">
      <c r="A863" t="str" cm="1">
        <f t="array" aca="1" ref="A863" ca="1">_xlfn.CONCAT(IFERROR(INDEX('Export day'!$A$2:INDIRECT('Export day'!$D$2),ROWS(A$1:$A863)),IFERROR(INDEX('Export night filtered'!$A$2:INDIRECT('Export night filtered'!$D$2),ROWS(A$1:$A863)-ROWS('Export day'!$A$2:INDIRECT('Export day'!$D$2))),IFERROR(INDEX('Export sunholidays filtered'!$A$2:INDIRECT('Export sunholidays filtered'!$D$2),ROWS(A$1:$A863),ROWS(#REF!)-ROWS('Export day'!$A$2:INDIRECT('Export day'!$D$2))-ROWS('Export night filtered'!$A$2:INDIRECT('Export night filtered'!$D$2))),""))),Rapportage!L864)</f>
        <v/>
      </c>
    </row>
    <row r="864" spans="1:1">
      <c r="A864" t="str" cm="1">
        <f t="array" aca="1" ref="A864" ca="1">_xlfn.CONCAT(IFERROR(INDEX('Export day'!$A$2:INDIRECT('Export day'!$D$2),ROWS(A$1:$A864)),IFERROR(INDEX('Export night filtered'!$A$2:INDIRECT('Export night filtered'!$D$2),ROWS(A$1:$A864)-ROWS('Export day'!$A$2:INDIRECT('Export day'!$D$2))),IFERROR(INDEX('Export sunholidays filtered'!$A$2:INDIRECT('Export sunholidays filtered'!$D$2),ROWS(A$1:$A864),ROWS(#REF!)-ROWS('Export day'!$A$2:INDIRECT('Export day'!$D$2))-ROWS('Export night filtered'!$A$2:INDIRECT('Export night filtered'!$D$2))),""))),Rapportage!L865)</f>
        <v/>
      </c>
    </row>
    <row r="865" spans="1:1">
      <c r="A865" t="str" cm="1">
        <f t="array" aca="1" ref="A865" ca="1">_xlfn.CONCAT(IFERROR(INDEX('Export day'!$A$2:INDIRECT('Export day'!$D$2),ROWS(A$1:$A865)),IFERROR(INDEX('Export night filtered'!$A$2:INDIRECT('Export night filtered'!$D$2),ROWS(A$1:$A865)-ROWS('Export day'!$A$2:INDIRECT('Export day'!$D$2))),IFERROR(INDEX('Export sunholidays filtered'!$A$2:INDIRECT('Export sunholidays filtered'!$D$2),ROWS(A$1:$A865),ROWS(#REF!)-ROWS('Export day'!$A$2:INDIRECT('Export day'!$D$2))-ROWS('Export night filtered'!$A$2:INDIRECT('Export night filtered'!$D$2))),""))),Rapportage!L866)</f>
        <v/>
      </c>
    </row>
    <row r="866" spans="1:1">
      <c r="A866" t="str" cm="1">
        <f t="array" aca="1" ref="A866" ca="1">_xlfn.CONCAT(IFERROR(INDEX('Export day'!$A$2:INDIRECT('Export day'!$D$2),ROWS(A$1:$A866)),IFERROR(INDEX('Export night filtered'!$A$2:INDIRECT('Export night filtered'!$D$2),ROWS(A$1:$A866)-ROWS('Export day'!$A$2:INDIRECT('Export day'!$D$2))),IFERROR(INDEX('Export sunholidays filtered'!$A$2:INDIRECT('Export sunholidays filtered'!$D$2),ROWS(A$1:$A866),ROWS(#REF!)-ROWS('Export day'!$A$2:INDIRECT('Export day'!$D$2))-ROWS('Export night filtered'!$A$2:INDIRECT('Export night filtered'!$D$2))),""))),Rapportage!L867)</f>
        <v/>
      </c>
    </row>
    <row r="867" spans="1:1">
      <c r="A867" t="str" cm="1">
        <f t="array" aca="1" ref="A867" ca="1">_xlfn.CONCAT(IFERROR(INDEX('Export day'!$A$2:INDIRECT('Export day'!$D$2),ROWS(A$1:$A867)),IFERROR(INDEX('Export night filtered'!$A$2:INDIRECT('Export night filtered'!$D$2),ROWS(A$1:$A867)-ROWS('Export day'!$A$2:INDIRECT('Export day'!$D$2))),IFERROR(INDEX('Export sunholidays filtered'!$A$2:INDIRECT('Export sunholidays filtered'!$D$2),ROWS(A$1:$A867),ROWS(#REF!)-ROWS('Export day'!$A$2:INDIRECT('Export day'!$D$2))-ROWS('Export night filtered'!$A$2:INDIRECT('Export night filtered'!$D$2))),""))),Rapportage!L868)</f>
        <v/>
      </c>
    </row>
    <row r="868" spans="1:1">
      <c r="A868" t="str" cm="1">
        <f t="array" aca="1" ref="A868" ca="1">_xlfn.CONCAT(IFERROR(INDEX('Export day'!$A$2:INDIRECT('Export day'!$D$2),ROWS(A$1:$A868)),IFERROR(INDEX('Export night filtered'!$A$2:INDIRECT('Export night filtered'!$D$2),ROWS(A$1:$A868)-ROWS('Export day'!$A$2:INDIRECT('Export day'!$D$2))),IFERROR(INDEX('Export sunholidays filtered'!$A$2:INDIRECT('Export sunholidays filtered'!$D$2),ROWS(A$1:$A868),ROWS(#REF!)-ROWS('Export day'!$A$2:INDIRECT('Export day'!$D$2))-ROWS('Export night filtered'!$A$2:INDIRECT('Export night filtered'!$D$2))),""))),Rapportage!L869)</f>
        <v/>
      </c>
    </row>
    <row r="869" spans="1:1">
      <c r="A869" t="str" cm="1">
        <f t="array" aca="1" ref="A869" ca="1">_xlfn.CONCAT(IFERROR(INDEX('Export day'!$A$2:INDIRECT('Export day'!$D$2),ROWS(A$1:$A869)),IFERROR(INDEX('Export night filtered'!$A$2:INDIRECT('Export night filtered'!$D$2),ROWS(A$1:$A869)-ROWS('Export day'!$A$2:INDIRECT('Export day'!$D$2))),IFERROR(INDEX('Export sunholidays filtered'!$A$2:INDIRECT('Export sunholidays filtered'!$D$2),ROWS(A$1:$A869),ROWS(#REF!)-ROWS('Export day'!$A$2:INDIRECT('Export day'!$D$2))-ROWS('Export night filtered'!$A$2:INDIRECT('Export night filtered'!$D$2))),""))),Rapportage!L870)</f>
        <v/>
      </c>
    </row>
    <row r="870" spans="1:1">
      <c r="A870" t="str" cm="1">
        <f t="array" aca="1" ref="A870" ca="1">_xlfn.CONCAT(IFERROR(INDEX('Export day'!$A$2:INDIRECT('Export day'!$D$2),ROWS(A$1:$A870)),IFERROR(INDEX('Export night filtered'!$A$2:INDIRECT('Export night filtered'!$D$2),ROWS(A$1:$A870)-ROWS('Export day'!$A$2:INDIRECT('Export day'!$D$2))),IFERROR(INDEX('Export sunholidays filtered'!$A$2:INDIRECT('Export sunholidays filtered'!$D$2),ROWS(A$1:$A870),ROWS(#REF!)-ROWS('Export day'!$A$2:INDIRECT('Export day'!$D$2))-ROWS('Export night filtered'!$A$2:INDIRECT('Export night filtered'!$D$2))),""))),Rapportage!L871)</f>
        <v/>
      </c>
    </row>
    <row r="871" spans="1:1">
      <c r="A871" t="str" cm="1">
        <f t="array" aca="1" ref="A871" ca="1">_xlfn.CONCAT(IFERROR(INDEX('Export day'!$A$2:INDIRECT('Export day'!$D$2),ROWS(A$1:$A871)),IFERROR(INDEX('Export night filtered'!$A$2:INDIRECT('Export night filtered'!$D$2),ROWS(A$1:$A871)-ROWS('Export day'!$A$2:INDIRECT('Export day'!$D$2))),IFERROR(INDEX('Export sunholidays filtered'!$A$2:INDIRECT('Export sunholidays filtered'!$D$2),ROWS(A$1:$A871),ROWS(#REF!)-ROWS('Export day'!$A$2:INDIRECT('Export day'!$D$2))-ROWS('Export night filtered'!$A$2:INDIRECT('Export night filtered'!$D$2))),""))),Rapportage!L872)</f>
        <v/>
      </c>
    </row>
    <row r="872" spans="1:1">
      <c r="A872" t="str" cm="1">
        <f t="array" aca="1" ref="A872" ca="1">_xlfn.CONCAT(IFERROR(INDEX('Export day'!$A$2:INDIRECT('Export day'!$D$2),ROWS(A$1:$A872)),IFERROR(INDEX('Export night filtered'!$A$2:INDIRECT('Export night filtered'!$D$2),ROWS(A$1:$A872)-ROWS('Export day'!$A$2:INDIRECT('Export day'!$D$2))),IFERROR(INDEX('Export sunholidays filtered'!$A$2:INDIRECT('Export sunholidays filtered'!$D$2),ROWS(A$1:$A872),ROWS(#REF!)-ROWS('Export day'!$A$2:INDIRECT('Export day'!$D$2))-ROWS('Export night filtered'!$A$2:INDIRECT('Export night filtered'!$D$2))),""))),Rapportage!L873)</f>
        <v/>
      </c>
    </row>
    <row r="873" spans="1:1">
      <c r="A873" t="str" cm="1">
        <f t="array" aca="1" ref="A873" ca="1">_xlfn.CONCAT(IFERROR(INDEX('Export day'!$A$2:INDIRECT('Export day'!$D$2),ROWS(A$1:$A873)),IFERROR(INDEX('Export night filtered'!$A$2:INDIRECT('Export night filtered'!$D$2),ROWS(A$1:$A873)-ROWS('Export day'!$A$2:INDIRECT('Export day'!$D$2))),IFERROR(INDEX('Export sunholidays filtered'!$A$2:INDIRECT('Export sunholidays filtered'!$D$2),ROWS(A$1:$A873),ROWS(#REF!)-ROWS('Export day'!$A$2:INDIRECT('Export day'!$D$2))-ROWS('Export night filtered'!$A$2:INDIRECT('Export night filtered'!$D$2))),""))),Rapportage!L874)</f>
        <v/>
      </c>
    </row>
    <row r="874" spans="1:1">
      <c r="A874" t="str" cm="1">
        <f t="array" aca="1" ref="A874" ca="1">_xlfn.CONCAT(IFERROR(INDEX('Export day'!$A$2:INDIRECT('Export day'!$D$2),ROWS(A$1:$A874)),IFERROR(INDEX('Export night filtered'!$A$2:INDIRECT('Export night filtered'!$D$2),ROWS(A$1:$A874)-ROWS('Export day'!$A$2:INDIRECT('Export day'!$D$2))),IFERROR(INDEX('Export sunholidays filtered'!$A$2:INDIRECT('Export sunholidays filtered'!$D$2),ROWS(A$1:$A874),ROWS(#REF!)-ROWS('Export day'!$A$2:INDIRECT('Export day'!$D$2))-ROWS('Export night filtered'!$A$2:INDIRECT('Export night filtered'!$D$2))),""))),Rapportage!L875)</f>
        <v/>
      </c>
    </row>
    <row r="875" spans="1:1">
      <c r="A875" t="str" cm="1">
        <f t="array" aca="1" ref="A875" ca="1">_xlfn.CONCAT(IFERROR(INDEX('Export day'!$A$2:INDIRECT('Export day'!$D$2),ROWS(A$1:$A875)),IFERROR(INDEX('Export night filtered'!$A$2:INDIRECT('Export night filtered'!$D$2),ROWS(A$1:$A875)-ROWS('Export day'!$A$2:INDIRECT('Export day'!$D$2))),IFERROR(INDEX('Export sunholidays filtered'!$A$2:INDIRECT('Export sunholidays filtered'!$D$2),ROWS(A$1:$A875),ROWS(#REF!)-ROWS('Export day'!$A$2:INDIRECT('Export day'!$D$2))-ROWS('Export night filtered'!$A$2:INDIRECT('Export night filtered'!$D$2))),""))),Rapportage!L876)</f>
        <v/>
      </c>
    </row>
    <row r="876" spans="1:1">
      <c r="A876" t="str" cm="1">
        <f t="array" aca="1" ref="A876" ca="1">_xlfn.CONCAT(IFERROR(INDEX('Export day'!$A$2:INDIRECT('Export day'!$D$2),ROWS(A$1:$A876)),IFERROR(INDEX('Export night filtered'!$A$2:INDIRECT('Export night filtered'!$D$2),ROWS(A$1:$A876)-ROWS('Export day'!$A$2:INDIRECT('Export day'!$D$2))),IFERROR(INDEX('Export sunholidays filtered'!$A$2:INDIRECT('Export sunholidays filtered'!$D$2),ROWS(A$1:$A876),ROWS(#REF!)-ROWS('Export day'!$A$2:INDIRECT('Export day'!$D$2))-ROWS('Export night filtered'!$A$2:INDIRECT('Export night filtered'!$D$2))),""))),Rapportage!L877)</f>
        <v/>
      </c>
    </row>
    <row r="877" spans="1:1">
      <c r="A877" t="str" cm="1">
        <f t="array" aca="1" ref="A877" ca="1">_xlfn.CONCAT(IFERROR(INDEX('Export day'!$A$2:INDIRECT('Export day'!$D$2),ROWS(A$1:$A877)),IFERROR(INDEX('Export night filtered'!$A$2:INDIRECT('Export night filtered'!$D$2),ROWS(A$1:$A877)-ROWS('Export day'!$A$2:INDIRECT('Export day'!$D$2))),IFERROR(INDEX('Export sunholidays filtered'!$A$2:INDIRECT('Export sunholidays filtered'!$D$2),ROWS(A$1:$A877),ROWS(#REF!)-ROWS('Export day'!$A$2:INDIRECT('Export day'!$D$2))-ROWS('Export night filtered'!$A$2:INDIRECT('Export night filtered'!$D$2))),""))),Rapportage!L878)</f>
        <v/>
      </c>
    </row>
    <row r="878" spans="1:1">
      <c r="A878" t="str" cm="1">
        <f t="array" aca="1" ref="A878" ca="1">_xlfn.CONCAT(IFERROR(INDEX('Export day'!$A$2:INDIRECT('Export day'!$D$2),ROWS(A$1:$A878)),IFERROR(INDEX('Export night filtered'!$A$2:INDIRECT('Export night filtered'!$D$2),ROWS(A$1:$A878)-ROWS('Export day'!$A$2:INDIRECT('Export day'!$D$2))),IFERROR(INDEX('Export sunholidays filtered'!$A$2:INDIRECT('Export sunholidays filtered'!$D$2),ROWS(A$1:$A878),ROWS(#REF!)-ROWS('Export day'!$A$2:INDIRECT('Export day'!$D$2))-ROWS('Export night filtered'!$A$2:INDIRECT('Export night filtered'!$D$2))),""))),Rapportage!L879)</f>
        <v/>
      </c>
    </row>
    <row r="879" spans="1:1">
      <c r="A879" t="str" cm="1">
        <f t="array" aca="1" ref="A879" ca="1">_xlfn.CONCAT(IFERROR(INDEX('Export day'!$A$2:INDIRECT('Export day'!$D$2),ROWS(A$1:$A879)),IFERROR(INDEX('Export night filtered'!$A$2:INDIRECT('Export night filtered'!$D$2),ROWS(A$1:$A879)-ROWS('Export day'!$A$2:INDIRECT('Export day'!$D$2))),IFERROR(INDEX('Export sunholidays filtered'!$A$2:INDIRECT('Export sunholidays filtered'!$D$2),ROWS(A$1:$A879),ROWS(#REF!)-ROWS('Export day'!$A$2:INDIRECT('Export day'!$D$2))-ROWS('Export night filtered'!$A$2:INDIRECT('Export night filtered'!$D$2))),""))),Rapportage!L880)</f>
        <v/>
      </c>
    </row>
    <row r="880" spans="1:1">
      <c r="A880" t="str" cm="1">
        <f t="array" aca="1" ref="A880" ca="1">_xlfn.CONCAT(IFERROR(INDEX('Export day'!$A$2:INDIRECT('Export day'!$D$2),ROWS(A$1:$A880)),IFERROR(INDEX('Export night filtered'!$A$2:INDIRECT('Export night filtered'!$D$2),ROWS(A$1:$A880)-ROWS('Export day'!$A$2:INDIRECT('Export day'!$D$2))),IFERROR(INDEX('Export sunholidays filtered'!$A$2:INDIRECT('Export sunholidays filtered'!$D$2),ROWS(A$1:$A880),ROWS(#REF!)-ROWS('Export day'!$A$2:INDIRECT('Export day'!$D$2))-ROWS('Export night filtered'!$A$2:INDIRECT('Export night filtered'!$D$2))),""))),Rapportage!L881)</f>
        <v/>
      </c>
    </row>
    <row r="881" spans="1:1">
      <c r="A881" t="str" cm="1">
        <f t="array" aca="1" ref="A881" ca="1">_xlfn.CONCAT(IFERROR(INDEX('Export day'!$A$2:INDIRECT('Export day'!$D$2),ROWS(A$1:$A881)),IFERROR(INDEX('Export night filtered'!$A$2:INDIRECT('Export night filtered'!$D$2),ROWS(A$1:$A881)-ROWS('Export day'!$A$2:INDIRECT('Export day'!$D$2))),IFERROR(INDEX('Export sunholidays filtered'!$A$2:INDIRECT('Export sunholidays filtered'!$D$2),ROWS(A$1:$A881),ROWS(#REF!)-ROWS('Export day'!$A$2:INDIRECT('Export day'!$D$2))-ROWS('Export night filtered'!$A$2:INDIRECT('Export night filtered'!$D$2))),""))),Rapportage!L882)</f>
        <v/>
      </c>
    </row>
    <row r="882" spans="1:1">
      <c r="A882" t="str" cm="1">
        <f t="array" aca="1" ref="A882" ca="1">_xlfn.CONCAT(IFERROR(INDEX('Export day'!$A$2:INDIRECT('Export day'!$D$2),ROWS(A$1:$A882)),IFERROR(INDEX('Export night filtered'!$A$2:INDIRECT('Export night filtered'!$D$2),ROWS(A$1:$A882)-ROWS('Export day'!$A$2:INDIRECT('Export day'!$D$2))),IFERROR(INDEX('Export sunholidays filtered'!$A$2:INDIRECT('Export sunholidays filtered'!$D$2),ROWS(A$1:$A882),ROWS(#REF!)-ROWS('Export day'!$A$2:INDIRECT('Export day'!$D$2))-ROWS('Export night filtered'!$A$2:INDIRECT('Export night filtered'!$D$2))),""))),Rapportage!L883)</f>
        <v/>
      </c>
    </row>
    <row r="883" spans="1:1">
      <c r="A883" t="str" cm="1">
        <f t="array" aca="1" ref="A883" ca="1">_xlfn.CONCAT(IFERROR(INDEX('Export day'!$A$2:INDIRECT('Export day'!$D$2),ROWS(A$1:$A883)),IFERROR(INDEX('Export night filtered'!$A$2:INDIRECT('Export night filtered'!$D$2),ROWS(A$1:$A883)-ROWS('Export day'!$A$2:INDIRECT('Export day'!$D$2))),IFERROR(INDEX('Export sunholidays filtered'!$A$2:INDIRECT('Export sunholidays filtered'!$D$2),ROWS(A$1:$A883),ROWS(#REF!)-ROWS('Export day'!$A$2:INDIRECT('Export day'!$D$2))-ROWS('Export night filtered'!$A$2:INDIRECT('Export night filtered'!$D$2))),""))),Rapportage!L884)</f>
        <v/>
      </c>
    </row>
    <row r="884" spans="1:1">
      <c r="A884" t="str" cm="1">
        <f t="array" aca="1" ref="A884" ca="1">_xlfn.CONCAT(IFERROR(INDEX('Export day'!$A$2:INDIRECT('Export day'!$D$2),ROWS(A$1:$A884)),IFERROR(INDEX('Export night filtered'!$A$2:INDIRECT('Export night filtered'!$D$2),ROWS(A$1:$A884)-ROWS('Export day'!$A$2:INDIRECT('Export day'!$D$2))),IFERROR(INDEX('Export sunholidays filtered'!$A$2:INDIRECT('Export sunholidays filtered'!$D$2),ROWS(A$1:$A884),ROWS(#REF!)-ROWS('Export day'!$A$2:INDIRECT('Export day'!$D$2))-ROWS('Export night filtered'!$A$2:INDIRECT('Export night filtered'!$D$2))),""))),Rapportage!L885)</f>
        <v/>
      </c>
    </row>
    <row r="885" spans="1:1">
      <c r="A885" t="str" cm="1">
        <f t="array" aca="1" ref="A885" ca="1">_xlfn.CONCAT(IFERROR(INDEX('Export day'!$A$2:INDIRECT('Export day'!$D$2),ROWS(A$1:$A885)),IFERROR(INDEX('Export night filtered'!$A$2:INDIRECT('Export night filtered'!$D$2),ROWS(A$1:$A885)-ROWS('Export day'!$A$2:INDIRECT('Export day'!$D$2))),IFERROR(INDEX('Export sunholidays filtered'!$A$2:INDIRECT('Export sunholidays filtered'!$D$2),ROWS(A$1:$A885),ROWS(#REF!)-ROWS('Export day'!$A$2:INDIRECT('Export day'!$D$2))-ROWS('Export night filtered'!$A$2:INDIRECT('Export night filtered'!$D$2))),""))),Rapportage!L886)</f>
        <v/>
      </c>
    </row>
    <row r="886" spans="1:1">
      <c r="A886" t="str" cm="1">
        <f t="array" aca="1" ref="A886" ca="1">_xlfn.CONCAT(IFERROR(INDEX('Export day'!$A$2:INDIRECT('Export day'!$D$2),ROWS(A$1:$A886)),IFERROR(INDEX('Export night filtered'!$A$2:INDIRECT('Export night filtered'!$D$2),ROWS(A$1:$A886)-ROWS('Export day'!$A$2:INDIRECT('Export day'!$D$2))),IFERROR(INDEX('Export sunholidays filtered'!$A$2:INDIRECT('Export sunholidays filtered'!$D$2),ROWS(A$1:$A886),ROWS(#REF!)-ROWS('Export day'!$A$2:INDIRECT('Export day'!$D$2))-ROWS('Export night filtered'!$A$2:INDIRECT('Export night filtered'!$D$2))),""))),Rapportage!L887)</f>
        <v/>
      </c>
    </row>
    <row r="887" spans="1:1">
      <c r="A887" t="str" cm="1">
        <f t="array" aca="1" ref="A887" ca="1">_xlfn.CONCAT(IFERROR(INDEX('Export day'!$A$2:INDIRECT('Export day'!$D$2),ROWS(A$1:$A887)),IFERROR(INDEX('Export night filtered'!$A$2:INDIRECT('Export night filtered'!$D$2),ROWS(A$1:$A887)-ROWS('Export day'!$A$2:INDIRECT('Export day'!$D$2))),IFERROR(INDEX('Export sunholidays filtered'!$A$2:INDIRECT('Export sunholidays filtered'!$D$2),ROWS(A$1:$A887),ROWS(#REF!)-ROWS('Export day'!$A$2:INDIRECT('Export day'!$D$2))-ROWS('Export night filtered'!$A$2:INDIRECT('Export night filtered'!$D$2))),""))),Rapportage!L888)</f>
        <v/>
      </c>
    </row>
    <row r="888" spans="1:1">
      <c r="A888" t="str" cm="1">
        <f t="array" aca="1" ref="A888" ca="1">_xlfn.CONCAT(IFERROR(INDEX('Export day'!$A$2:INDIRECT('Export day'!$D$2),ROWS(A$1:$A888)),IFERROR(INDEX('Export night filtered'!$A$2:INDIRECT('Export night filtered'!$D$2),ROWS(A$1:$A888)-ROWS('Export day'!$A$2:INDIRECT('Export day'!$D$2))),IFERROR(INDEX('Export sunholidays filtered'!$A$2:INDIRECT('Export sunholidays filtered'!$D$2),ROWS(A$1:$A888),ROWS(#REF!)-ROWS('Export day'!$A$2:INDIRECT('Export day'!$D$2))-ROWS('Export night filtered'!$A$2:INDIRECT('Export night filtered'!$D$2))),""))),Rapportage!L889)</f>
        <v/>
      </c>
    </row>
    <row r="889" spans="1:1">
      <c r="A889" t="str" cm="1">
        <f t="array" aca="1" ref="A889" ca="1">_xlfn.CONCAT(IFERROR(INDEX('Export day'!$A$2:INDIRECT('Export day'!$D$2),ROWS(A$1:$A889)),IFERROR(INDEX('Export night filtered'!$A$2:INDIRECT('Export night filtered'!$D$2),ROWS(A$1:$A889)-ROWS('Export day'!$A$2:INDIRECT('Export day'!$D$2))),IFERROR(INDEX('Export sunholidays filtered'!$A$2:INDIRECT('Export sunholidays filtered'!$D$2),ROWS(A$1:$A889),ROWS(#REF!)-ROWS('Export day'!$A$2:INDIRECT('Export day'!$D$2))-ROWS('Export night filtered'!$A$2:INDIRECT('Export night filtered'!$D$2))),""))),Rapportage!L890)</f>
        <v/>
      </c>
    </row>
    <row r="890" spans="1:1">
      <c r="A890" t="str" cm="1">
        <f t="array" aca="1" ref="A890" ca="1">_xlfn.CONCAT(IFERROR(INDEX('Export day'!$A$2:INDIRECT('Export day'!$D$2),ROWS(A$1:$A890)),IFERROR(INDEX('Export night filtered'!$A$2:INDIRECT('Export night filtered'!$D$2),ROWS(A$1:$A890)-ROWS('Export day'!$A$2:INDIRECT('Export day'!$D$2))),IFERROR(INDEX('Export sunholidays filtered'!$A$2:INDIRECT('Export sunholidays filtered'!$D$2),ROWS(A$1:$A890),ROWS(#REF!)-ROWS('Export day'!$A$2:INDIRECT('Export day'!$D$2))-ROWS('Export night filtered'!$A$2:INDIRECT('Export night filtered'!$D$2))),""))),Rapportage!L891)</f>
        <v/>
      </c>
    </row>
    <row r="891" spans="1:1">
      <c r="A891" t="str" cm="1">
        <f t="array" aca="1" ref="A891" ca="1">_xlfn.CONCAT(IFERROR(INDEX('Export day'!$A$2:INDIRECT('Export day'!$D$2),ROWS(A$1:$A891)),IFERROR(INDEX('Export night filtered'!$A$2:INDIRECT('Export night filtered'!$D$2),ROWS(A$1:$A891)-ROWS('Export day'!$A$2:INDIRECT('Export day'!$D$2))),IFERROR(INDEX('Export sunholidays filtered'!$A$2:INDIRECT('Export sunholidays filtered'!$D$2),ROWS(A$1:$A891),ROWS(#REF!)-ROWS('Export day'!$A$2:INDIRECT('Export day'!$D$2))-ROWS('Export night filtered'!$A$2:INDIRECT('Export night filtered'!$D$2))),""))),Rapportage!L892)</f>
        <v/>
      </c>
    </row>
    <row r="892" spans="1:1">
      <c r="A892" t="str" cm="1">
        <f t="array" aca="1" ref="A892" ca="1">_xlfn.CONCAT(IFERROR(INDEX('Export day'!$A$2:INDIRECT('Export day'!$D$2),ROWS(A$1:$A892)),IFERROR(INDEX('Export night filtered'!$A$2:INDIRECT('Export night filtered'!$D$2),ROWS(A$1:$A892)-ROWS('Export day'!$A$2:INDIRECT('Export day'!$D$2))),IFERROR(INDEX('Export sunholidays filtered'!$A$2:INDIRECT('Export sunholidays filtered'!$D$2),ROWS(A$1:$A892),ROWS(#REF!)-ROWS('Export day'!$A$2:INDIRECT('Export day'!$D$2))-ROWS('Export night filtered'!$A$2:INDIRECT('Export night filtered'!$D$2))),""))),Rapportage!L893)</f>
        <v/>
      </c>
    </row>
    <row r="893" spans="1:1">
      <c r="A893" t="str" cm="1">
        <f t="array" aca="1" ref="A893" ca="1">_xlfn.CONCAT(IFERROR(INDEX('Export day'!$A$2:INDIRECT('Export day'!$D$2),ROWS(A$1:$A893)),IFERROR(INDEX('Export night filtered'!$A$2:INDIRECT('Export night filtered'!$D$2),ROWS(A$1:$A893)-ROWS('Export day'!$A$2:INDIRECT('Export day'!$D$2))),IFERROR(INDEX('Export sunholidays filtered'!$A$2:INDIRECT('Export sunholidays filtered'!$D$2),ROWS(A$1:$A893),ROWS(#REF!)-ROWS('Export day'!$A$2:INDIRECT('Export day'!$D$2))-ROWS('Export night filtered'!$A$2:INDIRECT('Export night filtered'!$D$2))),""))),Rapportage!L894)</f>
        <v/>
      </c>
    </row>
    <row r="894" spans="1:1">
      <c r="A894" t="str" cm="1">
        <f t="array" aca="1" ref="A894" ca="1">_xlfn.CONCAT(IFERROR(INDEX('Export day'!$A$2:INDIRECT('Export day'!$D$2),ROWS(A$1:$A894)),IFERROR(INDEX('Export night filtered'!$A$2:INDIRECT('Export night filtered'!$D$2),ROWS(A$1:$A894)-ROWS('Export day'!$A$2:INDIRECT('Export day'!$D$2))),IFERROR(INDEX('Export sunholidays filtered'!$A$2:INDIRECT('Export sunholidays filtered'!$D$2),ROWS(A$1:$A894),ROWS(#REF!)-ROWS('Export day'!$A$2:INDIRECT('Export day'!$D$2))-ROWS('Export night filtered'!$A$2:INDIRECT('Export night filtered'!$D$2))),""))),Rapportage!L895)</f>
        <v/>
      </c>
    </row>
    <row r="895" spans="1:1">
      <c r="A895" t="str" cm="1">
        <f t="array" aca="1" ref="A895" ca="1">_xlfn.CONCAT(IFERROR(INDEX('Export day'!$A$2:INDIRECT('Export day'!$D$2),ROWS(A$1:$A895)),IFERROR(INDEX('Export night filtered'!$A$2:INDIRECT('Export night filtered'!$D$2),ROWS(A$1:$A895)-ROWS('Export day'!$A$2:INDIRECT('Export day'!$D$2))),IFERROR(INDEX('Export sunholidays filtered'!$A$2:INDIRECT('Export sunholidays filtered'!$D$2),ROWS(A$1:$A895),ROWS(#REF!)-ROWS('Export day'!$A$2:INDIRECT('Export day'!$D$2))-ROWS('Export night filtered'!$A$2:INDIRECT('Export night filtered'!$D$2))),""))),Rapportage!L896)</f>
        <v/>
      </c>
    </row>
    <row r="896" spans="1:1">
      <c r="A896" t="str" cm="1">
        <f t="array" aca="1" ref="A896" ca="1">_xlfn.CONCAT(IFERROR(INDEX('Export day'!$A$2:INDIRECT('Export day'!$D$2),ROWS(A$1:$A896)),IFERROR(INDEX('Export night filtered'!$A$2:INDIRECT('Export night filtered'!$D$2),ROWS(A$1:$A896)-ROWS('Export day'!$A$2:INDIRECT('Export day'!$D$2))),IFERROR(INDEX('Export sunholidays filtered'!$A$2:INDIRECT('Export sunholidays filtered'!$D$2),ROWS(A$1:$A896),ROWS(#REF!)-ROWS('Export day'!$A$2:INDIRECT('Export day'!$D$2))-ROWS('Export night filtered'!$A$2:INDIRECT('Export night filtered'!$D$2))),""))),Rapportage!L897)</f>
        <v/>
      </c>
    </row>
    <row r="897" spans="1:1">
      <c r="A897" t="str" cm="1">
        <f t="array" aca="1" ref="A897" ca="1">_xlfn.CONCAT(IFERROR(INDEX('Export day'!$A$2:INDIRECT('Export day'!$D$2),ROWS(A$1:$A897)),IFERROR(INDEX('Export night filtered'!$A$2:INDIRECT('Export night filtered'!$D$2),ROWS(A$1:$A897)-ROWS('Export day'!$A$2:INDIRECT('Export day'!$D$2))),IFERROR(INDEX('Export sunholidays filtered'!$A$2:INDIRECT('Export sunholidays filtered'!$D$2),ROWS(A$1:$A897),ROWS(#REF!)-ROWS('Export day'!$A$2:INDIRECT('Export day'!$D$2))-ROWS('Export night filtered'!$A$2:INDIRECT('Export night filtered'!$D$2))),""))),Rapportage!L898)</f>
        <v/>
      </c>
    </row>
    <row r="898" spans="1:1">
      <c r="A898" t="str" cm="1">
        <f t="array" aca="1" ref="A898" ca="1">_xlfn.CONCAT(IFERROR(INDEX('Export day'!$A$2:INDIRECT('Export day'!$D$2),ROWS(A$1:$A898)),IFERROR(INDEX('Export night filtered'!$A$2:INDIRECT('Export night filtered'!$D$2),ROWS(A$1:$A898)-ROWS('Export day'!$A$2:INDIRECT('Export day'!$D$2))),IFERROR(INDEX('Export sunholidays filtered'!$A$2:INDIRECT('Export sunholidays filtered'!$D$2),ROWS(A$1:$A898),ROWS(#REF!)-ROWS('Export day'!$A$2:INDIRECT('Export day'!$D$2))-ROWS('Export night filtered'!$A$2:INDIRECT('Export night filtered'!$D$2))),""))),Rapportage!L899)</f>
        <v/>
      </c>
    </row>
    <row r="899" spans="1:1">
      <c r="A899" t="str" cm="1">
        <f t="array" aca="1" ref="A899" ca="1">_xlfn.CONCAT(IFERROR(INDEX('Export day'!$A$2:INDIRECT('Export day'!$D$2),ROWS(A$1:$A899)),IFERROR(INDEX('Export night filtered'!$A$2:INDIRECT('Export night filtered'!$D$2),ROWS(A$1:$A899)-ROWS('Export day'!$A$2:INDIRECT('Export day'!$D$2))),IFERROR(INDEX('Export sunholidays filtered'!$A$2:INDIRECT('Export sunholidays filtered'!$D$2),ROWS(A$1:$A899),ROWS(#REF!)-ROWS('Export day'!$A$2:INDIRECT('Export day'!$D$2))-ROWS('Export night filtered'!$A$2:INDIRECT('Export night filtered'!$D$2))),""))),Rapportage!L900)</f>
        <v/>
      </c>
    </row>
    <row r="900" spans="1:1">
      <c r="A900" t="str" cm="1">
        <f t="array" aca="1" ref="A900" ca="1">_xlfn.CONCAT(IFERROR(INDEX('Export day'!$A$2:INDIRECT('Export day'!$D$2),ROWS(A$1:$A900)),IFERROR(INDEX('Export night filtered'!$A$2:INDIRECT('Export night filtered'!$D$2),ROWS(A$1:$A900)-ROWS('Export day'!$A$2:INDIRECT('Export day'!$D$2))),IFERROR(INDEX('Export sunholidays filtered'!$A$2:INDIRECT('Export sunholidays filtered'!$D$2),ROWS(A$1:$A900),ROWS(#REF!)-ROWS('Export day'!$A$2:INDIRECT('Export day'!$D$2))-ROWS('Export night filtered'!$A$2:INDIRECT('Export night filtered'!$D$2))),""))),Rapportage!L901)</f>
        <v/>
      </c>
    </row>
    <row r="901" spans="1:1">
      <c r="A901" t="str" cm="1">
        <f t="array" aca="1" ref="A901" ca="1">_xlfn.CONCAT(IFERROR(INDEX('Export day'!$A$2:INDIRECT('Export day'!$D$2),ROWS(A$1:$A901)),IFERROR(INDEX('Export night filtered'!$A$2:INDIRECT('Export night filtered'!$D$2),ROWS(A$1:$A901)-ROWS('Export day'!$A$2:INDIRECT('Export day'!$D$2))),IFERROR(INDEX('Export sunholidays filtered'!$A$2:INDIRECT('Export sunholidays filtered'!$D$2),ROWS(A$1:$A901),ROWS(#REF!)-ROWS('Export day'!$A$2:INDIRECT('Export day'!$D$2))-ROWS('Export night filtered'!$A$2:INDIRECT('Export night filtered'!$D$2))),""))),Rapportage!L902)</f>
        <v/>
      </c>
    </row>
    <row r="902" spans="1:1">
      <c r="A902" t="str" cm="1">
        <f t="array" aca="1" ref="A902" ca="1">_xlfn.CONCAT(IFERROR(INDEX('Export day'!$A$2:INDIRECT('Export day'!$D$2),ROWS(A$1:$A902)),IFERROR(INDEX('Export night filtered'!$A$2:INDIRECT('Export night filtered'!$D$2),ROWS(A$1:$A902)-ROWS('Export day'!$A$2:INDIRECT('Export day'!$D$2))),IFERROR(INDEX('Export sunholidays filtered'!$A$2:INDIRECT('Export sunholidays filtered'!$D$2),ROWS(A$1:$A902),ROWS(#REF!)-ROWS('Export day'!$A$2:INDIRECT('Export day'!$D$2))-ROWS('Export night filtered'!$A$2:INDIRECT('Export night filtered'!$D$2))),""))),Rapportage!L903)</f>
        <v/>
      </c>
    </row>
    <row r="903" spans="1:1">
      <c r="A903" t="str" cm="1">
        <f t="array" aca="1" ref="A903" ca="1">_xlfn.CONCAT(IFERROR(INDEX('Export day'!$A$2:INDIRECT('Export day'!$D$2),ROWS(A$1:$A903)),IFERROR(INDEX('Export night filtered'!$A$2:INDIRECT('Export night filtered'!$D$2),ROWS(A$1:$A903)-ROWS('Export day'!$A$2:INDIRECT('Export day'!$D$2))),IFERROR(INDEX('Export sunholidays filtered'!$A$2:INDIRECT('Export sunholidays filtered'!$D$2),ROWS(A$1:$A903),ROWS(#REF!)-ROWS('Export day'!$A$2:INDIRECT('Export day'!$D$2))-ROWS('Export night filtered'!$A$2:INDIRECT('Export night filtered'!$D$2))),""))),Rapportage!L904)</f>
        <v/>
      </c>
    </row>
    <row r="904" spans="1:1">
      <c r="A904" t="str" cm="1">
        <f t="array" aca="1" ref="A904" ca="1">_xlfn.CONCAT(IFERROR(INDEX('Export day'!$A$2:INDIRECT('Export day'!$D$2),ROWS(A$1:$A904)),IFERROR(INDEX('Export night filtered'!$A$2:INDIRECT('Export night filtered'!$D$2),ROWS(A$1:$A904)-ROWS('Export day'!$A$2:INDIRECT('Export day'!$D$2))),IFERROR(INDEX('Export sunholidays filtered'!$A$2:INDIRECT('Export sunholidays filtered'!$D$2),ROWS(A$1:$A904),ROWS(#REF!)-ROWS('Export day'!$A$2:INDIRECT('Export day'!$D$2))-ROWS('Export night filtered'!$A$2:INDIRECT('Export night filtered'!$D$2))),""))),Rapportage!L905)</f>
        <v/>
      </c>
    </row>
    <row r="905" spans="1:1">
      <c r="A905" t="str" cm="1">
        <f t="array" aca="1" ref="A905" ca="1">_xlfn.CONCAT(IFERROR(INDEX('Export day'!$A$2:INDIRECT('Export day'!$D$2),ROWS(A$1:$A905)),IFERROR(INDEX('Export night filtered'!$A$2:INDIRECT('Export night filtered'!$D$2),ROWS(A$1:$A905)-ROWS('Export day'!$A$2:INDIRECT('Export day'!$D$2))),IFERROR(INDEX('Export sunholidays filtered'!$A$2:INDIRECT('Export sunholidays filtered'!$D$2),ROWS(A$1:$A905),ROWS(#REF!)-ROWS('Export day'!$A$2:INDIRECT('Export day'!$D$2))-ROWS('Export night filtered'!$A$2:INDIRECT('Export night filtered'!$D$2))),""))),Rapportage!L906)</f>
        <v/>
      </c>
    </row>
    <row r="906" spans="1:1">
      <c r="A906" t="str" cm="1">
        <f t="array" aca="1" ref="A906" ca="1">_xlfn.CONCAT(IFERROR(INDEX('Export day'!$A$2:INDIRECT('Export day'!$D$2),ROWS(A$1:$A906)),IFERROR(INDEX('Export night filtered'!$A$2:INDIRECT('Export night filtered'!$D$2),ROWS(A$1:$A906)-ROWS('Export day'!$A$2:INDIRECT('Export day'!$D$2))),IFERROR(INDEX('Export sunholidays filtered'!$A$2:INDIRECT('Export sunholidays filtered'!$D$2),ROWS(A$1:$A906),ROWS(#REF!)-ROWS('Export day'!$A$2:INDIRECT('Export day'!$D$2))-ROWS('Export night filtered'!$A$2:INDIRECT('Export night filtered'!$D$2))),""))),Rapportage!L907)</f>
        <v/>
      </c>
    </row>
    <row r="907" spans="1:1">
      <c r="A907" t="str" cm="1">
        <f t="array" aca="1" ref="A907" ca="1">_xlfn.CONCAT(IFERROR(INDEX('Export day'!$A$2:INDIRECT('Export day'!$D$2),ROWS(A$1:$A907)),IFERROR(INDEX('Export night filtered'!$A$2:INDIRECT('Export night filtered'!$D$2),ROWS(A$1:$A907)-ROWS('Export day'!$A$2:INDIRECT('Export day'!$D$2))),IFERROR(INDEX('Export sunholidays filtered'!$A$2:INDIRECT('Export sunholidays filtered'!$D$2),ROWS(A$1:$A907),ROWS(#REF!)-ROWS('Export day'!$A$2:INDIRECT('Export day'!$D$2))-ROWS('Export night filtered'!$A$2:INDIRECT('Export night filtered'!$D$2))),""))),Rapportage!L908)</f>
        <v/>
      </c>
    </row>
    <row r="908" spans="1:1">
      <c r="A908" t="str" cm="1">
        <f t="array" aca="1" ref="A908" ca="1">_xlfn.CONCAT(IFERROR(INDEX('Export day'!$A$2:INDIRECT('Export day'!$D$2),ROWS(A$1:$A908)),IFERROR(INDEX('Export night filtered'!$A$2:INDIRECT('Export night filtered'!$D$2),ROWS(A$1:$A908)-ROWS('Export day'!$A$2:INDIRECT('Export day'!$D$2))),IFERROR(INDEX('Export sunholidays filtered'!$A$2:INDIRECT('Export sunholidays filtered'!$D$2),ROWS(A$1:$A908),ROWS(#REF!)-ROWS('Export day'!$A$2:INDIRECT('Export day'!$D$2))-ROWS('Export night filtered'!$A$2:INDIRECT('Export night filtered'!$D$2))),""))),Rapportage!L909)</f>
        <v/>
      </c>
    </row>
    <row r="909" spans="1:1">
      <c r="A909" t="str" cm="1">
        <f t="array" aca="1" ref="A909" ca="1">_xlfn.CONCAT(IFERROR(INDEX('Export day'!$A$2:INDIRECT('Export day'!$D$2),ROWS(A$1:$A909)),IFERROR(INDEX('Export night filtered'!$A$2:INDIRECT('Export night filtered'!$D$2),ROWS(A$1:$A909)-ROWS('Export day'!$A$2:INDIRECT('Export day'!$D$2))),IFERROR(INDEX('Export sunholidays filtered'!$A$2:INDIRECT('Export sunholidays filtered'!$D$2),ROWS(A$1:$A909),ROWS(#REF!)-ROWS('Export day'!$A$2:INDIRECT('Export day'!$D$2))-ROWS('Export night filtered'!$A$2:INDIRECT('Export night filtered'!$D$2))),""))),Rapportage!L910)</f>
        <v/>
      </c>
    </row>
    <row r="910" spans="1:1">
      <c r="A910" t="str" cm="1">
        <f t="array" aca="1" ref="A910" ca="1">_xlfn.CONCAT(IFERROR(INDEX('Export day'!$A$2:INDIRECT('Export day'!$D$2),ROWS(A$1:$A910)),IFERROR(INDEX('Export night filtered'!$A$2:INDIRECT('Export night filtered'!$D$2),ROWS(A$1:$A910)-ROWS('Export day'!$A$2:INDIRECT('Export day'!$D$2))),IFERROR(INDEX('Export sunholidays filtered'!$A$2:INDIRECT('Export sunholidays filtered'!$D$2),ROWS(A$1:$A910),ROWS(#REF!)-ROWS('Export day'!$A$2:INDIRECT('Export day'!$D$2))-ROWS('Export night filtered'!$A$2:INDIRECT('Export night filtered'!$D$2))),""))),Rapportage!L911)</f>
        <v/>
      </c>
    </row>
    <row r="911" spans="1:1">
      <c r="A911" t="str" cm="1">
        <f t="array" aca="1" ref="A911" ca="1">_xlfn.CONCAT(IFERROR(INDEX('Export day'!$A$2:INDIRECT('Export day'!$D$2),ROWS(A$1:$A911)),IFERROR(INDEX('Export night filtered'!$A$2:INDIRECT('Export night filtered'!$D$2),ROWS(A$1:$A911)-ROWS('Export day'!$A$2:INDIRECT('Export day'!$D$2))),IFERROR(INDEX('Export sunholidays filtered'!$A$2:INDIRECT('Export sunholidays filtered'!$D$2),ROWS(A$1:$A911),ROWS(#REF!)-ROWS('Export day'!$A$2:INDIRECT('Export day'!$D$2))-ROWS('Export night filtered'!$A$2:INDIRECT('Export night filtered'!$D$2))),""))),Rapportage!L912)</f>
        <v/>
      </c>
    </row>
    <row r="912" spans="1:1">
      <c r="A912" t="str" cm="1">
        <f t="array" aca="1" ref="A912" ca="1">_xlfn.CONCAT(IFERROR(INDEX('Export day'!$A$2:INDIRECT('Export day'!$D$2),ROWS(A$1:$A912)),IFERROR(INDEX('Export night filtered'!$A$2:INDIRECT('Export night filtered'!$D$2),ROWS(A$1:$A912)-ROWS('Export day'!$A$2:INDIRECT('Export day'!$D$2))),IFERROR(INDEX('Export sunholidays filtered'!$A$2:INDIRECT('Export sunholidays filtered'!$D$2),ROWS(A$1:$A912),ROWS(#REF!)-ROWS('Export day'!$A$2:INDIRECT('Export day'!$D$2))-ROWS('Export night filtered'!$A$2:INDIRECT('Export night filtered'!$D$2))),""))),Rapportage!L913)</f>
        <v/>
      </c>
    </row>
    <row r="913" spans="1:1">
      <c r="A913" t="str" cm="1">
        <f t="array" aca="1" ref="A913" ca="1">_xlfn.CONCAT(IFERROR(INDEX('Export day'!$A$2:INDIRECT('Export day'!$D$2),ROWS(A$1:$A913)),IFERROR(INDEX('Export night filtered'!$A$2:INDIRECT('Export night filtered'!$D$2),ROWS(A$1:$A913)-ROWS('Export day'!$A$2:INDIRECT('Export day'!$D$2))),IFERROR(INDEX('Export sunholidays filtered'!$A$2:INDIRECT('Export sunholidays filtered'!$D$2),ROWS(A$1:$A913),ROWS(#REF!)-ROWS('Export day'!$A$2:INDIRECT('Export day'!$D$2))-ROWS('Export night filtered'!$A$2:INDIRECT('Export night filtered'!$D$2))),""))),Rapportage!L914)</f>
        <v/>
      </c>
    </row>
    <row r="914" spans="1:1">
      <c r="A914" t="str" cm="1">
        <f t="array" aca="1" ref="A914" ca="1">_xlfn.CONCAT(IFERROR(INDEX('Export day'!$A$2:INDIRECT('Export day'!$D$2),ROWS(A$1:$A914)),IFERROR(INDEX('Export night filtered'!$A$2:INDIRECT('Export night filtered'!$D$2),ROWS(A$1:$A914)-ROWS('Export day'!$A$2:INDIRECT('Export day'!$D$2))),IFERROR(INDEX('Export sunholidays filtered'!$A$2:INDIRECT('Export sunholidays filtered'!$D$2),ROWS(A$1:$A914),ROWS(#REF!)-ROWS('Export day'!$A$2:INDIRECT('Export day'!$D$2))-ROWS('Export night filtered'!$A$2:INDIRECT('Export night filtered'!$D$2))),""))),Rapportage!L915)</f>
        <v/>
      </c>
    </row>
    <row r="915" spans="1:1">
      <c r="A915" t="str" cm="1">
        <f t="array" aca="1" ref="A915" ca="1">_xlfn.CONCAT(IFERROR(INDEX('Export day'!$A$2:INDIRECT('Export day'!$D$2),ROWS(A$1:$A915)),IFERROR(INDEX('Export night filtered'!$A$2:INDIRECT('Export night filtered'!$D$2),ROWS(A$1:$A915)-ROWS('Export day'!$A$2:INDIRECT('Export day'!$D$2))),IFERROR(INDEX('Export sunholidays filtered'!$A$2:INDIRECT('Export sunholidays filtered'!$D$2),ROWS(A$1:$A915),ROWS(#REF!)-ROWS('Export day'!$A$2:INDIRECT('Export day'!$D$2))-ROWS('Export night filtered'!$A$2:INDIRECT('Export night filtered'!$D$2))),""))),Rapportage!L916)</f>
        <v/>
      </c>
    </row>
    <row r="916" spans="1:1">
      <c r="A916" t="str" cm="1">
        <f t="array" aca="1" ref="A916" ca="1">_xlfn.CONCAT(IFERROR(INDEX('Export day'!$A$2:INDIRECT('Export day'!$D$2),ROWS(A$1:$A916)),IFERROR(INDEX('Export night filtered'!$A$2:INDIRECT('Export night filtered'!$D$2),ROWS(A$1:$A916)-ROWS('Export day'!$A$2:INDIRECT('Export day'!$D$2))),IFERROR(INDEX('Export sunholidays filtered'!$A$2:INDIRECT('Export sunholidays filtered'!$D$2),ROWS(A$1:$A916),ROWS(#REF!)-ROWS('Export day'!$A$2:INDIRECT('Export day'!$D$2))-ROWS('Export night filtered'!$A$2:INDIRECT('Export night filtered'!$D$2))),""))),Rapportage!L917)</f>
        <v/>
      </c>
    </row>
    <row r="917" spans="1:1">
      <c r="A917" t="str" cm="1">
        <f t="array" aca="1" ref="A917" ca="1">_xlfn.CONCAT(IFERROR(INDEX('Export day'!$A$2:INDIRECT('Export day'!$D$2),ROWS(A$1:$A917)),IFERROR(INDEX('Export night filtered'!$A$2:INDIRECT('Export night filtered'!$D$2),ROWS(A$1:$A917)-ROWS('Export day'!$A$2:INDIRECT('Export day'!$D$2))),IFERROR(INDEX('Export sunholidays filtered'!$A$2:INDIRECT('Export sunholidays filtered'!$D$2),ROWS(A$1:$A917),ROWS(#REF!)-ROWS('Export day'!$A$2:INDIRECT('Export day'!$D$2))-ROWS('Export night filtered'!$A$2:INDIRECT('Export night filtered'!$D$2))),""))),Rapportage!L918)</f>
        <v/>
      </c>
    </row>
    <row r="918" spans="1:1">
      <c r="A918" t="str" cm="1">
        <f t="array" aca="1" ref="A918" ca="1">_xlfn.CONCAT(IFERROR(INDEX('Export day'!$A$2:INDIRECT('Export day'!$D$2),ROWS(A$1:$A918)),IFERROR(INDEX('Export night filtered'!$A$2:INDIRECT('Export night filtered'!$D$2),ROWS(A$1:$A918)-ROWS('Export day'!$A$2:INDIRECT('Export day'!$D$2))),IFERROR(INDEX('Export sunholidays filtered'!$A$2:INDIRECT('Export sunholidays filtered'!$D$2),ROWS(A$1:$A918),ROWS(#REF!)-ROWS('Export day'!$A$2:INDIRECT('Export day'!$D$2))-ROWS('Export night filtered'!$A$2:INDIRECT('Export night filtered'!$D$2))),""))),Rapportage!L919)</f>
        <v/>
      </c>
    </row>
    <row r="919" spans="1:1">
      <c r="A919" t="str" cm="1">
        <f t="array" aca="1" ref="A919" ca="1">_xlfn.CONCAT(IFERROR(INDEX('Export day'!$A$2:INDIRECT('Export day'!$D$2),ROWS(A$1:$A919)),IFERROR(INDEX('Export night filtered'!$A$2:INDIRECT('Export night filtered'!$D$2),ROWS(A$1:$A919)-ROWS('Export day'!$A$2:INDIRECT('Export day'!$D$2))),IFERROR(INDEX('Export sunholidays filtered'!$A$2:INDIRECT('Export sunholidays filtered'!$D$2),ROWS(A$1:$A919),ROWS(#REF!)-ROWS('Export day'!$A$2:INDIRECT('Export day'!$D$2))-ROWS('Export night filtered'!$A$2:INDIRECT('Export night filtered'!$D$2))),""))),Rapportage!L920)</f>
        <v/>
      </c>
    </row>
    <row r="920" spans="1:1">
      <c r="A920" t="str" cm="1">
        <f t="array" aca="1" ref="A920" ca="1">_xlfn.CONCAT(IFERROR(INDEX('Export day'!$A$2:INDIRECT('Export day'!$D$2),ROWS(A$1:$A920)),IFERROR(INDEX('Export night filtered'!$A$2:INDIRECT('Export night filtered'!$D$2),ROWS(A$1:$A920)-ROWS('Export day'!$A$2:INDIRECT('Export day'!$D$2))),IFERROR(INDEX('Export sunholidays filtered'!$A$2:INDIRECT('Export sunholidays filtered'!$D$2),ROWS(A$1:$A920),ROWS(#REF!)-ROWS('Export day'!$A$2:INDIRECT('Export day'!$D$2))-ROWS('Export night filtered'!$A$2:INDIRECT('Export night filtered'!$D$2))),""))),Rapportage!L921)</f>
        <v/>
      </c>
    </row>
    <row r="921" spans="1:1">
      <c r="A921" t="str" cm="1">
        <f t="array" aca="1" ref="A921" ca="1">_xlfn.CONCAT(IFERROR(INDEX('Export day'!$A$2:INDIRECT('Export day'!$D$2),ROWS(A$1:$A921)),IFERROR(INDEX('Export night filtered'!$A$2:INDIRECT('Export night filtered'!$D$2),ROWS(A$1:$A921)-ROWS('Export day'!$A$2:INDIRECT('Export day'!$D$2))),IFERROR(INDEX('Export sunholidays filtered'!$A$2:INDIRECT('Export sunholidays filtered'!$D$2),ROWS(A$1:$A921),ROWS(#REF!)-ROWS('Export day'!$A$2:INDIRECT('Export day'!$D$2))-ROWS('Export night filtered'!$A$2:INDIRECT('Export night filtered'!$D$2))),""))),Rapportage!L922)</f>
        <v/>
      </c>
    </row>
    <row r="922" spans="1:1">
      <c r="A922" t="str" cm="1">
        <f t="array" aca="1" ref="A922" ca="1">_xlfn.CONCAT(IFERROR(INDEX('Export day'!$A$2:INDIRECT('Export day'!$D$2),ROWS(A$1:$A922)),IFERROR(INDEX('Export night filtered'!$A$2:INDIRECT('Export night filtered'!$D$2),ROWS(A$1:$A922)-ROWS('Export day'!$A$2:INDIRECT('Export day'!$D$2))),IFERROR(INDEX('Export sunholidays filtered'!$A$2:INDIRECT('Export sunholidays filtered'!$D$2),ROWS(A$1:$A922),ROWS(#REF!)-ROWS('Export day'!$A$2:INDIRECT('Export day'!$D$2))-ROWS('Export night filtered'!$A$2:INDIRECT('Export night filtered'!$D$2))),""))),Rapportage!L923)</f>
        <v/>
      </c>
    </row>
    <row r="923" spans="1:1">
      <c r="A923" t="str" cm="1">
        <f t="array" aca="1" ref="A923" ca="1">_xlfn.CONCAT(IFERROR(INDEX('Export day'!$A$2:INDIRECT('Export day'!$D$2),ROWS(A$1:$A923)),IFERROR(INDEX('Export night filtered'!$A$2:INDIRECT('Export night filtered'!$D$2),ROWS(A$1:$A923)-ROWS('Export day'!$A$2:INDIRECT('Export day'!$D$2))),IFERROR(INDEX('Export sunholidays filtered'!$A$2:INDIRECT('Export sunholidays filtered'!$D$2),ROWS(A$1:$A923),ROWS(#REF!)-ROWS('Export day'!$A$2:INDIRECT('Export day'!$D$2))-ROWS('Export night filtered'!$A$2:INDIRECT('Export night filtered'!$D$2))),""))),Rapportage!L924)</f>
        <v/>
      </c>
    </row>
    <row r="924" spans="1:1">
      <c r="A924" t="str" cm="1">
        <f t="array" aca="1" ref="A924" ca="1">_xlfn.CONCAT(IFERROR(INDEX('Export day'!$A$2:INDIRECT('Export day'!$D$2),ROWS(A$1:$A924)),IFERROR(INDEX('Export night filtered'!$A$2:INDIRECT('Export night filtered'!$D$2),ROWS(A$1:$A924)-ROWS('Export day'!$A$2:INDIRECT('Export day'!$D$2))),IFERROR(INDEX('Export sunholidays filtered'!$A$2:INDIRECT('Export sunholidays filtered'!$D$2),ROWS(A$1:$A924),ROWS(#REF!)-ROWS('Export day'!$A$2:INDIRECT('Export day'!$D$2))-ROWS('Export night filtered'!$A$2:INDIRECT('Export night filtered'!$D$2))),""))),Rapportage!L925)</f>
        <v/>
      </c>
    </row>
    <row r="925" spans="1:1">
      <c r="A925" t="str" cm="1">
        <f t="array" aca="1" ref="A925" ca="1">_xlfn.CONCAT(IFERROR(INDEX('Export day'!$A$2:INDIRECT('Export day'!$D$2),ROWS(A$1:$A925)),IFERROR(INDEX('Export night filtered'!$A$2:INDIRECT('Export night filtered'!$D$2),ROWS(A$1:$A925)-ROWS('Export day'!$A$2:INDIRECT('Export day'!$D$2))),IFERROR(INDEX('Export sunholidays filtered'!$A$2:INDIRECT('Export sunholidays filtered'!$D$2),ROWS(A$1:$A925),ROWS(#REF!)-ROWS('Export day'!$A$2:INDIRECT('Export day'!$D$2))-ROWS('Export night filtered'!$A$2:INDIRECT('Export night filtered'!$D$2))),""))),Rapportage!L926)</f>
        <v/>
      </c>
    </row>
    <row r="926" spans="1:1">
      <c r="A926" t="str" cm="1">
        <f t="array" aca="1" ref="A926" ca="1">_xlfn.CONCAT(IFERROR(INDEX('Export day'!$A$2:INDIRECT('Export day'!$D$2),ROWS(A$1:$A926)),IFERROR(INDEX('Export night filtered'!$A$2:INDIRECT('Export night filtered'!$D$2),ROWS(A$1:$A926)-ROWS('Export day'!$A$2:INDIRECT('Export day'!$D$2))),IFERROR(INDEX('Export sunholidays filtered'!$A$2:INDIRECT('Export sunholidays filtered'!$D$2),ROWS(A$1:$A926),ROWS(#REF!)-ROWS('Export day'!$A$2:INDIRECT('Export day'!$D$2))-ROWS('Export night filtered'!$A$2:INDIRECT('Export night filtered'!$D$2))),""))),Rapportage!L927)</f>
        <v/>
      </c>
    </row>
    <row r="927" spans="1:1">
      <c r="A927" t="str" cm="1">
        <f t="array" aca="1" ref="A927" ca="1">_xlfn.CONCAT(IFERROR(INDEX('Export day'!$A$2:INDIRECT('Export day'!$D$2),ROWS(A$1:$A927)),IFERROR(INDEX('Export night filtered'!$A$2:INDIRECT('Export night filtered'!$D$2),ROWS(A$1:$A927)-ROWS('Export day'!$A$2:INDIRECT('Export day'!$D$2))),IFERROR(INDEX('Export sunholidays filtered'!$A$2:INDIRECT('Export sunholidays filtered'!$D$2),ROWS(A$1:$A927),ROWS(#REF!)-ROWS('Export day'!$A$2:INDIRECT('Export day'!$D$2))-ROWS('Export night filtered'!$A$2:INDIRECT('Export night filtered'!$D$2))),""))),Rapportage!L928)</f>
        <v/>
      </c>
    </row>
    <row r="928" spans="1:1">
      <c r="A928" t="str" cm="1">
        <f t="array" aca="1" ref="A928" ca="1">_xlfn.CONCAT(IFERROR(INDEX('Export day'!$A$2:INDIRECT('Export day'!$D$2),ROWS(A$1:$A928)),IFERROR(INDEX('Export night filtered'!$A$2:INDIRECT('Export night filtered'!$D$2),ROWS(A$1:$A928)-ROWS('Export day'!$A$2:INDIRECT('Export day'!$D$2))),IFERROR(INDEX('Export sunholidays filtered'!$A$2:INDIRECT('Export sunholidays filtered'!$D$2),ROWS(A$1:$A928),ROWS(#REF!)-ROWS('Export day'!$A$2:INDIRECT('Export day'!$D$2))-ROWS('Export night filtered'!$A$2:INDIRECT('Export night filtered'!$D$2))),""))),Rapportage!L929)</f>
        <v/>
      </c>
    </row>
    <row r="929" spans="1:1">
      <c r="A929" t="str" cm="1">
        <f t="array" aca="1" ref="A929" ca="1">_xlfn.CONCAT(IFERROR(INDEX('Export day'!$A$2:INDIRECT('Export day'!$D$2),ROWS(A$1:$A929)),IFERROR(INDEX('Export night filtered'!$A$2:INDIRECT('Export night filtered'!$D$2),ROWS(A$1:$A929)-ROWS('Export day'!$A$2:INDIRECT('Export day'!$D$2))),IFERROR(INDEX('Export sunholidays filtered'!$A$2:INDIRECT('Export sunholidays filtered'!$D$2),ROWS(A$1:$A929),ROWS(#REF!)-ROWS('Export day'!$A$2:INDIRECT('Export day'!$D$2))-ROWS('Export night filtered'!$A$2:INDIRECT('Export night filtered'!$D$2))),""))),Rapportage!L930)</f>
        <v/>
      </c>
    </row>
    <row r="930" spans="1:1">
      <c r="A930" t="str" cm="1">
        <f t="array" aca="1" ref="A930" ca="1">_xlfn.CONCAT(IFERROR(INDEX('Export day'!$A$2:INDIRECT('Export day'!$D$2),ROWS(A$1:$A930)),IFERROR(INDEX('Export night filtered'!$A$2:INDIRECT('Export night filtered'!$D$2),ROWS(A$1:$A930)-ROWS('Export day'!$A$2:INDIRECT('Export day'!$D$2))),IFERROR(INDEX('Export sunholidays filtered'!$A$2:INDIRECT('Export sunholidays filtered'!$D$2),ROWS(A$1:$A930),ROWS(#REF!)-ROWS('Export day'!$A$2:INDIRECT('Export day'!$D$2))-ROWS('Export night filtered'!$A$2:INDIRECT('Export night filtered'!$D$2))),""))),Rapportage!L931)</f>
        <v/>
      </c>
    </row>
    <row r="931" spans="1:1">
      <c r="A931" t="str" cm="1">
        <f t="array" aca="1" ref="A931" ca="1">_xlfn.CONCAT(IFERROR(INDEX('Export day'!$A$2:INDIRECT('Export day'!$D$2),ROWS(A$1:$A931)),IFERROR(INDEX('Export night filtered'!$A$2:INDIRECT('Export night filtered'!$D$2),ROWS(A$1:$A931)-ROWS('Export day'!$A$2:INDIRECT('Export day'!$D$2))),IFERROR(INDEX('Export sunholidays filtered'!$A$2:INDIRECT('Export sunholidays filtered'!$D$2),ROWS(A$1:$A931),ROWS(#REF!)-ROWS('Export day'!$A$2:INDIRECT('Export day'!$D$2))-ROWS('Export night filtered'!$A$2:INDIRECT('Export night filtered'!$D$2))),""))),Rapportage!L932)</f>
        <v/>
      </c>
    </row>
    <row r="932" spans="1:1">
      <c r="A932" t="str" cm="1">
        <f t="array" aca="1" ref="A932" ca="1">_xlfn.CONCAT(IFERROR(INDEX('Export day'!$A$2:INDIRECT('Export day'!$D$2),ROWS(A$1:$A932)),IFERROR(INDEX('Export night filtered'!$A$2:INDIRECT('Export night filtered'!$D$2),ROWS(A$1:$A932)-ROWS('Export day'!$A$2:INDIRECT('Export day'!$D$2))),IFERROR(INDEX('Export sunholidays filtered'!$A$2:INDIRECT('Export sunholidays filtered'!$D$2),ROWS(A$1:$A932),ROWS(#REF!)-ROWS('Export day'!$A$2:INDIRECT('Export day'!$D$2))-ROWS('Export night filtered'!$A$2:INDIRECT('Export night filtered'!$D$2))),""))),Rapportage!L933)</f>
        <v/>
      </c>
    </row>
    <row r="933" spans="1:1">
      <c r="A933" t="str" cm="1">
        <f t="array" aca="1" ref="A933" ca="1">_xlfn.CONCAT(IFERROR(INDEX('Export day'!$A$2:INDIRECT('Export day'!$D$2),ROWS(A$1:$A933)),IFERROR(INDEX('Export night filtered'!$A$2:INDIRECT('Export night filtered'!$D$2),ROWS(A$1:$A933)-ROWS('Export day'!$A$2:INDIRECT('Export day'!$D$2))),IFERROR(INDEX('Export sunholidays filtered'!$A$2:INDIRECT('Export sunholidays filtered'!$D$2),ROWS(A$1:$A933),ROWS(#REF!)-ROWS('Export day'!$A$2:INDIRECT('Export day'!$D$2))-ROWS('Export night filtered'!$A$2:INDIRECT('Export night filtered'!$D$2))),""))),Rapportage!L934)</f>
        <v/>
      </c>
    </row>
    <row r="934" spans="1:1">
      <c r="A934" t="str" cm="1">
        <f t="array" aca="1" ref="A934" ca="1">_xlfn.CONCAT(IFERROR(INDEX('Export day'!$A$2:INDIRECT('Export day'!$D$2),ROWS(A$1:$A934)),IFERROR(INDEX('Export night filtered'!$A$2:INDIRECT('Export night filtered'!$D$2),ROWS(A$1:$A934)-ROWS('Export day'!$A$2:INDIRECT('Export day'!$D$2))),IFERROR(INDEX('Export sunholidays filtered'!$A$2:INDIRECT('Export sunholidays filtered'!$D$2),ROWS(A$1:$A934),ROWS(#REF!)-ROWS('Export day'!$A$2:INDIRECT('Export day'!$D$2))-ROWS('Export night filtered'!$A$2:INDIRECT('Export night filtered'!$D$2))),""))),Rapportage!L935)</f>
        <v/>
      </c>
    </row>
    <row r="935" spans="1:1">
      <c r="A935" t="str" cm="1">
        <f t="array" aca="1" ref="A935" ca="1">_xlfn.CONCAT(IFERROR(INDEX('Export day'!$A$2:INDIRECT('Export day'!$D$2),ROWS(A$1:$A935)),IFERROR(INDEX('Export night filtered'!$A$2:INDIRECT('Export night filtered'!$D$2),ROWS(A$1:$A935)-ROWS('Export day'!$A$2:INDIRECT('Export day'!$D$2))),IFERROR(INDEX('Export sunholidays filtered'!$A$2:INDIRECT('Export sunholidays filtered'!$D$2),ROWS(A$1:$A935),ROWS(#REF!)-ROWS('Export day'!$A$2:INDIRECT('Export day'!$D$2))-ROWS('Export night filtered'!$A$2:INDIRECT('Export night filtered'!$D$2))),""))),Rapportage!L936)</f>
        <v/>
      </c>
    </row>
    <row r="936" spans="1:1">
      <c r="A936" t="str" cm="1">
        <f t="array" aca="1" ref="A936" ca="1">_xlfn.CONCAT(IFERROR(INDEX('Export day'!$A$2:INDIRECT('Export day'!$D$2),ROWS(A$1:$A936)),IFERROR(INDEX('Export night filtered'!$A$2:INDIRECT('Export night filtered'!$D$2),ROWS(A$1:$A936)-ROWS('Export day'!$A$2:INDIRECT('Export day'!$D$2))),IFERROR(INDEX('Export sunholidays filtered'!$A$2:INDIRECT('Export sunholidays filtered'!$D$2),ROWS(A$1:$A936),ROWS(#REF!)-ROWS('Export day'!$A$2:INDIRECT('Export day'!$D$2))-ROWS('Export night filtered'!$A$2:INDIRECT('Export night filtered'!$D$2))),""))),Rapportage!L937)</f>
        <v/>
      </c>
    </row>
    <row r="937" spans="1:1">
      <c r="A937" t="str" cm="1">
        <f t="array" aca="1" ref="A937" ca="1">_xlfn.CONCAT(IFERROR(INDEX('Export day'!$A$2:INDIRECT('Export day'!$D$2),ROWS(A$1:$A937)),IFERROR(INDEX('Export night filtered'!$A$2:INDIRECT('Export night filtered'!$D$2),ROWS(A$1:$A937)-ROWS('Export day'!$A$2:INDIRECT('Export day'!$D$2))),IFERROR(INDEX('Export sunholidays filtered'!$A$2:INDIRECT('Export sunholidays filtered'!$D$2),ROWS(A$1:$A937),ROWS(#REF!)-ROWS('Export day'!$A$2:INDIRECT('Export day'!$D$2))-ROWS('Export night filtered'!$A$2:INDIRECT('Export night filtered'!$D$2))),""))),Rapportage!L938)</f>
        <v/>
      </c>
    </row>
    <row r="938" spans="1:1">
      <c r="A938" t="str" cm="1">
        <f t="array" aca="1" ref="A938" ca="1">_xlfn.CONCAT(IFERROR(INDEX('Export day'!$A$2:INDIRECT('Export day'!$D$2),ROWS(A$1:$A938)),IFERROR(INDEX('Export night filtered'!$A$2:INDIRECT('Export night filtered'!$D$2),ROWS(A$1:$A938)-ROWS('Export day'!$A$2:INDIRECT('Export day'!$D$2))),IFERROR(INDEX('Export sunholidays filtered'!$A$2:INDIRECT('Export sunholidays filtered'!$D$2),ROWS(A$1:$A938),ROWS(#REF!)-ROWS('Export day'!$A$2:INDIRECT('Export day'!$D$2))-ROWS('Export night filtered'!$A$2:INDIRECT('Export night filtered'!$D$2))),""))),Rapportage!L939)</f>
        <v/>
      </c>
    </row>
    <row r="939" spans="1:1">
      <c r="A939" t="str" cm="1">
        <f t="array" aca="1" ref="A939" ca="1">_xlfn.CONCAT(IFERROR(INDEX('Export day'!$A$2:INDIRECT('Export day'!$D$2),ROWS(A$1:$A939)),IFERROR(INDEX('Export night filtered'!$A$2:INDIRECT('Export night filtered'!$D$2),ROWS(A$1:$A939)-ROWS('Export day'!$A$2:INDIRECT('Export day'!$D$2))),IFERROR(INDEX('Export sunholidays filtered'!$A$2:INDIRECT('Export sunholidays filtered'!$D$2),ROWS(A$1:$A939),ROWS(#REF!)-ROWS('Export day'!$A$2:INDIRECT('Export day'!$D$2))-ROWS('Export night filtered'!$A$2:INDIRECT('Export night filtered'!$D$2))),""))),Rapportage!L940)</f>
        <v/>
      </c>
    </row>
    <row r="940" spans="1:1">
      <c r="A940" t="str" cm="1">
        <f t="array" aca="1" ref="A940" ca="1">_xlfn.CONCAT(IFERROR(INDEX('Export day'!$A$2:INDIRECT('Export day'!$D$2),ROWS(A$1:$A940)),IFERROR(INDEX('Export night filtered'!$A$2:INDIRECT('Export night filtered'!$D$2),ROWS(A$1:$A940)-ROWS('Export day'!$A$2:INDIRECT('Export day'!$D$2))),IFERROR(INDEX('Export sunholidays filtered'!$A$2:INDIRECT('Export sunholidays filtered'!$D$2),ROWS(A$1:$A940),ROWS(#REF!)-ROWS('Export day'!$A$2:INDIRECT('Export day'!$D$2))-ROWS('Export night filtered'!$A$2:INDIRECT('Export night filtered'!$D$2))),""))),Rapportage!L941)</f>
        <v/>
      </c>
    </row>
    <row r="941" spans="1:1">
      <c r="A941" t="str" cm="1">
        <f t="array" aca="1" ref="A941" ca="1">_xlfn.CONCAT(IFERROR(INDEX('Export day'!$A$2:INDIRECT('Export day'!$D$2),ROWS(A$1:$A941)),IFERROR(INDEX('Export night filtered'!$A$2:INDIRECT('Export night filtered'!$D$2),ROWS(A$1:$A941)-ROWS('Export day'!$A$2:INDIRECT('Export day'!$D$2))),IFERROR(INDEX('Export sunholidays filtered'!$A$2:INDIRECT('Export sunholidays filtered'!$D$2),ROWS(A$1:$A941),ROWS(#REF!)-ROWS('Export day'!$A$2:INDIRECT('Export day'!$D$2))-ROWS('Export night filtered'!$A$2:INDIRECT('Export night filtered'!$D$2))),""))),Rapportage!L942)</f>
        <v/>
      </c>
    </row>
    <row r="942" spans="1:1">
      <c r="A942" t="str" cm="1">
        <f t="array" aca="1" ref="A942" ca="1">_xlfn.CONCAT(IFERROR(INDEX('Export day'!$A$2:INDIRECT('Export day'!$D$2),ROWS(A$1:$A942)),IFERROR(INDEX('Export night filtered'!$A$2:INDIRECT('Export night filtered'!$D$2),ROWS(A$1:$A942)-ROWS('Export day'!$A$2:INDIRECT('Export day'!$D$2))),IFERROR(INDEX('Export sunholidays filtered'!$A$2:INDIRECT('Export sunholidays filtered'!$D$2),ROWS(A$1:$A942),ROWS(#REF!)-ROWS('Export day'!$A$2:INDIRECT('Export day'!$D$2))-ROWS('Export night filtered'!$A$2:INDIRECT('Export night filtered'!$D$2))),""))),Rapportage!L943)</f>
        <v/>
      </c>
    </row>
    <row r="943" spans="1:1">
      <c r="A943" t="str" cm="1">
        <f t="array" aca="1" ref="A943" ca="1">_xlfn.CONCAT(IFERROR(INDEX('Export day'!$A$2:INDIRECT('Export day'!$D$2),ROWS(A$1:$A943)),IFERROR(INDEX('Export night filtered'!$A$2:INDIRECT('Export night filtered'!$D$2),ROWS(A$1:$A943)-ROWS('Export day'!$A$2:INDIRECT('Export day'!$D$2))),IFERROR(INDEX('Export sunholidays filtered'!$A$2:INDIRECT('Export sunholidays filtered'!$D$2),ROWS(A$1:$A943),ROWS(#REF!)-ROWS('Export day'!$A$2:INDIRECT('Export day'!$D$2))-ROWS('Export night filtered'!$A$2:INDIRECT('Export night filtered'!$D$2))),""))),Rapportage!L944)</f>
        <v/>
      </c>
    </row>
    <row r="944" spans="1:1">
      <c r="A944" t="str" cm="1">
        <f t="array" aca="1" ref="A944" ca="1">_xlfn.CONCAT(IFERROR(INDEX('Export day'!$A$2:INDIRECT('Export day'!$D$2),ROWS(A$1:$A944)),IFERROR(INDEX('Export night filtered'!$A$2:INDIRECT('Export night filtered'!$D$2),ROWS(A$1:$A944)-ROWS('Export day'!$A$2:INDIRECT('Export day'!$D$2))),IFERROR(INDEX('Export sunholidays filtered'!$A$2:INDIRECT('Export sunholidays filtered'!$D$2),ROWS(A$1:$A944),ROWS(#REF!)-ROWS('Export day'!$A$2:INDIRECT('Export day'!$D$2))-ROWS('Export night filtered'!$A$2:INDIRECT('Export night filtered'!$D$2))),""))),Rapportage!L945)</f>
        <v/>
      </c>
    </row>
    <row r="945" spans="1:1">
      <c r="A945" t="str" cm="1">
        <f t="array" aca="1" ref="A945" ca="1">_xlfn.CONCAT(IFERROR(INDEX('Export day'!$A$2:INDIRECT('Export day'!$D$2),ROWS(A$1:$A945)),IFERROR(INDEX('Export night filtered'!$A$2:INDIRECT('Export night filtered'!$D$2),ROWS(A$1:$A945)-ROWS('Export day'!$A$2:INDIRECT('Export day'!$D$2))),IFERROR(INDEX('Export sunholidays filtered'!$A$2:INDIRECT('Export sunholidays filtered'!$D$2),ROWS(A$1:$A945),ROWS(#REF!)-ROWS('Export day'!$A$2:INDIRECT('Export day'!$D$2))-ROWS('Export night filtered'!$A$2:INDIRECT('Export night filtered'!$D$2))),""))),Rapportage!L946)</f>
        <v/>
      </c>
    </row>
    <row r="946" spans="1:1">
      <c r="A946" t="str" cm="1">
        <f t="array" aca="1" ref="A946" ca="1">_xlfn.CONCAT(IFERROR(INDEX('Export day'!$A$2:INDIRECT('Export day'!$D$2),ROWS(A$1:$A946)),IFERROR(INDEX('Export night filtered'!$A$2:INDIRECT('Export night filtered'!$D$2),ROWS(A$1:$A946)-ROWS('Export day'!$A$2:INDIRECT('Export day'!$D$2))),IFERROR(INDEX('Export sunholidays filtered'!$A$2:INDIRECT('Export sunholidays filtered'!$D$2),ROWS(A$1:$A946),ROWS(#REF!)-ROWS('Export day'!$A$2:INDIRECT('Export day'!$D$2))-ROWS('Export night filtered'!$A$2:INDIRECT('Export night filtered'!$D$2))),""))),Rapportage!L947)</f>
        <v/>
      </c>
    </row>
    <row r="947" spans="1:1">
      <c r="A947" t="str" cm="1">
        <f t="array" aca="1" ref="A947" ca="1">_xlfn.CONCAT(IFERROR(INDEX('Export day'!$A$2:INDIRECT('Export day'!$D$2),ROWS(A$1:$A947)),IFERROR(INDEX('Export night filtered'!$A$2:INDIRECT('Export night filtered'!$D$2),ROWS(A$1:$A947)-ROWS('Export day'!$A$2:INDIRECT('Export day'!$D$2))),IFERROR(INDEX('Export sunholidays filtered'!$A$2:INDIRECT('Export sunholidays filtered'!$D$2),ROWS(A$1:$A947),ROWS(#REF!)-ROWS('Export day'!$A$2:INDIRECT('Export day'!$D$2))-ROWS('Export night filtered'!$A$2:INDIRECT('Export night filtered'!$D$2))),""))),Rapportage!L948)</f>
        <v/>
      </c>
    </row>
    <row r="948" spans="1:1">
      <c r="A948" t="str" cm="1">
        <f t="array" aca="1" ref="A948" ca="1">_xlfn.CONCAT(IFERROR(INDEX('Export day'!$A$2:INDIRECT('Export day'!$D$2),ROWS(A$1:$A948)),IFERROR(INDEX('Export night filtered'!$A$2:INDIRECT('Export night filtered'!$D$2),ROWS(A$1:$A948)-ROWS('Export day'!$A$2:INDIRECT('Export day'!$D$2))),IFERROR(INDEX('Export sunholidays filtered'!$A$2:INDIRECT('Export sunholidays filtered'!$D$2),ROWS(A$1:$A948),ROWS(#REF!)-ROWS('Export day'!$A$2:INDIRECT('Export day'!$D$2))-ROWS('Export night filtered'!$A$2:INDIRECT('Export night filtered'!$D$2))),""))),Rapportage!L949)</f>
        <v/>
      </c>
    </row>
    <row r="949" spans="1:1">
      <c r="A949" t="str" cm="1">
        <f t="array" aca="1" ref="A949" ca="1">_xlfn.CONCAT(IFERROR(INDEX('Export day'!$A$2:INDIRECT('Export day'!$D$2),ROWS(A$1:$A949)),IFERROR(INDEX('Export night filtered'!$A$2:INDIRECT('Export night filtered'!$D$2),ROWS(A$1:$A949)-ROWS('Export day'!$A$2:INDIRECT('Export day'!$D$2))),IFERROR(INDEX('Export sunholidays filtered'!$A$2:INDIRECT('Export sunholidays filtered'!$D$2),ROWS(A$1:$A949),ROWS(#REF!)-ROWS('Export day'!$A$2:INDIRECT('Export day'!$D$2))-ROWS('Export night filtered'!$A$2:INDIRECT('Export night filtered'!$D$2))),""))),Rapportage!L950)</f>
        <v/>
      </c>
    </row>
    <row r="950" spans="1:1">
      <c r="A950" t="str" cm="1">
        <f t="array" aca="1" ref="A950" ca="1">_xlfn.CONCAT(IFERROR(INDEX('Export day'!$A$2:INDIRECT('Export day'!$D$2),ROWS(A$1:$A950)),IFERROR(INDEX('Export night filtered'!$A$2:INDIRECT('Export night filtered'!$D$2),ROWS(A$1:$A950)-ROWS('Export day'!$A$2:INDIRECT('Export day'!$D$2))),IFERROR(INDEX('Export sunholidays filtered'!$A$2:INDIRECT('Export sunholidays filtered'!$D$2),ROWS(A$1:$A950),ROWS(#REF!)-ROWS('Export day'!$A$2:INDIRECT('Export day'!$D$2))-ROWS('Export night filtered'!$A$2:INDIRECT('Export night filtered'!$D$2))),""))),Rapportage!L951)</f>
        <v/>
      </c>
    </row>
    <row r="951" spans="1:1">
      <c r="A951" t="str" cm="1">
        <f t="array" aca="1" ref="A951" ca="1">_xlfn.CONCAT(IFERROR(INDEX('Export day'!$A$2:INDIRECT('Export day'!$D$2),ROWS(A$1:$A951)),IFERROR(INDEX('Export night filtered'!$A$2:INDIRECT('Export night filtered'!$D$2),ROWS(A$1:$A951)-ROWS('Export day'!$A$2:INDIRECT('Export day'!$D$2))),IFERROR(INDEX('Export sunholidays filtered'!$A$2:INDIRECT('Export sunholidays filtered'!$D$2),ROWS(A$1:$A951),ROWS(#REF!)-ROWS('Export day'!$A$2:INDIRECT('Export day'!$D$2))-ROWS('Export night filtered'!$A$2:INDIRECT('Export night filtered'!$D$2))),""))),Rapportage!L952)</f>
        <v/>
      </c>
    </row>
    <row r="952" spans="1:1">
      <c r="A952" t="str" cm="1">
        <f t="array" aca="1" ref="A952" ca="1">_xlfn.CONCAT(IFERROR(INDEX('Export day'!$A$2:INDIRECT('Export day'!$D$2),ROWS(A$1:$A952)),IFERROR(INDEX('Export night filtered'!$A$2:INDIRECT('Export night filtered'!$D$2),ROWS(A$1:$A952)-ROWS('Export day'!$A$2:INDIRECT('Export day'!$D$2))),IFERROR(INDEX('Export sunholidays filtered'!$A$2:INDIRECT('Export sunholidays filtered'!$D$2),ROWS(A$1:$A952),ROWS(#REF!)-ROWS('Export day'!$A$2:INDIRECT('Export day'!$D$2))-ROWS('Export night filtered'!$A$2:INDIRECT('Export night filtered'!$D$2))),""))),Rapportage!L953)</f>
        <v/>
      </c>
    </row>
    <row r="953" spans="1:1">
      <c r="A953" t="str" cm="1">
        <f t="array" aca="1" ref="A953" ca="1">_xlfn.CONCAT(IFERROR(INDEX('Export day'!$A$2:INDIRECT('Export day'!$D$2),ROWS(A$1:$A953)),IFERROR(INDEX('Export night filtered'!$A$2:INDIRECT('Export night filtered'!$D$2),ROWS(A$1:$A953)-ROWS('Export day'!$A$2:INDIRECT('Export day'!$D$2))),IFERROR(INDEX('Export sunholidays filtered'!$A$2:INDIRECT('Export sunholidays filtered'!$D$2),ROWS(A$1:$A953),ROWS(#REF!)-ROWS('Export day'!$A$2:INDIRECT('Export day'!$D$2))-ROWS('Export night filtered'!$A$2:INDIRECT('Export night filtered'!$D$2))),""))),Rapportage!L954)</f>
        <v/>
      </c>
    </row>
    <row r="954" spans="1:1">
      <c r="A954" t="str" cm="1">
        <f t="array" aca="1" ref="A954" ca="1">_xlfn.CONCAT(IFERROR(INDEX('Export day'!$A$2:INDIRECT('Export day'!$D$2),ROWS(A$1:$A954)),IFERROR(INDEX('Export night filtered'!$A$2:INDIRECT('Export night filtered'!$D$2),ROWS(A$1:$A954)-ROWS('Export day'!$A$2:INDIRECT('Export day'!$D$2))),IFERROR(INDEX('Export sunholidays filtered'!$A$2:INDIRECT('Export sunholidays filtered'!$D$2),ROWS(A$1:$A954),ROWS(#REF!)-ROWS('Export day'!$A$2:INDIRECT('Export day'!$D$2))-ROWS('Export night filtered'!$A$2:INDIRECT('Export night filtered'!$D$2))),""))),Rapportage!L955)</f>
        <v/>
      </c>
    </row>
    <row r="955" spans="1:1">
      <c r="A955" t="str" cm="1">
        <f t="array" aca="1" ref="A955" ca="1">_xlfn.CONCAT(IFERROR(INDEX('Export day'!$A$2:INDIRECT('Export day'!$D$2),ROWS(A$1:$A955)),IFERROR(INDEX('Export night filtered'!$A$2:INDIRECT('Export night filtered'!$D$2),ROWS(A$1:$A955)-ROWS('Export day'!$A$2:INDIRECT('Export day'!$D$2))),IFERROR(INDEX('Export sunholidays filtered'!$A$2:INDIRECT('Export sunholidays filtered'!$D$2),ROWS(A$1:$A955),ROWS(#REF!)-ROWS('Export day'!$A$2:INDIRECT('Export day'!$D$2))-ROWS('Export night filtered'!$A$2:INDIRECT('Export night filtered'!$D$2))),""))),Rapportage!L956)</f>
        <v/>
      </c>
    </row>
    <row r="956" spans="1:1">
      <c r="A956" t="str" cm="1">
        <f t="array" aca="1" ref="A956" ca="1">_xlfn.CONCAT(IFERROR(INDEX('Export day'!$A$2:INDIRECT('Export day'!$D$2),ROWS(A$1:$A956)),IFERROR(INDEX('Export night filtered'!$A$2:INDIRECT('Export night filtered'!$D$2),ROWS(A$1:$A956)-ROWS('Export day'!$A$2:INDIRECT('Export day'!$D$2))),IFERROR(INDEX('Export sunholidays filtered'!$A$2:INDIRECT('Export sunholidays filtered'!$D$2),ROWS(A$1:$A956),ROWS(#REF!)-ROWS('Export day'!$A$2:INDIRECT('Export day'!$D$2))-ROWS('Export night filtered'!$A$2:INDIRECT('Export night filtered'!$D$2))),""))),Rapportage!L957)</f>
        <v/>
      </c>
    </row>
    <row r="957" spans="1:1">
      <c r="A957" t="str" cm="1">
        <f t="array" aca="1" ref="A957" ca="1">_xlfn.CONCAT(IFERROR(INDEX('Export day'!$A$2:INDIRECT('Export day'!$D$2),ROWS(A$1:$A957)),IFERROR(INDEX('Export night filtered'!$A$2:INDIRECT('Export night filtered'!$D$2),ROWS(A$1:$A957)-ROWS('Export day'!$A$2:INDIRECT('Export day'!$D$2))),IFERROR(INDEX('Export sunholidays filtered'!$A$2:INDIRECT('Export sunholidays filtered'!$D$2),ROWS(A$1:$A957),ROWS(#REF!)-ROWS('Export day'!$A$2:INDIRECT('Export day'!$D$2))-ROWS('Export night filtered'!$A$2:INDIRECT('Export night filtered'!$D$2))),""))),Rapportage!L958)</f>
        <v/>
      </c>
    </row>
    <row r="958" spans="1:1">
      <c r="A958" t="str" cm="1">
        <f t="array" aca="1" ref="A958" ca="1">_xlfn.CONCAT(IFERROR(INDEX('Export day'!$A$2:INDIRECT('Export day'!$D$2),ROWS(A$1:$A958)),IFERROR(INDEX('Export night filtered'!$A$2:INDIRECT('Export night filtered'!$D$2),ROWS(A$1:$A958)-ROWS('Export day'!$A$2:INDIRECT('Export day'!$D$2))),IFERROR(INDEX('Export sunholidays filtered'!$A$2:INDIRECT('Export sunholidays filtered'!$D$2),ROWS(A$1:$A958),ROWS(#REF!)-ROWS('Export day'!$A$2:INDIRECT('Export day'!$D$2))-ROWS('Export night filtered'!$A$2:INDIRECT('Export night filtered'!$D$2))),""))),Rapportage!L959)</f>
        <v/>
      </c>
    </row>
    <row r="959" spans="1:1">
      <c r="A959" t="str" cm="1">
        <f t="array" aca="1" ref="A959" ca="1">_xlfn.CONCAT(IFERROR(INDEX('Export day'!$A$2:INDIRECT('Export day'!$D$2),ROWS(A$1:$A959)),IFERROR(INDEX('Export night filtered'!$A$2:INDIRECT('Export night filtered'!$D$2),ROWS(A$1:$A959)-ROWS('Export day'!$A$2:INDIRECT('Export day'!$D$2))),IFERROR(INDEX('Export sunholidays filtered'!$A$2:INDIRECT('Export sunholidays filtered'!$D$2),ROWS(A$1:$A959),ROWS(#REF!)-ROWS('Export day'!$A$2:INDIRECT('Export day'!$D$2))-ROWS('Export night filtered'!$A$2:INDIRECT('Export night filtered'!$D$2))),""))),Rapportage!L960)</f>
        <v/>
      </c>
    </row>
    <row r="960" spans="1:1">
      <c r="A960" t="str" cm="1">
        <f t="array" aca="1" ref="A960" ca="1">_xlfn.CONCAT(IFERROR(INDEX('Export day'!$A$2:INDIRECT('Export day'!$D$2),ROWS(A$1:$A960)),IFERROR(INDEX('Export night filtered'!$A$2:INDIRECT('Export night filtered'!$D$2),ROWS(A$1:$A960)-ROWS('Export day'!$A$2:INDIRECT('Export day'!$D$2))),IFERROR(INDEX('Export sunholidays filtered'!$A$2:INDIRECT('Export sunholidays filtered'!$D$2),ROWS(A$1:$A960),ROWS(#REF!)-ROWS('Export day'!$A$2:INDIRECT('Export day'!$D$2))-ROWS('Export night filtered'!$A$2:INDIRECT('Export night filtered'!$D$2))),""))),Rapportage!L961)</f>
        <v/>
      </c>
    </row>
    <row r="961" spans="1:1">
      <c r="A961" t="str" cm="1">
        <f t="array" aca="1" ref="A961" ca="1">_xlfn.CONCAT(IFERROR(INDEX('Export day'!$A$2:INDIRECT('Export day'!$D$2),ROWS(A$1:$A961)),IFERROR(INDEX('Export night filtered'!$A$2:INDIRECT('Export night filtered'!$D$2),ROWS(A$1:$A961)-ROWS('Export day'!$A$2:INDIRECT('Export day'!$D$2))),IFERROR(INDEX('Export sunholidays filtered'!$A$2:INDIRECT('Export sunholidays filtered'!$D$2),ROWS(A$1:$A961),ROWS(#REF!)-ROWS('Export day'!$A$2:INDIRECT('Export day'!$D$2))-ROWS('Export night filtered'!$A$2:INDIRECT('Export night filtered'!$D$2))),""))),Rapportage!L962)</f>
        <v/>
      </c>
    </row>
    <row r="962" spans="1:1">
      <c r="A962" t="str" cm="1">
        <f t="array" aca="1" ref="A962" ca="1">_xlfn.CONCAT(IFERROR(INDEX('Export day'!$A$2:INDIRECT('Export day'!$D$2),ROWS(A$1:$A962)),IFERROR(INDEX('Export night filtered'!$A$2:INDIRECT('Export night filtered'!$D$2),ROWS(A$1:$A962)-ROWS('Export day'!$A$2:INDIRECT('Export day'!$D$2))),IFERROR(INDEX('Export sunholidays filtered'!$A$2:INDIRECT('Export sunholidays filtered'!$D$2),ROWS(A$1:$A962),ROWS(#REF!)-ROWS('Export day'!$A$2:INDIRECT('Export day'!$D$2))-ROWS('Export night filtered'!$A$2:INDIRECT('Export night filtered'!$D$2))),""))),Rapportage!L963)</f>
        <v/>
      </c>
    </row>
    <row r="963" spans="1:1">
      <c r="A963" t="str" cm="1">
        <f t="array" aca="1" ref="A963" ca="1">_xlfn.CONCAT(IFERROR(INDEX('Export day'!$A$2:INDIRECT('Export day'!$D$2),ROWS(A$1:$A963)),IFERROR(INDEX('Export night filtered'!$A$2:INDIRECT('Export night filtered'!$D$2),ROWS(A$1:$A963)-ROWS('Export day'!$A$2:INDIRECT('Export day'!$D$2))),IFERROR(INDEX('Export sunholidays filtered'!$A$2:INDIRECT('Export sunholidays filtered'!$D$2),ROWS(A$1:$A963),ROWS(#REF!)-ROWS('Export day'!$A$2:INDIRECT('Export day'!$D$2))-ROWS('Export night filtered'!$A$2:INDIRECT('Export night filtered'!$D$2))),""))),Rapportage!L964)</f>
        <v/>
      </c>
    </row>
    <row r="964" spans="1:1">
      <c r="A964" t="str" cm="1">
        <f t="array" aca="1" ref="A964" ca="1">_xlfn.CONCAT(IFERROR(INDEX('Export day'!$A$2:INDIRECT('Export day'!$D$2),ROWS(A$1:$A964)),IFERROR(INDEX('Export night filtered'!$A$2:INDIRECT('Export night filtered'!$D$2),ROWS(A$1:$A964)-ROWS('Export day'!$A$2:INDIRECT('Export day'!$D$2))),IFERROR(INDEX('Export sunholidays filtered'!$A$2:INDIRECT('Export sunholidays filtered'!$D$2),ROWS(A$1:$A964),ROWS(#REF!)-ROWS('Export day'!$A$2:INDIRECT('Export day'!$D$2))-ROWS('Export night filtered'!$A$2:INDIRECT('Export night filtered'!$D$2))),""))),Rapportage!L965)</f>
        <v/>
      </c>
    </row>
    <row r="965" spans="1:1">
      <c r="A965" t="str" cm="1">
        <f t="array" aca="1" ref="A965" ca="1">_xlfn.CONCAT(IFERROR(INDEX('Export day'!$A$2:INDIRECT('Export day'!$D$2),ROWS(A$1:$A965)),IFERROR(INDEX('Export night filtered'!$A$2:INDIRECT('Export night filtered'!$D$2),ROWS(A$1:$A965)-ROWS('Export day'!$A$2:INDIRECT('Export day'!$D$2))),IFERROR(INDEX('Export sunholidays filtered'!$A$2:INDIRECT('Export sunholidays filtered'!$D$2),ROWS(A$1:$A965),ROWS(#REF!)-ROWS('Export day'!$A$2:INDIRECT('Export day'!$D$2))-ROWS('Export night filtered'!$A$2:INDIRECT('Export night filtered'!$D$2))),""))),Rapportage!L966)</f>
        <v/>
      </c>
    </row>
    <row r="966" spans="1:1">
      <c r="A966" t="str" cm="1">
        <f t="array" aca="1" ref="A966" ca="1">_xlfn.CONCAT(IFERROR(INDEX('Export day'!$A$2:INDIRECT('Export day'!$D$2),ROWS(A$1:$A966)),IFERROR(INDEX('Export night filtered'!$A$2:INDIRECT('Export night filtered'!$D$2),ROWS(A$1:$A966)-ROWS('Export day'!$A$2:INDIRECT('Export day'!$D$2))),IFERROR(INDEX('Export sunholidays filtered'!$A$2:INDIRECT('Export sunholidays filtered'!$D$2),ROWS(A$1:$A966),ROWS(#REF!)-ROWS('Export day'!$A$2:INDIRECT('Export day'!$D$2))-ROWS('Export night filtered'!$A$2:INDIRECT('Export night filtered'!$D$2))),""))),Rapportage!L967)</f>
        <v/>
      </c>
    </row>
    <row r="967" spans="1:1">
      <c r="A967" t="str" cm="1">
        <f t="array" aca="1" ref="A967" ca="1">_xlfn.CONCAT(IFERROR(INDEX('Export day'!$A$2:INDIRECT('Export day'!$D$2),ROWS(A$1:$A967)),IFERROR(INDEX('Export night filtered'!$A$2:INDIRECT('Export night filtered'!$D$2),ROWS(A$1:$A967)-ROWS('Export day'!$A$2:INDIRECT('Export day'!$D$2))),IFERROR(INDEX('Export sunholidays filtered'!$A$2:INDIRECT('Export sunholidays filtered'!$D$2),ROWS(A$1:$A967),ROWS(#REF!)-ROWS('Export day'!$A$2:INDIRECT('Export day'!$D$2))-ROWS('Export night filtered'!$A$2:INDIRECT('Export night filtered'!$D$2))),""))),Rapportage!L968)</f>
        <v/>
      </c>
    </row>
    <row r="968" spans="1:1">
      <c r="A968" t="str" cm="1">
        <f t="array" aca="1" ref="A968" ca="1">_xlfn.CONCAT(IFERROR(INDEX('Export day'!$A$2:INDIRECT('Export day'!$D$2),ROWS(A$1:$A968)),IFERROR(INDEX('Export night filtered'!$A$2:INDIRECT('Export night filtered'!$D$2),ROWS(A$1:$A968)-ROWS('Export day'!$A$2:INDIRECT('Export day'!$D$2))),IFERROR(INDEX('Export sunholidays filtered'!$A$2:INDIRECT('Export sunholidays filtered'!$D$2),ROWS(A$1:$A968),ROWS(#REF!)-ROWS('Export day'!$A$2:INDIRECT('Export day'!$D$2))-ROWS('Export night filtered'!$A$2:INDIRECT('Export night filtered'!$D$2))),""))),Rapportage!L969)</f>
        <v/>
      </c>
    </row>
    <row r="969" spans="1:1">
      <c r="A969" t="str" cm="1">
        <f t="array" aca="1" ref="A969" ca="1">_xlfn.CONCAT(IFERROR(INDEX('Export day'!$A$2:INDIRECT('Export day'!$D$2),ROWS(A$1:$A969)),IFERROR(INDEX('Export night filtered'!$A$2:INDIRECT('Export night filtered'!$D$2),ROWS(A$1:$A969)-ROWS('Export day'!$A$2:INDIRECT('Export day'!$D$2))),IFERROR(INDEX('Export sunholidays filtered'!$A$2:INDIRECT('Export sunholidays filtered'!$D$2),ROWS(A$1:$A969),ROWS(#REF!)-ROWS('Export day'!$A$2:INDIRECT('Export day'!$D$2))-ROWS('Export night filtered'!$A$2:INDIRECT('Export night filtered'!$D$2))),""))),Rapportage!L970)</f>
        <v/>
      </c>
    </row>
    <row r="970" spans="1:1">
      <c r="A970" t="str" cm="1">
        <f t="array" aca="1" ref="A970" ca="1">_xlfn.CONCAT(IFERROR(INDEX('Export day'!$A$2:INDIRECT('Export day'!$D$2),ROWS(A$1:$A970)),IFERROR(INDEX('Export night filtered'!$A$2:INDIRECT('Export night filtered'!$D$2),ROWS(A$1:$A970)-ROWS('Export day'!$A$2:INDIRECT('Export day'!$D$2))),IFERROR(INDEX('Export sunholidays filtered'!$A$2:INDIRECT('Export sunholidays filtered'!$D$2),ROWS(A$1:$A970),ROWS(#REF!)-ROWS('Export day'!$A$2:INDIRECT('Export day'!$D$2))-ROWS('Export night filtered'!$A$2:INDIRECT('Export night filtered'!$D$2))),""))),Rapportage!L971)</f>
        <v/>
      </c>
    </row>
    <row r="971" spans="1:1">
      <c r="A971" t="str" cm="1">
        <f t="array" aca="1" ref="A971" ca="1">_xlfn.CONCAT(IFERROR(INDEX('Export day'!$A$2:INDIRECT('Export day'!$D$2),ROWS(A$1:$A971)),IFERROR(INDEX('Export night filtered'!$A$2:INDIRECT('Export night filtered'!$D$2),ROWS(A$1:$A971)-ROWS('Export day'!$A$2:INDIRECT('Export day'!$D$2))),IFERROR(INDEX('Export sunholidays filtered'!$A$2:INDIRECT('Export sunholidays filtered'!$D$2),ROWS(A$1:$A971),ROWS(#REF!)-ROWS('Export day'!$A$2:INDIRECT('Export day'!$D$2))-ROWS('Export night filtered'!$A$2:INDIRECT('Export night filtered'!$D$2))),""))),Rapportage!L972)</f>
        <v/>
      </c>
    </row>
    <row r="972" spans="1:1">
      <c r="A972" t="str" cm="1">
        <f t="array" aca="1" ref="A972" ca="1">_xlfn.CONCAT(IFERROR(INDEX('Export day'!$A$2:INDIRECT('Export day'!$D$2),ROWS(A$1:$A972)),IFERROR(INDEX('Export night filtered'!$A$2:INDIRECT('Export night filtered'!$D$2),ROWS(A$1:$A972)-ROWS('Export day'!$A$2:INDIRECT('Export day'!$D$2))),IFERROR(INDEX('Export sunholidays filtered'!$A$2:INDIRECT('Export sunholidays filtered'!$D$2),ROWS(A$1:$A972),ROWS(#REF!)-ROWS('Export day'!$A$2:INDIRECT('Export day'!$D$2))-ROWS('Export night filtered'!$A$2:INDIRECT('Export night filtered'!$D$2))),""))),Rapportage!L973)</f>
        <v/>
      </c>
    </row>
    <row r="973" spans="1:1">
      <c r="A973" t="str" cm="1">
        <f t="array" aca="1" ref="A973" ca="1">_xlfn.CONCAT(IFERROR(INDEX('Export day'!$A$2:INDIRECT('Export day'!$D$2),ROWS(A$1:$A973)),IFERROR(INDEX('Export night filtered'!$A$2:INDIRECT('Export night filtered'!$D$2),ROWS(A$1:$A973)-ROWS('Export day'!$A$2:INDIRECT('Export day'!$D$2))),IFERROR(INDEX('Export sunholidays filtered'!$A$2:INDIRECT('Export sunholidays filtered'!$D$2),ROWS(A$1:$A973),ROWS(#REF!)-ROWS('Export day'!$A$2:INDIRECT('Export day'!$D$2))-ROWS('Export night filtered'!$A$2:INDIRECT('Export night filtered'!$D$2))),""))),Rapportage!L974)</f>
        <v/>
      </c>
    </row>
    <row r="974" spans="1:1">
      <c r="A974" t="str" cm="1">
        <f t="array" aca="1" ref="A974" ca="1">_xlfn.CONCAT(IFERROR(INDEX('Export day'!$A$2:INDIRECT('Export day'!$D$2),ROWS(A$1:$A974)),IFERROR(INDEX('Export night filtered'!$A$2:INDIRECT('Export night filtered'!$D$2),ROWS(A$1:$A974)-ROWS('Export day'!$A$2:INDIRECT('Export day'!$D$2))),IFERROR(INDEX('Export sunholidays filtered'!$A$2:INDIRECT('Export sunholidays filtered'!$D$2),ROWS(A$1:$A974),ROWS(#REF!)-ROWS('Export day'!$A$2:INDIRECT('Export day'!$D$2))-ROWS('Export night filtered'!$A$2:INDIRECT('Export night filtered'!$D$2))),""))),Rapportage!L975)</f>
        <v/>
      </c>
    </row>
    <row r="975" spans="1:1">
      <c r="A975" t="str" cm="1">
        <f t="array" aca="1" ref="A975" ca="1">_xlfn.CONCAT(IFERROR(INDEX('Export day'!$A$2:INDIRECT('Export day'!$D$2),ROWS(A$1:$A975)),IFERROR(INDEX('Export night filtered'!$A$2:INDIRECT('Export night filtered'!$D$2),ROWS(A$1:$A975)-ROWS('Export day'!$A$2:INDIRECT('Export day'!$D$2))),IFERROR(INDEX('Export sunholidays filtered'!$A$2:INDIRECT('Export sunholidays filtered'!$D$2),ROWS(A$1:$A975),ROWS(#REF!)-ROWS('Export day'!$A$2:INDIRECT('Export day'!$D$2))-ROWS('Export night filtered'!$A$2:INDIRECT('Export night filtered'!$D$2))),""))),Rapportage!L976)</f>
        <v/>
      </c>
    </row>
    <row r="976" spans="1:1">
      <c r="A976" t="str" cm="1">
        <f t="array" aca="1" ref="A976" ca="1">_xlfn.CONCAT(IFERROR(INDEX('Export day'!$A$2:INDIRECT('Export day'!$D$2),ROWS(A$1:$A976)),IFERROR(INDEX('Export night filtered'!$A$2:INDIRECT('Export night filtered'!$D$2),ROWS(A$1:$A976)-ROWS('Export day'!$A$2:INDIRECT('Export day'!$D$2))),IFERROR(INDEX('Export sunholidays filtered'!$A$2:INDIRECT('Export sunholidays filtered'!$D$2),ROWS(A$1:$A976),ROWS(#REF!)-ROWS('Export day'!$A$2:INDIRECT('Export day'!$D$2))-ROWS('Export night filtered'!$A$2:INDIRECT('Export night filtered'!$D$2))),""))),Rapportage!L977)</f>
        <v/>
      </c>
    </row>
    <row r="977" spans="1:1">
      <c r="A977" t="str" cm="1">
        <f t="array" aca="1" ref="A977" ca="1">_xlfn.CONCAT(IFERROR(INDEX('Export day'!$A$2:INDIRECT('Export day'!$D$2),ROWS(A$1:$A977)),IFERROR(INDEX('Export night filtered'!$A$2:INDIRECT('Export night filtered'!$D$2),ROWS(A$1:$A977)-ROWS('Export day'!$A$2:INDIRECT('Export day'!$D$2))),IFERROR(INDEX('Export sunholidays filtered'!$A$2:INDIRECT('Export sunholidays filtered'!$D$2),ROWS(A$1:$A977),ROWS(#REF!)-ROWS('Export day'!$A$2:INDIRECT('Export day'!$D$2))-ROWS('Export night filtered'!$A$2:INDIRECT('Export night filtered'!$D$2))),""))),Rapportage!L978)</f>
        <v/>
      </c>
    </row>
    <row r="978" spans="1:1">
      <c r="A978" t="str" cm="1">
        <f t="array" aca="1" ref="A978" ca="1">_xlfn.CONCAT(IFERROR(INDEX('Export day'!$A$2:INDIRECT('Export day'!$D$2),ROWS(A$1:$A978)),IFERROR(INDEX('Export night filtered'!$A$2:INDIRECT('Export night filtered'!$D$2),ROWS(A$1:$A978)-ROWS('Export day'!$A$2:INDIRECT('Export day'!$D$2))),IFERROR(INDEX('Export sunholidays filtered'!$A$2:INDIRECT('Export sunholidays filtered'!$D$2),ROWS(A$1:$A978),ROWS(#REF!)-ROWS('Export day'!$A$2:INDIRECT('Export day'!$D$2))-ROWS('Export night filtered'!$A$2:INDIRECT('Export night filtered'!$D$2))),""))),Rapportage!L979)</f>
        <v/>
      </c>
    </row>
    <row r="979" spans="1:1">
      <c r="A979" t="str" cm="1">
        <f t="array" aca="1" ref="A979" ca="1">_xlfn.CONCAT(IFERROR(INDEX('Export day'!$A$2:INDIRECT('Export day'!$D$2),ROWS(A$1:$A979)),IFERROR(INDEX('Export night filtered'!$A$2:INDIRECT('Export night filtered'!$D$2),ROWS(A$1:$A979)-ROWS('Export day'!$A$2:INDIRECT('Export day'!$D$2))),IFERROR(INDEX('Export sunholidays filtered'!$A$2:INDIRECT('Export sunholidays filtered'!$D$2),ROWS(A$1:$A979),ROWS(#REF!)-ROWS('Export day'!$A$2:INDIRECT('Export day'!$D$2))-ROWS('Export night filtered'!$A$2:INDIRECT('Export night filtered'!$D$2))),""))),Rapportage!L980)</f>
        <v/>
      </c>
    </row>
    <row r="980" spans="1:1">
      <c r="A980" t="str" cm="1">
        <f t="array" aca="1" ref="A980" ca="1">_xlfn.CONCAT(IFERROR(INDEX('Export day'!$A$2:INDIRECT('Export day'!$D$2),ROWS(A$1:$A980)),IFERROR(INDEX('Export night filtered'!$A$2:INDIRECT('Export night filtered'!$D$2),ROWS(A$1:$A980)-ROWS('Export day'!$A$2:INDIRECT('Export day'!$D$2))),IFERROR(INDEX('Export sunholidays filtered'!$A$2:INDIRECT('Export sunholidays filtered'!$D$2),ROWS(A$1:$A980),ROWS(#REF!)-ROWS('Export day'!$A$2:INDIRECT('Export day'!$D$2))-ROWS('Export night filtered'!$A$2:INDIRECT('Export night filtered'!$D$2))),""))),Rapportage!L981)</f>
        <v/>
      </c>
    </row>
    <row r="981" spans="1:1">
      <c r="A981" t="str" cm="1">
        <f t="array" aca="1" ref="A981" ca="1">_xlfn.CONCAT(IFERROR(INDEX('Export day'!$A$2:INDIRECT('Export day'!$D$2),ROWS(A$1:$A981)),IFERROR(INDEX('Export night filtered'!$A$2:INDIRECT('Export night filtered'!$D$2),ROWS(A$1:$A981)-ROWS('Export day'!$A$2:INDIRECT('Export day'!$D$2))),IFERROR(INDEX('Export sunholidays filtered'!$A$2:INDIRECT('Export sunholidays filtered'!$D$2),ROWS(A$1:$A981),ROWS(#REF!)-ROWS('Export day'!$A$2:INDIRECT('Export day'!$D$2))-ROWS('Export night filtered'!$A$2:INDIRECT('Export night filtered'!$D$2))),""))),Rapportage!L982)</f>
        <v/>
      </c>
    </row>
    <row r="982" spans="1:1">
      <c r="A982" t="str" cm="1">
        <f t="array" aca="1" ref="A982" ca="1">_xlfn.CONCAT(IFERROR(INDEX('Export day'!$A$2:INDIRECT('Export day'!$D$2),ROWS(A$1:$A982)),IFERROR(INDEX('Export night filtered'!$A$2:INDIRECT('Export night filtered'!$D$2),ROWS(A$1:$A982)-ROWS('Export day'!$A$2:INDIRECT('Export day'!$D$2))),IFERROR(INDEX('Export sunholidays filtered'!$A$2:INDIRECT('Export sunholidays filtered'!$D$2),ROWS(A$1:$A982),ROWS(#REF!)-ROWS('Export day'!$A$2:INDIRECT('Export day'!$D$2))-ROWS('Export night filtered'!$A$2:INDIRECT('Export night filtered'!$D$2))),""))),Rapportage!L983)</f>
        <v/>
      </c>
    </row>
    <row r="983" spans="1:1">
      <c r="A983" t="str" cm="1">
        <f t="array" aca="1" ref="A983" ca="1">_xlfn.CONCAT(IFERROR(INDEX('Export day'!$A$2:INDIRECT('Export day'!$D$2),ROWS(A$1:$A983)),IFERROR(INDEX('Export night filtered'!$A$2:INDIRECT('Export night filtered'!$D$2),ROWS(A$1:$A983)-ROWS('Export day'!$A$2:INDIRECT('Export day'!$D$2))),IFERROR(INDEX('Export sunholidays filtered'!$A$2:INDIRECT('Export sunholidays filtered'!$D$2),ROWS(A$1:$A983),ROWS(#REF!)-ROWS('Export day'!$A$2:INDIRECT('Export day'!$D$2))-ROWS('Export night filtered'!$A$2:INDIRECT('Export night filtered'!$D$2))),""))),Rapportage!L984)</f>
        <v/>
      </c>
    </row>
    <row r="984" spans="1:1">
      <c r="A984" t="str" cm="1">
        <f t="array" aca="1" ref="A984" ca="1">_xlfn.CONCAT(IFERROR(INDEX('Export day'!$A$2:INDIRECT('Export day'!$D$2),ROWS(A$1:$A984)),IFERROR(INDEX('Export night filtered'!$A$2:INDIRECT('Export night filtered'!$D$2),ROWS(A$1:$A984)-ROWS('Export day'!$A$2:INDIRECT('Export day'!$D$2))),IFERROR(INDEX('Export sunholidays filtered'!$A$2:INDIRECT('Export sunholidays filtered'!$D$2),ROWS(A$1:$A984),ROWS(#REF!)-ROWS('Export day'!$A$2:INDIRECT('Export day'!$D$2))-ROWS('Export night filtered'!$A$2:INDIRECT('Export night filtered'!$D$2))),""))),Rapportage!L985)</f>
        <v/>
      </c>
    </row>
    <row r="985" spans="1:1">
      <c r="A985" t="str" cm="1">
        <f t="array" aca="1" ref="A985" ca="1">_xlfn.CONCAT(IFERROR(INDEX('Export day'!$A$2:INDIRECT('Export day'!$D$2),ROWS(A$1:$A985)),IFERROR(INDEX('Export night filtered'!$A$2:INDIRECT('Export night filtered'!$D$2),ROWS(A$1:$A985)-ROWS('Export day'!$A$2:INDIRECT('Export day'!$D$2))),IFERROR(INDEX('Export sunholidays filtered'!$A$2:INDIRECT('Export sunholidays filtered'!$D$2),ROWS(A$1:$A985),ROWS(#REF!)-ROWS('Export day'!$A$2:INDIRECT('Export day'!$D$2))-ROWS('Export night filtered'!$A$2:INDIRECT('Export night filtered'!$D$2))),""))),Rapportage!L986)</f>
        <v/>
      </c>
    </row>
    <row r="986" spans="1:1">
      <c r="A986" t="str" cm="1">
        <f t="array" aca="1" ref="A986" ca="1">_xlfn.CONCAT(IFERROR(INDEX('Export day'!$A$2:INDIRECT('Export day'!$D$2),ROWS(A$1:$A986)),IFERROR(INDEX('Export night filtered'!$A$2:INDIRECT('Export night filtered'!$D$2),ROWS(A$1:$A986)-ROWS('Export day'!$A$2:INDIRECT('Export day'!$D$2))),IFERROR(INDEX('Export sunholidays filtered'!$A$2:INDIRECT('Export sunholidays filtered'!$D$2),ROWS(A$1:$A986),ROWS(#REF!)-ROWS('Export day'!$A$2:INDIRECT('Export day'!$D$2))-ROWS('Export night filtered'!$A$2:INDIRECT('Export night filtered'!$D$2))),""))),Rapportage!L987)</f>
        <v/>
      </c>
    </row>
    <row r="987" spans="1:1">
      <c r="A987" t="str" cm="1">
        <f t="array" aca="1" ref="A987" ca="1">_xlfn.CONCAT(IFERROR(INDEX('Export day'!$A$2:INDIRECT('Export day'!$D$2),ROWS(A$1:$A987)),IFERROR(INDEX('Export night filtered'!$A$2:INDIRECT('Export night filtered'!$D$2),ROWS(A$1:$A987)-ROWS('Export day'!$A$2:INDIRECT('Export day'!$D$2))),IFERROR(INDEX('Export sunholidays filtered'!$A$2:INDIRECT('Export sunholidays filtered'!$D$2),ROWS(A$1:$A987),ROWS(#REF!)-ROWS('Export day'!$A$2:INDIRECT('Export day'!$D$2))-ROWS('Export night filtered'!$A$2:INDIRECT('Export night filtered'!$D$2))),""))),Rapportage!L988)</f>
        <v/>
      </c>
    </row>
    <row r="988" spans="1:1">
      <c r="A988" t="str" cm="1">
        <f t="array" aca="1" ref="A988" ca="1">_xlfn.CONCAT(IFERROR(INDEX('Export day'!$A$2:INDIRECT('Export day'!$D$2),ROWS(A$1:$A988)),IFERROR(INDEX('Export night filtered'!$A$2:INDIRECT('Export night filtered'!$D$2),ROWS(A$1:$A988)-ROWS('Export day'!$A$2:INDIRECT('Export day'!$D$2))),IFERROR(INDEX('Export sunholidays filtered'!$A$2:INDIRECT('Export sunholidays filtered'!$D$2),ROWS(A$1:$A988),ROWS(#REF!)-ROWS('Export day'!$A$2:INDIRECT('Export day'!$D$2))-ROWS('Export night filtered'!$A$2:INDIRECT('Export night filtered'!$D$2))),""))),Rapportage!L989)</f>
        <v/>
      </c>
    </row>
    <row r="989" spans="1:1">
      <c r="A989" t="str" cm="1">
        <f t="array" aca="1" ref="A989" ca="1">_xlfn.CONCAT(IFERROR(INDEX('Export day'!$A$2:INDIRECT('Export day'!$D$2),ROWS(A$1:$A989)),IFERROR(INDEX('Export night filtered'!$A$2:INDIRECT('Export night filtered'!$D$2),ROWS(A$1:$A989)-ROWS('Export day'!$A$2:INDIRECT('Export day'!$D$2))),IFERROR(INDEX('Export sunholidays filtered'!$A$2:INDIRECT('Export sunholidays filtered'!$D$2),ROWS(A$1:$A989),ROWS(#REF!)-ROWS('Export day'!$A$2:INDIRECT('Export day'!$D$2))-ROWS('Export night filtered'!$A$2:INDIRECT('Export night filtered'!$D$2))),""))),Rapportage!L990)</f>
        <v/>
      </c>
    </row>
    <row r="990" spans="1:1">
      <c r="A990" t="str" cm="1">
        <f t="array" aca="1" ref="A990" ca="1">_xlfn.CONCAT(IFERROR(INDEX('Export day'!$A$2:INDIRECT('Export day'!$D$2),ROWS(A$1:$A990)),IFERROR(INDEX('Export night filtered'!$A$2:INDIRECT('Export night filtered'!$D$2),ROWS(A$1:$A990)-ROWS('Export day'!$A$2:INDIRECT('Export day'!$D$2))),IFERROR(INDEX('Export sunholidays filtered'!$A$2:INDIRECT('Export sunholidays filtered'!$D$2),ROWS(A$1:$A990),ROWS(#REF!)-ROWS('Export day'!$A$2:INDIRECT('Export day'!$D$2))-ROWS('Export night filtered'!$A$2:INDIRECT('Export night filtered'!$D$2))),""))),Rapportage!L991)</f>
        <v/>
      </c>
    </row>
    <row r="991" spans="1:1">
      <c r="A991" t="str" cm="1">
        <f t="array" aca="1" ref="A991" ca="1">_xlfn.CONCAT(IFERROR(INDEX('Export day'!$A$2:INDIRECT('Export day'!$D$2),ROWS(A$1:$A991)),IFERROR(INDEX('Export night filtered'!$A$2:INDIRECT('Export night filtered'!$D$2),ROWS(A$1:$A991)-ROWS('Export day'!$A$2:INDIRECT('Export day'!$D$2))),IFERROR(INDEX('Export sunholidays filtered'!$A$2:INDIRECT('Export sunholidays filtered'!$D$2),ROWS(A$1:$A991),ROWS(#REF!)-ROWS('Export day'!$A$2:INDIRECT('Export day'!$D$2))-ROWS('Export night filtered'!$A$2:INDIRECT('Export night filtered'!$D$2))),""))),Rapportage!L992)</f>
        <v/>
      </c>
    </row>
    <row r="992" spans="1:1">
      <c r="A992" t="str" cm="1">
        <f t="array" aca="1" ref="A992" ca="1">_xlfn.CONCAT(IFERROR(INDEX('Export day'!$A$2:INDIRECT('Export day'!$D$2),ROWS(A$1:$A992)),IFERROR(INDEX('Export night filtered'!$A$2:INDIRECT('Export night filtered'!$D$2),ROWS(A$1:$A992)-ROWS('Export day'!$A$2:INDIRECT('Export day'!$D$2))),IFERROR(INDEX('Export sunholidays filtered'!$A$2:INDIRECT('Export sunholidays filtered'!$D$2),ROWS(A$1:$A992),ROWS(#REF!)-ROWS('Export day'!$A$2:INDIRECT('Export day'!$D$2))-ROWS('Export night filtered'!$A$2:INDIRECT('Export night filtered'!$D$2))),""))),Rapportage!L993)</f>
        <v/>
      </c>
    </row>
    <row r="993" spans="1:1">
      <c r="A993" t="str" cm="1">
        <f t="array" aca="1" ref="A993" ca="1">_xlfn.CONCAT(IFERROR(INDEX('Export day'!$A$2:INDIRECT('Export day'!$D$2),ROWS(A$1:$A993)),IFERROR(INDEX('Export night filtered'!$A$2:INDIRECT('Export night filtered'!$D$2),ROWS(A$1:$A993)-ROWS('Export day'!$A$2:INDIRECT('Export day'!$D$2))),IFERROR(INDEX('Export sunholidays filtered'!$A$2:INDIRECT('Export sunholidays filtered'!$D$2),ROWS(A$1:$A993),ROWS(#REF!)-ROWS('Export day'!$A$2:INDIRECT('Export day'!$D$2))-ROWS('Export night filtered'!$A$2:INDIRECT('Export night filtered'!$D$2))),""))),Rapportage!L994)</f>
        <v/>
      </c>
    </row>
    <row r="994" spans="1:1">
      <c r="A994" t="str" cm="1">
        <f t="array" aca="1" ref="A994" ca="1">_xlfn.CONCAT(IFERROR(INDEX('Export day'!$A$2:INDIRECT('Export day'!$D$2),ROWS(A$1:$A994)),IFERROR(INDEX('Export night filtered'!$A$2:INDIRECT('Export night filtered'!$D$2),ROWS(A$1:$A994)-ROWS('Export day'!$A$2:INDIRECT('Export day'!$D$2))),IFERROR(INDEX('Export sunholidays filtered'!$A$2:INDIRECT('Export sunholidays filtered'!$D$2),ROWS(A$1:$A994),ROWS(#REF!)-ROWS('Export day'!$A$2:INDIRECT('Export day'!$D$2))-ROWS('Export night filtered'!$A$2:INDIRECT('Export night filtered'!$D$2))),""))),Rapportage!L995)</f>
        <v/>
      </c>
    </row>
    <row r="995" spans="1:1">
      <c r="A995" t="str" cm="1">
        <f t="array" aca="1" ref="A995" ca="1">_xlfn.CONCAT(IFERROR(INDEX('Export day'!$A$2:INDIRECT('Export day'!$D$2),ROWS(A$1:$A995)),IFERROR(INDEX('Export night filtered'!$A$2:INDIRECT('Export night filtered'!$D$2),ROWS(A$1:$A995)-ROWS('Export day'!$A$2:INDIRECT('Export day'!$D$2))),IFERROR(INDEX('Export sunholidays filtered'!$A$2:INDIRECT('Export sunholidays filtered'!$D$2),ROWS(A$1:$A995),ROWS(#REF!)-ROWS('Export day'!$A$2:INDIRECT('Export day'!$D$2))-ROWS('Export night filtered'!$A$2:INDIRECT('Export night filtered'!$D$2))),""))),Rapportage!L996)</f>
        <v/>
      </c>
    </row>
    <row r="996" spans="1:1">
      <c r="A996" t="str" cm="1">
        <f t="array" aca="1" ref="A996" ca="1">_xlfn.CONCAT(IFERROR(INDEX('Export day'!$A$2:INDIRECT('Export day'!$D$2),ROWS(A$1:$A996)),IFERROR(INDEX('Export night filtered'!$A$2:INDIRECT('Export night filtered'!$D$2),ROWS(A$1:$A996)-ROWS('Export day'!$A$2:INDIRECT('Export day'!$D$2))),IFERROR(INDEX('Export sunholidays filtered'!$A$2:INDIRECT('Export sunholidays filtered'!$D$2),ROWS(A$1:$A996),ROWS(#REF!)-ROWS('Export day'!$A$2:INDIRECT('Export day'!$D$2))-ROWS('Export night filtered'!$A$2:INDIRECT('Export night filtered'!$D$2))),""))),Rapportage!L997)</f>
        <v/>
      </c>
    </row>
    <row r="997" spans="1:1">
      <c r="A997" t="str" cm="1">
        <f t="array" aca="1" ref="A997" ca="1">_xlfn.CONCAT(IFERROR(INDEX('Export day'!$A$2:INDIRECT('Export day'!$D$2),ROWS(A$1:$A997)),IFERROR(INDEX('Export night filtered'!$A$2:INDIRECT('Export night filtered'!$D$2),ROWS(A$1:$A997)-ROWS('Export day'!$A$2:INDIRECT('Export day'!$D$2))),IFERROR(INDEX('Export sunholidays filtered'!$A$2:INDIRECT('Export sunholidays filtered'!$D$2),ROWS(A$1:$A997),ROWS(#REF!)-ROWS('Export day'!$A$2:INDIRECT('Export day'!$D$2))-ROWS('Export night filtered'!$A$2:INDIRECT('Export night filtered'!$D$2))),""))),Rapportage!L998)</f>
        <v/>
      </c>
    </row>
    <row r="998" spans="1:1">
      <c r="A998" t="str" cm="1">
        <f t="array" aca="1" ref="A998" ca="1">_xlfn.CONCAT(IFERROR(INDEX('Export day'!$A$2:INDIRECT('Export day'!$D$2),ROWS(A$1:$A998)),IFERROR(INDEX('Export night filtered'!$A$2:INDIRECT('Export night filtered'!$D$2),ROWS(A$1:$A998)-ROWS('Export day'!$A$2:INDIRECT('Export day'!$D$2))),IFERROR(INDEX('Export sunholidays filtered'!$A$2:INDIRECT('Export sunholidays filtered'!$D$2),ROWS(A$1:$A998),ROWS(#REF!)-ROWS('Export day'!$A$2:INDIRECT('Export day'!$D$2))-ROWS('Export night filtered'!$A$2:INDIRECT('Export night filtered'!$D$2))),""))),Rapportage!L999)</f>
        <v/>
      </c>
    </row>
    <row r="999" spans="1:1">
      <c r="A999" t="str" cm="1">
        <f t="array" aca="1" ref="A999" ca="1">_xlfn.CONCAT(IFERROR(INDEX('Export day'!$A$2:INDIRECT('Export day'!$D$2),ROWS(A$1:$A999)),IFERROR(INDEX('Export night filtered'!$A$2:INDIRECT('Export night filtered'!$D$2),ROWS(A$1:$A999)-ROWS('Export day'!$A$2:INDIRECT('Export day'!$D$2))),IFERROR(INDEX('Export sunholidays filtered'!$A$2:INDIRECT('Export sunholidays filtered'!$D$2),ROWS(A$1:$A999),ROWS(#REF!)-ROWS('Export day'!$A$2:INDIRECT('Export day'!$D$2))-ROWS('Export night filtered'!$A$2:INDIRECT('Export night filtered'!$D$2))),""))),Rapportage!L1000)</f>
        <v/>
      </c>
    </row>
    <row r="1000" spans="1:1">
      <c r="A1000" t="str" cm="1">
        <f t="array" aca="1" ref="A1000" ca="1">_xlfn.CONCAT(IFERROR(INDEX('Export day'!$A$2:INDIRECT('Export day'!$D$2),ROWS(A$1:$A1000)),IFERROR(INDEX('Export night filtered'!$A$2:INDIRECT('Export night filtered'!$D$2),ROWS(A$1:$A1000)-ROWS('Export day'!$A$2:INDIRECT('Export day'!$D$2))),IFERROR(INDEX('Export sunholidays filtered'!$A$2:INDIRECT('Export sunholidays filtered'!$D$2),ROWS(A$1:$A1000),ROWS(#REF!)-ROWS('Export day'!$A$2:INDIRECT('Export day'!$D$2))-ROWS('Export night filtered'!$A$2:INDIRECT('Export night filtered'!$D$2))),""))),Rapportage!L1001)</f>
        <v/>
      </c>
    </row>
    <row r="1001" spans="1:1">
      <c r="A1001" t="str" cm="1">
        <f t="array" aca="1" ref="A1001" ca="1">_xlfn.CONCAT(IFERROR(INDEX('Export day'!$A$2:INDIRECT('Export day'!$D$2),ROWS(A$1:$A1001)),IFERROR(INDEX('Export night filtered'!$A$2:INDIRECT('Export night filtered'!$D$2),ROWS(A$1:$A1001)-ROWS('Export day'!$A$2:INDIRECT('Export day'!$D$2))),IFERROR(INDEX('Export sunholidays filtered'!$A$2:INDIRECT('Export sunholidays filtered'!$D$2),ROWS(A$1:$A1001),ROWS(#REF!)-ROWS('Export day'!$A$2:INDIRECT('Export day'!$D$2))-ROWS('Export night filtered'!$A$2:INDIRECT('Export night filtered'!$D$2))),""))),Rapportage!L1002)</f>
        <v/>
      </c>
    </row>
    <row r="1002" spans="1:1">
      <c r="A1002" t="str" cm="1">
        <f t="array" aca="1" ref="A1002" ca="1">_xlfn.CONCAT(IFERROR(INDEX('Export day'!$A$2:INDIRECT('Export day'!$D$2),ROWS(A$1:$A1002)),IFERROR(INDEX('Export night filtered'!$A$2:INDIRECT('Export night filtered'!$D$2),ROWS(A$1:$A1002)-ROWS('Export day'!$A$2:INDIRECT('Export day'!$D$2))),IFERROR(INDEX('Export sunholidays filtered'!$A$2:INDIRECT('Export sunholidays filtered'!$D$2),ROWS(A$1:$A1002),ROWS(#REF!)-ROWS('Export day'!$A$2:INDIRECT('Export day'!$D$2))-ROWS('Export night filtered'!$A$2:INDIRECT('Export night filtered'!$D$2))),""))),Rapportage!L1003)</f>
        <v/>
      </c>
    </row>
    <row r="1003" spans="1:1">
      <c r="A1003" t="str" cm="1">
        <f t="array" aca="1" ref="A1003" ca="1">_xlfn.CONCAT(IFERROR(INDEX('Export day'!$A$2:INDIRECT('Export day'!$D$2),ROWS(A$1:$A1003)),IFERROR(INDEX('Export night filtered'!$A$2:INDIRECT('Export night filtered'!$D$2),ROWS(A$1:$A1003)-ROWS('Export day'!$A$2:INDIRECT('Export day'!$D$2))),IFERROR(INDEX('Export sunholidays filtered'!$A$2:INDIRECT('Export sunholidays filtered'!$D$2),ROWS(A$1:$A1003),ROWS(#REF!)-ROWS('Export day'!$A$2:INDIRECT('Export day'!$D$2))-ROWS('Export night filtered'!$A$2:INDIRECT('Export night filtered'!$D$2))),""))),Rapportage!L1004)</f>
        <v/>
      </c>
    </row>
    <row r="1004" spans="1:1">
      <c r="A1004" t="str" cm="1">
        <f t="array" aca="1" ref="A1004" ca="1">_xlfn.CONCAT(IFERROR(INDEX('Export day'!$A$2:INDIRECT('Export day'!$D$2),ROWS(A$1:$A1004)),IFERROR(INDEX('Export night filtered'!$A$2:INDIRECT('Export night filtered'!$D$2),ROWS(A$1:$A1004)-ROWS('Export day'!$A$2:INDIRECT('Export day'!$D$2))),IFERROR(INDEX('Export sunholidays filtered'!$A$2:INDIRECT('Export sunholidays filtered'!$D$2),ROWS(A$1:$A1004),ROWS(#REF!)-ROWS('Export day'!$A$2:INDIRECT('Export day'!$D$2))-ROWS('Export night filtered'!$A$2:INDIRECT('Export night filtered'!$D$2))),""))),Rapportage!L1005)</f>
        <v/>
      </c>
    </row>
    <row r="1005" spans="1:1">
      <c r="A1005" t="str" cm="1">
        <f t="array" aca="1" ref="A1005" ca="1">_xlfn.CONCAT(IFERROR(INDEX('Export day'!$A$2:INDIRECT('Export day'!$D$2),ROWS(A$1:$A1005)),IFERROR(INDEX('Export night filtered'!$A$2:INDIRECT('Export night filtered'!$D$2),ROWS(A$1:$A1005)-ROWS('Export day'!$A$2:INDIRECT('Export day'!$D$2))),IFERROR(INDEX('Export sunholidays filtered'!$A$2:INDIRECT('Export sunholidays filtered'!$D$2),ROWS(A$1:$A1005),ROWS(#REF!)-ROWS('Export day'!$A$2:INDIRECT('Export day'!$D$2))-ROWS('Export night filtered'!$A$2:INDIRECT('Export night filtered'!$D$2))),""))),Rapportage!L1006)</f>
        <v/>
      </c>
    </row>
    <row r="1006" spans="1:1">
      <c r="A1006" t="str" cm="1">
        <f t="array" aca="1" ref="A1006" ca="1">_xlfn.CONCAT(IFERROR(INDEX('Export day'!$A$2:INDIRECT('Export day'!$D$2),ROWS(A$1:$A1006)),IFERROR(INDEX('Export night filtered'!$A$2:INDIRECT('Export night filtered'!$D$2),ROWS(A$1:$A1006)-ROWS('Export day'!$A$2:INDIRECT('Export day'!$D$2))),IFERROR(INDEX('Export sunholidays filtered'!$A$2:INDIRECT('Export sunholidays filtered'!$D$2),ROWS(A$1:$A1006),ROWS(#REF!)-ROWS('Export day'!$A$2:INDIRECT('Export day'!$D$2))-ROWS('Export night filtered'!$A$2:INDIRECT('Export night filtered'!$D$2))),""))),Rapportage!L1007)</f>
        <v/>
      </c>
    </row>
    <row r="1007" spans="1:1">
      <c r="A1007" t="str" cm="1">
        <f t="array" aca="1" ref="A1007" ca="1">_xlfn.CONCAT(IFERROR(INDEX('Export day'!$A$2:INDIRECT('Export day'!$D$2),ROWS(A$1:$A1007)),IFERROR(INDEX('Export night filtered'!$A$2:INDIRECT('Export night filtered'!$D$2),ROWS(A$1:$A1007)-ROWS('Export day'!$A$2:INDIRECT('Export day'!$D$2))),IFERROR(INDEX('Export sunholidays filtered'!$A$2:INDIRECT('Export sunholidays filtered'!$D$2),ROWS(A$1:$A1007),ROWS(#REF!)-ROWS('Export day'!$A$2:INDIRECT('Export day'!$D$2))-ROWS('Export night filtered'!$A$2:INDIRECT('Export night filtered'!$D$2))),""))),Rapportage!L1008)</f>
        <v/>
      </c>
    </row>
    <row r="1008" spans="1:1">
      <c r="A1008" t="str" cm="1">
        <f t="array" aca="1" ref="A1008" ca="1">_xlfn.CONCAT(IFERROR(INDEX('Export day'!$A$2:INDIRECT('Export day'!$D$2),ROWS(A$1:$A1008)),IFERROR(INDEX('Export night filtered'!$A$2:INDIRECT('Export night filtered'!$D$2),ROWS(A$1:$A1008)-ROWS('Export day'!$A$2:INDIRECT('Export day'!$D$2))),IFERROR(INDEX('Export sunholidays filtered'!$A$2:INDIRECT('Export sunholidays filtered'!$D$2),ROWS(A$1:$A1008),ROWS(#REF!)-ROWS('Export day'!$A$2:INDIRECT('Export day'!$D$2))-ROWS('Export night filtered'!$A$2:INDIRECT('Export night filtered'!$D$2))),""))),Rapportage!L1009)</f>
        <v/>
      </c>
    </row>
    <row r="1009" spans="1:1">
      <c r="A1009" t="str" cm="1">
        <f t="array" aca="1" ref="A1009" ca="1">_xlfn.CONCAT(IFERROR(INDEX('Export day'!$A$2:INDIRECT('Export day'!$D$2),ROWS(A$1:$A1009)),IFERROR(INDEX('Export night filtered'!$A$2:INDIRECT('Export night filtered'!$D$2),ROWS(A$1:$A1009)-ROWS('Export day'!$A$2:INDIRECT('Export day'!$D$2))),IFERROR(INDEX('Export sunholidays filtered'!$A$2:INDIRECT('Export sunholidays filtered'!$D$2),ROWS(A$1:$A1009),ROWS(#REF!)-ROWS('Export day'!$A$2:INDIRECT('Export day'!$D$2))-ROWS('Export night filtered'!$A$2:INDIRECT('Export night filtered'!$D$2))),""))),Rapportage!L1010)</f>
        <v/>
      </c>
    </row>
    <row r="1010" spans="1:1">
      <c r="A1010" t="str" cm="1">
        <f t="array" aca="1" ref="A1010" ca="1">_xlfn.CONCAT(IFERROR(INDEX('Export day'!$A$2:INDIRECT('Export day'!$D$2),ROWS(A$1:$A1010)),IFERROR(INDEX('Export night filtered'!$A$2:INDIRECT('Export night filtered'!$D$2),ROWS(A$1:$A1010)-ROWS('Export day'!$A$2:INDIRECT('Export day'!$D$2))),IFERROR(INDEX('Export sunholidays filtered'!$A$2:INDIRECT('Export sunholidays filtered'!$D$2),ROWS(A$1:$A1010),ROWS(#REF!)-ROWS('Export day'!$A$2:INDIRECT('Export day'!$D$2))-ROWS('Export night filtered'!$A$2:INDIRECT('Export night filtered'!$D$2))),""))),Rapportage!L1011)</f>
        <v/>
      </c>
    </row>
    <row r="1011" spans="1:1">
      <c r="A1011" t="str" cm="1">
        <f t="array" aca="1" ref="A1011" ca="1">_xlfn.CONCAT(IFERROR(INDEX('Export day'!$A$2:INDIRECT('Export day'!$D$2),ROWS(A$1:$A1011)),IFERROR(INDEX('Export night filtered'!$A$2:INDIRECT('Export night filtered'!$D$2),ROWS(A$1:$A1011)-ROWS('Export day'!$A$2:INDIRECT('Export day'!$D$2))),IFERROR(INDEX('Export sunholidays filtered'!$A$2:INDIRECT('Export sunholidays filtered'!$D$2),ROWS(A$1:$A1011),ROWS(#REF!)-ROWS('Export day'!$A$2:INDIRECT('Export day'!$D$2))-ROWS('Export night filtered'!$A$2:INDIRECT('Export night filtered'!$D$2))),""))),Rapportage!L1012)</f>
        <v/>
      </c>
    </row>
    <row r="1012" spans="1:1">
      <c r="A1012" t="str" cm="1">
        <f t="array" aca="1" ref="A1012" ca="1">_xlfn.CONCAT(IFERROR(INDEX('Export day'!$A$2:INDIRECT('Export day'!$D$2),ROWS(A$1:$A1012)),IFERROR(INDEX('Export night filtered'!$A$2:INDIRECT('Export night filtered'!$D$2),ROWS(A$1:$A1012)-ROWS('Export day'!$A$2:INDIRECT('Export day'!$D$2))),IFERROR(INDEX('Export sunholidays filtered'!$A$2:INDIRECT('Export sunholidays filtered'!$D$2),ROWS(A$1:$A1012),ROWS(#REF!)-ROWS('Export day'!$A$2:INDIRECT('Export day'!$D$2))-ROWS('Export night filtered'!$A$2:INDIRECT('Export night filtered'!$D$2))),""))),Rapportage!L1013)</f>
        <v/>
      </c>
    </row>
    <row r="1013" spans="1:1">
      <c r="A1013" t="str" cm="1">
        <f t="array" aca="1" ref="A1013" ca="1">_xlfn.CONCAT(IFERROR(INDEX('Export day'!$A$2:INDIRECT('Export day'!$D$2),ROWS(A$1:$A1013)),IFERROR(INDEX('Export night filtered'!$A$2:INDIRECT('Export night filtered'!$D$2),ROWS(A$1:$A1013)-ROWS('Export day'!$A$2:INDIRECT('Export day'!$D$2))),IFERROR(INDEX('Export sunholidays filtered'!$A$2:INDIRECT('Export sunholidays filtered'!$D$2),ROWS(A$1:$A1013),ROWS(#REF!)-ROWS('Export day'!$A$2:INDIRECT('Export day'!$D$2))-ROWS('Export night filtered'!$A$2:INDIRECT('Export night filtered'!$D$2))),""))),Rapportage!L1014)</f>
        <v/>
      </c>
    </row>
    <row r="1014" spans="1:1">
      <c r="A1014" t="str" cm="1">
        <f t="array" aca="1" ref="A1014" ca="1">_xlfn.CONCAT(IFERROR(INDEX('Export day'!$A$2:INDIRECT('Export day'!$D$2),ROWS(A$1:$A1014)),IFERROR(INDEX('Export night filtered'!$A$2:INDIRECT('Export night filtered'!$D$2),ROWS(A$1:$A1014)-ROWS('Export day'!$A$2:INDIRECT('Export day'!$D$2))),IFERROR(INDEX('Export sunholidays filtered'!$A$2:INDIRECT('Export sunholidays filtered'!$D$2),ROWS(A$1:$A1014),ROWS(#REF!)-ROWS('Export day'!$A$2:INDIRECT('Export day'!$D$2))-ROWS('Export night filtered'!$A$2:INDIRECT('Export night filtered'!$D$2))),""))),Rapportage!L1015)</f>
        <v/>
      </c>
    </row>
    <row r="1015" spans="1:1">
      <c r="A1015" t="str" cm="1">
        <f t="array" aca="1" ref="A1015" ca="1">_xlfn.CONCAT(IFERROR(INDEX('Export day'!$A$2:INDIRECT('Export day'!$D$2),ROWS(A$1:$A1015)),IFERROR(INDEX('Export night filtered'!$A$2:INDIRECT('Export night filtered'!$D$2),ROWS(A$1:$A1015)-ROWS('Export day'!$A$2:INDIRECT('Export day'!$D$2))),IFERROR(INDEX('Export sunholidays filtered'!$A$2:INDIRECT('Export sunholidays filtered'!$D$2),ROWS(A$1:$A1015),ROWS(#REF!)-ROWS('Export day'!$A$2:INDIRECT('Export day'!$D$2))-ROWS('Export night filtered'!$A$2:INDIRECT('Export night filtered'!$D$2))),""))),Rapportage!L1016)</f>
        <v/>
      </c>
    </row>
    <row r="1016" spans="1:1">
      <c r="A1016" t="str" cm="1">
        <f t="array" aca="1" ref="A1016" ca="1">_xlfn.CONCAT(IFERROR(INDEX('Export day'!$A$2:INDIRECT('Export day'!$D$2),ROWS(A$1:$A1016)),IFERROR(INDEX('Export night filtered'!$A$2:INDIRECT('Export night filtered'!$D$2),ROWS(A$1:$A1016)-ROWS('Export day'!$A$2:INDIRECT('Export day'!$D$2))),IFERROR(INDEX('Export sunholidays filtered'!$A$2:INDIRECT('Export sunholidays filtered'!$D$2),ROWS(A$1:$A1016),ROWS(#REF!)-ROWS('Export day'!$A$2:INDIRECT('Export day'!$D$2))-ROWS('Export night filtered'!$A$2:INDIRECT('Export night filtered'!$D$2))),""))),Rapportage!L1017)</f>
        <v/>
      </c>
    </row>
    <row r="1017" spans="1:1">
      <c r="A1017" t="str" cm="1">
        <f t="array" aca="1" ref="A1017" ca="1">_xlfn.CONCAT(IFERROR(INDEX('Export day'!$A$2:INDIRECT('Export day'!$D$2),ROWS(A$1:$A1017)),IFERROR(INDEX('Export night filtered'!$A$2:INDIRECT('Export night filtered'!$D$2),ROWS(A$1:$A1017)-ROWS('Export day'!$A$2:INDIRECT('Export day'!$D$2))),IFERROR(INDEX('Export sunholidays filtered'!$A$2:INDIRECT('Export sunholidays filtered'!$D$2),ROWS(A$1:$A1017),ROWS(#REF!)-ROWS('Export day'!$A$2:INDIRECT('Export day'!$D$2))-ROWS('Export night filtered'!$A$2:INDIRECT('Export night filtered'!$D$2))),""))),Rapportage!L1018)</f>
        <v/>
      </c>
    </row>
    <row r="1018" spans="1:1">
      <c r="A1018" t="str" cm="1">
        <f t="array" aca="1" ref="A1018" ca="1">_xlfn.CONCAT(IFERROR(INDEX('Export day'!$A$2:INDIRECT('Export day'!$D$2),ROWS(A$1:$A1018)),IFERROR(INDEX('Export night filtered'!$A$2:INDIRECT('Export night filtered'!$D$2),ROWS(A$1:$A1018)-ROWS('Export day'!$A$2:INDIRECT('Export day'!$D$2))),IFERROR(INDEX('Export sunholidays filtered'!$A$2:INDIRECT('Export sunholidays filtered'!$D$2),ROWS(A$1:$A1018),ROWS(#REF!)-ROWS('Export day'!$A$2:INDIRECT('Export day'!$D$2))-ROWS('Export night filtered'!$A$2:INDIRECT('Export night filtered'!$D$2))),""))),Rapportage!L1019)</f>
        <v/>
      </c>
    </row>
    <row r="1019" spans="1:1">
      <c r="A1019" t="str" cm="1">
        <f t="array" aca="1" ref="A1019" ca="1">_xlfn.CONCAT(IFERROR(INDEX('Export day'!$A$2:INDIRECT('Export day'!$D$2),ROWS(A$1:$A1019)),IFERROR(INDEX('Export night filtered'!$A$2:INDIRECT('Export night filtered'!$D$2),ROWS(A$1:$A1019)-ROWS('Export day'!$A$2:INDIRECT('Export day'!$D$2))),IFERROR(INDEX('Export sunholidays filtered'!$A$2:INDIRECT('Export sunholidays filtered'!$D$2),ROWS(A$1:$A1019),ROWS(#REF!)-ROWS('Export day'!$A$2:INDIRECT('Export day'!$D$2))-ROWS('Export night filtered'!$A$2:INDIRECT('Export night filtered'!$D$2))),""))),Rapportage!L1020)</f>
        <v/>
      </c>
    </row>
    <row r="1020" spans="1:1">
      <c r="A1020" t="str" cm="1">
        <f t="array" aca="1" ref="A1020" ca="1">_xlfn.CONCAT(IFERROR(INDEX('Export day'!$A$2:INDIRECT('Export day'!$D$2),ROWS(A$1:$A1020)),IFERROR(INDEX('Export night filtered'!$A$2:INDIRECT('Export night filtered'!$D$2),ROWS(A$1:$A1020)-ROWS('Export day'!$A$2:INDIRECT('Export day'!$D$2))),IFERROR(INDEX('Export sunholidays filtered'!$A$2:INDIRECT('Export sunholidays filtered'!$D$2),ROWS(A$1:$A1020),ROWS(#REF!)-ROWS('Export day'!$A$2:INDIRECT('Export day'!$D$2))-ROWS('Export night filtered'!$A$2:INDIRECT('Export night filtered'!$D$2))),""))),Rapportage!L1021)</f>
        <v/>
      </c>
    </row>
    <row r="1021" spans="1:1">
      <c r="A1021" t="str" cm="1">
        <f t="array" aca="1" ref="A1021" ca="1">_xlfn.CONCAT(IFERROR(INDEX('Export day'!$A$2:INDIRECT('Export day'!$D$2),ROWS(A$1:$A1021)),IFERROR(INDEX('Export night filtered'!$A$2:INDIRECT('Export night filtered'!$D$2),ROWS(A$1:$A1021)-ROWS('Export day'!$A$2:INDIRECT('Export day'!$D$2))),IFERROR(INDEX('Export sunholidays filtered'!$A$2:INDIRECT('Export sunholidays filtered'!$D$2),ROWS(A$1:$A1021),ROWS(#REF!)-ROWS('Export day'!$A$2:INDIRECT('Export day'!$D$2))-ROWS('Export night filtered'!$A$2:INDIRECT('Export night filtered'!$D$2))),""))),Rapportage!L1022)</f>
        <v/>
      </c>
    </row>
    <row r="1022" spans="1:1">
      <c r="A1022" t="str" cm="1">
        <f t="array" aca="1" ref="A1022" ca="1">_xlfn.CONCAT(IFERROR(INDEX('Export day'!$A$2:INDIRECT('Export day'!$D$2),ROWS(A$1:$A1022)),IFERROR(INDEX('Export night filtered'!$A$2:INDIRECT('Export night filtered'!$D$2),ROWS(A$1:$A1022)-ROWS('Export day'!$A$2:INDIRECT('Export day'!$D$2))),IFERROR(INDEX('Export sunholidays filtered'!$A$2:INDIRECT('Export sunholidays filtered'!$D$2),ROWS(A$1:$A1022),ROWS(#REF!)-ROWS('Export day'!$A$2:INDIRECT('Export day'!$D$2))-ROWS('Export night filtered'!$A$2:INDIRECT('Export night filtered'!$D$2))),""))),Rapportage!L1023)</f>
        <v/>
      </c>
    </row>
    <row r="1023" spans="1:1">
      <c r="A1023" t="str" cm="1">
        <f t="array" aca="1" ref="A1023" ca="1">_xlfn.CONCAT(IFERROR(INDEX('Export day'!$A$2:INDIRECT('Export day'!$D$2),ROWS(A$1:$A1023)),IFERROR(INDEX('Export night filtered'!$A$2:INDIRECT('Export night filtered'!$D$2),ROWS(A$1:$A1023)-ROWS('Export day'!$A$2:INDIRECT('Export day'!$D$2))),IFERROR(INDEX('Export sunholidays filtered'!$A$2:INDIRECT('Export sunholidays filtered'!$D$2),ROWS(A$1:$A1023),ROWS(#REF!)-ROWS('Export day'!$A$2:INDIRECT('Export day'!$D$2))-ROWS('Export night filtered'!$A$2:INDIRECT('Export night filtered'!$D$2))),""))),Rapportage!L1024)</f>
        <v/>
      </c>
    </row>
    <row r="1024" spans="1:1">
      <c r="A1024" t="str" cm="1">
        <f t="array" aca="1" ref="A1024" ca="1">_xlfn.CONCAT(IFERROR(INDEX('Export day'!$A$2:INDIRECT('Export day'!$D$2),ROWS(A$1:$A1024)),IFERROR(INDEX('Export night filtered'!$A$2:INDIRECT('Export night filtered'!$D$2),ROWS(A$1:$A1024)-ROWS('Export day'!$A$2:INDIRECT('Export day'!$D$2))),IFERROR(INDEX('Export sunholidays filtered'!$A$2:INDIRECT('Export sunholidays filtered'!$D$2),ROWS(A$1:$A1024),ROWS(#REF!)-ROWS('Export day'!$A$2:INDIRECT('Export day'!$D$2))-ROWS('Export night filtered'!$A$2:INDIRECT('Export night filtered'!$D$2))),""))),Rapportage!L1025)</f>
        <v/>
      </c>
    </row>
    <row r="1025" spans="1:1">
      <c r="A1025" t="str" cm="1">
        <f t="array" aca="1" ref="A1025" ca="1">_xlfn.CONCAT(IFERROR(INDEX('Export day'!$A$2:INDIRECT('Export day'!$D$2),ROWS(A$1:$A1025)),IFERROR(INDEX('Export night filtered'!$A$2:INDIRECT('Export night filtered'!$D$2),ROWS(A$1:$A1025)-ROWS('Export day'!$A$2:INDIRECT('Export day'!$D$2))),IFERROR(INDEX('Export sunholidays filtered'!$A$2:INDIRECT('Export sunholidays filtered'!$D$2),ROWS(A$1:$A1025),ROWS(#REF!)-ROWS('Export day'!$A$2:INDIRECT('Export day'!$D$2))-ROWS('Export night filtered'!$A$2:INDIRECT('Export night filtered'!$D$2))),""))),Rapportage!L1026)</f>
        <v/>
      </c>
    </row>
    <row r="1026" spans="1:1">
      <c r="A1026" t="str" cm="1">
        <f t="array" aca="1" ref="A1026" ca="1">_xlfn.CONCAT(IFERROR(INDEX('Export day'!$A$2:INDIRECT('Export day'!$D$2),ROWS(A$1:$A1026)),IFERROR(INDEX('Export night filtered'!$A$2:INDIRECT('Export night filtered'!$D$2),ROWS(A$1:$A1026)-ROWS('Export day'!$A$2:INDIRECT('Export day'!$D$2))),IFERROR(INDEX('Export sunholidays filtered'!$A$2:INDIRECT('Export sunholidays filtered'!$D$2),ROWS(A$1:$A1026),ROWS(#REF!)-ROWS('Export day'!$A$2:INDIRECT('Export day'!$D$2))-ROWS('Export night filtered'!$A$2:INDIRECT('Export night filtered'!$D$2))),""))),Rapportage!L1027)</f>
        <v/>
      </c>
    </row>
    <row r="1027" spans="1:1">
      <c r="A1027" t="str" cm="1">
        <f t="array" aca="1" ref="A1027" ca="1">_xlfn.CONCAT(IFERROR(INDEX('Export day'!$A$2:INDIRECT('Export day'!$D$2),ROWS(A$1:$A1027)),IFERROR(INDEX('Export night filtered'!$A$2:INDIRECT('Export night filtered'!$D$2),ROWS(A$1:$A1027)-ROWS('Export day'!$A$2:INDIRECT('Export day'!$D$2))),IFERROR(INDEX('Export sunholidays filtered'!$A$2:INDIRECT('Export sunholidays filtered'!$D$2),ROWS(A$1:$A1027),ROWS(#REF!)-ROWS('Export day'!$A$2:INDIRECT('Export day'!$D$2))-ROWS('Export night filtered'!$A$2:INDIRECT('Export night filtered'!$D$2))),""))),Rapportage!L1028)</f>
        <v/>
      </c>
    </row>
    <row r="1028" spans="1:1">
      <c r="A1028" t="str" cm="1">
        <f t="array" aca="1" ref="A1028" ca="1">_xlfn.CONCAT(IFERROR(INDEX('Export day'!$A$2:INDIRECT('Export day'!$D$2),ROWS(A$1:$A1028)),IFERROR(INDEX('Export night filtered'!$A$2:INDIRECT('Export night filtered'!$D$2),ROWS(A$1:$A1028)-ROWS('Export day'!$A$2:INDIRECT('Export day'!$D$2))),IFERROR(INDEX('Export sunholidays filtered'!$A$2:INDIRECT('Export sunholidays filtered'!$D$2),ROWS(A$1:$A1028),ROWS(#REF!)-ROWS('Export day'!$A$2:INDIRECT('Export day'!$D$2))-ROWS('Export night filtered'!$A$2:INDIRECT('Export night filtered'!$D$2))),""))),Rapportage!L1029)</f>
        <v/>
      </c>
    </row>
    <row r="1029" spans="1:1">
      <c r="A1029" t="str" cm="1">
        <f t="array" aca="1" ref="A1029" ca="1">_xlfn.CONCAT(IFERROR(INDEX('Export day'!$A$2:INDIRECT('Export day'!$D$2),ROWS(A$1:$A1029)),IFERROR(INDEX('Export night filtered'!$A$2:INDIRECT('Export night filtered'!$D$2),ROWS(A$1:$A1029)-ROWS('Export day'!$A$2:INDIRECT('Export day'!$D$2))),IFERROR(INDEX('Export sunholidays filtered'!$A$2:INDIRECT('Export sunholidays filtered'!$D$2),ROWS(A$1:$A1029),ROWS(#REF!)-ROWS('Export day'!$A$2:INDIRECT('Export day'!$D$2))-ROWS('Export night filtered'!$A$2:INDIRECT('Export night filtered'!$D$2))),""))),Rapportage!L1030)</f>
        <v/>
      </c>
    </row>
    <row r="1030" spans="1:1">
      <c r="A1030" t="str" cm="1">
        <f t="array" aca="1" ref="A1030" ca="1">_xlfn.CONCAT(IFERROR(INDEX('Export day'!$A$2:INDIRECT('Export day'!$D$2),ROWS(A$1:$A1030)),IFERROR(INDEX('Export night filtered'!$A$2:INDIRECT('Export night filtered'!$D$2),ROWS(A$1:$A1030)-ROWS('Export day'!$A$2:INDIRECT('Export day'!$D$2))),IFERROR(INDEX('Export sunholidays filtered'!$A$2:INDIRECT('Export sunholidays filtered'!$D$2),ROWS(A$1:$A1030),ROWS(#REF!)-ROWS('Export day'!$A$2:INDIRECT('Export day'!$D$2))-ROWS('Export night filtered'!$A$2:INDIRECT('Export night filtered'!$D$2))),""))),Rapportage!L1031)</f>
        <v/>
      </c>
    </row>
    <row r="1031" spans="1:1">
      <c r="A1031" t="str" cm="1">
        <f t="array" aca="1" ref="A1031" ca="1">_xlfn.CONCAT(IFERROR(INDEX('Export day'!$A$2:INDIRECT('Export day'!$D$2),ROWS(A$1:$A1031)),IFERROR(INDEX('Export night filtered'!$A$2:INDIRECT('Export night filtered'!$D$2),ROWS(A$1:$A1031)-ROWS('Export day'!$A$2:INDIRECT('Export day'!$D$2))),IFERROR(INDEX('Export sunholidays filtered'!$A$2:INDIRECT('Export sunholidays filtered'!$D$2),ROWS(A$1:$A1031),ROWS(#REF!)-ROWS('Export day'!$A$2:INDIRECT('Export day'!$D$2))-ROWS('Export night filtered'!$A$2:INDIRECT('Export night filtered'!$D$2))),""))),Rapportage!L1032)</f>
        <v/>
      </c>
    </row>
    <row r="1032" spans="1:1">
      <c r="A1032" t="str" cm="1">
        <f t="array" aca="1" ref="A1032" ca="1">_xlfn.CONCAT(IFERROR(INDEX('Export day'!$A$2:INDIRECT('Export day'!$D$2),ROWS(A$1:$A1032)),IFERROR(INDEX('Export night filtered'!$A$2:INDIRECT('Export night filtered'!$D$2),ROWS(A$1:$A1032)-ROWS('Export day'!$A$2:INDIRECT('Export day'!$D$2))),IFERROR(INDEX('Export sunholidays filtered'!$A$2:INDIRECT('Export sunholidays filtered'!$D$2),ROWS(A$1:$A1032),ROWS(#REF!)-ROWS('Export day'!$A$2:INDIRECT('Export day'!$D$2))-ROWS('Export night filtered'!$A$2:INDIRECT('Export night filtered'!$D$2))),""))),Rapportage!L1033)</f>
        <v/>
      </c>
    </row>
    <row r="1033" spans="1:1">
      <c r="A1033" t="str" cm="1">
        <f t="array" aca="1" ref="A1033" ca="1">_xlfn.CONCAT(IFERROR(INDEX('Export day'!$A$2:INDIRECT('Export day'!$D$2),ROWS(A$1:$A1033)),IFERROR(INDEX('Export night filtered'!$A$2:INDIRECT('Export night filtered'!$D$2),ROWS(A$1:$A1033)-ROWS('Export day'!$A$2:INDIRECT('Export day'!$D$2))),IFERROR(INDEX('Export sunholidays filtered'!$A$2:INDIRECT('Export sunholidays filtered'!$D$2),ROWS(A$1:$A1033),ROWS(#REF!)-ROWS('Export day'!$A$2:INDIRECT('Export day'!$D$2))-ROWS('Export night filtered'!$A$2:INDIRECT('Export night filtered'!$D$2))),""))),Rapportage!L1034)</f>
        <v/>
      </c>
    </row>
    <row r="1034" spans="1:1">
      <c r="A1034" t="str" cm="1">
        <f t="array" aca="1" ref="A1034" ca="1">_xlfn.CONCAT(IFERROR(INDEX('Export day'!$A$2:INDIRECT('Export day'!$D$2),ROWS(A$1:$A1034)),IFERROR(INDEX('Export night filtered'!$A$2:INDIRECT('Export night filtered'!$D$2),ROWS(A$1:$A1034)-ROWS('Export day'!$A$2:INDIRECT('Export day'!$D$2))),IFERROR(INDEX('Export sunholidays filtered'!$A$2:INDIRECT('Export sunholidays filtered'!$D$2),ROWS(A$1:$A1034),ROWS(#REF!)-ROWS('Export day'!$A$2:INDIRECT('Export day'!$D$2))-ROWS('Export night filtered'!$A$2:INDIRECT('Export night filtered'!$D$2))),""))),Rapportage!L1035)</f>
        <v/>
      </c>
    </row>
    <row r="1035" spans="1:1">
      <c r="A1035" t="str" cm="1">
        <f t="array" aca="1" ref="A1035" ca="1">_xlfn.CONCAT(IFERROR(INDEX('Export day'!$A$2:INDIRECT('Export day'!$D$2),ROWS(A$1:$A1035)),IFERROR(INDEX('Export night filtered'!$A$2:INDIRECT('Export night filtered'!$D$2),ROWS(A$1:$A1035)-ROWS('Export day'!$A$2:INDIRECT('Export day'!$D$2))),IFERROR(INDEX('Export sunholidays filtered'!$A$2:INDIRECT('Export sunholidays filtered'!$D$2),ROWS(A$1:$A1035),ROWS(#REF!)-ROWS('Export day'!$A$2:INDIRECT('Export day'!$D$2))-ROWS('Export night filtered'!$A$2:INDIRECT('Export night filtered'!$D$2))),""))),Rapportage!L1036)</f>
        <v/>
      </c>
    </row>
    <row r="1036" spans="1:1">
      <c r="A1036" t="str" cm="1">
        <f t="array" aca="1" ref="A1036" ca="1">_xlfn.CONCAT(IFERROR(INDEX('Export day'!$A$2:INDIRECT('Export day'!$D$2),ROWS(A$1:$A1036)),IFERROR(INDEX('Export night filtered'!$A$2:INDIRECT('Export night filtered'!$D$2),ROWS(A$1:$A1036)-ROWS('Export day'!$A$2:INDIRECT('Export day'!$D$2))),IFERROR(INDEX('Export sunholidays filtered'!$A$2:INDIRECT('Export sunholidays filtered'!$D$2),ROWS(A$1:$A1036),ROWS(#REF!)-ROWS('Export day'!$A$2:INDIRECT('Export day'!$D$2))-ROWS('Export night filtered'!$A$2:INDIRECT('Export night filtered'!$D$2))),""))),Rapportage!L1037)</f>
        <v/>
      </c>
    </row>
    <row r="1037" spans="1:1">
      <c r="A1037" t="str" cm="1">
        <f t="array" aca="1" ref="A1037" ca="1">_xlfn.CONCAT(IFERROR(INDEX('Export day'!$A$2:INDIRECT('Export day'!$D$2),ROWS(A$1:$A1037)),IFERROR(INDEX('Export night filtered'!$A$2:INDIRECT('Export night filtered'!$D$2),ROWS(A$1:$A1037)-ROWS('Export day'!$A$2:INDIRECT('Export day'!$D$2))),IFERROR(INDEX('Export sunholidays filtered'!$A$2:INDIRECT('Export sunholidays filtered'!$D$2),ROWS(A$1:$A1037),ROWS(#REF!)-ROWS('Export day'!$A$2:INDIRECT('Export day'!$D$2))-ROWS('Export night filtered'!$A$2:INDIRECT('Export night filtered'!$D$2))),""))),Rapportage!L1038)</f>
        <v/>
      </c>
    </row>
    <row r="1038" spans="1:1">
      <c r="A1038" t="str" cm="1">
        <f t="array" aca="1" ref="A1038" ca="1">_xlfn.CONCAT(IFERROR(INDEX('Export day'!$A$2:INDIRECT('Export day'!$D$2),ROWS(A$1:$A1038)),IFERROR(INDEX('Export night filtered'!$A$2:INDIRECT('Export night filtered'!$D$2),ROWS(A$1:$A1038)-ROWS('Export day'!$A$2:INDIRECT('Export day'!$D$2))),IFERROR(INDEX('Export sunholidays filtered'!$A$2:INDIRECT('Export sunholidays filtered'!$D$2),ROWS(A$1:$A1038),ROWS(#REF!)-ROWS('Export day'!$A$2:INDIRECT('Export day'!$D$2))-ROWS('Export night filtered'!$A$2:INDIRECT('Export night filtered'!$D$2))),""))),Rapportage!L1039)</f>
        <v/>
      </c>
    </row>
    <row r="1039" spans="1:1">
      <c r="A1039" t="str" cm="1">
        <f t="array" aca="1" ref="A1039" ca="1">_xlfn.CONCAT(IFERROR(INDEX('Export day'!$A$2:INDIRECT('Export day'!$D$2),ROWS(A$1:$A1039)),IFERROR(INDEX('Export night filtered'!$A$2:INDIRECT('Export night filtered'!$D$2),ROWS(A$1:$A1039)-ROWS('Export day'!$A$2:INDIRECT('Export day'!$D$2))),IFERROR(INDEX('Export sunholidays filtered'!$A$2:INDIRECT('Export sunholidays filtered'!$D$2),ROWS(A$1:$A1039),ROWS(#REF!)-ROWS('Export day'!$A$2:INDIRECT('Export day'!$D$2))-ROWS('Export night filtered'!$A$2:INDIRECT('Export night filtered'!$D$2))),""))),Rapportage!L1040)</f>
        <v/>
      </c>
    </row>
    <row r="1040" spans="1:1">
      <c r="A1040" t="str" cm="1">
        <f t="array" aca="1" ref="A1040" ca="1">_xlfn.CONCAT(IFERROR(INDEX('Export day'!$A$2:INDIRECT('Export day'!$D$2),ROWS(A$1:$A1040)),IFERROR(INDEX('Export night filtered'!$A$2:INDIRECT('Export night filtered'!$D$2),ROWS(A$1:$A1040)-ROWS('Export day'!$A$2:INDIRECT('Export day'!$D$2))),IFERROR(INDEX('Export sunholidays filtered'!$A$2:INDIRECT('Export sunholidays filtered'!$D$2),ROWS(A$1:$A1040),ROWS(#REF!)-ROWS('Export day'!$A$2:INDIRECT('Export day'!$D$2))-ROWS('Export night filtered'!$A$2:INDIRECT('Export night filtered'!$D$2))),""))),Rapportage!L1041)</f>
        <v/>
      </c>
    </row>
    <row r="1041" spans="1:1">
      <c r="A1041" t="str" cm="1">
        <f t="array" aca="1" ref="A1041" ca="1">_xlfn.CONCAT(IFERROR(INDEX('Export day'!$A$2:INDIRECT('Export day'!$D$2),ROWS(A$1:$A1041)),IFERROR(INDEX('Export night filtered'!$A$2:INDIRECT('Export night filtered'!$D$2),ROWS(A$1:$A1041)-ROWS('Export day'!$A$2:INDIRECT('Export day'!$D$2))),IFERROR(INDEX('Export sunholidays filtered'!$A$2:INDIRECT('Export sunholidays filtered'!$D$2),ROWS(A$1:$A1041),ROWS(#REF!)-ROWS('Export day'!$A$2:INDIRECT('Export day'!$D$2))-ROWS('Export night filtered'!$A$2:INDIRECT('Export night filtered'!$D$2))),""))),Rapportage!L1042)</f>
        <v/>
      </c>
    </row>
    <row r="1042" spans="1:1">
      <c r="A1042" t="str" cm="1">
        <f t="array" aca="1" ref="A1042" ca="1">_xlfn.CONCAT(IFERROR(INDEX('Export day'!$A$2:INDIRECT('Export day'!$D$2),ROWS(A$1:$A1042)),IFERROR(INDEX('Export night filtered'!$A$2:INDIRECT('Export night filtered'!$D$2),ROWS(A$1:$A1042)-ROWS('Export day'!$A$2:INDIRECT('Export day'!$D$2))),IFERROR(INDEX('Export sunholidays filtered'!$A$2:INDIRECT('Export sunholidays filtered'!$D$2),ROWS(A$1:$A1042),ROWS(#REF!)-ROWS('Export day'!$A$2:INDIRECT('Export day'!$D$2))-ROWS('Export night filtered'!$A$2:INDIRECT('Export night filtered'!$D$2))),""))),Rapportage!L1043)</f>
        <v/>
      </c>
    </row>
    <row r="1043" spans="1:1">
      <c r="A1043" t="str" cm="1">
        <f t="array" aca="1" ref="A1043" ca="1">_xlfn.CONCAT(IFERROR(INDEX('Export day'!$A$2:INDIRECT('Export day'!$D$2),ROWS(A$1:$A1043)),IFERROR(INDEX('Export night filtered'!$A$2:INDIRECT('Export night filtered'!$D$2),ROWS(A$1:$A1043)-ROWS('Export day'!$A$2:INDIRECT('Export day'!$D$2))),IFERROR(INDEX('Export sunholidays filtered'!$A$2:INDIRECT('Export sunholidays filtered'!$D$2),ROWS(A$1:$A1043),ROWS(#REF!)-ROWS('Export day'!$A$2:INDIRECT('Export day'!$D$2))-ROWS('Export night filtered'!$A$2:INDIRECT('Export night filtered'!$D$2))),""))),Rapportage!L1044)</f>
        <v/>
      </c>
    </row>
    <row r="1044" spans="1:1">
      <c r="A1044" t="str" cm="1">
        <f t="array" aca="1" ref="A1044" ca="1">_xlfn.CONCAT(IFERROR(INDEX('Export day'!$A$2:INDIRECT('Export day'!$D$2),ROWS(A$1:$A1044)),IFERROR(INDEX('Export night filtered'!$A$2:INDIRECT('Export night filtered'!$D$2),ROWS(A$1:$A1044)-ROWS('Export day'!$A$2:INDIRECT('Export day'!$D$2))),IFERROR(INDEX('Export sunholidays filtered'!$A$2:INDIRECT('Export sunholidays filtered'!$D$2),ROWS(A$1:$A1044),ROWS(#REF!)-ROWS('Export day'!$A$2:INDIRECT('Export day'!$D$2))-ROWS('Export night filtered'!$A$2:INDIRECT('Export night filtered'!$D$2))),""))),Rapportage!L1045)</f>
        <v/>
      </c>
    </row>
    <row r="1045" spans="1:1">
      <c r="A1045" t="str" cm="1">
        <f t="array" aca="1" ref="A1045" ca="1">_xlfn.CONCAT(IFERROR(INDEX('Export day'!$A$2:INDIRECT('Export day'!$D$2),ROWS(A$1:$A1045)),IFERROR(INDEX('Export night filtered'!$A$2:INDIRECT('Export night filtered'!$D$2),ROWS(A$1:$A1045)-ROWS('Export day'!$A$2:INDIRECT('Export day'!$D$2))),IFERROR(INDEX('Export sunholidays filtered'!$A$2:INDIRECT('Export sunholidays filtered'!$D$2),ROWS(A$1:$A1045),ROWS(#REF!)-ROWS('Export day'!$A$2:INDIRECT('Export day'!$D$2))-ROWS('Export night filtered'!$A$2:INDIRECT('Export night filtered'!$D$2))),""))),Rapportage!L1046)</f>
        <v/>
      </c>
    </row>
    <row r="1046" spans="1:1">
      <c r="A1046" t="str" cm="1">
        <f t="array" aca="1" ref="A1046" ca="1">_xlfn.CONCAT(IFERROR(INDEX('Export day'!$A$2:INDIRECT('Export day'!$D$2),ROWS(A$1:$A1046)),IFERROR(INDEX('Export night filtered'!$A$2:INDIRECT('Export night filtered'!$D$2),ROWS(A$1:$A1046)-ROWS('Export day'!$A$2:INDIRECT('Export day'!$D$2))),IFERROR(INDEX('Export sunholidays filtered'!$A$2:INDIRECT('Export sunholidays filtered'!$D$2),ROWS(A$1:$A1046),ROWS(#REF!)-ROWS('Export day'!$A$2:INDIRECT('Export day'!$D$2))-ROWS('Export night filtered'!$A$2:INDIRECT('Export night filtered'!$D$2))),""))),Rapportage!L1047)</f>
        <v/>
      </c>
    </row>
    <row r="1047" spans="1:1">
      <c r="A1047" t="str" cm="1">
        <f t="array" aca="1" ref="A1047" ca="1">_xlfn.CONCAT(IFERROR(INDEX('Export day'!$A$2:INDIRECT('Export day'!$D$2),ROWS(A$1:$A1047)),IFERROR(INDEX('Export night filtered'!$A$2:INDIRECT('Export night filtered'!$D$2),ROWS(A$1:$A1047)-ROWS('Export day'!$A$2:INDIRECT('Export day'!$D$2))),IFERROR(INDEX('Export sunholidays filtered'!$A$2:INDIRECT('Export sunholidays filtered'!$D$2),ROWS(A$1:$A1047),ROWS(#REF!)-ROWS('Export day'!$A$2:INDIRECT('Export day'!$D$2))-ROWS('Export night filtered'!$A$2:INDIRECT('Export night filtered'!$D$2))),""))),Rapportage!L1048)</f>
        <v/>
      </c>
    </row>
    <row r="1048" spans="1:1">
      <c r="A1048" t="str" cm="1">
        <f t="array" aca="1" ref="A1048" ca="1">_xlfn.CONCAT(IFERROR(INDEX('Export day'!$A$2:INDIRECT('Export day'!$D$2),ROWS(A$1:$A1048)),IFERROR(INDEX('Export night filtered'!$A$2:INDIRECT('Export night filtered'!$D$2),ROWS(A$1:$A1048)-ROWS('Export day'!$A$2:INDIRECT('Export day'!$D$2))),IFERROR(INDEX('Export sunholidays filtered'!$A$2:INDIRECT('Export sunholidays filtered'!$D$2),ROWS(A$1:$A1048),ROWS(#REF!)-ROWS('Export day'!$A$2:INDIRECT('Export day'!$D$2))-ROWS('Export night filtered'!$A$2:INDIRECT('Export night filtered'!$D$2))),""))),Rapportage!L1049)</f>
        <v/>
      </c>
    </row>
    <row r="1049" spans="1:1">
      <c r="A1049" t="str" cm="1">
        <f t="array" aca="1" ref="A1049" ca="1">_xlfn.CONCAT(IFERROR(INDEX('Export day'!$A$2:INDIRECT('Export day'!$D$2),ROWS(A$1:$A1049)),IFERROR(INDEX('Export night filtered'!$A$2:INDIRECT('Export night filtered'!$D$2),ROWS(A$1:$A1049)-ROWS('Export day'!$A$2:INDIRECT('Export day'!$D$2))),IFERROR(INDEX('Export sunholidays filtered'!$A$2:INDIRECT('Export sunholidays filtered'!$D$2),ROWS(A$1:$A1049),ROWS(#REF!)-ROWS('Export day'!$A$2:INDIRECT('Export day'!$D$2))-ROWS('Export night filtered'!$A$2:INDIRECT('Export night filtered'!$D$2))),""))),Rapportage!L1050)</f>
        <v/>
      </c>
    </row>
    <row r="1050" spans="1:1">
      <c r="A1050" t="str" cm="1">
        <f t="array" aca="1" ref="A1050" ca="1">_xlfn.CONCAT(IFERROR(INDEX('Export day'!$A$2:INDIRECT('Export day'!$D$2),ROWS(A$1:$A1050)),IFERROR(INDEX('Export night filtered'!$A$2:INDIRECT('Export night filtered'!$D$2),ROWS(A$1:$A1050)-ROWS('Export day'!$A$2:INDIRECT('Export day'!$D$2))),IFERROR(INDEX('Export sunholidays filtered'!$A$2:INDIRECT('Export sunholidays filtered'!$D$2),ROWS(A$1:$A1050),ROWS(#REF!)-ROWS('Export day'!$A$2:INDIRECT('Export day'!$D$2))-ROWS('Export night filtered'!$A$2:INDIRECT('Export night filtered'!$D$2))),""))),Rapportage!L1051)</f>
        <v/>
      </c>
    </row>
    <row r="1051" spans="1:1">
      <c r="A1051" t="str" cm="1">
        <f t="array" aca="1" ref="A1051" ca="1">_xlfn.CONCAT(IFERROR(INDEX('Export day'!$A$2:INDIRECT('Export day'!$D$2),ROWS(A$1:$A1051)),IFERROR(INDEX('Export night filtered'!$A$2:INDIRECT('Export night filtered'!$D$2),ROWS(A$1:$A1051)-ROWS('Export day'!$A$2:INDIRECT('Export day'!$D$2))),IFERROR(INDEX('Export sunholidays filtered'!$A$2:INDIRECT('Export sunholidays filtered'!$D$2),ROWS(A$1:$A1051),ROWS(#REF!)-ROWS('Export day'!$A$2:INDIRECT('Export day'!$D$2))-ROWS('Export night filtered'!$A$2:INDIRECT('Export night filtered'!$D$2))),""))),Rapportage!L1052)</f>
        <v/>
      </c>
    </row>
    <row r="1052" spans="1:1">
      <c r="A1052" t="str" cm="1">
        <f t="array" aca="1" ref="A1052" ca="1">_xlfn.CONCAT(IFERROR(INDEX('Export day'!$A$2:INDIRECT('Export day'!$D$2),ROWS(A$1:$A1052)),IFERROR(INDEX('Export night filtered'!$A$2:INDIRECT('Export night filtered'!$D$2),ROWS(A$1:$A1052)-ROWS('Export day'!$A$2:INDIRECT('Export day'!$D$2))),IFERROR(INDEX('Export sunholidays filtered'!$A$2:INDIRECT('Export sunholidays filtered'!$D$2),ROWS(A$1:$A1052),ROWS(#REF!)-ROWS('Export day'!$A$2:INDIRECT('Export day'!$D$2))-ROWS('Export night filtered'!$A$2:INDIRECT('Export night filtered'!$D$2))),""))),Rapportage!L1053)</f>
        <v/>
      </c>
    </row>
    <row r="1053" spans="1:1">
      <c r="A1053" t="str" cm="1">
        <f t="array" aca="1" ref="A1053" ca="1">_xlfn.CONCAT(IFERROR(INDEX('Export day'!$A$2:INDIRECT('Export day'!$D$2),ROWS(A$1:$A1053)),IFERROR(INDEX('Export night filtered'!$A$2:INDIRECT('Export night filtered'!$D$2),ROWS(A$1:$A1053)-ROWS('Export day'!$A$2:INDIRECT('Export day'!$D$2))),IFERROR(INDEX('Export sunholidays filtered'!$A$2:INDIRECT('Export sunholidays filtered'!$D$2),ROWS(A$1:$A1053),ROWS(#REF!)-ROWS('Export day'!$A$2:INDIRECT('Export day'!$D$2))-ROWS('Export night filtered'!$A$2:INDIRECT('Export night filtered'!$D$2))),""))),Rapportage!L1054)</f>
        <v/>
      </c>
    </row>
    <row r="1054" spans="1:1">
      <c r="A1054" t="str" cm="1">
        <f t="array" aca="1" ref="A1054" ca="1">_xlfn.CONCAT(IFERROR(INDEX('Export day'!$A$2:INDIRECT('Export day'!$D$2),ROWS(A$1:$A1054)),IFERROR(INDEX('Export night filtered'!$A$2:INDIRECT('Export night filtered'!$D$2),ROWS(A$1:$A1054)-ROWS('Export day'!$A$2:INDIRECT('Export day'!$D$2))),IFERROR(INDEX('Export sunholidays filtered'!$A$2:INDIRECT('Export sunholidays filtered'!$D$2),ROWS(A$1:$A1054),ROWS(#REF!)-ROWS('Export day'!$A$2:INDIRECT('Export day'!$D$2))-ROWS('Export night filtered'!$A$2:INDIRECT('Export night filtered'!$D$2))),""))),Rapportage!L1055)</f>
        <v/>
      </c>
    </row>
    <row r="1055" spans="1:1">
      <c r="A1055" t="str" cm="1">
        <f t="array" aca="1" ref="A1055" ca="1">_xlfn.CONCAT(IFERROR(INDEX('Export day'!$A$2:INDIRECT('Export day'!$D$2),ROWS(A$1:$A1055)),IFERROR(INDEX('Export night filtered'!$A$2:INDIRECT('Export night filtered'!$D$2),ROWS(A$1:$A1055)-ROWS('Export day'!$A$2:INDIRECT('Export day'!$D$2))),IFERROR(INDEX('Export sunholidays filtered'!$A$2:INDIRECT('Export sunholidays filtered'!$D$2),ROWS(A$1:$A1055),ROWS(#REF!)-ROWS('Export day'!$A$2:INDIRECT('Export day'!$D$2))-ROWS('Export night filtered'!$A$2:INDIRECT('Export night filtered'!$D$2))),""))),Rapportage!L1056)</f>
        <v/>
      </c>
    </row>
    <row r="1056" spans="1:1">
      <c r="A1056" t="str" cm="1">
        <f t="array" aca="1" ref="A1056" ca="1">_xlfn.CONCAT(IFERROR(INDEX('Export day'!$A$2:INDIRECT('Export day'!$D$2),ROWS(A$1:$A1056)),IFERROR(INDEX('Export night filtered'!$A$2:INDIRECT('Export night filtered'!$D$2),ROWS(A$1:$A1056)-ROWS('Export day'!$A$2:INDIRECT('Export day'!$D$2))),IFERROR(INDEX('Export sunholidays filtered'!$A$2:INDIRECT('Export sunholidays filtered'!$D$2),ROWS(A$1:$A1056),ROWS(#REF!)-ROWS('Export day'!$A$2:INDIRECT('Export day'!$D$2))-ROWS('Export night filtered'!$A$2:INDIRECT('Export night filtered'!$D$2))),""))),Rapportage!L1057)</f>
        <v/>
      </c>
    </row>
    <row r="1057" spans="1:1">
      <c r="A1057" t="str" cm="1">
        <f t="array" aca="1" ref="A1057" ca="1">_xlfn.CONCAT(IFERROR(INDEX('Export day'!$A$2:INDIRECT('Export day'!$D$2),ROWS(A$1:$A1057)),IFERROR(INDEX('Export night filtered'!$A$2:INDIRECT('Export night filtered'!$D$2),ROWS(A$1:$A1057)-ROWS('Export day'!$A$2:INDIRECT('Export day'!$D$2))),IFERROR(INDEX('Export sunholidays filtered'!$A$2:INDIRECT('Export sunholidays filtered'!$D$2),ROWS(A$1:$A1057),ROWS(#REF!)-ROWS('Export day'!$A$2:INDIRECT('Export day'!$D$2))-ROWS('Export night filtered'!$A$2:INDIRECT('Export night filtered'!$D$2))),""))),Rapportage!L1058)</f>
        <v/>
      </c>
    </row>
    <row r="1058" spans="1:1">
      <c r="A1058" t="str" cm="1">
        <f t="array" aca="1" ref="A1058" ca="1">_xlfn.CONCAT(IFERROR(INDEX('Export day'!$A$2:INDIRECT('Export day'!$D$2),ROWS(A$1:$A1058)),IFERROR(INDEX('Export night filtered'!$A$2:INDIRECT('Export night filtered'!$D$2),ROWS(A$1:$A1058)-ROWS('Export day'!$A$2:INDIRECT('Export day'!$D$2))),IFERROR(INDEX('Export sunholidays filtered'!$A$2:INDIRECT('Export sunholidays filtered'!$D$2),ROWS(A$1:$A1058),ROWS(#REF!)-ROWS('Export day'!$A$2:INDIRECT('Export day'!$D$2))-ROWS('Export night filtered'!$A$2:INDIRECT('Export night filtered'!$D$2))),""))),Rapportage!L1059)</f>
        <v/>
      </c>
    </row>
    <row r="1059" spans="1:1">
      <c r="A1059" t="str" cm="1">
        <f t="array" aca="1" ref="A1059" ca="1">_xlfn.CONCAT(IFERROR(INDEX('Export day'!$A$2:INDIRECT('Export day'!$D$2),ROWS(A$1:$A1059)),IFERROR(INDEX('Export night filtered'!$A$2:INDIRECT('Export night filtered'!$D$2),ROWS(A$1:$A1059)-ROWS('Export day'!$A$2:INDIRECT('Export day'!$D$2))),IFERROR(INDEX('Export sunholidays filtered'!$A$2:INDIRECT('Export sunholidays filtered'!$D$2),ROWS(A$1:$A1059),ROWS(#REF!)-ROWS('Export day'!$A$2:INDIRECT('Export day'!$D$2))-ROWS('Export night filtered'!$A$2:INDIRECT('Export night filtered'!$D$2))),""))),Rapportage!L1060)</f>
        <v/>
      </c>
    </row>
    <row r="1060" spans="1:1">
      <c r="A1060" t="str" cm="1">
        <f t="array" aca="1" ref="A1060" ca="1">_xlfn.CONCAT(IFERROR(INDEX('Export day'!$A$2:INDIRECT('Export day'!$D$2),ROWS(A$1:$A1060)),IFERROR(INDEX('Export night filtered'!$A$2:INDIRECT('Export night filtered'!$D$2),ROWS(A$1:$A1060)-ROWS('Export day'!$A$2:INDIRECT('Export day'!$D$2))),IFERROR(INDEX('Export sunholidays filtered'!$A$2:INDIRECT('Export sunholidays filtered'!$D$2),ROWS(A$1:$A1060),ROWS(#REF!)-ROWS('Export day'!$A$2:INDIRECT('Export day'!$D$2))-ROWS('Export night filtered'!$A$2:INDIRECT('Export night filtered'!$D$2))),""))),Rapportage!L1061)</f>
        <v/>
      </c>
    </row>
    <row r="1061" spans="1:1">
      <c r="A1061" t="str" cm="1">
        <f t="array" aca="1" ref="A1061" ca="1">_xlfn.CONCAT(IFERROR(INDEX('Export day'!$A$2:INDIRECT('Export day'!$D$2),ROWS(A$1:$A1061)),IFERROR(INDEX('Export night filtered'!$A$2:INDIRECT('Export night filtered'!$D$2),ROWS(A$1:$A1061)-ROWS('Export day'!$A$2:INDIRECT('Export day'!$D$2))),IFERROR(INDEX('Export sunholidays filtered'!$A$2:INDIRECT('Export sunholidays filtered'!$D$2),ROWS(A$1:$A1061),ROWS(#REF!)-ROWS('Export day'!$A$2:INDIRECT('Export day'!$D$2))-ROWS('Export night filtered'!$A$2:INDIRECT('Export night filtered'!$D$2))),""))),Rapportage!L1062)</f>
        <v/>
      </c>
    </row>
    <row r="1062" spans="1:1">
      <c r="A1062" t="str" cm="1">
        <f t="array" aca="1" ref="A1062" ca="1">_xlfn.CONCAT(IFERROR(INDEX('Export day'!$A$2:INDIRECT('Export day'!$D$2),ROWS(A$1:$A1062)),IFERROR(INDEX('Export night filtered'!$A$2:INDIRECT('Export night filtered'!$D$2),ROWS(A$1:$A1062)-ROWS('Export day'!$A$2:INDIRECT('Export day'!$D$2))),IFERROR(INDEX('Export sunholidays filtered'!$A$2:INDIRECT('Export sunholidays filtered'!$D$2),ROWS(A$1:$A1062),ROWS(#REF!)-ROWS('Export day'!$A$2:INDIRECT('Export day'!$D$2))-ROWS('Export night filtered'!$A$2:INDIRECT('Export night filtered'!$D$2))),""))),Rapportage!L1063)</f>
        <v/>
      </c>
    </row>
    <row r="1063" spans="1:1">
      <c r="A1063" t="str" cm="1">
        <f t="array" aca="1" ref="A1063" ca="1">_xlfn.CONCAT(IFERROR(INDEX('Export day'!$A$2:INDIRECT('Export day'!$D$2),ROWS(A$1:$A1063)),IFERROR(INDEX('Export night filtered'!$A$2:INDIRECT('Export night filtered'!$D$2),ROWS(A$1:$A1063)-ROWS('Export day'!$A$2:INDIRECT('Export day'!$D$2))),IFERROR(INDEX('Export sunholidays filtered'!$A$2:INDIRECT('Export sunholidays filtered'!$D$2),ROWS(A$1:$A1063),ROWS(#REF!)-ROWS('Export day'!$A$2:INDIRECT('Export day'!$D$2))-ROWS('Export night filtered'!$A$2:INDIRECT('Export night filtered'!$D$2))),""))),Rapportage!L1064)</f>
        <v/>
      </c>
    </row>
    <row r="1064" spans="1:1">
      <c r="A1064" t="str" cm="1">
        <f t="array" aca="1" ref="A1064" ca="1">_xlfn.CONCAT(IFERROR(INDEX('Export day'!$A$2:INDIRECT('Export day'!$D$2),ROWS(A$1:$A1064)),IFERROR(INDEX('Export night filtered'!$A$2:INDIRECT('Export night filtered'!$D$2),ROWS(A$1:$A1064)-ROWS('Export day'!$A$2:INDIRECT('Export day'!$D$2))),IFERROR(INDEX('Export sunholidays filtered'!$A$2:INDIRECT('Export sunholidays filtered'!$D$2),ROWS(A$1:$A1064),ROWS(#REF!)-ROWS('Export day'!$A$2:INDIRECT('Export day'!$D$2))-ROWS('Export night filtered'!$A$2:INDIRECT('Export night filtered'!$D$2))),""))),Rapportage!L1065)</f>
        <v/>
      </c>
    </row>
    <row r="1065" spans="1:1">
      <c r="A1065" t="str" cm="1">
        <f t="array" aca="1" ref="A1065" ca="1">_xlfn.CONCAT(IFERROR(INDEX('Export day'!$A$2:INDIRECT('Export day'!$D$2),ROWS(A$1:$A1065)),IFERROR(INDEX('Export night filtered'!$A$2:INDIRECT('Export night filtered'!$D$2),ROWS(A$1:$A1065)-ROWS('Export day'!$A$2:INDIRECT('Export day'!$D$2))),IFERROR(INDEX('Export sunholidays filtered'!$A$2:INDIRECT('Export sunholidays filtered'!$D$2),ROWS(A$1:$A1065),ROWS(#REF!)-ROWS('Export day'!$A$2:INDIRECT('Export day'!$D$2))-ROWS('Export night filtered'!$A$2:INDIRECT('Export night filtered'!$D$2))),""))),Rapportage!L1066)</f>
        <v/>
      </c>
    </row>
    <row r="1066" spans="1:1">
      <c r="A1066" t="str" cm="1">
        <f t="array" aca="1" ref="A1066" ca="1">_xlfn.CONCAT(IFERROR(INDEX('Export day'!$A$2:INDIRECT('Export day'!$D$2),ROWS(A$1:$A1066)),IFERROR(INDEX('Export night filtered'!$A$2:INDIRECT('Export night filtered'!$D$2),ROWS(A$1:$A1066)-ROWS('Export day'!$A$2:INDIRECT('Export day'!$D$2))),IFERROR(INDEX('Export sunholidays filtered'!$A$2:INDIRECT('Export sunholidays filtered'!$D$2),ROWS(A$1:$A1066),ROWS(#REF!)-ROWS('Export day'!$A$2:INDIRECT('Export day'!$D$2))-ROWS('Export night filtered'!$A$2:INDIRECT('Export night filtered'!$D$2))),""))),Rapportage!L1067)</f>
        <v/>
      </c>
    </row>
    <row r="1067" spans="1:1">
      <c r="A1067" t="str" cm="1">
        <f t="array" aca="1" ref="A1067" ca="1">_xlfn.CONCAT(IFERROR(INDEX('Export day'!$A$2:INDIRECT('Export day'!$D$2),ROWS(A$1:$A1067)),IFERROR(INDEX('Export night filtered'!$A$2:INDIRECT('Export night filtered'!$D$2),ROWS(A$1:$A1067)-ROWS('Export day'!$A$2:INDIRECT('Export day'!$D$2))),IFERROR(INDEX('Export sunholidays filtered'!$A$2:INDIRECT('Export sunholidays filtered'!$D$2),ROWS(A$1:$A1067),ROWS(#REF!)-ROWS('Export day'!$A$2:INDIRECT('Export day'!$D$2))-ROWS('Export night filtered'!$A$2:INDIRECT('Export night filtered'!$D$2))),""))),Rapportage!L1068)</f>
        <v/>
      </c>
    </row>
    <row r="1068" spans="1:1">
      <c r="A1068" t="str" cm="1">
        <f t="array" aca="1" ref="A1068" ca="1">_xlfn.CONCAT(IFERROR(INDEX('Export day'!$A$2:INDIRECT('Export day'!$D$2),ROWS(A$1:$A1068)),IFERROR(INDEX('Export night filtered'!$A$2:INDIRECT('Export night filtered'!$D$2),ROWS(A$1:$A1068)-ROWS('Export day'!$A$2:INDIRECT('Export day'!$D$2))),IFERROR(INDEX('Export sunholidays filtered'!$A$2:INDIRECT('Export sunholidays filtered'!$D$2),ROWS(A$1:$A1068),ROWS(#REF!)-ROWS('Export day'!$A$2:INDIRECT('Export day'!$D$2))-ROWS('Export night filtered'!$A$2:INDIRECT('Export night filtered'!$D$2))),""))),Rapportage!L1069)</f>
        <v/>
      </c>
    </row>
    <row r="1069" spans="1:1">
      <c r="A1069" t="str" cm="1">
        <f t="array" aca="1" ref="A1069" ca="1">_xlfn.CONCAT(IFERROR(INDEX('Export day'!$A$2:INDIRECT('Export day'!$D$2),ROWS(A$1:$A1069)),IFERROR(INDEX('Export night filtered'!$A$2:INDIRECT('Export night filtered'!$D$2),ROWS(A$1:$A1069)-ROWS('Export day'!$A$2:INDIRECT('Export day'!$D$2))),IFERROR(INDEX('Export sunholidays filtered'!$A$2:INDIRECT('Export sunholidays filtered'!$D$2),ROWS(A$1:$A1069),ROWS(#REF!)-ROWS('Export day'!$A$2:INDIRECT('Export day'!$D$2))-ROWS('Export night filtered'!$A$2:INDIRECT('Export night filtered'!$D$2))),""))),Rapportage!L1070)</f>
        <v/>
      </c>
    </row>
    <row r="1070" spans="1:1">
      <c r="A1070" t="str" cm="1">
        <f t="array" aca="1" ref="A1070" ca="1">_xlfn.CONCAT(IFERROR(INDEX('Export day'!$A$2:INDIRECT('Export day'!$D$2),ROWS(A$1:$A1070)),IFERROR(INDEX('Export night filtered'!$A$2:INDIRECT('Export night filtered'!$D$2),ROWS(A$1:$A1070)-ROWS('Export day'!$A$2:INDIRECT('Export day'!$D$2))),IFERROR(INDEX('Export sunholidays filtered'!$A$2:INDIRECT('Export sunholidays filtered'!$D$2),ROWS(A$1:$A1070),ROWS(#REF!)-ROWS('Export day'!$A$2:INDIRECT('Export day'!$D$2))-ROWS('Export night filtered'!$A$2:INDIRECT('Export night filtered'!$D$2))),""))),Rapportage!L1071)</f>
        <v/>
      </c>
    </row>
    <row r="1071" spans="1:1">
      <c r="A1071" t="str" cm="1">
        <f t="array" aca="1" ref="A1071" ca="1">_xlfn.CONCAT(IFERROR(INDEX('Export day'!$A$2:INDIRECT('Export day'!$D$2),ROWS(A$1:$A1071)),IFERROR(INDEX('Export night filtered'!$A$2:INDIRECT('Export night filtered'!$D$2),ROWS(A$1:$A1071)-ROWS('Export day'!$A$2:INDIRECT('Export day'!$D$2))),IFERROR(INDEX('Export sunholidays filtered'!$A$2:INDIRECT('Export sunholidays filtered'!$D$2),ROWS(A$1:$A1071),ROWS(#REF!)-ROWS('Export day'!$A$2:INDIRECT('Export day'!$D$2))-ROWS('Export night filtered'!$A$2:INDIRECT('Export night filtered'!$D$2))),""))),Rapportage!L1072)</f>
        <v/>
      </c>
    </row>
    <row r="1072" spans="1:1">
      <c r="A1072" t="str" cm="1">
        <f t="array" aca="1" ref="A1072" ca="1">_xlfn.CONCAT(IFERROR(INDEX('Export day'!$A$2:INDIRECT('Export day'!$D$2),ROWS(A$1:$A1072)),IFERROR(INDEX('Export night filtered'!$A$2:INDIRECT('Export night filtered'!$D$2),ROWS(A$1:$A1072)-ROWS('Export day'!$A$2:INDIRECT('Export day'!$D$2))),IFERROR(INDEX('Export sunholidays filtered'!$A$2:INDIRECT('Export sunholidays filtered'!$D$2),ROWS(A$1:$A1072),ROWS(#REF!)-ROWS('Export day'!$A$2:INDIRECT('Export day'!$D$2))-ROWS('Export night filtered'!$A$2:INDIRECT('Export night filtered'!$D$2))),""))),Rapportage!L1073)</f>
        <v/>
      </c>
    </row>
    <row r="1073" spans="1:1">
      <c r="A1073" t="str" cm="1">
        <f t="array" aca="1" ref="A1073" ca="1">_xlfn.CONCAT(IFERROR(INDEX('Export day'!$A$2:INDIRECT('Export day'!$D$2),ROWS(A$1:$A1073)),IFERROR(INDEX('Export night filtered'!$A$2:INDIRECT('Export night filtered'!$D$2),ROWS(A$1:$A1073)-ROWS('Export day'!$A$2:INDIRECT('Export day'!$D$2))),IFERROR(INDEX('Export sunholidays filtered'!$A$2:INDIRECT('Export sunholidays filtered'!$D$2),ROWS(A$1:$A1073),ROWS(#REF!)-ROWS('Export day'!$A$2:INDIRECT('Export day'!$D$2))-ROWS('Export night filtered'!$A$2:INDIRECT('Export night filtered'!$D$2))),""))),Rapportage!L1074)</f>
        <v/>
      </c>
    </row>
    <row r="1074" spans="1:1">
      <c r="A1074" t="str" cm="1">
        <f t="array" aca="1" ref="A1074" ca="1">_xlfn.CONCAT(IFERROR(INDEX('Export day'!$A$2:INDIRECT('Export day'!$D$2),ROWS(A$1:$A1074)),IFERROR(INDEX('Export night filtered'!$A$2:INDIRECT('Export night filtered'!$D$2),ROWS(A$1:$A1074)-ROWS('Export day'!$A$2:INDIRECT('Export day'!$D$2))),IFERROR(INDEX('Export sunholidays filtered'!$A$2:INDIRECT('Export sunholidays filtered'!$D$2),ROWS(A$1:$A1074),ROWS(#REF!)-ROWS('Export day'!$A$2:INDIRECT('Export day'!$D$2))-ROWS('Export night filtered'!$A$2:INDIRECT('Export night filtered'!$D$2))),""))),Rapportage!L1075)</f>
        <v/>
      </c>
    </row>
    <row r="1075" spans="1:1">
      <c r="A1075" t="str" cm="1">
        <f t="array" aca="1" ref="A1075" ca="1">_xlfn.CONCAT(IFERROR(INDEX('Export day'!$A$2:INDIRECT('Export day'!$D$2),ROWS(A$1:$A1075)),IFERROR(INDEX('Export night filtered'!$A$2:INDIRECT('Export night filtered'!$D$2),ROWS(A$1:$A1075)-ROWS('Export day'!$A$2:INDIRECT('Export day'!$D$2))),IFERROR(INDEX('Export sunholidays filtered'!$A$2:INDIRECT('Export sunholidays filtered'!$D$2),ROWS(A$1:$A1075),ROWS(#REF!)-ROWS('Export day'!$A$2:INDIRECT('Export day'!$D$2))-ROWS('Export night filtered'!$A$2:INDIRECT('Export night filtered'!$D$2))),""))),Rapportage!L1076)</f>
        <v/>
      </c>
    </row>
    <row r="1076" spans="1:1">
      <c r="A1076" t="str" cm="1">
        <f t="array" aca="1" ref="A1076" ca="1">_xlfn.CONCAT(IFERROR(INDEX('Export day'!$A$2:INDIRECT('Export day'!$D$2),ROWS(A$1:$A1076)),IFERROR(INDEX('Export night filtered'!$A$2:INDIRECT('Export night filtered'!$D$2),ROWS(A$1:$A1076)-ROWS('Export day'!$A$2:INDIRECT('Export day'!$D$2))),IFERROR(INDEX('Export sunholidays filtered'!$A$2:INDIRECT('Export sunholidays filtered'!$D$2),ROWS(A$1:$A1076),ROWS(#REF!)-ROWS('Export day'!$A$2:INDIRECT('Export day'!$D$2))-ROWS('Export night filtered'!$A$2:INDIRECT('Export night filtered'!$D$2))),""))),Rapportage!L1077)</f>
        <v/>
      </c>
    </row>
    <row r="1077" spans="1:1">
      <c r="A1077" t="str" cm="1">
        <f t="array" aca="1" ref="A1077" ca="1">_xlfn.CONCAT(IFERROR(INDEX('Export day'!$A$2:INDIRECT('Export day'!$D$2),ROWS(A$1:$A1077)),IFERROR(INDEX('Export night filtered'!$A$2:INDIRECT('Export night filtered'!$D$2),ROWS(A$1:$A1077)-ROWS('Export day'!$A$2:INDIRECT('Export day'!$D$2))),IFERROR(INDEX('Export sunholidays filtered'!$A$2:INDIRECT('Export sunholidays filtered'!$D$2),ROWS(A$1:$A1077),ROWS(#REF!)-ROWS('Export day'!$A$2:INDIRECT('Export day'!$D$2))-ROWS('Export night filtered'!$A$2:INDIRECT('Export night filtered'!$D$2))),""))),Rapportage!L1078)</f>
        <v/>
      </c>
    </row>
    <row r="1078" spans="1:1">
      <c r="A1078" t="str" cm="1">
        <f t="array" aca="1" ref="A1078" ca="1">_xlfn.CONCAT(IFERROR(INDEX('Export day'!$A$2:INDIRECT('Export day'!$D$2),ROWS(A$1:$A1078)),IFERROR(INDEX('Export night filtered'!$A$2:INDIRECT('Export night filtered'!$D$2),ROWS(A$1:$A1078)-ROWS('Export day'!$A$2:INDIRECT('Export day'!$D$2))),IFERROR(INDEX('Export sunholidays filtered'!$A$2:INDIRECT('Export sunholidays filtered'!$D$2),ROWS(A$1:$A1078),ROWS(#REF!)-ROWS('Export day'!$A$2:INDIRECT('Export day'!$D$2))-ROWS('Export night filtered'!$A$2:INDIRECT('Export night filtered'!$D$2))),""))),Rapportage!L1079)</f>
        <v/>
      </c>
    </row>
    <row r="1079" spans="1:1">
      <c r="A1079" t="str" cm="1">
        <f t="array" aca="1" ref="A1079" ca="1">_xlfn.CONCAT(IFERROR(INDEX('Export day'!$A$2:INDIRECT('Export day'!$D$2),ROWS(A$1:$A1079)),IFERROR(INDEX('Export night filtered'!$A$2:INDIRECT('Export night filtered'!$D$2),ROWS(A$1:$A1079)-ROWS('Export day'!$A$2:INDIRECT('Export day'!$D$2))),IFERROR(INDEX('Export sunholidays filtered'!$A$2:INDIRECT('Export sunholidays filtered'!$D$2),ROWS(A$1:$A1079),ROWS(#REF!)-ROWS('Export day'!$A$2:INDIRECT('Export day'!$D$2))-ROWS('Export night filtered'!$A$2:INDIRECT('Export night filtered'!$D$2))),""))),Rapportage!L1080)</f>
        <v/>
      </c>
    </row>
    <row r="1080" spans="1:1">
      <c r="A1080" t="str" cm="1">
        <f t="array" aca="1" ref="A1080" ca="1">_xlfn.CONCAT(IFERROR(INDEX('Export day'!$A$2:INDIRECT('Export day'!$D$2),ROWS(A$1:$A1080)),IFERROR(INDEX('Export night filtered'!$A$2:INDIRECT('Export night filtered'!$D$2),ROWS(A$1:$A1080)-ROWS('Export day'!$A$2:INDIRECT('Export day'!$D$2))),IFERROR(INDEX('Export sunholidays filtered'!$A$2:INDIRECT('Export sunholidays filtered'!$D$2),ROWS(A$1:$A1080),ROWS(#REF!)-ROWS('Export day'!$A$2:INDIRECT('Export day'!$D$2))-ROWS('Export night filtered'!$A$2:INDIRECT('Export night filtered'!$D$2))),""))),Rapportage!L1081)</f>
        <v/>
      </c>
    </row>
    <row r="1081" spans="1:1">
      <c r="A1081" t="str" cm="1">
        <f t="array" aca="1" ref="A1081" ca="1">_xlfn.CONCAT(IFERROR(INDEX('Export day'!$A$2:INDIRECT('Export day'!$D$2),ROWS(A$1:$A1081)),IFERROR(INDEX('Export night filtered'!$A$2:INDIRECT('Export night filtered'!$D$2),ROWS(A$1:$A1081)-ROWS('Export day'!$A$2:INDIRECT('Export day'!$D$2))),IFERROR(INDEX('Export sunholidays filtered'!$A$2:INDIRECT('Export sunholidays filtered'!$D$2),ROWS(A$1:$A1081),ROWS(#REF!)-ROWS('Export day'!$A$2:INDIRECT('Export day'!$D$2))-ROWS('Export night filtered'!$A$2:INDIRECT('Export night filtered'!$D$2))),""))),Rapportage!L1082)</f>
        <v/>
      </c>
    </row>
    <row r="1082" spans="1:1">
      <c r="A1082" t="str" cm="1">
        <f t="array" aca="1" ref="A1082" ca="1">_xlfn.CONCAT(IFERROR(INDEX('Export day'!$A$2:INDIRECT('Export day'!$D$2),ROWS(A$1:$A1082)),IFERROR(INDEX('Export night filtered'!$A$2:INDIRECT('Export night filtered'!$D$2),ROWS(A$1:$A1082)-ROWS('Export day'!$A$2:INDIRECT('Export day'!$D$2))),IFERROR(INDEX('Export sunholidays filtered'!$A$2:INDIRECT('Export sunholidays filtered'!$D$2),ROWS(A$1:$A1082),ROWS(#REF!)-ROWS('Export day'!$A$2:INDIRECT('Export day'!$D$2))-ROWS('Export night filtered'!$A$2:INDIRECT('Export night filtered'!$D$2))),""))),Rapportage!L1083)</f>
        <v/>
      </c>
    </row>
    <row r="1083" spans="1:1">
      <c r="A1083" t="str" cm="1">
        <f t="array" aca="1" ref="A1083" ca="1">_xlfn.CONCAT(IFERROR(INDEX('Export day'!$A$2:INDIRECT('Export day'!$D$2),ROWS(A$1:$A1083)),IFERROR(INDEX('Export night filtered'!$A$2:INDIRECT('Export night filtered'!$D$2),ROWS(A$1:$A1083)-ROWS('Export day'!$A$2:INDIRECT('Export day'!$D$2))),IFERROR(INDEX('Export sunholidays filtered'!$A$2:INDIRECT('Export sunholidays filtered'!$D$2),ROWS(A$1:$A1083),ROWS(#REF!)-ROWS('Export day'!$A$2:INDIRECT('Export day'!$D$2))-ROWS('Export night filtered'!$A$2:INDIRECT('Export night filtered'!$D$2))),""))),Rapportage!L1084)</f>
        <v/>
      </c>
    </row>
    <row r="1084" spans="1:1">
      <c r="A1084" t="str" cm="1">
        <f t="array" aca="1" ref="A1084" ca="1">_xlfn.CONCAT(IFERROR(INDEX('Export day'!$A$2:INDIRECT('Export day'!$D$2),ROWS(A$1:$A1084)),IFERROR(INDEX('Export night filtered'!$A$2:INDIRECT('Export night filtered'!$D$2),ROWS(A$1:$A1084)-ROWS('Export day'!$A$2:INDIRECT('Export day'!$D$2))),IFERROR(INDEX('Export sunholidays filtered'!$A$2:INDIRECT('Export sunholidays filtered'!$D$2),ROWS(A$1:$A1084),ROWS(#REF!)-ROWS('Export day'!$A$2:INDIRECT('Export day'!$D$2))-ROWS('Export night filtered'!$A$2:INDIRECT('Export night filtered'!$D$2))),""))),Rapportage!L1085)</f>
        <v/>
      </c>
    </row>
    <row r="1085" spans="1:1">
      <c r="A1085" t="str" cm="1">
        <f t="array" aca="1" ref="A1085" ca="1">_xlfn.CONCAT(IFERROR(INDEX('Export day'!$A$2:INDIRECT('Export day'!$D$2),ROWS(A$1:$A1085)),IFERROR(INDEX('Export night filtered'!$A$2:INDIRECT('Export night filtered'!$D$2),ROWS(A$1:$A1085)-ROWS('Export day'!$A$2:INDIRECT('Export day'!$D$2))),IFERROR(INDEX('Export sunholidays filtered'!$A$2:INDIRECT('Export sunholidays filtered'!$D$2),ROWS(A$1:$A1085),ROWS(#REF!)-ROWS('Export day'!$A$2:INDIRECT('Export day'!$D$2))-ROWS('Export night filtered'!$A$2:INDIRECT('Export night filtered'!$D$2))),""))),Rapportage!L1086)</f>
        <v/>
      </c>
    </row>
    <row r="1086" spans="1:1">
      <c r="A1086" t="str" cm="1">
        <f t="array" aca="1" ref="A1086" ca="1">_xlfn.CONCAT(IFERROR(INDEX('Export day'!$A$2:INDIRECT('Export day'!$D$2),ROWS(A$1:$A1086)),IFERROR(INDEX('Export night filtered'!$A$2:INDIRECT('Export night filtered'!$D$2),ROWS(A$1:$A1086)-ROWS('Export day'!$A$2:INDIRECT('Export day'!$D$2))),IFERROR(INDEX('Export sunholidays filtered'!$A$2:INDIRECT('Export sunholidays filtered'!$D$2),ROWS(A$1:$A1086),ROWS(#REF!)-ROWS('Export day'!$A$2:INDIRECT('Export day'!$D$2))-ROWS('Export night filtered'!$A$2:INDIRECT('Export night filtered'!$D$2))),""))),Rapportage!L1087)</f>
        <v/>
      </c>
    </row>
    <row r="1087" spans="1:1">
      <c r="A1087" t="str" cm="1">
        <f t="array" aca="1" ref="A1087" ca="1">_xlfn.CONCAT(IFERROR(INDEX('Export day'!$A$2:INDIRECT('Export day'!$D$2),ROWS(A$1:$A1087)),IFERROR(INDEX('Export night filtered'!$A$2:INDIRECT('Export night filtered'!$D$2),ROWS(A$1:$A1087)-ROWS('Export day'!$A$2:INDIRECT('Export day'!$D$2))),IFERROR(INDEX('Export sunholidays filtered'!$A$2:INDIRECT('Export sunholidays filtered'!$D$2),ROWS(A$1:$A1087),ROWS(#REF!)-ROWS('Export day'!$A$2:INDIRECT('Export day'!$D$2))-ROWS('Export night filtered'!$A$2:INDIRECT('Export night filtered'!$D$2))),""))),Rapportage!L1088)</f>
        <v/>
      </c>
    </row>
    <row r="1088" spans="1:1">
      <c r="A1088" t="str" cm="1">
        <f t="array" aca="1" ref="A1088" ca="1">_xlfn.CONCAT(IFERROR(INDEX('Export day'!$A$2:INDIRECT('Export day'!$D$2),ROWS(A$1:$A1088)),IFERROR(INDEX('Export night filtered'!$A$2:INDIRECT('Export night filtered'!$D$2),ROWS(A$1:$A1088)-ROWS('Export day'!$A$2:INDIRECT('Export day'!$D$2))),IFERROR(INDEX('Export sunholidays filtered'!$A$2:INDIRECT('Export sunholidays filtered'!$D$2),ROWS(A$1:$A1088),ROWS(#REF!)-ROWS('Export day'!$A$2:INDIRECT('Export day'!$D$2))-ROWS('Export night filtered'!$A$2:INDIRECT('Export night filtered'!$D$2))),""))),Rapportage!L1089)</f>
        <v/>
      </c>
    </row>
    <row r="1089" spans="1:1">
      <c r="A1089" t="str" cm="1">
        <f t="array" aca="1" ref="A1089" ca="1">_xlfn.CONCAT(IFERROR(INDEX('Export day'!$A$2:INDIRECT('Export day'!$D$2),ROWS(A$1:$A1089)),IFERROR(INDEX('Export night filtered'!$A$2:INDIRECT('Export night filtered'!$D$2),ROWS(A$1:$A1089)-ROWS('Export day'!$A$2:INDIRECT('Export day'!$D$2))),IFERROR(INDEX('Export sunholidays filtered'!$A$2:INDIRECT('Export sunholidays filtered'!$D$2),ROWS(A$1:$A1089),ROWS(#REF!)-ROWS('Export day'!$A$2:INDIRECT('Export day'!$D$2))-ROWS('Export night filtered'!$A$2:INDIRECT('Export night filtered'!$D$2))),""))),Rapportage!L1090)</f>
        <v/>
      </c>
    </row>
    <row r="1090" spans="1:1">
      <c r="A1090" t="str" cm="1">
        <f t="array" aca="1" ref="A1090" ca="1">_xlfn.CONCAT(IFERROR(INDEX('Export day'!$A$2:INDIRECT('Export day'!$D$2),ROWS(A$1:$A1090)),IFERROR(INDEX('Export night filtered'!$A$2:INDIRECT('Export night filtered'!$D$2),ROWS(A$1:$A1090)-ROWS('Export day'!$A$2:INDIRECT('Export day'!$D$2))),IFERROR(INDEX('Export sunholidays filtered'!$A$2:INDIRECT('Export sunholidays filtered'!$D$2),ROWS(A$1:$A1090),ROWS(#REF!)-ROWS('Export day'!$A$2:INDIRECT('Export day'!$D$2))-ROWS('Export night filtered'!$A$2:INDIRECT('Export night filtered'!$D$2))),""))),Rapportage!L1091)</f>
        <v/>
      </c>
    </row>
    <row r="1091" spans="1:1">
      <c r="A1091" t="str" cm="1">
        <f t="array" aca="1" ref="A1091" ca="1">_xlfn.CONCAT(IFERROR(INDEX('Export day'!$A$2:INDIRECT('Export day'!$D$2),ROWS(A$1:$A1091)),IFERROR(INDEX('Export night filtered'!$A$2:INDIRECT('Export night filtered'!$D$2),ROWS(A$1:$A1091)-ROWS('Export day'!$A$2:INDIRECT('Export day'!$D$2))),IFERROR(INDEX('Export sunholidays filtered'!$A$2:INDIRECT('Export sunholidays filtered'!$D$2),ROWS(A$1:$A1091),ROWS(#REF!)-ROWS('Export day'!$A$2:INDIRECT('Export day'!$D$2))-ROWS('Export night filtered'!$A$2:INDIRECT('Export night filtered'!$D$2))),""))),Rapportage!L1092)</f>
        <v/>
      </c>
    </row>
    <row r="1092" spans="1:1">
      <c r="A1092" t="str" cm="1">
        <f t="array" aca="1" ref="A1092" ca="1">_xlfn.CONCAT(IFERROR(INDEX('Export day'!$A$2:INDIRECT('Export day'!$D$2),ROWS(A$1:$A1092)),IFERROR(INDEX('Export night filtered'!$A$2:INDIRECT('Export night filtered'!$D$2),ROWS(A$1:$A1092)-ROWS('Export day'!$A$2:INDIRECT('Export day'!$D$2))),IFERROR(INDEX('Export sunholidays filtered'!$A$2:INDIRECT('Export sunholidays filtered'!$D$2),ROWS(A$1:$A1092),ROWS(#REF!)-ROWS('Export day'!$A$2:INDIRECT('Export day'!$D$2))-ROWS('Export night filtered'!$A$2:INDIRECT('Export night filtered'!$D$2))),""))),Rapportage!L1093)</f>
        <v/>
      </c>
    </row>
    <row r="1093" spans="1:1">
      <c r="A1093" t="str" cm="1">
        <f t="array" aca="1" ref="A1093" ca="1">_xlfn.CONCAT(IFERROR(INDEX('Export day'!$A$2:INDIRECT('Export day'!$D$2),ROWS(A$1:$A1093)),IFERROR(INDEX('Export night filtered'!$A$2:INDIRECT('Export night filtered'!$D$2),ROWS(A$1:$A1093)-ROWS('Export day'!$A$2:INDIRECT('Export day'!$D$2))),IFERROR(INDEX('Export sunholidays filtered'!$A$2:INDIRECT('Export sunholidays filtered'!$D$2),ROWS(A$1:$A1093),ROWS(#REF!)-ROWS('Export day'!$A$2:INDIRECT('Export day'!$D$2))-ROWS('Export night filtered'!$A$2:INDIRECT('Export night filtered'!$D$2))),""))),Rapportage!L1094)</f>
        <v/>
      </c>
    </row>
    <row r="1094" spans="1:1">
      <c r="A1094" t="str" cm="1">
        <f t="array" aca="1" ref="A1094" ca="1">_xlfn.CONCAT(IFERROR(INDEX('Export day'!$A$2:INDIRECT('Export day'!$D$2),ROWS(A$1:$A1094)),IFERROR(INDEX('Export night filtered'!$A$2:INDIRECT('Export night filtered'!$D$2),ROWS(A$1:$A1094)-ROWS('Export day'!$A$2:INDIRECT('Export day'!$D$2))),IFERROR(INDEX('Export sunholidays filtered'!$A$2:INDIRECT('Export sunholidays filtered'!$D$2),ROWS(A$1:$A1094),ROWS(#REF!)-ROWS('Export day'!$A$2:INDIRECT('Export day'!$D$2))-ROWS('Export night filtered'!$A$2:INDIRECT('Export night filtered'!$D$2))),""))),Rapportage!L1095)</f>
        <v/>
      </c>
    </row>
    <row r="1095" spans="1:1">
      <c r="A1095" t="str" cm="1">
        <f t="array" aca="1" ref="A1095" ca="1">_xlfn.CONCAT(IFERROR(INDEX('Export day'!$A$2:INDIRECT('Export day'!$D$2),ROWS(A$1:$A1095)),IFERROR(INDEX('Export night filtered'!$A$2:INDIRECT('Export night filtered'!$D$2),ROWS(A$1:$A1095)-ROWS('Export day'!$A$2:INDIRECT('Export day'!$D$2))),IFERROR(INDEX('Export sunholidays filtered'!$A$2:INDIRECT('Export sunholidays filtered'!$D$2),ROWS(A$1:$A1095),ROWS(#REF!)-ROWS('Export day'!$A$2:INDIRECT('Export day'!$D$2))-ROWS('Export night filtered'!$A$2:INDIRECT('Export night filtered'!$D$2))),""))),Rapportage!L1096)</f>
        <v/>
      </c>
    </row>
    <row r="1096" spans="1:1">
      <c r="A1096" t="str" cm="1">
        <f t="array" aca="1" ref="A1096" ca="1">_xlfn.CONCAT(IFERROR(INDEX('Export day'!$A$2:INDIRECT('Export day'!$D$2),ROWS(A$1:$A1096)),IFERROR(INDEX('Export night filtered'!$A$2:INDIRECT('Export night filtered'!$D$2),ROWS(A$1:$A1096)-ROWS('Export day'!$A$2:INDIRECT('Export day'!$D$2))),IFERROR(INDEX('Export sunholidays filtered'!$A$2:INDIRECT('Export sunholidays filtered'!$D$2),ROWS(A$1:$A1096),ROWS(#REF!)-ROWS('Export day'!$A$2:INDIRECT('Export day'!$D$2))-ROWS('Export night filtered'!$A$2:INDIRECT('Export night filtered'!$D$2))),""))),Rapportage!L1097)</f>
        <v/>
      </c>
    </row>
    <row r="1097" spans="1:1">
      <c r="A1097" t="str" cm="1">
        <f t="array" aca="1" ref="A1097" ca="1">_xlfn.CONCAT(IFERROR(INDEX('Export day'!$A$2:INDIRECT('Export day'!$D$2),ROWS(A$1:$A1097)),IFERROR(INDEX('Export night filtered'!$A$2:INDIRECT('Export night filtered'!$D$2),ROWS(A$1:$A1097)-ROWS('Export day'!$A$2:INDIRECT('Export day'!$D$2))),IFERROR(INDEX('Export sunholidays filtered'!$A$2:INDIRECT('Export sunholidays filtered'!$D$2),ROWS(A$1:$A1097),ROWS(#REF!)-ROWS('Export day'!$A$2:INDIRECT('Export day'!$D$2))-ROWS('Export night filtered'!$A$2:INDIRECT('Export night filtered'!$D$2))),""))),Rapportage!L1098)</f>
        <v/>
      </c>
    </row>
    <row r="1098" spans="1:1">
      <c r="A1098" t="str" cm="1">
        <f t="array" aca="1" ref="A1098" ca="1">_xlfn.CONCAT(IFERROR(INDEX('Export day'!$A$2:INDIRECT('Export day'!$D$2),ROWS(A$1:$A1098)),IFERROR(INDEX('Export night filtered'!$A$2:INDIRECT('Export night filtered'!$D$2),ROWS(A$1:$A1098)-ROWS('Export day'!$A$2:INDIRECT('Export day'!$D$2))),IFERROR(INDEX('Export sunholidays filtered'!$A$2:INDIRECT('Export sunholidays filtered'!$D$2),ROWS(A$1:$A1098),ROWS(#REF!)-ROWS('Export day'!$A$2:INDIRECT('Export day'!$D$2))-ROWS('Export night filtered'!$A$2:INDIRECT('Export night filtered'!$D$2))),""))),Rapportage!L1099)</f>
        <v/>
      </c>
    </row>
    <row r="1099" spans="1:1">
      <c r="A1099" t="str" cm="1">
        <f t="array" aca="1" ref="A1099" ca="1">_xlfn.CONCAT(IFERROR(INDEX('Export day'!$A$2:INDIRECT('Export day'!$D$2),ROWS(A$1:$A1099)),IFERROR(INDEX('Export night filtered'!$A$2:INDIRECT('Export night filtered'!$D$2),ROWS(A$1:$A1099)-ROWS('Export day'!$A$2:INDIRECT('Export day'!$D$2))),IFERROR(INDEX('Export sunholidays filtered'!$A$2:INDIRECT('Export sunholidays filtered'!$D$2),ROWS(A$1:$A1099),ROWS(#REF!)-ROWS('Export day'!$A$2:INDIRECT('Export day'!$D$2))-ROWS('Export night filtered'!$A$2:INDIRECT('Export night filtered'!$D$2))),""))),Rapportage!L1100)</f>
        <v/>
      </c>
    </row>
    <row r="1100" spans="1:1">
      <c r="A1100" t="str" cm="1">
        <f t="array" aca="1" ref="A1100" ca="1">_xlfn.CONCAT(IFERROR(INDEX('Export day'!$A$2:INDIRECT('Export day'!$D$2),ROWS(A$1:$A1100)),IFERROR(INDEX('Export night filtered'!$A$2:INDIRECT('Export night filtered'!$D$2),ROWS(A$1:$A1100)-ROWS('Export day'!$A$2:INDIRECT('Export day'!$D$2))),IFERROR(INDEX('Export sunholidays filtered'!$A$2:INDIRECT('Export sunholidays filtered'!$D$2),ROWS(A$1:$A1100),ROWS(#REF!)-ROWS('Export day'!$A$2:INDIRECT('Export day'!$D$2))-ROWS('Export night filtered'!$A$2:INDIRECT('Export night filtered'!$D$2))),""))),Rapportage!L1101)</f>
        <v/>
      </c>
    </row>
    <row r="1101" spans="1:1">
      <c r="A1101" t="str" cm="1">
        <f t="array" aca="1" ref="A1101" ca="1">_xlfn.CONCAT(IFERROR(INDEX('Export day'!$A$2:INDIRECT('Export day'!$D$2),ROWS(A$1:$A1101)),IFERROR(INDEX('Export night filtered'!$A$2:INDIRECT('Export night filtered'!$D$2),ROWS(A$1:$A1101)-ROWS('Export day'!$A$2:INDIRECT('Export day'!$D$2))),IFERROR(INDEX('Export sunholidays filtered'!$A$2:INDIRECT('Export sunholidays filtered'!$D$2),ROWS(A$1:$A1101),ROWS(#REF!)-ROWS('Export day'!$A$2:INDIRECT('Export day'!$D$2))-ROWS('Export night filtered'!$A$2:INDIRECT('Export night filtered'!$D$2))),""))),Rapportage!L1102)</f>
        <v/>
      </c>
    </row>
    <row r="1102" spans="1:1">
      <c r="A1102" t="str" cm="1">
        <f t="array" aca="1" ref="A1102" ca="1">_xlfn.CONCAT(IFERROR(INDEX('Export day'!$A$2:INDIRECT('Export day'!$D$2),ROWS(A$1:$A1102)),IFERROR(INDEX('Export night filtered'!$A$2:INDIRECT('Export night filtered'!$D$2),ROWS(A$1:$A1102)-ROWS('Export day'!$A$2:INDIRECT('Export day'!$D$2))),IFERROR(INDEX('Export sunholidays filtered'!$A$2:INDIRECT('Export sunholidays filtered'!$D$2),ROWS(A$1:$A1102),ROWS(#REF!)-ROWS('Export day'!$A$2:INDIRECT('Export day'!$D$2))-ROWS('Export night filtered'!$A$2:INDIRECT('Export night filtered'!$D$2))),""))),Rapportage!L1103)</f>
        <v/>
      </c>
    </row>
    <row r="1103" spans="1:1">
      <c r="A1103" t="str" cm="1">
        <f t="array" aca="1" ref="A1103" ca="1">_xlfn.CONCAT(IFERROR(INDEX('Export day'!$A$2:INDIRECT('Export day'!$D$2),ROWS(A$1:$A1103)),IFERROR(INDEX('Export night filtered'!$A$2:INDIRECT('Export night filtered'!$D$2),ROWS(A$1:$A1103)-ROWS('Export day'!$A$2:INDIRECT('Export day'!$D$2))),IFERROR(INDEX('Export sunholidays filtered'!$A$2:INDIRECT('Export sunholidays filtered'!$D$2),ROWS(A$1:$A1103),ROWS(#REF!)-ROWS('Export day'!$A$2:INDIRECT('Export day'!$D$2))-ROWS('Export night filtered'!$A$2:INDIRECT('Export night filtered'!$D$2))),""))),Rapportage!L1104)</f>
        <v/>
      </c>
    </row>
    <row r="1104" spans="1:1">
      <c r="A1104" t="str" cm="1">
        <f t="array" aca="1" ref="A1104" ca="1">_xlfn.CONCAT(IFERROR(INDEX('Export day'!$A$2:INDIRECT('Export day'!$D$2),ROWS(A$1:$A1104)),IFERROR(INDEX('Export night filtered'!$A$2:INDIRECT('Export night filtered'!$D$2),ROWS(A$1:$A1104)-ROWS('Export day'!$A$2:INDIRECT('Export day'!$D$2))),IFERROR(INDEX('Export sunholidays filtered'!$A$2:INDIRECT('Export sunholidays filtered'!$D$2),ROWS(A$1:$A1104),ROWS(#REF!)-ROWS('Export day'!$A$2:INDIRECT('Export day'!$D$2))-ROWS('Export night filtered'!$A$2:INDIRECT('Export night filtered'!$D$2))),""))),Rapportage!L1105)</f>
        <v/>
      </c>
    </row>
    <row r="1105" spans="1:1">
      <c r="A1105" t="str" cm="1">
        <f t="array" aca="1" ref="A1105" ca="1">_xlfn.CONCAT(IFERROR(INDEX('Export day'!$A$2:INDIRECT('Export day'!$D$2),ROWS(A$1:$A1105)),IFERROR(INDEX('Export night filtered'!$A$2:INDIRECT('Export night filtered'!$D$2),ROWS(A$1:$A1105)-ROWS('Export day'!$A$2:INDIRECT('Export day'!$D$2))),IFERROR(INDEX('Export sunholidays filtered'!$A$2:INDIRECT('Export sunholidays filtered'!$D$2),ROWS(A$1:$A1105),ROWS(#REF!)-ROWS('Export day'!$A$2:INDIRECT('Export day'!$D$2))-ROWS('Export night filtered'!$A$2:INDIRECT('Export night filtered'!$D$2))),""))),Rapportage!L1106)</f>
        <v/>
      </c>
    </row>
    <row r="1106" spans="1:1">
      <c r="A1106" t="str" cm="1">
        <f t="array" aca="1" ref="A1106" ca="1">_xlfn.CONCAT(IFERROR(INDEX('Export day'!$A$2:INDIRECT('Export day'!$D$2),ROWS(A$1:$A1106)),IFERROR(INDEX('Export night filtered'!$A$2:INDIRECT('Export night filtered'!$D$2),ROWS(A$1:$A1106)-ROWS('Export day'!$A$2:INDIRECT('Export day'!$D$2))),IFERROR(INDEX('Export sunholidays filtered'!$A$2:INDIRECT('Export sunholidays filtered'!$D$2),ROWS(A$1:$A1106),ROWS(#REF!)-ROWS('Export day'!$A$2:INDIRECT('Export day'!$D$2))-ROWS('Export night filtered'!$A$2:INDIRECT('Export night filtered'!$D$2))),""))),Rapportage!L1107)</f>
        <v/>
      </c>
    </row>
    <row r="1107" spans="1:1">
      <c r="A1107" t="str" cm="1">
        <f t="array" aca="1" ref="A1107" ca="1">_xlfn.CONCAT(IFERROR(INDEX('Export day'!$A$2:INDIRECT('Export day'!$D$2),ROWS(A$1:$A1107)),IFERROR(INDEX('Export night filtered'!$A$2:INDIRECT('Export night filtered'!$D$2),ROWS(A$1:$A1107)-ROWS('Export day'!$A$2:INDIRECT('Export day'!$D$2))),IFERROR(INDEX('Export sunholidays filtered'!$A$2:INDIRECT('Export sunholidays filtered'!$D$2),ROWS(A$1:$A1107),ROWS(#REF!)-ROWS('Export day'!$A$2:INDIRECT('Export day'!$D$2))-ROWS('Export night filtered'!$A$2:INDIRECT('Export night filtered'!$D$2))),""))),Rapportage!L1108)</f>
        <v/>
      </c>
    </row>
    <row r="1108" spans="1:1">
      <c r="A1108" t="str" cm="1">
        <f t="array" aca="1" ref="A1108" ca="1">_xlfn.CONCAT(IFERROR(INDEX('Export day'!$A$2:INDIRECT('Export day'!$D$2),ROWS(A$1:$A1108)),IFERROR(INDEX('Export night filtered'!$A$2:INDIRECT('Export night filtered'!$D$2),ROWS(A$1:$A1108)-ROWS('Export day'!$A$2:INDIRECT('Export day'!$D$2))),IFERROR(INDEX('Export sunholidays filtered'!$A$2:INDIRECT('Export sunholidays filtered'!$D$2),ROWS(A$1:$A1108),ROWS(#REF!)-ROWS('Export day'!$A$2:INDIRECT('Export day'!$D$2))-ROWS('Export night filtered'!$A$2:INDIRECT('Export night filtered'!$D$2))),""))),Rapportage!L1109)</f>
        <v/>
      </c>
    </row>
    <row r="1109" spans="1:1">
      <c r="A1109" t="str" cm="1">
        <f t="array" aca="1" ref="A1109" ca="1">_xlfn.CONCAT(IFERROR(INDEX('Export day'!$A$2:INDIRECT('Export day'!$D$2),ROWS(A$1:$A1109)),IFERROR(INDEX('Export night filtered'!$A$2:INDIRECT('Export night filtered'!$D$2),ROWS(A$1:$A1109)-ROWS('Export day'!$A$2:INDIRECT('Export day'!$D$2))),IFERROR(INDEX('Export sunholidays filtered'!$A$2:INDIRECT('Export sunholidays filtered'!$D$2),ROWS(A$1:$A1109),ROWS(#REF!)-ROWS('Export day'!$A$2:INDIRECT('Export day'!$D$2))-ROWS('Export night filtered'!$A$2:INDIRECT('Export night filtered'!$D$2))),""))),Rapportage!L1110)</f>
        <v/>
      </c>
    </row>
    <row r="1110" spans="1:1">
      <c r="A1110" t="str" cm="1">
        <f t="array" aca="1" ref="A1110" ca="1">_xlfn.CONCAT(IFERROR(INDEX('Export day'!$A$2:INDIRECT('Export day'!$D$2),ROWS(A$1:$A1110)),IFERROR(INDEX('Export night filtered'!$A$2:INDIRECT('Export night filtered'!$D$2),ROWS(A$1:$A1110)-ROWS('Export day'!$A$2:INDIRECT('Export day'!$D$2))),IFERROR(INDEX('Export sunholidays filtered'!$A$2:INDIRECT('Export sunholidays filtered'!$D$2),ROWS(A$1:$A1110),ROWS(#REF!)-ROWS('Export day'!$A$2:INDIRECT('Export day'!$D$2))-ROWS('Export night filtered'!$A$2:INDIRECT('Export night filtered'!$D$2))),""))),Rapportage!L1111)</f>
        <v/>
      </c>
    </row>
    <row r="1111" spans="1:1">
      <c r="A1111" t="str" cm="1">
        <f t="array" aca="1" ref="A1111" ca="1">_xlfn.CONCAT(IFERROR(INDEX('Export day'!$A$2:INDIRECT('Export day'!$D$2),ROWS(A$1:$A1111)),IFERROR(INDEX('Export night filtered'!$A$2:INDIRECT('Export night filtered'!$D$2),ROWS(A$1:$A1111)-ROWS('Export day'!$A$2:INDIRECT('Export day'!$D$2))),IFERROR(INDEX('Export sunholidays filtered'!$A$2:INDIRECT('Export sunholidays filtered'!$D$2),ROWS(A$1:$A1111),ROWS(#REF!)-ROWS('Export day'!$A$2:INDIRECT('Export day'!$D$2))-ROWS('Export night filtered'!$A$2:INDIRECT('Export night filtered'!$D$2))),""))),Rapportage!L1112)</f>
        <v/>
      </c>
    </row>
    <row r="1112" spans="1:1">
      <c r="A1112" t="str" cm="1">
        <f t="array" aca="1" ref="A1112" ca="1">_xlfn.CONCAT(IFERROR(INDEX('Export day'!$A$2:INDIRECT('Export day'!$D$2),ROWS(A$1:$A1112)),IFERROR(INDEX('Export night filtered'!$A$2:INDIRECT('Export night filtered'!$D$2),ROWS(A$1:$A1112)-ROWS('Export day'!$A$2:INDIRECT('Export day'!$D$2))),IFERROR(INDEX('Export sunholidays filtered'!$A$2:INDIRECT('Export sunholidays filtered'!$D$2),ROWS(A$1:$A1112),ROWS(#REF!)-ROWS('Export day'!$A$2:INDIRECT('Export day'!$D$2))-ROWS('Export night filtered'!$A$2:INDIRECT('Export night filtered'!$D$2))),""))),Rapportage!L1113)</f>
        <v/>
      </c>
    </row>
    <row r="1113" spans="1:1">
      <c r="A1113" t="str" cm="1">
        <f t="array" aca="1" ref="A1113" ca="1">_xlfn.CONCAT(IFERROR(INDEX('Export day'!$A$2:INDIRECT('Export day'!$D$2),ROWS(A$1:$A1113)),IFERROR(INDEX('Export night filtered'!$A$2:INDIRECT('Export night filtered'!$D$2),ROWS(A$1:$A1113)-ROWS('Export day'!$A$2:INDIRECT('Export day'!$D$2))),IFERROR(INDEX('Export sunholidays filtered'!$A$2:INDIRECT('Export sunholidays filtered'!$D$2),ROWS(A$1:$A1113),ROWS(#REF!)-ROWS('Export day'!$A$2:INDIRECT('Export day'!$D$2))-ROWS('Export night filtered'!$A$2:INDIRECT('Export night filtered'!$D$2))),""))),Rapportage!L1114)</f>
        <v/>
      </c>
    </row>
    <row r="1114" spans="1:1">
      <c r="A1114" t="str" cm="1">
        <f t="array" aca="1" ref="A1114" ca="1">_xlfn.CONCAT(IFERROR(INDEX('Export day'!$A$2:INDIRECT('Export day'!$D$2),ROWS(A$1:$A1114)),IFERROR(INDEX('Export night filtered'!$A$2:INDIRECT('Export night filtered'!$D$2),ROWS(A$1:$A1114)-ROWS('Export day'!$A$2:INDIRECT('Export day'!$D$2))),IFERROR(INDEX('Export sunholidays filtered'!$A$2:INDIRECT('Export sunholidays filtered'!$D$2),ROWS(A$1:$A1114),ROWS(#REF!)-ROWS('Export day'!$A$2:INDIRECT('Export day'!$D$2))-ROWS('Export night filtered'!$A$2:INDIRECT('Export night filtered'!$D$2))),""))),Rapportage!L1115)</f>
        <v/>
      </c>
    </row>
    <row r="1115" spans="1:1">
      <c r="A1115" t="str" cm="1">
        <f t="array" aca="1" ref="A1115" ca="1">_xlfn.CONCAT(IFERROR(INDEX('Export day'!$A$2:INDIRECT('Export day'!$D$2),ROWS(A$1:$A1115)),IFERROR(INDEX('Export night filtered'!$A$2:INDIRECT('Export night filtered'!$D$2),ROWS(A$1:$A1115)-ROWS('Export day'!$A$2:INDIRECT('Export day'!$D$2))),IFERROR(INDEX('Export sunholidays filtered'!$A$2:INDIRECT('Export sunholidays filtered'!$D$2),ROWS(A$1:$A1115),ROWS(#REF!)-ROWS('Export day'!$A$2:INDIRECT('Export day'!$D$2))-ROWS('Export night filtered'!$A$2:INDIRECT('Export night filtered'!$D$2))),""))),Rapportage!L1116)</f>
        <v/>
      </c>
    </row>
    <row r="1116" spans="1:1">
      <c r="A1116" t="str" cm="1">
        <f t="array" aca="1" ref="A1116" ca="1">_xlfn.CONCAT(IFERROR(INDEX('Export day'!$A$2:INDIRECT('Export day'!$D$2),ROWS(A$1:$A1116)),IFERROR(INDEX('Export night filtered'!$A$2:INDIRECT('Export night filtered'!$D$2),ROWS(A$1:$A1116)-ROWS('Export day'!$A$2:INDIRECT('Export day'!$D$2))),IFERROR(INDEX('Export sunholidays filtered'!$A$2:INDIRECT('Export sunholidays filtered'!$D$2),ROWS(A$1:$A1116),ROWS(#REF!)-ROWS('Export day'!$A$2:INDIRECT('Export day'!$D$2))-ROWS('Export night filtered'!$A$2:INDIRECT('Export night filtered'!$D$2))),""))),Rapportage!L1117)</f>
        <v/>
      </c>
    </row>
    <row r="1117" spans="1:1">
      <c r="A1117" t="str" cm="1">
        <f t="array" aca="1" ref="A1117" ca="1">_xlfn.CONCAT(IFERROR(INDEX('Export day'!$A$2:INDIRECT('Export day'!$D$2),ROWS(A$1:$A1117)),IFERROR(INDEX('Export night filtered'!$A$2:INDIRECT('Export night filtered'!$D$2),ROWS(A$1:$A1117)-ROWS('Export day'!$A$2:INDIRECT('Export day'!$D$2))),IFERROR(INDEX('Export sunholidays filtered'!$A$2:INDIRECT('Export sunholidays filtered'!$D$2),ROWS(A$1:$A1117),ROWS(#REF!)-ROWS('Export day'!$A$2:INDIRECT('Export day'!$D$2))-ROWS('Export night filtered'!$A$2:INDIRECT('Export night filtered'!$D$2))),""))),Rapportage!L1118)</f>
        <v/>
      </c>
    </row>
    <row r="1118" spans="1:1">
      <c r="A1118" t="str" cm="1">
        <f t="array" aca="1" ref="A1118" ca="1">_xlfn.CONCAT(IFERROR(INDEX('Export day'!$A$2:INDIRECT('Export day'!$D$2),ROWS(A$1:$A1118)),IFERROR(INDEX('Export night filtered'!$A$2:INDIRECT('Export night filtered'!$D$2),ROWS(A$1:$A1118)-ROWS('Export day'!$A$2:INDIRECT('Export day'!$D$2))),IFERROR(INDEX('Export sunholidays filtered'!$A$2:INDIRECT('Export sunholidays filtered'!$D$2),ROWS(A$1:$A1118),ROWS(#REF!)-ROWS('Export day'!$A$2:INDIRECT('Export day'!$D$2))-ROWS('Export night filtered'!$A$2:INDIRECT('Export night filtered'!$D$2))),""))),Rapportage!L1119)</f>
        <v/>
      </c>
    </row>
    <row r="1119" spans="1:1">
      <c r="A1119" t="str" cm="1">
        <f t="array" aca="1" ref="A1119" ca="1">_xlfn.CONCAT(IFERROR(INDEX('Export day'!$A$2:INDIRECT('Export day'!$D$2),ROWS(A$1:$A1119)),IFERROR(INDEX('Export night filtered'!$A$2:INDIRECT('Export night filtered'!$D$2),ROWS(A$1:$A1119)-ROWS('Export day'!$A$2:INDIRECT('Export day'!$D$2))),IFERROR(INDEX('Export sunholidays filtered'!$A$2:INDIRECT('Export sunholidays filtered'!$D$2),ROWS(A$1:$A1119),ROWS(#REF!)-ROWS('Export day'!$A$2:INDIRECT('Export day'!$D$2))-ROWS('Export night filtered'!$A$2:INDIRECT('Export night filtered'!$D$2))),""))),Rapportage!L1120)</f>
        <v/>
      </c>
    </row>
    <row r="1120" spans="1:1">
      <c r="A1120" t="str" cm="1">
        <f t="array" aca="1" ref="A1120" ca="1">_xlfn.CONCAT(IFERROR(INDEX('Export day'!$A$2:INDIRECT('Export day'!$D$2),ROWS(A$1:$A1120)),IFERROR(INDEX('Export night filtered'!$A$2:INDIRECT('Export night filtered'!$D$2),ROWS(A$1:$A1120)-ROWS('Export day'!$A$2:INDIRECT('Export day'!$D$2))),IFERROR(INDEX('Export sunholidays filtered'!$A$2:INDIRECT('Export sunholidays filtered'!$D$2),ROWS(A$1:$A1120),ROWS(#REF!)-ROWS('Export day'!$A$2:INDIRECT('Export day'!$D$2))-ROWS('Export night filtered'!$A$2:INDIRECT('Export night filtered'!$D$2))),""))),Rapportage!L1121)</f>
        <v/>
      </c>
    </row>
    <row r="1121" spans="1:1">
      <c r="A1121" t="str" cm="1">
        <f t="array" aca="1" ref="A1121" ca="1">_xlfn.CONCAT(IFERROR(INDEX('Export day'!$A$2:INDIRECT('Export day'!$D$2),ROWS(A$1:$A1121)),IFERROR(INDEX('Export night filtered'!$A$2:INDIRECT('Export night filtered'!$D$2),ROWS(A$1:$A1121)-ROWS('Export day'!$A$2:INDIRECT('Export day'!$D$2))),IFERROR(INDEX('Export sunholidays filtered'!$A$2:INDIRECT('Export sunholidays filtered'!$D$2),ROWS(A$1:$A1121),ROWS(#REF!)-ROWS('Export day'!$A$2:INDIRECT('Export day'!$D$2))-ROWS('Export night filtered'!$A$2:INDIRECT('Export night filtered'!$D$2))),""))),Rapportage!L1122)</f>
        <v/>
      </c>
    </row>
    <row r="1122" spans="1:1">
      <c r="A1122" t="str" cm="1">
        <f t="array" aca="1" ref="A1122" ca="1">_xlfn.CONCAT(IFERROR(INDEX('Export day'!$A$2:INDIRECT('Export day'!$D$2),ROWS(A$1:$A1122)),IFERROR(INDEX('Export night filtered'!$A$2:INDIRECT('Export night filtered'!$D$2),ROWS(A$1:$A1122)-ROWS('Export day'!$A$2:INDIRECT('Export day'!$D$2))),IFERROR(INDEX('Export sunholidays filtered'!$A$2:INDIRECT('Export sunholidays filtered'!$D$2),ROWS(A$1:$A1122),ROWS(#REF!)-ROWS('Export day'!$A$2:INDIRECT('Export day'!$D$2))-ROWS('Export night filtered'!$A$2:INDIRECT('Export night filtered'!$D$2))),""))),Rapportage!L1123)</f>
        <v/>
      </c>
    </row>
    <row r="1123" spans="1:1">
      <c r="A1123" t="str" cm="1">
        <f t="array" aca="1" ref="A1123" ca="1">_xlfn.CONCAT(IFERROR(INDEX('Export day'!$A$2:INDIRECT('Export day'!$D$2),ROWS(A$1:$A1123)),IFERROR(INDEX('Export night filtered'!$A$2:INDIRECT('Export night filtered'!$D$2),ROWS(A$1:$A1123)-ROWS('Export day'!$A$2:INDIRECT('Export day'!$D$2))),IFERROR(INDEX('Export sunholidays filtered'!$A$2:INDIRECT('Export sunholidays filtered'!$D$2),ROWS(A$1:$A1123),ROWS(#REF!)-ROWS('Export day'!$A$2:INDIRECT('Export day'!$D$2))-ROWS('Export night filtered'!$A$2:INDIRECT('Export night filtered'!$D$2))),""))),Rapportage!L1124)</f>
        <v/>
      </c>
    </row>
    <row r="1124" spans="1:1">
      <c r="A1124" t="str" cm="1">
        <f t="array" aca="1" ref="A1124" ca="1">_xlfn.CONCAT(IFERROR(INDEX('Export day'!$A$2:INDIRECT('Export day'!$D$2),ROWS(A$1:$A1124)),IFERROR(INDEX('Export night filtered'!$A$2:INDIRECT('Export night filtered'!$D$2),ROWS(A$1:$A1124)-ROWS('Export day'!$A$2:INDIRECT('Export day'!$D$2))),IFERROR(INDEX('Export sunholidays filtered'!$A$2:INDIRECT('Export sunholidays filtered'!$D$2),ROWS(A$1:$A1124),ROWS(#REF!)-ROWS('Export day'!$A$2:INDIRECT('Export day'!$D$2))-ROWS('Export night filtered'!$A$2:INDIRECT('Export night filtered'!$D$2))),""))),Rapportage!L1125)</f>
        <v/>
      </c>
    </row>
    <row r="1125" spans="1:1">
      <c r="A1125" t="str" cm="1">
        <f t="array" aca="1" ref="A1125" ca="1">_xlfn.CONCAT(IFERROR(INDEX('Export day'!$A$2:INDIRECT('Export day'!$D$2),ROWS(A$1:$A1125)),IFERROR(INDEX('Export night filtered'!$A$2:INDIRECT('Export night filtered'!$D$2),ROWS(A$1:$A1125)-ROWS('Export day'!$A$2:INDIRECT('Export day'!$D$2))),IFERROR(INDEX('Export sunholidays filtered'!$A$2:INDIRECT('Export sunholidays filtered'!$D$2),ROWS(A$1:$A1125),ROWS(#REF!)-ROWS('Export day'!$A$2:INDIRECT('Export day'!$D$2))-ROWS('Export night filtered'!$A$2:INDIRECT('Export night filtered'!$D$2))),""))),Rapportage!L1126)</f>
        <v/>
      </c>
    </row>
    <row r="1126" spans="1:1">
      <c r="A1126" t="str" cm="1">
        <f t="array" aca="1" ref="A1126" ca="1">_xlfn.CONCAT(IFERROR(INDEX('Export day'!$A$2:INDIRECT('Export day'!$D$2),ROWS(A$1:$A1126)),IFERROR(INDEX('Export night filtered'!$A$2:INDIRECT('Export night filtered'!$D$2),ROWS(A$1:$A1126)-ROWS('Export day'!$A$2:INDIRECT('Export day'!$D$2))),IFERROR(INDEX('Export sunholidays filtered'!$A$2:INDIRECT('Export sunholidays filtered'!$D$2),ROWS(A$1:$A1126),ROWS(#REF!)-ROWS('Export day'!$A$2:INDIRECT('Export day'!$D$2))-ROWS('Export night filtered'!$A$2:INDIRECT('Export night filtered'!$D$2))),""))),Rapportage!L1127)</f>
        <v/>
      </c>
    </row>
    <row r="1127" spans="1:1">
      <c r="A1127" t="str" cm="1">
        <f t="array" aca="1" ref="A1127" ca="1">_xlfn.CONCAT(IFERROR(INDEX('Export day'!$A$2:INDIRECT('Export day'!$D$2),ROWS(A$1:$A1127)),IFERROR(INDEX('Export night filtered'!$A$2:INDIRECT('Export night filtered'!$D$2),ROWS(A$1:$A1127)-ROWS('Export day'!$A$2:INDIRECT('Export day'!$D$2))),IFERROR(INDEX('Export sunholidays filtered'!$A$2:INDIRECT('Export sunholidays filtered'!$D$2),ROWS(A$1:$A1127),ROWS(#REF!)-ROWS('Export day'!$A$2:INDIRECT('Export day'!$D$2))-ROWS('Export night filtered'!$A$2:INDIRECT('Export night filtered'!$D$2))),""))),Rapportage!L1128)</f>
        <v/>
      </c>
    </row>
    <row r="1128" spans="1:1">
      <c r="A1128" t="str" cm="1">
        <f t="array" aca="1" ref="A1128" ca="1">_xlfn.CONCAT(IFERROR(INDEX('Export day'!$A$2:INDIRECT('Export day'!$D$2),ROWS(A$1:$A1128)),IFERROR(INDEX('Export night filtered'!$A$2:INDIRECT('Export night filtered'!$D$2),ROWS(A$1:$A1128)-ROWS('Export day'!$A$2:INDIRECT('Export day'!$D$2))),IFERROR(INDEX('Export sunholidays filtered'!$A$2:INDIRECT('Export sunholidays filtered'!$D$2),ROWS(A$1:$A1128),ROWS(#REF!)-ROWS('Export day'!$A$2:INDIRECT('Export day'!$D$2))-ROWS('Export night filtered'!$A$2:INDIRECT('Export night filtered'!$D$2))),""))),Rapportage!L1129)</f>
        <v/>
      </c>
    </row>
    <row r="1129" spans="1:1">
      <c r="A1129" t="str" cm="1">
        <f t="array" aca="1" ref="A1129" ca="1">_xlfn.CONCAT(IFERROR(INDEX('Export day'!$A$2:INDIRECT('Export day'!$D$2),ROWS(A$1:$A1129)),IFERROR(INDEX('Export night filtered'!$A$2:INDIRECT('Export night filtered'!$D$2),ROWS(A$1:$A1129)-ROWS('Export day'!$A$2:INDIRECT('Export day'!$D$2))),IFERROR(INDEX('Export sunholidays filtered'!$A$2:INDIRECT('Export sunholidays filtered'!$D$2),ROWS(A$1:$A1129),ROWS(#REF!)-ROWS('Export day'!$A$2:INDIRECT('Export day'!$D$2))-ROWS('Export night filtered'!$A$2:INDIRECT('Export night filtered'!$D$2))),""))),Rapportage!L1130)</f>
        <v/>
      </c>
    </row>
    <row r="1130" spans="1:1">
      <c r="A1130" t="str" cm="1">
        <f t="array" aca="1" ref="A1130" ca="1">_xlfn.CONCAT(IFERROR(INDEX('Export day'!$A$2:INDIRECT('Export day'!$D$2),ROWS(A$1:$A1130)),IFERROR(INDEX('Export night filtered'!$A$2:INDIRECT('Export night filtered'!$D$2),ROWS(A$1:$A1130)-ROWS('Export day'!$A$2:INDIRECT('Export day'!$D$2))),IFERROR(INDEX('Export sunholidays filtered'!$A$2:INDIRECT('Export sunholidays filtered'!$D$2),ROWS(A$1:$A1130),ROWS(#REF!)-ROWS('Export day'!$A$2:INDIRECT('Export day'!$D$2))-ROWS('Export night filtered'!$A$2:INDIRECT('Export night filtered'!$D$2))),""))),Rapportage!L1131)</f>
        <v/>
      </c>
    </row>
    <row r="1131" spans="1:1">
      <c r="A1131" t="str" cm="1">
        <f t="array" aca="1" ref="A1131" ca="1">_xlfn.CONCAT(IFERROR(INDEX('Export day'!$A$2:INDIRECT('Export day'!$D$2),ROWS(A$1:$A1131)),IFERROR(INDEX('Export night filtered'!$A$2:INDIRECT('Export night filtered'!$D$2),ROWS(A$1:$A1131)-ROWS('Export day'!$A$2:INDIRECT('Export day'!$D$2))),IFERROR(INDEX('Export sunholidays filtered'!$A$2:INDIRECT('Export sunholidays filtered'!$D$2),ROWS(A$1:$A1131),ROWS(#REF!)-ROWS('Export day'!$A$2:INDIRECT('Export day'!$D$2))-ROWS('Export night filtered'!$A$2:INDIRECT('Export night filtered'!$D$2))),""))),Rapportage!L1132)</f>
        <v/>
      </c>
    </row>
    <row r="1132" spans="1:1">
      <c r="A1132" t="str" cm="1">
        <f t="array" aca="1" ref="A1132" ca="1">_xlfn.CONCAT(IFERROR(INDEX('Export day'!$A$2:INDIRECT('Export day'!$D$2),ROWS(A$1:$A1132)),IFERROR(INDEX('Export night filtered'!$A$2:INDIRECT('Export night filtered'!$D$2),ROWS(A$1:$A1132)-ROWS('Export day'!$A$2:INDIRECT('Export day'!$D$2))),IFERROR(INDEX('Export sunholidays filtered'!$A$2:INDIRECT('Export sunholidays filtered'!$D$2),ROWS(A$1:$A1132),ROWS(#REF!)-ROWS('Export day'!$A$2:INDIRECT('Export day'!$D$2))-ROWS('Export night filtered'!$A$2:INDIRECT('Export night filtered'!$D$2))),""))),Rapportage!L1133)</f>
        <v/>
      </c>
    </row>
    <row r="1133" spans="1:1">
      <c r="A1133" t="str" cm="1">
        <f t="array" aca="1" ref="A1133" ca="1">_xlfn.CONCAT(IFERROR(INDEX('Export day'!$A$2:INDIRECT('Export day'!$D$2),ROWS(A$1:$A1133)),IFERROR(INDEX('Export night filtered'!$A$2:INDIRECT('Export night filtered'!$D$2),ROWS(A$1:$A1133)-ROWS('Export day'!$A$2:INDIRECT('Export day'!$D$2))),IFERROR(INDEX('Export sunholidays filtered'!$A$2:INDIRECT('Export sunholidays filtered'!$D$2),ROWS(A$1:$A1133),ROWS(#REF!)-ROWS('Export day'!$A$2:INDIRECT('Export day'!$D$2))-ROWS('Export night filtered'!$A$2:INDIRECT('Export night filtered'!$D$2))),""))),Rapportage!L1134)</f>
        <v/>
      </c>
    </row>
    <row r="1134" spans="1:1">
      <c r="A1134" t="str" cm="1">
        <f t="array" aca="1" ref="A1134" ca="1">_xlfn.CONCAT(IFERROR(INDEX('Export day'!$A$2:INDIRECT('Export day'!$D$2),ROWS(A$1:$A1134)),IFERROR(INDEX('Export night filtered'!$A$2:INDIRECT('Export night filtered'!$D$2),ROWS(A$1:$A1134)-ROWS('Export day'!$A$2:INDIRECT('Export day'!$D$2))),IFERROR(INDEX('Export sunholidays filtered'!$A$2:INDIRECT('Export sunholidays filtered'!$D$2),ROWS(A$1:$A1134),ROWS(#REF!)-ROWS('Export day'!$A$2:INDIRECT('Export day'!$D$2))-ROWS('Export night filtered'!$A$2:INDIRECT('Export night filtered'!$D$2))),""))),Rapportage!L1135)</f>
        <v/>
      </c>
    </row>
    <row r="1135" spans="1:1">
      <c r="A1135" t="str" cm="1">
        <f t="array" aca="1" ref="A1135" ca="1">_xlfn.CONCAT(IFERROR(INDEX('Export day'!$A$2:INDIRECT('Export day'!$D$2),ROWS(A$1:$A1135)),IFERROR(INDEX('Export night filtered'!$A$2:INDIRECT('Export night filtered'!$D$2),ROWS(A$1:$A1135)-ROWS('Export day'!$A$2:INDIRECT('Export day'!$D$2))),IFERROR(INDEX('Export sunholidays filtered'!$A$2:INDIRECT('Export sunholidays filtered'!$D$2),ROWS(A$1:$A1135),ROWS(#REF!)-ROWS('Export day'!$A$2:INDIRECT('Export day'!$D$2))-ROWS('Export night filtered'!$A$2:INDIRECT('Export night filtered'!$D$2))),""))),Rapportage!L1136)</f>
        <v/>
      </c>
    </row>
    <row r="1136" spans="1:1">
      <c r="A1136" t="str" cm="1">
        <f t="array" aca="1" ref="A1136" ca="1">_xlfn.CONCAT(IFERROR(INDEX('Export day'!$A$2:INDIRECT('Export day'!$D$2),ROWS(A$1:$A1136)),IFERROR(INDEX('Export night filtered'!$A$2:INDIRECT('Export night filtered'!$D$2),ROWS(A$1:$A1136)-ROWS('Export day'!$A$2:INDIRECT('Export day'!$D$2))),IFERROR(INDEX('Export sunholidays filtered'!$A$2:INDIRECT('Export sunholidays filtered'!$D$2),ROWS(A$1:$A1136),ROWS(#REF!)-ROWS('Export day'!$A$2:INDIRECT('Export day'!$D$2))-ROWS('Export night filtered'!$A$2:INDIRECT('Export night filtered'!$D$2))),""))),Rapportage!L1137)</f>
        <v/>
      </c>
    </row>
    <row r="1137" spans="1:1">
      <c r="A1137" t="str" cm="1">
        <f t="array" aca="1" ref="A1137" ca="1">_xlfn.CONCAT(IFERROR(INDEX('Export day'!$A$2:INDIRECT('Export day'!$D$2),ROWS(A$1:$A1137)),IFERROR(INDEX('Export night filtered'!$A$2:INDIRECT('Export night filtered'!$D$2),ROWS(A$1:$A1137)-ROWS('Export day'!$A$2:INDIRECT('Export day'!$D$2))),IFERROR(INDEX('Export sunholidays filtered'!$A$2:INDIRECT('Export sunholidays filtered'!$D$2),ROWS(A$1:$A1137),ROWS(#REF!)-ROWS('Export day'!$A$2:INDIRECT('Export day'!$D$2))-ROWS('Export night filtered'!$A$2:INDIRECT('Export night filtered'!$D$2))),""))),Rapportage!L1138)</f>
        <v/>
      </c>
    </row>
    <row r="1138" spans="1:1">
      <c r="A1138" t="str" cm="1">
        <f t="array" aca="1" ref="A1138" ca="1">_xlfn.CONCAT(IFERROR(INDEX('Export day'!$A$2:INDIRECT('Export day'!$D$2),ROWS(A$1:$A1138)),IFERROR(INDEX('Export night filtered'!$A$2:INDIRECT('Export night filtered'!$D$2),ROWS(A$1:$A1138)-ROWS('Export day'!$A$2:INDIRECT('Export day'!$D$2))),IFERROR(INDEX('Export sunholidays filtered'!$A$2:INDIRECT('Export sunholidays filtered'!$D$2),ROWS(A$1:$A1138),ROWS(#REF!)-ROWS('Export day'!$A$2:INDIRECT('Export day'!$D$2))-ROWS('Export night filtered'!$A$2:INDIRECT('Export night filtered'!$D$2))),""))),Rapportage!L1139)</f>
        <v/>
      </c>
    </row>
    <row r="1139" spans="1:1">
      <c r="A1139" t="str" cm="1">
        <f t="array" aca="1" ref="A1139" ca="1">_xlfn.CONCAT(IFERROR(INDEX('Export day'!$A$2:INDIRECT('Export day'!$D$2),ROWS(A$1:$A1139)),IFERROR(INDEX('Export night filtered'!$A$2:INDIRECT('Export night filtered'!$D$2),ROWS(A$1:$A1139)-ROWS('Export day'!$A$2:INDIRECT('Export day'!$D$2))),IFERROR(INDEX('Export sunholidays filtered'!$A$2:INDIRECT('Export sunholidays filtered'!$D$2),ROWS(A$1:$A1139),ROWS(#REF!)-ROWS('Export day'!$A$2:INDIRECT('Export day'!$D$2))-ROWS('Export night filtered'!$A$2:INDIRECT('Export night filtered'!$D$2))),""))),Rapportage!L1140)</f>
        <v/>
      </c>
    </row>
    <row r="1140" spans="1:1">
      <c r="A1140" t="str" cm="1">
        <f t="array" aca="1" ref="A1140" ca="1">_xlfn.CONCAT(IFERROR(INDEX('Export day'!$A$2:INDIRECT('Export day'!$D$2),ROWS(A$1:$A1140)),IFERROR(INDEX('Export night filtered'!$A$2:INDIRECT('Export night filtered'!$D$2),ROWS(A$1:$A1140)-ROWS('Export day'!$A$2:INDIRECT('Export day'!$D$2))),IFERROR(INDEX('Export sunholidays filtered'!$A$2:INDIRECT('Export sunholidays filtered'!$D$2),ROWS(A$1:$A1140),ROWS(#REF!)-ROWS('Export day'!$A$2:INDIRECT('Export day'!$D$2))-ROWS('Export night filtered'!$A$2:INDIRECT('Export night filtered'!$D$2))),""))),Rapportage!L1141)</f>
        <v/>
      </c>
    </row>
    <row r="1141" spans="1:1">
      <c r="A1141" t="str" cm="1">
        <f t="array" aca="1" ref="A1141" ca="1">_xlfn.CONCAT(IFERROR(INDEX('Export day'!$A$2:INDIRECT('Export day'!$D$2),ROWS(A$1:$A1141)),IFERROR(INDEX('Export night filtered'!$A$2:INDIRECT('Export night filtered'!$D$2),ROWS(A$1:$A1141)-ROWS('Export day'!$A$2:INDIRECT('Export day'!$D$2))),IFERROR(INDEX('Export sunholidays filtered'!$A$2:INDIRECT('Export sunholidays filtered'!$D$2),ROWS(A$1:$A1141),ROWS(#REF!)-ROWS('Export day'!$A$2:INDIRECT('Export day'!$D$2))-ROWS('Export night filtered'!$A$2:INDIRECT('Export night filtered'!$D$2))),""))),Rapportage!L1142)</f>
        <v/>
      </c>
    </row>
    <row r="1142" spans="1:1">
      <c r="A1142" t="str" cm="1">
        <f t="array" aca="1" ref="A1142" ca="1">_xlfn.CONCAT(IFERROR(INDEX('Export day'!$A$2:INDIRECT('Export day'!$D$2),ROWS(A$1:$A1142)),IFERROR(INDEX('Export night filtered'!$A$2:INDIRECT('Export night filtered'!$D$2),ROWS(A$1:$A1142)-ROWS('Export day'!$A$2:INDIRECT('Export day'!$D$2))),IFERROR(INDEX('Export sunholidays filtered'!$A$2:INDIRECT('Export sunholidays filtered'!$D$2),ROWS(A$1:$A1142),ROWS(#REF!)-ROWS('Export day'!$A$2:INDIRECT('Export day'!$D$2))-ROWS('Export night filtered'!$A$2:INDIRECT('Export night filtered'!$D$2))),""))),Rapportage!L1143)</f>
        <v/>
      </c>
    </row>
    <row r="1143" spans="1:1">
      <c r="A1143" t="str" cm="1">
        <f t="array" aca="1" ref="A1143" ca="1">_xlfn.CONCAT(IFERROR(INDEX('Export day'!$A$2:INDIRECT('Export day'!$D$2),ROWS(A$1:$A1143)),IFERROR(INDEX('Export night filtered'!$A$2:INDIRECT('Export night filtered'!$D$2),ROWS(A$1:$A1143)-ROWS('Export day'!$A$2:INDIRECT('Export day'!$D$2))),IFERROR(INDEX('Export sunholidays filtered'!$A$2:INDIRECT('Export sunholidays filtered'!$D$2),ROWS(A$1:$A1143),ROWS(#REF!)-ROWS('Export day'!$A$2:INDIRECT('Export day'!$D$2))-ROWS('Export night filtered'!$A$2:INDIRECT('Export night filtered'!$D$2))),""))),Rapportage!L1144)</f>
        <v/>
      </c>
    </row>
    <row r="1144" spans="1:1">
      <c r="A1144" t="str" cm="1">
        <f t="array" aca="1" ref="A1144" ca="1">_xlfn.CONCAT(IFERROR(INDEX('Export day'!$A$2:INDIRECT('Export day'!$D$2),ROWS(A$1:$A1144)),IFERROR(INDEX('Export night filtered'!$A$2:INDIRECT('Export night filtered'!$D$2),ROWS(A$1:$A1144)-ROWS('Export day'!$A$2:INDIRECT('Export day'!$D$2))),IFERROR(INDEX('Export sunholidays filtered'!$A$2:INDIRECT('Export sunholidays filtered'!$D$2),ROWS(A$1:$A1144),ROWS(#REF!)-ROWS('Export day'!$A$2:INDIRECT('Export day'!$D$2))-ROWS('Export night filtered'!$A$2:INDIRECT('Export night filtered'!$D$2))),""))),Rapportage!L1145)</f>
        <v/>
      </c>
    </row>
    <row r="1145" spans="1:1">
      <c r="A1145" t="str" cm="1">
        <f t="array" aca="1" ref="A1145" ca="1">_xlfn.CONCAT(IFERROR(INDEX('Export day'!$A$2:INDIRECT('Export day'!$D$2),ROWS(A$1:$A1145)),IFERROR(INDEX('Export night filtered'!$A$2:INDIRECT('Export night filtered'!$D$2),ROWS(A$1:$A1145)-ROWS('Export day'!$A$2:INDIRECT('Export day'!$D$2))),IFERROR(INDEX('Export sunholidays filtered'!$A$2:INDIRECT('Export sunholidays filtered'!$D$2),ROWS(A$1:$A1145),ROWS(#REF!)-ROWS('Export day'!$A$2:INDIRECT('Export day'!$D$2))-ROWS('Export night filtered'!$A$2:INDIRECT('Export night filtered'!$D$2))),""))),Rapportage!L1146)</f>
        <v/>
      </c>
    </row>
    <row r="1146" spans="1:1">
      <c r="A1146" t="str" cm="1">
        <f t="array" aca="1" ref="A1146" ca="1">_xlfn.CONCAT(IFERROR(INDEX('Export day'!$A$2:INDIRECT('Export day'!$D$2),ROWS(A$1:$A1146)),IFERROR(INDEX('Export night filtered'!$A$2:INDIRECT('Export night filtered'!$D$2),ROWS(A$1:$A1146)-ROWS('Export day'!$A$2:INDIRECT('Export day'!$D$2))),IFERROR(INDEX('Export sunholidays filtered'!$A$2:INDIRECT('Export sunholidays filtered'!$D$2),ROWS(A$1:$A1146),ROWS(#REF!)-ROWS('Export day'!$A$2:INDIRECT('Export day'!$D$2))-ROWS('Export night filtered'!$A$2:INDIRECT('Export night filtered'!$D$2))),""))),Rapportage!L1147)</f>
        <v/>
      </c>
    </row>
    <row r="1147" spans="1:1">
      <c r="A1147" t="str" cm="1">
        <f t="array" aca="1" ref="A1147" ca="1">_xlfn.CONCAT(IFERROR(INDEX('Export day'!$A$2:INDIRECT('Export day'!$D$2),ROWS(A$1:$A1147)),IFERROR(INDEX('Export night filtered'!$A$2:INDIRECT('Export night filtered'!$D$2),ROWS(A$1:$A1147)-ROWS('Export day'!$A$2:INDIRECT('Export day'!$D$2))),IFERROR(INDEX('Export sunholidays filtered'!$A$2:INDIRECT('Export sunholidays filtered'!$D$2),ROWS(A$1:$A1147),ROWS(#REF!)-ROWS('Export day'!$A$2:INDIRECT('Export day'!$D$2))-ROWS('Export night filtered'!$A$2:INDIRECT('Export night filtered'!$D$2))),""))),Rapportage!L1148)</f>
        <v/>
      </c>
    </row>
    <row r="1148" spans="1:1">
      <c r="A1148" t="str" cm="1">
        <f t="array" aca="1" ref="A1148" ca="1">_xlfn.CONCAT(IFERROR(INDEX('Export day'!$A$2:INDIRECT('Export day'!$D$2),ROWS(A$1:$A1148)),IFERROR(INDEX('Export night filtered'!$A$2:INDIRECT('Export night filtered'!$D$2),ROWS(A$1:$A1148)-ROWS('Export day'!$A$2:INDIRECT('Export day'!$D$2))),IFERROR(INDEX('Export sunholidays filtered'!$A$2:INDIRECT('Export sunholidays filtered'!$D$2),ROWS(A$1:$A1148),ROWS(#REF!)-ROWS('Export day'!$A$2:INDIRECT('Export day'!$D$2))-ROWS('Export night filtered'!$A$2:INDIRECT('Export night filtered'!$D$2))),""))),Rapportage!L1149)</f>
        <v/>
      </c>
    </row>
    <row r="1149" spans="1:1">
      <c r="A1149" t="str" cm="1">
        <f t="array" aca="1" ref="A1149" ca="1">_xlfn.CONCAT(IFERROR(INDEX('Export day'!$A$2:INDIRECT('Export day'!$D$2),ROWS(A$1:$A1149)),IFERROR(INDEX('Export night filtered'!$A$2:INDIRECT('Export night filtered'!$D$2),ROWS(A$1:$A1149)-ROWS('Export day'!$A$2:INDIRECT('Export day'!$D$2))),IFERROR(INDEX('Export sunholidays filtered'!$A$2:INDIRECT('Export sunholidays filtered'!$D$2),ROWS(A$1:$A1149),ROWS(#REF!)-ROWS('Export day'!$A$2:INDIRECT('Export day'!$D$2))-ROWS('Export night filtered'!$A$2:INDIRECT('Export night filtered'!$D$2))),""))),Rapportage!L1150)</f>
        <v/>
      </c>
    </row>
    <row r="1150" spans="1:1">
      <c r="A1150" t="str" cm="1">
        <f t="array" aca="1" ref="A1150" ca="1">_xlfn.CONCAT(IFERROR(INDEX('Export day'!$A$2:INDIRECT('Export day'!$D$2),ROWS(A$1:$A1150)),IFERROR(INDEX('Export night filtered'!$A$2:INDIRECT('Export night filtered'!$D$2),ROWS(A$1:$A1150)-ROWS('Export day'!$A$2:INDIRECT('Export day'!$D$2))),IFERROR(INDEX('Export sunholidays filtered'!$A$2:INDIRECT('Export sunholidays filtered'!$D$2),ROWS(A$1:$A1150),ROWS(#REF!)-ROWS('Export day'!$A$2:INDIRECT('Export day'!$D$2))-ROWS('Export night filtered'!$A$2:INDIRECT('Export night filtered'!$D$2))),""))),Rapportage!L1151)</f>
        <v/>
      </c>
    </row>
    <row r="1151" spans="1:1">
      <c r="A1151" t="str" cm="1">
        <f t="array" aca="1" ref="A1151" ca="1">_xlfn.CONCAT(IFERROR(INDEX('Export day'!$A$2:INDIRECT('Export day'!$D$2),ROWS(A$1:$A1151)),IFERROR(INDEX('Export night filtered'!$A$2:INDIRECT('Export night filtered'!$D$2),ROWS(A$1:$A1151)-ROWS('Export day'!$A$2:INDIRECT('Export day'!$D$2))),IFERROR(INDEX('Export sunholidays filtered'!$A$2:INDIRECT('Export sunholidays filtered'!$D$2),ROWS(A$1:$A1151),ROWS(#REF!)-ROWS('Export day'!$A$2:INDIRECT('Export day'!$D$2))-ROWS('Export night filtered'!$A$2:INDIRECT('Export night filtered'!$D$2))),""))),Rapportage!L1152)</f>
        <v/>
      </c>
    </row>
    <row r="1152" spans="1:1">
      <c r="A1152" t="str" cm="1">
        <f t="array" aca="1" ref="A1152" ca="1">_xlfn.CONCAT(IFERROR(INDEX('Export day'!$A$2:INDIRECT('Export day'!$D$2),ROWS(A$1:$A1152)),IFERROR(INDEX('Export night filtered'!$A$2:INDIRECT('Export night filtered'!$D$2),ROWS(A$1:$A1152)-ROWS('Export day'!$A$2:INDIRECT('Export day'!$D$2))),IFERROR(INDEX('Export sunholidays filtered'!$A$2:INDIRECT('Export sunholidays filtered'!$D$2),ROWS(A$1:$A1152),ROWS(#REF!)-ROWS('Export day'!$A$2:INDIRECT('Export day'!$D$2))-ROWS('Export night filtered'!$A$2:INDIRECT('Export night filtered'!$D$2))),""))),Rapportage!L1153)</f>
        <v/>
      </c>
    </row>
    <row r="1153" spans="1:1">
      <c r="A1153" t="str" cm="1">
        <f t="array" aca="1" ref="A1153" ca="1">_xlfn.CONCAT(IFERROR(INDEX('Export day'!$A$2:INDIRECT('Export day'!$D$2),ROWS(A$1:$A1153)),IFERROR(INDEX('Export night filtered'!$A$2:INDIRECT('Export night filtered'!$D$2),ROWS(A$1:$A1153)-ROWS('Export day'!$A$2:INDIRECT('Export day'!$D$2))),IFERROR(INDEX('Export sunholidays filtered'!$A$2:INDIRECT('Export sunholidays filtered'!$D$2),ROWS(A$1:$A1153),ROWS(#REF!)-ROWS('Export day'!$A$2:INDIRECT('Export day'!$D$2))-ROWS('Export night filtered'!$A$2:INDIRECT('Export night filtered'!$D$2))),""))),Rapportage!L1154)</f>
        <v/>
      </c>
    </row>
    <row r="1154" spans="1:1">
      <c r="A1154" t="str" cm="1">
        <f t="array" aca="1" ref="A1154" ca="1">_xlfn.CONCAT(IFERROR(INDEX('Export day'!$A$2:INDIRECT('Export day'!$D$2),ROWS(A$1:$A1154)),IFERROR(INDEX('Export night filtered'!$A$2:INDIRECT('Export night filtered'!$D$2),ROWS(A$1:$A1154)-ROWS('Export day'!$A$2:INDIRECT('Export day'!$D$2))),IFERROR(INDEX('Export sunholidays filtered'!$A$2:INDIRECT('Export sunholidays filtered'!$D$2),ROWS(A$1:$A1154),ROWS(#REF!)-ROWS('Export day'!$A$2:INDIRECT('Export day'!$D$2))-ROWS('Export night filtered'!$A$2:INDIRECT('Export night filtered'!$D$2))),""))),Rapportage!L1155)</f>
        <v/>
      </c>
    </row>
    <row r="1155" spans="1:1">
      <c r="A1155" t="str" cm="1">
        <f t="array" aca="1" ref="A1155" ca="1">_xlfn.CONCAT(IFERROR(INDEX('Export day'!$A$2:INDIRECT('Export day'!$D$2),ROWS(A$1:$A1155)),IFERROR(INDEX('Export night filtered'!$A$2:INDIRECT('Export night filtered'!$D$2),ROWS(A$1:$A1155)-ROWS('Export day'!$A$2:INDIRECT('Export day'!$D$2))),IFERROR(INDEX('Export sunholidays filtered'!$A$2:INDIRECT('Export sunholidays filtered'!$D$2),ROWS(A$1:$A1155),ROWS(#REF!)-ROWS('Export day'!$A$2:INDIRECT('Export day'!$D$2))-ROWS('Export night filtered'!$A$2:INDIRECT('Export night filtered'!$D$2))),""))),Rapportage!L1156)</f>
        <v/>
      </c>
    </row>
    <row r="1156" spans="1:1">
      <c r="A1156" t="str" cm="1">
        <f t="array" aca="1" ref="A1156" ca="1">_xlfn.CONCAT(IFERROR(INDEX('Export day'!$A$2:INDIRECT('Export day'!$D$2),ROWS(A$1:$A1156)),IFERROR(INDEX('Export night filtered'!$A$2:INDIRECT('Export night filtered'!$D$2),ROWS(A$1:$A1156)-ROWS('Export day'!$A$2:INDIRECT('Export day'!$D$2))),IFERROR(INDEX('Export sunholidays filtered'!$A$2:INDIRECT('Export sunholidays filtered'!$D$2),ROWS(A$1:$A1156),ROWS(#REF!)-ROWS('Export day'!$A$2:INDIRECT('Export day'!$D$2))-ROWS('Export night filtered'!$A$2:INDIRECT('Export night filtered'!$D$2))),""))),Rapportage!L1157)</f>
        <v/>
      </c>
    </row>
    <row r="1157" spans="1:1">
      <c r="A1157" t="str" cm="1">
        <f t="array" aca="1" ref="A1157" ca="1">_xlfn.CONCAT(IFERROR(INDEX('Export day'!$A$2:INDIRECT('Export day'!$D$2),ROWS(A$1:$A1157)),IFERROR(INDEX('Export night filtered'!$A$2:INDIRECT('Export night filtered'!$D$2),ROWS(A$1:$A1157)-ROWS('Export day'!$A$2:INDIRECT('Export day'!$D$2))),IFERROR(INDEX('Export sunholidays filtered'!$A$2:INDIRECT('Export sunholidays filtered'!$D$2),ROWS(A$1:$A1157),ROWS(#REF!)-ROWS('Export day'!$A$2:INDIRECT('Export day'!$D$2))-ROWS('Export night filtered'!$A$2:INDIRECT('Export night filtered'!$D$2))),""))),Rapportage!L1158)</f>
        <v/>
      </c>
    </row>
    <row r="1158" spans="1:1">
      <c r="A1158" t="str" cm="1">
        <f t="array" aca="1" ref="A1158" ca="1">_xlfn.CONCAT(IFERROR(INDEX('Export day'!$A$2:INDIRECT('Export day'!$D$2),ROWS(A$1:$A1158)),IFERROR(INDEX('Export night filtered'!$A$2:INDIRECT('Export night filtered'!$D$2),ROWS(A$1:$A1158)-ROWS('Export day'!$A$2:INDIRECT('Export day'!$D$2))),IFERROR(INDEX('Export sunholidays filtered'!$A$2:INDIRECT('Export sunholidays filtered'!$D$2),ROWS(A$1:$A1158),ROWS(#REF!)-ROWS('Export day'!$A$2:INDIRECT('Export day'!$D$2))-ROWS('Export night filtered'!$A$2:INDIRECT('Export night filtered'!$D$2))),""))),Rapportage!L1159)</f>
        <v/>
      </c>
    </row>
    <row r="1159" spans="1:1">
      <c r="A1159" t="str" cm="1">
        <f t="array" aca="1" ref="A1159" ca="1">_xlfn.CONCAT(IFERROR(INDEX('Export day'!$A$2:INDIRECT('Export day'!$D$2),ROWS(A$1:$A1159)),IFERROR(INDEX('Export night filtered'!$A$2:INDIRECT('Export night filtered'!$D$2),ROWS(A$1:$A1159)-ROWS('Export day'!$A$2:INDIRECT('Export day'!$D$2))),IFERROR(INDEX('Export sunholidays filtered'!$A$2:INDIRECT('Export sunholidays filtered'!$D$2),ROWS(A$1:$A1159),ROWS(#REF!)-ROWS('Export day'!$A$2:INDIRECT('Export day'!$D$2))-ROWS('Export night filtered'!$A$2:INDIRECT('Export night filtered'!$D$2))),""))),Rapportage!L1160)</f>
        <v/>
      </c>
    </row>
    <row r="1160" spans="1:1">
      <c r="A1160" t="str" cm="1">
        <f t="array" aca="1" ref="A1160" ca="1">_xlfn.CONCAT(IFERROR(INDEX('Export day'!$A$2:INDIRECT('Export day'!$D$2),ROWS(A$1:$A1160)),IFERROR(INDEX('Export night filtered'!$A$2:INDIRECT('Export night filtered'!$D$2),ROWS(A$1:$A1160)-ROWS('Export day'!$A$2:INDIRECT('Export day'!$D$2))),IFERROR(INDEX('Export sunholidays filtered'!$A$2:INDIRECT('Export sunholidays filtered'!$D$2),ROWS(A$1:$A1160),ROWS(#REF!)-ROWS('Export day'!$A$2:INDIRECT('Export day'!$D$2))-ROWS('Export night filtered'!$A$2:INDIRECT('Export night filtered'!$D$2))),""))),Rapportage!L1161)</f>
        <v/>
      </c>
    </row>
    <row r="1161" spans="1:1">
      <c r="A1161" t="str" cm="1">
        <f t="array" aca="1" ref="A1161" ca="1">_xlfn.CONCAT(IFERROR(INDEX('Export day'!$A$2:INDIRECT('Export day'!$D$2),ROWS(A$1:$A1161)),IFERROR(INDEX('Export night filtered'!$A$2:INDIRECT('Export night filtered'!$D$2),ROWS(A$1:$A1161)-ROWS('Export day'!$A$2:INDIRECT('Export day'!$D$2))),IFERROR(INDEX('Export sunholidays filtered'!$A$2:INDIRECT('Export sunholidays filtered'!$D$2),ROWS(A$1:$A1161),ROWS(#REF!)-ROWS('Export day'!$A$2:INDIRECT('Export day'!$D$2))-ROWS('Export night filtered'!$A$2:INDIRECT('Export night filtered'!$D$2))),""))),Rapportage!L1162)</f>
        <v/>
      </c>
    </row>
    <row r="1162" spans="1:1">
      <c r="A1162" t="str" cm="1">
        <f t="array" aca="1" ref="A1162" ca="1">_xlfn.CONCAT(IFERROR(INDEX('Export day'!$A$2:INDIRECT('Export day'!$D$2),ROWS(A$1:$A1162)),IFERROR(INDEX('Export night filtered'!$A$2:INDIRECT('Export night filtered'!$D$2),ROWS(A$1:$A1162)-ROWS('Export day'!$A$2:INDIRECT('Export day'!$D$2))),IFERROR(INDEX('Export sunholidays filtered'!$A$2:INDIRECT('Export sunholidays filtered'!$D$2),ROWS(A$1:$A1162),ROWS(#REF!)-ROWS('Export day'!$A$2:INDIRECT('Export day'!$D$2))-ROWS('Export night filtered'!$A$2:INDIRECT('Export night filtered'!$D$2))),""))),Rapportage!L1163)</f>
        <v/>
      </c>
    </row>
    <row r="1163" spans="1:1">
      <c r="A1163" t="str" cm="1">
        <f t="array" aca="1" ref="A1163" ca="1">_xlfn.CONCAT(IFERROR(INDEX('Export day'!$A$2:INDIRECT('Export day'!$D$2),ROWS(A$1:$A1163)),IFERROR(INDEX('Export night filtered'!$A$2:INDIRECT('Export night filtered'!$D$2),ROWS(A$1:$A1163)-ROWS('Export day'!$A$2:INDIRECT('Export day'!$D$2))),IFERROR(INDEX('Export sunholidays filtered'!$A$2:INDIRECT('Export sunholidays filtered'!$D$2),ROWS(A$1:$A1163),ROWS(#REF!)-ROWS('Export day'!$A$2:INDIRECT('Export day'!$D$2))-ROWS('Export night filtered'!$A$2:INDIRECT('Export night filtered'!$D$2))),""))),Rapportage!L1164)</f>
        <v/>
      </c>
    </row>
    <row r="1164" spans="1:1">
      <c r="A1164" t="str" cm="1">
        <f t="array" aca="1" ref="A1164" ca="1">_xlfn.CONCAT(IFERROR(INDEX('Export day'!$A$2:INDIRECT('Export day'!$D$2),ROWS(A$1:$A1164)),IFERROR(INDEX('Export night filtered'!$A$2:INDIRECT('Export night filtered'!$D$2),ROWS(A$1:$A1164)-ROWS('Export day'!$A$2:INDIRECT('Export day'!$D$2))),IFERROR(INDEX('Export sunholidays filtered'!$A$2:INDIRECT('Export sunholidays filtered'!$D$2),ROWS(A$1:$A1164),ROWS(#REF!)-ROWS('Export day'!$A$2:INDIRECT('Export day'!$D$2))-ROWS('Export night filtered'!$A$2:INDIRECT('Export night filtered'!$D$2))),""))),Rapportage!L1165)</f>
        <v/>
      </c>
    </row>
    <row r="1165" spans="1:1">
      <c r="A1165" t="str" cm="1">
        <f t="array" aca="1" ref="A1165" ca="1">_xlfn.CONCAT(IFERROR(INDEX('Export day'!$A$2:INDIRECT('Export day'!$D$2),ROWS(A$1:$A1165)),IFERROR(INDEX('Export night filtered'!$A$2:INDIRECT('Export night filtered'!$D$2),ROWS(A$1:$A1165)-ROWS('Export day'!$A$2:INDIRECT('Export day'!$D$2))),IFERROR(INDEX('Export sunholidays filtered'!$A$2:INDIRECT('Export sunholidays filtered'!$D$2),ROWS(A$1:$A1165),ROWS(#REF!)-ROWS('Export day'!$A$2:INDIRECT('Export day'!$D$2))-ROWS('Export night filtered'!$A$2:INDIRECT('Export night filtered'!$D$2))),""))),Rapportage!L1166)</f>
        <v/>
      </c>
    </row>
    <row r="1166" spans="1:1">
      <c r="A1166" t="str" cm="1">
        <f t="array" aca="1" ref="A1166" ca="1">_xlfn.CONCAT(IFERROR(INDEX('Export day'!$A$2:INDIRECT('Export day'!$D$2),ROWS(A$1:$A1166)),IFERROR(INDEX('Export night filtered'!$A$2:INDIRECT('Export night filtered'!$D$2),ROWS(A$1:$A1166)-ROWS('Export day'!$A$2:INDIRECT('Export day'!$D$2))),IFERROR(INDEX('Export sunholidays filtered'!$A$2:INDIRECT('Export sunholidays filtered'!$D$2),ROWS(A$1:$A1166),ROWS(#REF!)-ROWS('Export day'!$A$2:INDIRECT('Export day'!$D$2))-ROWS('Export night filtered'!$A$2:INDIRECT('Export night filtered'!$D$2))),""))),Rapportage!L1167)</f>
        <v/>
      </c>
    </row>
    <row r="1167" spans="1:1">
      <c r="A1167" t="str" cm="1">
        <f t="array" aca="1" ref="A1167" ca="1">_xlfn.CONCAT(IFERROR(INDEX('Export day'!$A$2:INDIRECT('Export day'!$D$2),ROWS(A$1:$A1167)),IFERROR(INDEX('Export night filtered'!$A$2:INDIRECT('Export night filtered'!$D$2),ROWS(A$1:$A1167)-ROWS('Export day'!$A$2:INDIRECT('Export day'!$D$2))),IFERROR(INDEX('Export sunholidays filtered'!$A$2:INDIRECT('Export sunholidays filtered'!$D$2),ROWS(A$1:$A1167),ROWS(#REF!)-ROWS('Export day'!$A$2:INDIRECT('Export day'!$D$2))-ROWS('Export night filtered'!$A$2:INDIRECT('Export night filtered'!$D$2))),""))),Rapportage!L1168)</f>
        <v/>
      </c>
    </row>
    <row r="1168" spans="1:1">
      <c r="A1168" t="str" cm="1">
        <f t="array" aca="1" ref="A1168" ca="1">_xlfn.CONCAT(IFERROR(INDEX('Export day'!$A$2:INDIRECT('Export day'!$D$2),ROWS(A$1:$A1168)),IFERROR(INDEX('Export night filtered'!$A$2:INDIRECT('Export night filtered'!$D$2),ROWS(A$1:$A1168)-ROWS('Export day'!$A$2:INDIRECT('Export day'!$D$2))),IFERROR(INDEX('Export sunholidays filtered'!$A$2:INDIRECT('Export sunholidays filtered'!$D$2),ROWS(A$1:$A1168),ROWS(#REF!)-ROWS('Export day'!$A$2:INDIRECT('Export day'!$D$2))-ROWS('Export night filtered'!$A$2:INDIRECT('Export night filtered'!$D$2))),""))),Rapportage!L1169)</f>
        <v/>
      </c>
    </row>
    <row r="1169" spans="1:1">
      <c r="A1169" t="str" cm="1">
        <f t="array" aca="1" ref="A1169" ca="1">_xlfn.CONCAT(IFERROR(INDEX('Export day'!$A$2:INDIRECT('Export day'!$D$2),ROWS(A$1:$A1169)),IFERROR(INDEX('Export night filtered'!$A$2:INDIRECT('Export night filtered'!$D$2),ROWS(A$1:$A1169)-ROWS('Export day'!$A$2:INDIRECT('Export day'!$D$2))),IFERROR(INDEX('Export sunholidays filtered'!$A$2:INDIRECT('Export sunholidays filtered'!$D$2),ROWS(A$1:$A1169),ROWS(#REF!)-ROWS('Export day'!$A$2:INDIRECT('Export day'!$D$2))-ROWS('Export night filtered'!$A$2:INDIRECT('Export night filtered'!$D$2))),""))),Rapportage!L1170)</f>
        <v/>
      </c>
    </row>
    <row r="1170" spans="1:1">
      <c r="A1170" t="str" cm="1">
        <f t="array" aca="1" ref="A1170" ca="1">_xlfn.CONCAT(IFERROR(INDEX('Export day'!$A$2:INDIRECT('Export day'!$D$2),ROWS(A$1:$A1170)),IFERROR(INDEX('Export night filtered'!$A$2:INDIRECT('Export night filtered'!$D$2),ROWS(A$1:$A1170)-ROWS('Export day'!$A$2:INDIRECT('Export day'!$D$2))),IFERROR(INDEX('Export sunholidays filtered'!$A$2:INDIRECT('Export sunholidays filtered'!$D$2),ROWS(A$1:$A1170),ROWS(#REF!)-ROWS('Export day'!$A$2:INDIRECT('Export day'!$D$2))-ROWS('Export night filtered'!$A$2:INDIRECT('Export night filtered'!$D$2))),""))),Rapportage!L1171)</f>
        <v/>
      </c>
    </row>
    <row r="1171" spans="1:1">
      <c r="A1171" t="str" cm="1">
        <f t="array" aca="1" ref="A1171" ca="1">_xlfn.CONCAT(IFERROR(INDEX('Export day'!$A$2:INDIRECT('Export day'!$D$2),ROWS(A$1:$A1171)),IFERROR(INDEX('Export night filtered'!$A$2:INDIRECT('Export night filtered'!$D$2),ROWS(A$1:$A1171)-ROWS('Export day'!$A$2:INDIRECT('Export day'!$D$2))),IFERROR(INDEX('Export sunholidays filtered'!$A$2:INDIRECT('Export sunholidays filtered'!$D$2),ROWS(A$1:$A1171),ROWS(#REF!)-ROWS('Export day'!$A$2:INDIRECT('Export day'!$D$2))-ROWS('Export night filtered'!$A$2:INDIRECT('Export night filtered'!$D$2))),""))),Rapportage!L1172)</f>
        <v/>
      </c>
    </row>
    <row r="1172" spans="1:1">
      <c r="A1172" t="str" cm="1">
        <f t="array" aca="1" ref="A1172" ca="1">_xlfn.CONCAT(IFERROR(INDEX('Export day'!$A$2:INDIRECT('Export day'!$D$2),ROWS(A$1:$A1172)),IFERROR(INDEX('Export night filtered'!$A$2:INDIRECT('Export night filtered'!$D$2),ROWS(A$1:$A1172)-ROWS('Export day'!$A$2:INDIRECT('Export day'!$D$2))),IFERROR(INDEX('Export sunholidays filtered'!$A$2:INDIRECT('Export sunholidays filtered'!$D$2),ROWS(A$1:$A1172),ROWS(#REF!)-ROWS('Export day'!$A$2:INDIRECT('Export day'!$D$2))-ROWS('Export night filtered'!$A$2:INDIRECT('Export night filtered'!$D$2))),""))),Rapportage!L1173)</f>
        <v/>
      </c>
    </row>
    <row r="1173" spans="1:1">
      <c r="A1173" t="str" cm="1">
        <f t="array" aca="1" ref="A1173" ca="1">_xlfn.CONCAT(IFERROR(INDEX('Export day'!$A$2:INDIRECT('Export day'!$D$2),ROWS(A$1:$A1173)),IFERROR(INDEX('Export night filtered'!$A$2:INDIRECT('Export night filtered'!$D$2),ROWS(A$1:$A1173)-ROWS('Export day'!$A$2:INDIRECT('Export day'!$D$2))),IFERROR(INDEX('Export sunholidays filtered'!$A$2:INDIRECT('Export sunholidays filtered'!$D$2),ROWS(A$1:$A1173),ROWS(#REF!)-ROWS('Export day'!$A$2:INDIRECT('Export day'!$D$2))-ROWS('Export night filtered'!$A$2:INDIRECT('Export night filtered'!$D$2))),""))),Rapportage!L1174)</f>
        <v/>
      </c>
    </row>
    <row r="1174" spans="1:1">
      <c r="A1174" t="str" cm="1">
        <f t="array" aca="1" ref="A1174" ca="1">_xlfn.CONCAT(IFERROR(INDEX('Export day'!$A$2:INDIRECT('Export day'!$D$2),ROWS(A$1:$A1174)),IFERROR(INDEX('Export night filtered'!$A$2:INDIRECT('Export night filtered'!$D$2),ROWS(A$1:$A1174)-ROWS('Export day'!$A$2:INDIRECT('Export day'!$D$2))),IFERROR(INDEX('Export sunholidays filtered'!$A$2:INDIRECT('Export sunholidays filtered'!$D$2),ROWS(A$1:$A1174),ROWS(#REF!)-ROWS('Export day'!$A$2:INDIRECT('Export day'!$D$2))-ROWS('Export night filtered'!$A$2:INDIRECT('Export night filtered'!$D$2))),""))),Rapportage!L1175)</f>
        <v/>
      </c>
    </row>
    <row r="1175" spans="1:1">
      <c r="A1175" t="str" cm="1">
        <f t="array" aca="1" ref="A1175" ca="1">_xlfn.CONCAT(IFERROR(INDEX('Export day'!$A$2:INDIRECT('Export day'!$D$2),ROWS(A$1:$A1175)),IFERROR(INDEX('Export night filtered'!$A$2:INDIRECT('Export night filtered'!$D$2),ROWS(A$1:$A1175)-ROWS('Export day'!$A$2:INDIRECT('Export day'!$D$2))),IFERROR(INDEX('Export sunholidays filtered'!$A$2:INDIRECT('Export sunholidays filtered'!$D$2),ROWS(A$1:$A1175),ROWS(#REF!)-ROWS('Export day'!$A$2:INDIRECT('Export day'!$D$2))-ROWS('Export night filtered'!$A$2:INDIRECT('Export night filtered'!$D$2))),""))),Rapportage!L1176)</f>
        <v/>
      </c>
    </row>
    <row r="1176" spans="1:1">
      <c r="A1176" t="str" cm="1">
        <f t="array" aca="1" ref="A1176" ca="1">_xlfn.CONCAT(IFERROR(INDEX('Export day'!$A$2:INDIRECT('Export day'!$D$2),ROWS(A$1:$A1176)),IFERROR(INDEX('Export night filtered'!$A$2:INDIRECT('Export night filtered'!$D$2),ROWS(A$1:$A1176)-ROWS('Export day'!$A$2:INDIRECT('Export day'!$D$2))),IFERROR(INDEX('Export sunholidays filtered'!$A$2:INDIRECT('Export sunholidays filtered'!$D$2),ROWS(A$1:$A1176),ROWS(#REF!)-ROWS('Export day'!$A$2:INDIRECT('Export day'!$D$2))-ROWS('Export night filtered'!$A$2:INDIRECT('Export night filtered'!$D$2))),""))),Rapportage!L1177)</f>
        <v/>
      </c>
    </row>
    <row r="1177" spans="1:1">
      <c r="A1177" t="str" cm="1">
        <f t="array" aca="1" ref="A1177" ca="1">_xlfn.CONCAT(IFERROR(INDEX('Export day'!$A$2:INDIRECT('Export day'!$D$2),ROWS(A$1:$A1177)),IFERROR(INDEX('Export night filtered'!$A$2:INDIRECT('Export night filtered'!$D$2),ROWS(A$1:$A1177)-ROWS('Export day'!$A$2:INDIRECT('Export day'!$D$2))),IFERROR(INDEX('Export sunholidays filtered'!$A$2:INDIRECT('Export sunholidays filtered'!$D$2),ROWS(A$1:$A1177),ROWS(#REF!)-ROWS('Export day'!$A$2:INDIRECT('Export day'!$D$2))-ROWS('Export night filtered'!$A$2:INDIRECT('Export night filtered'!$D$2))),""))),Rapportage!L1178)</f>
        <v/>
      </c>
    </row>
    <row r="1178" spans="1:1">
      <c r="A1178" t="str" cm="1">
        <f t="array" aca="1" ref="A1178" ca="1">_xlfn.CONCAT(IFERROR(INDEX('Export day'!$A$2:INDIRECT('Export day'!$D$2),ROWS(A$1:$A1178)),IFERROR(INDEX('Export night filtered'!$A$2:INDIRECT('Export night filtered'!$D$2),ROWS(A$1:$A1178)-ROWS('Export day'!$A$2:INDIRECT('Export day'!$D$2))),IFERROR(INDEX('Export sunholidays filtered'!$A$2:INDIRECT('Export sunholidays filtered'!$D$2),ROWS(A$1:$A1178),ROWS(#REF!)-ROWS('Export day'!$A$2:INDIRECT('Export day'!$D$2))-ROWS('Export night filtered'!$A$2:INDIRECT('Export night filtered'!$D$2))),""))),Rapportage!L1179)</f>
        <v/>
      </c>
    </row>
    <row r="1179" spans="1:1">
      <c r="A1179" t="str" cm="1">
        <f t="array" aca="1" ref="A1179" ca="1">_xlfn.CONCAT(IFERROR(INDEX('Export day'!$A$2:INDIRECT('Export day'!$D$2),ROWS(A$1:$A1179)),IFERROR(INDEX('Export night filtered'!$A$2:INDIRECT('Export night filtered'!$D$2),ROWS(A$1:$A1179)-ROWS('Export day'!$A$2:INDIRECT('Export day'!$D$2))),IFERROR(INDEX('Export sunholidays filtered'!$A$2:INDIRECT('Export sunholidays filtered'!$D$2),ROWS(A$1:$A1179),ROWS(#REF!)-ROWS('Export day'!$A$2:INDIRECT('Export day'!$D$2))-ROWS('Export night filtered'!$A$2:INDIRECT('Export night filtered'!$D$2))),""))),Rapportage!L1180)</f>
        <v/>
      </c>
    </row>
    <row r="1180" spans="1:1">
      <c r="A1180" t="str" cm="1">
        <f t="array" aca="1" ref="A1180" ca="1">_xlfn.CONCAT(IFERROR(INDEX('Export day'!$A$2:INDIRECT('Export day'!$D$2),ROWS(A$1:$A1180)),IFERROR(INDEX('Export night filtered'!$A$2:INDIRECT('Export night filtered'!$D$2),ROWS(A$1:$A1180)-ROWS('Export day'!$A$2:INDIRECT('Export day'!$D$2))),IFERROR(INDEX('Export sunholidays filtered'!$A$2:INDIRECT('Export sunholidays filtered'!$D$2),ROWS(A$1:$A1180),ROWS(#REF!)-ROWS('Export day'!$A$2:INDIRECT('Export day'!$D$2))-ROWS('Export night filtered'!$A$2:INDIRECT('Export night filtered'!$D$2))),""))),Rapportage!L1181)</f>
        <v/>
      </c>
    </row>
    <row r="1181" spans="1:1">
      <c r="A1181" t="str" cm="1">
        <f t="array" aca="1" ref="A1181" ca="1">_xlfn.CONCAT(IFERROR(INDEX('Export day'!$A$2:INDIRECT('Export day'!$D$2),ROWS(A$1:$A1181)),IFERROR(INDEX('Export night filtered'!$A$2:INDIRECT('Export night filtered'!$D$2),ROWS(A$1:$A1181)-ROWS('Export day'!$A$2:INDIRECT('Export day'!$D$2))),IFERROR(INDEX('Export sunholidays filtered'!$A$2:INDIRECT('Export sunholidays filtered'!$D$2),ROWS(A$1:$A1181),ROWS(#REF!)-ROWS('Export day'!$A$2:INDIRECT('Export day'!$D$2))-ROWS('Export night filtered'!$A$2:INDIRECT('Export night filtered'!$D$2))),""))),Rapportage!L1182)</f>
        <v/>
      </c>
    </row>
    <row r="1182" spans="1:1">
      <c r="A1182" t="str" cm="1">
        <f t="array" aca="1" ref="A1182" ca="1">_xlfn.CONCAT(IFERROR(INDEX('Export day'!$A$2:INDIRECT('Export day'!$D$2),ROWS(A$1:$A1182)),IFERROR(INDEX('Export night filtered'!$A$2:INDIRECT('Export night filtered'!$D$2),ROWS(A$1:$A1182)-ROWS('Export day'!$A$2:INDIRECT('Export day'!$D$2))),IFERROR(INDEX('Export sunholidays filtered'!$A$2:INDIRECT('Export sunholidays filtered'!$D$2),ROWS(A$1:$A1182),ROWS(#REF!)-ROWS('Export day'!$A$2:INDIRECT('Export day'!$D$2))-ROWS('Export night filtered'!$A$2:INDIRECT('Export night filtered'!$D$2))),""))),Rapportage!L1183)</f>
        <v/>
      </c>
    </row>
    <row r="1183" spans="1:1">
      <c r="A1183" t="str" cm="1">
        <f t="array" aca="1" ref="A1183" ca="1">_xlfn.CONCAT(IFERROR(INDEX('Export day'!$A$2:INDIRECT('Export day'!$D$2),ROWS(A$1:$A1183)),IFERROR(INDEX('Export night filtered'!$A$2:INDIRECT('Export night filtered'!$D$2),ROWS(A$1:$A1183)-ROWS('Export day'!$A$2:INDIRECT('Export day'!$D$2))),IFERROR(INDEX('Export sunholidays filtered'!$A$2:INDIRECT('Export sunholidays filtered'!$D$2),ROWS(A$1:$A1183),ROWS(#REF!)-ROWS('Export day'!$A$2:INDIRECT('Export day'!$D$2))-ROWS('Export night filtered'!$A$2:INDIRECT('Export night filtered'!$D$2))),""))),Rapportage!L1184)</f>
        <v/>
      </c>
    </row>
    <row r="1184" spans="1:1">
      <c r="A1184" t="str" cm="1">
        <f t="array" aca="1" ref="A1184" ca="1">_xlfn.CONCAT(IFERROR(INDEX('Export day'!$A$2:INDIRECT('Export day'!$D$2),ROWS(A$1:$A1184)),IFERROR(INDEX('Export night filtered'!$A$2:INDIRECT('Export night filtered'!$D$2),ROWS(A$1:$A1184)-ROWS('Export day'!$A$2:INDIRECT('Export day'!$D$2))),IFERROR(INDEX('Export sunholidays filtered'!$A$2:INDIRECT('Export sunholidays filtered'!$D$2),ROWS(A$1:$A1184),ROWS(#REF!)-ROWS('Export day'!$A$2:INDIRECT('Export day'!$D$2))-ROWS('Export night filtered'!$A$2:INDIRECT('Export night filtered'!$D$2))),""))),Rapportage!L1185)</f>
        <v/>
      </c>
    </row>
    <row r="1185" spans="1:1">
      <c r="A1185" t="str" cm="1">
        <f t="array" aca="1" ref="A1185" ca="1">_xlfn.CONCAT(IFERROR(INDEX('Export day'!$A$2:INDIRECT('Export day'!$D$2),ROWS(A$1:$A1185)),IFERROR(INDEX('Export night filtered'!$A$2:INDIRECT('Export night filtered'!$D$2),ROWS(A$1:$A1185)-ROWS('Export day'!$A$2:INDIRECT('Export day'!$D$2))),IFERROR(INDEX('Export sunholidays filtered'!$A$2:INDIRECT('Export sunholidays filtered'!$D$2),ROWS(A$1:$A1185),ROWS(#REF!)-ROWS('Export day'!$A$2:INDIRECT('Export day'!$D$2))-ROWS('Export night filtered'!$A$2:INDIRECT('Export night filtered'!$D$2))),""))),Rapportage!L1186)</f>
        <v/>
      </c>
    </row>
    <row r="1186" spans="1:1">
      <c r="A1186" t="str" cm="1">
        <f t="array" aca="1" ref="A1186" ca="1">_xlfn.CONCAT(IFERROR(INDEX('Export day'!$A$2:INDIRECT('Export day'!$D$2),ROWS(A$1:$A1186)),IFERROR(INDEX('Export night filtered'!$A$2:INDIRECT('Export night filtered'!$D$2),ROWS(A$1:$A1186)-ROWS('Export day'!$A$2:INDIRECT('Export day'!$D$2))),IFERROR(INDEX('Export sunholidays filtered'!$A$2:INDIRECT('Export sunholidays filtered'!$D$2),ROWS(A$1:$A1186),ROWS(#REF!)-ROWS('Export day'!$A$2:INDIRECT('Export day'!$D$2))-ROWS('Export night filtered'!$A$2:INDIRECT('Export night filtered'!$D$2))),""))),Rapportage!L1187)</f>
        <v/>
      </c>
    </row>
    <row r="1187" spans="1:1">
      <c r="A1187" t="str" cm="1">
        <f t="array" aca="1" ref="A1187" ca="1">_xlfn.CONCAT(IFERROR(INDEX('Export day'!$A$2:INDIRECT('Export day'!$D$2),ROWS(A$1:$A1187)),IFERROR(INDEX('Export night filtered'!$A$2:INDIRECT('Export night filtered'!$D$2),ROWS(A$1:$A1187)-ROWS('Export day'!$A$2:INDIRECT('Export day'!$D$2))),IFERROR(INDEX('Export sunholidays filtered'!$A$2:INDIRECT('Export sunholidays filtered'!$D$2),ROWS(A$1:$A1187),ROWS(#REF!)-ROWS('Export day'!$A$2:INDIRECT('Export day'!$D$2))-ROWS('Export night filtered'!$A$2:INDIRECT('Export night filtered'!$D$2))),""))),Rapportage!L1188)</f>
        <v/>
      </c>
    </row>
    <row r="1188" spans="1:1">
      <c r="A1188" t="str" cm="1">
        <f t="array" aca="1" ref="A1188" ca="1">_xlfn.CONCAT(IFERROR(INDEX('Export day'!$A$2:INDIRECT('Export day'!$D$2),ROWS(A$1:$A1188)),IFERROR(INDEX('Export night filtered'!$A$2:INDIRECT('Export night filtered'!$D$2),ROWS(A$1:$A1188)-ROWS('Export day'!$A$2:INDIRECT('Export day'!$D$2))),IFERROR(INDEX('Export sunholidays filtered'!$A$2:INDIRECT('Export sunholidays filtered'!$D$2),ROWS(A$1:$A1188),ROWS(#REF!)-ROWS('Export day'!$A$2:INDIRECT('Export day'!$D$2))-ROWS('Export night filtered'!$A$2:INDIRECT('Export night filtered'!$D$2))),""))),Rapportage!L1189)</f>
        <v/>
      </c>
    </row>
    <row r="1189" spans="1:1">
      <c r="A1189" t="str" cm="1">
        <f t="array" aca="1" ref="A1189" ca="1">_xlfn.CONCAT(IFERROR(INDEX('Export day'!$A$2:INDIRECT('Export day'!$D$2),ROWS(A$1:$A1189)),IFERROR(INDEX('Export night filtered'!$A$2:INDIRECT('Export night filtered'!$D$2),ROWS(A$1:$A1189)-ROWS('Export day'!$A$2:INDIRECT('Export day'!$D$2))),IFERROR(INDEX('Export sunholidays filtered'!$A$2:INDIRECT('Export sunholidays filtered'!$D$2),ROWS(A$1:$A1189),ROWS(#REF!)-ROWS('Export day'!$A$2:INDIRECT('Export day'!$D$2))-ROWS('Export night filtered'!$A$2:INDIRECT('Export night filtered'!$D$2))),""))),Rapportage!L1190)</f>
        <v/>
      </c>
    </row>
    <row r="1190" spans="1:1">
      <c r="A1190" t="str" cm="1">
        <f t="array" aca="1" ref="A1190" ca="1">_xlfn.CONCAT(IFERROR(INDEX('Export day'!$A$2:INDIRECT('Export day'!$D$2),ROWS(A$1:$A1190)),IFERROR(INDEX('Export night filtered'!$A$2:INDIRECT('Export night filtered'!$D$2),ROWS(A$1:$A1190)-ROWS('Export day'!$A$2:INDIRECT('Export day'!$D$2))),IFERROR(INDEX('Export sunholidays filtered'!$A$2:INDIRECT('Export sunholidays filtered'!$D$2),ROWS(A$1:$A1190),ROWS(#REF!)-ROWS('Export day'!$A$2:INDIRECT('Export day'!$D$2))-ROWS('Export night filtered'!$A$2:INDIRECT('Export night filtered'!$D$2))),""))),Rapportage!L1191)</f>
        <v/>
      </c>
    </row>
    <row r="1191" spans="1:1">
      <c r="A1191" t="str" cm="1">
        <f t="array" aca="1" ref="A1191" ca="1">_xlfn.CONCAT(IFERROR(INDEX('Export day'!$A$2:INDIRECT('Export day'!$D$2),ROWS(A$1:$A1191)),IFERROR(INDEX('Export night filtered'!$A$2:INDIRECT('Export night filtered'!$D$2),ROWS(A$1:$A1191)-ROWS('Export day'!$A$2:INDIRECT('Export day'!$D$2))),IFERROR(INDEX('Export sunholidays filtered'!$A$2:INDIRECT('Export sunholidays filtered'!$D$2),ROWS(A$1:$A1191),ROWS(#REF!)-ROWS('Export day'!$A$2:INDIRECT('Export day'!$D$2))-ROWS('Export night filtered'!$A$2:INDIRECT('Export night filtered'!$D$2))),""))),Rapportage!L1192)</f>
        <v/>
      </c>
    </row>
    <row r="1192" spans="1:1">
      <c r="A1192" t="str" cm="1">
        <f t="array" aca="1" ref="A1192" ca="1">_xlfn.CONCAT(IFERROR(INDEX('Export day'!$A$2:INDIRECT('Export day'!$D$2),ROWS(A$1:$A1192)),IFERROR(INDEX('Export night filtered'!$A$2:INDIRECT('Export night filtered'!$D$2),ROWS(A$1:$A1192)-ROWS('Export day'!$A$2:INDIRECT('Export day'!$D$2))),IFERROR(INDEX('Export sunholidays filtered'!$A$2:INDIRECT('Export sunholidays filtered'!$D$2),ROWS(A$1:$A1192),ROWS(#REF!)-ROWS('Export day'!$A$2:INDIRECT('Export day'!$D$2))-ROWS('Export night filtered'!$A$2:INDIRECT('Export night filtered'!$D$2))),""))),Rapportage!L1193)</f>
        <v/>
      </c>
    </row>
    <row r="1193" spans="1:1">
      <c r="A1193" t="str" cm="1">
        <f t="array" aca="1" ref="A1193" ca="1">_xlfn.CONCAT(IFERROR(INDEX('Export day'!$A$2:INDIRECT('Export day'!$D$2),ROWS(A$1:$A1193)),IFERROR(INDEX('Export night filtered'!$A$2:INDIRECT('Export night filtered'!$D$2),ROWS(A$1:$A1193)-ROWS('Export day'!$A$2:INDIRECT('Export day'!$D$2))),IFERROR(INDEX('Export sunholidays filtered'!$A$2:INDIRECT('Export sunholidays filtered'!$D$2),ROWS(A$1:$A1193),ROWS(#REF!)-ROWS('Export day'!$A$2:INDIRECT('Export day'!$D$2))-ROWS('Export night filtered'!$A$2:INDIRECT('Export night filtered'!$D$2))),""))),Rapportage!L1194)</f>
        <v/>
      </c>
    </row>
    <row r="1194" spans="1:1">
      <c r="A1194" t="str" cm="1">
        <f t="array" aca="1" ref="A1194" ca="1">_xlfn.CONCAT(IFERROR(INDEX('Export day'!$A$2:INDIRECT('Export day'!$D$2),ROWS(A$1:$A1194)),IFERROR(INDEX('Export night filtered'!$A$2:INDIRECT('Export night filtered'!$D$2),ROWS(A$1:$A1194)-ROWS('Export day'!$A$2:INDIRECT('Export day'!$D$2))),IFERROR(INDEX('Export sunholidays filtered'!$A$2:INDIRECT('Export sunholidays filtered'!$D$2),ROWS(A$1:$A1194),ROWS(#REF!)-ROWS('Export day'!$A$2:INDIRECT('Export day'!$D$2))-ROWS('Export night filtered'!$A$2:INDIRECT('Export night filtered'!$D$2))),""))),Rapportage!L1195)</f>
        <v/>
      </c>
    </row>
    <row r="1195" spans="1:1">
      <c r="A1195" t="str" cm="1">
        <f t="array" aca="1" ref="A1195" ca="1">_xlfn.CONCAT(IFERROR(INDEX('Export day'!$A$2:INDIRECT('Export day'!$D$2),ROWS(A$1:$A1195)),IFERROR(INDEX('Export night filtered'!$A$2:INDIRECT('Export night filtered'!$D$2),ROWS(A$1:$A1195)-ROWS('Export day'!$A$2:INDIRECT('Export day'!$D$2))),IFERROR(INDEX('Export sunholidays filtered'!$A$2:INDIRECT('Export sunholidays filtered'!$D$2),ROWS(A$1:$A1195),ROWS(#REF!)-ROWS('Export day'!$A$2:INDIRECT('Export day'!$D$2))-ROWS('Export night filtered'!$A$2:INDIRECT('Export night filtered'!$D$2))),""))),Rapportage!L1196)</f>
        <v/>
      </c>
    </row>
    <row r="1196" spans="1:1">
      <c r="A1196" t="str" cm="1">
        <f t="array" aca="1" ref="A1196" ca="1">_xlfn.CONCAT(IFERROR(INDEX('Export day'!$A$2:INDIRECT('Export day'!$D$2),ROWS(A$1:$A1196)),IFERROR(INDEX('Export night filtered'!$A$2:INDIRECT('Export night filtered'!$D$2),ROWS(A$1:$A1196)-ROWS('Export day'!$A$2:INDIRECT('Export day'!$D$2))),IFERROR(INDEX('Export sunholidays filtered'!$A$2:INDIRECT('Export sunholidays filtered'!$D$2),ROWS(A$1:$A1196),ROWS(#REF!)-ROWS('Export day'!$A$2:INDIRECT('Export day'!$D$2))-ROWS('Export night filtered'!$A$2:INDIRECT('Export night filtered'!$D$2))),""))),Rapportage!L1197)</f>
        <v/>
      </c>
    </row>
    <row r="1197" spans="1:1">
      <c r="A1197" t="str" cm="1">
        <f t="array" aca="1" ref="A1197" ca="1">_xlfn.CONCAT(IFERROR(INDEX('Export day'!$A$2:INDIRECT('Export day'!$D$2),ROWS(A$1:$A1197)),IFERROR(INDEX('Export night filtered'!$A$2:INDIRECT('Export night filtered'!$D$2),ROWS(A$1:$A1197)-ROWS('Export day'!$A$2:INDIRECT('Export day'!$D$2))),IFERROR(INDEX('Export sunholidays filtered'!$A$2:INDIRECT('Export sunholidays filtered'!$D$2),ROWS(A$1:$A1197),ROWS(#REF!)-ROWS('Export day'!$A$2:INDIRECT('Export day'!$D$2))-ROWS('Export night filtered'!$A$2:INDIRECT('Export night filtered'!$D$2))),""))),Rapportage!L1198)</f>
        <v/>
      </c>
    </row>
    <row r="1198" spans="1:1">
      <c r="A1198" t="str" cm="1">
        <f t="array" aca="1" ref="A1198" ca="1">_xlfn.CONCAT(IFERROR(INDEX('Export day'!$A$2:INDIRECT('Export day'!$D$2),ROWS(A$1:$A1198)),IFERROR(INDEX('Export night filtered'!$A$2:INDIRECT('Export night filtered'!$D$2),ROWS(A$1:$A1198)-ROWS('Export day'!$A$2:INDIRECT('Export day'!$D$2))),IFERROR(INDEX('Export sunholidays filtered'!$A$2:INDIRECT('Export sunholidays filtered'!$D$2),ROWS(A$1:$A1198),ROWS(#REF!)-ROWS('Export day'!$A$2:INDIRECT('Export day'!$D$2))-ROWS('Export night filtered'!$A$2:INDIRECT('Export night filtered'!$D$2))),""))),Rapportage!L1199)</f>
        <v/>
      </c>
    </row>
    <row r="1199" spans="1:1">
      <c r="A1199" t="str" cm="1">
        <f t="array" aca="1" ref="A1199" ca="1">_xlfn.CONCAT(IFERROR(INDEX('Export day'!$A$2:INDIRECT('Export day'!$D$2),ROWS(A$1:$A1199)),IFERROR(INDEX('Export night filtered'!$A$2:INDIRECT('Export night filtered'!$D$2),ROWS(A$1:$A1199)-ROWS('Export day'!$A$2:INDIRECT('Export day'!$D$2))),IFERROR(INDEX('Export sunholidays filtered'!$A$2:INDIRECT('Export sunholidays filtered'!$D$2),ROWS(A$1:$A1199),ROWS(#REF!)-ROWS('Export day'!$A$2:INDIRECT('Export day'!$D$2))-ROWS('Export night filtered'!$A$2:INDIRECT('Export night filtered'!$D$2))),""))),Rapportage!L1200)</f>
        <v/>
      </c>
    </row>
    <row r="1200" spans="1:1">
      <c r="A1200" t="str" cm="1">
        <f t="array" aca="1" ref="A1200" ca="1">_xlfn.CONCAT(IFERROR(INDEX('Export day'!$A$2:INDIRECT('Export day'!$D$2),ROWS(A$1:$A1200)),IFERROR(INDEX('Export night filtered'!$A$2:INDIRECT('Export night filtered'!$D$2),ROWS(A$1:$A1200)-ROWS('Export day'!$A$2:INDIRECT('Export day'!$D$2))),IFERROR(INDEX('Export sunholidays filtered'!$A$2:INDIRECT('Export sunholidays filtered'!$D$2),ROWS(A$1:$A1200),ROWS(#REF!)-ROWS('Export day'!$A$2:INDIRECT('Export day'!$D$2))-ROWS('Export night filtered'!$A$2:INDIRECT('Export night filtered'!$D$2))),""))),Rapportage!L1201)</f>
        <v/>
      </c>
    </row>
    <row r="1201" spans="1:1">
      <c r="A1201" t="str" cm="1">
        <f t="array" aca="1" ref="A1201" ca="1">_xlfn.CONCAT(IFERROR(INDEX('Export day'!$A$2:INDIRECT('Export day'!$D$2),ROWS(A$1:$A1201)),IFERROR(INDEX('Export night filtered'!$A$2:INDIRECT('Export night filtered'!$D$2),ROWS(A$1:$A1201)-ROWS('Export day'!$A$2:INDIRECT('Export day'!$D$2))),IFERROR(INDEX('Export sunholidays filtered'!$A$2:INDIRECT('Export sunholidays filtered'!$D$2),ROWS(A$1:$A1201),ROWS(#REF!)-ROWS('Export day'!$A$2:INDIRECT('Export day'!$D$2))-ROWS('Export night filtered'!$A$2:INDIRECT('Export night filtered'!$D$2))),""))),Rapportage!L1202)</f>
        <v/>
      </c>
    </row>
    <row r="1202" spans="1:1">
      <c r="A1202" t="str" cm="1">
        <f t="array" aca="1" ref="A1202" ca="1">_xlfn.CONCAT(IFERROR(INDEX('Export day'!$A$2:INDIRECT('Export day'!$D$2),ROWS(A$1:$A1202)),IFERROR(INDEX('Export night filtered'!$A$2:INDIRECT('Export night filtered'!$D$2),ROWS(A$1:$A1202)-ROWS('Export day'!$A$2:INDIRECT('Export day'!$D$2))),IFERROR(INDEX('Export sunholidays filtered'!$A$2:INDIRECT('Export sunholidays filtered'!$D$2),ROWS(A$1:$A1202),ROWS(#REF!)-ROWS('Export day'!$A$2:INDIRECT('Export day'!$D$2))-ROWS('Export night filtered'!$A$2:INDIRECT('Export night filtered'!$D$2))),""))),Rapportage!L1203)</f>
        <v/>
      </c>
    </row>
    <row r="1203" spans="1:1">
      <c r="A1203" t="str" cm="1">
        <f t="array" aca="1" ref="A1203" ca="1">_xlfn.CONCAT(IFERROR(INDEX('Export day'!$A$2:INDIRECT('Export day'!$D$2),ROWS(A$1:$A1203)),IFERROR(INDEX('Export night filtered'!$A$2:INDIRECT('Export night filtered'!$D$2),ROWS(A$1:$A1203)-ROWS('Export day'!$A$2:INDIRECT('Export day'!$D$2))),IFERROR(INDEX('Export sunholidays filtered'!$A$2:INDIRECT('Export sunholidays filtered'!$D$2),ROWS(A$1:$A1203),ROWS(#REF!)-ROWS('Export day'!$A$2:INDIRECT('Export day'!$D$2))-ROWS('Export night filtered'!$A$2:INDIRECT('Export night filtered'!$D$2))),""))),Rapportage!L1204)</f>
        <v/>
      </c>
    </row>
    <row r="1204" spans="1:1">
      <c r="A1204" t="str" cm="1">
        <f t="array" aca="1" ref="A1204" ca="1">_xlfn.CONCAT(IFERROR(INDEX('Export day'!$A$2:INDIRECT('Export day'!$D$2),ROWS(A$1:$A1204)),IFERROR(INDEX('Export night filtered'!$A$2:INDIRECT('Export night filtered'!$D$2),ROWS(A$1:$A1204)-ROWS('Export day'!$A$2:INDIRECT('Export day'!$D$2))),IFERROR(INDEX('Export sunholidays filtered'!$A$2:INDIRECT('Export sunholidays filtered'!$D$2),ROWS(A$1:$A1204),ROWS(#REF!)-ROWS('Export day'!$A$2:INDIRECT('Export day'!$D$2))-ROWS('Export night filtered'!$A$2:INDIRECT('Export night filtered'!$D$2))),""))),Rapportage!L1205)</f>
        <v/>
      </c>
    </row>
    <row r="1205" spans="1:1">
      <c r="A1205" t="str" cm="1">
        <f t="array" aca="1" ref="A1205" ca="1">_xlfn.CONCAT(IFERROR(INDEX('Export day'!$A$2:INDIRECT('Export day'!$D$2),ROWS(A$1:$A1205)),IFERROR(INDEX('Export night filtered'!$A$2:INDIRECT('Export night filtered'!$D$2),ROWS(A$1:$A1205)-ROWS('Export day'!$A$2:INDIRECT('Export day'!$D$2))),IFERROR(INDEX('Export sunholidays filtered'!$A$2:INDIRECT('Export sunholidays filtered'!$D$2),ROWS(A$1:$A1205),ROWS(#REF!)-ROWS('Export day'!$A$2:INDIRECT('Export day'!$D$2))-ROWS('Export night filtered'!$A$2:INDIRECT('Export night filtered'!$D$2))),""))),Rapportage!L1206)</f>
        <v/>
      </c>
    </row>
    <row r="1206" spans="1:1">
      <c r="A1206" t="str" cm="1">
        <f t="array" aca="1" ref="A1206" ca="1">_xlfn.CONCAT(IFERROR(INDEX('Export day'!$A$2:INDIRECT('Export day'!$D$2),ROWS(A$1:$A1206)),IFERROR(INDEX('Export night filtered'!$A$2:INDIRECT('Export night filtered'!$D$2),ROWS(A$1:$A1206)-ROWS('Export day'!$A$2:INDIRECT('Export day'!$D$2))),IFERROR(INDEX('Export sunholidays filtered'!$A$2:INDIRECT('Export sunholidays filtered'!$D$2),ROWS(A$1:$A1206),ROWS(#REF!)-ROWS('Export day'!$A$2:INDIRECT('Export day'!$D$2))-ROWS('Export night filtered'!$A$2:INDIRECT('Export night filtered'!$D$2))),""))),Rapportage!L1207)</f>
        <v/>
      </c>
    </row>
    <row r="1207" spans="1:1">
      <c r="A1207" t="str" cm="1">
        <f t="array" aca="1" ref="A1207" ca="1">_xlfn.CONCAT(IFERROR(INDEX('Export day'!$A$2:INDIRECT('Export day'!$D$2),ROWS(A$1:$A1207)),IFERROR(INDEX('Export night filtered'!$A$2:INDIRECT('Export night filtered'!$D$2),ROWS(A$1:$A1207)-ROWS('Export day'!$A$2:INDIRECT('Export day'!$D$2))),IFERROR(INDEX('Export sunholidays filtered'!$A$2:INDIRECT('Export sunholidays filtered'!$D$2),ROWS(A$1:$A1207),ROWS(#REF!)-ROWS('Export day'!$A$2:INDIRECT('Export day'!$D$2))-ROWS('Export night filtered'!$A$2:INDIRECT('Export night filtered'!$D$2))),""))),Rapportage!L1208)</f>
        <v/>
      </c>
    </row>
    <row r="1208" spans="1:1">
      <c r="A1208" t="str" cm="1">
        <f t="array" aca="1" ref="A1208" ca="1">_xlfn.CONCAT(IFERROR(INDEX('Export day'!$A$2:INDIRECT('Export day'!$D$2),ROWS(A$1:$A1208)),IFERROR(INDEX('Export night filtered'!$A$2:INDIRECT('Export night filtered'!$D$2),ROWS(A$1:$A1208)-ROWS('Export day'!$A$2:INDIRECT('Export day'!$D$2))),IFERROR(INDEX('Export sunholidays filtered'!$A$2:INDIRECT('Export sunholidays filtered'!$D$2),ROWS(A$1:$A1208),ROWS(#REF!)-ROWS('Export day'!$A$2:INDIRECT('Export day'!$D$2))-ROWS('Export night filtered'!$A$2:INDIRECT('Export night filtered'!$D$2))),""))),Rapportage!L1209)</f>
        <v/>
      </c>
    </row>
    <row r="1209" spans="1:1">
      <c r="A1209" t="str" cm="1">
        <f t="array" aca="1" ref="A1209" ca="1">_xlfn.CONCAT(IFERROR(INDEX('Export day'!$A$2:INDIRECT('Export day'!$D$2),ROWS(A$1:$A1209)),IFERROR(INDEX('Export night filtered'!$A$2:INDIRECT('Export night filtered'!$D$2),ROWS(A$1:$A1209)-ROWS('Export day'!$A$2:INDIRECT('Export day'!$D$2))),IFERROR(INDEX('Export sunholidays filtered'!$A$2:INDIRECT('Export sunholidays filtered'!$D$2),ROWS(A$1:$A1209),ROWS(#REF!)-ROWS('Export day'!$A$2:INDIRECT('Export day'!$D$2))-ROWS('Export night filtered'!$A$2:INDIRECT('Export night filtered'!$D$2))),""))),Rapportage!L1210)</f>
        <v/>
      </c>
    </row>
    <row r="1210" spans="1:1">
      <c r="A1210" t="str" cm="1">
        <f t="array" aca="1" ref="A1210" ca="1">_xlfn.CONCAT(IFERROR(INDEX('Export day'!$A$2:INDIRECT('Export day'!$D$2),ROWS(A$1:$A1210)),IFERROR(INDEX('Export night filtered'!$A$2:INDIRECT('Export night filtered'!$D$2),ROWS(A$1:$A1210)-ROWS('Export day'!$A$2:INDIRECT('Export day'!$D$2))),IFERROR(INDEX('Export sunholidays filtered'!$A$2:INDIRECT('Export sunholidays filtered'!$D$2),ROWS(A$1:$A1210),ROWS(#REF!)-ROWS('Export day'!$A$2:INDIRECT('Export day'!$D$2))-ROWS('Export night filtered'!$A$2:INDIRECT('Export night filtered'!$D$2))),""))),Rapportage!L1211)</f>
        <v/>
      </c>
    </row>
    <row r="1211" spans="1:1">
      <c r="A1211" t="str" cm="1">
        <f t="array" aca="1" ref="A1211" ca="1">_xlfn.CONCAT(IFERROR(INDEX('Export day'!$A$2:INDIRECT('Export day'!$D$2),ROWS(A$1:$A1211)),IFERROR(INDEX('Export night filtered'!$A$2:INDIRECT('Export night filtered'!$D$2),ROWS(A$1:$A1211)-ROWS('Export day'!$A$2:INDIRECT('Export day'!$D$2))),IFERROR(INDEX('Export sunholidays filtered'!$A$2:INDIRECT('Export sunholidays filtered'!$D$2),ROWS(A$1:$A1211),ROWS(#REF!)-ROWS('Export day'!$A$2:INDIRECT('Export day'!$D$2))-ROWS('Export night filtered'!$A$2:INDIRECT('Export night filtered'!$D$2))),""))),Rapportage!L1212)</f>
        <v/>
      </c>
    </row>
    <row r="1212" spans="1:1">
      <c r="A1212" t="str" cm="1">
        <f t="array" aca="1" ref="A1212" ca="1">_xlfn.CONCAT(IFERROR(INDEX('Export day'!$A$2:INDIRECT('Export day'!$D$2),ROWS(A$1:$A1212)),IFERROR(INDEX('Export night filtered'!$A$2:INDIRECT('Export night filtered'!$D$2),ROWS(A$1:$A1212)-ROWS('Export day'!$A$2:INDIRECT('Export day'!$D$2))),IFERROR(INDEX('Export sunholidays filtered'!$A$2:INDIRECT('Export sunholidays filtered'!$D$2),ROWS(A$1:$A1212),ROWS(#REF!)-ROWS('Export day'!$A$2:INDIRECT('Export day'!$D$2))-ROWS('Export night filtered'!$A$2:INDIRECT('Export night filtered'!$D$2))),""))),Rapportage!L1213)</f>
        <v/>
      </c>
    </row>
    <row r="1213" spans="1:1">
      <c r="A1213" t="str" cm="1">
        <f t="array" aca="1" ref="A1213" ca="1">_xlfn.CONCAT(IFERROR(INDEX('Export day'!$A$2:INDIRECT('Export day'!$D$2),ROWS(A$1:$A1213)),IFERROR(INDEX('Export night filtered'!$A$2:INDIRECT('Export night filtered'!$D$2),ROWS(A$1:$A1213)-ROWS('Export day'!$A$2:INDIRECT('Export day'!$D$2))),IFERROR(INDEX('Export sunholidays filtered'!$A$2:INDIRECT('Export sunholidays filtered'!$D$2),ROWS(A$1:$A1213),ROWS(#REF!)-ROWS('Export day'!$A$2:INDIRECT('Export day'!$D$2))-ROWS('Export night filtered'!$A$2:INDIRECT('Export night filtered'!$D$2))),""))),Rapportage!L1214)</f>
        <v/>
      </c>
    </row>
    <row r="1214" spans="1:1">
      <c r="A1214" t="str" cm="1">
        <f t="array" aca="1" ref="A1214" ca="1">_xlfn.CONCAT(IFERROR(INDEX('Export day'!$A$2:INDIRECT('Export day'!$D$2),ROWS(A$1:$A1214)),IFERROR(INDEX('Export night filtered'!$A$2:INDIRECT('Export night filtered'!$D$2),ROWS(A$1:$A1214)-ROWS('Export day'!$A$2:INDIRECT('Export day'!$D$2))),IFERROR(INDEX('Export sunholidays filtered'!$A$2:INDIRECT('Export sunholidays filtered'!$D$2),ROWS(A$1:$A1214),ROWS(#REF!)-ROWS('Export day'!$A$2:INDIRECT('Export day'!$D$2))-ROWS('Export night filtered'!$A$2:INDIRECT('Export night filtered'!$D$2))),""))),Rapportage!L1215)</f>
        <v/>
      </c>
    </row>
    <row r="1215" spans="1:1">
      <c r="A1215" t="str" cm="1">
        <f t="array" aca="1" ref="A1215" ca="1">_xlfn.CONCAT(IFERROR(INDEX('Export day'!$A$2:INDIRECT('Export day'!$D$2),ROWS(A$1:$A1215)),IFERROR(INDEX('Export night filtered'!$A$2:INDIRECT('Export night filtered'!$D$2),ROWS(A$1:$A1215)-ROWS('Export day'!$A$2:INDIRECT('Export day'!$D$2))),IFERROR(INDEX('Export sunholidays filtered'!$A$2:INDIRECT('Export sunholidays filtered'!$D$2),ROWS(A$1:$A1215),ROWS(#REF!)-ROWS('Export day'!$A$2:INDIRECT('Export day'!$D$2))-ROWS('Export night filtered'!$A$2:INDIRECT('Export night filtered'!$D$2))),""))),Rapportage!L1216)</f>
        <v/>
      </c>
    </row>
    <row r="1216" spans="1:1">
      <c r="A1216" t="str" cm="1">
        <f t="array" aca="1" ref="A1216" ca="1">_xlfn.CONCAT(IFERROR(INDEX('Export day'!$A$2:INDIRECT('Export day'!$D$2),ROWS(A$1:$A1216)),IFERROR(INDEX('Export night filtered'!$A$2:INDIRECT('Export night filtered'!$D$2),ROWS(A$1:$A1216)-ROWS('Export day'!$A$2:INDIRECT('Export day'!$D$2))),IFERROR(INDEX('Export sunholidays filtered'!$A$2:INDIRECT('Export sunholidays filtered'!$D$2),ROWS(A$1:$A1216),ROWS(#REF!)-ROWS('Export day'!$A$2:INDIRECT('Export day'!$D$2))-ROWS('Export night filtered'!$A$2:INDIRECT('Export night filtered'!$D$2))),""))),Rapportage!L1217)</f>
        <v/>
      </c>
    </row>
    <row r="1217" spans="1:1">
      <c r="A1217" t="str" cm="1">
        <f t="array" aca="1" ref="A1217" ca="1">_xlfn.CONCAT(IFERROR(INDEX('Export day'!$A$2:INDIRECT('Export day'!$D$2),ROWS(A$1:$A1217)),IFERROR(INDEX('Export night filtered'!$A$2:INDIRECT('Export night filtered'!$D$2),ROWS(A$1:$A1217)-ROWS('Export day'!$A$2:INDIRECT('Export day'!$D$2))),IFERROR(INDEX('Export sunholidays filtered'!$A$2:INDIRECT('Export sunholidays filtered'!$D$2),ROWS(A$1:$A1217),ROWS(#REF!)-ROWS('Export day'!$A$2:INDIRECT('Export day'!$D$2))-ROWS('Export night filtered'!$A$2:INDIRECT('Export night filtered'!$D$2))),""))),Rapportage!L1218)</f>
        <v/>
      </c>
    </row>
    <row r="1218" spans="1:1">
      <c r="A1218" t="str" cm="1">
        <f t="array" aca="1" ref="A1218" ca="1">_xlfn.CONCAT(IFERROR(INDEX('Export day'!$A$2:INDIRECT('Export day'!$D$2),ROWS(A$1:$A1218)),IFERROR(INDEX('Export night filtered'!$A$2:INDIRECT('Export night filtered'!$D$2),ROWS(A$1:$A1218)-ROWS('Export day'!$A$2:INDIRECT('Export day'!$D$2))),IFERROR(INDEX('Export sunholidays filtered'!$A$2:INDIRECT('Export sunholidays filtered'!$D$2),ROWS(A$1:$A1218),ROWS(#REF!)-ROWS('Export day'!$A$2:INDIRECT('Export day'!$D$2))-ROWS('Export night filtered'!$A$2:INDIRECT('Export night filtered'!$D$2))),""))),Rapportage!L1219)</f>
        <v/>
      </c>
    </row>
    <row r="1219" spans="1:1">
      <c r="A1219" t="str" cm="1">
        <f t="array" aca="1" ref="A1219" ca="1">_xlfn.CONCAT(IFERROR(INDEX('Export day'!$A$2:INDIRECT('Export day'!$D$2),ROWS(A$1:$A1219)),IFERROR(INDEX('Export night filtered'!$A$2:INDIRECT('Export night filtered'!$D$2),ROWS(A$1:$A1219)-ROWS('Export day'!$A$2:INDIRECT('Export day'!$D$2))),IFERROR(INDEX('Export sunholidays filtered'!$A$2:INDIRECT('Export sunholidays filtered'!$D$2),ROWS(A$1:$A1219),ROWS(#REF!)-ROWS('Export day'!$A$2:INDIRECT('Export day'!$D$2))-ROWS('Export night filtered'!$A$2:INDIRECT('Export night filtered'!$D$2))),""))),Rapportage!L1220)</f>
        <v/>
      </c>
    </row>
    <row r="1220" spans="1:1">
      <c r="A1220" t="str" cm="1">
        <f t="array" aca="1" ref="A1220" ca="1">_xlfn.CONCAT(IFERROR(INDEX('Export day'!$A$2:INDIRECT('Export day'!$D$2),ROWS(A$1:$A1220)),IFERROR(INDEX('Export night filtered'!$A$2:INDIRECT('Export night filtered'!$D$2),ROWS(A$1:$A1220)-ROWS('Export day'!$A$2:INDIRECT('Export day'!$D$2))),IFERROR(INDEX('Export sunholidays filtered'!$A$2:INDIRECT('Export sunholidays filtered'!$D$2),ROWS(A$1:$A1220),ROWS(#REF!)-ROWS('Export day'!$A$2:INDIRECT('Export day'!$D$2))-ROWS('Export night filtered'!$A$2:INDIRECT('Export night filtered'!$D$2))),""))),Rapportage!L1221)</f>
        <v/>
      </c>
    </row>
    <row r="1221" spans="1:1">
      <c r="A1221" t="str" cm="1">
        <f t="array" aca="1" ref="A1221" ca="1">_xlfn.CONCAT(IFERROR(INDEX('Export day'!$A$2:INDIRECT('Export day'!$D$2),ROWS(A$1:$A1221)),IFERROR(INDEX('Export night filtered'!$A$2:INDIRECT('Export night filtered'!$D$2),ROWS(A$1:$A1221)-ROWS('Export day'!$A$2:INDIRECT('Export day'!$D$2))),IFERROR(INDEX('Export sunholidays filtered'!$A$2:INDIRECT('Export sunholidays filtered'!$D$2),ROWS(A$1:$A1221),ROWS(#REF!)-ROWS('Export day'!$A$2:INDIRECT('Export day'!$D$2))-ROWS('Export night filtered'!$A$2:INDIRECT('Export night filtered'!$D$2))),""))),Rapportage!L1222)</f>
        <v/>
      </c>
    </row>
    <row r="1222" spans="1:1">
      <c r="A1222" t="str" cm="1">
        <f t="array" aca="1" ref="A1222" ca="1">_xlfn.CONCAT(IFERROR(INDEX('Export day'!$A$2:INDIRECT('Export day'!$D$2),ROWS(A$1:$A1222)),IFERROR(INDEX('Export night filtered'!$A$2:INDIRECT('Export night filtered'!$D$2),ROWS(A$1:$A1222)-ROWS('Export day'!$A$2:INDIRECT('Export day'!$D$2))),IFERROR(INDEX('Export sunholidays filtered'!$A$2:INDIRECT('Export sunholidays filtered'!$D$2),ROWS(A$1:$A1222),ROWS(#REF!)-ROWS('Export day'!$A$2:INDIRECT('Export day'!$D$2))-ROWS('Export night filtered'!$A$2:INDIRECT('Export night filtered'!$D$2))),""))),Rapportage!L1223)</f>
        <v/>
      </c>
    </row>
    <row r="1223" spans="1:1">
      <c r="A1223" t="str" cm="1">
        <f t="array" aca="1" ref="A1223" ca="1">_xlfn.CONCAT(IFERROR(INDEX('Export day'!$A$2:INDIRECT('Export day'!$D$2),ROWS(A$1:$A1223)),IFERROR(INDEX('Export night filtered'!$A$2:INDIRECT('Export night filtered'!$D$2),ROWS(A$1:$A1223)-ROWS('Export day'!$A$2:INDIRECT('Export day'!$D$2))),IFERROR(INDEX('Export sunholidays filtered'!$A$2:INDIRECT('Export sunholidays filtered'!$D$2),ROWS(A$1:$A1223),ROWS(#REF!)-ROWS('Export day'!$A$2:INDIRECT('Export day'!$D$2))-ROWS('Export night filtered'!$A$2:INDIRECT('Export night filtered'!$D$2))),""))),Rapportage!L1224)</f>
        <v/>
      </c>
    </row>
    <row r="1224" spans="1:1">
      <c r="A1224" t="str" cm="1">
        <f t="array" aca="1" ref="A1224" ca="1">_xlfn.CONCAT(IFERROR(INDEX('Export day'!$A$2:INDIRECT('Export day'!$D$2),ROWS(A$1:$A1224)),IFERROR(INDEX('Export night filtered'!$A$2:INDIRECT('Export night filtered'!$D$2),ROWS(A$1:$A1224)-ROWS('Export day'!$A$2:INDIRECT('Export day'!$D$2))),IFERROR(INDEX('Export sunholidays filtered'!$A$2:INDIRECT('Export sunholidays filtered'!$D$2),ROWS(A$1:$A1224),ROWS(#REF!)-ROWS('Export day'!$A$2:INDIRECT('Export day'!$D$2))-ROWS('Export night filtered'!$A$2:INDIRECT('Export night filtered'!$D$2))),""))),Rapportage!L1225)</f>
        <v/>
      </c>
    </row>
    <row r="1225" spans="1:1">
      <c r="A1225" t="str" cm="1">
        <f t="array" aca="1" ref="A1225" ca="1">_xlfn.CONCAT(IFERROR(INDEX('Export day'!$A$2:INDIRECT('Export day'!$D$2),ROWS(A$1:$A1225)),IFERROR(INDEX('Export night filtered'!$A$2:INDIRECT('Export night filtered'!$D$2),ROWS(A$1:$A1225)-ROWS('Export day'!$A$2:INDIRECT('Export day'!$D$2))),IFERROR(INDEX('Export sunholidays filtered'!$A$2:INDIRECT('Export sunholidays filtered'!$D$2),ROWS(A$1:$A1225),ROWS(#REF!)-ROWS('Export day'!$A$2:INDIRECT('Export day'!$D$2))-ROWS('Export night filtered'!$A$2:INDIRECT('Export night filtered'!$D$2))),""))),Rapportage!L1226)</f>
        <v/>
      </c>
    </row>
    <row r="1226" spans="1:1">
      <c r="A1226" t="str" cm="1">
        <f t="array" aca="1" ref="A1226" ca="1">_xlfn.CONCAT(IFERROR(INDEX('Export day'!$A$2:INDIRECT('Export day'!$D$2),ROWS(A$1:$A1226)),IFERROR(INDEX('Export night filtered'!$A$2:INDIRECT('Export night filtered'!$D$2),ROWS(A$1:$A1226)-ROWS('Export day'!$A$2:INDIRECT('Export day'!$D$2))),IFERROR(INDEX('Export sunholidays filtered'!$A$2:INDIRECT('Export sunholidays filtered'!$D$2),ROWS(A$1:$A1226),ROWS(#REF!)-ROWS('Export day'!$A$2:INDIRECT('Export day'!$D$2))-ROWS('Export night filtered'!$A$2:INDIRECT('Export night filtered'!$D$2))),""))),Rapportage!L1227)</f>
        <v/>
      </c>
    </row>
    <row r="1227" spans="1:1">
      <c r="A1227" t="str" cm="1">
        <f t="array" aca="1" ref="A1227" ca="1">_xlfn.CONCAT(IFERROR(INDEX('Export day'!$A$2:INDIRECT('Export day'!$D$2),ROWS(A$1:$A1227)),IFERROR(INDEX('Export night filtered'!$A$2:INDIRECT('Export night filtered'!$D$2),ROWS(A$1:$A1227)-ROWS('Export day'!$A$2:INDIRECT('Export day'!$D$2))),IFERROR(INDEX('Export sunholidays filtered'!$A$2:INDIRECT('Export sunholidays filtered'!$D$2),ROWS(A$1:$A1227),ROWS(#REF!)-ROWS('Export day'!$A$2:INDIRECT('Export day'!$D$2))-ROWS('Export night filtered'!$A$2:INDIRECT('Export night filtered'!$D$2))),""))),Rapportage!L1228)</f>
        <v/>
      </c>
    </row>
    <row r="1228" spans="1:1">
      <c r="A1228" t="str" cm="1">
        <f t="array" aca="1" ref="A1228" ca="1">_xlfn.CONCAT(IFERROR(INDEX('Export day'!$A$2:INDIRECT('Export day'!$D$2),ROWS(A$1:$A1228)),IFERROR(INDEX('Export night filtered'!$A$2:INDIRECT('Export night filtered'!$D$2),ROWS(A$1:$A1228)-ROWS('Export day'!$A$2:INDIRECT('Export day'!$D$2))),IFERROR(INDEX('Export sunholidays filtered'!$A$2:INDIRECT('Export sunholidays filtered'!$D$2),ROWS(A$1:$A1228),ROWS(#REF!)-ROWS('Export day'!$A$2:INDIRECT('Export day'!$D$2))-ROWS('Export night filtered'!$A$2:INDIRECT('Export night filtered'!$D$2))),""))),Rapportage!L1229)</f>
        <v/>
      </c>
    </row>
    <row r="1229" spans="1:1">
      <c r="A1229" t="str" cm="1">
        <f t="array" aca="1" ref="A1229" ca="1">_xlfn.CONCAT(IFERROR(INDEX('Export day'!$A$2:INDIRECT('Export day'!$D$2),ROWS(A$1:$A1229)),IFERROR(INDEX('Export night filtered'!$A$2:INDIRECT('Export night filtered'!$D$2),ROWS(A$1:$A1229)-ROWS('Export day'!$A$2:INDIRECT('Export day'!$D$2))),IFERROR(INDEX('Export sunholidays filtered'!$A$2:INDIRECT('Export sunholidays filtered'!$D$2),ROWS(A$1:$A1229),ROWS(#REF!)-ROWS('Export day'!$A$2:INDIRECT('Export day'!$D$2))-ROWS('Export night filtered'!$A$2:INDIRECT('Export night filtered'!$D$2))),""))),Rapportage!L1230)</f>
        <v/>
      </c>
    </row>
    <row r="1230" spans="1:1">
      <c r="A1230" t="str" cm="1">
        <f t="array" aca="1" ref="A1230" ca="1">_xlfn.CONCAT(IFERROR(INDEX('Export day'!$A$2:INDIRECT('Export day'!$D$2),ROWS(A$1:$A1230)),IFERROR(INDEX('Export night filtered'!$A$2:INDIRECT('Export night filtered'!$D$2),ROWS(A$1:$A1230)-ROWS('Export day'!$A$2:INDIRECT('Export day'!$D$2))),IFERROR(INDEX('Export sunholidays filtered'!$A$2:INDIRECT('Export sunholidays filtered'!$D$2),ROWS(A$1:$A1230),ROWS(#REF!)-ROWS('Export day'!$A$2:INDIRECT('Export day'!$D$2))-ROWS('Export night filtered'!$A$2:INDIRECT('Export night filtered'!$D$2))),""))),Rapportage!L1231)</f>
        <v/>
      </c>
    </row>
    <row r="1231" spans="1:1">
      <c r="A1231" t="str" cm="1">
        <f t="array" aca="1" ref="A1231" ca="1">_xlfn.CONCAT(IFERROR(INDEX('Export day'!$A$2:INDIRECT('Export day'!$D$2),ROWS(A$1:$A1231)),IFERROR(INDEX('Export night filtered'!$A$2:INDIRECT('Export night filtered'!$D$2),ROWS(A$1:$A1231)-ROWS('Export day'!$A$2:INDIRECT('Export day'!$D$2))),IFERROR(INDEX('Export sunholidays filtered'!$A$2:INDIRECT('Export sunholidays filtered'!$D$2),ROWS(A$1:$A1231),ROWS(#REF!)-ROWS('Export day'!$A$2:INDIRECT('Export day'!$D$2))-ROWS('Export night filtered'!$A$2:INDIRECT('Export night filtered'!$D$2))),""))),Rapportage!L1232)</f>
        <v/>
      </c>
    </row>
    <row r="1232" spans="1:1">
      <c r="A1232" t="str" cm="1">
        <f t="array" aca="1" ref="A1232" ca="1">_xlfn.CONCAT(IFERROR(INDEX('Export day'!$A$2:INDIRECT('Export day'!$D$2),ROWS(A$1:$A1232)),IFERROR(INDEX('Export night filtered'!$A$2:INDIRECT('Export night filtered'!$D$2),ROWS(A$1:$A1232)-ROWS('Export day'!$A$2:INDIRECT('Export day'!$D$2))),IFERROR(INDEX('Export sunholidays filtered'!$A$2:INDIRECT('Export sunholidays filtered'!$D$2),ROWS(A$1:$A1232),ROWS(#REF!)-ROWS('Export day'!$A$2:INDIRECT('Export day'!$D$2))-ROWS('Export night filtered'!$A$2:INDIRECT('Export night filtered'!$D$2))),""))),Rapportage!L1233)</f>
        <v/>
      </c>
    </row>
    <row r="1233" spans="1:1">
      <c r="A1233" t="str" cm="1">
        <f t="array" aca="1" ref="A1233" ca="1">_xlfn.CONCAT(IFERROR(INDEX('Export day'!$A$2:INDIRECT('Export day'!$D$2),ROWS(A$1:$A1233)),IFERROR(INDEX('Export night filtered'!$A$2:INDIRECT('Export night filtered'!$D$2),ROWS(A$1:$A1233)-ROWS('Export day'!$A$2:INDIRECT('Export day'!$D$2))),IFERROR(INDEX('Export sunholidays filtered'!$A$2:INDIRECT('Export sunholidays filtered'!$D$2),ROWS(A$1:$A1233),ROWS(#REF!)-ROWS('Export day'!$A$2:INDIRECT('Export day'!$D$2))-ROWS('Export night filtered'!$A$2:INDIRECT('Export night filtered'!$D$2))),""))),Rapportage!L1234)</f>
        <v/>
      </c>
    </row>
    <row r="1234" spans="1:1">
      <c r="A1234" t="str" cm="1">
        <f t="array" aca="1" ref="A1234" ca="1">_xlfn.CONCAT(IFERROR(INDEX('Export day'!$A$2:INDIRECT('Export day'!$D$2),ROWS(A$1:$A1234)),IFERROR(INDEX('Export night filtered'!$A$2:INDIRECT('Export night filtered'!$D$2),ROWS(A$1:$A1234)-ROWS('Export day'!$A$2:INDIRECT('Export day'!$D$2))),IFERROR(INDEX('Export sunholidays filtered'!$A$2:INDIRECT('Export sunholidays filtered'!$D$2),ROWS(A$1:$A1234),ROWS(#REF!)-ROWS('Export day'!$A$2:INDIRECT('Export day'!$D$2))-ROWS('Export night filtered'!$A$2:INDIRECT('Export night filtered'!$D$2))),""))),Rapportage!L1235)</f>
        <v/>
      </c>
    </row>
    <row r="1235" spans="1:1">
      <c r="A1235" t="str" cm="1">
        <f t="array" aca="1" ref="A1235" ca="1">_xlfn.CONCAT(IFERROR(INDEX('Export day'!$A$2:INDIRECT('Export day'!$D$2),ROWS(A$1:$A1235)),IFERROR(INDEX('Export night filtered'!$A$2:INDIRECT('Export night filtered'!$D$2),ROWS(A$1:$A1235)-ROWS('Export day'!$A$2:INDIRECT('Export day'!$D$2))),IFERROR(INDEX('Export sunholidays filtered'!$A$2:INDIRECT('Export sunholidays filtered'!$D$2),ROWS(A$1:$A1235),ROWS(#REF!)-ROWS('Export day'!$A$2:INDIRECT('Export day'!$D$2))-ROWS('Export night filtered'!$A$2:INDIRECT('Export night filtered'!$D$2))),""))),Rapportage!L1236)</f>
        <v/>
      </c>
    </row>
    <row r="1236" spans="1:1">
      <c r="A1236" t="str" cm="1">
        <f t="array" aca="1" ref="A1236" ca="1">_xlfn.CONCAT(IFERROR(INDEX('Export day'!$A$2:INDIRECT('Export day'!$D$2),ROWS(A$1:$A1236)),IFERROR(INDEX('Export night filtered'!$A$2:INDIRECT('Export night filtered'!$D$2),ROWS(A$1:$A1236)-ROWS('Export day'!$A$2:INDIRECT('Export day'!$D$2))),IFERROR(INDEX('Export sunholidays filtered'!$A$2:INDIRECT('Export sunholidays filtered'!$D$2),ROWS(A$1:$A1236),ROWS(#REF!)-ROWS('Export day'!$A$2:INDIRECT('Export day'!$D$2))-ROWS('Export night filtered'!$A$2:INDIRECT('Export night filtered'!$D$2))),""))),Rapportage!L1237)</f>
        <v/>
      </c>
    </row>
    <row r="1237" spans="1:1">
      <c r="A1237" t="str" cm="1">
        <f t="array" aca="1" ref="A1237" ca="1">_xlfn.CONCAT(IFERROR(INDEX('Export day'!$A$2:INDIRECT('Export day'!$D$2),ROWS(A$1:$A1237)),IFERROR(INDEX('Export night filtered'!$A$2:INDIRECT('Export night filtered'!$D$2),ROWS(A$1:$A1237)-ROWS('Export day'!$A$2:INDIRECT('Export day'!$D$2))),IFERROR(INDEX('Export sunholidays filtered'!$A$2:INDIRECT('Export sunholidays filtered'!$D$2),ROWS(A$1:$A1237),ROWS(#REF!)-ROWS('Export day'!$A$2:INDIRECT('Export day'!$D$2))-ROWS('Export night filtered'!$A$2:INDIRECT('Export night filtered'!$D$2))),""))),Rapportage!L1238)</f>
        <v/>
      </c>
    </row>
    <row r="1238" spans="1:1">
      <c r="A1238" t="str" cm="1">
        <f t="array" aca="1" ref="A1238" ca="1">_xlfn.CONCAT(IFERROR(INDEX('Export day'!$A$2:INDIRECT('Export day'!$D$2),ROWS(A$1:$A1238)),IFERROR(INDEX('Export night filtered'!$A$2:INDIRECT('Export night filtered'!$D$2),ROWS(A$1:$A1238)-ROWS('Export day'!$A$2:INDIRECT('Export day'!$D$2))),IFERROR(INDEX('Export sunholidays filtered'!$A$2:INDIRECT('Export sunholidays filtered'!$D$2),ROWS(A$1:$A1238),ROWS(#REF!)-ROWS('Export day'!$A$2:INDIRECT('Export day'!$D$2))-ROWS('Export night filtered'!$A$2:INDIRECT('Export night filtered'!$D$2))),""))),Rapportage!L1239)</f>
        <v/>
      </c>
    </row>
    <row r="1239" spans="1:1">
      <c r="A1239" t="str" cm="1">
        <f t="array" aca="1" ref="A1239" ca="1">_xlfn.CONCAT(IFERROR(INDEX('Export day'!$A$2:INDIRECT('Export day'!$D$2),ROWS(A$1:$A1239)),IFERROR(INDEX('Export night filtered'!$A$2:INDIRECT('Export night filtered'!$D$2),ROWS(A$1:$A1239)-ROWS('Export day'!$A$2:INDIRECT('Export day'!$D$2))),IFERROR(INDEX('Export sunholidays filtered'!$A$2:INDIRECT('Export sunholidays filtered'!$D$2),ROWS(A$1:$A1239),ROWS(#REF!)-ROWS('Export day'!$A$2:INDIRECT('Export day'!$D$2))-ROWS('Export night filtered'!$A$2:INDIRECT('Export night filtered'!$D$2))),""))),Rapportage!L1240)</f>
        <v/>
      </c>
    </row>
    <row r="1240" spans="1:1">
      <c r="A1240" t="str" cm="1">
        <f t="array" aca="1" ref="A1240" ca="1">_xlfn.CONCAT(IFERROR(INDEX('Export day'!$A$2:INDIRECT('Export day'!$D$2),ROWS(A$1:$A1240)),IFERROR(INDEX('Export night filtered'!$A$2:INDIRECT('Export night filtered'!$D$2),ROWS(A$1:$A1240)-ROWS('Export day'!$A$2:INDIRECT('Export day'!$D$2))),IFERROR(INDEX('Export sunholidays filtered'!$A$2:INDIRECT('Export sunholidays filtered'!$D$2),ROWS(A$1:$A1240),ROWS(#REF!)-ROWS('Export day'!$A$2:INDIRECT('Export day'!$D$2))-ROWS('Export night filtered'!$A$2:INDIRECT('Export night filtered'!$D$2))),""))),Rapportage!L1241)</f>
        <v/>
      </c>
    </row>
    <row r="1241" spans="1:1">
      <c r="A1241" t="str" cm="1">
        <f t="array" aca="1" ref="A1241" ca="1">_xlfn.CONCAT(IFERROR(INDEX('Export day'!$A$2:INDIRECT('Export day'!$D$2),ROWS(A$1:$A1241)),IFERROR(INDEX('Export night filtered'!$A$2:INDIRECT('Export night filtered'!$D$2),ROWS(A$1:$A1241)-ROWS('Export day'!$A$2:INDIRECT('Export day'!$D$2))),IFERROR(INDEX('Export sunholidays filtered'!$A$2:INDIRECT('Export sunholidays filtered'!$D$2),ROWS(A$1:$A1241),ROWS(#REF!)-ROWS('Export day'!$A$2:INDIRECT('Export day'!$D$2))-ROWS('Export night filtered'!$A$2:INDIRECT('Export night filtered'!$D$2))),""))),Rapportage!L1242)</f>
        <v/>
      </c>
    </row>
    <row r="1242" spans="1:1">
      <c r="A1242" t="str" cm="1">
        <f t="array" aca="1" ref="A1242" ca="1">_xlfn.CONCAT(IFERROR(INDEX('Export day'!$A$2:INDIRECT('Export day'!$D$2),ROWS(A$1:$A1242)),IFERROR(INDEX('Export night filtered'!$A$2:INDIRECT('Export night filtered'!$D$2),ROWS(A$1:$A1242)-ROWS('Export day'!$A$2:INDIRECT('Export day'!$D$2))),IFERROR(INDEX('Export sunholidays filtered'!$A$2:INDIRECT('Export sunholidays filtered'!$D$2),ROWS(A$1:$A1242),ROWS(#REF!)-ROWS('Export day'!$A$2:INDIRECT('Export day'!$D$2))-ROWS('Export night filtered'!$A$2:INDIRECT('Export night filtered'!$D$2))),""))),Rapportage!L1243)</f>
        <v/>
      </c>
    </row>
    <row r="1243" spans="1:1">
      <c r="A1243" t="str" cm="1">
        <f t="array" aca="1" ref="A1243" ca="1">_xlfn.CONCAT(IFERROR(INDEX('Export day'!$A$2:INDIRECT('Export day'!$D$2),ROWS(A$1:$A1243)),IFERROR(INDEX('Export night filtered'!$A$2:INDIRECT('Export night filtered'!$D$2),ROWS(A$1:$A1243)-ROWS('Export day'!$A$2:INDIRECT('Export day'!$D$2))),IFERROR(INDEX('Export sunholidays filtered'!$A$2:INDIRECT('Export sunholidays filtered'!$D$2),ROWS(A$1:$A1243),ROWS(#REF!)-ROWS('Export day'!$A$2:INDIRECT('Export day'!$D$2))-ROWS('Export night filtered'!$A$2:INDIRECT('Export night filtered'!$D$2))),""))),Rapportage!L1244)</f>
        <v/>
      </c>
    </row>
    <row r="1244" spans="1:1">
      <c r="A1244" t="str" cm="1">
        <f t="array" aca="1" ref="A1244" ca="1">_xlfn.CONCAT(IFERROR(INDEX('Export day'!$A$2:INDIRECT('Export day'!$D$2),ROWS(A$1:$A1244)),IFERROR(INDEX('Export night filtered'!$A$2:INDIRECT('Export night filtered'!$D$2),ROWS(A$1:$A1244)-ROWS('Export day'!$A$2:INDIRECT('Export day'!$D$2))),IFERROR(INDEX('Export sunholidays filtered'!$A$2:INDIRECT('Export sunholidays filtered'!$D$2),ROWS(A$1:$A1244),ROWS(#REF!)-ROWS('Export day'!$A$2:INDIRECT('Export day'!$D$2))-ROWS('Export night filtered'!$A$2:INDIRECT('Export night filtered'!$D$2))),""))),Rapportage!L1245)</f>
        <v/>
      </c>
    </row>
    <row r="1245" spans="1:1">
      <c r="A1245" t="str" cm="1">
        <f t="array" aca="1" ref="A1245" ca="1">_xlfn.CONCAT(IFERROR(INDEX('Export day'!$A$2:INDIRECT('Export day'!$D$2),ROWS(A$1:$A1245)),IFERROR(INDEX('Export night filtered'!$A$2:INDIRECT('Export night filtered'!$D$2),ROWS(A$1:$A1245)-ROWS('Export day'!$A$2:INDIRECT('Export day'!$D$2))),IFERROR(INDEX('Export sunholidays filtered'!$A$2:INDIRECT('Export sunholidays filtered'!$D$2),ROWS(A$1:$A1245),ROWS(#REF!)-ROWS('Export day'!$A$2:INDIRECT('Export day'!$D$2))-ROWS('Export night filtered'!$A$2:INDIRECT('Export night filtered'!$D$2))),""))),Rapportage!L1246)</f>
        <v/>
      </c>
    </row>
    <row r="1246" spans="1:1">
      <c r="A1246" t="str" cm="1">
        <f t="array" aca="1" ref="A1246" ca="1">_xlfn.CONCAT(IFERROR(INDEX('Export day'!$A$2:INDIRECT('Export day'!$D$2),ROWS(A$1:$A1246)),IFERROR(INDEX('Export night filtered'!$A$2:INDIRECT('Export night filtered'!$D$2),ROWS(A$1:$A1246)-ROWS('Export day'!$A$2:INDIRECT('Export day'!$D$2))),IFERROR(INDEX('Export sunholidays filtered'!$A$2:INDIRECT('Export sunholidays filtered'!$D$2),ROWS(A$1:$A1246),ROWS(#REF!)-ROWS('Export day'!$A$2:INDIRECT('Export day'!$D$2))-ROWS('Export night filtered'!$A$2:INDIRECT('Export night filtered'!$D$2))),""))),Rapportage!L1247)</f>
        <v/>
      </c>
    </row>
    <row r="1247" spans="1:1">
      <c r="A1247" t="str" cm="1">
        <f t="array" aca="1" ref="A1247" ca="1">_xlfn.CONCAT(IFERROR(INDEX('Export day'!$A$2:INDIRECT('Export day'!$D$2),ROWS(A$1:$A1247)),IFERROR(INDEX('Export night filtered'!$A$2:INDIRECT('Export night filtered'!$D$2),ROWS(A$1:$A1247)-ROWS('Export day'!$A$2:INDIRECT('Export day'!$D$2))),IFERROR(INDEX('Export sunholidays filtered'!$A$2:INDIRECT('Export sunholidays filtered'!$D$2),ROWS(A$1:$A1247),ROWS(#REF!)-ROWS('Export day'!$A$2:INDIRECT('Export day'!$D$2))-ROWS('Export night filtered'!$A$2:INDIRECT('Export night filtered'!$D$2))),""))),Rapportage!L1248)</f>
        <v/>
      </c>
    </row>
    <row r="1248" spans="1:1">
      <c r="A1248" t="str" cm="1">
        <f t="array" aca="1" ref="A1248" ca="1">_xlfn.CONCAT(IFERROR(INDEX('Export day'!$A$2:INDIRECT('Export day'!$D$2),ROWS(A$1:$A1248)),IFERROR(INDEX('Export night filtered'!$A$2:INDIRECT('Export night filtered'!$D$2),ROWS(A$1:$A1248)-ROWS('Export day'!$A$2:INDIRECT('Export day'!$D$2))),IFERROR(INDEX('Export sunholidays filtered'!$A$2:INDIRECT('Export sunholidays filtered'!$D$2),ROWS(A$1:$A1248),ROWS(#REF!)-ROWS('Export day'!$A$2:INDIRECT('Export day'!$D$2))-ROWS('Export night filtered'!$A$2:INDIRECT('Export night filtered'!$D$2))),""))),Rapportage!L1249)</f>
        <v/>
      </c>
    </row>
    <row r="1249" spans="1:1">
      <c r="A1249" t="str" cm="1">
        <f t="array" aca="1" ref="A1249" ca="1">_xlfn.CONCAT(IFERROR(INDEX('Export day'!$A$2:INDIRECT('Export day'!$D$2),ROWS(A$1:$A1249)),IFERROR(INDEX('Export night filtered'!$A$2:INDIRECT('Export night filtered'!$D$2),ROWS(A$1:$A1249)-ROWS('Export day'!$A$2:INDIRECT('Export day'!$D$2))),IFERROR(INDEX('Export sunholidays filtered'!$A$2:INDIRECT('Export sunholidays filtered'!$D$2),ROWS(A$1:$A1249),ROWS(#REF!)-ROWS('Export day'!$A$2:INDIRECT('Export day'!$D$2))-ROWS('Export night filtered'!$A$2:INDIRECT('Export night filtered'!$D$2))),""))),Rapportage!L1250)</f>
        <v/>
      </c>
    </row>
    <row r="1250" spans="1:1">
      <c r="A1250" t="str" cm="1">
        <f t="array" aca="1" ref="A1250" ca="1">_xlfn.CONCAT(IFERROR(INDEX('Export day'!$A$2:INDIRECT('Export day'!$D$2),ROWS(A$1:$A1250)),IFERROR(INDEX('Export night filtered'!$A$2:INDIRECT('Export night filtered'!$D$2),ROWS(A$1:$A1250)-ROWS('Export day'!$A$2:INDIRECT('Export day'!$D$2))),IFERROR(INDEX('Export sunholidays filtered'!$A$2:INDIRECT('Export sunholidays filtered'!$D$2),ROWS(A$1:$A1250),ROWS(#REF!)-ROWS('Export day'!$A$2:INDIRECT('Export day'!$D$2))-ROWS('Export night filtered'!$A$2:INDIRECT('Export night filtered'!$D$2))),""))),Rapportage!L1251)</f>
        <v/>
      </c>
    </row>
    <row r="1251" spans="1:1">
      <c r="A1251" t="str" cm="1">
        <f t="array" aca="1" ref="A1251" ca="1">_xlfn.CONCAT(IFERROR(INDEX('Export day'!$A$2:INDIRECT('Export day'!$D$2),ROWS(A$1:$A1251)),IFERROR(INDEX('Export night filtered'!$A$2:INDIRECT('Export night filtered'!$D$2),ROWS(A$1:$A1251)-ROWS('Export day'!$A$2:INDIRECT('Export day'!$D$2))),IFERROR(INDEX('Export sunholidays filtered'!$A$2:INDIRECT('Export sunholidays filtered'!$D$2),ROWS(A$1:$A1251),ROWS(#REF!)-ROWS('Export day'!$A$2:INDIRECT('Export day'!$D$2))-ROWS('Export night filtered'!$A$2:INDIRECT('Export night filtered'!$D$2))),""))),Rapportage!L1252)</f>
        <v/>
      </c>
    </row>
    <row r="1252" spans="1:1">
      <c r="A1252" t="str" cm="1">
        <f t="array" aca="1" ref="A1252" ca="1">_xlfn.CONCAT(IFERROR(INDEX('Export day'!$A$2:INDIRECT('Export day'!$D$2),ROWS(A$1:$A1252)),IFERROR(INDEX('Export night filtered'!$A$2:INDIRECT('Export night filtered'!$D$2),ROWS(A$1:$A1252)-ROWS('Export day'!$A$2:INDIRECT('Export day'!$D$2))),IFERROR(INDEX('Export sunholidays filtered'!$A$2:INDIRECT('Export sunholidays filtered'!$D$2),ROWS(A$1:$A1252),ROWS(#REF!)-ROWS('Export day'!$A$2:INDIRECT('Export day'!$D$2))-ROWS('Export night filtered'!$A$2:INDIRECT('Export night filtered'!$D$2))),""))),Rapportage!L1253)</f>
        <v/>
      </c>
    </row>
    <row r="1253" spans="1:1">
      <c r="A1253" t="str" cm="1">
        <f t="array" aca="1" ref="A1253" ca="1">_xlfn.CONCAT(IFERROR(INDEX('Export day'!$A$2:INDIRECT('Export day'!$D$2),ROWS(A$1:$A1253)),IFERROR(INDEX('Export night filtered'!$A$2:INDIRECT('Export night filtered'!$D$2),ROWS(A$1:$A1253)-ROWS('Export day'!$A$2:INDIRECT('Export day'!$D$2))),IFERROR(INDEX('Export sunholidays filtered'!$A$2:INDIRECT('Export sunholidays filtered'!$D$2),ROWS(A$1:$A1253),ROWS(#REF!)-ROWS('Export day'!$A$2:INDIRECT('Export day'!$D$2))-ROWS('Export night filtered'!$A$2:INDIRECT('Export night filtered'!$D$2))),""))),Rapportage!L1254)</f>
        <v/>
      </c>
    </row>
    <row r="1254" spans="1:1">
      <c r="A1254" t="str" cm="1">
        <f t="array" aca="1" ref="A1254" ca="1">_xlfn.CONCAT(IFERROR(INDEX('Export day'!$A$2:INDIRECT('Export day'!$D$2),ROWS(A$1:$A1254)),IFERROR(INDEX('Export night filtered'!$A$2:INDIRECT('Export night filtered'!$D$2),ROWS(A$1:$A1254)-ROWS('Export day'!$A$2:INDIRECT('Export day'!$D$2))),IFERROR(INDEX('Export sunholidays filtered'!$A$2:INDIRECT('Export sunholidays filtered'!$D$2),ROWS(A$1:$A1254),ROWS(#REF!)-ROWS('Export day'!$A$2:INDIRECT('Export day'!$D$2))-ROWS('Export night filtered'!$A$2:INDIRECT('Export night filtered'!$D$2))),""))),Rapportage!L1255)</f>
        <v/>
      </c>
    </row>
    <row r="1255" spans="1:1">
      <c r="A1255" t="str" cm="1">
        <f t="array" aca="1" ref="A1255" ca="1">_xlfn.CONCAT(IFERROR(INDEX('Export day'!$A$2:INDIRECT('Export day'!$D$2),ROWS(A$1:$A1255)),IFERROR(INDEX('Export night filtered'!$A$2:INDIRECT('Export night filtered'!$D$2),ROWS(A$1:$A1255)-ROWS('Export day'!$A$2:INDIRECT('Export day'!$D$2))),IFERROR(INDEX('Export sunholidays filtered'!$A$2:INDIRECT('Export sunholidays filtered'!$D$2),ROWS(A$1:$A1255),ROWS(#REF!)-ROWS('Export day'!$A$2:INDIRECT('Export day'!$D$2))-ROWS('Export night filtered'!$A$2:INDIRECT('Export night filtered'!$D$2))),""))),Rapportage!L1256)</f>
        <v/>
      </c>
    </row>
    <row r="1256" spans="1:1">
      <c r="A1256" t="str" cm="1">
        <f t="array" aca="1" ref="A1256" ca="1">_xlfn.CONCAT(IFERROR(INDEX('Export day'!$A$2:INDIRECT('Export day'!$D$2),ROWS(A$1:$A1256)),IFERROR(INDEX('Export night filtered'!$A$2:INDIRECT('Export night filtered'!$D$2),ROWS(A$1:$A1256)-ROWS('Export day'!$A$2:INDIRECT('Export day'!$D$2))),IFERROR(INDEX('Export sunholidays filtered'!$A$2:INDIRECT('Export sunholidays filtered'!$D$2),ROWS(A$1:$A1256),ROWS(#REF!)-ROWS('Export day'!$A$2:INDIRECT('Export day'!$D$2))-ROWS('Export night filtered'!$A$2:INDIRECT('Export night filtered'!$D$2))),""))),Rapportage!L1257)</f>
        <v/>
      </c>
    </row>
    <row r="1257" spans="1:1">
      <c r="A1257" t="str" cm="1">
        <f t="array" aca="1" ref="A1257" ca="1">_xlfn.CONCAT(IFERROR(INDEX('Export day'!$A$2:INDIRECT('Export day'!$D$2),ROWS(A$1:$A1257)),IFERROR(INDEX('Export night filtered'!$A$2:INDIRECT('Export night filtered'!$D$2),ROWS(A$1:$A1257)-ROWS('Export day'!$A$2:INDIRECT('Export day'!$D$2))),IFERROR(INDEX('Export sunholidays filtered'!$A$2:INDIRECT('Export sunholidays filtered'!$D$2),ROWS(A$1:$A1257),ROWS(#REF!)-ROWS('Export day'!$A$2:INDIRECT('Export day'!$D$2))-ROWS('Export night filtered'!$A$2:INDIRECT('Export night filtered'!$D$2))),""))),Rapportage!L1258)</f>
        <v/>
      </c>
    </row>
    <row r="1258" spans="1:1">
      <c r="A1258" t="str" cm="1">
        <f t="array" aca="1" ref="A1258" ca="1">_xlfn.CONCAT(IFERROR(INDEX('Export day'!$A$2:INDIRECT('Export day'!$D$2),ROWS(A$1:$A1258)),IFERROR(INDEX('Export night filtered'!$A$2:INDIRECT('Export night filtered'!$D$2),ROWS(A$1:$A1258)-ROWS('Export day'!$A$2:INDIRECT('Export day'!$D$2))),IFERROR(INDEX('Export sunholidays filtered'!$A$2:INDIRECT('Export sunholidays filtered'!$D$2),ROWS(A$1:$A1258),ROWS(#REF!)-ROWS('Export day'!$A$2:INDIRECT('Export day'!$D$2))-ROWS('Export night filtered'!$A$2:INDIRECT('Export night filtered'!$D$2))),""))),Rapportage!L1259)</f>
        <v/>
      </c>
    </row>
    <row r="1259" spans="1:1">
      <c r="A1259" t="str" cm="1">
        <f t="array" aca="1" ref="A1259" ca="1">_xlfn.CONCAT(IFERROR(INDEX('Export day'!$A$2:INDIRECT('Export day'!$D$2),ROWS(A$1:$A1259)),IFERROR(INDEX('Export night filtered'!$A$2:INDIRECT('Export night filtered'!$D$2),ROWS(A$1:$A1259)-ROWS('Export day'!$A$2:INDIRECT('Export day'!$D$2))),IFERROR(INDEX('Export sunholidays filtered'!$A$2:INDIRECT('Export sunholidays filtered'!$D$2),ROWS(A$1:$A1259),ROWS(#REF!)-ROWS('Export day'!$A$2:INDIRECT('Export day'!$D$2))-ROWS('Export night filtered'!$A$2:INDIRECT('Export night filtered'!$D$2))),""))),Rapportage!L1260)</f>
        <v/>
      </c>
    </row>
    <row r="1260" spans="1:1">
      <c r="A1260" t="str" cm="1">
        <f t="array" aca="1" ref="A1260" ca="1">_xlfn.CONCAT(IFERROR(INDEX('Export day'!$A$2:INDIRECT('Export day'!$D$2),ROWS(A$1:$A1260)),IFERROR(INDEX('Export night filtered'!$A$2:INDIRECT('Export night filtered'!$D$2),ROWS(A$1:$A1260)-ROWS('Export day'!$A$2:INDIRECT('Export day'!$D$2))),IFERROR(INDEX('Export sunholidays filtered'!$A$2:INDIRECT('Export sunholidays filtered'!$D$2),ROWS(A$1:$A1260),ROWS(#REF!)-ROWS('Export day'!$A$2:INDIRECT('Export day'!$D$2))-ROWS('Export night filtered'!$A$2:INDIRECT('Export night filtered'!$D$2))),""))),Rapportage!L1261)</f>
        <v/>
      </c>
    </row>
    <row r="1261" spans="1:1">
      <c r="A1261" t="str" cm="1">
        <f t="array" aca="1" ref="A1261" ca="1">_xlfn.CONCAT(IFERROR(INDEX('Export day'!$A$2:INDIRECT('Export day'!$D$2),ROWS(A$1:$A1261)),IFERROR(INDEX('Export night filtered'!$A$2:INDIRECT('Export night filtered'!$D$2),ROWS(A$1:$A1261)-ROWS('Export day'!$A$2:INDIRECT('Export day'!$D$2))),IFERROR(INDEX('Export sunholidays filtered'!$A$2:INDIRECT('Export sunholidays filtered'!$D$2),ROWS(A$1:$A1261),ROWS(#REF!)-ROWS('Export day'!$A$2:INDIRECT('Export day'!$D$2))-ROWS('Export night filtered'!$A$2:INDIRECT('Export night filtered'!$D$2))),""))),Rapportage!L1262)</f>
        <v/>
      </c>
    </row>
    <row r="1262" spans="1:1">
      <c r="A1262" t="str" cm="1">
        <f t="array" aca="1" ref="A1262" ca="1">_xlfn.CONCAT(IFERROR(INDEX('Export day'!$A$2:INDIRECT('Export day'!$D$2),ROWS(A$1:$A1262)),IFERROR(INDEX('Export night filtered'!$A$2:INDIRECT('Export night filtered'!$D$2),ROWS(A$1:$A1262)-ROWS('Export day'!$A$2:INDIRECT('Export day'!$D$2))),IFERROR(INDEX('Export sunholidays filtered'!$A$2:INDIRECT('Export sunholidays filtered'!$D$2),ROWS(A$1:$A1262),ROWS(#REF!)-ROWS('Export day'!$A$2:INDIRECT('Export day'!$D$2))-ROWS('Export night filtered'!$A$2:INDIRECT('Export night filtered'!$D$2))),""))),Rapportage!L1263)</f>
        <v/>
      </c>
    </row>
    <row r="1263" spans="1:1">
      <c r="A1263" t="str" cm="1">
        <f t="array" aca="1" ref="A1263" ca="1">_xlfn.CONCAT(IFERROR(INDEX('Export day'!$A$2:INDIRECT('Export day'!$D$2),ROWS(A$1:$A1263)),IFERROR(INDEX('Export night filtered'!$A$2:INDIRECT('Export night filtered'!$D$2),ROWS(A$1:$A1263)-ROWS('Export day'!$A$2:INDIRECT('Export day'!$D$2))),IFERROR(INDEX('Export sunholidays filtered'!$A$2:INDIRECT('Export sunholidays filtered'!$D$2),ROWS(A$1:$A1263),ROWS(#REF!)-ROWS('Export day'!$A$2:INDIRECT('Export day'!$D$2))-ROWS('Export night filtered'!$A$2:INDIRECT('Export night filtered'!$D$2))),""))),Rapportage!L1264)</f>
        <v/>
      </c>
    </row>
    <row r="1264" spans="1:1">
      <c r="A1264" t="str" cm="1">
        <f t="array" aca="1" ref="A1264" ca="1">_xlfn.CONCAT(IFERROR(INDEX('Export day'!$A$2:INDIRECT('Export day'!$D$2),ROWS(A$1:$A1264)),IFERROR(INDEX('Export night filtered'!$A$2:INDIRECT('Export night filtered'!$D$2),ROWS(A$1:$A1264)-ROWS('Export day'!$A$2:INDIRECT('Export day'!$D$2))),IFERROR(INDEX('Export sunholidays filtered'!$A$2:INDIRECT('Export sunholidays filtered'!$D$2),ROWS(A$1:$A1264),ROWS(#REF!)-ROWS('Export day'!$A$2:INDIRECT('Export day'!$D$2))-ROWS('Export night filtered'!$A$2:INDIRECT('Export night filtered'!$D$2))),""))),Rapportage!L1265)</f>
        <v/>
      </c>
    </row>
    <row r="1265" spans="1:1">
      <c r="A1265" t="str" cm="1">
        <f t="array" aca="1" ref="A1265" ca="1">_xlfn.CONCAT(IFERROR(INDEX('Export day'!$A$2:INDIRECT('Export day'!$D$2),ROWS(A$1:$A1265)),IFERROR(INDEX('Export night filtered'!$A$2:INDIRECT('Export night filtered'!$D$2),ROWS(A$1:$A1265)-ROWS('Export day'!$A$2:INDIRECT('Export day'!$D$2))),IFERROR(INDEX('Export sunholidays filtered'!$A$2:INDIRECT('Export sunholidays filtered'!$D$2),ROWS(A$1:$A1265),ROWS(#REF!)-ROWS('Export day'!$A$2:INDIRECT('Export day'!$D$2))-ROWS('Export night filtered'!$A$2:INDIRECT('Export night filtered'!$D$2))),""))),Rapportage!L1266)</f>
        <v/>
      </c>
    </row>
    <row r="1266" spans="1:1">
      <c r="A1266" t="str" cm="1">
        <f t="array" aca="1" ref="A1266" ca="1">_xlfn.CONCAT(IFERROR(INDEX('Export day'!$A$2:INDIRECT('Export day'!$D$2),ROWS(A$1:$A1266)),IFERROR(INDEX('Export night filtered'!$A$2:INDIRECT('Export night filtered'!$D$2),ROWS(A$1:$A1266)-ROWS('Export day'!$A$2:INDIRECT('Export day'!$D$2))),IFERROR(INDEX('Export sunholidays filtered'!$A$2:INDIRECT('Export sunholidays filtered'!$D$2),ROWS(A$1:$A1266),ROWS(#REF!)-ROWS('Export day'!$A$2:INDIRECT('Export day'!$D$2))-ROWS('Export night filtered'!$A$2:INDIRECT('Export night filtered'!$D$2))),""))),Rapportage!L1267)</f>
        <v/>
      </c>
    </row>
    <row r="1267" spans="1:1">
      <c r="A1267" t="str" cm="1">
        <f t="array" aca="1" ref="A1267" ca="1">_xlfn.CONCAT(IFERROR(INDEX('Export day'!$A$2:INDIRECT('Export day'!$D$2),ROWS(A$1:$A1267)),IFERROR(INDEX('Export night filtered'!$A$2:INDIRECT('Export night filtered'!$D$2),ROWS(A$1:$A1267)-ROWS('Export day'!$A$2:INDIRECT('Export day'!$D$2))),IFERROR(INDEX('Export sunholidays filtered'!$A$2:INDIRECT('Export sunholidays filtered'!$D$2),ROWS(A$1:$A1267),ROWS(#REF!)-ROWS('Export day'!$A$2:INDIRECT('Export day'!$D$2))-ROWS('Export night filtered'!$A$2:INDIRECT('Export night filtered'!$D$2))),""))),Rapportage!L1268)</f>
        <v/>
      </c>
    </row>
    <row r="1268" spans="1:1">
      <c r="A1268" t="str" cm="1">
        <f t="array" aca="1" ref="A1268" ca="1">_xlfn.CONCAT(IFERROR(INDEX('Export day'!$A$2:INDIRECT('Export day'!$D$2),ROWS(A$1:$A1268)),IFERROR(INDEX('Export night filtered'!$A$2:INDIRECT('Export night filtered'!$D$2),ROWS(A$1:$A1268)-ROWS('Export day'!$A$2:INDIRECT('Export day'!$D$2))),IFERROR(INDEX('Export sunholidays filtered'!$A$2:INDIRECT('Export sunholidays filtered'!$D$2),ROWS(A$1:$A1268),ROWS(#REF!)-ROWS('Export day'!$A$2:INDIRECT('Export day'!$D$2))-ROWS('Export night filtered'!$A$2:INDIRECT('Export night filtered'!$D$2))),""))),Rapportage!L1269)</f>
        <v/>
      </c>
    </row>
    <row r="1269" spans="1:1">
      <c r="A1269" t="str" cm="1">
        <f t="array" aca="1" ref="A1269" ca="1">_xlfn.CONCAT(IFERROR(INDEX('Export day'!$A$2:INDIRECT('Export day'!$D$2),ROWS(A$1:$A1269)),IFERROR(INDEX('Export night filtered'!$A$2:INDIRECT('Export night filtered'!$D$2),ROWS(A$1:$A1269)-ROWS('Export day'!$A$2:INDIRECT('Export day'!$D$2))),IFERROR(INDEX('Export sunholidays filtered'!$A$2:INDIRECT('Export sunholidays filtered'!$D$2),ROWS(A$1:$A1269),ROWS(#REF!)-ROWS('Export day'!$A$2:INDIRECT('Export day'!$D$2))-ROWS('Export night filtered'!$A$2:INDIRECT('Export night filtered'!$D$2))),""))),Rapportage!L1270)</f>
        <v/>
      </c>
    </row>
    <row r="1270" spans="1:1">
      <c r="A1270" t="str" cm="1">
        <f t="array" aca="1" ref="A1270" ca="1">_xlfn.CONCAT(IFERROR(INDEX('Export day'!$A$2:INDIRECT('Export day'!$D$2),ROWS(A$1:$A1270)),IFERROR(INDEX('Export night filtered'!$A$2:INDIRECT('Export night filtered'!$D$2),ROWS(A$1:$A1270)-ROWS('Export day'!$A$2:INDIRECT('Export day'!$D$2))),IFERROR(INDEX('Export sunholidays filtered'!$A$2:INDIRECT('Export sunholidays filtered'!$D$2),ROWS(A$1:$A1270),ROWS(#REF!)-ROWS('Export day'!$A$2:INDIRECT('Export day'!$D$2))-ROWS('Export night filtered'!$A$2:INDIRECT('Export night filtered'!$D$2))),""))),Rapportage!L1271)</f>
        <v/>
      </c>
    </row>
    <row r="1271" spans="1:1">
      <c r="A1271" t="str" cm="1">
        <f t="array" aca="1" ref="A1271" ca="1">_xlfn.CONCAT(IFERROR(INDEX('Export day'!$A$2:INDIRECT('Export day'!$D$2),ROWS(A$1:$A1271)),IFERROR(INDEX('Export night filtered'!$A$2:INDIRECT('Export night filtered'!$D$2),ROWS(A$1:$A1271)-ROWS('Export day'!$A$2:INDIRECT('Export day'!$D$2))),IFERROR(INDEX('Export sunholidays filtered'!$A$2:INDIRECT('Export sunholidays filtered'!$D$2),ROWS(A$1:$A1271),ROWS(#REF!)-ROWS('Export day'!$A$2:INDIRECT('Export day'!$D$2))-ROWS('Export night filtered'!$A$2:INDIRECT('Export night filtered'!$D$2))),""))),Rapportage!L1272)</f>
        <v/>
      </c>
    </row>
    <row r="1272" spans="1:1">
      <c r="A1272" t="str" cm="1">
        <f t="array" aca="1" ref="A1272" ca="1">_xlfn.CONCAT(IFERROR(INDEX('Export day'!$A$2:INDIRECT('Export day'!$D$2),ROWS(A$1:$A1272)),IFERROR(INDEX('Export night filtered'!$A$2:INDIRECT('Export night filtered'!$D$2),ROWS(A$1:$A1272)-ROWS('Export day'!$A$2:INDIRECT('Export day'!$D$2))),IFERROR(INDEX('Export sunholidays filtered'!$A$2:INDIRECT('Export sunholidays filtered'!$D$2),ROWS(A$1:$A1272),ROWS(#REF!)-ROWS('Export day'!$A$2:INDIRECT('Export day'!$D$2))-ROWS('Export night filtered'!$A$2:INDIRECT('Export night filtered'!$D$2))),""))),Rapportage!L1273)</f>
        <v/>
      </c>
    </row>
    <row r="1273" spans="1:1">
      <c r="A1273" t="str" cm="1">
        <f t="array" aca="1" ref="A1273" ca="1">_xlfn.CONCAT(IFERROR(INDEX('Export day'!$A$2:INDIRECT('Export day'!$D$2),ROWS(A$1:$A1273)),IFERROR(INDEX('Export night filtered'!$A$2:INDIRECT('Export night filtered'!$D$2),ROWS(A$1:$A1273)-ROWS('Export day'!$A$2:INDIRECT('Export day'!$D$2))),IFERROR(INDEX('Export sunholidays filtered'!$A$2:INDIRECT('Export sunholidays filtered'!$D$2),ROWS(A$1:$A1273),ROWS(#REF!)-ROWS('Export day'!$A$2:INDIRECT('Export day'!$D$2))-ROWS('Export night filtered'!$A$2:INDIRECT('Export night filtered'!$D$2))),""))),Rapportage!L1274)</f>
        <v/>
      </c>
    </row>
    <row r="1274" spans="1:1">
      <c r="A1274" t="str" cm="1">
        <f t="array" aca="1" ref="A1274" ca="1">_xlfn.CONCAT(IFERROR(INDEX('Export day'!$A$2:INDIRECT('Export day'!$D$2),ROWS(A$1:$A1274)),IFERROR(INDEX('Export night filtered'!$A$2:INDIRECT('Export night filtered'!$D$2),ROWS(A$1:$A1274)-ROWS('Export day'!$A$2:INDIRECT('Export day'!$D$2))),IFERROR(INDEX('Export sunholidays filtered'!$A$2:INDIRECT('Export sunholidays filtered'!$D$2),ROWS(A$1:$A1274),ROWS(#REF!)-ROWS('Export day'!$A$2:INDIRECT('Export day'!$D$2))-ROWS('Export night filtered'!$A$2:INDIRECT('Export night filtered'!$D$2))),""))),Rapportage!L1275)</f>
        <v/>
      </c>
    </row>
    <row r="1275" spans="1:1">
      <c r="A1275" t="str" cm="1">
        <f t="array" aca="1" ref="A1275" ca="1">_xlfn.CONCAT(IFERROR(INDEX('Export day'!$A$2:INDIRECT('Export day'!$D$2),ROWS(A$1:$A1275)),IFERROR(INDEX('Export night filtered'!$A$2:INDIRECT('Export night filtered'!$D$2),ROWS(A$1:$A1275)-ROWS('Export day'!$A$2:INDIRECT('Export day'!$D$2))),IFERROR(INDEX('Export sunholidays filtered'!$A$2:INDIRECT('Export sunholidays filtered'!$D$2),ROWS(A$1:$A1275),ROWS(#REF!)-ROWS('Export day'!$A$2:INDIRECT('Export day'!$D$2))-ROWS('Export night filtered'!$A$2:INDIRECT('Export night filtered'!$D$2))),""))),Rapportage!L1276)</f>
        <v/>
      </c>
    </row>
    <row r="1276" spans="1:1">
      <c r="A1276" t="str" cm="1">
        <f t="array" aca="1" ref="A1276" ca="1">_xlfn.CONCAT(IFERROR(INDEX('Export day'!$A$2:INDIRECT('Export day'!$D$2),ROWS(A$1:$A1276)),IFERROR(INDEX('Export night filtered'!$A$2:INDIRECT('Export night filtered'!$D$2),ROWS(A$1:$A1276)-ROWS('Export day'!$A$2:INDIRECT('Export day'!$D$2))),IFERROR(INDEX('Export sunholidays filtered'!$A$2:INDIRECT('Export sunholidays filtered'!$D$2),ROWS(A$1:$A1276),ROWS(#REF!)-ROWS('Export day'!$A$2:INDIRECT('Export day'!$D$2))-ROWS('Export night filtered'!$A$2:INDIRECT('Export night filtered'!$D$2))),""))),Rapportage!L1277)</f>
        <v/>
      </c>
    </row>
    <row r="1277" spans="1:1">
      <c r="A1277" t="str" cm="1">
        <f t="array" aca="1" ref="A1277" ca="1">_xlfn.CONCAT(IFERROR(INDEX('Export day'!$A$2:INDIRECT('Export day'!$D$2),ROWS(A$1:$A1277)),IFERROR(INDEX('Export night filtered'!$A$2:INDIRECT('Export night filtered'!$D$2),ROWS(A$1:$A1277)-ROWS('Export day'!$A$2:INDIRECT('Export day'!$D$2))),IFERROR(INDEX('Export sunholidays filtered'!$A$2:INDIRECT('Export sunholidays filtered'!$D$2),ROWS(A$1:$A1277),ROWS(#REF!)-ROWS('Export day'!$A$2:INDIRECT('Export day'!$D$2))-ROWS('Export night filtered'!$A$2:INDIRECT('Export night filtered'!$D$2))),""))),Rapportage!L1278)</f>
        <v/>
      </c>
    </row>
    <row r="1278" spans="1:1">
      <c r="A1278" t="str" cm="1">
        <f t="array" aca="1" ref="A1278" ca="1">_xlfn.CONCAT(IFERROR(INDEX('Export day'!$A$2:INDIRECT('Export day'!$D$2),ROWS(A$1:$A1278)),IFERROR(INDEX('Export night filtered'!$A$2:INDIRECT('Export night filtered'!$D$2),ROWS(A$1:$A1278)-ROWS('Export day'!$A$2:INDIRECT('Export day'!$D$2))),IFERROR(INDEX('Export sunholidays filtered'!$A$2:INDIRECT('Export sunholidays filtered'!$D$2),ROWS(A$1:$A1278),ROWS(#REF!)-ROWS('Export day'!$A$2:INDIRECT('Export day'!$D$2))-ROWS('Export night filtered'!$A$2:INDIRECT('Export night filtered'!$D$2))),""))),Rapportage!L1279)</f>
        <v/>
      </c>
    </row>
    <row r="1279" spans="1:1">
      <c r="A1279" t="str" cm="1">
        <f t="array" aca="1" ref="A1279" ca="1">_xlfn.CONCAT(IFERROR(INDEX('Export day'!$A$2:INDIRECT('Export day'!$D$2),ROWS(A$1:$A1279)),IFERROR(INDEX('Export night filtered'!$A$2:INDIRECT('Export night filtered'!$D$2),ROWS(A$1:$A1279)-ROWS('Export day'!$A$2:INDIRECT('Export day'!$D$2))),IFERROR(INDEX('Export sunholidays filtered'!$A$2:INDIRECT('Export sunholidays filtered'!$D$2),ROWS(A$1:$A1279),ROWS(#REF!)-ROWS('Export day'!$A$2:INDIRECT('Export day'!$D$2))-ROWS('Export night filtered'!$A$2:INDIRECT('Export night filtered'!$D$2))),""))),Rapportage!L1280)</f>
        <v/>
      </c>
    </row>
    <row r="1280" spans="1:1">
      <c r="A1280" t="str" cm="1">
        <f t="array" aca="1" ref="A1280" ca="1">_xlfn.CONCAT(IFERROR(INDEX('Export day'!$A$2:INDIRECT('Export day'!$D$2),ROWS(A$1:$A1280)),IFERROR(INDEX('Export night filtered'!$A$2:INDIRECT('Export night filtered'!$D$2),ROWS(A$1:$A1280)-ROWS('Export day'!$A$2:INDIRECT('Export day'!$D$2))),IFERROR(INDEX('Export sunholidays filtered'!$A$2:INDIRECT('Export sunholidays filtered'!$D$2),ROWS(A$1:$A1280),ROWS(#REF!)-ROWS('Export day'!$A$2:INDIRECT('Export day'!$D$2))-ROWS('Export night filtered'!$A$2:INDIRECT('Export night filtered'!$D$2))),""))),Rapportage!L1281)</f>
        <v/>
      </c>
    </row>
    <row r="1281" spans="1:1">
      <c r="A1281" t="str" cm="1">
        <f t="array" aca="1" ref="A1281" ca="1">_xlfn.CONCAT(IFERROR(INDEX('Export day'!$A$2:INDIRECT('Export day'!$D$2),ROWS(A$1:$A1281)),IFERROR(INDEX('Export night filtered'!$A$2:INDIRECT('Export night filtered'!$D$2),ROWS(A$1:$A1281)-ROWS('Export day'!$A$2:INDIRECT('Export day'!$D$2))),IFERROR(INDEX('Export sunholidays filtered'!$A$2:INDIRECT('Export sunholidays filtered'!$D$2),ROWS(A$1:$A1281),ROWS(#REF!)-ROWS('Export day'!$A$2:INDIRECT('Export day'!$D$2))-ROWS('Export night filtered'!$A$2:INDIRECT('Export night filtered'!$D$2))),""))),Rapportage!L1282)</f>
        <v/>
      </c>
    </row>
    <row r="1282" spans="1:1">
      <c r="A1282" t="str" cm="1">
        <f t="array" aca="1" ref="A1282" ca="1">_xlfn.CONCAT(IFERROR(INDEX('Export day'!$A$2:INDIRECT('Export day'!$D$2),ROWS(A$1:$A1282)),IFERROR(INDEX('Export night filtered'!$A$2:INDIRECT('Export night filtered'!$D$2),ROWS(A$1:$A1282)-ROWS('Export day'!$A$2:INDIRECT('Export day'!$D$2))),IFERROR(INDEX('Export sunholidays filtered'!$A$2:INDIRECT('Export sunholidays filtered'!$D$2),ROWS(A$1:$A1282),ROWS(#REF!)-ROWS('Export day'!$A$2:INDIRECT('Export day'!$D$2))-ROWS('Export night filtered'!$A$2:INDIRECT('Export night filtered'!$D$2))),""))),Rapportage!L1283)</f>
        <v/>
      </c>
    </row>
    <row r="1283" spans="1:1">
      <c r="A1283" t="str" cm="1">
        <f t="array" aca="1" ref="A1283" ca="1">_xlfn.CONCAT(IFERROR(INDEX('Export day'!$A$2:INDIRECT('Export day'!$D$2),ROWS(A$1:$A1283)),IFERROR(INDEX('Export night filtered'!$A$2:INDIRECT('Export night filtered'!$D$2),ROWS(A$1:$A1283)-ROWS('Export day'!$A$2:INDIRECT('Export day'!$D$2))),IFERROR(INDEX('Export sunholidays filtered'!$A$2:INDIRECT('Export sunholidays filtered'!$D$2),ROWS(A$1:$A1283),ROWS(#REF!)-ROWS('Export day'!$A$2:INDIRECT('Export day'!$D$2))-ROWS('Export night filtered'!$A$2:INDIRECT('Export night filtered'!$D$2))),""))),Rapportage!L1284)</f>
        <v/>
      </c>
    </row>
    <row r="1284" spans="1:1">
      <c r="A1284" t="str" cm="1">
        <f t="array" aca="1" ref="A1284" ca="1">_xlfn.CONCAT(IFERROR(INDEX('Export day'!$A$2:INDIRECT('Export day'!$D$2),ROWS(A$1:$A1284)),IFERROR(INDEX('Export night filtered'!$A$2:INDIRECT('Export night filtered'!$D$2),ROWS(A$1:$A1284)-ROWS('Export day'!$A$2:INDIRECT('Export day'!$D$2))),IFERROR(INDEX('Export sunholidays filtered'!$A$2:INDIRECT('Export sunholidays filtered'!$D$2),ROWS(A$1:$A1284),ROWS(#REF!)-ROWS('Export day'!$A$2:INDIRECT('Export day'!$D$2))-ROWS('Export night filtered'!$A$2:INDIRECT('Export night filtered'!$D$2))),""))),Rapportage!L1285)</f>
        <v/>
      </c>
    </row>
    <row r="1285" spans="1:1">
      <c r="A1285" t="str" cm="1">
        <f t="array" aca="1" ref="A1285" ca="1">_xlfn.CONCAT(IFERROR(INDEX('Export day'!$A$2:INDIRECT('Export day'!$D$2),ROWS(A$1:$A1285)),IFERROR(INDEX('Export night filtered'!$A$2:INDIRECT('Export night filtered'!$D$2),ROWS(A$1:$A1285)-ROWS('Export day'!$A$2:INDIRECT('Export day'!$D$2))),IFERROR(INDEX('Export sunholidays filtered'!$A$2:INDIRECT('Export sunholidays filtered'!$D$2),ROWS(A$1:$A1285),ROWS(#REF!)-ROWS('Export day'!$A$2:INDIRECT('Export day'!$D$2))-ROWS('Export night filtered'!$A$2:INDIRECT('Export night filtered'!$D$2))),""))),Rapportage!L1286)</f>
        <v/>
      </c>
    </row>
    <row r="1286" spans="1:1">
      <c r="A1286" t="str" cm="1">
        <f t="array" aca="1" ref="A1286" ca="1">_xlfn.CONCAT(IFERROR(INDEX('Export day'!$A$2:INDIRECT('Export day'!$D$2),ROWS(A$1:$A1286)),IFERROR(INDEX('Export night filtered'!$A$2:INDIRECT('Export night filtered'!$D$2),ROWS(A$1:$A1286)-ROWS('Export day'!$A$2:INDIRECT('Export day'!$D$2))),IFERROR(INDEX('Export sunholidays filtered'!$A$2:INDIRECT('Export sunholidays filtered'!$D$2),ROWS(A$1:$A1286),ROWS(#REF!)-ROWS('Export day'!$A$2:INDIRECT('Export day'!$D$2))-ROWS('Export night filtered'!$A$2:INDIRECT('Export night filtered'!$D$2))),""))),Rapportage!L1287)</f>
        <v/>
      </c>
    </row>
    <row r="1287" spans="1:1">
      <c r="A1287" t="str" cm="1">
        <f t="array" aca="1" ref="A1287" ca="1">_xlfn.CONCAT(IFERROR(INDEX('Export day'!$A$2:INDIRECT('Export day'!$D$2),ROWS(A$1:$A1287)),IFERROR(INDEX('Export night filtered'!$A$2:INDIRECT('Export night filtered'!$D$2),ROWS(A$1:$A1287)-ROWS('Export day'!$A$2:INDIRECT('Export day'!$D$2))),IFERROR(INDEX('Export sunholidays filtered'!$A$2:INDIRECT('Export sunholidays filtered'!$D$2),ROWS(A$1:$A1287),ROWS(#REF!)-ROWS('Export day'!$A$2:INDIRECT('Export day'!$D$2))-ROWS('Export night filtered'!$A$2:INDIRECT('Export night filtered'!$D$2))),""))),Rapportage!L1288)</f>
        <v/>
      </c>
    </row>
    <row r="1288" spans="1:1">
      <c r="A1288" t="str" cm="1">
        <f t="array" aca="1" ref="A1288" ca="1">_xlfn.CONCAT(IFERROR(INDEX('Export day'!$A$2:INDIRECT('Export day'!$D$2),ROWS(A$1:$A1288)),IFERROR(INDEX('Export night filtered'!$A$2:INDIRECT('Export night filtered'!$D$2),ROWS(A$1:$A1288)-ROWS('Export day'!$A$2:INDIRECT('Export day'!$D$2))),IFERROR(INDEX('Export sunholidays filtered'!$A$2:INDIRECT('Export sunholidays filtered'!$D$2),ROWS(A$1:$A1288),ROWS(#REF!)-ROWS('Export day'!$A$2:INDIRECT('Export day'!$D$2))-ROWS('Export night filtered'!$A$2:INDIRECT('Export night filtered'!$D$2))),""))),Rapportage!L1289)</f>
        <v/>
      </c>
    </row>
    <row r="1289" spans="1:1">
      <c r="A1289" t="str" cm="1">
        <f t="array" aca="1" ref="A1289" ca="1">_xlfn.CONCAT(IFERROR(INDEX('Export day'!$A$2:INDIRECT('Export day'!$D$2),ROWS(A$1:$A1289)),IFERROR(INDEX('Export night filtered'!$A$2:INDIRECT('Export night filtered'!$D$2),ROWS(A$1:$A1289)-ROWS('Export day'!$A$2:INDIRECT('Export day'!$D$2))),IFERROR(INDEX('Export sunholidays filtered'!$A$2:INDIRECT('Export sunholidays filtered'!$D$2),ROWS(A$1:$A1289),ROWS(#REF!)-ROWS('Export day'!$A$2:INDIRECT('Export day'!$D$2))-ROWS('Export night filtered'!$A$2:INDIRECT('Export night filtered'!$D$2))),""))),Rapportage!L1290)</f>
        <v/>
      </c>
    </row>
    <row r="1290" spans="1:1">
      <c r="A1290" t="str" cm="1">
        <f t="array" aca="1" ref="A1290" ca="1">_xlfn.CONCAT(IFERROR(INDEX('Export day'!$A$2:INDIRECT('Export day'!$D$2),ROWS(A$1:$A1290)),IFERROR(INDEX('Export night filtered'!$A$2:INDIRECT('Export night filtered'!$D$2),ROWS(A$1:$A1290)-ROWS('Export day'!$A$2:INDIRECT('Export day'!$D$2))),IFERROR(INDEX('Export sunholidays filtered'!$A$2:INDIRECT('Export sunholidays filtered'!$D$2),ROWS(A$1:$A1290),ROWS(#REF!)-ROWS('Export day'!$A$2:INDIRECT('Export day'!$D$2))-ROWS('Export night filtered'!$A$2:INDIRECT('Export night filtered'!$D$2))),""))),Rapportage!L1291)</f>
        <v/>
      </c>
    </row>
    <row r="1291" spans="1:1">
      <c r="A1291" t="str" cm="1">
        <f t="array" aca="1" ref="A1291" ca="1">_xlfn.CONCAT(IFERROR(INDEX('Export day'!$A$2:INDIRECT('Export day'!$D$2),ROWS(A$1:$A1291)),IFERROR(INDEX('Export night filtered'!$A$2:INDIRECT('Export night filtered'!$D$2),ROWS(A$1:$A1291)-ROWS('Export day'!$A$2:INDIRECT('Export day'!$D$2))),IFERROR(INDEX('Export sunholidays filtered'!$A$2:INDIRECT('Export sunholidays filtered'!$D$2),ROWS(A$1:$A1291),ROWS(#REF!)-ROWS('Export day'!$A$2:INDIRECT('Export day'!$D$2))-ROWS('Export night filtered'!$A$2:INDIRECT('Export night filtered'!$D$2))),""))),Rapportage!L1292)</f>
        <v/>
      </c>
    </row>
    <row r="1292" spans="1:1">
      <c r="A1292" t="str" cm="1">
        <f t="array" aca="1" ref="A1292" ca="1">_xlfn.CONCAT(IFERROR(INDEX('Export day'!$A$2:INDIRECT('Export day'!$D$2),ROWS(A$1:$A1292)),IFERROR(INDEX('Export night filtered'!$A$2:INDIRECT('Export night filtered'!$D$2),ROWS(A$1:$A1292)-ROWS('Export day'!$A$2:INDIRECT('Export day'!$D$2))),IFERROR(INDEX('Export sunholidays filtered'!$A$2:INDIRECT('Export sunholidays filtered'!$D$2),ROWS(A$1:$A1292),ROWS(#REF!)-ROWS('Export day'!$A$2:INDIRECT('Export day'!$D$2))-ROWS('Export night filtered'!$A$2:INDIRECT('Export night filtered'!$D$2))),""))),Rapportage!L1293)</f>
        <v/>
      </c>
    </row>
    <row r="1293" spans="1:1">
      <c r="A1293" t="str" cm="1">
        <f t="array" aca="1" ref="A1293" ca="1">_xlfn.CONCAT(IFERROR(INDEX('Export day'!$A$2:INDIRECT('Export day'!$D$2),ROWS(A$1:$A1293)),IFERROR(INDEX('Export night filtered'!$A$2:INDIRECT('Export night filtered'!$D$2),ROWS(A$1:$A1293)-ROWS('Export day'!$A$2:INDIRECT('Export day'!$D$2))),IFERROR(INDEX('Export sunholidays filtered'!$A$2:INDIRECT('Export sunholidays filtered'!$D$2),ROWS(A$1:$A1293),ROWS(#REF!)-ROWS('Export day'!$A$2:INDIRECT('Export day'!$D$2))-ROWS('Export night filtered'!$A$2:INDIRECT('Export night filtered'!$D$2))),""))),Rapportage!L1294)</f>
        <v/>
      </c>
    </row>
    <row r="1294" spans="1:1">
      <c r="A1294" t="str" cm="1">
        <f t="array" aca="1" ref="A1294" ca="1">_xlfn.CONCAT(IFERROR(INDEX('Export day'!$A$2:INDIRECT('Export day'!$D$2),ROWS(A$1:$A1294)),IFERROR(INDEX('Export night filtered'!$A$2:INDIRECT('Export night filtered'!$D$2),ROWS(A$1:$A1294)-ROWS('Export day'!$A$2:INDIRECT('Export day'!$D$2))),IFERROR(INDEX('Export sunholidays filtered'!$A$2:INDIRECT('Export sunholidays filtered'!$D$2),ROWS(A$1:$A1294),ROWS(#REF!)-ROWS('Export day'!$A$2:INDIRECT('Export day'!$D$2))-ROWS('Export night filtered'!$A$2:INDIRECT('Export night filtered'!$D$2))),""))),Rapportage!L1295)</f>
        <v/>
      </c>
    </row>
    <row r="1295" spans="1:1">
      <c r="A1295" t="str" cm="1">
        <f t="array" aca="1" ref="A1295" ca="1">_xlfn.CONCAT(IFERROR(INDEX('Export day'!$A$2:INDIRECT('Export day'!$D$2),ROWS(A$1:$A1295)),IFERROR(INDEX('Export night filtered'!$A$2:INDIRECT('Export night filtered'!$D$2),ROWS(A$1:$A1295)-ROWS('Export day'!$A$2:INDIRECT('Export day'!$D$2))),IFERROR(INDEX('Export sunholidays filtered'!$A$2:INDIRECT('Export sunholidays filtered'!$D$2),ROWS(A$1:$A1295),ROWS(#REF!)-ROWS('Export day'!$A$2:INDIRECT('Export day'!$D$2))-ROWS('Export night filtered'!$A$2:INDIRECT('Export night filtered'!$D$2))),""))),Rapportage!L1296)</f>
        <v/>
      </c>
    </row>
    <row r="1296" spans="1:1">
      <c r="A1296" t="str" cm="1">
        <f t="array" aca="1" ref="A1296" ca="1">_xlfn.CONCAT(IFERROR(INDEX('Export day'!$A$2:INDIRECT('Export day'!$D$2),ROWS(A$1:$A1296)),IFERROR(INDEX('Export night filtered'!$A$2:INDIRECT('Export night filtered'!$D$2),ROWS(A$1:$A1296)-ROWS('Export day'!$A$2:INDIRECT('Export day'!$D$2))),IFERROR(INDEX('Export sunholidays filtered'!$A$2:INDIRECT('Export sunholidays filtered'!$D$2),ROWS(A$1:$A1296),ROWS(#REF!)-ROWS('Export day'!$A$2:INDIRECT('Export day'!$D$2))-ROWS('Export night filtered'!$A$2:INDIRECT('Export night filtered'!$D$2))),""))),Rapportage!L1297)</f>
        <v/>
      </c>
    </row>
    <row r="1297" spans="1:1">
      <c r="A1297" t="str" cm="1">
        <f t="array" aca="1" ref="A1297" ca="1">_xlfn.CONCAT(IFERROR(INDEX('Export day'!$A$2:INDIRECT('Export day'!$D$2),ROWS(A$1:$A1297)),IFERROR(INDEX('Export night filtered'!$A$2:INDIRECT('Export night filtered'!$D$2),ROWS(A$1:$A1297)-ROWS('Export day'!$A$2:INDIRECT('Export day'!$D$2))),IFERROR(INDEX('Export sunholidays filtered'!$A$2:INDIRECT('Export sunholidays filtered'!$D$2),ROWS(A$1:$A1297),ROWS(#REF!)-ROWS('Export day'!$A$2:INDIRECT('Export day'!$D$2))-ROWS('Export night filtered'!$A$2:INDIRECT('Export night filtered'!$D$2))),""))),Rapportage!L1298)</f>
        <v/>
      </c>
    </row>
    <row r="1298" spans="1:1">
      <c r="A1298" t="str" cm="1">
        <f t="array" aca="1" ref="A1298" ca="1">_xlfn.CONCAT(IFERROR(INDEX('Export day'!$A$2:INDIRECT('Export day'!$D$2),ROWS(A$1:$A1298)),IFERROR(INDEX('Export night filtered'!$A$2:INDIRECT('Export night filtered'!$D$2),ROWS(A$1:$A1298)-ROWS('Export day'!$A$2:INDIRECT('Export day'!$D$2))),IFERROR(INDEX('Export sunholidays filtered'!$A$2:INDIRECT('Export sunholidays filtered'!$D$2),ROWS(A$1:$A1298),ROWS(#REF!)-ROWS('Export day'!$A$2:INDIRECT('Export day'!$D$2))-ROWS('Export night filtered'!$A$2:INDIRECT('Export night filtered'!$D$2))),""))),Rapportage!L1299)</f>
        <v/>
      </c>
    </row>
    <row r="1299" spans="1:1">
      <c r="A1299" t="str" cm="1">
        <f t="array" aca="1" ref="A1299" ca="1">_xlfn.CONCAT(IFERROR(INDEX('Export day'!$A$2:INDIRECT('Export day'!$D$2),ROWS(A$1:$A1299)),IFERROR(INDEX('Export night filtered'!$A$2:INDIRECT('Export night filtered'!$D$2),ROWS(A$1:$A1299)-ROWS('Export day'!$A$2:INDIRECT('Export day'!$D$2))),IFERROR(INDEX('Export sunholidays filtered'!$A$2:INDIRECT('Export sunholidays filtered'!$D$2),ROWS(A$1:$A1299),ROWS(#REF!)-ROWS('Export day'!$A$2:INDIRECT('Export day'!$D$2))-ROWS('Export night filtered'!$A$2:INDIRECT('Export night filtered'!$D$2))),""))),Rapportage!L1300)</f>
        <v/>
      </c>
    </row>
    <row r="1300" spans="1:1">
      <c r="A1300" t="str" cm="1">
        <f t="array" aca="1" ref="A1300" ca="1">_xlfn.CONCAT(IFERROR(INDEX('Export day'!$A$2:INDIRECT('Export day'!$D$2),ROWS(A$1:$A1300)),IFERROR(INDEX('Export night filtered'!$A$2:INDIRECT('Export night filtered'!$D$2),ROWS(A$1:$A1300)-ROWS('Export day'!$A$2:INDIRECT('Export day'!$D$2))),IFERROR(INDEX('Export sunholidays filtered'!$A$2:INDIRECT('Export sunholidays filtered'!$D$2),ROWS(A$1:$A1300),ROWS(#REF!)-ROWS('Export day'!$A$2:INDIRECT('Export day'!$D$2))-ROWS('Export night filtered'!$A$2:INDIRECT('Export night filtered'!$D$2))),""))),Rapportage!L1301)</f>
        <v/>
      </c>
    </row>
    <row r="1301" spans="1:1">
      <c r="A1301" t="str" cm="1">
        <f t="array" aca="1" ref="A1301" ca="1">_xlfn.CONCAT(IFERROR(INDEX('Export day'!$A$2:INDIRECT('Export day'!$D$2),ROWS(A$1:$A1301)),IFERROR(INDEX('Export night filtered'!$A$2:INDIRECT('Export night filtered'!$D$2),ROWS(A$1:$A1301)-ROWS('Export day'!$A$2:INDIRECT('Export day'!$D$2))),IFERROR(INDEX('Export sunholidays filtered'!$A$2:INDIRECT('Export sunholidays filtered'!$D$2),ROWS(A$1:$A1301),ROWS(#REF!)-ROWS('Export day'!$A$2:INDIRECT('Export day'!$D$2))-ROWS('Export night filtered'!$A$2:INDIRECT('Export night filtered'!$D$2))),""))),Rapportage!L1302)</f>
        <v/>
      </c>
    </row>
    <row r="1302" spans="1:1">
      <c r="A1302" t="str" cm="1">
        <f t="array" aca="1" ref="A1302" ca="1">_xlfn.CONCAT(IFERROR(INDEX('Export day'!$A$2:INDIRECT('Export day'!$D$2),ROWS(A$1:$A1302)),IFERROR(INDEX('Export night filtered'!$A$2:INDIRECT('Export night filtered'!$D$2),ROWS(A$1:$A1302)-ROWS('Export day'!$A$2:INDIRECT('Export day'!$D$2))),IFERROR(INDEX('Export sunholidays filtered'!$A$2:INDIRECT('Export sunholidays filtered'!$D$2),ROWS(A$1:$A1302),ROWS(#REF!)-ROWS('Export day'!$A$2:INDIRECT('Export day'!$D$2))-ROWS('Export night filtered'!$A$2:INDIRECT('Export night filtered'!$D$2))),""))),Rapportage!L1303)</f>
        <v/>
      </c>
    </row>
    <row r="1303" spans="1:1">
      <c r="A1303" t="str" cm="1">
        <f t="array" aca="1" ref="A1303" ca="1">_xlfn.CONCAT(IFERROR(INDEX('Export day'!$A$2:INDIRECT('Export day'!$D$2),ROWS(A$1:$A1303)),IFERROR(INDEX('Export night filtered'!$A$2:INDIRECT('Export night filtered'!$D$2),ROWS(A$1:$A1303)-ROWS('Export day'!$A$2:INDIRECT('Export day'!$D$2))),IFERROR(INDEX('Export sunholidays filtered'!$A$2:INDIRECT('Export sunholidays filtered'!$D$2),ROWS(A$1:$A1303),ROWS(#REF!)-ROWS('Export day'!$A$2:INDIRECT('Export day'!$D$2))-ROWS('Export night filtered'!$A$2:INDIRECT('Export night filtered'!$D$2))),""))),Rapportage!L1304)</f>
        <v/>
      </c>
    </row>
    <row r="1304" spans="1:1">
      <c r="A1304" t="str" cm="1">
        <f t="array" aca="1" ref="A1304" ca="1">_xlfn.CONCAT(IFERROR(INDEX('Export day'!$A$2:INDIRECT('Export day'!$D$2),ROWS(A$1:$A1304)),IFERROR(INDEX('Export night filtered'!$A$2:INDIRECT('Export night filtered'!$D$2),ROWS(A$1:$A1304)-ROWS('Export day'!$A$2:INDIRECT('Export day'!$D$2))),IFERROR(INDEX('Export sunholidays filtered'!$A$2:INDIRECT('Export sunholidays filtered'!$D$2),ROWS(A$1:$A1304),ROWS(#REF!)-ROWS('Export day'!$A$2:INDIRECT('Export day'!$D$2))-ROWS('Export night filtered'!$A$2:INDIRECT('Export night filtered'!$D$2))),""))),Rapportage!L1305)</f>
        <v/>
      </c>
    </row>
    <row r="1305" spans="1:1">
      <c r="A1305" t="str" cm="1">
        <f t="array" aca="1" ref="A1305" ca="1">_xlfn.CONCAT(IFERROR(INDEX('Export day'!$A$2:INDIRECT('Export day'!$D$2),ROWS(A$1:$A1305)),IFERROR(INDEX('Export night filtered'!$A$2:INDIRECT('Export night filtered'!$D$2),ROWS(A$1:$A1305)-ROWS('Export day'!$A$2:INDIRECT('Export day'!$D$2))),IFERROR(INDEX('Export sunholidays filtered'!$A$2:INDIRECT('Export sunholidays filtered'!$D$2),ROWS(A$1:$A1305),ROWS(#REF!)-ROWS('Export day'!$A$2:INDIRECT('Export day'!$D$2))-ROWS('Export night filtered'!$A$2:INDIRECT('Export night filtered'!$D$2))),""))),Rapportage!L1306)</f>
        <v/>
      </c>
    </row>
    <row r="1306" spans="1:1">
      <c r="A1306" t="str" cm="1">
        <f t="array" aca="1" ref="A1306" ca="1">_xlfn.CONCAT(IFERROR(INDEX('Export day'!$A$2:INDIRECT('Export day'!$D$2),ROWS(A$1:$A1306)),IFERROR(INDEX('Export night filtered'!$A$2:INDIRECT('Export night filtered'!$D$2),ROWS(A$1:$A1306)-ROWS('Export day'!$A$2:INDIRECT('Export day'!$D$2))),IFERROR(INDEX('Export sunholidays filtered'!$A$2:INDIRECT('Export sunholidays filtered'!$D$2),ROWS(A$1:$A1306),ROWS(#REF!)-ROWS('Export day'!$A$2:INDIRECT('Export day'!$D$2))-ROWS('Export night filtered'!$A$2:INDIRECT('Export night filtered'!$D$2))),""))),Rapportage!L1307)</f>
        <v/>
      </c>
    </row>
    <row r="1307" spans="1:1">
      <c r="A1307" t="str" cm="1">
        <f t="array" aca="1" ref="A1307" ca="1">_xlfn.CONCAT(IFERROR(INDEX('Export day'!$A$2:INDIRECT('Export day'!$D$2),ROWS(A$1:$A1307)),IFERROR(INDEX('Export night filtered'!$A$2:INDIRECT('Export night filtered'!$D$2),ROWS(A$1:$A1307)-ROWS('Export day'!$A$2:INDIRECT('Export day'!$D$2))),IFERROR(INDEX('Export sunholidays filtered'!$A$2:INDIRECT('Export sunholidays filtered'!$D$2),ROWS(A$1:$A1307),ROWS(#REF!)-ROWS('Export day'!$A$2:INDIRECT('Export day'!$D$2))-ROWS('Export night filtered'!$A$2:INDIRECT('Export night filtered'!$D$2))),""))),Rapportage!L1308)</f>
        <v/>
      </c>
    </row>
    <row r="1308" spans="1:1">
      <c r="A1308" t="str" cm="1">
        <f t="array" aca="1" ref="A1308" ca="1">_xlfn.CONCAT(IFERROR(INDEX('Export day'!$A$2:INDIRECT('Export day'!$D$2),ROWS(A$1:$A1308)),IFERROR(INDEX('Export night filtered'!$A$2:INDIRECT('Export night filtered'!$D$2),ROWS(A$1:$A1308)-ROWS('Export day'!$A$2:INDIRECT('Export day'!$D$2))),IFERROR(INDEX('Export sunholidays filtered'!$A$2:INDIRECT('Export sunholidays filtered'!$D$2),ROWS(A$1:$A1308),ROWS(#REF!)-ROWS('Export day'!$A$2:INDIRECT('Export day'!$D$2))-ROWS('Export night filtered'!$A$2:INDIRECT('Export night filtered'!$D$2))),""))),Rapportage!L1309)</f>
        <v/>
      </c>
    </row>
    <row r="1309" spans="1:1">
      <c r="A1309" t="str" cm="1">
        <f t="array" aca="1" ref="A1309" ca="1">_xlfn.CONCAT(IFERROR(INDEX('Export day'!$A$2:INDIRECT('Export day'!$D$2),ROWS(A$1:$A1309)),IFERROR(INDEX('Export night filtered'!$A$2:INDIRECT('Export night filtered'!$D$2),ROWS(A$1:$A1309)-ROWS('Export day'!$A$2:INDIRECT('Export day'!$D$2))),IFERROR(INDEX('Export sunholidays filtered'!$A$2:INDIRECT('Export sunholidays filtered'!$D$2),ROWS(A$1:$A1309),ROWS(#REF!)-ROWS('Export day'!$A$2:INDIRECT('Export day'!$D$2))-ROWS('Export night filtered'!$A$2:INDIRECT('Export night filtered'!$D$2))),""))),Rapportage!L1310)</f>
        <v/>
      </c>
    </row>
    <row r="1310" spans="1:1">
      <c r="A1310" t="str" cm="1">
        <f t="array" aca="1" ref="A1310" ca="1">_xlfn.CONCAT(IFERROR(INDEX('Export day'!$A$2:INDIRECT('Export day'!$D$2),ROWS(A$1:$A1310)),IFERROR(INDEX('Export night filtered'!$A$2:INDIRECT('Export night filtered'!$D$2),ROWS(A$1:$A1310)-ROWS('Export day'!$A$2:INDIRECT('Export day'!$D$2))),IFERROR(INDEX('Export sunholidays filtered'!$A$2:INDIRECT('Export sunholidays filtered'!$D$2),ROWS(A$1:$A1310),ROWS(#REF!)-ROWS('Export day'!$A$2:INDIRECT('Export day'!$D$2))-ROWS('Export night filtered'!$A$2:INDIRECT('Export night filtered'!$D$2))),""))),Rapportage!L1311)</f>
        <v/>
      </c>
    </row>
    <row r="1311" spans="1:1">
      <c r="A1311" t="str" cm="1">
        <f t="array" aca="1" ref="A1311" ca="1">_xlfn.CONCAT(IFERROR(INDEX('Export day'!$A$2:INDIRECT('Export day'!$D$2),ROWS(A$1:$A1311)),IFERROR(INDEX('Export night filtered'!$A$2:INDIRECT('Export night filtered'!$D$2),ROWS(A$1:$A1311)-ROWS('Export day'!$A$2:INDIRECT('Export day'!$D$2))),IFERROR(INDEX('Export sunholidays filtered'!$A$2:INDIRECT('Export sunholidays filtered'!$D$2),ROWS(A$1:$A1311),ROWS(#REF!)-ROWS('Export day'!$A$2:INDIRECT('Export day'!$D$2))-ROWS('Export night filtered'!$A$2:INDIRECT('Export night filtered'!$D$2))),""))),Rapportage!L1312)</f>
        <v/>
      </c>
    </row>
    <row r="1312" spans="1:1">
      <c r="A1312" t="str" cm="1">
        <f t="array" aca="1" ref="A1312" ca="1">_xlfn.CONCAT(IFERROR(INDEX('Export day'!$A$2:INDIRECT('Export day'!$D$2),ROWS(A$1:$A1312)),IFERROR(INDEX('Export night filtered'!$A$2:INDIRECT('Export night filtered'!$D$2),ROWS(A$1:$A1312)-ROWS('Export day'!$A$2:INDIRECT('Export day'!$D$2))),IFERROR(INDEX('Export sunholidays filtered'!$A$2:INDIRECT('Export sunholidays filtered'!$D$2),ROWS(A$1:$A1312),ROWS(#REF!)-ROWS('Export day'!$A$2:INDIRECT('Export day'!$D$2))-ROWS('Export night filtered'!$A$2:INDIRECT('Export night filtered'!$D$2))),""))),Rapportage!L1313)</f>
        <v/>
      </c>
    </row>
    <row r="1313" spans="1:1">
      <c r="A1313" t="str" cm="1">
        <f t="array" aca="1" ref="A1313" ca="1">_xlfn.CONCAT(IFERROR(INDEX('Export day'!$A$2:INDIRECT('Export day'!$D$2),ROWS(A$1:$A1313)),IFERROR(INDEX('Export night filtered'!$A$2:INDIRECT('Export night filtered'!$D$2),ROWS(A$1:$A1313)-ROWS('Export day'!$A$2:INDIRECT('Export day'!$D$2))),IFERROR(INDEX('Export sunholidays filtered'!$A$2:INDIRECT('Export sunholidays filtered'!$D$2),ROWS(A$1:$A1313),ROWS(#REF!)-ROWS('Export day'!$A$2:INDIRECT('Export day'!$D$2))-ROWS('Export night filtered'!$A$2:INDIRECT('Export night filtered'!$D$2))),""))),Rapportage!L1314)</f>
        <v/>
      </c>
    </row>
    <row r="1314" spans="1:1">
      <c r="A1314" t="str" cm="1">
        <f t="array" aca="1" ref="A1314" ca="1">_xlfn.CONCAT(IFERROR(INDEX('Export day'!$A$2:INDIRECT('Export day'!$D$2),ROWS(A$1:$A1314)),IFERROR(INDEX('Export night filtered'!$A$2:INDIRECT('Export night filtered'!$D$2),ROWS(A$1:$A1314)-ROWS('Export day'!$A$2:INDIRECT('Export day'!$D$2))),IFERROR(INDEX('Export sunholidays filtered'!$A$2:INDIRECT('Export sunholidays filtered'!$D$2),ROWS(A$1:$A1314),ROWS(#REF!)-ROWS('Export day'!$A$2:INDIRECT('Export day'!$D$2))-ROWS('Export night filtered'!$A$2:INDIRECT('Export night filtered'!$D$2))),""))),Rapportage!L1315)</f>
        <v/>
      </c>
    </row>
    <row r="1315" spans="1:1">
      <c r="A1315" t="str" cm="1">
        <f t="array" aca="1" ref="A1315" ca="1">_xlfn.CONCAT(IFERROR(INDEX('Export day'!$A$2:INDIRECT('Export day'!$D$2),ROWS(A$1:$A1315)),IFERROR(INDEX('Export night filtered'!$A$2:INDIRECT('Export night filtered'!$D$2),ROWS(A$1:$A1315)-ROWS('Export day'!$A$2:INDIRECT('Export day'!$D$2))),IFERROR(INDEX('Export sunholidays filtered'!$A$2:INDIRECT('Export sunholidays filtered'!$D$2),ROWS(A$1:$A1315),ROWS(#REF!)-ROWS('Export day'!$A$2:INDIRECT('Export day'!$D$2))-ROWS('Export night filtered'!$A$2:INDIRECT('Export night filtered'!$D$2))),""))),Rapportage!L1316)</f>
        <v/>
      </c>
    </row>
    <row r="1316" spans="1:1">
      <c r="A1316" t="str" cm="1">
        <f t="array" aca="1" ref="A1316" ca="1">_xlfn.CONCAT(IFERROR(INDEX('Export day'!$A$2:INDIRECT('Export day'!$D$2),ROWS(A$1:$A1316)),IFERROR(INDEX('Export night filtered'!$A$2:INDIRECT('Export night filtered'!$D$2),ROWS(A$1:$A1316)-ROWS('Export day'!$A$2:INDIRECT('Export day'!$D$2))),IFERROR(INDEX('Export sunholidays filtered'!$A$2:INDIRECT('Export sunholidays filtered'!$D$2),ROWS(A$1:$A1316),ROWS(#REF!)-ROWS('Export day'!$A$2:INDIRECT('Export day'!$D$2))-ROWS('Export night filtered'!$A$2:INDIRECT('Export night filtered'!$D$2))),""))),Rapportage!L1317)</f>
        <v/>
      </c>
    </row>
    <row r="1317" spans="1:1">
      <c r="A1317" t="str" cm="1">
        <f t="array" aca="1" ref="A1317" ca="1">_xlfn.CONCAT(IFERROR(INDEX('Export day'!$A$2:INDIRECT('Export day'!$D$2),ROWS(A$1:$A1317)),IFERROR(INDEX('Export night filtered'!$A$2:INDIRECT('Export night filtered'!$D$2),ROWS(A$1:$A1317)-ROWS('Export day'!$A$2:INDIRECT('Export day'!$D$2))),IFERROR(INDEX('Export sunholidays filtered'!$A$2:INDIRECT('Export sunholidays filtered'!$D$2),ROWS(A$1:$A1317),ROWS(#REF!)-ROWS('Export day'!$A$2:INDIRECT('Export day'!$D$2))-ROWS('Export night filtered'!$A$2:INDIRECT('Export night filtered'!$D$2))),""))),Rapportage!L1318)</f>
        <v/>
      </c>
    </row>
    <row r="1318" spans="1:1">
      <c r="A1318" t="str" cm="1">
        <f t="array" aca="1" ref="A1318" ca="1">_xlfn.CONCAT(IFERROR(INDEX('Export day'!$A$2:INDIRECT('Export day'!$D$2),ROWS(A$1:$A1318)),IFERROR(INDEX('Export night filtered'!$A$2:INDIRECT('Export night filtered'!$D$2),ROWS(A$1:$A1318)-ROWS('Export day'!$A$2:INDIRECT('Export day'!$D$2))),IFERROR(INDEX('Export sunholidays filtered'!$A$2:INDIRECT('Export sunholidays filtered'!$D$2),ROWS(A$1:$A1318),ROWS(#REF!)-ROWS('Export day'!$A$2:INDIRECT('Export day'!$D$2))-ROWS('Export night filtered'!$A$2:INDIRECT('Export night filtered'!$D$2))),""))),Rapportage!L1319)</f>
        <v/>
      </c>
    </row>
    <row r="1319" spans="1:1">
      <c r="A1319" t="str" cm="1">
        <f t="array" aca="1" ref="A1319" ca="1">_xlfn.CONCAT(IFERROR(INDEX('Export day'!$A$2:INDIRECT('Export day'!$D$2),ROWS(A$1:$A1319)),IFERROR(INDEX('Export night filtered'!$A$2:INDIRECT('Export night filtered'!$D$2),ROWS(A$1:$A1319)-ROWS('Export day'!$A$2:INDIRECT('Export day'!$D$2))),IFERROR(INDEX('Export sunholidays filtered'!$A$2:INDIRECT('Export sunholidays filtered'!$D$2),ROWS(A$1:$A1319),ROWS(#REF!)-ROWS('Export day'!$A$2:INDIRECT('Export day'!$D$2))-ROWS('Export night filtered'!$A$2:INDIRECT('Export night filtered'!$D$2))),""))),Rapportage!L1320)</f>
        <v/>
      </c>
    </row>
    <row r="1320" spans="1:1">
      <c r="A1320" t="str" cm="1">
        <f t="array" aca="1" ref="A1320" ca="1">_xlfn.CONCAT(IFERROR(INDEX('Export day'!$A$2:INDIRECT('Export day'!$D$2),ROWS(A$1:$A1320)),IFERROR(INDEX('Export night filtered'!$A$2:INDIRECT('Export night filtered'!$D$2),ROWS(A$1:$A1320)-ROWS('Export day'!$A$2:INDIRECT('Export day'!$D$2))),IFERROR(INDEX('Export sunholidays filtered'!$A$2:INDIRECT('Export sunholidays filtered'!$D$2),ROWS(A$1:$A1320),ROWS(#REF!)-ROWS('Export day'!$A$2:INDIRECT('Export day'!$D$2))-ROWS('Export night filtered'!$A$2:INDIRECT('Export night filtered'!$D$2))),""))),Rapportage!L1321)</f>
        <v/>
      </c>
    </row>
    <row r="1321" spans="1:1">
      <c r="A1321" t="str" cm="1">
        <f t="array" aca="1" ref="A1321" ca="1">_xlfn.CONCAT(IFERROR(INDEX('Export day'!$A$2:INDIRECT('Export day'!$D$2),ROWS(A$1:$A1321)),IFERROR(INDEX('Export night filtered'!$A$2:INDIRECT('Export night filtered'!$D$2),ROWS(A$1:$A1321)-ROWS('Export day'!$A$2:INDIRECT('Export day'!$D$2))),IFERROR(INDEX('Export sunholidays filtered'!$A$2:INDIRECT('Export sunholidays filtered'!$D$2),ROWS(A$1:$A1321),ROWS(#REF!)-ROWS('Export day'!$A$2:INDIRECT('Export day'!$D$2))-ROWS('Export night filtered'!$A$2:INDIRECT('Export night filtered'!$D$2))),""))),Rapportage!L1322)</f>
        <v/>
      </c>
    </row>
    <row r="1322" spans="1:1">
      <c r="A1322" t="str" cm="1">
        <f t="array" aca="1" ref="A1322" ca="1">_xlfn.CONCAT(IFERROR(INDEX('Export day'!$A$2:INDIRECT('Export day'!$D$2),ROWS(A$1:$A1322)),IFERROR(INDEX('Export night filtered'!$A$2:INDIRECT('Export night filtered'!$D$2),ROWS(A$1:$A1322)-ROWS('Export day'!$A$2:INDIRECT('Export day'!$D$2))),IFERROR(INDEX('Export sunholidays filtered'!$A$2:INDIRECT('Export sunholidays filtered'!$D$2),ROWS(A$1:$A1322),ROWS(#REF!)-ROWS('Export day'!$A$2:INDIRECT('Export day'!$D$2))-ROWS('Export night filtered'!$A$2:INDIRECT('Export night filtered'!$D$2))),""))),Rapportage!L1323)</f>
        <v/>
      </c>
    </row>
    <row r="1323" spans="1:1">
      <c r="A1323" t="str" cm="1">
        <f t="array" aca="1" ref="A1323" ca="1">_xlfn.CONCAT(IFERROR(INDEX('Export day'!$A$2:INDIRECT('Export day'!$D$2),ROWS(A$1:$A1323)),IFERROR(INDEX('Export night filtered'!$A$2:INDIRECT('Export night filtered'!$D$2),ROWS(A$1:$A1323)-ROWS('Export day'!$A$2:INDIRECT('Export day'!$D$2))),IFERROR(INDEX('Export sunholidays filtered'!$A$2:INDIRECT('Export sunholidays filtered'!$D$2),ROWS(A$1:$A1323),ROWS(#REF!)-ROWS('Export day'!$A$2:INDIRECT('Export day'!$D$2))-ROWS('Export night filtered'!$A$2:INDIRECT('Export night filtered'!$D$2))),""))),Rapportage!L1324)</f>
        <v/>
      </c>
    </row>
    <row r="1324" spans="1:1">
      <c r="A1324" t="str" cm="1">
        <f t="array" aca="1" ref="A1324" ca="1">_xlfn.CONCAT(IFERROR(INDEX('Export day'!$A$2:INDIRECT('Export day'!$D$2),ROWS(A$1:$A1324)),IFERROR(INDEX('Export night filtered'!$A$2:INDIRECT('Export night filtered'!$D$2),ROWS(A$1:$A1324)-ROWS('Export day'!$A$2:INDIRECT('Export day'!$D$2))),IFERROR(INDEX('Export sunholidays filtered'!$A$2:INDIRECT('Export sunholidays filtered'!$D$2),ROWS(A$1:$A1324),ROWS(#REF!)-ROWS('Export day'!$A$2:INDIRECT('Export day'!$D$2))-ROWS('Export night filtered'!$A$2:INDIRECT('Export night filtered'!$D$2))),""))),Rapportage!L1325)</f>
        <v/>
      </c>
    </row>
    <row r="1325" spans="1:1">
      <c r="A1325" t="str" cm="1">
        <f t="array" aca="1" ref="A1325" ca="1">_xlfn.CONCAT(IFERROR(INDEX('Export day'!$A$2:INDIRECT('Export day'!$D$2),ROWS(A$1:$A1325)),IFERROR(INDEX('Export night filtered'!$A$2:INDIRECT('Export night filtered'!$D$2),ROWS(A$1:$A1325)-ROWS('Export day'!$A$2:INDIRECT('Export day'!$D$2))),IFERROR(INDEX('Export sunholidays filtered'!$A$2:INDIRECT('Export sunholidays filtered'!$D$2),ROWS(A$1:$A1325),ROWS(#REF!)-ROWS('Export day'!$A$2:INDIRECT('Export day'!$D$2))-ROWS('Export night filtered'!$A$2:INDIRECT('Export night filtered'!$D$2))),""))),Rapportage!L1326)</f>
        <v/>
      </c>
    </row>
    <row r="1326" spans="1:1">
      <c r="A1326" t="str" cm="1">
        <f t="array" aca="1" ref="A1326" ca="1">_xlfn.CONCAT(IFERROR(INDEX('Export day'!$A$2:INDIRECT('Export day'!$D$2),ROWS(A$1:$A1326)),IFERROR(INDEX('Export night filtered'!$A$2:INDIRECT('Export night filtered'!$D$2),ROWS(A$1:$A1326)-ROWS('Export day'!$A$2:INDIRECT('Export day'!$D$2))),IFERROR(INDEX('Export sunholidays filtered'!$A$2:INDIRECT('Export sunholidays filtered'!$D$2),ROWS(A$1:$A1326),ROWS(#REF!)-ROWS('Export day'!$A$2:INDIRECT('Export day'!$D$2))-ROWS('Export night filtered'!$A$2:INDIRECT('Export night filtered'!$D$2))),""))),Rapportage!L1327)</f>
        <v/>
      </c>
    </row>
    <row r="1327" spans="1:1">
      <c r="A1327" t="str" cm="1">
        <f t="array" aca="1" ref="A1327" ca="1">_xlfn.CONCAT(IFERROR(INDEX('Export day'!$A$2:INDIRECT('Export day'!$D$2),ROWS(A$1:$A1327)),IFERROR(INDEX('Export night filtered'!$A$2:INDIRECT('Export night filtered'!$D$2),ROWS(A$1:$A1327)-ROWS('Export day'!$A$2:INDIRECT('Export day'!$D$2))),IFERROR(INDEX('Export sunholidays filtered'!$A$2:INDIRECT('Export sunholidays filtered'!$D$2),ROWS(A$1:$A1327),ROWS(#REF!)-ROWS('Export day'!$A$2:INDIRECT('Export day'!$D$2))-ROWS('Export night filtered'!$A$2:INDIRECT('Export night filtered'!$D$2))),""))),Rapportage!L1328)</f>
        <v/>
      </c>
    </row>
    <row r="1328" spans="1:1">
      <c r="A1328" t="str" cm="1">
        <f t="array" aca="1" ref="A1328" ca="1">_xlfn.CONCAT(IFERROR(INDEX('Export day'!$A$2:INDIRECT('Export day'!$D$2),ROWS(A$1:$A1328)),IFERROR(INDEX('Export night filtered'!$A$2:INDIRECT('Export night filtered'!$D$2),ROWS(A$1:$A1328)-ROWS('Export day'!$A$2:INDIRECT('Export day'!$D$2))),IFERROR(INDEX('Export sunholidays filtered'!$A$2:INDIRECT('Export sunholidays filtered'!$D$2),ROWS(A$1:$A1328),ROWS(#REF!)-ROWS('Export day'!$A$2:INDIRECT('Export day'!$D$2))-ROWS('Export night filtered'!$A$2:INDIRECT('Export night filtered'!$D$2))),""))),Rapportage!L1329)</f>
        <v/>
      </c>
    </row>
    <row r="1329" spans="1:1">
      <c r="A1329" t="str" cm="1">
        <f t="array" aca="1" ref="A1329" ca="1">_xlfn.CONCAT(IFERROR(INDEX('Export day'!$A$2:INDIRECT('Export day'!$D$2),ROWS(A$1:$A1329)),IFERROR(INDEX('Export night filtered'!$A$2:INDIRECT('Export night filtered'!$D$2),ROWS(A$1:$A1329)-ROWS('Export day'!$A$2:INDIRECT('Export day'!$D$2))),IFERROR(INDEX('Export sunholidays filtered'!$A$2:INDIRECT('Export sunholidays filtered'!$D$2),ROWS(A$1:$A1329),ROWS(#REF!)-ROWS('Export day'!$A$2:INDIRECT('Export day'!$D$2))-ROWS('Export night filtered'!$A$2:INDIRECT('Export night filtered'!$D$2))),""))),Rapportage!L1330)</f>
        <v/>
      </c>
    </row>
    <row r="1330" spans="1:1">
      <c r="A1330" t="str" cm="1">
        <f t="array" aca="1" ref="A1330" ca="1">_xlfn.CONCAT(IFERROR(INDEX('Export day'!$A$2:INDIRECT('Export day'!$D$2),ROWS(A$1:$A1330)),IFERROR(INDEX('Export night filtered'!$A$2:INDIRECT('Export night filtered'!$D$2),ROWS(A$1:$A1330)-ROWS('Export day'!$A$2:INDIRECT('Export day'!$D$2))),IFERROR(INDEX('Export sunholidays filtered'!$A$2:INDIRECT('Export sunholidays filtered'!$D$2),ROWS(A$1:$A1330),ROWS(#REF!)-ROWS('Export day'!$A$2:INDIRECT('Export day'!$D$2))-ROWS('Export night filtered'!$A$2:INDIRECT('Export night filtered'!$D$2))),""))),Rapportage!L1331)</f>
        <v/>
      </c>
    </row>
    <row r="1331" spans="1:1">
      <c r="A1331" t="str" cm="1">
        <f t="array" aca="1" ref="A1331" ca="1">_xlfn.CONCAT(IFERROR(INDEX('Export day'!$A$2:INDIRECT('Export day'!$D$2),ROWS(A$1:$A1331)),IFERROR(INDEX('Export night filtered'!$A$2:INDIRECT('Export night filtered'!$D$2),ROWS(A$1:$A1331)-ROWS('Export day'!$A$2:INDIRECT('Export day'!$D$2))),IFERROR(INDEX('Export sunholidays filtered'!$A$2:INDIRECT('Export sunholidays filtered'!$D$2),ROWS(A$1:$A1331),ROWS(#REF!)-ROWS('Export day'!$A$2:INDIRECT('Export day'!$D$2))-ROWS('Export night filtered'!$A$2:INDIRECT('Export night filtered'!$D$2))),""))),Rapportage!L1332)</f>
        <v/>
      </c>
    </row>
    <row r="1332" spans="1:1">
      <c r="A1332" t="str" cm="1">
        <f t="array" aca="1" ref="A1332" ca="1">_xlfn.CONCAT(IFERROR(INDEX('Export day'!$A$2:INDIRECT('Export day'!$D$2),ROWS(A$1:$A1332)),IFERROR(INDEX('Export night filtered'!$A$2:INDIRECT('Export night filtered'!$D$2),ROWS(A$1:$A1332)-ROWS('Export day'!$A$2:INDIRECT('Export day'!$D$2))),IFERROR(INDEX('Export sunholidays filtered'!$A$2:INDIRECT('Export sunholidays filtered'!$D$2),ROWS(A$1:$A1332),ROWS(#REF!)-ROWS('Export day'!$A$2:INDIRECT('Export day'!$D$2))-ROWS('Export night filtered'!$A$2:INDIRECT('Export night filtered'!$D$2))),""))),Rapportage!L1333)</f>
        <v/>
      </c>
    </row>
    <row r="1333" spans="1:1">
      <c r="A1333" t="str" cm="1">
        <f t="array" aca="1" ref="A1333" ca="1">_xlfn.CONCAT(IFERROR(INDEX('Export day'!$A$2:INDIRECT('Export day'!$D$2),ROWS(A$1:$A1333)),IFERROR(INDEX('Export night filtered'!$A$2:INDIRECT('Export night filtered'!$D$2),ROWS(A$1:$A1333)-ROWS('Export day'!$A$2:INDIRECT('Export day'!$D$2))),IFERROR(INDEX('Export sunholidays filtered'!$A$2:INDIRECT('Export sunholidays filtered'!$D$2),ROWS(A$1:$A1333),ROWS(#REF!)-ROWS('Export day'!$A$2:INDIRECT('Export day'!$D$2))-ROWS('Export night filtered'!$A$2:INDIRECT('Export night filtered'!$D$2))),""))),Rapportage!L1334)</f>
        <v/>
      </c>
    </row>
    <row r="1334" spans="1:1">
      <c r="A1334" t="str" cm="1">
        <f t="array" aca="1" ref="A1334" ca="1">_xlfn.CONCAT(IFERROR(INDEX('Export day'!$A$2:INDIRECT('Export day'!$D$2),ROWS(A$1:$A1334)),IFERROR(INDEX('Export night filtered'!$A$2:INDIRECT('Export night filtered'!$D$2),ROWS(A$1:$A1334)-ROWS('Export day'!$A$2:INDIRECT('Export day'!$D$2))),IFERROR(INDEX('Export sunholidays filtered'!$A$2:INDIRECT('Export sunholidays filtered'!$D$2),ROWS(A$1:$A1334),ROWS(#REF!)-ROWS('Export day'!$A$2:INDIRECT('Export day'!$D$2))-ROWS('Export night filtered'!$A$2:INDIRECT('Export night filtered'!$D$2))),""))),Rapportage!L1335)</f>
        <v/>
      </c>
    </row>
    <row r="1335" spans="1:1">
      <c r="A1335" t="str" cm="1">
        <f t="array" aca="1" ref="A1335" ca="1">_xlfn.CONCAT(IFERROR(INDEX('Export day'!$A$2:INDIRECT('Export day'!$D$2),ROWS(A$1:$A1335)),IFERROR(INDEX('Export night filtered'!$A$2:INDIRECT('Export night filtered'!$D$2),ROWS(A$1:$A1335)-ROWS('Export day'!$A$2:INDIRECT('Export day'!$D$2))),IFERROR(INDEX('Export sunholidays filtered'!$A$2:INDIRECT('Export sunholidays filtered'!$D$2),ROWS(A$1:$A1335),ROWS(#REF!)-ROWS('Export day'!$A$2:INDIRECT('Export day'!$D$2))-ROWS('Export night filtered'!$A$2:INDIRECT('Export night filtered'!$D$2))),""))),Rapportage!L1336)</f>
        <v/>
      </c>
    </row>
    <row r="1336" spans="1:1">
      <c r="A1336" t="str" cm="1">
        <f t="array" aca="1" ref="A1336" ca="1">_xlfn.CONCAT(IFERROR(INDEX('Export day'!$A$2:INDIRECT('Export day'!$D$2),ROWS(A$1:$A1336)),IFERROR(INDEX('Export night filtered'!$A$2:INDIRECT('Export night filtered'!$D$2),ROWS(A$1:$A1336)-ROWS('Export day'!$A$2:INDIRECT('Export day'!$D$2))),IFERROR(INDEX('Export sunholidays filtered'!$A$2:INDIRECT('Export sunholidays filtered'!$D$2),ROWS(A$1:$A1336),ROWS(#REF!)-ROWS('Export day'!$A$2:INDIRECT('Export day'!$D$2))-ROWS('Export night filtered'!$A$2:INDIRECT('Export night filtered'!$D$2))),""))),Rapportage!L1337)</f>
        <v/>
      </c>
    </row>
    <row r="1337" spans="1:1">
      <c r="A1337" t="str" cm="1">
        <f t="array" aca="1" ref="A1337" ca="1">_xlfn.CONCAT(IFERROR(INDEX('Export day'!$A$2:INDIRECT('Export day'!$D$2),ROWS(A$1:$A1337)),IFERROR(INDEX('Export night filtered'!$A$2:INDIRECT('Export night filtered'!$D$2),ROWS(A$1:$A1337)-ROWS('Export day'!$A$2:INDIRECT('Export day'!$D$2))),IFERROR(INDEX('Export sunholidays filtered'!$A$2:INDIRECT('Export sunholidays filtered'!$D$2),ROWS(A$1:$A1337),ROWS(#REF!)-ROWS('Export day'!$A$2:INDIRECT('Export day'!$D$2))-ROWS('Export night filtered'!$A$2:INDIRECT('Export night filtered'!$D$2))),""))),Rapportage!L1338)</f>
        <v/>
      </c>
    </row>
    <row r="1338" spans="1:1">
      <c r="A1338" t="str" cm="1">
        <f t="array" aca="1" ref="A1338" ca="1">_xlfn.CONCAT(IFERROR(INDEX('Export day'!$A$2:INDIRECT('Export day'!$D$2),ROWS(A$1:$A1338)),IFERROR(INDEX('Export night filtered'!$A$2:INDIRECT('Export night filtered'!$D$2),ROWS(A$1:$A1338)-ROWS('Export day'!$A$2:INDIRECT('Export day'!$D$2))),IFERROR(INDEX('Export sunholidays filtered'!$A$2:INDIRECT('Export sunholidays filtered'!$D$2),ROWS(A$1:$A1338),ROWS(#REF!)-ROWS('Export day'!$A$2:INDIRECT('Export day'!$D$2))-ROWS('Export night filtered'!$A$2:INDIRECT('Export night filtered'!$D$2))),""))),Rapportage!L1339)</f>
        <v/>
      </c>
    </row>
    <row r="1339" spans="1:1">
      <c r="A1339" t="str" cm="1">
        <f t="array" aca="1" ref="A1339" ca="1">_xlfn.CONCAT(IFERROR(INDEX('Export day'!$A$2:INDIRECT('Export day'!$D$2),ROWS(A$1:$A1339)),IFERROR(INDEX('Export night filtered'!$A$2:INDIRECT('Export night filtered'!$D$2),ROWS(A$1:$A1339)-ROWS('Export day'!$A$2:INDIRECT('Export day'!$D$2))),IFERROR(INDEX('Export sunholidays filtered'!$A$2:INDIRECT('Export sunholidays filtered'!$D$2),ROWS(A$1:$A1339),ROWS(#REF!)-ROWS('Export day'!$A$2:INDIRECT('Export day'!$D$2))-ROWS('Export night filtered'!$A$2:INDIRECT('Export night filtered'!$D$2))),""))),Rapportage!L1340)</f>
        <v/>
      </c>
    </row>
    <row r="1340" spans="1:1">
      <c r="A1340" t="str" cm="1">
        <f t="array" aca="1" ref="A1340" ca="1">_xlfn.CONCAT(IFERROR(INDEX('Export day'!$A$2:INDIRECT('Export day'!$D$2),ROWS(A$1:$A1340)),IFERROR(INDEX('Export night filtered'!$A$2:INDIRECT('Export night filtered'!$D$2),ROWS(A$1:$A1340)-ROWS('Export day'!$A$2:INDIRECT('Export day'!$D$2))),IFERROR(INDEX('Export sunholidays filtered'!$A$2:INDIRECT('Export sunholidays filtered'!$D$2),ROWS(A$1:$A1340),ROWS(#REF!)-ROWS('Export day'!$A$2:INDIRECT('Export day'!$D$2))-ROWS('Export night filtered'!$A$2:INDIRECT('Export night filtered'!$D$2))),""))),Rapportage!L1341)</f>
        <v/>
      </c>
    </row>
    <row r="1341" spans="1:1">
      <c r="A1341" t="str" cm="1">
        <f t="array" aca="1" ref="A1341" ca="1">_xlfn.CONCAT(IFERROR(INDEX('Export day'!$A$2:INDIRECT('Export day'!$D$2),ROWS(A$1:$A1341)),IFERROR(INDEX('Export night filtered'!$A$2:INDIRECT('Export night filtered'!$D$2),ROWS(A$1:$A1341)-ROWS('Export day'!$A$2:INDIRECT('Export day'!$D$2))),IFERROR(INDEX('Export sunholidays filtered'!$A$2:INDIRECT('Export sunholidays filtered'!$D$2),ROWS(A$1:$A1341),ROWS(#REF!)-ROWS('Export day'!$A$2:INDIRECT('Export day'!$D$2))-ROWS('Export night filtered'!$A$2:INDIRECT('Export night filtered'!$D$2))),""))),Rapportage!L1342)</f>
        <v/>
      </c>
    </row>
    <row r="1342" spans="1:1">
      <c r="A1342" t="str" cm="1">
        <f t="array" aca="1" ref="A1342" ca="1">_xlfn.CONCAT(IFERROR(INDEX('Export day'!$A$2:INDIRECT('Export day'!$D$2),ROWS(A$1:$A1342)),IFERROR(INDEX('Export night filtered'!$A$2:INDIRECT('Export night filtered'!$D$2),ROWS(A$1:$A1342)-ROWS('Export day'!$A$2:INDIRECT('Export day'!$D$2))),IFERROR(INDEX('Export sunholidays filtered'!$A$2:INDIRECT('Export sunholidays filtered'!$D$2),ROWS(A$1:$A1342),ROWS(#REF!)-ROWS('Export day'!$A$2:INDIRECT('Export day'!$D$2))-ROWS('Export night filtered'!$A$2:INDIRECT('Export night filtered'!$D$2))),""))),Rapportage!L1343)</f>
        <v/>
      </c>
    </row>
    <row r="1343" spans="1:1">
      <c r="A1343" t="str" cm="1">
        <f t="array" aca="1" ref="A1343" ca="1">_xlfn.CONCAT(IFERROR(INDEX('Export day'!$A$2:INDIRECT('Export day'!$D$2),ROWS(A$1:$A1343)),IFERROR(INDEX('Export night filtered'!$A$2:INDIRECT('Export night filtered'!$D$2),ROWS(A$1:$A1343)-ROWS('Export day'!$A$2:INDIRECT('Export day'!$D$2))),IFERROR(INDEX('Export sunholidays filtered'!$A$2:INDIRECT('Export sunholidays filtered'!$D$2),ROWS(A$1:$A1343),ROWS(#REF!)-ROWS('Export day'!$A$2:INDIRECT('Export day'!$D$2))-ROWS('Export night filtered'!$A$2:INDIRECT('Export night filtered'!$D$2))),""))),Rapportage!L1344)</f>
        <v/>
      </c>
    </row>
    <row r="1344" spans="1:1">
      <c r="A1344" t="str" cm="1">
        <f t="array" aca="1" ref="A1344" ca="1">_xlfn.CONCAT(IFERROR(INDEX('Export day'!$A$2:INDIRECT('Export day'!$D$2),ROWS(A$1:$A1344)),IFERROR(INDEX('Export night filtered'!$A$2:INDIRECT('Export night filtered'!$D$2),ROWS(A$1:$A1344)-ROWS('Export day'!$A$2:INDIRECT('Export day'!$D$2))),IFERROR(INDEX('Export sunholidays filtered'!$A$2:INDIRECT('Export sunholidays filtered'!$D$2),ROWS(A$1:$A1344),ROWS(#REF!)-ROWS('Export day'!$A$2:INDIRECT('Export day'!$D$2))-ROWS('Export night filtered'!$A$2:INDIRECT('Export night filtered'!$D$2))),""))),Rapportage!L1345)</f>
        <v/>
      </c>
    </row>
    <row r="1345" spans="1:1">
      <c r="A1345" t="str" cm="1">
        <f t="array" aca="1" ref="A1345" ca="1">_xlfn.CONCAT(IFERROR(INDEX('Export day'!$A$2:INDIRECT('Export day'!$D$2),ROWS(A$1:$A1345)),IFERROR(INDEX('Export night filtered'!$A$2:INDIRECT('Export night filtered'!$D$2),ROWS(A$1:$A1345)-ROWS('Export day'!$A$2:INDIRECT('Export day'!$D$2))),IFERROR(INDEX('Export sunholidays filtered'!$A$2:INDIRECT('Export sunholidays filtered'!$D$2),ROWS(A$1:$A1345),ROWS(#REF!)-ROWS('Export day'!$A$2:INDIRECT('Export day'!$D$2))-ROWS('Export night filtered'!$A$2:INDIRECT('Export night filtered'!$D$2))),""))),Rapportage!L1346)</f>
        <v/>
      </c>
    </row>
    <row r="1346" spans="1:1">
      <c r="A1346" t="str" cm="1">
        <f t="array" aca="1" ref="A1346" ca="1">_xlfn.CONCAT(IFERROR(INDEX('Export day'!$A$2:INDIRECT('Export day'!$D$2),ROWS(A$1:$A1346)),IFERROR(INDEX('Export night filtered'!$A$2:INDIRECT('Export night filtered'!$D$2),ROWS(A$1:$A1346)-ROWS('Export day'!$A$2:INDIRECT('Export day'!$D$2))),IFERROR(INDEX('Export sunholidays filtered'!$A$2:INDIRECT('Export sunholidays filtered'!$D$2),ROWS(A$1:$A1346),ROWS(#REF!)-ROWS('Export day'!$A$2:INDIRECT('Export day'!$D$2))-ROWS('Export night filtered'!$A$2:INDIRECT('Export night filtered'!$D$2))),""))),Rapportage!L1347)</f>
        <v/>
      </c>
    </row>
    <row r="1347" spans="1:1">
      <c r="A1347" t="str" cm="1">
        <f t="array" aca="1" ref="A1347" ca="1">_xlfn.CONCAT(IFERROR(INDEX('Export day'!$A$2:INDIRECT('Export day'!$D$2),ROWS(A$1:$A1347)),IFERROR(INDEX('Export night filtered'!$A$2:INDIRECT('Export night filtered'!$D$2),ROWS(A$1:$A1347)-ROWS('Export day'!$A$2:INDIRECT('Export day'!$D$2))),IFERROR(INDEX('Export sunholidays filtered'!$A$2:INDIRECT('Export sunholidays filtered'!$D$2),ROWS(A$1:$A1347),ROWS(#REF!)-ROWS('Export day'!$A$2:INDIRECT('Export day'!$D$2))-ROWS('Export night filtered'!$A$2:INDIRECT('Export night filtered'!$D$2))),""))),Rapportage!L1348)</f>
        <v/>
      </c>
    </row>
    <row r="1348" spans="1:1">
      <c r="A1348" t="str" cm="1">
        <f t="array" aca="1" ref="A1348" ca="1">_xlfn.CONCAT(IFERROR(INDEX('Export day'!$A$2:INDIRECT('Export day'!$D$2),ROWS(A$1:$A1348)),IFERROR(INDEX('Export night filtered'!$A$2:INDIRECT('Export night filtered'!$D$2),ROWS(A$1:$A1348)-ROWS('Export day'!$A$2:INDIRECT('Export day'!$D$2))),IFERROR(INDEX('Export sunholidays filtered'!$A$2:INDIRECT('Export sunholidays filtered'!$D$2),ROWS(A$1:$A1348),ROWS(#REF!)-ROWS('Export day'!$A$2:INDIRECT('Export day'!$D$2))-ROWS('Export night filtered'!$A$2:INDIRECT('Export night filtered'!$D$2))),""))),Rapportage!L1349)</f>
        <v/>
      </c>
    </row>
    <row r="1349" spans="1:1">
      <c r="A1349" t="str" cm="1">
        <f t="array" aca="1" ref="A1349" ca="1">_xlfn.CONCAT(IFERROR(INDEX('Export day'!$A$2:INDIRECT('Export day'!$D$2),ROWS(A$1:$A1349)),IFERROR(INDEX('Export night filtered'!$A$2:INDIRECT('Export night filtered'!$D$2),ROWS(A$1:$A1349)-ROWS('Export day'!$A$2:INDIRECT('Export day'!$D$2))),IFERROR(INDEX('Export sunholidays filtered'!$A$2:INDIRECT('Export sunholidays filtered'!$D$2),ROWS(A$1:$A1349),ROWS(#REF!)-ROWS('Export day'!$A$2:INDIRECT('Export day'!$D$2))-ROWS('Export night filtered'!$A$2:INDIRECT('Export night filtered'!$D$2))),""))),Rapportage!L1350)</f>
        <v/>
      </c>
    </row>
    <row r="1350" spans="1:1">
      <c r="A1350" t="str" cm="1">
        <f t="array" aca="1" ref="A1350" ca="1">_xlfn.CONCAT(IFERROR(INDEX('Export day'!$A$2:INDIRECT('Export day'!$D$2),ROWS(A$1:$A1350)),IFERROR(INDEX('Export night filtered'!$A$2:INDIRECT('Export night filtered'!$D$2),ROWS(A$1:$A1350)-ROWS('Export day'!$A$2:INDIRECT('Export day'!$D$2))),IFERROR(INDEX('Export sunholidays filtered'!$A$2:INDIRECT('Export sunholidays filtered'!$D$2),ROWS(A$1:$A1350),ROWS(#REF!)-ROWS('Export day'!$A$2:INDIRECT('Export day'!$D$2))-ROWS('Export night filtered'!$A$2:INDIRECT('Export night filtered'!$D$2))),""))),Rapportage!L1351)</f>
        <v/>
      </c>
    </row>
    <row r="1351" spans="1:1">
      <c r="A1351" t="str" cm="1">
        <f t="array" aca="1" ref="A1351" ca="1">_xlfn.CONCAT(IFERROR(INDEX('Export day'!$A$2:INDIRECT('Export day'!$D$2),ROWS(A$1:$A1351)),IFERROR(INDEX('Export night filtered'!$A$2:INDIRECT('Export night filtered'!$D$2),ROWS(A$1:$A1351)-ROWS('Export day'!$A$2:INDIRECT('Export day'!$D$2))),IFERROR(INDEX('Export sunholidays filtered'!$A$2:INDIRECT('Export sunholidays filtered'!$D$2),ROWS(A$1:$A1351),ROWS(#REF!)-ROWS('Export day'!$A$2:INDIRECT('Export day'!$D$2))-ROWS('Export night filtered'!$A$2:INDIRECT('Export night filtered'!$D$2))),""))),Rapportage!L1352)</f>
        <v/>
      </c>
    </row>
    <row r="1352" spans="1:1">
      <c r="A1352" t="str" cm="1">
        <f t="array" aca="1" ref="A1352" ca="1">_xlfn.CONCAT(IFERROR(INDEX('Export day'!$A$2:INDIRECT('Export day'!$D$2),ROWS(A$1:$A1352)),IFERROR(INDEX('Export night filtered'!$A$2:INDIRECT('Export night filtered'!$D$2),ROWS(A$1:$A1352)-ROWS('Export day'!$A$2:INDIRECT('Export day'!$D$2))),IFERROR(INDEX('Export sunholidays filtered'!$A$2:INDIRECT('Export sunholidays filtered'!$D$2),ROWS(A$1:$A1352),ROWS(#REF!)-ROWS('Export day'!$A$2:INDIRECT('Export day'!$D$2))-ROWS('Export night filtered'!$A$2:INDIRECT('Export night filtered'!$D$2))),""))),Rapportage!L1353)</f>
        <v/>
      </c>
    </row>
    <row r="1353" spans="1:1">
      <c r="A1353" t="str" cm="1">
        <f t="array" aca="1" ref="A1353" ca="1">_xlfn.CONCAT(IFERROR(INDEX('Export day'!$A$2:INDIRECT('Export day'!$D$2),ROWS(A$1:$A1353)),IFERROR(INDEX('Export night filtered'!$A$2:INDIRECT('Export night filtered'!$D$2),ROWS(A$1:$A1353)-ROWS('Export day'!$A$2:INDIRECT('Export day'!$D$2))),IFERROR(INDEX('Export sunholidays filtered'!$A$2:INDIRECT('Export sunholidays filtered'!$D$2),ROWS(A$1:$A1353),ROWS(#REF!)-ROWS('Export day'!$A$2:INDIRECT('Export day'!$D$2))-ROWS('Export night filtered'!$A$2:INDIRECT('Export night filtered'!$D$2))),""))),Rapportage!L1354)</f>
        <v/>
      </c>
    </row>
    <row r="1354" spans="1:1">
      <c r="A1354" t="str" cm="1">
        <f t="array" aca="1" ref="A1354" ca="1">_xlfn.CONCAT(IFERROR(INDEX('Export day'!$A$2:INDIRECT('Export day'!$D$2),ROWS(A$1:$A1354)),IFERROR(INDEX('Export night filtered'!$A$2:INDIRECT('Export night filtered'!$D$2),ROWS(A$1:$A1354)-ROWS('Export day'!$A$2:INDIRECT('Export day'!$D$2))),IFERROR(INDEX('Export sunholidays filtered'!$A$2:INDIRECT('Export sunholidays filtered'!$D$2),ROWS(A$1:$A1354),ROWS(#REF!)-ROWS('Export day'!$A$2:INDIRECT('Export day'!$D$2))-ROWS('Export night filtered'!$A$2:INDIRECT('Export night filtered'!$D$2))),""))),Rapportage!L1355)</f>
        <v/>
      </c>
    </row>
    <row r="1355" spans="1:1">
      <c r="A1355" t="str" cm="1">
        <f t="array" aca="1" ref="A1355" ca="1">_xlfn.CONCAT(IFERROR(INDEX('Export day'!$A$2:INDIRECT('Export day'!$D$2),ROWS(A$1:$A1355)),IFERROR(INDEX('Export night filtered'!$A$2:INDIRECT('Export night filtered'!$D$2),ROWS(A$1:$A1355)-ROWS('Export day'!$A$2:INDIRECT('Export day'!$D$2))),IFERROR(INDEX('Export sunholidays filtered'!$A$2:INDIRECT('Export sunholidays filtered'!$D$2),ROWS(A$1:$A1355),ROWS(#REF!)-ROWS('Export day'!$A$2:INDIRECT('Export day'!$D$2))-ROWS('Export night filtered'!$A$2:INDIRECT('Export night filtered'!$D$2))),""))),Rapportage!L1356)</f>
        <v/>
      </c>
    </row>
    <row r="1356" spans="1:1">
      <c r="A1356" t="str" cm="1">
        <f t="array" aca="1" ref="A1356" ca="1">_xlfn.CONCAT(IFERROR(INDEX('Export day'!$A$2:INDIRECT('Export day'!$D$2),ROWS(A$1:$A1356)),IFERROR(INDEX('Export night filtered'!$A$2:INDIRECT('Export night filtered'!$D$2),ROWS(A$1:$A1356)-ROWS('Export day'!$A$2:INDIRECT('Export day'!$D$2))),IFERROR(INDEX('Export sunholidays filtered'!$A$2:INDIRECT('Export sunholidays filtered'!$D$2),ROWS(A$1:$A1356),ROWS(#REF!)-ROWS('Export day'!$A$2:INDIRECT('Export day'!$D$2))-ROWS('Export night filtered'!$A$2:INDIRECT('Export night filtered'!$D$2))),""))),Rapportage!L1357)</f>
        <v/>
      </c>
    </row>
    <row r="1357" spans="1:1">
      <c r="A1357" t="str" cm="1">
        <f t="array" aca="1" ref="A1357" ca="1">_xlfn.CONCAT(IFERROR(INDEX('Export day'!$A$2:INDIRECT('Export day'!$D$2),ROWS(A$1:$A1357)),IFERROR(INDEX('Export night filtered'!$A$2:INDIRECT('Export night filtered'!$D$2),ROWS(A$1:$A1357)-ROWS('Export day'!$A$2:INDIRECT('Export day'!$D$2))),IFERROR(INDEX('Export sunholidays filtered'!$A$2:INDIRECT('Export sunholidays filtered'!$D$2),ROWS(A$1:$A1357),ROWS(#REF!)-ROWS('Export day'!$A$2:INDIRECT('Export day'!$D$2))-ROWS('Export night filtered'!$A$2:INDIRECT('Export night filtered'!$D$2))),""))),Rapportage!L1358)</f>
        <v/>
      </c>
    </row>
    <row r="1358" spans="1:1">
      <c r="A1358" t="str" cm="1">
        <f t="array" aca="1" ref="A1358" ca="1">_xlfn.CONCAT(IFERROR(INDEX('Export day'!$A$2:INDIRECT('Export day'!$D$2),ROWS(A$1:$A1358)),IFERROR(INDEX('Export night filtered'!$A$2:INDIRECT('Export night filtered'!$D$2),ROWS(A$1:$A1358)-ROWS('Export day'!$A$2:INDIRECT('Export day'!$D$2))),IFERROR(INDEX('Export sunholidays filtered'!$A$2:INDIRECT('Export sunholidays filtered'!$D$2),ROWS(A$1:$A1358),ROWS(#REF!)-ROWS('Export day'!$A$2:INDIRECT('Export day'!$D$2))-ROWS('Export night filtered'!$A$2:INDIRECT('Export night filtered'!$D$2))),""))),Rapportage!L1359)</f>
        <v/>
      </c>
    </row>
    <row r="1359" spans="1:1">
      <c r="A1359" t="str" cm="1">
        <f t="array" aca="1" ref="A1359" ca="1">_xlfn.CONCAT(IFERROR(INDEX('Export day'!$A$2:INDIRECT('Export day'!$D$2),ROWS(A$1:$A1359)),IFERROR(INDEX('Export night filtered'!$A$2:INDIRECT('Export night filtered'!$D$2),ROWS(A$1:$A1359)-ROWS('Export day'!$A$2:INDIRECT('Export day'!$D$2))),IFERROR(INDEX('Export sunholidays filtered'!$A$2:INDIRECT('Export sunholidays filtered'!$D$2),ROWS(A$1:$A1359),ROWS(#REF!)-ROWS('Export day'!$A$2:INDIRECT('Export day'!$D$2))-ROWS('Export night filtered'!$A$2:INDIRECT('Export night filtered'!$D$2))),""))),Rapportage!L1360)</f>
        <v/>
      </c>
    </row>
    <row r="1360" spans="1:1">
      <c r="A1360" t="str" cm="1">
        <f t="array" aca="1" ref="A1360" ca="1">_xlfn.CONCAT(IFERROR(INDEX('Export day'!$A$2:INDIRECT('Export day'!$D$2),ROWS(A$1:$A1360)),IFERROR(INDEX('Export night filtered'!$A$2:INDIRECT('Export night filtered'!$D$2),ROWS(A$1:$A1360)-ROWS('Export day'!$A$2:INDIRECT('Export day'!$D$2))),IFERROR(INDEX('Export sunholidays filtered'!$A$2:INDIRECT('Export sunholidays filtered'!$D$2),ROWS(A$1:$A1360),ROWS(#REF!)-ROWS('Export day'!$A$2:INDIRECT('Export day'!$D$2))-ROWS('Export night filtered'!$A$2:INDIRECT('Export night filtered'!$D$2))),""))),Rapportage!L1361)</f>
        <v/>
      </c>
    </row>
    <row r="1361" spans="1:1">
      <c r="A1361" t="str" cm="1">
        <f t="array" aca="1" ref="A1361" ca="1">_xlfn.CONCAT(IFERROR(INDEX('Export day'!$A$2:INDIRECT('Export day'!$D$2),ROWS(A$1:$A1361)),IFERROR(INDEX('Export night filtered'!$A$2:INDIRECT('Export night filtered'!$D$2),ROWS(A$1:$A1361)-ROWS('Export day'!$A$2:INDIRECT('Export day'!$D$2))),IFERROR(INDEX('Export sunholidays filtered'!$A$2:INDIRECT('Export sunholidays filtered'!$D$2),ROWS(A$1:$A1361),ROWS(#REF!)-ROWS('Export day'!$A$2:INDIRECT('Export day'!$D$2))-ROWS('Export night filtered'!$A$2:INDIRECT('Export night filtered'!$D$2))),""))),Rapportage!L1362)</f>
        <v/>
      </c>
    </row>
    <row r="1362" spans="1:1">
      <c r="A1362" t="str" cm="1">
        <f t="array" aca="1" ref="A1362" ca="1">_xlfn.CONCAT(IFERROR(INDEX('Export day'!$A$2:INDIRECT('Export day'!$D$2),ROWS(A$1:$A1362)),IFERROR(INDEX('Export night filtered'!$A$2:INDIRECT('Export night filtered'!$D$2),ROWS(A$1:$A1362)-ROWS('Export day'!$A$2:INDIRECT('Export day'!$D$2))),IFERROR(INDEX('Export sunholidays filtered'!$A$2:INDIRECT('Export sunholidays filtered'!$D$2),ROWS(A$1:$A1362),ROWS(#REF!)-ROWS('Export day'!$A$2:INDIRECT('Export day'!$D$2))-ROWS('Export night filtered'!$A$2:INDIRECT('Export night filtered'!$D$2))),""))),Rapportage!L1363)</f>
        <v/>
      </c>
    </row>
    <row r="1363" spans="1:1">
      <c r="A1363" t="str" cm="1">
        <f t="array" aca="1" ref="A1363" ca="1">_xlfn.CONCAT(IFERROR(INDEX('Export day'!$A$2:INDIRECT('Export day'!$D$2),ROWS(A$1:$A1363)),IFERROR(INDEX('Export night filtered'!$A$2:INDIRECT('Export night filtered'!$D$2),ROWS(A$1:$A1363)-ROWS('Export day'!$A$2:INDIRECT('Export day'!$D$2))),IFERROR(INDEX('Export sunholidays filtered'!$A$2:INDIRECT('Export sunholidays filtered'!$D$2),ROWS(A$1:$A1363),ROWS(#REF!)-ROWS('Export day'!$A$2:INDIRECT('Export day'!$D$2))-ROWS('Export night filtered'!$A$2:INDIRECT('Export night filtered'!$D$2))),""))),Rapportage!L1364)</f>
        <v/>
      </c>
    </row>
    <row r="1364" spans="1:1">
      <c r="A1364" t="str" cm="1">
        <f t="array" aca="1" ref="A1364" ca="1">_xlfn.CONCAT(IFERROR(INDEX('Export day'!$A$2:INDIRECT('Export day'!$D$2),ROWS(A$1:$A1364)),IFERROR(INDEX('Export night filtered'!$A$2:INDIRECT('Export night filtered'!$D$2),ROWS(A$1:$A1364)-ROWS('Export day'!$A$2:INDIRECT('Export day'!$D$2))),IFERROR(INDEX('Export sunholidays filtered'!$A$2:INDIRECT('Export sunholidays filtered'!$D$2),ROWS(A$1:$A1364),ROWS(#REF!)-ROWS('Export day'!$A$2:INDIRECT('Export day'!$D$2))-ROWS('Export night filtered'!$A$2:INDIRECT('Export night filtered'!$D$2))),""))),Rapportage!L1365)</f>
        <v/>
      </c>
    </row>
    <row r="1365" spans="1:1">
      <c r="A1365" t="str" cm="1">
        <f t="array" aca="1" ref="A1365" ca="1">_xlfn.CONCAT(IFERROR(INDEX('Export day'!$A$2:INDIRECT('Export day'!$D$2),ROWS(A$1:$A1365)),IFERROR(INDEX('Export night filtered'!$A$2:INDIRECT('Export night filtered'!$D$2),ROWS(A$1:$A1365)-ROWS('Export day'!$A$2:INDIRECT('Export day'!$D$2))),IFERROR(INDEX('Export sunholidays filtered'!$A$2:INDIRECT('Export sunholidays filtered'!$D$2),ROWS(A$1:$A1365),ROWS(#REF!)-ROWS('Export day'!$A$2:INDIRECT('Export day'!$D$2))-ROWS('Export night filtered'!$A$2:INDIRECT('Export night filtered'!$D$2))),""))),Rapportage!L1366)</f>
        <v/>
      </c>
    </row>
    <row r="1366" spans="1:1">
      <c r="A1366" t="str" cm="1">
        <f t="array" aca="1" ref="A1366" ca="1">_xlfn.CONCAT(IFERROR(INDEX('Export day'!$A$2:INDIRECT('Export day'!$D$2),ROWS(A$1:$A1366)),IFERROR(INDEX('Export night filtered'!$A$2:INDIRECT('Export night filtered'!$D$2),ROWS(A$1:$A1366)-ROWS('Export day'!$A$2:INDIRECT('Export day'!$D$2))),IFERROR(INDEX('Export sunholidays filtered'!$A$2:INDIRECT('Export sunholidays filtered'!$D$2),ROWS(A$1:$A1366),ROWS(#REF!)-ROWS('Export day'!$A$2:INDIRECT('Export day'!$D$2))-ROWS('Export night filtered'!$A$2:INDIRECT('Export night filtered'!$D$2))),""))),Rapportage!L1367)</f>
        <v/>
      </c>
    </row>
    <row r="1367" spans="1:1">
      <c r="A1367" t="str" cm="1">
        <f t="array" aca="1" ref="A1367" ca="1">_xlfn.CONCAT(IFERROR(INDEX('Export day'!$A$2:INDIRECT('Export day'!$D$2),ROWS(A$1:$A1367)),IFERROR(INDEX('Export night filtered'!$A$2:INDIRECT('Export night filtered'!$D$2),ROWS(A$1:$A1367)-ROWS('Export day'!$A$2:INDIRECT('Export day'!$D$2))),IFERROR(INDEX('Export sunholidays filtered'!$A$2:INDIRECT('Export sunholidays filtered'!$D$2),ROWS(A$1:$A1367),ROWS(#REF!)-ROWS('Export day'!$A$2:INDIRECT('Export day'!$D$2))-ROWS('Export night filtered'!$A$2:INDIRECT('Export night filtered'!$D$2))),""))),Rapportage!L1368)</f>
        <v/>
      </c>
    </row>
    <row r="1368" spans="1:1">
      <c r="A1368" t="str" cm="1">
        <f t="array" aca="1" ref="A1368" ca="1">_xlfn.CONCAT(IFERROR(INDEX('Export day'!$A$2:INDIRECT('Export day'!$D$2),ROWS(A$1:$A1368)),IFERROR(INDEX('Export night filtered'!$A$2:INDIRECT('Export night filtered'!$D$2),ROWS(A$1:$A1368)-ROWS('Export day'!$A$2:INDIRECT('Export day'!$D$2))),IFERROR(INDEX('Export sunholidays filtered'!$A$2:INDIRECT('Export sunholidays filtered'!$D$2),ROWS(A$1:$A1368),ROWS(#REF!)-ROWS('Export day'!$A$2:INDIRECT('Export day'!$D$2))-ROWS('Export night filtered'!$A$2:INDIRECT('Export night filtered'!$D$2))),""))),Rapportage!L1369)</f>
        <v/>
      </c>
    </row>
    <row r="1369" spans="1:1">
      <c r="A1369" t="str" cm="1">
        <f t="array" aca="1" ref="A1369" ca="1">_xlfn.CONCAT(IFERROR(INDEX('Export day'!$A$2:INDIRECT('Export day'!$D$2),ROWS(A$1:$A1369)),IFERROR(INDEX('Export night filtered'!$A$2:INDIRECT('Export night filtered'!$D$2),ROWS(A$1:$A1369)-ROWS('Export day'!$A$2:INDIRECT('Export day'!$D$2))),IFERROR(INDEX('Export sunholidays filtered'!$A$2:INDIRECT('Export sunholidays filtered'!$D$2),ROWS(A$1:$A1369),ROWS(#REF!)-ROWS('Export day'!$A$2:INDIRECT('Export day'!$D$2))-ROWS('Export night filtered'!$A$2:INDIRECT('Export night filtered'!$D$2))),""))),Rapportage!L1370)</f>
        <v/>
      </c>
    </row>
    <row r="1370" spans="1:1">
      <c r="A1370" t="str" cm="1">
        <f t="array" aca="1" ref="A1370" ca="1">_xlfn.CONCAT(IFERROR(INDEX('Export day'!$A$2:INDIRECT('Export day'!$D$2),ROWS(A$1:$A1370)),IFERROR(INDEX('Export night filtered'!$A$2:INDIRECT('Export night filtered'!$D$2),ROWS(A$1:$A1370)-ROWS('Export day'!$A$2:INDIRECT('Export day'!$D$2))),IFERROR(INDEX('Export sunholidays filtered'!$A$2:INDIRECT('Export sunholidays filtered'!$D$2),ROWS(A$1:$A1370),ROWS(#REF!)-ROWS('Export day'!$A$2:INDIRECT('Export day'!$D$2))-ROWS('Export night filtered'!$A$2:INDIRECT('Export night filtered'!$D$2))),""))),Rapportage!L1371)</f>
        <v/>
      </c>
    </row>
    <row r="1371" spans="1:1">
      <c r="A1371" t="str" cm="1">
        <f t="array" aca="1" ref="A1371" ca="1">_xlfn.CONCAT(IFERROR(INDEX('Export day'!$A$2:INDIRECT('Export day'!$D$2),ROWS(A$1:$A1371)),IFERROR(INDEX('Export night filtered'!$A$2:INDIRECT('Export night filtered'!$D$2),ROWS(A$1:$A1371)-ROWS('Export day'!$A$2:INDIRECT('Export day'!$D$2))),IFERROR(INDEX('Export sunholidays filtered'!$A$2:INDIRECT('Export sunholidays filtered'!$D$2),ROWS(A$1:$A1371),ROWS(#REF!)-ROWS('Export day'!$A$2:INDIRECT('Export day'!$D$2))-ROWS('Export night filtered'!$A$2:INDIRECT('Export night filtered'!$D$2))),""))),Rapportage!L1372)</f>
        <v/>
      </c>
    </row>
    <row r="1372" spans="1:1">
      <c r="A1372" t="str" cm="1">
        <f t="array" aca="1" ref="A1372" ca="1">_xlfn.CONCAT(IFERROR(INDEX('Export day'!$A$2:INDIRECT('Export day'!$D$2),ROWS(A$1:$A1372)),IFERROR(INDEX('Export night filtered'!$A$2:INDIRECT('Export night filtered'!$D$2),ROWS(A$1:$A1372)-ROWS('Export day'!$A$2:INDIRECT('Export day'!$D$2))),IFERROR(INDEX('Export sunholidays filtered'!$A$2:INDIRECT('Export sunholidays filtered'!$D$2),ROWS(A$1:$A1372),ROWS(#REF!)-ROWS('Export day'!$A$2:INDIRECT('Export day'!$D$2))-ROWS('Export night filtered'!$A$2:INDIRECT('Export night filtered'!$D$2))),""))),Rapportage!L1373)</f>
        <v/>
      </c>
    </row>
    <row r="1373" spans="1:1">
      <c r="A1373" t="str" cm="1">
        <f t="array" aca="1" ref="A1373" ca="1">_xlfn.CONCAT(IFERROR(INDEX('Export day'!$A$2:INDIRECT('Export day'!$D$2),ROWS(A$1:$A1373)),IFERROR(INDEX('Export night filtered'!$A$2:INDIRECT('Export night filtered'!$D$2),ROWS(A$1:$A1373)-ROWS('Export day'!$A$2:INDIRECT('Export day'!$D$2))),IFERROR(INDEX('Export sunholidays filtered'!$A$2:INDIRECT('Export sunholidays filtered'!$D$2),ROWS(A$1:$A1373),ROWS(#REF!)-ROWS('Export day'!$A$2:INDIRECT('Export day'!$D$2))-ROWS('Export night filtered'!$A$2:INDIRECT('Export night filtered'!$D$2))),""))),Rapportage!L1374)</f>
        <v/>
      </c>
    </row>
    <row r="1374" spans="1:1">
      <c r="A1374" t="str" cm="1">
        <f t="array" aca="1" ref="A1374" ca="1">_xlfn.CONCAT(IFERROR(INDEX('Export day'!$A$2:INDIRECT('Export day'!$D$2),ROWS(A$1:$A1374)),IFERROR(INDEX('Export night filtered'!$A$2:INDIRECT('Export night filtered'!$D$2),ROWS(A$1:$A1374)-ROWS('Export day'!$A$2:INDIRECT('Export day'!$D$2))),IFERROR(INDEX('Export sunholidays filtered'!$A$2:INDIRECT('Export sunholidays filtered'!$D$2),ROWS(A$1:$A1374),ROWS(#REF!)-ROWS('Export day'!$A$2:INDIRECT('Export day'!$D$2))-ROWS('Export night filtered'!$A$2:INDIRECT('Export night filtered'!$D$2))),""))),Rapportage!L1375)</f>
        <v/>
      </c>
    </row>
    <row r="1375" spans="1:1">
      <c r="A1375" t="str" cm="1">
        <f t="array" aca="1" ref="A1375" ca="1">_xlfn.CONCAT(IFERROR(INDEX('Export day'!$A$2:INDIRECT('Export day'!$D$2),ROWS(A$1:$A1375)),IFERROR(INDEX('Export night filtered'!$A$2:INDIRECT('Export night filtered'!$D$2),ROWS(A$1:$A1375)-ROWS('Export day'!$A$2:INDIRECT('Export day'!$D$2))),IFERROR(INDEX('Export sunholidays filtered'!$A$2:INDIRECT('Export sunholidays filtered'!$D$2),ROWS(A$1:$A1375),ROWS(#REF!)-ROWS('Export day'!$A$2:INDIRECT('Export day'!$D$2))-ROWS('Export night filtered'!$A$2:INDIRECT('Export night filtered'!$D$2))),""))),Rapportage!L1376)</f>
        <v/>
      </c>
    </row>
    <row r="1376" spans="1:1">
      <c r="A1376" t="str" cm="1">
        <f t="array" aca="1" ref="A1376" ca="1">_xlfn.CONCAT(IFERROR(INDEX('Export day'!$A$2:INDIRECT('Export day'!$D$2),ROWS(A$1:$A1376)),IFERROR(INDEX('Export night filtered'!$A$2:INDIRECT('Export night filtered'!$D$2),ROWS(A$1:$A1376)-ROWS('Export day'!$A$2:INDIRECT('Export day'!$D$2))),IFERROR(INDEX('Export sunholidays filtered'!$A$2:INDIRECT('Export sunholidays filtered'!$D$2),ROWS(A$1:$A1376),ROWS(#REF!)-ROWS('Export day'!$A$2:INDIRECT('Export day'!$D$2))-ROWS('Export night filtered'!$A$2:INDIRECT('Export night filtered'!$D$2))),""))),Rapportage!L1377)</f>
        <v/>
      </c>
    </row>
    <row r="1377" spans="1:1">
      <c r="A1377" t="str" cm="1">
        <f t="array" aca="1" ref="A1377" ca="1">_xlfn.CONCAT(IFERROR(INDEX('Export day'!$A$2:INDIRECT('Export day'!$D$2),ROWS(A$1:$A1377)),IFERROR(INDEX('Export night filtered'!$A$2:INDIRECT('Export night filtered'!$D$2),ROWS(A$1:$A1377)-ROWS('Export day'!$A$2:INDIRECT('Export day'!$D$2))),IFERROR(INDEX('Export sunholidays filtered'!$A$2:INDIRECT('Export sunholidays filtered'!$D$2),ROWS(A$1:$A1377),ROWS(#REF!)-ROWS('Export day'!$A$2:INDIRECT('Export day'!$D$2))-ROWS('Export night filtered'!$A$2:INDIRECT('Export night filtered'!$D$2))),""))),Rapportage!L1378)</f>
        <v/>
      </c>
    </row>
    <row r="1378" spans="1:1">
      <c r="A1378" t="str" cm="1">
        <f t="array" aca="1" ref="A1378" ca="1">_xlfn.CONCAT(IFERROR(INDEX('Export day'!$A$2:INDIRECT('Export day'!$D$2),ROWS(A$1:$A1378)),IFERROR(INDEX('Export night filtered'!$A$2:INDIRECT('Export night filtered'!$D$2),ROWS(A$1:$A1378)-ROWS('Export day'!$A$2:INDIRECT('Export day'!$D$2))),IFERROR(INDEX('Export sunholidays filtered'!$A$2:INDIRECT('Export sunholidays filtered'!$D$2),ROWS(A$1:$A1378),ROWS(#REF!)-ROWS('Export day'!$A$2:INDIRECT('Export day'!$D$2))-ROWS('Export night filtered'!$A$2:INDIRECT('Export night filtered'!$D$2))),""))),Rapportage!L1379)</f>
        <v/>
      </c>
    </row>
    <row r="1379" spans="1:1">
      <c r="A1379" t="str" cm="1">
        <f t="array" aca="1" ref="A1379" ca="1">_xlfn.CONCAT(IFERROR(INDEX('Export day'!$A$2:INDIRECT('Export day'!$D$2),ROWS(A$1:$A1379)),IFERROR(INDEX('Export night filtered'!$A$2:INDIRECT('Export night filtered'!$D$2),ROWS(A$1:$A1379)-ROWS('Export day'!$A$2:INDIRECT('Export day'!$D$2))),IFERROR(INDEX('Export sunholidays filtered'!$A$2:INDIRECT('Export sunholidays filtered'!$D$2),ROWS(A$1:$A1379),ROWS(#REF!)-ROWS('Export day'!$A$2:INDIRECT('Export day'!$D$2))-ROWS('Export night filtered'!$A$2:INDIRECT('Export night filtered'!$D$2))),""))),Rapportage!L1380)</f>
        <v/>
      </c>
    </row>
    <row r="1380" spans="1:1">
      <c r="A1380" t="str" cm="1">
        <f t="array" aca="1" ref="A1380" ca="1">_xlfn.CONCAT(IFERROR(INDEX('Export day'!$A$2:INDIRECT('Export day'!$D$2),ROWS(A$1:$A1380)),IFERROR(INDEX('Export night filtered'!$A$2:INDIRECT('Export night filtered'!$D$2),ROWS(A$1:$A1380)-ROWS('Export day'!$A$2:INDIRECT('Export day'!$D$2))),IFERROR(INDEX('Export sunholidays filtered'!$A$2:INDIRECT('Export sunholidays filtered'!$D$2),ROWS(A$1:$A1380),ROWS(#REF!)-ROWS('Export day'!$A$2:INDIRECT('Export day'!$D$2))-ROWS('Export night filtered'!$A$2:INDIRECT('Export night filtered'!$D$2))),""))),Rapportage!L1381)</f>
        <v/>
      </c>
    </row>
    <row r="1381" spans="1:1">
      <c r="A1381" t="str" cm="1">
        <f t="array" aca="1" ref="A1381" ca="1">_xlfn.CONCAT(IFERROR(INDEX('Export day'!$A$2:INDIRECT('Export day'!$D$2),ROWS(A$1:$A1381)),IFERROR(INDEX('Export night filtered'!$A$2:INDIRECT('Export night filtered'!$D$2),ROWS(A$1:$A1381)-ROWS('Export day'!$A$2:INDIRECT('Export day'!$D$2))),IFERROR(INDEX('Export sunholidays filtered'!$A$2:INDIRECT('Export sunholidays filtered'!$D$2),ROWS(A$1:$A1381),ROWS(#REF!)-ROWS('Export day'!$A$2:INDIRECT('Export day'!$D$2))-ROWS('Export night filtered'!$A$2:INDIRECT('Export night filtered'!$D$2))),""))),Rapportage!L1382)</f>
        <v/>
      </c>
    </row>
    <row r="1382" spans="1:1">
      <c r="A1382" t="str" cm="1">
        <f t="array" aca="1" ref="A1382" ca="1">_xlfn.CONCAT(IFERROR(INDEX('Export day'!$A$2:INDIRECT('Export day'!$D$2),ROWS(A$1:$A1382)),IFERROR(INDEX('Export night filtered'!$A$2:INDIRECT('Export night filtered'!$D$2),ROWS(A$1:$A1382)-ROWS('Export day'!$A$2:INDIRECT('Export day'!$D$2))),IFERROR(INDEX('Export sunholidays filtered'!$A$2:INDIRECT('Export sunholidays filtered'!$D$2),ROWS(A$1:$A1382),ROWS(#REF!)-ROWS('Export day'!$A$2:INDIRECT('Export day'!$D$2))-ROWS('Export night filtered'!$A$2:INDIRECT('Export night filtered'!$D$2))),""))),Rapportage!L1383)</f>
        <v/>
      </c>
    </row>
    <row r="1383" spans="1:1">
      <c r="A1383" t="str" cm="1">
        <f t="array" aca="1" ref="A1383" ca="1">_xlfn.CONCAT(IFERROR(INDEX('Export day'!$A$2:INDIRECT('Export day'!$D$2),ROWS(A$1:$A1383)),IFERROR(INDEX('Export night filtered'!$A$2:INDIRECT('Export night filtered'!$D$2),ROWS(A$1:$A1383)-ROWS('Export day'!$A$2:INDIRECT('Export day'!$D$2))),IFERROR(INDEX('Export sunholidays filtered'!$A$2:INDIRECT('Export sunholidays filtered'!$D$2),ROWS(A$1:$A1383),ROWS(#REF!)-ROWS('Export day'!$A$2:INDIRECT('Export day'!$D$2))-ROWS('Export night filtered'!$A$2:INDIRECT('Export night filtered'!$D$2))),""))),Rapportage!L1384)</f>
        <v/>
      </c>
    </row>
    <row r="1384" spans="1:1">
      <c r="A1384" t="str" cm="1">
        <f t="array" aca="1" ref="A1384" ca="1">_xlfn.CONCAT(IFERROR(INDEX('Export day'!$A$2:INDIRECT('Export day'!$D$2),ROWS(A$1:$A1384)),IFERROR(INDEX('Export night filtered'!$A$2:INDIRECT('Export night filtered'!$D$2),ROWS(A$1:$A1384)-ROWS('Export day'!$A$2:INDIRECT('Export day'!$D$2))),IFERROR(INDEX('Export sunholidays filtered'!$A$2:INDIRECT('Export sunholidays filtered'!$D$2),ROWS(A$1:$A1384),ROWS(#REF!)-ROWS('Export day'!$A$2:INDIRECT('Export day'!$D$2))-ROWS('Export night filtered'!$A$2:INDIRECT('Export night filtered'!$D$2))),""))),Rapportage!L1385)</f>
        <v/>
      </c>
    </row>
    <row r="1385" spans="1:1">
      <c r="A1385" t="str" cm="1">
        <f t="array" aca="1" ref="A1385" ca="1">_xlfn.CONCAT(IFERROR(INDEX('Export day'!$A$2:INDIRECT('Export day'!$D$2),ROWS(A$1:$A1385)),IFERROR(INDEX('Export night filtered'!$A$2:INDIRECT('Export night filtered'!$D$2),ROWS(A$1:$A1385)-ROWS('Export day'!$A$2:INDIRECT('Export day'!$D$2))),IFERROR(INDEX('Export sunholidays filtered'!$A$2:INDIRECT('Export sunholidays filtered'!$D$2),ROWS(A$1:$A1385),ROWS(#REF!)-ROWS('Export day'!$A$2:INDIRECT('Export day'!$D$2))-ROWS('Export night filtered'!$A$2:INDIRECT('Export night filtered'!$D$2))),""))),Rapportage!L1386)</f>
        <v/>
      </c>
    </row>
    <row r="1386" spans="1:1">
      <c r="A1386" t="str" cm="1">
        <f t="array" aca="1" ref="A1386" ca="1">_xlfn.CONCAT(IFERROR(INDEX('Export day'!$A$2:INDIRECT('Export day'!$D$2),ROWS(A$1:$A1386)),IFERROR(INDEX('Export night filtered'!$A$2:INDIRECT('Export night filtered'!$D$2),ROWS(A$1:$A1386)-ROWS('Export day'!$A$2:INDIRECT('Export day'!$D$2))),IFERROR(INDEX('Export sunholidays filtered'!$A$2:INDIRECT('Export sunholidays filtered'!$D$2),ROWS(A$1:$A1386),ROWS(#REF!)-ROWS('Export day'!$A$2:INDIRECT('Export day'!$D$2))-ROWS('Export night filtered'!$A$2:INDIRECT('Export night filtered'!$D$2))),""))),Rapportage!L1387)</f>
        <v/>
      </c>
    </row>
    <row r="1387" spans="1:1">
      <c r="A1387" t="str" cm="1">
        <f t="array" aca="1" ref="A1387" ca="1">_xlfn.CONCAT(IFERROR(INDEX('Export day'!$A$2:INDIRECT('Export day'!$D$2),ROWS(A$1:$A1387)),IFERROR(INDEX('Export night filtered'!$A$2:INDIRECT('Export night filtered'!$D$2),ROWS(A$1:$A1387)-ROWS('Export day'!$A$2:INDIRECT('Export day'!$D$2))),IFERROR(INDEX('Export sunholidays filtered'!$A$2:INDIRECT('Export sunholidays filtered'!$D$2),ROWS(A$1:$A1387),ROWS(#REF!)-ROWS('Export day'!$A$2:INDIRECT('Export day'!$D$2))-ROWS('Export night filtered'!$A$2:INDIRECT('Export night filtered'!$D$2))),""))),Rapportage!L1388)</f>
        <v/>
      </c>
    </row>
    <row r="1388" spans="1:1">
      <c r="A1388" t="str" cm="1">
        <f t="array" aca="1" ref="A1388" ca="1">_xlfn.CONCAT(IFERROR(INDEX('Export day'!$A$2:INDIRECT('Export day'!$D$2),ROWS(A$1:$A1388)),IFERROR(INDEX('Export night filtered'!$A$2:INDIRECT('Export night filtered'!$D$2),ROWS(A$1:$A1388)-ROWS('Export day'!$A$2:INDIRECT('Export day'!$D$2))),IFERROR(INDEX('Export sunholidays filtered'!$A$2:INDIRECT('Export sunholidays filtered'!$D$2),ROWS(A$1:$A1388),ROWS(#REF!)-ROWS('Export day'!$A$2:INDIRECT('Export day'!$D$2))-ROWS('Export night filtered'!$A$2:INDIRECT('Export night filtered'!$D$2))),""))),Rapportage!L1389)</f>
        <v/>
      </c>
    </row>
    <row r="1389" spans="1:1">
      <c r="A1389" t="str" cm="1">
        <f t="array" aca="1" ref="A1389" ca="1">_xlfn.CONCAT(IFERROR(INDEX('Export day'!$A$2:INDIRECT('Export day'!$D$2),ROWS(A$1:$A1389)),IFERROR(INDEX('Export night filtered'!$A$2:INDIRECT('Export night filtered'!$D$2),ROWS(A$1:$A1389)-ROWS('Export day'!$A$2:INDIRECT('Export day'!$D$2))),IFERROR(INDEX('Export sunholidays filtered'!$A$2:INDIRECT('Export sunholidays filtered'!$D$2),ROWS(A$1:$A1389),ROWS(#REF!)-ROWS('Export day'!$A$2:INDIRECT('Export day'!$D$2))-ROWS('Export night filtered'!$A$2:INDIRECT('Export night filtered'!$D$2))),""))),Rapportage!L1390)</f>
        <v/>
      </c>
    </row>
    <row r="1390" spans="1:1">
      <c r="A1390" t="str" cm="1">
        <f t="array" aca="1" ref="A1390" ca="1">_xlfn.CONCAT(IFERROR(INDEX('Export day'!$A$2:INDIRECT('Export day'!$D$2),ROWS(A$1:$A1390)),IFERROR(INDEX('Export night filtered'!$A$2:INDIRECT('Export night filtered'!$D$2),ROWS(A$1:$A1390)-ROWS('Export day'!$A$2:INDIRECT('Export day'!$D$2))),IFERROR(INDEX('Export sunholidays filtered'!$A$2:INDIRECT('Export sunholidays filtered'!$D$2),ROWS(A$1:$A1390),ROWS(#REF!)-ROWS('Export day'!$A$2:INDIRECT('Export day'!$D$2))-ROWS('Export night filtered'!$A$2:INDIRECT('Export night filtered'!$D$2))),""))),Rapportage!L1391)</f>
        <v/>
      </c>
    </row>
    <row r="1391" spans="1:1">
      <c r="A1391" t="str" cm="1">
        <f t="array" aca="1" ref="A1391" ca="1">_xlfn.CONCAT(IFERROR(INDEX('Export day'!$A$2:INDIRECT('Export day'!$D$2),ROWS(A$1:$A1391)),IFERROR(INDEX('Export night filtered'!$A$2:INDIRECT('Export night filtered'!$D$2),ROWS(A$1:$A1391)-ROWS('Export day'!$A$2:INDIRECT('Export day'!$D$2))),IFERROR(INDEX('Export sunholidays filtered'!$A$2:INDIRECT('Export sunholidays filtered'!$D$2),ROWS(A$1:$A1391),ROWS(#REF!)-ROWS('Export day'!$A$2:INDIRECT('Export day'!$D$2))-ROWS('Export night filtered'!$A$2:INDIRECT('Export night filtered'!$D$2))),""))),Rapportage!L1392)</f>
        <v/>
      </c>
    </row>
    <row r="1392" spans="1:1">
      <c r="A1392" t="str" cm="1">
        <f t="array" aca="1" ref="A1392" ca="1">_xlfn.CONCAT(IFERROR(INDEX('Export day'!$A$2:INDIRECT('Export day'!$D$2),ROWS(A$1:$A1392)),IFERROR(INDEX('Export night filtered'!$A$2:INDIRECT('Export night filtered'!$D$2),ROWS(A$1:$A1392)-ROWS('Export day'!$A$2:INDIRECT('Export day'!$D$2))),IFERROR(INDEX('Export sunholidays filtered'!$A$2:INDIRECT('Export sunholidays filtered'!$D$2),ROWS(A$1:$A1392),ROWS(#REF!)-ROWS('Export day'!$A$2:INDIRECT('Export day'!$D$2))-ROWS('Export night filtered'!$A$2:INDIRECT('Export night filtered'!$D$2))),""))),Rapportage!L1393)</f>
        <v/>
      </c>
    </row>
    <row r="1393" spans="1:1">
      <c r="A1393" t="str" cm="1">
        <f t="array" aca="1" ref="A1393" ca="1">_xlfn.CONCAT(IFERROR(INDEX('Export day'!$A$2:INDIRECT('Export day'!$D$2),ROWS(A$1:$A1393)),IFERROR(INDEX('Export night filtered'!$A$2:INDIRECT('Export night filtered'!$D$2),ROWS(A$1:$A1393)-ROWS('Export day'!$A$2:INDIRECT('Export day'!$D$2))),IFERROR(INDEX('Export sunholidays filtered'!$A$2:INDIRECT('Export sunholidays filtered'!$D$2),ROWS(A$1:$A1393),ROWS(#REF!)-ROWS('Export day'!$A$2:INDIRECT('Export day'!$D$2))-ROWS('Export night filtered'!$A$2:INDIRECT('Export night filtered'!$D$2))),""))),Rapportage!L1394)</f>
        <v/>
      </c>
    </row>
    <row r="1394" spans="1:1">
      <c r="A1394" t="str" cm="1">
        <f t="array" aca="1" ref="A1394" ca="1">_xlfn.CONCAT(IFERROR(INDEX('Export day'!$A$2:INDIRECT('Export day'!$D$2),ROWS(A$1:$A1394)),IFERROR(INDEX('Export night filtered'!$A$2:INDIRECT('Export night filtered'!$D$2),ROWS(A$1:$A1394)-ROWS('Export day'!$A$2:INDIRECT('Export day'!$D$2))),IFERROR(INDEX('Export sunholidays filtered'!$A$2:INDIRECT('Export sunholidays filtered'!$D$2),ROWS(A$1:$A1394),ROWS(#REF!)-ROWS('Export day'!$A$2:INDIRECT('Export day'!$D$2))-ROWS('Export night filtered'!$A$2:INDIRECT('Export night filtered'!$D$2))),""))),Rapportage!L1395)</f>
        <v/>
      </c>
    </row>
    <row r="1395" spans="1:1">
      <c r="A1395" t="str" cm="1">
        <f t="array" aca="1" ref="A1395" ca="1">_xlfn.CONCAT(IFERROR(INDEX('Export day'!$A$2:INDIRECT('Export day'!$D$2),ROWS(A$1:$A1395)),IFERROR(INDEX('Export night filtered'!$A$2:INDIRECT('Export night filtered'!$D$2),ROWS(A$1:$A1395)-ROWS('Export day'!$A$2:INDIRECT('Export day'!$D$2))),IFERROR(INDEX('Export sunholidays filtered'!$A$2:INDIRECT('Export sunholidays filtered'!$D$2),ROWS(A$1:$A1395),ROWS(#REF!)-ROWS('Export day'!$A$2:INDIRECT('Export day'!$D$2))-ROWS('Export night filtered'!$A$2:INDIRECT('Export night filtered'!$D$2))),""))),Rapportage!L1396)</f>
        <v/>
      </c>
    </row>
    <row r="1396" spans="1:1">
      <c r="A1396" t="str" cm="1">
        <f t="array" aca="1" ref="A1396" ca="1">_xlfn.CONCAT(IFERROR(INDEX('Export day'!$A$2:INDIRECT('Export day'!$D$2),ROWS(A$1:$A1396)),IFERROR(INDEX('Export night filtered'!$A$2:INDIRECT('Export night filtered'!$D$2),ROWS(A$1:$A1396)-ROWS('Export day'!$A$2:INDIRECT('Export day'!$D$2))),IFERROR(INDEX('Export sunholidays filtered'!$A$2:INDIRECT('Export sunholidays filtered'!$D$2),ROWS(A$1:$A1396),ROWS(#REF!)-ROWS('Export day'!$A$2:INDIRECT('Export day'!$D$2))-ROWS('Export night filtered'!$A$2:INDIRECT('Export night filtered'!$D$2))),""))),Rapportage!L1397)</f>
        <v/>
      </c>
    </row>
    <row r="1397" spans="1:1">
      <c r="A1397" t="str" cm="1">
        <f t="array" aca="1" ref="A1397" ca="1">_xlfn.CONCAT(IFERROR(INDEX('Export day'!$A$2:INDIRECT('Export day'!$D$2),ROWS(A$1:$A1397)),IFERROR(INDEX('Export night filtered'!$A$2:INDIRECT('Export night filtered'!$D$2),ROWS(A$1:$A1397)-ROWS('Export day'!$A$2:INDIRECT('Export day'!$D$2))),IFERROR(INDEX('Export sunholidays filtered'!$A$2:INDIRECT('Export sunholidays filtered'!$D$2),ROWS(A$1:$A1397),ROWS(#REF!)-ROWS('Export day'!$A$2:INDIRECT('Export day'!$D$2))-ROWS('Export night filtered'!$A$2:INDIRECT('Export night filtered'!$D$2))),""))),Rapportage!L1398)</f>
        <v/>
      </c>
    </row>
    <row r="1398" spans="1:1">
      <c r="A1398" t="str" cm="1">
        <f t="array" aca="1" ref="A1398" ca="1">_xlfn.CONCAT(IFERROR(INDEX('Export day'!$A$2:INDIRECT('Export day'!$D$2),ROWS(A$1:$A1398)),IFERROR(INDEX('Export night filtered'!$A$2:INDIRECT('Export night filtered'!$D$2),ROWS(A$1:$A1398)-ROWS('Export day'!$A$2:INDIRECT('Export day'!$D$2))),IFERROR(INDEX('Export sunholidays filtered'!$A$2:INDIRECT('Export sunholidays filtered'!$D$2),ROWS(A$1:$A1398),ROWS(#REF!)-ROWS('Export day'!$A$2:INDIRECT('Export day'!$D$2))-ROWS('Export night filtered'!$A$2:INDIRECT('Export night filtered'!$D$2))),""))),Rapportage!L1399)</f>
        <v/>
      </c>
    </row>
    <row r="1399" spans="1:1">
      <c r="A1399" t="str" cm="1">
        <f t="array" aca="1" ref="A1399" ca="1">_xlfn.CONCAT(IFERROR(INDEX('Export day'!$A$2:INDIRECT('Export day'!$D$2),ROWS(A$1:$A1399)),IFERROR(INDEX('Export night filtered'!$A$2:INDIRECT('Export night filtered'!$D$2),ROWS(A$1:$A1399)-ROWS('Export day'!$A$2:INDIRECT('Export day'!$D$2))),IFERROR(INDEX('Export sunholidays filtered'!$A$2:INDIRECT('Export sunholidays filtered'!$D$2),ROWS(A$1:$A1399),ROWS(#REF!)-ROWS('Export day'!$A$2:INDIRECT('Export day'!$D$2))-ROWS('Export night filtered'!$A$2:INDIRECT('Export night filtered'!$D$2))),""))),Rapportage!L1400)</f>
        <v/>
      </c>
    </row>
    <row r="1400" spans="1:1">
      <c r="A1400" t="str" cm="1">
        <f t="array" aca="1" ref="A1400" ca="1">_xlfn.CONCAT(IFERROR(INDEX('Export day'!$A$2:INDIRECT('Export day'!$D$2),ROWS(A$1:$A1400)),IFERROR(INDEX('Export night filtered'!$A$2:INDIRECT('Export night filtered'!$D$2),ROWS(A$1:$A1400)-ROWS('Export day'!$A$2:INDIRECT('Export day'!$D$2))),IFERROR(INDEX('Export sunholidays filtered'!$A$2:INDIRECT('Export sunholidays filtered'!$D$2),ROWS(A$1:$A1400),ROWS(#REF!)-ROWS('Export day'!$A$2:INDIRECT('Export day'!$D$2))-ROWS('Export night filtered'!$A$2:INDIRECT('Export night filtered'!$D$2))),""))),Rapportage!L1401)</f>
        <v/>
      </c>
    </row>
    <row r="1401" spans="1:1">
      <c r="A1401" t="str" cm="1">
        <f t="array" aca="1" ref="A1401" ca="1">_xlfn.CONCAT(IFERROR(INDEX('Export day'!$A$2:INDIRECT('Export day'!$D$2),ROWS(A$1:$A1401)),IFERROR(INDEX('Export night filtered'!$A$2:INDIRECT('Export night filtered'!$D$2),ROWS(A$1:$A1401)-ROWS('Export day'!$A$2:INDIRECT('Export day'!$D$2))),IFERROR(INDEX('Export sunholidays filtered'!$A$2:INDIRECT('Export sunholidays filtered'!$D$2),ROWS(A$1:$A1401),ROWS(#REF!)-ROWS('Export day'!$A$2:INDIRECT('Export day'!$D$2))-ROWS('Export night filtered'!$A$2:INDIRECT('Export night filtered'!$D$2))),""))),Rapportage!L1402)</f>
        <v/>
      </c>
    </row>
    <row r="1402" spans="1:1">
      <c r="A1402" t="str" cm="1">
        <f t="array" aca="1" ref="A1402" ca="1">_xlfn.CONCAT(IFERROR(INDEX('Export day'!$A$2:INDIRECT('Export day'!$D$2),ROWS(A$1:$A1402)),IFERROR(INDEX('Export night filtered'!$A$2:INDIRECT('Export night filtered'!$D$2),ROWS(A$1:$A1402)-ROWS('Export day'!$A$2:INDIRECT('Export day'!$D$2))),IFERROR(INDEX('Export sunholidays filtered'!$A$2:INDIRECT('Export sunholidays filtered'!$D$2),ROWS(A$1:$A1402),ROWS(#REF!)-ROWS('Export day'!$A$2:INDIRECT('Export day'!$D$2))-ROWS('Export night filtered'!$A$2:INDIRECT('Export night filtered'!$D$2))),""))),Rapportage!L1403)</f>
        <v/>
      </c>
    </row>
    <row r="1403" spans="1:1">
      <c r="A1403" t="str" cm="1">
        <f t="array" aca="1" ref="A1403" ca="1">_xlfn.CONCAT(IFERROR(INDEX('Export day'!$A$2:INDIRECT('Export day'!$D$2),ROWS(A$1:$A1403)),IFERROR(INDEX('Export night filtered'!$A$2:INDIRECT('Export night filtered'!$D$2),ROWS(A$1:$A1403)-ROWS('Export day'!$A$2:INDIRECT('Export day'!$D$2))),IFERROR(INDEX('Export sunholidays filtered'!$A$2:INDIRECT('Export sunholidays filtered'!$D$2),ROWS(A$1:$A1403),ROWS(#REF!)-ROWS('Export day'!$A$2:INDIRECT('Export day'!$D$2))-ROWS('Export night filtered'!$A$2:INDIRECT('Export night filtered'!$D$2))),""))),Rapportage!L1404)</f>
        <v/>
      </c>
    </row>
    <row r="1404" spans="1:1">
      <c r="A1404" t="str" cm="1">
        <f t="array" aca="1" ref="A1404" ca="1">_xlfn.CONCAT(IFERROR(INDEX('Export day'!$A$2:INDIRECT('Export day'!$D$2),ROWS(A$1:$A1404)),IFERROR(INDEX('Export night filtered'!$A$2:INDIRECT('Export night filtered'!$D$2),ROWS(A$1:$A1404)-ROWS('Export day'!$A$2:INDIRECT('Export day'!$D$2))),IFERROR(INDEX('Export sunholidays filtered'!$A$2:INDIRECT('Export sunholidays filtered'!$D$2),ROWS(A$1:$A1404),ROWS(#REF!)-ROWS('Export day'!$A$2:INDIRECT('Export day'!$D$2))-ROWS('Export night filtered'!$A$2:INDIRECT('Export night filtered'!$D$2))),""))),Rapportage!L1405)</f>
        <v/>
      </c>
    </row>
    <row r="1405" spans="1:1">
      <c r="A1405" t="str" cm="1">
        <f t="array" aca="1" ref="A1405" ca="1">_xlfn.CONCAT(IFERROR(INDEX('Export day'!$A$2:INDIRECT('Export day'!$D$2),ROWS(A$1:$A1405)),IFERROR(INDEX('Export night filtered'!$A$2:INDIRECT('Export night filtered'!$D$2),ROWS(A$1:$A1405)-ROWS('Export day'!$A$2:INDIRECT('Export day'!$D$2))),IFERROR(INDEX('Export sunholidays filtered'!$A$2:INDIRECT('Export sunholidays filtered'!$D$2),ROWS(A$1:$A1405),ROWS(#REF!)-ROWS('Export day'!$A$2:INDIRECT('Export day'!$D$2))-ROWS('Export night filtered'!$A$2:INDIRECT('Export night filtered'!$D$2))),""))),Rapportage!L1406)</f>
        <v/>
      </c>
    </row>
    <row r="1406" spans="1:1">
      <c r="A1406" t="str" cm="1">
        <f t="array" aca="1" ref="A1406" ca="1">_xlfn.CONCAT(IFERROR(INDEX('Export day'!$A$2:INDIRECT('Export day'!$D$2),ROWS(A$1:$A1406)),IFERROR(INDEX('Export night filtered'!$A$2:INDIRECT('Export night filtered'!$D$2),ROWS(A$1:$A1406)-ROWS('Export day'!$A$2:INDIRECT('Export day'!$D$2))),IFERROR(INDEX('Export sunholidays filtered'!$A$2:INDIRECT('Export sunholidays filtered'!$D$2),ROWS(A$1:$A1406),ROWS(#REF!)-ROWS('Export day'!$A$2:INDIRECT('Export day'!$D$2))-ROWS('Export night filtered'!$A$2:INDIRECT('Export night filtered'!$D$2))),""))),Rapportage!L1407)</f>
        <v/>
      </c>
    </row>
    <row r="1407" spans="1:1">
      <c r="A1407" t="str" cm="1">
        <f t="array" aca="1" ref="A1407" ca="1">_xlfn.CONCAT(IFERROR(INDEX('Export day'!$A$2:INDIRECT('Export day'!$D$2),ROWS(A$1:$A1407)),IFERROR(INDEX('Export night filtered'!$A$2:INDIRECT('Export night filtered'!$D$2),ROWS(A$1:$A1407)-ROWS('Export day'!$A$2:INDIRECT('Export day'!$D$2))),IFERROR(INDEX('Export sunholidays filtered'!$A$2:INDIRECT('Export sunholidays filtered'!$D$2),ROWS(A$1:$A1407),ROWS(#REF!)-ROWS('Export day'!$A$2:INDIRECT('Export day'!$D$2))-ROWS('Export night filtered'!$A$2:INDIRECT('Export night filtered'!$D$2))),""))),Rapportage!L1408)</f>
        <v/>
      </c>
    </row>
    <row r="1408" spans="1:1">
      <c r="A1408" t="str" cm="1">
        <f t="array" aca="1" ref="A1408" ca="1">_xlfn.CONCAT(IFERROR(INDEX('Export day'!$A$2:INDIRECT('Export day'!$D$2),ROWS(A$1:$A1408)),IFERROR(INDEX('Export night filtered'!$A$2:INDIRECT('Export night filtered'!$D$2),ROWS(A$1:$A1408)-ROWS('Export day'!$A$2:INDIRECT('Export day'!$D$2))),IFERROR(INDEX('Export sunholidays filtered'!$A$2:INDIRECT('Export sunholidays filtered'!$D$2),ROWS(A$1:$A1408),ROWS(#REF!)-ROWS('Export day'!$A$2:INDIRECT('Export day'!$D$2))-ROWS('Export night filtered'!$A$2:INDIRECT('Export night filtered'!$D$2))),""))),Rapportage!L1409)</f>
        <v/>
      </c>
    </row>
    <row r="1409" spans="1:1">
      <c r="A1409" t="str" cm="1">
        <f t="array" aca="1" ref="A1409" ca="1">_xlfn.CONCAT(IFERROR(INDEX('Export day'!$A$2:INDIRECT('Export day'!$D$2),ROWS(A$1:$A1409)),IFERROR(INDEX('Export night filtered'!$A$2:INDIRECT('Export night filtered'!$D$2),ROWS(A$1:$A1409)-ROWS('Export day'!$A$2:INDIRECT('Export day'!$D$2))),IFERROR(INDEX('Export sunholidays filtered'!$A$2:INDIRECT('Export sunholidays filtered'!$D$2),ROWS(A$1:$A1409),ROWS(#REF!)-ROWS('Export day'!$A$2:INDIRECT('Export day'!$D$2))-ROWS('Export night filtered'!$A$2:INDIRECT('Export night filtered'!$D$2))),""))),Rapportage!L1410)</f>
        <v/>
      </c>
    </row>
    <row r="1410" spans="1:1">
      <c r="A1410" t="str" cm="1">
        <f t="array" aca="1" ref="A1410" ca="1">_xlfn.CONCAT(IFERROR(INDEX('Export day'!$A$2:INDIRECT('Export day'!$D$2),ROWS(A$1:$A1410)),IFERROR(INDEX('Export night filtered'!$A$2:INDIRECT('Export night filtered'!$D$2),ROWS(A$1:$A1410)-ROWS('Export day'!$A$2:INDIRECT('Export day'!$D$2))),IFERROR(INDEX('Export sunholidays filtered'!$A$2:INDIRECT('Export sunholidays filtered'!$D$2),ROWS(A$1:$A1410),ROWS(#REF!)-ROWS('Export day'!$A$2:INDIRECT('Export day'!$D$2))-ROWS('Export night filtered'!$A$2:INDIRECT('Export night filtered'!$D$2))),""))),Rapportage!L1411)</f>
        <v/>
      </c>
    </row>
    <row r="1411" spans="1:1">
      <c r="A1411" t="str" cm="1">
        <f t="array" aca="1" ref="A1411" ca="1">_xlfn.CONCAT(IFERROR(INDEX('Export day'!$A$2:INDIRECT('Export day'!$D$2),ROWS(A$1:$A1411)),IFERROR(INDEX('Export night filtered'!$A$2:INDIRECT('Export night filtered'!$D$2),ROWS(A$1:$A1411)-ROWS('Export day'!$A$2:INDIRECT('Export day'!$D$2))),IFERROR(INDEX('Export sunholidays filtered'!$A$2:INDIRECT('Export sunholidays filtered'!$D$2),ROWS(A$1:$A1411),ROWS(#REF!)-ROWS('Export day'!$A$2:INDIRECT('Export day'!$D$2))-ROWS('Export night filtered'!$A$2:INDIRECT('Export night filtered'!$D$2))),""))),Rapportage!L1412)</f>
        <v/>
      </c>
    </row>
    <row r="1412" spans="1:1">
      <c r="A1412" t="str" cm="1">
        <f t="array" aca="1" ref="A1412" ca="1">_xlfn.CONCAT(IFERROR(INDEX('Export day'!$A$2:INDIRECT('Export day'!$D$2),ROWS(A$1:$A1412)),IFERROR(INDEX('Export night filtered'!$A$2:INDIRECT('Export night filtered'!$D$2),ROWS(A$1:$A1412)-ROWS('Export day'!$A$2:INDIRECT('Export day'!$D$2))),IFERROR(INDEX('Export sunholidays filtered'!$A$2:INDIRECT('Export sunholidays filtered'!$D$2),ROWS(A$1:$A1412),ROWS(#REF!)-ROWS('Export day'!$A$2:INDIRECT('Export day'!$D$2))-ROWS('Export night filtered'!$A$2:INDIRECT('Export night filtered'!$D$2))),""))),Rapportage!L1413)</f>
        <v/>
      </c>
    </row>
    <row r="1413" spans="1:1">
      <c r="A1413" t="str" cm="1">
        <f t="array" aca="1" ref="A1413" ca="1">_xlfn.CONCAT(IFERROR(INDEX('Export day'!$A$2:INDIRECT('Export day'!$D$2),ROWS(A$1:$A1413)),IFERROR(INDEX('Export night filtered'!$A$2:INDIRECT('Export night filtered'!$D$2),ROWS(A$1:$A1413)-ROWS('Export day'!$A$2:INDIRECT('Export day'!$D$2))),IFERROR(INDEX('Export sunholidays filtered'!$A$2:INDIRECT('Export sunholidays filtered'!$D$2),ROWS(A$1:$A1413),ROWS(#REF!)-ROWS('Export day'!$A$2:INDIRECT('Export day'!$D$2))-ROWS('Export night filtered'!$A$2:INDIRECT('Export night filtered'!$D$2))),""))),Rapportage!L1414)</f>
        <v/>
      </c>
    </row>
    <row r="1414" spans="1:1">
      <c r="A1414" t="str" cm="1">
        <f t="array" aca="1" ref="A1414" ca="1">_xlfn.CONCAT(IFERROR(INDEX('Export day'!$A$2:INDIRECT('Export day'!$D$2),ROWS(A$1:$A1414)),IFERROR(INDEX('Export night filtered'!$A$2:INDIRECT('Export night filtered'!$D$2),ROWS(A$1:$A1414)-ROWS('Export day'!$A$2:INDIRECT('Export day'!$D$2))),IFERROR(INDEX('Export sunholidays filtered'!$A$2:INDIRECT('Export sunholidays filtered'!$D$2),ROWS(A$1:$A1414),ROWS(#REF!)-ROWS('Export day'!$A$2:INDIRECT('Export day'!$D$2))-ROWS('Export night filtered'!$A$2:INDIRECT('Export night filtered'!$D$2))),""))),Rapportage!L1415)</f>
        <v/>
      </c>
    </row>
    <row r="1415" spans="1:1">
      <c r="A1415" t="str" cm="1">
        <f t="array" aca="1" ref="A1415" ca="1">_xlfn.CONCAT(IFERROR(INDEX('Export day'!$A$2:INDIRECT('Export day'!$D$2),ROWS(A$1:$A1415)),IFERROR(INDEX('Export night filtered'!$A$2:INDIRECT('Export night filtered'!$D$2),ROWS(A$1:$A1415)-ROWS('Export day'!$A$2:INDIRECT('Export day'!$D$2))),IFERROR(INDEX('Export sunholidays filtered'!$A$2:INDIRECT('Export sunholidays filtered'!$D$2),ROWS(A$1:$A1415),ROWS(#REF!)-ROWS('Export day'!$A$2:INDIRECT('Export day'!$D$2))-ROWS('Export night filtered'!$A$2:INDIRECT('Export night filtered'!$D$2))),""))),Rapportage!L1416)</f>
        <v/>
      </c>
    </row>
    <row r="1416" spans="1:1">
      <c r="A1416" t="str" cm="1">
        <f t="array" aca="1" ref="A1416" ca="1">_xlfn.CONCAT(IFERROR(INDEX('Export day'!$A$2:INDIRECT('Export day'!$D$2),ROWS(A$1:$A1416)),IFERROR(INDEX('Export night filtered'!$A$2:INDIRECT('Export night filtered'!$D$2),ROWS(A$1:$A1416)-ROWS('Export day'!$A$2:INDIRECT('Export day'!$D$2))),IFERROR(INDEX('Export sunholidays filtered'!$A$2:INDIRECT('Export sunholidays filtered'!$D$2),ROWS(A$1:$A1416),ROWS(#REF!)-ROWS('Export day'!$A$2:INDIRECT('Export day'!$D$2))-ROWS('Export night filtered'!$A$2:INDIRECT('Export night filtered'!$D$2))),""))),Rapportage!L1417)</f>
        <v/>
      </c>
    </row>
    <row r="1417" spans="1:1">
      <c r="A1417" t="str" cm="1">
        <f t="array" aca="1" ref="A1417" ca="1">_xlfn.CONCAT(IFERROR(INDEX('Export day'!$A$2:INDIRECT('Export day'!$D$2),ROWS(A$1:$A1417)),IFERROR(INDEX('Export night filtered'!$A$2:INDIRECT('Export night filtered'!$D$2),ROWS(A$1:$A1417)-ROWS('Export day'!$A$2:INDIRECT('Export day'!$D$2))),IFERROR(INDEX('Export sunholidays filtered'!$A$2:INDIRECT('Export sunholidays filtered'!$D$2),ROWS(A$1:$A1417),ROWS(#REF!)-ROWS('Export day'!$A$2:INDIRECT('Export day'!$D$2))-ROWS('Export night filtered'!$A$2:INDIRECT('Export night filtered'!$D$2))),""))),Rapportage!L1418)</f>
        <v/>
      </c>
    </row>
    <row r="1418" spans="1:1">
      <c r="A1418" t="str" cm="1">
        <f t="array" aca="1" ref="A1418" ca="1">_xlfn.CONCAT(IFERROR(INDEX('Export day'!$A$2:INDIRECT('Export day'!$D$2),ROWS(A$1:$A1418)),IFERROR(INDEX('Export night filtered'!$A$2:INDIRECT('Export night filtered'!$D$2),ROWS(A$1:$A1418)-ROWS('Export day'!$A$2:INDIRECT('Export day'!$D$2))),IFERROR(INDEX('Export sunholidays filtered'!$A$2:INDIRECT('Export sunholidays filtered'!$D$2),ROWS(A$1:$A1418),ROWS(#REF!)-ROWS('Export day'!$A$2:INDIRECT('Export day'!$D$2))-ROWS('Export night filtered'!$A$2:INDIRECT('Export night filtered'!$D$2))),""))),Rapportage!L1419)</f>
        <v/>
      </c>
    </row>
    <row r="1419" spans="1:1">
      <c r="A1419" t="str" cm="1">
        <f t="array" aca="1" ref="A1419" ca="1">_xlfn.CONCAT(IFERROR(INDEX('Export day'!$A$2:INDIRECT('Export day'!$D$2),ROWS(A$1:$A1419)),IFERROR(INDEX('Export night filtered'!$A$2:INDIRECT('Export night filtered'!$D$2),ROWS(A$1:$A1419)-ROWS('Export day'!$A$2:INDIRECT('Export day'!$D$2))),IFERROR(INDEX('Export sunholidays filtered'!$A$2:INDIRECT('Export sunholidays filtered'!$D$2),ROWS(A$1:$A1419),ROWS(#REF!)-ROWS('Export day'!$A$2:INDIRECT('Export day'!$D$2))-ROWS('Export night filtered'!$A$2:INDIRECT('Export night filtered'!$D$2))),""))),Rapportage!L1420)</f>
        <v/>
      </c>
    </row>
    <row r="1420" spans="1:1">
      <c r="A1420" t="str" cm="1">
        <f t="array" aca="1" ref="A1420" ca="1">_xlfn.CONCAT(IFERROR(INDEX('Export day'!$A$2:INDIRECT('Export day'!$D$2),ROWS(A$1:$A1420)),IFERROR(INDEX('Export night filtered'!$A$2:INDIRECT('Export night filtered'!$D$2),ROWS(A$1:$A1420)-ROWS('Export day'!$A$2:INDIRECT('Export day'!$D$2))),IFERROR(INDEX('Export sunholidays filtered'!$A$2:INDIRECT('Export sunholidays filtered'!$D$2),ROWS(A$1:$A1420),ROWS(#REF!)-ROWS('Export day'!$A$2:INDIRECT('Export day'!$D$2))-ROWS('Export night filtered'!$A$2:INDIRECT('Export night filtered'!$D$2))),""))),Rapportage!L1421)</f>
        <v/>
      </c>
    </row>
    <row r="1421" spans="1:1">
      <c r="A1421" t="str" cm="1">
        <f t="array" aca="1" ref="A1421" ca="1">_xlfn.CONCAT(IFERROR(INDEX('Export day'!$A$2:INDIRECT('Export day'!$D$2),ROWS(A$1:$A1421)),IFERROR(INDEX('Export night filtered'!$A$2:INDIRECT('Export night filtered'!$D$2),ROWS(A$1:$A1421)-ROWS('Export day'!$A$2:INDIRECT('Export day'!$D$2))),IFERROR(INDEX('Export sunholidays filtered'!$A$2:INDIRECT('Export sunholidays filtered'!$D$2),ROWS(A$1:$A1421),ROWS(#REF!)-ROWS('Export day'!$A$2:INDIRECT('Export day'!$D$2))-ROWS('Export night filtered'!$A$2:INDIRECT('Export night filtered'!$D$2))),""))),Rapportage!L1422)</f>
        <v/>
      </c>
    </row>
    <row r="1422" spans="1:1">
      <c r="A1422" t="str" cm="1">
        <f t="array" aca="1" ref="A1422" ca="1">_xlfn.CONCAT(IFERROR(INDEX('Export day'!$A$2:INDIRECT('Export day'!$D$2),ROWS(A$1:$A1422)),IFERROR(INDEX('Export night filtered'!$A$2:INDIRECT('Export night filtered'!$D$2),ROWS(A$1:$A1422)-ROWS('Export day'!$A$2:INDIRECT('Export day'!$D$2))),IFERROR(INDEX('Export sunholidays filtered'!$A$2:INDIRECT('Export sunholidays filtered'!$D$2),ROWS(A$1:$A1422),ROWS(#REF!)-ROWS('Export day'!$A$2:INDIRECT('Export day'!$D$2))-ROWS('Export night filtered'!$A$2:INDIRECT('Export night filtered'!$D$2))),""))),Rapportage!L1423)</f>
        <v/>
      </c>
    </row>
    <row r="1423" spans="1:1">
      <c r="A1423" t="str" cm="1">
        <f t="array" aca="1" ref="A1423" ca="1">_xlfn.CONCAT(IFERROR(INDEX('Export day'!$A$2:INDIRECT('Export day'!$D$2),ROWS(A$1:$A1423)),IFERROR(INDEX('Export night filtered'!$A$2:INDIRECT('Export night filtered'!$D$2),ROWS(A$1:$A1423)-ROWS('Export day'!$A$2:INDIRECT('Export day'!$D$2))),IFERROR(INDEX('Export sunholidays filtered'!$A$2:INDIRECT('Export sunholidays filtered'!$D$2),ROWS(A$1:$A1423),ROWS(#REF!)-ROWS('Export day'!$A$2:INDIRECT('Export day'!$D$2))-ROWS('Export night filtered'!$A$2:INDIRECT('Export night filtered'!$D$2))),""))),Rapportage!L1424)</f>
        <v/>
      </c>
    </row>
    <row r="1424" spans="1:1">
      <c r="A1424" t="str" cm="1">
        <f t="array" aca="1" ref="A1424" ca="1">_xlfn.CONCAT(IFERROR(INDEX('Export day'!$A$2:INDIRECT('Export day'!$D$2),ROWS(A$1:$A1424)),IFERROR(INDEX('Export night filtered'!$A$2:INDIRECT('Export night filtered'!$D$2),ROWS(A$1:$A1424)-ROWS('Export day'!$A$2:INDIRECT('Export day'!$D$2))),IFERROR(INDEX('Export sunholidays filtered'!$A$2:INDIRECT('Export sunholidays filtered'!$D$2),ROWS(A$1:$A1424),ROWS(#REF!)-ROWS('Export day'!$A$2:INDIRECT('Export day'!$D$2))-ROWS('Export night filtered'!$A$2:INDIRECT('Export night filtered'!$D$2))),""))),Rapportage!L1425)</f>
        <v/>
      </c>
    </row>
    <row r="1425" spans="1:1">
      <c r="A1425" t="str" cm="1">
        <f t="array" aca="1" ref="A1425" ca="1">_xlfn.CONCAT(IFERROR(INDEX('Export day'!$A$2:INDIRECT('Export day'!$D$2),ROWS(A$1:$A1425)),IFERROR(INDEX('Export night filtered'!$A$2:INDIRECT('Export night filtered'!$D$2),ROWS(A$1:$A1425)-ROWS('Export day'!$A$2:INDIRECT('Export day'!$D$2))),IFERROR(INDEX('Export sunholidays filtered'!$A$2:INDIRECT('Export sunholidays filtered'!$D$2),ROWS(A$1:$A1425),ROWS(#REF!)-ROWS('Export day'!$A$2:INDIRECT('Export day'!$D$2))-ROWS('Export night filtered'!$A$2:INDIRECT('Export night filtered'!$D$2))),""))),Rapportage!L1426)</f>
        <v/>
      </c>
    </row>
    <row r="1426" spans="1:1">
      <c r="A1426" t="str" cm="1">
        <f t="array" aca="1" ref="A1426" ca="1">_xlfn.CONCAT(IFERROR(INDEX('Export day'!$A$2:INDIRECT('Export day'!$D$2),ROWS(A$1:$A1426)),IFERROR(INDEX('Export night filtered'!$A$2:INDIRECT('Export night filtered'!$D$2),ROWS(A$1:$A1426)-ROWS('Export day'!$A$2:INDIRECT('Export day'!$D$2))),IFERROR(INDEX('Export sunholidays filtered'!$A$2:INDIRECT('Export sunholidays filtered'!$D$2),ROWS(A$1:$A1426),ROWS(#REF!)-ROWS('Export day'!$A$2:INDIRECT('Export day'!$D$2))-ROWS('Export night filtered'!$A$2:INDIRECT('Export night filtered'!$D$2))),""))),Rapportage!L1427)</f>
        <v/>
      </c>
    </row>
    <row r="1427" spans="1:1">
      <c r="A1427" t="str" cm="1">
        <f t="array" aca="1" ref="A1427" ca="1">_xlfn.CONCAT(IFERROR(INDEX('Export day'!$A$2:INDIRECT('Export day'!$D$2),ROWS(A$1:$A1427)),IFERROR(INDEX('Export night filtered'!$A$2:INDIRECT('Export night filtered'!$D$2),ROWS(A$1:$A1427)-ROWS('Export day'!$A$2:INDIRECT('Export day'!$D$2))),IFERROR(INDEX('Export sunholidays filtered'!$A$2:INDIRECT('Export sunholidays filtered'!$D$2),ROWS(A$1:$A1427),ROWS(#REF!)-ROWS('Export day'!$A$2:INDIRECT('Export day'!$D$2))-ROWS('Export night filtered'!$A$2:INDIRECT('Export night filtered'!$D$2))),""))),Rapportage!L1428)</f>
        <v/>
      </c>
    </row>
    <row r="1428" spans="1:1">
      <c r="A1428" t="str" cm="1">
        <f t="array" aca="1" ref="A1428" ca="1">_xlfn.CONCAT(IFERROR(INDEX('Export day'!$A$2:INDIRECT('Export day'!$D$2),ROWS(A$1:$A1428)),IFERROR(INDEX('Export night filtered'!$A$2:INDIRECT('Export night filtered'!$D$2),ROWS(A$1:$A1428)-ROWS('Export day'!$A$2:INDIRECT('Export day'!$D$2))),IFERROR(INDEX('Export sunholidays filtered'!$A$2:INDIRECT('Export sunholidays filtered'!$D$2),ROWS(A$1:$A1428),ROWS(#REF!)-ROWS('Export day'!$A$2:INDIRECT('Export day'!$D$2))-ROWS('Export night filtered'!$A$2:INDIRECT('Export night filtered'!$D$2))),""))),Rapportage!L1429)</f>
        <v/>
      </c>
    </row>
    <row r="1429" spans="1:1">
      <c r="A1429" t="str" cm="1">
        <f t="array" aca="1" ref="A1429" ca="1">_xlfn.CONCAT(IFERROR(INDEX('Export day'!$A$2:INDIRECT('Export day'!$D$2),ROWS(A$1:$A1429)),IFERROR(INDEX('Export night filtered'!$A$2:INDIRECT('Export night filtered'!$D$2),ROWS(A$1:$A1429)-ROWS('Export day'!$A$2:INDIRECT('Export day'!$D$2))),IFERROR(INDEX('Export sunholidays filtered'!$A$2:INDIRECT('Export sunholidays filtered'!$D$2),ROWS(A$1:$A1429),ROWS(#REF!)-ROWS('Export day'!$A$2:INDIRECT('Export day'!$D$2))-ROWS('Export night filtered'!$A$2:INDIRECT('Export night filtered'!$D$2))),""))),Rapportage!L1430)</f>
        <v/>
      </c>
    </row>
    <row r="1430" spans="1:1">
      <c r="A1430" t="str" cm="1">
        <f t="array" aca="1" ref="A1430" ca="1">_xlfn.CONCAT(IFERROR(INDEX('Export day'!$A$2:INDIRECT('Export day'!$D$2),ROWS(A$1:$A1430)),IFERROR(INDEX('Export night filtered'!$A$2:INDIRECT('Export night filtered'!$D$2),ROWS(A$1:$A1430)-ROWS('Export day'!$A$2:INDIRECT('Export day'!$D$2))),IFERROR(INDEX('Export sunholidays filtered'!$A$2:INDIRECT('Export sunholidays filtered'!$D$2),ROWS(A$1:$A1430),ROWS(#REF!)-ROWS('Export day'!$A$2:INDIRECT('Export day'!$D$2))-ROWS('Export night filtered'!$A$2:INDIRECT('Export night filtered'!$D$2))),""))),Rapportage!L1431)</f>
        <v/>
      </c>
    </row>
    <row r="1431" spans="1:1">
      <c r="A1431" t="str" cm="1">
        <f t="array" aca="1" ref="A1431" ca="1">_xlfn.CONCAT(IFERROR(INDEX('Export day'!$A$2:INDIRECT('Export day'!$D$2),ROWS(A$1:$A1431)),IFERROR(INDEX('Export night filtered'!$A$2:INDIRECT('Export night filtered'!$D$2),ROWS(A$1:$A1431)-ROWS('Export day'!$A$2:INDIRECT('Export day'!$D$2))),IFERROR(INDEX('Export sunholidays filtered'!$A$2:INDIRECT('Export sunholidays filtered'!$D$2),ROWS(A$1:$A1431),ROWS(#REF!)-ROWS('Export day'!$A$2:INDIRECT('Export day'!$D$2))-ROWS('Export night filtered'!$A$2:INDIRECT('Export night filtered'!$D$2))),""))),Rapportage!L1432)</f>
        <v/>
      </c>
    </row>
    <row r="1432" spans="1:1">
      <c r="A1432" t="str" cm="1">
        <f t="array" aca="1" ref="A1432" ca="1">_xlfn.CONCAT(IFERROR(INDEX('Export day'!$A$2:INDIRECT('Export day'!$D$2),ROWS(A$1:$A1432)),IFERROR(INDEX('Export night filtered'!$A$2:INDIRECT('Export night filtered'!$D$2),ROWS(A$1:$A1432)-ROWS('Export day'!$A$2:INDIRECT('Export day'!$D$2))),IFERROR(INDEX('Export sunholidays filtered'!$A$2:INDIRECT('Export sunholidays filtered'!$D$2),ROWS(A$1:$A1432),ROWS(#REF!)-ROWS('Export day'!$A$2:INDIRECT('Export day'!$D$2))-ROWS('Export night filtered'!$A$2:INDIRECT('Export night filtered'!$D$2))),""))),Rapportage!L1433)</f>
        <v/>
      </c>
    </row>
    <row r="1433" spans="1:1">
      <c r="A1433" t="str" cm="1">
        <f t="array" aca="1" ref="A1433" ca="1">_xlfn.CONCAT(IFERROR(INDEX('Export day'!$A$2:INDIRECT('Export day'!$D$2),ROWS(A$1:$A1433)),IFERROR(INDEX('Export night filtered'!$A$2:INDIRECT('Export night filtered'!$D$2),ROWS(A$1:$A1433)-ROWS('Export day'!$A$2:INDIRECT('Export day'!$D$2))),IFERROR(INDEX('Export sunholidays filtered'!$A$2:INDIRECT('Export sunholidays filtered'!$D$2),ROWS(A$1:$A1433),ROWS(#REF!)-ROWS('Export day'!$A$2:INDIRECT('Export day'!$D$2))-ROWS('Export night filtered'!$A$2:INDIRECT('Export night filtered'!$D$2))),""))),Rapportage!L1434)</f>
        <v/>
      </c>
    </row>
    <row r="1434" spans="1:1">
      <c r="A1434" t="str" cm="1">
        <f t="array" aca="1" ref="A1434" ca="1">_xlfn.CONCAT(IFERROR(INDEX('Export day'!$A$2:INDIRECT('Export day'!$D$2),ROWS(A$1:$A1434)),IFERROR(INDEX('Export night filtered'!$A$2:INDIRECT('Export night filtered'!$D$2),ROWS(A$1:$A1434)-ROWS('Export day'!$A$2:INDIRECT('Export day'!$D$2))),IFERROR(INDEX('Export sunholidays filtered'!$A$2:INDIRECT('Export sunholidays filtered'!$D$2),ROWS(A$1:$A1434),ROWS(#REF!)-ROWS('Export day'!$A$2:INDIRECT('Export day'!$D$2))-ROWS('Export night filtered'!$A$2:INDIRECT('Export night filtered'!$D$2))),""))),Rapportage!L1435)</f>
        <v/>
      </c>
    </row>
    <row r="1435" spans="1:1">
      <c r="A1435" t="str" cm="1">
        <f t="array" aca="1" ref="A1435" ca="1">_xlfn.CONCAT(IFERROR(INDEX('Export day'!$A$2:INDIRECT('Export day'!$D$2),ROWS(A$1:$A1435)),IFERROR(INDEX('Export night filtered'!$A$2:INDIRECT('Export night filtered'!$D$2),ROWS(A$1:$A1435)-ROWS('Export day'!$A$2:INDIRECT('Export day'!$D$2))),IFERROR(INDEX('Export sunholidays filtered'!$A$2:INDIRECT('Export sunholidays filtered'!$D$2),ROWS(A$1:$A1435),ROWS(#REF!)-ROWS('Export day'!$A$2:INDIRECT('Export day'!$D$2))-ROWS('Export night filtered'!$A$2:INDIRECT('Export night filtered'!$D$2))),""))),Rapportage!L1436)</f>
        <v/>
      </c>
    </row>
    <row r="1436" spans="1:1">
      <c r="A1436" t="str" cm="1">
        <f t="array" aca="1" ref="A1436" ca="1">_xlfn.CONCAT(IFERROR(INDEX('Export day'!$A$2:INDIRECT('Export day'!$D$2),ROWS(A$1:$A1436)),IFERROR(INDEX('Export night filtered'!$A$2:INDIRECT('Export night filtered'!$D$2),ROWS(A$1:$A1436)-ROWS('Export day'!$A$2:INDIRECT('Export day'!$D$2))),IFERROR(INDEX('Export sunholidays filtered'!$A$2:INDIRECT('Export sunholidays filtered'!$D$2),ROWS(A$1:$A1436),ROWS(#REF!)-ROWS('Export day'!$A$2:INDIRECT('Export day'!$D$2))-ROWS('Export night filtered'!$A$2:INDIRECT('Export night filtered'!$D$2))),""))),Rapportage!L1437)</f>
        <v/>
      </c>
    </row>
    <row r="1437" spans="1:1">
      <c r="A1437" t="str" cm="1">
        <f t="array" aca="1" ref="A1437" ca="1">_xlfn.CONCAT(IFERROR(INDEX('Export day'!$A$2:INDIRECT('Export day'!$D$2),ROWS(A$1:$A1437)),IFERROR(INDEX('Export night filtered'!$A$2:INDIRECT('Export night filtered'!$D$2),ROWS(A$1:$A1437)-ROWS('Export day'!$A$2:INDIRECT('Export day'!$D$2))),IFERROR(INDEX('Export sunholidays filtered'!$A$2:INDIRECT('Export sunholidays filtered'!$D$2),ROWS(A$1:$A1437),ROWS(#REF!)-ROWS('Export day'!$A$2:INDIRECT('Export day'!$D$2))-ROWS('Export night filtered'!$A$2:INDIRECT('Export night filtered'!$D$2))),""))),Rapportage!L1438)</f>
        <v/>
      </c>
    </row>
    <row r="1438" spans="1:1">
      <c r="A1438" t="str" cm="1">
        <f t="array" aca="1" ref="A1438" ca="1">_xlfn.CONCAT(IFERROR(INDEX('Export day'!$A$2:INDIRECT('Export day'!$D$2),ROWS(A$1:$A1438)),IFERROR(INDEX('Export night filtered'!$A$2:INDIRECT('Export night filtered'!$D$2),ROWS(A$1:$A1438)-ROWS('Export day'!$A$2:INDIRECT('Export day'!$D$2))),IFERROR(INDEX('Export sunholidays filtered'!$A$2:INDIRECT('Export sunholidays filtered'!$D$2),ROWS(A$1:$A1438),ROWS(#REF!)-ROWS('Export day'!$A$2:INDIRECT('Export day'!$D$2))-ROWS('Export night filtered'!$A$2:INDIRECT('Export night filtered'!$D$2))),""))),Rapportage!L1439)</f>
        <v/>
      </c>
    </row>
    <row r="1439" spans="1:1">
      <c r="A1439" t="str" cm="1">
        <f t="array" aca="1" ref="A1439" ca="1">_xlfn.CONCAT(IFERROR(INDEX('Export day'!$A$2:INDIRECT('Export day'!$D$2),ROWS(A$1:$A1439)),IFERROR(INDEX('Export night filtered'!$A$2:INDIRECT('Export night filtered'!$D$2),ROWS(A$1:$A1439)-ROWS('Export day'!$A$2:INDIRECT('Export day'!$D$2))),IFERROR(INDEX('Export sunholidays filtered'!$A$2:INDIRECT('Export sunholidays filtered'!$D$2),ROWS(A$1:$A1439),ROWS(#REF!)-ROWS('Export day'!$A$2:INDIRECT('Export day'!$D$2))-ROWS('Export night filtered'!$A$2:INDIRECT('Export night filtered'!$D$2))),""))),Rapportage!L1440)</f>
        <v/>
      </c>
    </row>
    <row r="1440" spans="1:1">
      <c r="A1440" t="str" cm="1">
        <f t="array" aca="1" ref="A1440" ca="1">_xlfn.CONCAT(IFERROR(INDEX('Export day'!$A$2:INDIRECT('Export day'!$D$2),ROWS(A$1:$A1440)),IFERROR(INDEX('Export night filtered'!$A$2:INDIRECT('Export night filtered'!$D$2),ROWS(A$1:$A1440)-ROWS('Export day'!$A$2:INDIRECT('Export day'!$D$2))),IFERROR(INDEX('Export sunholidays filtered'!$A$2:INDIRECT('Export sunholidays filtered'!$D$2),ROWS(A$1:$A1440),ROWS(#REF!)-ROWS('Export day'!$A$2:INDIRECT('Export day'!$D$2))-ROWS('Export night filtered'!$A$2:INDIRECT('Export night filtered'!$D$2))),""))),Rapportage!L1441)</f>
        <v/>
      </c>
    </row>
    <row r="1441" spans="1:1">
      <c r="A1441" t="str" cm="1">
        <f t="array" aca="1" ref="A1441" ca="1">_xlfn.CONCAT(IFERROR(INDEX('Export day'!$A$2:INDIRECT('Export day'!$D$2),ROWS(A$1:$A1441)),IFERROR(INDEX('Export night filtered'!$A$2:INDIRECT('Export night filtered'!$D$2),ROWS(A$1:$A1441)-ROWS('Export day'!$A$2:INDIRECT('Export day'!$D$2))),IFERROR(INDEX('Export sunholidays filtered'!$A$2:INDIRECT('Export sunholidays filtered'!$D$2),ROWS(A$1:$A1441),ROWS(#REF!)-ROWS('Export day'!$A$2:INDIRECT('Export day'!$D$2))-ROWS('Export night filtered'!$A$2:INDIRECT('Export night filtered'!$D$2))),""))),Rapportage!L1442)</f>
        <v/>
      </c>
    </row>
    <row r="1442" spans="1:1">
      <c r="A1442" t="str" cm="1">
        <f t="array" aca="1" ref="A1442" ca="1">_xlfn.CONCAT(IFERROR(INDEX('Export day'!$A$2:INDIRECT('Export day'!$D$2),ROWS(A$1:$A1442)),IFERROR(INDEX('Export night filtered'!$A$2:INDIRECT('Export night filtered'!$D$2),ROWS(A$1:$A1442)-ROWS('Export day'!$A$2:INDIRECT('Export day'!$D$2))),IFERROR(INDEX('Export sunholidays filtered'!$A$2:INDIRECT('Export sunholidays filtered'!$D$2),ROWS(A$1:$A1442),ROWS(#REF!)-ROWS('Export day'!$A$2:INDIRECT('Export day'!$D$2))-ROWS('Export night filtered'!$A$2:INDIRECT('Export night filtered'!$D$2))),""))),Rapportage!L1443)</f>
        <v/>
      </c>
    </row>
    <row r="1443" spans="1:1">
      <c r="A1443" t="str" cm="1">
        <f t="array" aca="1" ref="A1443" ca="1">_xlfn.CONCAT(IFERROR(INDEX('Export day'!$A$2:INDIRECT('Export day'!$D$2),ROWS(A$1:$A1443)),IFERROR(INDEX('Export night filtered'!$A$2:INDIRECT('Export night filtered'!$D$2),ROWS(A$1:$A1443)-ROWS('Export day'!$A$2:INDIRECT('Export day'!$D$2))),IFERROR(INDEX('Export sunholidays filtered'!$A$2:INDIRECT('Export sunholidays filtered'!$D$2),ROWS(A$1:$A1443),ROWS(#REF!)-ROWS('Export day'!$A$2:INDIRECT('Export day'!$D$2))-ROWS('Export night filtered'!$A$2:INDIRECT('Export night filtered'!$D$2))),""))),Rapportage!L1444)</f>
        <v/>
      </c>
    </row>
    <row r="1444" spans="1:1">
      <c r="A1444" t="str" cm="1">
        <f t="array" aca="1" ref="A1444" ca="1">_xlfn.CONCAT(IFERROR(INDEX('Export day'!$A$2:INDIRECT('Export day'!$D$2),ROWS(A$1:$A1444)),IFERROR(INDEX('Export night filtered'!$A$2:INDIRECT('Export night filtered'!$D$2),ROWS(A$1:$A1444)-ROWS('Export day'!$A$2:INDIRECT('Export day'!$D$2))),IFERROR(INDEX('Export sunholidays filtered'!$A$2:INDIRECT('Export sunholidays filtered'!$D$2),ROWS(A$1:$A1444),ROWS(#REF!)-ROWS('Export day'!$A$2:INDIRECT('Export day'!$D$2))-ROWS('Export night filtered'!$A$2:INDIRECT('Export night filtered'!$D$2))),""))),Rapportage!L1445)</f>
        <v/>
      </c>
    </row>
    <row r="1445" spans="1:1">
      <c r="A1445" t="str" cm="1">
        <f t="array" aca="1" ref="A1445" ca="1">_xlfn.CONCAT(IFERROR(INDEX('Export day'!$A$2:INDIRECT('Export day'!$D$2),ROWS(A$1:$A1445)),IFERROR(INDEX('Export night filtered'!$A$2:INDIRECT('Export night filtered'!$D$2),ROWS(A$1:$A1445)-ROWS('Export day'!$A$2:INDIRECT('Export day'!$D$2))),IFERROR(INDEX('Export sunholidays filtered'!$A$2:INDIRECT('Export sunholidays filtered'!$D$2),ROWS(A$1:$A1445),ROWS(#REF!)-ROWS('Export day'!$A$2:INDIRECT('Export day'!$D$2))-ROWS('Export night filtered'!$A$2:INDIRECT('Export night filtered'!$D$2))),""))),Rapportage!L1446)</f>
        <v/>
      </c>
    </row>
    <row r="1446" spans="1:1">
      <c r="A1446" t="str" cm="1">
        <f t="array" aca="1" ref="A1446" ca="1">_xlfn.CONCAT(IFERROR(INDEX('Export day'!$A$2:INDIRECT('Export day'!$D$2),ROWS(A$1:$A1446)),IFERROR(INDEX('Export night filtered'!$A$2:INDIRECT('Export night filtered'!$D$2),ROWS(A$1:$A1446)-ROWS('Export day'!$A$2:INDIRECT('Export day'!$D$2))),IFERROR(INDEX('Export sunholidays filtered'!$A$2:INDIRECT('Export sunholidays filtered'!$D$2),ROWS(A$1:$A1446),ROWS(#REF!)-ROWS('Export day'!$A$2:INDIRECT('Export day'!$D$2))-ROWS('Export night filtered'!$A$2:INDIRECT('Export night filtered'!$D$2))),""))),Rapportage!L1447)</f>
        <v/>
      </c>
    </row>
    <row r="1447" spans="1:1">
      <c r="A1447" t="str" cm="1">
        <f t="array" aca="1" ref="A1447" ca="1">_xlfn.CONCAT(IFERROR(INDEX('Export day'!$A$2:INDIRECT('Export day'!$D$2),ROWS(A$1:$A1447)),IFERROR(INDEX('Export night filtered'!$A$2:INDIRECT('Export night filtered'!$D$2),ROWS(A$1:$A1447)-ROWS('Export day'!$A$2:INDIRECT('Export day'!$D$2))),IFERROR(INDEX('Export sunholidays filtered'!$A$2:INDIRECT('Export sunholidays filtered'!$D$2),ROWS(A$1:$A1447),ROWS(#REF!)-ROWS('Export day'!$A$2:INDIRECT('Export day'!$D$2))-ROWS('Export night filtered'!$A$2:INDIRECT('Export night filtered'!$D$2))),""))),Rapportage!L1448)</f>
        <v/>
      </c>
    </row>
    <row r="1448" spans="1:1">
      <c r="A1448" t="str" cm="1">
        <f t="array" aca="1" ref="A1448" ca="1">_xlfn.CONCAT(IFERROR(INDEX('Export day'!$A$2:INDIRECT('Export day'!$D$2),ROWS(A$1:$A1448)),IFERROR(INDEX('Export night filtered'!$A$2:INDIRECT('Export night filtered'!$D$2),ROWS(A$1:$A1448)-ROWS('Export day'!$A$2:INDIRECT('Export day'!$D$2))),IFERROR(INDEX('Export sunholidays filtered'!$A$2:INDIRECT('Export sunholidays filtered'!$D$2),ROWS(A$1:$A1448),ROWS(#REF!)-ROWS('Export day'!$A$2:INDIRECT('Export day'!$D$2))-ROWS('Export night filtered'!$A$2:INDIRECT('Export night filtered'!$D$2))),""))),Rapportage!L1449)</f>
        <v/>
      </c>
    </row>
    <row r="1449" spans="1:1">
      <c r="A1449" t="str" cm="1">
        <f t="array" aca="1" ref="A1449" ca="1">_xlfn.CONCAT(IFERROR(INDEX('Export day'!$A$2:INDIRECT('Export day'!$D$2),ROWS(A$1:$A1449)),IFERROR(INDEX('Export night filtered'!$A$2:INDIRECT('Export night filtered'!$D$2),ROWS(A$1:$A1449)-ROWS('Export day'!$A$2:INDIRECT('Export day'!$D$2))),IFERROR(INDEX('Export sunholidays filtered'!$A$2:INDIRECT('Export sunholidays filtered'!$D$2),ROWS(A$1:$A1449),ROWS(#REF!)-ROWS('Export day'!$A$2:INDIRECT('Export day'!$D$2))-ROWS('Export night filtered'!$A$2:INDIRECT('Export night filtered'!$D$2))),""))),Rapportage!L1450)</f>
        <v/>
      </c>
    </row>
    <row r="1450" spans="1:1">
      <c r="A1450" t="str" cm="1">
        <f t="array" aca="1" ref="A1450" ca="1">_xlfn.CONCAT(IFERROR(INDEX('Export day'!$A$2:INDIRECT('Export day'!$D$2),ROWS(A$1:$A1450)),IFERROR(INDEX('Export night filtered'!$A$2:INDIRECT('Export night filtered'!$D$2),ROWS(A$1:$A1450)-ROWS('Export day'!$A$2:INDIRECT('Export day'!$D$2))),IFERROR(INDEX('Export sunholidays filtered'!$A$2:INDIRECT('Export sunholidays filtered'!$D$2),ROWS(A$1:$A1450),ROWS(#REF!)-ROWS('Export day'!$A$2:INDIRECT('Export day'!$D$2))-ROWS('Export night filtered'!$A$2:INDIRECT('Export night filtered'!$D$2))),""))),Rapportage!L1451)</f>
        <v/>
      </c>
    </row>
    <row r="1451" spans="1:1">
      <c r="A1451" t="str" cm="1">
        <f t="array" aca="1" ref="A1451" ca="1">_xlfn.CONCAT(IFERROR(INDEX('Export day'!$A$2:INDIRECT('Export day'!$D$2),ROWS(A$1:$A1451)),IFERROR(INDEX('Export night filtered'!$A$2:INDIRECT('Export night filtered'!$D$2),ROWS(A$1:$A1451)-ROWS('Export day'!$A$2:INDIRECT('Export day'!$D$2))),IFERROR(INDEX('Export sunholidays filtered'!$A$2:INDIRECT('Export sunholidays filtered'!$D$2),ROWS(A$1:$A1451),ROWS(#REF!)-ROWS('Export day'!$A$2:INDIRECT('Export day'!$D$2))-ROWS('Export night filtered'!$A$2:INDIRECT('Export night filtered'!$D$2))),""))),Rapportage!L1452)</f>
        <v/>
      </c>
    </row>
    <row r="1452" spans="1:1">
      <c r="A1452" t="str" cm="1">
        <f t="array" aca="1" ref="A1452" ca="1">_xlfn.CONCAT(IFERROR(INDEX('Export day'!$A$2:INDIRECT('Export day'!$D$2),ROWS(A$1:$A1452)),IFERROR(INDEX('Export night filtered'!$A$2:INDIRECT('Export night filtered'!$D$2),ROWS(A$1:$A1452)-ROWS('Export day'!$A$2:INDIRECT('Export day'!$D$2))),IFERROR(INDEX('Export sunholidays filtered'!$A$2:INDIRECT('Export sunholidays filtered'!$D$2),ROWS(A$1:$A1452),ROWS(#REF!)-ROWS('Export day'!$A$2:INDIRECT('Export day'!$D$2))-ROWS('Export night filtered'!$A$2:INDIRECT('Export night filtered'!$D$2))),""))),Rapportage!L1453)</f>
        <v/>
      </c>
    </row>
    <row r="1453" spans="1:1">
      <c r="A1453" t="str" cm="1">
        <f t="array" aca="1" ref="A1453" ca="1">_xlfn.CONCAT(IFERROR(INDEX('Export day'!$A$2:INDIRECT('Export day'!$D$2),ROWS(A$1:$A1453)),IFERROR(INDEX('Export night filtered'!$A$2:INDIRECT('Export night filtered'!$D$2),ROWS(A$1:$A1453)-ROWS('Export day'!$A$2:INDIRECT('Export day'!$D$2))),IFERROR(INDEX('Export sunholidays filtered'!$A$2:INDIRECT('Export sunholidays filtered'!$D$2),ROWS(A$1:$A1453),ROWS(#REF!)-ROWS('Export day'!$A$2:INDIRECT('Export day'!$D$2))-ROWS('Export night filtered'!$A$2:INDIRECT('Export night filtered'!$D$2))),""))),Rapportage!L1454)</f>
        <v/>
      </c>
    </row>
    <row r="1454" spans="1:1">
      <c r="A1454" t="str" cm="1">
        <f t="array" aca="1" ref="A1454" ca="1">_xlfn.CONCAT(IFERROR(INDEX('Export day'!$A$2:INDIRECT('Export day'!$D$2),ROWS(A$1:$A1454)),IFERROR(INDEX('Export night filtered'!$A$2:INDIRECT('Export night filtered'!$D$2),ROWS(A$1:$A1454)-ROWS('Export day'!$A$2:INDIRECT('Export day'!$D$2))),IFERROR(INDEX('Export sunholidays filtered'!$A$2:INDIRECT('Export sunholidays filtered'!$D$2),ROWS(A$1:$A1454),ROWS(#REF!)-ROWS('Export day'!$A$2:INDIRECT('Export day'!$D$2))-ROWS('Export night filtered'!$A$2:INDIRECT('Export night filtered'!$D$2))),""))),Rapportage!L1455)</f>
        <v/>
      </c>
    </row>
    <row r="1455" spans="1:1">
      <c r="A1455" t="str" cm="1">
        <f t="array" aca="1" ref="A1455" ca="1">_xlfn.CONCAT(IFERROR(INDEX('Export day'!$A$2:INDIRECT('Export day'!$D$2),ROWS(A$1:$A1455)),IFERROR(INDEX('Export night filtered'!$A$2:INDIRECT('Export night filtered'!$D$2),ROWS(A$1:$A1455)-ROWS('Export day'!$A$2:INDIRECT('Export day'!$D$2))),IFERROR(INDEX('Export sunholidays filtered'!$A$2:INDIRECT('Export sunholidays filtered'!$D$2),ROWS(A$1:$A1455),ROWS(#REF!)-ROWS('Export day'!$A$2:INDIRECT('Export day'!$D$2))-ROWS('Export night filtered'!$A$2:INDIRECT('Export night filtered'!$D$2))),""))),Rapportage!L1456)</f>
        <v/>
      </c>
    </row>
    <row r="1456" spans="1:1">
      <c r="A1456" t="str" cm="1">
        <f t="array" aca="1" ref="A1456" ca="1">_xlfn.CONCAT(IFERROR(INDEX('Export day'!$A$2:INDIRECT('Export day'!$D$2),ROWS(A$1:$A1456)),IFERROR(INDEX('Export night filtered'!$A$2:INDIRECT('Export night filtered'!$D$2),ROWS(A$1:$A1456)-ROWS('Export day'!$A$2:INDIRECT('Export day'!$D$2))),IFERROR(INDEX('Export sunholidays filtered'!$A$2:INDIRECT('Export sunholidays filtered'!$D$2),ROWS(A$1:$A1456),ROWS(#REF!)-ROWS('Export day'!$A$2:INDIRECT('Export day'!$D$2))-ROWS('Export night filtered'!$A$2:INDIRECT('Export night filtered'!$D$2))),""))),Rapportage!L1457)</f>
        <v/>
      </c>
    </row>
    <row r="1457" spans="1:1">
      <c r="A1457" t="str" cm="1">
        <f t="array" aca="1" ref="A1457" ca="1">_xlfn.CONCAT(IFERROR(INDEX('Export day'!$A$2:INDIRECT('Export day'!$D$2),ROWS(A$1:$A1457)),IFERROR(INDEX('Export night filtered'!$A$2:INDIRECT('Export night filtered'!$D$2),ROWS(A$1:$A1457)-ROWS('Export day'!$A$2:INDIRECT('Export day'!$D$2))),IFERROR(INDEX('Export sunholidays filtered'!$A$2:INDIRECT('Export sunholidays filtered'!$D$2),ROWS(A$1:$A1457),ROWS(#REF!)-ROWS('Export day'!$A$2:INDIRECT('Export day'!$D$2))-ROWS('Export night filtered'!$A$2:INDIRECT('Export night filtered'!$D$2))),""))),Rapportage!L1458)</f>
        <v/>
      </c>
    </row>
    <row r="1458" spans="1:1">
      <c r="A1458" t="str" cm="1">
        <f t="array" aca="1" ref="A1458" ca="1">_xlfn.CONCAT(IFERROR(INDEX('Export day'!$A$2:INDIRECT('Export day'!$D$2),ROWS(A$1:$A1458)),IFERROR(INDEX('Export night filtered'!$A$2:INDIRECT('Export night filtered'!$D$2),ROWS(A$1:$A1458)-ROWS('Export day'!$A$2:INDIRECT('Export day'!$D$2))),IFERROR(INDEX('Export sunholidays filtered'!$A$2:INDIRECT('Export sunholidays filtered'!$D$2),ROWS(A$1:$A1458),ROWS(#REF!)-ROWS('Export day'!$A$2:INDIRECT('Export day'!$D$2))-ROWS('Export night filtered'!$A$2:INDIRECT('Export night filtered'!$D$2))),""))),Rapportage!L1459)</f>
        <v/>
      </c>
    </row>
    <row r="1459" spans="1:1">
      <c r="A1459" t="str" cm="1">
        <f t="array" aca="1" ref="A1459" ca="1">_xlfn.CONCAT(IFERROR(INDEX('Export day'!$A$2:INDIRECT('Export day'!$D$2),ROWS(A$1:$A1459)),IFERROR(INDEX('Export night filtered'!$A$2:INDIRECT('Export night filtered'!$D$2),ROWS(A$1:$A1459)-ROWS('Export day'!$A$2:INDIRECT('Export day'!$D$2))),IFERROR(INDEX('Export sunholidays filtered'!$A$2:INDIRECT('Export sunholidays filtered'!$D$2),ROWS(A$1:$A1459),ROWS(#REF!)-ROWS('Export day'!$A$2:INDIRECT('Export day'!$D$2))-ROWS('Export night filtered'!$A$2:INDIRECT('Export night filtered'!$D$2))),""))),Rapportage!L1460)</f>
        <v/>
      </c>
    </row>
    <row r="1460" spans="1:1">
      <c r="A1460" t="str" cm="1">
        <f t="array" aca="1" ref="A1460" ca="1">_xlfn.CONCAT(IFERROR(INDEX('Export day'!$A$2:INDIRECT('Export day'!$D$2),ROWS(A$1:$A1460)),IFERROR(INDEX('Export night filtered'!$A$2:INDIRECT('Export night filtered'!$D$2),ROWS(A$1:$A1460)-ROWS('Export day'!$A$2:INDIRECT('Export day'!$D$2))),IFERROR(INDEX('Export sunholidays filtered'!$A$2:INDIRECT('Export sunholidays filtered'!$D$2),ROWS(A$1:$A1460),ROWS(#REF!)-ROWS('Export day'!$A$2:INDIRECT('Export day'!$D$2))-ROWS('Export night filtered'!$A$2:INDIRECT('Export night filtered'!$D$2))),""))),Rapportage!L1461)</f>
        <v/>
      </c>
    </row>
    <row r="1461" spans="1:1">
      <c r="A1461" t="str" cm="1">
        <f t="array" aca="1" ref="A1461" ca="1">_xlfn.CONCAT(IFERROR(INDEX('Export day'!$A$2:INDIRECT('Export day'!$D$2),ROWS(A$1:$A1461)),IFERROR(INDEX('Export night filtered'!$A$2:INDIRECT('Export night filtered'!$D$2),ROWS(A$1:$A1461)-ROWS('Export day'!$A$2:INDIRECT('Export day'!$D$2))),IFERROR(INDEX('Export sunholidays filtered'!$A$2:INDIRECT('Export sunholidays filtered'!$D$2),ROWS(A$1:$A1461),ROWS(#REF!)-ROWS('Export day'!$A$2:INDIRECT('Export day'!$D$2))-ROWS('Export night filtered'!$A$2:INDIRECT('Export night filtered'!$D$2))),""))),Rapportage!L1462)</f>
        <v/>
      </c>
    </row>
    <row r="1462" spans="1:1">
      <c r="A1462" t="str" cm="1">
        <f t="array" aca="1" ref="A1462" ca="1">_xlfn.CONCAT(IFERROR(INDEX('Export day'!$A$2:INDIRECT('Export day'!$D$2),ROWS(A$1:$A1462)),IFERROR(INDEX('Export night filtered'!$A$2:INDIRECT('Export night filtered'!$D$2),ROWS(A$1:$A1462)-ROWS('Export day'!$A$2:INDIRECT('Export day'!$D$2))),IFERROR(INDEX('Export sunholidays filtered'!$A$2:INDIRECT('Export sunholidays filtered'!$D$2),ROWS(A$1:$A1462),ROWS(#REF!)-ROWS('Export day'!$A$2:INDIRECT('Export day'!$D$2))-ROWS('Export night filtered'!$A$2:INDIRECT('Export night filtered'!$D$2))),""))),Rapportage!L1463)</f>
        <v/>
      </c>
    </row>
    <row r="1463" spans="1:1">
      <c r="A1463" t="str" cm="1">
        <f t="array" aca="1" ref="A1463" ca="1">_xlfn.CONCAT(IFERROR(INDEX('Export day'!$A$2:INDIRECT('Export day'!$D$2),ROWS(A$1:$A1463)),IFERROR(INDEX('Export night filtered'!$A$2:INDIRECT('Export night filtered'!$D$2),ROWS(A$1:$A1463)-ROWS('Export day'!$A$2:INDIRECT('Export day'!$D$2))),IFERROR(INDEX('Export sunholidays filtered'!$A$2:INDIRECT('Export sunholidays filtered'!$D$2),ROWS(A$1:$A1463),ROWS(#REF!)-ROWS('Export day'!$A$2:INDIRECT('Export day'!$D$2))-ROWS('Export night filtered'!$A$2:INDIRECT('Export night filtered'!$D$2))),""))),Rapportage!L1464)</f>
        <v/>
      </c>
    </row>
    <row r="1464" spans="1:1">
      <c r="A1464" t="str" cm="1">
        <f t="array" aca="1" ref="A1464" ca="1">_xlfn.CONCAT(IFERROR(INDEX('Export day'!$A$2:INDIRECT('Export day'!$D$2),ROWS(A$1:$A1464)),IFERROR(INDEX('Export night filtered'!$A$2:INDIRECT('Export night filtered'!$D$2),ROWS(A$1:$A1464)-ROWS('Export day'!$A$2:INDIRECT('Export day'!$D$2))),IFERROR(INDEX('Export sunholidays filtered'!$A$2:INDIRECT('Export sunholidays filtered'!$D$2),ROWS(A$1:$A1464),ROWS(#REF!)-ROWS('Export day'!$A$2:INDIRECT('Export day'!$D$2))-ROWS('Export night filtered'!$A$2:INDIRECT('Export night filtered'!$D$2))),""))),Rapportage!L1465)</f>
        <v/>
      </c>
    </row>
    <row r="1465" spans="1:1">
      <c r="A1465" t="str" cm="1">
        <f t="array" aca="1" ref="A1465" ca="1">_xlfn.CONCAT(IFERROR(INDEX('Export day'!$A$2:INDIRECT('Export day'!$D$2),ROWS(A$1:$A1465)),IFERROR(INDEX('Export night filtered'!$A$2:INDIRECT('Export night filtered'!$D$2),ROWS(A$1:$A1465)-ROWS('Export day'!$A$2:INDIRECT('Export day'!$D$2))),IFERROR(INDEX('Export sunholidays filtered'!$A$2:INDIRECT('Export sunholidays filtered'!$D$2),ROWS(A$1:$A1465),ROWS(#REF!)-ROWS('Export day'!$A$2:INDIRECT('Export day'!$D$2))-ROWS('Export night filtered'!$A$2:INDIRECT('Export night filtered'!$D$2))),""))),Rapportage!L1466)</f>
        <v/>
      </c>
    </row>
    <row r="1466" spans="1:1">
      <c r="A1466" t="str" cm="1">
        <f t="array" aca="1" ref="A1466" ca="1">_xlfn.CONCAT(IFERROR(INDEX('Export day'!$A$2:INDIRECT('Export day'!$D$2),ROWS(A$1:$A1466)),IFERROR(INDEX('Export night filtered'!$A$2:INDIRECT('Export night filtered'!$D$2),ROWS(A$1:$A1466)-ROWS('Export day'!$A$2:INDIRECT('Export day'!$D$2))),IFERROR(INDEX('Export sunholidays filtered'!$A$2:INDIRECT('Export sunholidays filtered'!$D$2),ROWS(A$1:$A1466),ROWS(#REF!)-ROWS('Export day'!$A$2:INDIRECT('Export day'!$D$2))-ROWS('Export night filtered'!$A$2:INDIRECT('Export night filtered'!$D$2))),""))),Rapportage!L1467)</f>
        <v/>
      </c>
    </row>
    <row r="1467" spans="1:1">
      <c r="A1467" t="str" cm="1">
        <f t="array" aca="1" ref="A1467" ca="1">_xlfn.CONCAT(IFERROR(INDEX('Export day'!$A$2:INDIRECT('Export day'!$D$2),ROWS(A$1:$A1467)),IFERROR(INDEX('Export night filtered'!$A$2:INDIRECT('Export night filtered'!$D$2),ROWS(A$1:$A1467)-ROWS('Export day'!$A$2:INDIRECT('Export day'!$D$2))),IFERROR(INDEX('Export sunholidays filtered'!$A$2:INDIRECT('Export sunholidays filtered'!$D$2),ROWS(A$1:$A1467),ROWS(#REF!)-ROWS('Export day'!$A$2:INDIRECT('Export day'!$D$2))-ROWS('Export night filtered'!$A$2:INDIRECT('Export night filtered'!$D$2))),""))),Rapportage!L1468)</f>
        <v/>
      </c>
    </row>
    <row r="1468" spans="1:1">
      <c r="A1468" t="str" cm="1">
        <f t="array" aca="1" ref="A1468" ca="1">_xlfn.CONCAT(IFERROR(INDEX('Export day'!$A$2:INDIRECT('Export day'!$D$2),ROWS(A$1:$A1468)),IFERROR(INDEX('Export night filtered'!$A$2:INDIRECT('Export night filtered'!$D$2),ROWS(A$1:$A1468)-ROWS('Export day'!$A$2:INDIRECT('Export day'!$D$2))),IFERROR(INDEX('Export sunholidays filtered'!$A$2:INDIRECT('Export sunholidays filtered'!$D$2),ROWS(A$1:$A1468),ROWS(#REF!)-ROWS('Export day'!$A$2:INDIRECT('Export day'!$D$2))-ROWS('Export night filtered'!$A$2:INDIRECT('Export night filtered'!$D$2))),""))),Rapportage!L1469)</f>
        <v/>
      </c>
    </row>
    <row r="1469" spans="1:1">
      <c r="A1469" t="str" cm="1">
        <f t="array" aca="1" ref="A1469" ca="1">_xlfn.CONCAT(IFERROR(INDEX('Export day'!$A$2:INDIRECT('Export day'!$D$2),ROWS(A$1:$A1469)),IFERROR(INDEX('Export night filtered'!$A$2:INDIRECT('Export night filtered'!$D$2),ROWS(A$1:$A1469)-ROWS('Export day'!$A$2:INDIRECT('Export day'!$D$2))),IFERROR(INDEX('Export sunholidays filtered'!$A$2:INDIRECT('Export sunholidays filtered'!$D$2),ROWS(A$1:$A1469),ROWS(#REF!)-ROWS('Export day'!$A$2:INDIRECT('Export day'!$D$2))-ROWS('Export night filtered'!$A$2:INDIRECT('Export night filtered'!$D$2))),""))),Rapportage!L1470)</f>
        <v/>
      </c>
    </row>
    <row r="1470" spans="1:1">
      <c r="A1470" t="str" cm="1">
        <f t="array" aca="1" ref="A1470" ca="1">_xlfn.CONCAT(IFERROR(INDEX('Export day'!$A$2:INDIRECT('Export day'!$D$2),ROWS(A$1:$A1470)),IFERROR(INDEX('Export night filtered'!$A$2:INDIRECT('Export night filtered'!$D$2),ROWS(A$1:$A1470)-ROWS('Export day'!$A$2:INDIRECT('Export day'!$D$2))),IFERROR(INDEX('Export sunholidays filtered'!$A$2:INDIRECT('Export sunholidays filtered'!$D$2),ROWS(A$1:$A1470),ROWS(#REF!)-ROWS('Export day'!$A$2:INDIRECT('Export day'!$D$2))-ROWS('Export night filtered'!$A$2:INDIRECT('Export night filtered'!$D$2))),""))),Rapportage!L1471)</f>
        <v/>
      </c>
    </row>
    <row r="1471" spans="1:1">
      <c r="A1471" t="str" cm="1">
        <f t="array" aca="1" ref="A1471" ca="1">_xlfn.CONCAT(IFERROR(INDEX('Export day'!$A$2:INDIRECT('Export day'!$D$2),ROWS(A$1:$A1471)),IFERROR(INDEX('Export night filtered'!$A$2:INDIRECT('Export night filtered'!$D$2),ROWS(A$1:$A1471)-ROWS('Export day'!$A$2:INDIRECT('Export day'!$D$2))),IFERROR(INDEX('Export sunholidays filtered'!$A$2:INDIRECT('Export sunholidays filtered'!$D$2),ROWS(A$1:$A1471),ROWS(#REF!)-ROWS('Export day'!$A$2:INDIRECT('Export day'!$D$2))-ROWS('Export night filtered'!$A$2:INDIRECT('Export night filtered'!$D$2))),""))),Rapportage!L1472)</f>
        <v/>
      </c>
    </row>
    <row r="1472" spans="1:1">
      <c r="A1472" t="str" cm="1">
        <f t="array" aca="1" ref="A1472" ca="1">_xlfn.CONCAT(IFERROR(INDEX('Export day'!$A$2:INDIRECT('Export day'!$D$2),ROWS(A$1:$A1472)),IFERROR(INDEX('Export night filtered'!$A$2:INDIRECT('Export night filtered'!$D$2),ROWS(A$1:$A1472)-ROWS('Export day'!$A$2:INDIRECT('Export day'!$D$2))),IFERROR(INDEX('Export sunholidays filtered'!$A$2:INDIRECT('Export sunholidays filtered'!$D$2),ROWS(A$1:$A1472),ROWS(#REF!)-ROWS('Export day'!$A$2:INDIRECT('Export day'!$D$2))-ROWS('Export night filtered'!$A$2:INDIRECT('Export night filtered'!$D$2))),""))),Rapportage!L1473)</f>
        <v/>
      </c>
    </row>
    <row r="1473" spans="1:1">
      <c r="A1473" t="str" cm="1">
        <f t="array" aca="1" ref="A1473" ca="1">_xlfn.CONCAT(IFERROR(INDEX('Export day'!$A$2:INDIRECT('Export day'!$D$2),ROWS(A$1:$A1473)),IFERROR(INDEX('Export night filtered'!$A$2:INDIRECT('Export night filtered'!$D$2),ROWS(A$1:$A1473)-ROWS('Export day'!$A$2:INDIRECT('Export day'!$D$2))),IFERROR(INDEX('Export sunholidays filtered'!$A$2:INDIRECT('Export sunholidays filtered'!$D$2),ROWS(A$1:$A1473),ROWS(#REF!)-ROWS('Export day'!$A$2:INDIRECT('Export day'!$D$2))-ROWS('Export night filtered'!$A$2:INDIRECT('Export night filtered'!$D$2))),""))),Rapportage!L1474)</f>
        <v/>
      </c>
    </row>
    <row r="1474" spans="1:1">
      <c r="A1474" t="str" cm="1">
        <f t="array" aca="1" ref="A1474" ca="1">_xlfn.CONCAT(IFERROR(INDEX('Export day'!$A$2:INDIRECT('Export day'!$D$2),ROWS(A$1:$A1474)),IFERROR(INDEX('Export night filtered'!$A$2:INDIRECT('Export night filtered'!$D$2),ROWS(A$1:$A1474)-ROWS('Export day'!$A$2:INDIRECT('Export day'!$D$2))),IFERROR(INDEX('Export sunholidays filtered'!$A$2:INDIRECT('Export sunholidays filtered'!$D$2),ROWS(A$1:$A1474),ROWS(#REF!)-ROWS('Export day'!$A$2:INDIRECT('Export day'!$D$2))-ROWS('Export night filtered'!$A$2:INDIRECT('Export night filtered'!$D$2))),""))),Rapportage!L1475)</f>
        <v/>
      </c>
    </row>
    <row r="1475" spans="1:1">
      <c r="A1475" t="str" cm="1">
        <f t="array" aca="1" ref="A1475" ca="1">_xlfn.CONCAT(IFERROR(INDEX('Export day'!$A$2:INDIRECT('Export day'!$D$2),ROWS(A$1:$A1475)),IFERROR(INDEX('Export night filtered'!$A$2:INDIRECT('Export night filtered'!$D$2),ROWS(A$1:$A1475)-ROWS('Export day'!$A$2:INDIRECT('Export day'!$D$2))),IFERROR(INDEX('Export sunholidays filtered'!$A$2:INDIRECT('Export sunholidays filtered'!$D$2),ROWS(A$1:$A1475),ROWS(#REF!)-ROWS('Export day'!$A$2:INDIRECT('Export day'!$D$2))-ROWS('Export night filtered'!$A$2:INDIRECT('Export night filtered'!$D$2))),""))),Rapportage!L1476)</f>
        <v/>
      </c>
    </row>
    <row r="1476" spans="1:1">
      <c r="A1476" t="str" cm="1">
        <f t="array" aca="1" ref="A1476" ca="1">_xlfn.CONCAT(IFERROR(INDEX('Export day'!$A$2:INDIRECT('Export day'!$D$2),ROWS(A$1:$A1476)),IFERROR(INDEX('Export night filtered'!$A$2:INDIRECT('Export night filtered'!$D$2),ROWS(A$1:$A1476)-ROWS('Export day'!$A$2:INDIRECT('Export day'!$D$2))),IFERROR(INDEX('Export sunholidays filtered'!$A$2:INDIRECT('Export sunholidays filtered'!$D$2),ROWS(A$1:$A1476),ROWS(#REF!)-ROWS('Export day'!$A$2:INDIRECT('Export day'!$D$2))-ROWS('Export night filtered'!$A$2:INDIRECT('Export night filtered'!$D$2))),""))),Rapportage!L1477)</f>
        <v/>
      </c>
    </row>
    <row r="1477" spans="1:1">
      <c r="A1477" t="str" cm="1">
        <f t="array" aca="1" ref="A1477" ca="1">_xlfn.CONCAT(IFERROR(INDEX('Export day'!$A$2:INDIRECT('Export day'!$D$2),ROWS(A$1:$A1477)),IFERROR(INDEX('Export night filtered'!$A$2:INDIRECT('Export night filtered'!$D$2),ROWS(A$1:$A1477)-ROWS('Export day'!$A$2:INDIRECT('Export day'!$D$2))),IFERROR(INDEX('Export sunholidays filtered'!$A$2:INDIRECT('Export sunholidays filtered'!$D$2),ROWS(A$1:$A1477),ROWS(#REF!)-ROWS('Export day'!$A$2:INDIRECT('Export day'!$D$2))-ROWS('Export night filtered'!$A$2:INDIRECT('Export night filtered'!$D$2))),""))),Rapportage!L1478)</f>
        <v/>
      </c>
    </row>
    <row r="1478" spans="1:1">
      <c r="A1478" t="str" cm="1">
        <f t="array" aca="1" ref="A1478" ca="1">_xlfn.CONCAT(IFERROR(INDEX('Export day'!$A$2:INDIRECT('Export day'!$D$2),ROWS(A$1:$A1478)),IFERROR(INDEX('Export night filtered'!$A$2:INDIRECT('Export night filtered'!$D$2),ROWS(A$1:$A1478)-ROWS('Export day'!$A$2:INDIRECT('Export day'!$D$2))),IFERROR(INDEX('Export sunholidays filtered'!$A$2:INDIRECT('Export sunholidays filtered'!$D$2),ROWS(A$1:$A1478),ROWS(#REF!)-ROWS('Export day'!$A$2:INDIRECT('Export day'!$D$2))-ROWS('Export night filtered'!$A$2:INDIRECT('Export night filtered'!$D$2))),""))),Rapportage!L1479)</f>
        <v/>
      </c>
    </row>
    <row r="1479" spans="1:1">
      <c r="A1479" t="str" cm="1">
        <f t="array" aca="1" ref="A1479" ca="1">_xlfn.CONCAT(IFERROR(INDEX('Export day'!$A$2:INDIRECT('Export day'!$D$2),ROWS(A$1:$A1479)),IFERROR(INDEX('Export night filtered'!$A$2:INDIRECT('Export night filtered'!$D$2),ROWS(A$1:$A1479)-ROWS('Export day'!$A$2:INDIRECT('Export day'!$D$2))),IFERROR(INDEX('Export sunholidays filtered'!$A$2:INDIRECT('Export sunholidays filtered'!$D$2),ROWS(A$1:$A1479),ROWS(#REF!)-ROWS('Export day'!$A$2:INDIRECT('Export day'!$D$2))-ROWS('Export night filtered'!$A$2:INDIRECT('Export night filtered'!$D$2))),""))),Rapportage!L1480)</f>
        <v/>
      </c>
    </row>
    <row r="1480" spans="1:1">
      <c r="A1480" t="str" cm="1">
        <f t="array" aca="1" ref="A1480" ca="1">_xlfn.CONCAT(IFERROR(INDEX('Export day'!$A$2:INDIRECT('Export day'!$D$2),ROWS(A$1:$A1480)),IFERROR(INDEX('Export night filtered'!$A$2:INDIRECT('Export night filtered'!$D$2),ROWS(A$1:$A1480)-ROWS('Export day'!$A$2:INDIRECT('Export day'!$D$2))),IFERROR(INDEX('Export sunholidays filtered'!$A$2:INDIRECT('Export sunholidays filtered'!$D$2),ROWS(A$1:$A1480),ROWS(#REF!)-ROWS('Export day'!$A$2:INDIRECT('Export day'!$D$2))-ROWS('Export night filtered'!$A$2:INDIRECT('Export night filtered'!$D$2))),""))),Rapportage!L1481)</f>
        <v/>
      </c>
    </row>
    <row r="1481" spans="1:1">
      <c r="A1481" t="str" cm="1">
        <f t="array" aca="1" ref="A1481" ca="1">_xlfn.CONCAT(IFERROR(INDEX('Export day'!$A$2:INDIRECT('Export day'!$D$2),ROWS(A$1:$A1481)),IFERROR(INDEX('Export night filtered'!$A$2:INDIRECT('Export night filtered'!$D$2),ROWS(A$1:$A1481)-ROWS('Export day'!$A$2:INDIRECT('Export day'!$D$2))),IFERROR(INDEX('Export sunholidays filtered'!$A$2:INDIRECT('Export sunholidays filtered'!$D$2),ROWS(A$1:$A1481),ROWS(#REF!)-ROWS('Export day'!$A$2:INDIRECT('Export day'!$D$2))-ROWS('Export night filtered'!$A$2:INDIRECT('Export night filtered'!$D$2))),""))),Rapportage!L1482)</f>
        <v/>
      </c>
    </row>
    <row r="1482" spans="1:1">
      <c r="A1482" t="str" cm="1">
        <f t="array" aca="1" ref="A1482" ca="1">_xlfn.CONCAT(IFERROR(INDEX('Export day'!$A$2:INDIRECT('Export day'!$D$2),ROWS(A$1:$A1482)),IFERROR(INDEX('Export night filtered'!$A$2:INDIRECT('Export night filtered'!$D$2),ROWS(A$1:$A1482)-ROWS('Export day'!$A$2:INDIRECT('Export day'!$D$2))),IFERROR(INDEX('Export sunholidays filtered'!$A$2:INDIRECT('Export sunholidays filtered'!$D$2),ROWS(A$1:$A1482),ROWS(#REF!)-ROWS('Export day'!$A$2:INDIRECT('Export day'!$D$2))-ROWS('Export night filtered'!$A$2:INDIRECT('Export night filtered'!$D$2))),""))),Rapportage!L1483)</f>
        <v/>
      </c>
    </row>
    <row r="1483" spans="1:1">
      <c r="A1483" t="str" cm="1">
        <f t="array" aca="1" ref="A1483" ca="1">_xlfn.CONCAT(IFERROR(INDEX('Export day'!$A$2:INDIRECT('Export day'!$D$2),ROWS(A$1:$A1483)),IFERROR(INDEX('Export night filtered'!$A$2:INDIRECT('Export night filtered'!$D$2),ROWS(A$1:$A1483)-ROWS('Export day'!$A$2:INDIRECT('Export day'!$D$2))),IFERROR(INDEX('Export sunholidays filtered'!$A$2:INDIRECT('Export sunholidays filtered'!$D$2),ROWS(A$1:$A1483),ROWS(#REF!)-ROWS('Export day'!$A$2:INDIRECT('Export day'!$D$2))-ROWS('Export night filtered'!$A$2:INDIRECT('Export night filtered'!$D$2))),""))),Rapportage!L1484)</f>
        <v/>
      </c>
    </row>
    <row r="1484" spans="1:1">
      <c r="A1484" t="str" cm="1">
        <f t="array" aca="1" ref="A1484" ca="1">_xlfn.CONCAT(IFERROR(INDEX('Export day'!$A$2:INDIRECT('Export day'!$D$2),ROWS(A$1:$A1484)),IFERROR(INDEX('Export night filtered'!$A$2:INDIRECT('Export night filtered'!$D$2),ROWS(A$1:$A1484)-ROWS('Export day'!$A$2:INDIRECT('Export day'!$D$2))),IFERROR(INDEX('Export sunholidays filtered'!$A$2:INDIRECT('Export sunholidays filtered'!$D$2),ROWS(A$1:$A1484),ROWS(#REF!)-ROWS('Export day'!$A$2:INDIRECT('Export day'!$D$2))-ROWS('Export night filtered'!$A$2:INDIRECT('Export night filtered'!$D$2))),""))),Rapportage!L1485)</f>
        <v/>
      </c>
    </row>
    <row r="1485" spans="1:1">
      <c r="A1485" t="str" cm="1">
        <f t="array" aca="1" ref="A1485" ca="1">_xlfn.CONCAT(IFERROR(INDEX('Export day'!$A$2:INDIRECT('Export day'!$D$2),ROWS(A$1:$A1485)),IFERROR(INDEX('Export night filtered'!$A$2:INDIRECT('Export night filtered'!$D$2),ROWS(A$1:$A1485)-ROWS('Export day'!$A$2:INDIRECT('Export day'!$D$2))),IFERROR(INDEX('Export sunholidays filtered'!$A$2:INDIRECT('Export sunholidays filtered'!$D$2),ROWS(A$1:$A1485),ROWS(#REF!)-ROWS('Export day'!$A$2:INDIRECT('Export day'!$D$2))-ROWS('Export night filtered'!$A$2:INDIRECT('Export night filtered'!$D$2))),""))),Rapportage!L1486)</f>
        <v/>
      </c>
    </row>
    <row r="1486" spans="1:1">
      <c r="A1486" t="str" cm="1">
        <f t="array" aca="1" ref="A1486" ca="1">_xlfn.CONCAT(IFERROR(INDEX('Export day'!$A$2:INDIRECT('Export day'!$D$2),ROWS(A$1:$A1486)),IFERROR(INDEX('Export night filtered'!$A$2:INDIRECT('Export night filtered'!$D$2),ROWS(A$1:$A1486)-ROWS('Export day'!$A$2:INDIRECT('Export day'!$D$2))),IFERROR(INDEX('Export sunholidays filtered'!$A$2:INDIRECT('Export sunholidays filtered'!$D$2),ROWS(A$1:$A1486),ROWS(#REF!)-ROWS('Export day'!$A$2:INDIRECT('Export day'!$D$2))-ROWS('Export night filtered'!$A$2:INDIRECT('Export night filtered'!$D$2))),""))),Rapportage!L1487)</f>
        <v/>
      </c>
    </row>
    <row r="1487" spans="1:1">
      <c r="A1487" t="str" cm="1">
        <f t="array" aca="1" ref="A1487" ca="1">_xlfn.CONCAT(IFERROR(INDEX('Export day'!$A$2:INDIRECT('Export day'!$D$2),ROWS(A$1:$A1487)),IFERROR(INDEX('Export night filtered'!$A$2:INDIRECT('Export night filtered'!$D$2),ROWS(A$1:$A1487)-ROWS('Export day'!$A$2:INDIRECT('Export day'!$D$2))),IFERROR(INDEX('Export sunholidays filtered'!$A$2:INDIRECT('Export sunholidays filtered'!$D$2),ROWS(A$1:$A1487),ROWS(#REF!)-ROWS('Export day'!$A$2:INDIRECT('Export day'!$D$2))-ROWS('Export night filtered'!$A$2:INDIRECT('Export night filtered'!$D$2))),""))),Rapportage!L1488)</f>
        <v/>
      </c>
    </row>
    <row r="1488" spans="1:1">
      <c r="A1488" t="str" cm="1">
        <f t="array" aca="1" ref="A1488" ca="1">_xlfn.CONCAT(IFERROR(INDEX('Export day'!$A$2:INDIRECT('Export day'!$D$2),ROWS(A$1:$A1488)),IFERROR(INDEX('Export night filtered'!$A$2:INDIRECT('Export night filtered'!$D$2),ROWS(A$1:$A1488)-ROWS('Export day'!$A$2:INDIRECT('Export day'!$D$2))),IFERROR(INDEX('Export sunholidays filtered'!$A$2:INDIRECT('Export sunholidays filtered'!$D$2),ROWS(A$1:$A1488),ROWS(#REF!)-ROWS('Export day'!$A$2:INDIRECT('Export day'!$D$2))-ROWS('Export night filtered'!$A$2:INDIRECT('Export night filtered'!$D$2))),""))),Rapportage!L1489)</f>
        <v/>
      </c>
    </row>
    <row r="1489" spans="1:1">
      <c r="A1489" t="str" cm="1">
        <f t="array" aca="1" ref="A1489" ca="1">_xlfn.CONCAT(IFERROR(INDEX('Export day'!$A$2:INDIRECT('Export day'!$D$2),ROWS(A$1:$A1489)),IFERROR(INDEX('Export night filtered'!$A$2:INDIRECT('Export night filtered'!$D$2),ROWS(A$1:$A1489)-ROWS('Export day'!$A$2:INDIRECT('Export day'!$D$2))),IFERROR(INDEX('Export sunholidays filtered'!$A$2:INDIRECT('Export sunholidays filtered'!$D$2),ROWS(A$1:$A1489),ROWS(#REF!)-ROWS('Export day'!$A$2:INDIRECT('Export day'!$D$2))-ROWS('Export night filtered'!$A$2:INDIRECT('Export night filtered'!$D$2))),""))),Rapportage!L1490)</f>
        <v/>
      </c>
    </row>
    <row r="1490" spans="1:1">
      <c r="A1490" t="str" cm="1">
        <f t="array" aca="1" ref="A1490" ca="1">_xlfn.CONCAT(IFERROR(INDEX('Export day'!$A$2:INDIRECT('Export day'!$D$2),ROWS(A$1:$A1490)),IFERROR(INDEX('Export night filtered'!$A$2:INDIRECT('Export night filtered'!$D$2),ROWS(A$1:$A1490)-ROWS('Export day'!$A$2:INDIRECT('Export day'!$D$2))),IFERROR(INDEX('Export sunholidays filtered'!$A$2:INDIRECT('Export sunholidays filtered'!$D$2),ROWS(A$1:$A1490),ROWS(#REF!)-ROWS('Export day'!$A$2:INDIRECT('Export day'!$D$2))-ROWS('Export night filtered'!$A$2:INDIRECT('Export night filtered'!$D$2))),""))),Rapportage!L1491)</f>
        <v/>
      </c>
    </row>
    <row r="1491" spans="1:1">
      <c r="A1491" t="str" cm="1">
        <f t="array" aca="1" ref="A1491" ca="1">_xlfn.CONCAT(IFERROR(INDEX('Export day'!$A$2:INDIRECT('Export day'!$D$2),ROWS(A$1:$A1491)),IFERROR(INDEX('Export night filtered'!$A$2:INDIRECT('Export night filtered'!$D$2),ROWS(A$1:$A1491)-ROWS('Export day'!$A$2:INDIRECT('Export day'!$D$2))),IFERROR(INDEX('Export sunholidays filtered'!$A$2:INDIRECT('Export sunholidays filtered'!$D$2),ROWS(A$1:$A1491),ROWS(#REF!)-ROWS('Export day'!$A$2:INDIRECT('Export day'!$D$2))-ROWS('Export night filtered'!$A$2:INDIRECT('Export night filtered'!$D$2))),""))),Rapportage!L1492)</f>
        <v/>
      </c>
    </row>
    <row r="1492" spans="1:1">
      <c r="A1492" t="str" cm="1">
        <f t="array" aca="1" ref="A1492" ca="1">_xlfn.CONCAT(IFERROR(INDEX('Export day'!$A$2:INDIRECT('Export day'!$D$2),ROWS(A$1:$A1492)),IFERROR(INDEX('Export night filtered'!$A$2:INDIRECT('Export night filtered'!$D$2),ROWS(A$1:$A1492)-ROWS('Export day'!$A$2:INDIRECT('Export day'!$D$2))),IFERROR(INDEX('Export sunholidays filtered'!$A$2:INDIRECT('Export sunholidays filtered'!$D$2),ROWS(A$1:$A1492),ROWS(#REF!)-ROWS('Export day'!$A$2:INDIRECT('Export day'!$D$2))-ROWS('Export night filtered'!$A$2:INDIRECT('Export night filtered'!$D$2))),""))),Rapportage!L1493)</f>
        <v/>
      </c>
    </row>
    <row r="1493" spans="1:1">
      <c r="A1493" t="str" cm="1">
        <f t="array" aca="1" ref="A1493" ca="1">_xlfn.CONCAT(IFERROR(INDEX('Export day'!$A$2:INDIRECT('Export day'!$D$2),ROWS(A$1:$A1493)),IFERROR(INDEX('Export night filtered'!$A$2:INDIRECT('Export night filtered'!$D$2),ROWS(A$1:$A1493)-ROWS('Export day'!$A$2:INDIRECT('Export day'!$D$2))),IFERROR(INDEX('Export sunholidays filtered'!$A$2:INDIRECT('Export sunholidays filtered'!$D$2),ROWS(A$1:$A1493),ROWS(#REF!)-ROWS('Export day'!$A$2:INDIRECT('Export day'!$D$2))-ROWS('Export night filtered'!$A$2:INDIRECT('Export night filtered'!$D$2))),""))),Rapportage!L1494)</f>
        <v/>
      </c>
    </row>
    <row r="1494" spans="1:1">
      <c r="A1494" t="str" cm="1">
        <f t="array" aca="1" ref="A1494" ca="1">_xlfn.CONCAT(IFERROR(INDEX('Export day'!$A$2:INDIRECT('Export day'!$D$2),ROWS(A$1:$A1494)),IFERROR(INDEX('Export night filtered'!$A$2:INDIRECT('Export night filtered'!$D$2),ROWS(A$1:$A1494)-ROWS('Export day'!$A$2:INDIRECT('Export day'!$D$2))),IFERROR(INDEX('Export sunholidays filtered'!$A$2:INDIRECT('Export sunholidays filtered'!$D$2),ROWS(A$1:$A1494),ROWS(#REF!)-ROWS('Export day'!$A$2:INDIRECT('Export day'!$D$2))-ROWS('Export night filtered'!$A$2:INDIRECT('Export night filtered'!$D$2))),""))),Rapportage!L1495)</f>
        <v/>
      </c>
    </row>
    <row r="1495" spans="1:1">
      <c r="A1495" t="str" cm="1">
        <f t="array" aca="1" ref="A1495" ca="1">_xlfn.CONCAT(IFERROR(INDEX('Export day'!$A$2:INDIRECT('Export day'!$D$2),ROWS(A$1:$A1495)),IFERROR(INDEX('Export night filtered'!$A$2:INDIRECT('Export night filtered'!$D$2),ROWS(A$1:$A1495)-ROWS('Export day'!$A$2:INDIRECT('Export day'!$D$2))),IFERROR(INDEX('Export sunholidays filtered'!$A$2:INDIRECT('Export sunholidays filtered'!$D$2),ROWS(A$1:$A1495),ROWS(#REF!)-ROWS('Export day'!$A$2:INDIRECT('Export day'!$D$2))-ROWS('Export night filtered'!$A$2:INDIRECT('Export night filtered'!$D$2))),""))),Rapportage!L1496)</f>
        <v/>
      </c>
    </row>
    <row r="1496" spans="1:1">
      <c r="A1496" t="str" cm="1">
        <f t="array" aca="1" ref="A1496" ca="1">_xlfn.CONCAT(IFERROR(INDEX('Export day'!$A$2:INDIRECT('Export day'!$D$2),ROWS(A$1:$A1496)),IFERROR(INDEX('Export night filtered'!$A$2:INDIRECT('Export night filtered'!$D$2),ROWS(A$1:$A1496)-ROWS('Export day'!$A$2:INDIRECT('Export day'!$D$2))),IFERROR(INDEX('Export sunholidays filtered'!$A$2:INDIRECT('Export sunholidays filtered'!$D$2),ROWS(A$1:$A1496),ROWS(#REF!)-ROWS('Export day'!$A$2:INDIRECT('Export day'!$D$2))-ROWS('Export night filtered'!$A$2:INDIRECT('Export night filtered'!$D$2))),""))),Rapportage!L1497)</f>
        <v/>
      </c>
    </row>
    <row r="1497" spans="1:1">
      <c r="A1497" t="str" cm="1">
        <f t="array" aca="1" ref="A1497" ca="1">_xlfn.CONCAT(IFERROR(INDEX('Export day'!$A$2:INDIRECT('Export day'!$D$2),ROWS(A$1:$A1497)),IFERROR(INDEX('Export night filtered'!$A$2:INDIRECT('Export night filtered'!$D$2),ROWS(A$1:$A1497)-ROWS('Export day'!$A$2:INDIRECT('Export day'!$D$2))),IFERROR(INDEX('Export sunholidays filtered'!$A$2:INDIRECT('Export sunholidays filtered'!$D$2),ROWS(A$1:$A1497),ROWS(#REF!)-ROWS('Export day'!$A$2:INDIRECT('Export day'!$D$2))-ROWS('Export night filtered'!$A$2:INDIRECT('Export night filtered'!$D$2))),""))),Rapportage!L1498)</f>
        <v/>
      </c>
    </row>
    <row r="1498" spans="1:1">
      <c r="A1498" t="str" cm="1">
        <f t="array" aca="1" ref="A1498" ca="1">_xlfn.CONCAT(IFERROR(INDEX('Export day'!$A$2:INDIRECT('Export day'!$D$2),ROWS(A$1:$A1498)),IFERROR(INDEX('Export night filtered'!$A$2:INDIRECT('Export night filtered'!$D$2),ROWS(A$1:$A1498)-ROWS('Export day'!$A$2:INDIRECT('Export day'!$D$2))),IFERROR(INDEX('Export sunholidays filtered'!$A$2:INDIRECT('Export sunholidays filtered'!$D$2),ROWS(A$1:$A1498),ROWS(#REF!)-ROWS('Export day'!$A$2:INDIRECT('Export day'!$D$2))-ROWS('Export night filtered'!$A$2:INDIRECT('Export night filtered'!$D$2))),""))),Rapportage!L1499)</f>
        <v/>
      </c>
    </row>
    <row r="1499" spans="1:1">
      <c r="A1499" t="str" cm="1">
        <f t="array" aca="1" ref="A1499" ca="1">_xlfn.CONCAT(IFERROR(INDEX('Export day'!$A$2:INDIRECT('Export day'!$D$2),ROWS(A$1:$A1499)),IFERROR(INDEX('Export night filtered'!$A$2:INDIRECT('Export night filtered'!$D$2),ROWS(A$1:$A1499)-ROWS('Export day'!$A$2:INDIRECT('Export day'!$D$2))),IFERROR(INDEX('Export sunholidays filtered'!$A$2:INDIRECT('Export sunholidays filtered'!$D$2),ROWS(A$1:$A1499),ROWS(#REF!)-ROWS('Export day'!$A$2:INDIRECT('Export day'!$D$2))-ROWS('Export night filtered'!$A$2:INDIRECT('Export night filtered'!$D$2))),""))),Rapportage!L1500)</f>
        <v/>
      </c>
    </row>
    <row r="1500" spans="1:1">
      <c r="A1500" t="str" cm="1">
        <f t="array" aca="1" ref="A1500" ca="1">_xlfn.CONCAT(IFERROR(INDEX('Export day'!$A$2:INDIRECT('Export day'!$D$2),ROWS(A$1:$A1500)),IFERROR(INDEX('Export night filtered'!$A$2:INDIRECT('Export night filtered'!$D$2),ROWS(A$1:$A1500)-ROWS('Export day'!$A$2:INDIRECT('Export day'!$D$2))),IFERROR(INDEX('Export sunholidays filtered'!$A$2:INDIRECT('Export sunholidays filtered'!$D$2),ROWS(A$1:$A1500),ROWS(#REF!)-ROWS('Export day'!$A$2:INDIRECT('Export day'!$D$2))-ROWS('Export night filtered'!$A$2:INDIRECT('Export night filtered'!$D$2))),""))),Rapportage!L1501)</f>
        <v/>
      </c>
    </row>
    <row r="1501" spans="1:1">
      <c r="A1501" t="str" cm="1">
        <f t="array" aca="1" ref="A1501" ca="1">_xlfn.CONCAT(IFERROR(INDEX('Export day'!$A$2:INDIRECT('Export day'!$D$2),ROWS(A$1:$A1501)),IFERROR(INDEX('Export night filtered'!$A$2:INDIRECT('Export night filtered'!$D$2),ROWS(A$1:$A1501)-ROWS('Export day'!$A$2:INDIRECT('Export day'!$D$2))),IFERROR(INDEX('Export sunholidays filtered'!$A$2:INDIRECT('Export sunholidays filtered'!$D$2),ROWS(A$1:$A1501),ROWS(#REF!)-ROWS('Export day'!$A$2:INDIRECT('Export day'!$D$2))-ROWS('Export night filtered'!$A$2:INDIRECT('Export night filtered'!$D$2))),""))),Rapportage!L1502)</f>
        <v/>
      </c>
    </row>
    <row r="1502" spans="1:1">
      <c r="A1502" t="str" cm="1">
        <f t="array" aca="1" ref="A1502" ca="1">_xlfn.CONCAT(IFERROR(INDEX('Export day'!$A$2:INDIRECT('Export day'!$D$2),ROWS(A$1:$A1502)),IFERROR(INDEX('Export night filtered'!$A$2:INDIRECT('Export night filtered'!$D$2),ROWS(A$1:$A1502)-ROWS('Export day'!$A$2:INDIRECT('Export day'!$D$2))),IFERROR(INDEX('Export sunholidays filtered'!$A$2:INDIRECT('Export sunholidays filtered'!$D$2),ROWS(A$1:$A1502),ROWS(#REF!)-ROWS('Export day'!$A$2:INDIRECT('Export day'!$D$2))-ROWS('Export night filtered'!$A$2:INDIRECT('Export night filtered'!$D$2))),""))),Rapportage!L1503)</f>
        <v/>
      </c>
    </row>
    <row r="1503" spans="1:1">
      <c r="A1503" t="str" cm="1">
        <f t="array" aca="1" ref="A1503" ca="1">_xlfn.CONCAT(IFERROR(INDEX('Export day'!$A$2:INDIRECT('Export day'!$D$2),ROWS(A$1:$A1503)),IFERROR(INDEX('Export night filtered'!$A$2:INDIRECT('Export night filtered'!$D$2),ROWS(A$1:$A1503)-ROWS('Export day'!$A$2:INDIRECT('Export day'!$D$2))),IFERROR(INDEX('Export sunholidays filtered'!$A$2:INDIRECT('Export sunholidays filtered'!$D$2),ROWS(A$1:$A1503),ROWS(#REF!)-ROWS('Export day'!$A$2:INDIRECT('Export day'!$D$2))-ROWS('Export night filtered'!$A$2:INDIRECT('Export night filtered'!$D$2))),""))),Rapportage!L1504)</f>
        <v/>
      </c>
    </row>
    <row r="1504" spans="1:1">
      <c r="A1504" t="str" cm="1">
        <f t="array" aca="1" ref="A1504" ca="1">_xlfn.CONCAT(IFERROR(INDEX('Export day'!$A$2:INDIRECT('Export day'!$D$2),ROWS(A$1:$A1504)),IFERROR(INDEX('Export night filtered'!$A$2:INDIRECT('Export night filtered'!$D$2),ROWS(A$1:$A1504)-ROWS('Export day'!$A$2:INDIRECT('Export day'!$D$2))),IFERROR(INDEX('Export sunholidays filtered'!$A$2:INDIRECT('Export sunholidays filtered'!$D$2),ROWS(A$1:$A1504),ROWS(#REF!)-ROWS('Export day'!$A$2:INDIRECT('Export day'!$D$2))-ROWS('Export night filtered'!$A$2:INDIRECT('Export night filtered'!$D$2))),""))),Rapportage!L1505)</f>
        <v/>
      </c>
    </row>
    <row r="1505" spans="1:1">
      <c r="A1505" t="str" cm="1">
        <f t="array" aca="1" ref="A1505" ca="1">_xlfn.CONCAT(IFERROR(INDEX('Export day'!$A$2:INDIRECT('Export day'!$D$2),ROWS(A$1:$A1505)),IFERROR(INDEX('Export night filtered'!$A$2:INDIRECT('Export night filtered'!$D$2),ROWS(A$1:$A1505)-ROWS('Export day'!$A$2:INDIRECT('Export day'!$D$2))),IFERROR(INDEX('Export sunholidays filtered'!$A$2:INDIRECT('Export sunholidays filtered'!$D$2),ROWS(A$1:$A1505),ROWS(#REF!)-ROWS('Export day'!$A$2:INDIRECT('Export day'!$D$2))-ROWS('Export night filtered'!$A$2:INDIRECT('Export night filtered'!$D$2))),""))),Rapportage!L1506)</f>
        <v/>
      </c>
    </row>
    <row r="1506" spans="1:1">
      <c r="A1506" t="str" cm="1">
        <f t="array" aca="1" ref="A1506" ca="1">_xlfn.CONCAT(IFERROR(INDEX('Export day'!$A$2:INDIRECT('Export day'!$D$2),ROWS(A$1:$A1506)),IFERROR(INDEX('Export night filtered'!$A$2:INDIRECT('Export night filtered'!$D$2),ROWS(A$1:$A1506)-ROWS('Export day'!$A$2:INDIRECT('Export day'!$D$2))),IFERROR(INDEX('Export sunholidays filtered'!$A$2:INDIRECT('Export sunholidays filtered'!$D$2),ROWS(A$1:$A1506),ROWS(#REF!)-ROWS('Export day'!$A$2:INDIRECT('Export day'!$D$2))-ROWS('Export night filtered'!$A$2:INDIRECT('Export night filtered'!$D$2))),""))),Rapportage!L1507)</f>
        <v/>
      </c>
    </row>
    <row r="1507" spans="1:1">
      <c r="A1507" t="str" cm="1">
        <f t="array" aca="1" ref="A1507" ca="1">_xlfn.CONCAT(IFERROR(INDEX('Export day'!$A$2:INDIRECT('Export day'!$D$2),ROWS(A$1:$A1507)),IFERROR(INDEX('Export night filtered'!$A$2:INDIRECT('Export night filtered'!$D$2),ROWS(A$1:$A1507)-ROWS('Export day'!$A$2:INDIRECT('Export day'!$D$2))),IFERROR(INDEX('Export sunholidays filtered'!$A$2:INDIRECT('Export sunholidays filtered'!$D$2),ROWS(A$1:$A1507),ROWS(#REF!)-ROWS('Export day'!$A$2:INDIRECT('Export day'!$D$2))-ROWS('Export night filtered'!$A$2:INDIRECT('Export night filtered'!$D$2))),""))),Rapportage!L1508)</f>
        <v/>
      </c>
    </row>
    <row r="1508" spans="1:1">
      <c r="A1508" t="str" cm="1">
        <f t="array" aca="1" ref="A1508" ca="1">_xlfn.CONCAT(IFERROR(INDEX('Export day'!$A$2:INDIRECT('Export day'!$D$2),ROWS(A$1:$A1508)),IFERROR(INDEX('Export night filtered'!$A$2:INDIRECT('Export night filtered'!$D$2),ROWS(A$1:$A1508)-ROWS('Export day'!$A$2:INDIRECT('Export day'!$D$2))),IFERROR(INDEX('Export sunholidays filtered'!$A$2:INDIRECT('Export sunholidays filtered'!$D$2),ROWS(A$1:$A1508),ROWS(#REF!)-ROWS('Export day'!$A$2:INDIRECT('Export day'!$D$2))-ROWS('Export night filtered'!$A$2:INDIRECT('Export night filtered'!$D$2))),""))),Rapportage!L1509)</f>
        <v/>
      </c>
    </row>
    <row r="1509" spans="1:1">
      <c r="A1509" t="str" cm="1">
        <f t="array" aca="1" ref="A1509" ca="1">_xlfn.CONCAT(IFERROR(INDEX('Export day'!$A$2:INDIRECT('Export day'!$D$2),ROWS(A$1:$A1509)),IFERROR(INDEX('Export night filtered'!$A$2:INDIRECT('Export night filtered'!$D$2),ROWS(A$1:$A1509)-ROWS('Export day'!$A$2:INDIRECT('Export day'!$D$2))),IFERROR(INDEX('Export sunholidays filtered'!$A$2:INDIRECT('Export sunholidays filtered'!$D$2),ROWS(A$1:$A1509),ROWS(#REF!)-ROWS('Export day'!$A$2:INDIRECT('Export day'!$D$2))-ROWS('Export night filtered'!$A$2:INDIRECT('Export night filtered'!$D$2))),""))),Rapportage!L1510)</f>
        <v/>
      </c>
    </row>
    <row r="1510" spans="1:1">
      <c r="A1510" t="str" cm="1">
        <f t="array" aca="1" ref="A1510" ca="1">_xlfn.CONCAT(IFERROR(INDEX('Export day'!$A$2:INDIRECT('Export day'!$D$2),ROWS(A$1:$A1510)),IFERROR(INDEX('Export night filtered'!$A$2:INDIRECT('Export night filtered'!$D$2),ROWS(A$1:$A1510)-ROWS('Export day'!$A$2:INDIRECT('Export day'!$D$2))),IFERROR(INDEX('Export sunholidays filtered'!$A$2:INDIRECT('Export sunholidays filtered'!$D$2),ROWS(A$1:$A1510),ROWS(#REF!)-ROWS('Export day'!$A$2:INDIRECT('Export day'!$D$2))-ROWS('Export night filtered'!$A$2:INDIRECT('Export night filtered'!$D$2))),""))),Rapportage!L1511)</f>
        <v/>
      </c>
    </row>
    <row r="1511" spans="1:1">
      <c r="A1511" t="str" cm="1">
        <f t="array" aca="1" ref="A1511" ca="1">_xlfn.CONCAT(IFERROR(INDEX('Export day'!$A$2:INDIRECT('Export day'!$D$2),ROWS(A$1:$A1511)),IFERROR(INDEX('Export night filtered'!$A$2:INDIRECT('Export night filtered'!$D$2),ROWS(A$1:$A1511)-ROWS('Export day'!$A$2:INDIRECT('Export day'!$D$2))),IFERROR(INDEX('Export sunholidays filtered'!$A$2:INDIRECT('Export sunholidays filtered'!$D$2),ROWS(A$1:$A1511),ROWS(#REF!)-ROWS('Export day'!$A$2:INDIRECT('Export day'!$D$2))-ROWS('Export night filtered'!$A$2:INDIRECT('Export night filtered'!$D$2))),""))),Rapportage!L1512)</f>
        <v/>
      </c>
    </row>
    <row r="1512" spans="1:1">
      <c r="A1512" t="str" cm="1">
        <f t="array" aca="1" ref="A1512" ca="1">_xlfn.CONCAT(IFERROR(INDEX('Export day'!$A$2:INDIRECT('Export day'!$D$2),ROWS(A$1:$A1512)),IFERROR(INDEX('Export night filtered'!$A$2:INDIRECT('Export night filtered'!$D$2),ROWS(A$1:$A1512)-ROWS('Export day'!$A$2:INDIRECT('Export day'!$D$2))),IFERROR(INDEX('Export sunholidays filtered'!$A$2:INDIRECT('Export sunholidays filtered'!$D$2),ROWS(A$1:$A1512),ROWS(#REF!)-ROWS('Export day'!$A$2:INDIRECT('Export day'!$D$2))-ROWS('Export night filtered'!$A$2:INDIRECT('Export night filtered'!$D$2))),""))),Rapportage!L1513)</f>
        <v/>
      </c>
    </row>
    <row r="1513" spans="1:1">
      <c r="A1513" t="str" cm="1">
        <f t="array" aca="1" ref="A1513" ca="1">_xlfn.CONCAT(IFERROR(INDEX('Export day'!$A$2:INDIRECT('Export day'!$D$2),ROWS(A$1:$A1513)),IFERROR(INDEX('Export night filtered'!$A$2:INDIRECT('Export night filtered'!$D$2),ROWS(A$1:$A1513)-ROWS('Export day'!$A$2:INDIRECT('Export day'!$D$2))),IFERROR(INDEX('Export sunholidays filtered'!$A$2:INDIRECT('Export sunholidays filtered'!$D$2),ROWS(A$1:$A1513),ROWS(#REF!)-ROWS('Export day'!$A$2:INDIRECT('Export day'!$D$2))-ROWS('Export night filtered'!$A$2:INDIRECT('Export night filtered'!$D$2))),""))),Rapportage!L1514)</f>
        <v/>
      </c>
    </row>
    <row r="1514" spans="1:1">
      <c r="A1514" t="str" cm="1">
        <f t="array" aca="1" ref="A1514" ca="1">_xlfn.CONCAT(IFERROR(INDEX('Export day'!$A$2:INDIRECT('Export day'!$D$2),ROWS(A$1:$A1514)),IFERROR(INDEX('Export night filtered'!$A$2:INDIRECT('Export night filtered'!$D$2),ROWS(A$1:$A1514)-ROWS('Export day'!$A$2:INDIRECT('Export day'!$D$2))),IFERROR(INDEX('Export sunholidays filtered'!$A$2:INDIRECT('Export sunholidays filtered'!$D$2),ROWS(A$1:$A1514),ROWS(#REF!)-ROWS('Export day'!$A$2:INDIRECT('Export day'!$D$2))-ROWS('Export night filtered'!$A$2:INDIRECT('Export night filtered'!$D$2))),""))),Rapportage!L1515)</f>
        <v/>
      </c>
    </row>
    <row r="1515" spans="1:1">
      <c r="A1515" t="str" cm="1">
        <f t="array" aca="1" ref="A1515" ca="1">_xlfn.CONCAT(IFERROR(INDEX('Export day'!$A$2:INDIRECT('Export day'!$D$2),ROWS(A$1:$A1515)),IFERROR(INDEX('Export night filtered'!$A$2:INDIRECT('Export night filtered'!$D$2),ROWS(A$1:$A1515)-ROWS('Export day'!$A$2:INDIRECT('Export day'!$D$2))),IFERROR(INDEX('Export sunholidays filtered'!$A$2:INDIRECT('Export sunholidays filtered'!$D$2),ROWS(A$1:$A1515),ROWS(#REF!)-ROWS('Export day'!$A$2:INDIRECT('Export day'!$D$2))-ROWS('Export night filtered'!$A$2:INDIRECT('Export night filtered'!$D$2))),""))),Rapportage!L1516)</f>
        <v/>
      </c>
    </row>
    <row r="1516" spans="1:1">
      <c r="A1516" t="str" cm="1">
        <f t="array" aca="1" ref="A1516" ca="1">_xlfn.CONCAT(IFERROR(INDEX('Export day'!$A$2:INDIRECT('Export day'!$D$2),ROWS(A$1:$A1516)),IFERROR(INDEX('Export night filtered'!$A$2:INDIRECT('Export night filtered'!$D$2),ROWS(A$1:$A1516)-ROWS('Export day'!$A$2:INDIRECT('Export day'!$D$2))),IFERROR(INDEX('Export sunholidays filtered'!$A$2:INDIRECT('Export sunholidays filtered'!$D$2),ROWS(A$1:$A1516),ROWS(#REF!)-ROWS('Export day'!$A$2:INDIRECT('Export day'!$D$2))-ROWS('Export night filtered'!$A$2:INDIRECT('Export night filtered'!$D$2))),""))),Rapportage!L1517)</f>
        <v/>
      </c>
    </row>
    <row r="1517" spans="1:1">
      <c r="A1517" t="str" cm="1">
        <f t="array" aca="1" ref="A1517" ca="1">_xlfn.CONCAT(IFERROR(INDEX('Export day'!$A$2:INDIRECT('Export day'!$D$2),ROWS(A$1:$A1517)),IFERROR(INDEX('Export night filtered'!$A$2:INDIRECT('Export night filtered'!$D$2),ROWS(A$1:$A1517)-ROWS('Export day'!$A$2:INDIRECT('Export day'!$D$2))),IFERROR(INDEX('Export sunholidays filtered'!$A$2:INDIRECT('Export sunholidays filtered'!$D$2),ROWS(A$1:$A1517),ROWS(#REF!)-ROWS('Export day'!$A$2:INDIRECT('Export day'!$D$2))-ROWS('Export night filtered'!$A$2:INDIRECT('Export night filtered'!$D$2))),""))),Rapportage!L1518)</f>
        <v/>
      </c>
    </row>
    <row r="1518" spans="1:1">
      <c r="A1518" t="str" cm="1">
        <f t="array" aca="1" ref="A1518" ca="1">_xlfn.CONCAT(IFERROR(INDEX('Export day'!$A$2:INDIRECT('Export day'!$D$2),ROWS(A$1:$A1518)),IFERROR(INDEX('Export night filtered'!$A$2:INDIRECT('Export night filtered'!$D$2),ROWS(A$1:$A1518)-ROWS('Export day'!$A$2:INDIRECT('Export day'!$D$2))),IFERROR(INDEX('Export sunholidays filtered'!$A$2:INDIRECT('Export sunholidays filtered'!$D$2),ROWS(A$1:$A1518),ROWS(#REF!)-ROWS('Export day'!$A$2:INDIRECT('Export day'!$D$2))-ROWS('Export night filtered'!$A$2:INDIRECT('Export night filtered'!$D$2))),""))),Rapportage!L1519)</f>
        <v/>
      </c>
    </row>
    <row r="1519" spans="1:1">
      <c r="A1519" t="str" cm="1">
        <f t="array" aca="1" ref="A1519" ca="1">_xlfn.CONCAT(IFERROR(INDEX('Export day'!$A$2:INDIRECT('Export day'!$D$2),ROWS(A$1:$A1519)),IFERROR(INDEX('Export night filtered'!$A$2:INDIRECT('Export night filtered'!$D$2),ROWS(A$1:$A1519)-ROWS('Export day'!$A$2:INDIRECT('Export day'!$D$2))),IFERROR(INDEX('Export sunholidays filtered'!$A$2:INDIRECT('Export sunholidays filtered'!$D$2),ROWS(A$1:$A1519),ROWS(#REF!)-ROWS('Export day'!$A$2:INDIRECT('Export day'!$D$2))-ROWS('Export night filtered'!$A$2:INDIRECT('Export night filtered'!$D$2))),""))),Rapportage!L1520)</f>
        <v/>
      </c>
    </row>
    <row r="1520" spans="1:1">
      <c r="A1520" t="str" cm="1">
        <f t="array" aca="1" ref="A1520" ca="1">_xlfn.CONCAT(IFERROR(INDEX('Export day'!$A$2:INDIRECT('Export day'!$D$2),ROWS(A$1:$A1520)),IFERROR(INDEX('Export night filtered'!$A$2:INDIRECT('Export night filtered'!$D$2),ROWS(A$1:$A1520)-ROWS('Export day'!$A$2:INDIRECT('Export day'!$D$2))),IFERROR(INDEX('Export sunholidays filtered'!$A$2:INDIRECT('Export sunholidays filtered'!$D$2),ROWS(A$1:$A1520),ROWS(#REF!)-ROWS('Export day'!$A$2:INDIRECT('Export day'!$D$2))-ROWS('Export night filtered'!$A$2:INDIRECT('Export night filtered'!$D$2))),""))),Rapportage!L1521)</f>
        <v/>
      </c>
    </row>
    <row r="1521" spans="1:1">
      <c r="A1521" t="str" cm="1">
        <f t="array" aca="1" ref="A1521" ca="1">_xlfn.CONCAT(IFERROR(INDEX('Export day'!$A$2:INDIRECT('Export day'!$D$2),ROWS(A$1:$A1521)),IFERROR(INDEX('Export night filtered'!$A$2:INDIRECT('Export night filtered'!$D$2),ROWS(A$1:$A1521)-ROWS('Export day'!$A$2:INDIRECT('Export day'!$D$2))),IFERROR(INDEX('Export sunholidays filtered'!$A$2:INDIRECT('Export sunholidays filtered'!$D$2),ROWS(A$1:$A1521),ROWS(#REF!)-ROWS('Export day'!$A$2:INDIRECT('Export day'!$D$2))-ROWS('Export night filtered'!$A$2:INDIRECT('Export night filtered'!$D$2))),""))),Rapportage!L1522)</f>
        <v/>
      </c>
    </row>
    <row r="1522" spans="1:1">
      <c r="A1522" t="str" cm="1">
        <f t="array" aca="1" ref="A1522" ca="1">_xlfn.CONCAT(IFERROR(INDEX('Export day'!$A$2:INDIRECT('Export day'!$D$2),ROWS(A$1:$A1522)),IFERROR(INDEX('Export night filtered'!$A$2:INDIRECT('Export night filtered'!$D$2),ROWS(A$1:$A1522)-ROWS('Export day'!$A$2:INDIRECT('Export day'!$D$2))),IFERROR(INDEX('Export sunholidays filtered'!$A$2:INDIRECT('Export sunholidays filtered'!$D$2),ROWS(A$1:$A1522),ROWS(#REF!)-ROWS('Export day'!$A$2:INDIRECT('Export day'!$D$2))-ROWS('Export night filtered'!$A$2:INDIRECT('Export night filtered'!$D$2))),""))),Rapportage!L1523)</f>
        <v/>
      </c>
    </row>
    <row r="1523" spans="1:1">
      <c r="A1523" t="str" cm="1">
        <f t="array" aca="1" ref="A1523" ca="1">_xlfn.CONCAT(IFERROR(INDEX('Export day'!$A$2:INDIRECT('Export day'!$D$2),ROWS(A$1:$A1523)),IFERROR(INDEX('Export night filtered'!$A$2:INDIRECT('Export night filtered'!$D$2),ROWS(A$1:$A1523)-ROWS('Export day'!$A$2:INDIRECT('Export day'!$D$2))),IFERROR(INDEX('Export sunholidays filtered'!$A$2:INDIRECT('Export sunholidays filtered'!$D$2),ROWS(A$1:$A1523),ROWS(#REF!)-ROWS('Export day'!$A$2:INDIRECT('Export day'!$D$2))-ROWS('Export night filtered'!$A$2:INDIRECT('Export night filtered'!$D$2))),""))),Rapportage!L1524)</f>
        <v/>
      </c>
    </row>
    <row r="1524" spans="1:1">
      <c r="A1524" t="str" cm="1">
        <f t="array" aca="1" ref="A1524" ca="1">_xlfn.CONCAT(IFERROR(INDEX('Export day'!$A$2:INDIRECT('Export day'!$D$2),ROWS(A$1:$A1524)),IFERROR(INDEX('Export night filtered'!$A$2:INDIRECT('Export night filtered'!$D$2),ROWS(A$1:$A1524)-ROWS('Export day'!$A$2:INDIRECT('Export day'!$D$2))),IFERROR(INDEX('Export sunholidays filtered'!$A$2:INDIRECT('Export sunholidays filtered'!$D$2),ROWS(A$1:$A1524),ROWS(#REF!)-ROWS('Export day'!$A$2:INDIRECT('Export day'!$D$2))-ROWS('Export night filtered'!$A$2:INDIRECT('Export night filtered'!$D$2))),""))),Rapportage!L1525)</f>
        <v/>
      </c>
    </row>
    <row r="1525" spans="1:1">
      <c r="A1525" t="str" cm="1">
        <f t="array" aca="1" ref="A1525" ca="1">_xlfn.CONCAT(IFERROR(INDEX('Export day'!$A$2:INDIRECT('Export day'!$D$2),ROWS(A$1:$A1525)),IFERROR(INDEX('Export night filtered'!$A$2:INDIRECT('Export night filtered'!$D$2),ROWS(A$1:$A1525)-ROWS('Export day'!$A$2:INDIRECT('Export day'!$D$2))),IFERROR(INDEX('Export sunholidays filtered'!$A$2:INDIRECT('Export sunholidays filtered'!$D$2),ROWS(A$1:$A1525),ROWS(#REF!)-ROWS('Export day'!$A$2:INDIRECT('Export day'!$D$2))-ROWS('Export night filtered'!$A$2:INDIRECT('Export night filtered'!$D$2))),""))),Rapportage!L1526)</f>
        <v/>
      </c>
    </row>
    <row r="1526" spans="1:1">
      <c r="A1526" t="str" cm="1">
        <f t="array" aca="1" ref="A1526" ca="1">_xlfn.CONCAT(IFERROR(INDEX('Export day'!$A$2:INDIRECT('Export day'!$D$2),ROWS(A$1:$A1526)),IFERROR(INDEX('Export night filtered'!$A$2:INDIRECT('Export night filtered'!$D$2),ROWS(A$1:$A1526)-ROWS('Export day'!$A$2:INDIRECT('Export day'!$D$2))),IFERROR(INDEX('Export sunholidays filtered'!$A$2:INDIRECT('Export sunholidays filtered'!$D$2),ROWS(A$1:$A1526),ROWS(#REF!)-ROWS('Export day'!$A$2:INDIRECT('Export day'!$D$2))-ROWS('Export night filtered'!$A$2:INDIRECT('Export night filtered'!$D$2))),""))),Rapportage!L1527)</f>
        <v/>
      </c>
    </row>
    <row r="1527" spans="1:1">
      <c r="A1527" t="str" cm="1">
        <f t="array" aca="1" ref="A1527" ca="1">_xlfn.CONCAT(IFERROR(INDEX('Export day'!$A$2:INDIRECT('Export day'!$D$2),ROWS(A$1:$A1527)),IFERROR(INDEX('Export night filtered'!$A$2:INDIRECT('Export night filtered'!$D$2),ROWS(A$1:$A1527)-ROWS('Export day'!$A$2:INDIRECT('Export day'!$D$2))),IFERROR(INDEX('Export sunholidays filtered'!$A$2:INDIRECT('Export sunholidays filtered'!$D$2),ROWS(A$1:$A1527),ROWS(#REF!)-ROWS('Export day'!$A$2:INDIRECT('Export day'!$D$2))-ROWS('Export night filtered'!$A$2:INDIRECT('Export night filtered'!$D$2))),""))),Rapportage!L1528)</f>
        <v/>
      </c>
    </row>
    <row r="1528" spans="1:1">
      <c r="A1528" t="str" cm="1">
        <f t="array" aca="1" ref="A1528" ca="1">_xlfn.CONCAT(IFERROR(INDEX('Export day'!$A$2:INDIRECT('Export day'!$D$2),ROWS(A$1:$A1528)),IFERROR(INDEX('Export night filtered'!$A$2:INDIRECT('Export night filtered'!$D$2),ROWS(A$1:$A1528)-ROWS('Export day'!$A$2:INDIRECT('Export day'!$D$2))),IFERROR(INDEX('Export sunholidays filtered'!$A$2:INDIRECT('Export sunholidays filtered'!$D$2),ROWS(A$1:$A1528),ROWS(#REF!)-ROWS('Export day'!$A$2:INDIRECT('Export day'!$D$2))-ROWS('Export night filtered'!$A$2:INDIRECT('Export night filtered'!$D$2))),""))),Rapportage!L1529)</f>
        <v/>
      </c>
    </row>
    <row r="1529" spans="1:1">
      <c r="A1529" t="str" cm="1">
        <f t="array" aca="1" ref="A1529" ca="1">_xlfn.CONCAT(IFERROR(INDEX('Export day'!$A$2:INDIRECT('Export day'!$D$2),ROWS(A$1:$A1529)),IFERROR(INDEX('Export night filtered'!$A$2:INDIRECT('Export night filtered'!$D$2),ROWS(A$1:$A1529)-ROWS('Export day'!$A$2:INDIRECT('Export day'!$D$2))),IFERROR(INDEX('Export sunholidays filtered'!$A$2:INDIRECT('Export sunholidays filtered'!$D$2),ROWS(A$1:$A1529),ROWS(#REF!)-ROWS('Export day'!$A$2:INDIRECT('Export day'!$D$2))-ROWS('Export night filtered'!$A$2:INDIRECT('Export night filtered'!$D$2))),""))),Rapportage!L1530)</f>
        <v/>
      </c>
    </row>
    <row r="1530" spans="1:1">
      <c r="A1530" t="str" cm="1">
        <f t="array" aca="1" ref="A1530" ca="1">_xlfn.CONCAT(IFERROR(INDEX('Export day'!$A$2:INDIRECT('Export day'!$D$2),ROWS(A$1:$A1530)),IFERROR(INDEX('Export night filtered'!$A$2:INDIRECT('Export night filtered'!$D$2),ROWS(A$1:$A1530)-ROWS('Export day'!$A$2:INDIRECT('Export day'!$D$2))),IFERROR(INDEX('Export sunholidays filtered'!$A$2:INDIRECT('Export sunholidays filtered'!$D$2),ROWS(A$1:$A1530),ROWS(#REF!)-ROWS('Export day'!$A$2:INDIRECT('Export day'!$D$2))-ROWS('Export night filtered'!$A$2:INDIRECT('Export night filtered'!$D$2))),""))),Rapportage!L1531)</f>
        <v/>
      </c>
    </row>
    <row r="1531" spans="1:1">
      <c r="A1531" t="str" cm="1">
        <f t="array" aca="1" ref="A1531" ca="1">_xlfn.CONCAT(IFERROR(INDEX('Export day'!$A$2:INDIRECT('Export day'!$D$2),ROWS(A$1:$A1531)),IFERROR(INDEX('Export night filtered'!$A$2:INDIRECT('Export night filtered'!$D$2),ROWS(A$1:$A1531)-ROWS('Export day'!$A$2:INDIRECT('Export day'!$D$2))),IFERROR(INDEX('Export sunholidays filtered'!$A$2:INDIRECT('Export sunholidays filtered'!$D$2),ROWS(A$1:$A1531),ROWS(#REF!)-ROWS('Export day'!$A$2:INDIRECT('Export day'!$D$2))-ROWS('Export night filtered'!$A$2:INDIRECT('Export night filtered'!$D$2))),""))),Rapportage!L1532)</f>
        <v/>
      </c>
    </row>
    <row r="1532" spans="1:1">
      <c r="A1532" t="str" cm="1">
        <f t="array" aca="1" ref="A1532" ca="1">_xlfn.CONCAT(IFERROR(INDEX('Export day'!$A$2:INDIRECT('Export day'!$D$2),ROWS(A$1:$A1532)),IFERROR(INDEX('Export night filtered'!$A$2:INDIRECT('Export night filtered'!$D$2),ROWS(A$1:$A1532)-ROWS('Export day'!$A$2:INDIRECT('Export day'!$D$2))),IFERROR(INDEX('Export sunholidays filtered'!$A$2:INDIRECT('Export sunholidays filtered'!$D$2),ROWS(A$1:$A1532),ROWS(#REF!)-ROWS('Export day'!$A$2:INDIRECT('Export day'!$D$2))-ROWS('Export night filtered'!$A$2:INDIRECT('Export night filtered'!$D$2))),""))),Rapportage!L1533)</f>
        <v/>
      </c>
    </row>
    <row r="1533" spans="1:1">
      <c r="A1533" t="str" cm="1">
        <f t="array" aca="1" ref="A1533" ca="1">_xlfn.CONCAT(IFERROR(INDEX('Export day'!$A$2:INDIRECT('Export day'!$D$2),ROWS(A$1:$A1533)),IFERROR(INDEX('Export night filtered'!$A$2:INDIRECT('Export night filtered'!$D$2),ROWS(A$1:$A1533)-ROWS('Export day'!$A$2:INDIRECT('Export day'!$D$2))),IFERROR(INDEX('Export sunholidays filtered'!$A$2:INDIRECT('Export sunholidays filtered'!$D$2),ROWS(A$1:$A1533),ROWS(#REF!)-ROWS('Export day'!$A$2:INDIRECT('Export day'!$D$2))-ROWS('Export night filtered'!$A$2:INDIRECT('Export night filtered'!$D$2))),""))),Rapportage!L1534)</f>
        <v/>
      </c>
    </row>
    <row r="1534" spans="1:1">
      <c r="A1534" t="str" cm="1">
        <f t="array" aca="1" ref="A1534" ca="1">_xlfn.CONCAT(IFERROR(INDEX('Export day'!$A$2:INDIRECT('Export day'!$D$2),ROWS(A$1:$A1534)),IFERROR(INDEX('Export night filtered'!$A$2:INDIRECT('Export night filtered'!$D$2),ROWS(A$1:$A1534)-ROWS('Export day'!$A$2:INDIRECT('Export day'!$D$2))),IFERROR(INDEX('Export sunholidays filtered'!$A$2:INDIRECT('Export sunholidays filtered'!$D$2),ROWS(A$1:$A1534),ROWS(#REF!)-ROWS('Export day'!$A$2:INDIRECT('Export day'!$D$2))-ROWS('Export night filtered'!$A$2:INDIRECT('Export night filtered'!$D$2))),""))),Rapportage!L1535)</f>
        <v/>
      </c>
    </row>
    <row r="1535" spans="1:1">
      <c r="A1535" t="str" cm="1">
        <f t="array" aca="1" ref="A1535" ca="1">_xlfn.CONCAT(IFERROR(INDEX('Export day'!$A$2:INDIRECT('Export day'!$D$2),ROWS(A$1:$A1535)),IFERROR(INDEX('Export night filtered'!$A$2:INDIRECT('Export night filtered'!$D$2),ROWS(A$1:$A1535)-ROWS('Export day'!$A$2:INDIRECT('Export day'!$D$2))),IFERROR(INDEX('Export sunholidays filtered'!$A$2:INDIRECT('Export sunholidays filtered'!$D$2),ROWS(A$1:$A1535),ROWS(#REF!)-ROWS('Export day'!$A$2:INDIRECT('Export day'!$D$2))-ROWS('Export night filtered'!$A$2:INDIRECT('Export night filtered'!$D$2))),""))),Rapportage!L1536)</f>
        <v/>
      </c>
    </row>
    <row r="1536" spans="1:1">
      <c r="A1536" t="str" cm="1">
        <f t="array" aca="1" ref="A1536" ca="1">_xlfn.CONCAT(IFERROR(INDEX('Export day'!$A$2:INDIRECT('Export day'!$D$2),ROWS(A$1:$A1536)),IFERROR(INDEX('Export night filtered'!$A$2:INDIRECT('Export night filtered'!$D$2),ROWS(A$1:$A1536)-ROWS('Export day'!$A$2:INDIRECT('Export day'!$D$2))),IFERROR(INDEX('Export sunholidays filtered'!$A$2:INDIRECT('Export sunholidays filtered'!$D$2),ROWS(A$1:$A1536),ROWS(#REF!)-ROWS('Export day'!$A$2:INDIRECT('Export day'!$D$2))-ROWS('Export night filtered'!$A$2:INDIRECT('Export night filtered'!$D$2))),""))),Rapportage!L1537)</f>
        <v/>
      </c>
    </row>
    <row r="1537" spans="1:1">
      <c r="A1537" t="str" cm="1">
        <f t="array" aca="1" ref="A1537" ca="1">_xlfn.CONCAT(IFERROR(INDEX('Export day'!$A$2:INDIRECT('Export day'!$D$2),ROWS(A$1:$A1537)),IFERROR(INDEX('Export night filtered'!$A$2:INDIRECT('Export night filtered'!$D$2),ROWS(A$1:$A1537)-ROWS('Export day'!$A$2:INDIRECT('Export day'!$D$2))),IFERROR(INDEX('Export sunholidays filtered'!$A$2:INDIRECT('Export sunholidays filtered'!$D$2),ROWS(A$1:$A1537),ROWS(#REF!)-ROWS('Export day'!$A$2:INDIRECT('Export day'!$D$2))-ROWS('Export night filtered'!$A$2:INDIRECT('Export night filtered'!$D$2))),""))),Rapportage!L1538)</f>
        <v/>
      </c>
    </row>
    <row r="1538" spans="1:1">
      <c r="A1538" t="str" cm="1">
        <f t="array" aca="1" ref="A1538" ca="1">_xlfn.CONCAT(IFERROR(INDEX('Export day'!$A$2:INDIRECT('Export day'!$D$2),ROWS(A$1:$A1538)),IFERROR(INDEX('Export night filtered'!$A$2:INDIRECT('Export night filtered'!$D$2),ROWS(A$1:$A1538)-ROWS('Export day'!$A$2:INDIRECT('Export day'!$D$2))),IFERROR(INDEX('Export sunholidays filtered'!$A$2:INDIRECT('Export sunholidays filtered'!$D$2),ROWS(A$1:$A1538),ROWS(#REF!)-ROWS('Export day'!$A$2:INDIRECT('Export day'!$D$2))-ROWS('Export night filtered'!$A$2:INDIRECT('Export night filtered'!$D$2))),""))),Rapportage!L1539)</f>
        <v/>
      </c>
    </row>
    <row r="1539" spans="1:1">
      <c r="A1539" t="str" cm="1">
        <f t="array" aca="1" ref="A1539" ca="1">_xlfn.CONCAT(IFERROR(INDEX('Export day'!$A$2:INDIRECT('Export day'!$D$2),ROWS(A$1:$A1539)),IFERROR(INDEX('Export night filtered'!$A$2:INDIRECT('Export night filtered'!$D$2),ROWS(A$1:$A1539)-ROWS('Export day'!$A$2:INDIRECT('Export day'!$D$2))),IFERROR(INDEX('Export sunholidays filtered'!$A$2:INDIRECT('Export sunholidays filtered'!$D$2),ROWS(A$1:$A1539),ROWS(#REF!)-ROWS('Export day'!$A$2:INDIRECT('Export day'!$D$2))-ROWS('Export night filtered'!$A$2:INDIRECT('Export night filtered'!$D$2))),""))),Rapportage!L1540)</f>
        <v/>
      </c>
    </row>
    <row r="1540" spans="1:1">
      <c r="A1540" t="str" cm="1">
        <f t="array" aca="1" ref="A1540" ca="1">_xlfn.CONCAT(IFERROR(INDEX('Export day'!$A$2:INDIRECT('Export day'!$D$2),ROWS(A$1:$A1540)),IFERROR(INDEX('Export night filtered'!$A$2:INDIRECT('Export night filtered'!$D$2),ROWS(A$1:$A1540)-ROWS('Export day'!$A$2:INDIRECT('Export day'!$D$2))),IFERROR(INDEX('Export sunholidays filtered'!$A$2:INDIRECT('Export sunholidays filtered'!$D$2),ROWS(A$1:$A1540),ROWS(#REF!)-ROWS('Export day'!$A$2:INDIRECT('Export day'!$D$2))-ROWS('Export night filtered'!$A$2:INDIRECT('Export night filtered'!$D$2))),""))),Rapportage!L1541)</f>
        <v/>
      </c>
    </row>
    <row r="1541" spans="1:1">
      <c r="A1541" t="str" cm="1">
        <f t="array" aca="1" ref="A1541" ca="1">_xlfn.CONCAT(IFERROR(INDEX('Export day'!$A$2:INDIRECT('Export day'!$D$2),ROWS(A$1:$A1541)),IFERROR(INDEX('Export night filtered'!$A$2:INDIRECT('Export night filtered'!$D$2),ROWS(A$1:$A1541)-ROWS('Export day'!$A$2:INDIRECT('Export day'!$D$2))),IFERROR(INDEX('Export sunholidays filtered'!$A$2:INDIRECT('Export sunholidays filtered'!$D$2),ROWS(A$1:$A1541),ROWS(#REF!)-ROWS('Export day'!$A$2:INDIRECT('Export day'!$D$2))-ROWS('Export night filtered'!$A$2:INDIRECT('Export night filtered'!$D$2))),""))),Rapportage!L1542)</f>
        <v/>
      </c>
    </row>
    <row r="1542" spans="1:1">
      <c r="A1542" t="str" cm="1">
        <f t="array" aca="1" ref="A1542" ca="1">_xlfn.CONCAT(IFERROR(INDEX('Export day'!$A$2:INDIRECT('Export day'!$D$2),ROWS(A$1:$A1542)),IFERROR(INDEX('Export night filtered'!$A$2:INDIRECT('Export night filtered'!$D$2),ROWS(A$1:$A1542)-ROWS('Export day'!$A$2:INDIRECT('Export day'!$D$2))),IFERROR(INDEX('Export sunholidays filtered'!$A$2:INDIRECT('Export sunholidays filtered'!$D$2),ROWS(A$1:$A1542),ROWS(#REF!)-ROWS('Export day'!$A$2:INDIRECT('Export day'!$D$2))-ROWS('Export night filtered'!$A$2:INDIRECT('Export night filtered'!$D$2))),""))),Rapportage!L1543)</f>
        <v/>
      </c>
    </row>
    <row r="1543" spans="1:1">
      <c r="A1543" t="str" cm="1">
        <f t="array" aca="1" ref="A1543" ca="1">_xlfn.CONCAT(IFERROR(INDEX('Export day'!$A$2:INDIRECT('Export day'!$D$2),ROWS(A$1:$A1543)),IFERROR(INDEX('Export night filtered'!$A$2:INDIRECT('Export night filtered'!$D$2),ROWS(A$1:$A1543)-ROWS('Export day'!$A$2:INDIRECT('Export day'!$D$2))),IFERROR(INDEX('Export sunholidays filtered'!$A$2:INDIRECT('Export sunholidays filtered'!$D$2),ROWS(A$1:$A1543),ROWS(#REF!)-ROWS('Export day'!$A$2:INDIRECT('Export day'!$D$2))-ROWS('Export night filtered'!$A$2:INDIRECT('Export night filtered'!$D$2))),""))),Rapportage!L1544)</f>
        <v/>
      </c>
    </row>
    <row r="1544" spans="1:1">
      <c r="A1544" t="str" cm="1">
        <f t="array" aca="1" ref="A1544" ca="1">_xlfn.CONCAT(IFERROR(INDEX('Export day'!$A$2:INDIRECT('Export day'!$D$2),ROWS(A$1:$A1544)),IFERROR(INDEX('Export night filtered'!$A$2:INDIRECT('Export night filtered'!$D$2),ROWS(A$1:$A1544)-ROWS('Export day'!$A$2:INDIRECT('Export day'!$D$2))),IFERROR(INDEX('Export sunholidays filtered'!$A$2:INDIRECT('Export sunholidays filtered'!$D$2),ROWS(A$1:$A1544),ROWS(#REF!)-ROWS('Export day'!$A$2:INDIRECT('Export day'!$D$2))-ROWS('Export night filtered'!$A$2:INDIRECT('Export night filtered'!$D$2))),""))),Rapportage!L1545)</f>
        <v/>
      </c>
    </row>
    <row r="1545" spans="1:1">
      <c r="A1545" t="str" cm="1">
        <f t="array" aca="1" ref="A1545" ca="1">_xlfn.CONCAT(IFERROR(INDEX('Export day'!$A$2:INDIRECT('Export day'!$D$2),ROWS(A$1:$A1545)),IFERROR(INDEX('Export night filtered'!$A$2:INDIRECT('Export night filtered'!$D$2),ROWS(A$1:$A1545)-ROWS('Export day'!$A$2:INDIRECT('Export day'!$D$2))),IFERROR(INDEX('Export sunholidays filtered'!$A$2:INDIRECT('Export sunholidays filtered'!$D$2),ROWS(A$1:$A1545),ROWS(#REF!)-ROWS('Export day'!$A$2:INDIRECT('Export day'!$D$2))-ROWS('Export night filtered'!$A$2:INDIRECT('Export night filtered'!$D$2))),""))),Rapportage!L1546)</f>
        <v/>
      </c>
    </row>
    <row r="1546" spans="1:1">
      <c r="A1546" t="str" cm="1">
        <f t="array" aca="1" ref="A1546" ca="1">_xlfn.CONCAT(IFERROR(INDEX('Export day'!$A$2:INDIRECT('Export day'!$D$2),ROWS(A$1:$A1546)),IFERROR(INDEX('Export night filtered'!$A$2:INDIRECT('Export night filtered'!$D$2),ROWS(A$1:$A1546)-ROWS('Export day'!$A$2:INDIRECT('Export day'!$D$2))),IFERROR(INDEX('Export sunholidays filtered'!$A$2:INDIRECT('Export sunholidays filtered'!$D$2),ROWS(A$1:$A1546),ROWS(#REF!)-ROWS('Export day'!$A$2:INDIRECT('Export day'!$D$2))-ROWS('Export night filtered'!$A$2:INDIRECT('Export night filtered'!$D$2))),""))),Rapportage!L1547)</f>
        <v/>
      </c>
    </row>
    <row r="1547" spans="1:1">
      <c r="A1547" t="str" cm="1">
        <f t="array" aca="1" ref="A1547" ca="1">_xlfn.CONCAT(IFERROR(INDEX('Export day'!$A$2:INDIRECT('Export day'!$D$2),ROWS(A$1:$A1547)),IFERROR(INDEX('Export night filtered'!$A$2:INDIRECT('Export night filtered'!$D$2),ROWS(A$1:$A1547)-ROWS('Export day'!$A$2:INDIRECT('Export day'!$D$2))),IFERROR(INDEX('Export sunholidays filtered'!$A$2:INDIRECT('Export sunholidays filtered'!$D$2),ROWS(A$1:$A1547),ROWS(#REF!)-ROWS('Export day'!$A$2:INDIRECT('Export day'!$D$2))-ROWS('Export night filtered'!$A$2:INDIRECT('Export night filtered'!$D$2))),""))),Rapportage!L1548)</f>
        <v/>
      </c>
    </row>
    <row r="1548" spans="1:1">
      <c r="A1548" t="str" cm="1">
        <f t="array" aca="1" ref="A1548" ca="1">_xlfn.CONCAT(IFERROR(INDEX('Export day'!$A$2:INDIRECT('Export day'!$D$2),ROWS(A$1:$A1548)),IFERROR(INDEX('Export night filtered'!$A$2:INDIRECT('Export night filtered'!$D$2),ROWS(A$1:$A1548)-ROWS('Export day'!$A$2:INDIRECT('Export day'!$D$2))),IFERROR(INDEX('Export sunholidays filtered'!$A$2:INDIRECT('Export sunholidays filtered'!$D$2),ROWS(A$1:$A1548),ROWS(#REF!)-ROWS('Export day'!$A$2:INDIRECT('Export day'!$D$2))-ROWS('Export night filtered'!$A$2:INDIRECT('Export night filtered'!$D$2))),""))),Rapportage!L1549)</f>
        <v/>
      </c>
    </row>
    <row r="1549" spans="1:1">
      <c r="A1549" t="str" cm="1">
        <f t="array" aca="1" ref="A1549" ca="1">_xlfn.CONCAT(IFERROR(INDEX('Export day'!$A$2:INDIRECT('Export day'!$D$2),ROWS(A$1:$A1549)),IFERROR(INDEX('Export night filtered'!$A$2:INDIRECT('Export night filtered'!$D$2),ROWS(A$1:$A1549)-ROWS('Export day'!$A$2:INDIRECT('Export day'!$D$2))),IFERROR(INDEX('Export sunholidays filtered'!$A$2:INDIRECT('Export sunholidays filtered'!$D$2),ROWS(A$1:$A1549),ROWS(#REF!)-ROWS('Export day'!$A$2:INDIRECT('Export day'!$D$2))-ROWS('Export night filtered'!$A$2:INDIRECT('Export night filtered'!$D$2))),""))),Rapportage!L1550)</f>
        <v/>
      </c>
    </row>
    <row r="1550" spans="1:1">
      <c r="A1550" t="str" cm="1">
        <f t="array" aca="1" ref="A1550" ca="1">_xlfn.CONCAT(IFERROR(INDEX('Export day'!$A$2:INDIRECT('Export day'!$D$2),ROWS(A$1:$A1550)),IFERROR(INDEX('Export night filtered'!$A$2:INDIRECT('Export night filtered'!$D$2),ROWS(A$1:$A1550)-ROWS('Export day'!$A$2:INDIRECT('Export day'!$D$2))),IFERROR(INDEX('Export sunholidays filtered'!$A$2:INDIRECT('Export sunholidays filtered'!$D$2),ROWS(A$1:$A1550),ROWS(#REF!)-ROWS('Export day'!$A$2:INDIRECT('Export day'!$D$2))-ROWS('Export night filtered'!$A$2:INDIRECT('Export night filtered'!$D$2))),""))),Rapportage!L1551)</f>
        <v/>
      </c>
    </row>
    <row r="1551" spans="1:1">
      <c r="A1551" t="str" cm="1">
        <f t="array" aca="1" ref="A1551" ca="1">_xlfn.CONCAT(IFERROR(INDEX('Export day'!$A$2:INDIRECT('Export day'!$D$2),ROWS(A$1:$A1551)),IFERROR(INDEX('Export night filtered'!$A$2:INDIRECT('Export night filtered'!$D$2),ROWS(A$1:$A1551)-ROWS('Export day'!$A$2:INDIRECT('Export day'!$D$2))),IFERROR(INDEX('Export sunholidays filtered'!$A$2:INDIRECT('Export sunholidays filtered'!$D$2),ROWS(A$1:$A1551),ROWS(#REF!)-ROWS('Export day'!$A$2:INDIRECT('Export day'!$D$2))-ROWS('Export night filtered'!$A$2:INDIRECT('Export night filtered'!$D$2))),""))),Rapportage!L1552)</f>
        <v/>
      </c>
    </row>
    <row r="1552" spans="1:1">
      <c r="A1552" t="str" cm="1">
        <f t="array" aca="1" ref="A1552" ca="1">_xlfn.CONCAT(IFERROR(INDEX('Export day'!$A$2:INDIRECT('Export day'!$D$2),ROWS(A$1:$A1552)),IFERROR(INDEX('Export night filtered'!$A$2:INDIRECT('Export night filtered'!$D$2),ROWS(A$1:$A1552)-ROWS('Export day'!$A$2:INDIRECT('Export day'!$D$2))),IFERROR(INDEX('Export sunholidays filtered'!$A$2:INDIRECT('Export sunholidays filtered'!$D$2),ROWS(A$1:$A1552),ROWS(#REF!)-ROWS('Export day'!$A$2:INDIRECT('Export day'!$D$2))-ROWS('Export night filtered'!$A$2:INDIRECT('Export night filtered'!$D$2))),""))),Rapportage!L1553)</f>
        <v/>
      </c>
    </row>
    <row r="1553" spans="1:1">
      <c r="A1553" t="str" cm="1">
        <f t="array" aca="1" ref="A1553" ca="1">_xlfn.CONCAT(IFERROR(INDEX('Export day'!$A$2:INDIRECT('Export day'!$D$2),ROWS(A$1:$A1553)),IFERROR(INDEX('Export night filtered'!$A$2:INDIRECT('Export night filtered'!$D$2),ROWS(A$1:$A1553)-ROWS('Export day'!$A$2:INDIRECT('Export day'!$D$2))),IFERROR(INDEX('Export sunholidays filtered'!$A$2:INDIRECT('Export sunholidays filtered'!$D$2),ROWS(A$1:$A1553),ROWS(#REF!)-ROWS('Export day'!$A$2:INDIRECT('Export day'!$D$2))-ROWS('Export night filtered'!$A$2:INDIRECT('Export night filtered'!$D$2))),""))),Rapportage!L1554)</f>
        <v/>
      </c>
    </row>
    <row r="1554" spans="1:1">
      <c r="A1554" t="str" cm="1">
        <f t="array" aca="1" ref="A1554" ca="1">_xlfn.CONCAT(IFERROR(INDEX('Export day'!$A$2:INDIRECT('Export day'!$D$2),ROWS(A$1:$A1554)),IFERROR(INDEX('Export night filtered'!$A$2:INDIRECT('Export night filtered'!$D$2),ROWS(A$1:$A1554)-ROWS('Export day'!$A$2:INDIRECT('Export day'!$D$2))),IFERROR(INDEX('Export sunholidays filtered'!$A$2:INDIRECT('Export sunholidays filtered'!$D$2),ROWS(A$1:$A1554),ROWS(#REF!)-ROWS('Export day'!$A$2:INDIRECT('Export day'!$D$2))-ROWS('Export night filtered'!$A$2:INDIRECT('Export night filtered'!$D$2))),""))),Rapportage!L1555)</f>
        <v/>
      </c>
    </row>
    <row r="1555" spans="1:1">
      <c r="A1555" t="str" cm="1">
        <f t="array" aca="1" ref="A1555" ca="1">_xlfn.CONCAT(IFERROR(INDEX('Export day'!$A$2:INDIRECT('Export day'!$D$2),ROWS(A$1:$A1555)),IFERROR(INDEX('Export night filtered'!$A$2:INDIRECT('Export night filtered'!$D$2),ROWS(A$1:$A1555)-ROWS('Export day'!$A$2:INDIRECT('Export day'!$D$2))),IFERROR(INDEX('Export sunholidays filtered'!$A$2:INDIRECT('Export sunholidays filtered'!$D$2),ROWS(A$1:$A1555),ROWS(#REF!)-ROWS('Export day'!$A$2:INDIRECT('Export day'!$D$2))-ROWS('Export night filtered'!$A$2:INDIRECT('Export night filtered'!$D$2))),""))),Rapportage!L1556)</f>
        <v/>
      </c>
    </row>
    <row r="1556" spans="1:1">
      <c r="A1556" t="str" cm="1">
        <f t="array" aca="1" ref="A1556" ca="1">_xlfn.CONCAT(IFERROR(INDEX('Export day'!$A$2:INDIRECT('Export day'!$D$2),ROWS(A$1:$A1556)),IFERROR(INDEX('Export night filtered'!$A$2:INDIRECT('Export night filtered'!$D$2),ROWS(A$1:$A1556)-ROWS('Export day'!$A$2:INDIRECT('Export day'!$D$2))),IFERROR(INDEX('Export sunholidays filtered'!$A$2:INDIRECT('Export sunholidays filtered'!$D$2),ROWS(A$1:$A1556),ROWS(#REF!)-ROWS('Export day'!$A$2:INDIRECT('Export day'!$D$2))-ROWS('Export night filtered'!$A$2:INDIRECT('Export night filtered'!$D$2))),""))),Rapportage!L1557)</f>
        <v/>
      </c>
    </row>
    <row r="1557" spans="1:1">
      <c r="A1557" t="str" cm="1">
        <f t="array" aca="1" ref="A1557" ca="1">_xlfn.CONCAT(IFERROR(INDEX('Export day'!$A$2:INDIRECT('Export day'!$D$2),ROWS(A$1:$A1557)),IFERROR(INDEX('Export night filtered'!$A$2:INDIRECT('Export night filtered'!$D$2),ROWS(A$1:$A1557)-ROWS('Export day'!$A$2:INDIRECT('Export day'!$D$2))),IFERROR(INDEX('Export sunholidays filtered'!$A$2:INDIRECT('Export sunholidays filtered'!$D$2),ROWS(A$1:$A1557),ROWS(#REF!)-ROWS('Export day'!$A$2:INDIRECT('Export day'!$D$2))-ROWS('Export night filtered'!$A$2:INDIRECT('Export night filtered'!$D$2))),""))),Rapportage!L1558)</f>
        <v/>
      </c>
    </row>
    <row r="1558" spans="1:1">
      <c r="A1558" t="str" cm="1">
        <f t="array" aca="1" ref="A1558" ca="1">_xlfn.CONCAT(IFERROR(INDEX('Export day'!$A$2:INDIRECT('Export day'!$D$2),ROWS(A$1:$A1558)),IFERROR(INDEX('Export night filtered'!$A$2:INDIRECT('Export night filtered'!$D$2),ROWS(A$1:$A1558)-ROWS('Export day'!$A$2:INDIRECT('Export day'!$D$2))),IFERROR(INDEX('Export sunholidays filtered'!$A$2:INDIRECT('Export sunholidays filtered'!$D$2),ROWS(A$1:$A1558),ROWS(#REF!)-ROWS('Export day'!$A$2:INDIRECT('Export day'!$D$2))-ROWS('Export night filtered'!$A$2:INDIRECT('Export night filtered'!$D$2))),""))),Rapportage!L1559)</f>
        <v/>
      </c>
    </row>
    <row r="1559" spans="1:1">
      <c r="A1559" t="str" cm="1">
        <f t="array" aca="1" ref="A1559" ca="1">_xlfn.CONCAT(IFERROR(INDEX('Export day'!$A$2:INDIRECT('Export day'!$D$2),ROWS(A$1:$A1559)),IFERROR(INDEX('Export night filtered'!$A$2:INDIRECT('Export night filtered'!$D$2),ROWS(A$1:$A1559)-ROWS('Export day'!$A$2:INDIRECT('Export day'!$D$2))),IFERROR(INDEX('Export sunholidays filtered'!$A$2:INDIRECT('Export sunholidays filtered'!$D$2),ROWS(A$1:$A1559),ROWS(#REF!)-ROWS('Export day'!$A$2:INDIRECT('Export day'!$D$2))-ROWS('Export night filtered'!$A$2:INDIRECT('Export night filtered'!$D$2))),""))),Rapportage!L1560)</f>
        <v/>
      </c>
    </row>
    <row r="1560" spans="1:1">
      <c r="A1560" t="str" cm="1">
        <f t="array" aca="1" ref="A1560" ca="1">_xlfn.CONCAT(IFERROR(INDEX('Export day'!$A$2:INDIRECT('Export day'!$D$2),ROWS(A$1:$A1560)),IFERROR(INDEX('Export night filtered'!$A$2:INDIRECT('Export night filtered'!$D$2),ROWS(A$1:$A1560)-ROWS('Export day'!$A$2:INDIRECT('Export day'!$D$2))),IFERROR(INDEX('Export sunholidays filtered'!$A$2:INDIRECT('Export sunholidays filtered'!$D$2),ROWS(A$1:$A1560),ROWS(#REF!)-ROWS('Export day'!$A$2:INDIRECT('Export day'!$D$2))-ROWS('Export night filtered'!$A$2:INDIRECT('Export night filtered'!$D$2))),""))),Rapportage!L1561)</f>
        <v/>
      </c>
    </row>
    <row r="1561" spans="1:1">
      <c r="A1561" t="str" cm="1">
        <f t="array" aca="1" ref="A1561" ca="1">_xlfn.CONCAT(IFERROR(INDEX('Export day'!$A$2:INDIRECT('Export day'!$D$2),ROWS(A$1:$A1561)),IFERROR(INDEX('Export night filtered'!$A$2:INDIRECT('Export night filtered'!$D$2),ROWS(A$1:$A1561)-ROWS('Export day'!$A$2:INDIRECT('Export day'!$D$2))),IFERROR(INDEX('Export sunholidays filtered'!$A$2:INDIRECT('Export sunholidays filtered'!$D$2),ROWS(A$1:$A1561),ROWS(#REF!)-ROWS('Export day'!$A$2:INDIRECT('Export day'!$D$2))-ROWS('Export night filtered'!$A$2:INDIRECT('Export night filtered'!$D$2))),""))),Rapportage!L1562)</f>
        <v/>
      </c>
    </row>
    <row r="1562" spans="1:1">
      <c r="A1562" t="str" cm="1">
        <f t="array" aca="1" ref="A1562" ca="1">_xlfn.CONCAT(IFERROR(INDEX('Export day'!$A$2:INDIRECT('Export day'!$D$2),ROWS(A$1:$A1562)),IFERROR(INDEX('Export night filtered'!$A$2:INDIRECT('Export night filtered'!$D$2),ROWS(A$1:$A1562)-ROWS('Export day'!$A$2:INDIRECT('Export day'!$D$2))),IFERROR(INDEX('Export sunholidays filtered'!$A$2:INDIRECT('Export sunholidays filtered'!$D$2),ROWS(A$1:$A1562),ROWS(#REF!)-ROWS('Export day'!$A$2:INDIRECT('Export day'!$D$2))-ROWS('Export night filtered'!$A$2:INDIRECT('Export night filtered'!$D$2))),""))),Rapportage!L1563)</f>
        <v/>
      </c>
    </row>
    <row r="1563" spans="1:1">
      <c r="A1563" t="str" cm="1">
        <f t="array" aca="1" ref="A1563" ca="1">_xlfn.CONCAT(IFERROR(INDEX('Export day'!$A$2:INDIRECT('Export day'!$D$2),ROWS(A$1:$A1563)),IFERROR(INDEX('Export night filtered'!$A$2:INDIRECT('Export night filtered'!$D$2),ROWS(A$1:$A1563)-ROWS('Export day'!$A$2:INDIRECT('Export day'!$D$2))),IFERROR(INDEX('Export sunholidays filtered'!$A$2:INDIRECT('Export sunholidays filtered'!$D$2),ROWS(A$1:$A1563),ROWS(#REF!)-ROWS('Export day'!$A$2:INDIRECT('Export day'!$D$2))-ROWS('Export night filtered'!$A$2:INDIRECT('Export night filtered'!$D$2))),""))),Rapportage!L1564)</f>
        <v/>
      </c>
    </row>
    <row r="1564" spans="1:1">
      <c r="A1564" t="str" cm="1">
        <f t="array" aca="1" ref="A1564" ca="1">_xlfn.CONCAT(IFERROR(INDEX('Export day'!$A$2:INDIRECT('Export day'!$D$2),ROWS(A$1:$A1564)),IFERROR(INDEX('Export night filtered'!$A$2:INDIRECT('Export night filtered'!$D$2),ROWS(A$1:$A1564)-ROWS('Export day'!$A$2:INDIRECT('Export day'!$D$2))),IFERROR(INDEX('Export sunholidays filtered'!$A$2:INDIRECT('Export sunholidays filtered'!$D$2),ROWS(A$1:$A1564),ROWS(#REF!)-ROWS('Export day'!$A$2:INDIRECT('Export day'!$D$2))-ROWS('Export night filtered'!$A$2:INDIRECT('Export night filtered'!$D$2))),""))),Rapportage!L1565)</f>
        <v/>
      </c>
    </row>
    <row r="1565" spans="1:1">
      <c r="A1565" t="str" cm="1">
        <f t="array" aca="1" ref="A1565" ca="1">_xlfn.CONCAT(IFERROR(INDEX('Export day'!$A$2:INDIRECT('Export day'!$D$2),ROWS(A$1:$A1565)),IFERROR(INDEX('Export night filtered'!$A$2:INDIRECT('Export night filtered'!$D$2),ROWS(A$1:$A1565)-ROWS('Export day'!$A$2:INDIRECT('Export day'!$D$2))),IFERROR(INDEX('Export sunholidays filtered'!$A$2:INDIRECT('Export sunholidays filtered'!$D$2),ROWS(A$1:$A1565),ROWS(#REF!)-ROWS('Export day'!$A$2:INDIRECT('Export day'!$D$2))-ROWS('Export night filtered'!$A$2:INDIRECT('Export night filtered'!$D$2))),""))),Rapportage!L1566)</f>
        <v/>
      </c>
    </row>
    <row r="1566" spans="1:1">
      <c r="A1566" t="str" cm="1">
        <f t="array" aca="1" ref="A1566" ca="1">_xlfn.CONCAT(IFERROR(INDEX('Export day'!$A$2:INDIRECT('Export day'!$D$2),ROWS(A$1:$A1566)),IFERROR(INDEX('Export night filtered'!$A$2:INDIRECT('Export night filtered'!$D$2),ROWS(A$1:$A1566)-ROWS('Export day'!$A$2:INDIRECT('Export day'!$D$2))),IFERROR(INDEX('Export sunholidays filtered'!$A$2:INDIRECT('Export sunholidays filtered'!$D$2),ROWS(A$1:$A1566),ROWS(#REF!)-ROWS('Export day'!$A$2:INDIRECT('Export day'!$D$2))-ROWS('Export night filtered'!$A$2:INDIRECT('Export night filtered'!$D$2))),""))),Rapportage!L1567)</f>
        <v/>
      </c>
    </row>
    <row r="1567" spans="1:1">
      <c r="A1567" t="str" cm="1">
        <f t="array" aca="1" ref="A1567" ca="1">_xlfn.CONCAT(IFERROR(INDEX('Export day'!$A$2:INDIRECT('Export day'!$D$2),ROWS(A$1:$A1567)),IFERROR(INDEX('Export night filtered'!$A$2:INDIRECT('Export night filtered'!$D$2),ROWS(A$1:$A1567)-ROWS('Export day'!$A$2:INDIRECT('Export day'!$D$2))),IFERROR(INDEX('Export sunholidays filtered'!$A$2:INDIRECT('Export sunholidays filtered'!$D$2),ROWS(A$1:$A1567),ROWS(#REF!)-ROWS('Export day'!$A$2:INDIRECT('Export day'!$D$2))-ROWS('Export night filtered'!$A$2:INDIRECT('Export night filtered'!$D$2))),""))),Rapportage!L1568)</f>
        <v/>
      </c>
    </row>
    <row r="1568" spans="1:1">
      <c r="A1568" t="str" cm="1">
        <f t="array" aca="1" ref="A1568" ca="1">_xlfn.CONCAT(IFERROR(INDEX('Export day'!$A$2:INDIRECT('Export day'!$D$2),ROWS(A$1:$A1568)),IFERROR(INDEX('Export night filtered'!$A$2:INDIRECT('Export night filtered'!$D$2),ROWS(A$1:$A1568)-ROWS('Export day'!$A$2:INDIRECT('Export day'!$D$2))),IFERROR(INDEX('Export sunholidays filtered'!$A$2:INDIRECT('Export sunholidays filtered'!$D$2),ROWS(A$1:$A1568),ROWS(#REF!)-ROWS('Export day'!$A$2:INDIRECT('Export day'!$D$2))-ROWS('Export night filtered'!$A$2:INDIRECT('Export night filtered'!$D$2))),""))),Rapportage!L1569)</f>
        <v/>
      </c>
    </row>
    <row r="1569" spans="1:1">
      <c r="A1569" t="str" cm="1">
        <f t="array" aca="1" ref="A1569" ca="1">_xlfn.CONCAT(IFERROR(INDEX('Export day'!$A$2:INDIRECT('Export day'!$D$2),ROWS(A$1:$A1569)),IFERROR(INDEX('Export night filtered'!$A$2:INDIRECT('Export night filtered'!$D$2),ROWS(A$1:$A1569)-ROWS('Export day'!$A$2:INDIRECT('Export day'!$D$2))),IFERROR(INDEX('Export sunholidays filtered'!$A$2:INDIRECT('Export sunholidays filtered'!$D$2),ROWS(A$1:$A1569),ROWS(#REF!)-ROWS('Export day'!$A$2:INDIRECT('Export day'!$D$2))-ROWS('Export night filtered'!$A$2:INDIRECT('Export night filtered'!$D$2))),""))),Rapportage!L1570)</f>
        <v/>
      </c>
    </row>
    <row r="1570" spans="1:1">
      <c r="A1570" t="str" cm="1">
        <f t="array" aca="1" ref="A1570" ca="1">_xlfn.CONCAT(IFERROR(INDEX('Export day'!$A$2:INDIRECT('Export day'!$D$2),ROWS(A$1:$A1570)),IFERROR(INDEX('Export night filtered'!$A$2:INDIRECT('Export night filtered'!$D$2),ROWS(A$1:$A1570)-ROWS('Export day'!$A$2:INDIRECT('Export day'!$D$2))),IFERROR(INDEX('Export sunholidays filtered'!$A$2:INDIRECT('Export sunholidays filtered'!$D$2),ROWS(A$1:$A1570),ROWS(#REF!)-ROWS('Export day'!$A$2:INDIRECT('Export day'!$D$2))-ROWS('Export night filtered'!$A$2:INDIRECT('Export night filtered'!$D$2))),""))),Rapportage!L1571)</f>
        <v/>
      </c>
    </row>
    <row r="1571" spans="1:1">
      <c r="A1571" t="str" cm="1">
        <f t="array" aca="1" ref="A1571" ca="1">_xlfn.CONCAT(IFERROR(INDEX('Export day'!$A$2:INDIRECT('Export day'!$D$2),ROWS(A$1:$A1571)),IFERROR(INDEX('Export night filtered'!$A$2:INDIRECT('Export night filtered'!$D$2),ROWS(A$1:$A1571)-ROWS('Export day'!$A$2:INDIRECT('Export day'!$D$2))),IFERROR(INDEX('Export sunholidays filtered'!$A$2:INDIRECT('Export sunholidays filtered'!$D$2),ROWS(A$1:$A1571),ROWS(#REF!)-ROWS('Export day'!$A$2:INDIRECT('Export day'!$D$2))-ROWS('Export night filtered'!$A$2:INDIRECT('Export night filtered'!$D$2))),""))),Rapportage!L1572)</f>
        <v/>
      </c>
    </row>
    <row r="1572" spans="1:1">
      <c r="A1572" t="str" cm="1">
        <f t="array" aca="1" ref="A1572" ca="1">_xlfn.CONCAT(IFERROR(INDEX('Export day'!$A$2:INDIRECT('Export day'!$D$2),ROWS(A$1:$A1572)),IFERROR(INDEX('Export night filtered'!$A$2:INDIRECT('Export night filtered'!$D$2),ROWS(A$1:$A1572)-ROWS('Export day'!$A$2:INDIRECT('Export day'!$D$2))),IFERROR(INDEX('Export sunholidays filtered'!$A$2:INDIRECT('Export sunholidays filtered'!$D$2),ROWS(A$1:$A1572),ROWS(#REF!)-ROWS('Export day'!$A$2:INDIRECT('Export day'!$D$2))-ROWS('Export night filtered'!$A$2:INDIRECT('Export night filtered'!$D$2))),""))),Rapportage!L1573)</f>
        <v/>
      </c>
    </row>
    <row r="1573" spans="1:1">
      <c r="A1573" t="str" cm="1">
        <f t="array" aca="1" ref="A1573" ca="1">_xlfn.CONCAT(IFERROR(INDEX('Export day'!$A$2:INDIRECT('Export day'!$D$2),ROWS(A$1:$A1573)),IFERROR(INDEX('Export night filtered'!$A$2:INDIRECT('Export night filtered'!$D$2),ROWS(A$1:$A1573)-ROWS('Export day'!$A$2:INDIRECT('Export day'!$D$2))),IFERROR(INDEX('Export sunholidays filtered'!$A$2:INDIRECT('Export sunholidays filtered'!$D$2),ROWS(A$1:$A1573),ROWS(#REF!)-ROWS('Export day'!$A$2:INDIRECT('Export day'!$D$2))-ROWS('Export night filtered'!$A$2:INDIRECT('Export night filtered'!$D$2))),""))),Rapportage!L1574)</f>
        <v/>
      </c>
    </row>
    <row r="1574" spans="1:1">
      <c r="A1574" t="str" cm="1">
        <f t="array" aca="1" ref="A1574" ca="1">_xlfn.CONCAT(IFERROR(INDEX('Export day'!$A$2:INDIRECT('Export day'!$D$2),ROWS(A$1:$A1574)),IFERROR(INDEX('Export night filtered'!$A$2:INDIRECT('Export night filtered'!$D$2),ROWS(A$1:$A1574)-ROWS('Export day'!$A$2:INDIRECT('Export day'!$D$2))),IFERROR(INDEX('Export sunholidays filtered'!$A$2:INDIRECT('Export sunholidays filtered'!$D$2),ROWS(A$1:$A1574),ROWS(#REF!)-ROWS('Export day'!$A$2:INDIRECT('Export day'!$D$2))-ROWS('Export night filtered'!$A$2:INDIRECT('Export night filtered'!$D$2))),""))),Rapportage!L1575)</f>
        <v/>
      </c>
    </row>
    <row r="1575" spans="1:1">
      <c r="A1575" t="str" cm="1">
        <f t="array" aca="1" ref="A1575" ca="1">_xlfn.CONCAT(IFERROR(INDEX('Export day'!$A$2:INDIRECT('Export day'!$D$2),ROWS(A$1:$A1575)),IFERROR(INDEX('Export night filtered'!$A$2:INDIRECT('Export night filtered'!$D$2),ROWS(A$1:$A1575)-ROWS('Export day'!$A$2:INDIRECT('Export day'!$D$2))),IFERROR(INDEX('Export sunholidays filtered'!$A$2:INDIRECT('Export sunholidays filtered'!$D$2),ROWS(A$1:$A1575),ROWS(#REF!)-ROWS('Export day'!$A$2:INDIRECT('Export day'!$D$2))-ROWS('Export night filtered'!$A$2:INDIRECT('Export night filtered'!$D$2))),""))),Rapportage!L1576)</f>
        <v/>
      </c>
    </row>
    <row r="1576" spans="1:1">
      <c r="A1576" t="str" cm="1">
        <f t="array" aca="1" ref="A1576" ca="1">_xlfn.CONCAT(IFERROR(INDEX('Export day'!$A$2:INDIRECT('Export day'!$D$2),ROWS(A$1:$A1576)),IFERROR(INDEX('Export night filtered'!$A$2:INDIRECT('Export night filtered'!$D$2),ROWS(A$1:$A1576)-ROWS('Export day'!$A$2:INDIRECT('Export day'!$D$2))),IFERROR(INDEX('Export sunholidays filtered'!$A$2:INDIRECT('Export sunholidays filtered'!$D$2),ROWS(A$1:$A1576),ROWS(#REF!)-ROWS('Export day'!$A$2:INDIRECT('Export day'!$D$2))-ROWS('Export night filtered'!$A$2:INDIRECT('Export night filtered'!$D$2))),""))),Rapportage!L1577)</f>
        <v/>
      </c>
    </row>
    <row r="1577" spans="1:1">
      <c r="A1577" t="str" cm="1">
        <f t="array" aca="1" ref="A1577" ca="1">_xlfn.CONCAT(IFERROR(INDEX('Export day'!$A$2:INDIRECT('Export day'!$D$2),ROWS(A$1:$A1577)),IFERROR(INDEX('Export night filtered'!$A$2:INDIRECT('Export night filtered'!$D$2),ROWS(A$1:$A1577)-ROWS('Export day'!$A$2:INDIRECT('Export day'!$D$2))),IFERROR(INDEX('Export sunholidays filtered'!$A$2:INDIRECT('Export sunholidays filtered'!$D$2),ROWS(A$1:$A1577),ROWS(#REF!)-ROWS('Export day'!$A$2:INDIRECT('Export day'!$D$2))-ROWS('Export night filtered'!$A$2:INDIRECT('Export night filtered'!$D$2))),""))),Rapportage!L1578)</f>
        <v/>
      </c>
    </row>
    <row r="1578" spans="1:1">
      <c r="A1578" t="str" cm="1">
        <f t="array" aca="1" ref="A1578" ca="1">_xlfn.CONCAT(IFERROR(INDEX('Export day'!$A$2:INDIRECT('Export day'!$D$2),ROWS(A$1:$A1578)),IFERROR(INDEX('Export night filtered'!$A$2:INDIRECT('Export night filtered'!$D$2),ROWS(A$1:$A1578)-ROWS('Export day'!$A$2:INDIRECT('Export day'!$D$2))),IFERROR(INDEX('Export sunholidays filtered'!$A$2:INDIRECT('Export sunholidays filtered'!$D$2),ROWS(A$1:$A1578),ROWS(#REF!)-ROWS('Export day'!$A$2:INDIRECT('Export day'!$D$2))-ROWS('Export night filtered'!$A$2:INDIRECT('Export night filtered'!$D$2))),""))),Rapportage!L1579)</f>
        <v/>
      </c>
    </row>
    <row r="1579" spans="1:1">
      <c r="A1579" t="str" cm="1">
        <f t="array" aca="1" ref="A1579" ca="1">_xlfn.CONCAT(IFERROR(INDEX('Export day'!$A$2:INDIRECT('Export day'!$D$2),ROWS(A$1:$A1579)),IFERROR(INDEX('Export night filtered'!$A$2:INDIRECT('Export night filtered'!$D$2),ROWS(A$1:$A1579)-ROWS('Export day'!$A$2:INDIRECT('Export day'!$D$2))),IFERROR(INDEX('Export sunholidays filtered'!$A$2:INDIRECT('Export sunholidays filtered'!$D$2),ROWS(A$1:$A1579),ROWS(#REF!)-ROWS('Export day'!$A$2:INDIRECT('Export day'!$D$2))-ROWS('Export night filtered'!$A$2:INDIRECT('Export night filtered'!$D$2))),""))),Rapportage!L1580)</f>
        <v/>
      </c>
    </row>
    <row r="1580" spans="1:1">
      <c r="A1580" t="str" cm="1">
        <f t="array" aca="1" ref="A1580" ca="1">_xlfn.CONCAT(IFERROR(INDEX('Export day'!$A$2:INDIRECT('Export day'!$D$2),ROWS(A$1:$A1580)),IFERROR(INDEX('Export night filtered'!$A$2:INDIRECT('Export night filtered'!$D$2),ROWS(A$1:$A1580)-ROWS('Export day'!$A$2:INDIRECT('Export day'!$D$2))),IFERROR(INDEX('Export sunholidays filtered'!$A$2:INDIRECT('Export sunholidays filtered'!$D$2),ROWS(A$1:$A1580),ROWS(#REF!)-ROWS('Export day'!$A$2:INDIRECT('Export day'!$D$2))-ROWS('Export night filtered'!$A$2:INDIRECT('Export night filtered'!$D$2))),""))),Rapportage!L1581)</f>
        <v/>
      </c>
    </row>
    <row r="1581" spans="1:1">
      <c r="A1581" t="str" cm="1">
        <f t="array" aca="1" ref="A1581" ca="1">_xlfn.CONCAT(IFERROR(INDEX('Export day'!$A$2:INDIRECT('Export day'!$D$2),ROWS(A$1:$A1581)),IFERROR(INDEX('Export night filtered'!$A$2:INDIRECT('Export night filtered'!$D$2),ROWS(A$1:$A1581)-ROWS('Export day'!$A$2:INDIRECT('Export day'!$D$2))),IFERROR(INDEX('Export sunholidays filtered'!$A$2:INDIRECT('Export sunholidays filtered'!$D$2),ROWS(A$1:$A1581),ROWS(#REF!)-ROWS('Export day'!$A$2:INDIRECT('Export day'!$D$2))-ROWS('Export night filtered'!$A$2:INDIRECT('Export night filtered'!$D$2))),""))),Rapportage!L1582)</f>
        <v/>
      </c>
    </row>
    <row r="1582" spans="1:1">
      <c r="A1582" t="str" cm="1">
        <f t="array" aca="1" ref="A1582" ca="1">_xlfn.CONCAT(IFERROR(INDEX('Export day'!$A$2:INDIRECT('Export day'!$D$2),ROWS(A$1:$A1582)),IFERROR(INDEX('Export night filtered'!$A$2:INDIRECT('Export night filtered'!$D$2),ROWS(A$1:$A1582)-ROWS('Export day'!$A$2:INDIRECT('Export day'!$D$2))),IFERROR(INDEX('Export sunholidays filtered'!$A$2:INDIRECT('Export sunholidays filtered'!$D$2),ROWS(A$1:$A1582),ROWS(#REF!)-ROWS('Export day'!$A$2:INDIRECT('Export day'!$D$2))-ROWS('Export night filtered'!$A$2:INDIRECT('Export night filtered'!$D$2))),""))),Rapportage!L1583)</f>
        <v/>
      </c>
    </row>
    <row r="1583" spans="1:1">
      <c r="A1583" t="str" cm="1">
        <f t="array" aca="1" ref="A1583" ca="1">_xlfn.CONCAT(IFERROR(INDEX('Export day'!$A$2:INDIRECT('Export day'!$D$2),ROWS(A$1:$A1583)),IFERROR(INDEX('Export night filtered'!$A$2:INDIRECT('Export night filtered'!$D$2),ROWS(A$1:$A1583)-ROWS('Export day'!$A$2:INDIRECT('Export day'!$D$2))),IFERROR(INDEX('Export sunholidays filtered'!$A$2:INDIRECT('Export sunholidays filtered'!$D$2),ROWS(A$1:$A1583),ROWS(#REF!)-ROWS('Export day'!$A$2:INDIRECT('Export day'!$D$2))-ROWS('Export night filtered'!$A$2:INDIRECT('Export night filtered'!$D$2))),""))),Rapportage!L1584)</f>
        <v/>
      </c>
    </row>
    <row r="1584" spans="1:1">
      <c r="A1584" t="str" cm="1">
        <f t="array" aca="1" ref="A1584" ca="1">_xlfn.CONCAT(IFERROR(INDEX('Export day'!$A$2:INDIRECT('Export day'!$D$2),ROWS(A$1:$A1584)),IFERROR(INDEX('Export night filtered'!$A$2:INDIRECT('Export night filtered'!$D$2),ROWS(A$1:$A1584)-ROWS('Export day'!$A$2:INDIRECT('Export day'!$D$2))),IFERROR(INDEX('Export sunholidays filtered'!$A$2:INDIRECT('Export sunholidays filtered'!$D$2),ROWS(A$1:$A1584),ROWS(#REF!)-ROWS('Export day'!$A$2:INDIRECT('Export day'!$D$2))-ROWS('Export night filtered'!$A$2:INDIRECT('Export night filtered'!$D$2))),""))),Rapportage!L1585)</f>
        <v/>
      </c>
    </row>
    <row r="1585" spans="1:1">
      <c r="A1585" t="str" cm="1">
        <f t="array" aca="1" ref="A1585" ca="1">_xlfn.CONCAT(IFERROR(INDEX('Export day'!$A$2:INDIRECT('Export day'!$D$2),ROWS(A$1:$A1585)),IFERROR(INDEX('Export night filtered'!$A$2:INDIRECT('Export night filtered'!$D$2),ROWS(A$1:$A1585)-ROWS('Export day'!$A$2:INDIRECT('Export day'!$D$2))),IFERROR(INDEX('Export sunholidays filtered'!$A$2:INDIRECT('Export sunholidays filtered'!$D$2),ROWS(A$1:$A1585),ROWS(#REF!)-ROWS('Export day'!$A$2:INDIRECT('Export day'!$D$2))-ROWS('Export night filtered'!$A$2:INDIRECT('Export night filtered'!$D$2))),""))),Rapportage!L1586)</f>
        <v/>
      </c>
    </row>
    <row r="1586" spans="1:1">
      <c r="A1586" t="str" cm="1">
        <f t="array" aca="1" ref="A1586" ca="1">_xlfn.CONCAT(IFERROR(INDEX('Export day'!$A$2:INDIRECT('Export day'!$D$2),ROWS(A$1:$A1586)),IFERROR(INDEX('Export night filtered'!$A$2:INDIRECT('Export night filtered'!$D$2),ROWS(A$1:$A1586)-ROWS('Export day'!$A$2:INDIRECT('Export day'!$D$2))),IFERROR(INDEX('Export sunholidays filtered'!$A$2:INDIRECT('Export sunholidays filtered'!$D$2),ROWS(A$1:$A1586),ROWS(#REF!)-ROWS('Export day'!$A$2:INDIRECT('Export day'!$D$2))-ROWS('Export night filtered'!$A$2:INDIRECT('Export night filtered'!$D$2))),""))),Rapportage!L1587)</f>
        <v/>
      </c>
    </row>
    <row r="1587" spans="1:1">
      <c r="A1587" t="str" cm="1">
        <f t="array" aca="1" ref="A1587" ca="1">_xlfn.CONCAT(IFERROR(INDEX('Export day'!$A$2:INDIRECT('Export day'!$D$2),ROWS(A$1:$A1587)),IFERROR(INDEX('Export night filtered'!$A$2:INDIRECT('Export night filtered'!$D$2),ROWS(A$1:$A1587)-ROWS('Export day'!$A$2:INDIRECT('Export day'!$D$2))),IFERROR(INDEX('Export sunholidays filtered'!$A$2:INDIRECT('Export sunholidays filtered'!$D$2),ROWS(A$1:$A1587),ROWS(#REF!)-ROWS('Export day'!$A$2:INDIRECT('Export day'!$D$2))-ROWS('Export night filtered'!$A$2:INDIRECT('Export night filtered'!$D$2))),""))),Rapportage!L1588)</f>
        <v/>
      </c>
    </row>
    <row r="1588" spans="1:1">
      <c r="A1588" t="str" cm="1">
        <f t="array" aca="1" ref="A1588" ca="1">_xlfn.CONCAT(IFERROR(INDEX('Export day'!$A$2:INDIRECT('Export day'!$D$2),ROWS(A$1:$A1588)),IFERROR(INDEX('Export night filtered'!$A$2:INDIRECT('Export night filtered'!$D$2),ROWS(A$1:$A1588)-ROWS('Export day'!$A$2:INDIRECT('Export day'!$D$2))),IFERROR(INDEX('Export sunholidays filtered'!$A$2:INDIRECT('Export sunholidays filtered'!$D$2),ROWS(A$1:$A1588),ROWS(#REF!)-ROWS('Export day'!$A$2:INDIRECT('Export day'!$D$2))-ROWS('Export night filtered'!$A$2:INDIRECT('Export night filtered'!$D$2))),""))),Rapportage!L1589)</f>
        <v/>
      </c>
    </row>
    <row r="1589" spans="1:1">
      <c r="A1589" t="str" cm="1">
        <f t="array" aca="1" ref="A1589" ca="1">_xlfn.CONCAT(IFERROR(INDEX('Export day'!$A$2:INDIRECT('Export day'!$D$2),ROWS(A$1:$A1589)),IFERROR(INDEX('Export night filtered'!$A$2:INDIRECT('Export night filtered'!$D$2),ROWS(A$1:$A1589)-ROWS('Export day'!$A$2:INDIRECT('Export day'!$D$2))),IFERROR(INDEX('Export sunholidays filtered'!$A$2:INDIRECT('Export sunholidays filtered'!$D$2),ROWS(A$1:$A1589),ROWS(#REF!)-ROWS('Export day'!$A$2:INDIRECT('Export day'!$D$2))-ROWS('Export night filtered'!$A$2:INDIRECT('Export night filtered'!$D$2))),""))),Rapportage!L1590)</f>
        <v/>
      </c>
    </row>
    <row r="1590" spans="1:1">
      <c r="A1590" t="str" cm="1">
        <f t="array" aca="1" ref="A1590" ca="1">_xlfn.CONCAT(IFERROR(INDEX('Export day'!$A$2:INDIRECT('Export day'!$D$2),ROWS(A$1:$A1590)),IFERROR(INDEX('Export night filtered'!$A$2:INDIRECT('Export night filtered'!$D$2),ROWS(A$1:$A1590)-ROWS('Export day'!$A$2:INDIRECT('Export day'!$D$2))),IFERROR(INDEX('Export sunholidays filtered'!$A$2:INDIRECT('Export sunholidays filtered'!$D$2),ROWS(A$1:$A1590),ROWS(#REF!)-ROWS('Export day'!$A$2:INDIRECT('Export day'!$D$2))-ROWS('Export night filtered'!$A$2:INDIRECT('Export night filtered'!$D$2))),""))),Rapportage!L1591)</f>
        <v/>
      </c>
    </row>
    <row r="1591" spans="1:1">
      <c r="A1591" t="str" cm="1">
        <f t="array" aca="1" ref="A1591" ca="1">_xlfn.CONCAT(IFERROR(INDEX('Export day'!$A$2:INDIRECT('Export day'!$D$2),ROWS(A$1:$A1591)),IFERROR(INDEX('Export night filtered'!$A$2:INDIRECT('Export night filtered'!$D$2),ROWS(A$1:$A1591)-ROWS('Export day'!$A$2:INDIRECT('Export day'!$D$2))),IFERROR(INDEX('Export sunholidays filtered'!$A$2:INDIRECT('Export sunholidays filtered'!$D$2),ROWS(A$1:$A1591),ROWS(#REF!)-ROWS('Export day'!$A$2:INDIRECT('Export day'!$D$2))-ROWS('Export night filtered'!$A$2:INDIRECT('Export night filtered'!$D$2))),""))),Rapportage!L1592)</f>
        <v/>
      </c>
    </row>
    <row r="1592" spans="1:1">
      <c r="A1592" t="str" cm="1">
        <f t="array" aca="1" ref="A1592" ca="1">_xlfn.CONCAT(IFERROR(INDEX('Export day'!$A$2:INDIRECT('Export day'!$D$2),ROWS(A$1:$A1592)),IFERROR(INDEX('Export night filtered'!$A$2:INDIRECT('Export night filtered'!$D$2),ROWS(A$1:$A1592)-ROWS('Export day'!$A$2:INDIRECT('Export day'!$D$2))),IFERROR(INDEX('Export sunholidays filtered'!$A$2:INDIRECT('Export sunholidays filtered'!$D$2),ROWS(A$1:$A1592),ROWS(#REF!)-ROWS('Export day'!$A$2:INDIRECT('Export day'!$D$2))-ROWS('Export night filtered'!$A$2:INDIRECT('Export night filtered'!$D$2))),""))),Rapportage!L1593)</f>
        <v/>
      </c>
    </row>
    <row r="1593" spans="1:1">
      <c r="A1593" t="str" cm="1">
        <f t="array" aca="1" ref="A1593" ca="1">_xlfn.CONCAT(IFERROR(INDEX('Export day'!$A$2:INDIRECT('Export day'!$D$2),ROWS(A$1:$A1593)),IFERROR(INDEX('Export night filtered'!$A$2:INDIRECT('Export night filtered'!$D$2),ROWS(A$1:$A1593)-ROWS('Export day'!$A$2:INDIRECT('Export day'!$D$2))),IFERROR(INDEX('Export sunholidays filtered'!$A$2:INDIRECT('Export sunholidays filtered'!$D$2),ROWS(A$1:$A1593),ROWS(#REF!)-ROWS('Export day'!$A$2:INDIRECT('Export day'!$D$2))-ROWS('Export night filtered'!$A$2:INDIRECT('Export night filtered'!$D$2))),""))),Rapportage!L1594)</f>
        <v/>
      </c>
    </row>
    <row r="1594" spans="1:1">
      <c r="A1594" t="str" cm="1">
        <f t="array" aca="1" ref="A1594" ca="1">_xlfn.CONCAT(IFERROR(INDEX('Export day'!$A$2:INDIRECT('Export day'!$D$2),ROWS(A$1:$A1594)),IFERROR(INDEX('Export night filtered'!$A$2:INDIRECT('Export night filtered'!$D$2),ROWS(A$1:$A1594)-ROWS('Export day'!$A$2:INDIRECT('Export day'!$D$2))),IFERROR(INDEX('Export sunholidays filtered'!$A$2:INDIRECT('Export sunholidays filtered'!$D$2),ROWS(A$1:$A1594),ROWS(#REF!)-ROWS('Export day'!$A$2:INDIRECT('Export day'!$D$2))-ROWS('Export night filtered'!$A$2:INDIRECT('Export night filtered'!$D$2))),""))),Rapportage!L1595)</f>
        <v/>
      </c>
    </row>
    <row r="1595" spans="1:1">
      <c r="A1595" t="str" cm="1">
        <f t="array" aca="1" ref="A1595" ca="1">_xlfn.CONCAT(IFERROR(INDEX('Export day'!$A$2:INDIRECT('Export day'!$D$2),ROWS(A$1:$A1595)),IFERROR(INDEX('Export night filtered'!$A$2:INDIRECT('Export night filtered'!$D$2),ROWS(A$1:$A1595)-ROWS('Export day'!$A$2:INDIRECT('Export day'!$D$2))),IFERROR(INDEX('Export sunholidays filtered'!$A$2:INDIRECT('Export sunholidays filtered'!$D$2),ROWS(A$1:$A1595),ROWS(#REF!)-ROWS('Export day'!$A$2:INDIRECT('Export day'!$D$2))-ROWS('Export night filtered'!$A$2:INDIRECT('Export night filtered'!$D$2))),""))),Rapportage!L1596)</f>
        <v/>
      </c>
    </row>
    <row r="1596" spans="1:1">
      <c r="A1596" t="str" cm="1">
        <f t="array" aca="1" ref="A1596" ca="1">_xlfn.CONCAT(IFERROR(INDEX('Export day'!$A$2:INDIRECT('Export day'!$D$2),ROWS(A$1:$A1596)),IFERROR(INDEX('Export night filtered'!$A$2:INDIRECT('Export night filtered'!$D$2),ROWS(A$1:$A1596)-ROWS('Export day'!$A$2:INDIRECT('Export day'!$D$2))),IFERROR(INDEX('Export sunholidays filtered'!$A$2:INDIRECT('Export sunholidays filtered'!$D$2),ROWS(A$1:$A1596),ROWS(#REF!)-ROWS('Export day'!$A$2:INDIRECT('Export day'!$D$2))-ROWS('Export night filtered'!$A$2:INDIRECT('Export night filtered'!$D$2))),""))),Rapportage!L1597)</f>
        <v/>
      </c>
    </row>
    <row r="1597" spans="1:1">
      <c r="A1597" t="str" cm="1">
        <f t="array" aca="1" ref="A1597" ca="1">_xlfn.CONCAT(IFERROR(INDEX('Export day'!$A$2:INDIRECT('Export day'!$D$2),ROWS(A$1:$A1597)),IFERROR(INDEX('Export night filtered'!$A$2:INDIRECT('Export night filtered'!$D$2),ROWS(A$1:$A1597)-ROWS('Export day'!$A$2:INDIRECT('Export day'!$D$2))),IFERROR(INDEX('Export sunholidays filtered'!$A$2:INDIRECT('Export sunholidays filtered'!$D$2),ROWS(A$1:$A1597),ROWS(#REF!)-ROWS('Export day'!$A$2:INDIRECT('Export day'!$D$2))-ROWS('Export night filtered'!$A$2:INDIRECT('Export night filtered'!$D$2))),""))),Rapportage!L1598)</f>
        <v/>
      </c>
    </row>
    <row r="1598" spans="1:1">
      <c r="A1598" t="str" cm="1">
        <f t="array" aca="1" ref="A1598" ca="1">_xlfn.CONCAT(IFERROR(INDEX('Export day'!$A$2:INDIRECT('Export day'!$D$2),ROWS(A$1:$A1598)),IFERROR(INDEX('Export night filtered'!$A$2:INDIRECT('Export night filtered'!$D$2),ROWS(A$1:$A1598)-ROWS('Export day'!$A$2:INDIRECT('Export day'!$D$2))),IFERROR(INDEX('Export sunholidays filtered'!$A$2:INDIRECT('Export sunholidays filtered'!$D$2),ROWS(A$1:$A1598),ROWS(#REF!)-ROWS('Export day'!$A$2:INDIRECT('Export day'!$D$2))-ROWS('Export night filtered'!$A$2:INDIRECT('Export night filtered'!$D$2))),""))),Rapportage!L1599)</f>
        <v/>
      </c>
    </row>
    <row r="1599" spans="1:1">
      <c r="A1599" t="str" cm="1">
        <f t="array" aca="1" ref="A1599" ca="1">_xlfn.CONCAT(IFERROR(INDEX('Export day'!$A$2:INDIRECT('Export day'!$D$2),ROWS(A$1:$A1599)),IFERROR(INDEX('Export night filtered'!$A$2:INDIRECT('Export night filtered'!$D$2),ROWS(A$1:$A1599)-ROWS('Export day'!$A$2:INDIRECT('Export day'!$D$2))),IFERROR(INDEX('Export sunholidays filtered'!$A$2:INDIRECT('Export sunholidays filtered'!$D$2),ROWS(A$1:$A1599),ROWS(#REF!)-ROWS('Export day'!$A$2:INDIRECT('Export day'!$D$2))-ROWS('Export night filtered'!$A$2:INDIRECT('Export night filtered'!$D$2))),""))),Rapportage!L1600)</f>
        <v/>
      </c>
    </row>
    <row r="1600" spans="1:1">
      <c r="A1600" t="str" cm="1">
        <f t="array" aca="1" ref="A1600" ca="1">_xlfn.CONCAT(IFERROR(INDEX('Export day'!$A$2:INDIRECT('Export day'!$D$2),ROWS(A$1:$A1600)),IFERROR(INDEX('Export night filtered'!$A$2:INDIRECT('Export night filtered'!$D$2),ROWS(A$1:$A1600)-ROWS('Export day'!$A$2:INDIRECT('Export day'!$D$2))),IFERROR(INDEX('Export sunholidays filtered'!$A$2:INDIRECT('Export sunholidays filtered'!$D$2),ROWS(A$1:$A1600),ROWS(#REF!)-ROWS('Export day'!$A$2:INDIRECT('Export day'!$D$2))-ROWS('Export night filtered'!$A$2:INDIRECT('Export night filtered'!$D$2))),""))),Rapportage!L1601)</f>
        <v/>
      </c>
    </row>
    <row r="1601" spans="1:1">
      <c r="A1601" t="str" cm="1">
        <f t="array" aca="1" ref="A1601" ca="1">_xlfn.CONCAT(IFERROR(INDEX('Export day'!$A$2:INDIRECT('Export day'!$D$2),ROWS(A$1:$A1601)),IFERROR(INDEX('Export night filtered'!$A$2:INDIRECT('Export night filtered'!$D$2),ROWS(A$1:$A1601)-ROWS('Export day'!$A$2:INDIRECT('Export day'!$D$2))),IFERROR(INDEX('Export sunholidays filtered'!$A$2:INDIRECT('Export sunholidays filtered'!$D$2),ROWS(A$1:$A1601),ROWS(#REF!)-ROWS('Export day'!$A$2:INDIRECT('Export day'!$D$2))-ROWS('Export night filtered'!$A$2:INDIRECT('Export night filtered'!$D$2))),""))),Rapportage!L1602)</f>
        <v/>
      </c>
    </row>
    <row r="1602" spans="1:1">
      <c r="A1602" t="str" cm="1">
        <f t="array" aca="1" ref="A1602" ca="1">_xlfn.CONCAT(IFERROR(INDEX('Export day'!$A$2:INDIRECT('Export day'!$D$2),ROWS(A$1:$A1602)),IFERROR(INDEX('Export night filtered'!$A$2:INDIRECT('Export night filtered'!$D$2),ROWS(A$1:$A1602)-ROWS('Export day'!$A$2:INDIRECT('Export day'!$D$2))),IFERROR(INDEX('Export sunholidays filtered'!$A$2:INDIRECT('Export sunholidays filtered'!$D$2),ROWS(A$1:$A1602),ROWS(#REF!)-ROWS('Export day'!$A$2:INDIRECT('Export day'!$D$2))-ROWS('Export night filtered'!$A$2:INDIRECT('Export night filtered'!$D$2))),""))),Rapportage!L1603)</f>
        <v/>
      </c>
    </row>
    <row r="1603" spans="1:1">
      <c r="A1603" t="str" cm="1">
        <f t="array" aca="1" ref="A1603" ca="1">_xlfn.CONCAT(IFERROR(INDEX('Export day'!$A$2:INDIRECT('Export day'!$D$2),ROWS(A$1:$A1603)),IFERROR(INDEX('Export night filtered'!$A$2:INDIRECT('Export night filtered'!$D$2),ROWS(A$1:$A1603)-ROWS('Export day'!$A$2:INDIRECT('Export day'!$D$2))),IFERROR(INDEX('Export sunholidays filtered'!$A$2:INDIRECT('Export sunholidays filtered'!$D$2),ROWS(A$1:$A1603),ROWS(#REF!)-ROWS('Export day'!$A$2:INDIRECT('Export day'!$D$2))-ROWS('Export night filtered'!$A$2:INDIRECT('Export night filtered'!$D$2))),""))),Rapportage!L1604)</f>
        <v/>
      </c>
    </row>
    <row r="1604" spans="1:1">
      <c r="A1604" t="str" cm="1">
        <f t="array" aca="1" ref="A1604" ca="1">_xlfn.CONCAT(IFERROR(INDEX('Export day'!$A$2:INDIRECT('Export day'!$D$2),ROWS(A$1:$A1604)),IFERROR(INDEX('Export night filtered'!$A$2:INDIRECT('Export night filtered'!$D$2),ROWS(A$1:$A1604)-ROWS('Export day'!$A$2:INDIRECT('Export day'!$D$2))),IFERROR(INDEX('Export sunholidays filtered'!$A$2:INDIRECT('Export sunholidays filtered'!$D$2),ROWS(A$1:$A1604),ROWS(#REF!)-ROWS('Export day'!$A$2:INDIRECT('Export day'!$D$2))-ROWS('Export night filtered'!$A$2:INDIRECT('Export night filtered'!$D$2))),""))),Rapportage!L1605)</f>
        <v/>
      </c>
    </row>
    <row r="1605" spans="1:1">
      <c r="A1605" t="str" cm="1">
        <f t="array" aca="1" ref="A1605" ca="1">_xlfn.CONCAT(IFERROR(INDEX('Export day'!$A$2:INDIRECT('Export day'!$D$2),ROWS(A$1:$A1605)),IFERROR(INDEX('Export night filtered'!$A$2:INDIRECT('Export night filtered'!$D$2),ROWS(A$1:$A1605)-ROWS('Export day'!$A$2:INDIRECT('Export day'!$D$2))),IFERROR(INDEX('Export sunholidays filtered'!$A$2:INDIRECT('Export sunholidays filtered'!$D$2),ROWS(A$1:$A1605),ROWS(#REF!)-ROWS('Export day'!$A$2:INDIRECT('Export day'!$D$2))-ROWS('Export night filtered'!$A$2:INDIRECT('Export night filtered'!$D$2))),""))),Rapportage!L1606)</f>
        <v/>
      </c>
    </row>
    <row r="1606" spans="1:1">
      <c r="A1606" t="str" cm="1">
        <f t="array" aca="1" ref="A1606" ca="1">_xlfn.CONCAT(IFERROR(INDEX('Export day'!$A$2:INDIRECT('Export day'!$D$2),ROWS(A$1:$A1606)),IFERROR(INDEX('Export night filtered'!$A$2:INDIRECT('Export night filtered'!$D$2),ROWS(A$1:$A1606)-ROWS('Export day'!$A$2:INDIRECT('Export day'!$D$2))),IFERROR(INDEX('Export sunholidays filtered'!$A$2:INDIRECT('Export sunholidays filtered'!$D$2),ROWS(A$1:$A1606),ROWS(#REF!)-ROWS('Export day'!$A$2:INDIRECT('Export day'!$D$2))-ROWS('Export night filtered'!$A$2:INDIRECT('Export night filtered'!$D$2))),""))),Rapportage!L1607)</f>
        <v/>
      </c>
    </row>
    <row r="1607" spans="1:1">
      <c r="A1607" t="str" cm="1">
        <f t="array" aca="1" ref="A1607" ca="1">_xlfn.CONCAT(IFERROR(INDEX('Export day'!$A$2:INDIRECT('Export day'!$D$2),ROWS(A$1:$A1607)),IFERROR(INDEX('Export night filtered'!$A$2:INDIRECT('Export night filtered'!$D$2),ROWS(A$1:$A1607)-ROWS('Export day'!$A$2:INDIRECT('Export day'!$D$2))),IFERROR(INDEX('Export sunholidays filtered'!$A$2:INDIRECT('Export sunholidays filtered'!$D$2),ROWS(A$1:$A1607),ROWS(#REF!)-ROWS('Export day'!$A$2:INDIRECT('Export day'!$D$2))-ROWS('Export night filtered'!$A$2:INDIRECT('Export night filtered'!$D$2))),""))),Rapportage!L1608)</f>
        <v/>
      </c>
    </row>
    <row r="1608" spans="1:1">
      <c r="A1608" t="str" cm="1">
        <f t="array" aca="1" ref="A1608" ca="1">_xlfn.CONCAT(IFERROR(INDEX('Export day'!$A$2:INDIRECT('Export day'!$D$2),ROWS(A$1:$A1608)),IFERROR(INDEX('Export night filtered'!$A$2:INDIRECT('Export night filtered'!$D$2),ROWS(A$1:$A1608)-ROWS('Export day'!$A$2:INDIRECT('Export day'!$D$2))),IFERROR(INDEX('Export sunholidays filtered'!$A$2:INDIRECT('Export sunholidays filtered'!$D$2),ROWS(A$1:$A1608),ROWS(#REF!)-ROWS('Export day'!$A$2:INDIRECT('Export day'!$D$2))-ROWS('Export night filtered'!$A$2:INDIRECT('Export night filtered'!$D$2))),""))),Rapportage!L1609)</f>
        <v/>
      </c>
    </row>
    <row r="1609" spans="1:1">
      <c r="A1609" t="str" cm="1">
        <f t="array" aca="1" ref="A1609" ca="1">_xlfn.CONCAT(IFERROR(INDEX('Export day'!$A$2:INDIRECT('Export day'!$D$2),ROWS(A$1:$A1609)),IFERROR(INDEX('Export night filtered'!$A$2:INDIRECT('Export night filtered'!$D$2),ROWS(A$1:$A1609)-ROWS('Export day'!$A$2:INDIRECT('Export day'!$D$2))),IFERROR(INDEX('Export sunholidays filtered'!$A$2:INDIRECT('Export sunholidays filtered'!$D$2),ROWS(A$1:$A1609),ROWS(#REF!)-ROWS('Export day'!$A$2:INDIRECT('Export day'!$D$2))-ROWS('Export night filtered'!$A$2:INDIRECT('Export night filtered'!$D$2))),""))),Rapportage!L1610)</f>
        <v/>
      </c>
    </row>
    <row r="1610" spans="1:1">
      <c r="A1610" t="str" cm="1">
        <f t="array" aca="1" ref="A1610" ca="1">_xlfn.CONCAT(IFERROR(INDEX('Export day'!$A$2:INDIRECT('Export day'!$D$2),ROWS(A$1:$A1610)),IFERROR(INDEX('Export night filtered'!$A$2:INDIRECT('Export night filtered'!$D$2),ROWS(A$1:$A1610)-ROWS('Export day'!$A$2:INDIRECT('Export day'!$D$2))),IFERROR(INDEX('Export sunholidays filtered'!$A$2:INDIRECT('Export sunholidays filtered'!$D$2),ROWS(A$1:$A1610),ROWS(#REF!)-ROWS('Export day'!$A$2:INDIRECT('Export day'!$D$2))-ROWS('Export night filtered'!$A$2:INDIRECT('Export night filtered'!$D$2))),""))),Rapportage!L1611)</f>
        <v/>
      </c>
    </row>
    <row r="1611" spans="1:1">
      <c r="A1611" t="str" cm="1">
        <f t="array" aca="1" ref="A1611" ca="1">_xlfn.CONCAT(IFERROR(INDEX('Export day'!$A$2:INDIRECT('Export day'!$D$2),ROWS(A$1:$A1611)),IFERROR(INDEX('Export night filtered'!$A$2:INDIRECT('Export night filtered'!$D$2),ROWS(A$1:$A1611)-ROWS('Export day'!$A$2:INDIRECT('Export day'!$D$2))),IFERROR(INDEX('Export sunholidays filtered'!$A$2:INDIRECT('Export sunholidays filtered'!$D$2),ROWS(A$1:$A1611),ROWS(#REF!)-ROWS('Export day'!$A$2:INDIRECT('Export day'!$D$2))-ROWS('Export night filtered'!$A$2:INDIRECT('Export night filtered'!$D$2))),""))),Rapportage!L1612)</f>
        <v/>
      </c>
    </row>
    <row r="1612" spans="1:1">
      <c r="A1612" t="str" cm="1">
        <f t="array" aca="1" ref="A1612" ca="1">_xlfn.CONCAT(IFERROR(INDEX('Export day'!$A$2:INDIRECT('Export day'!$D$2),ROWS(A$1:$A1612)),IFERROR(INDEX('Export night filtered'!$A$2:INDIRECT('Export night filtered'!$D$2),ROWS(A$1:$A1612)-ROWS('Export day'!$A$2:INDIRECT('Export day'!$D$2))),IFERROR(INDEX('Export sunholidays filtered'!$A$2:INDIRECT('Export sunholidays filtered'!$D$2),ROWS(A$1:$A1612),ROWS(#REF!)-ROWS('Export day'!$A$2:INDIRECT('Export day'!$D$2))-ROWS('Export night filtered'!$A$2:INDIRECT('Export night filtered'!$D$2))),""))),Rapportage!L1613)</f>
        <v/>
      </c>
    </row>
    <row r="1613" spans="1:1">
      <c r="A1613" t="str" cm="1">
        <f t="array" aca="1" ref="A1613" ca="1">_xlfn.CONCAT(IFERROR(INDEX('Export day'!$A$2:INDIRECT('Export day'!$D$2),ROWS(A$1:$A1613)),IFERROR(INDEX('Export night filtered'!$A$2:INDIRECT('Export night filtered'!$D$2),ROWS(A$1:$A1613)-ROWS('Export day'!$A$2:INDIRECT('Export day'!$D$2))),IFERROR(INDEX('Export sunholidays filtered'!$A$2:INDIRECT('Export sunholidays filtered'!$D$2),ROWS(A$1:$A1613),ROWS(#REF!)-ROWS('Export day'!$A$2:INDIRECT('Export day'!$D$2))-ROWS('Export night filtered'!$A$2:INDIRECT('Export night filtered'!$D$2))),""))),Rapportage!L1614)</f>
        <v/>
      </c>
    </row>
    <row r="1614" spans="1:1">
      <c r="A1614" t="str" cm="1">
        <f t="array" aca="1" ref="A1614" ca="1">_xlfn.CONCAT(IFERROR(INDEX('Export day'!$A$2:INDIRECT('Export day'!$D$2),ROWS(A$1:$A1614)),IFERROR(INDEX('Export night filtered'!$A$2:INDIRECT('Export night filtered'!$D$2),ROWS(A$1:$A1614)-ROWS('Export day'!$A$2:INDIRECT('Export day'!$D$2))),IFERROR(INDEX('Export sunholidays filtered'!$A$2:INDIRECT('Export sunholidays filtered'!$D$2),ROWS(A$1:$A1614),ROWS(#REF!)-ROWS('Export day'!$A$2:INDIRECT('Export day'!$D$2))-ROWS('Export night filtered'!$A$2:INDIRECT('Export night filtered'!$D$2))),""))),Rapportage!L1615)</f>
        <v/>
      </c>
    </row>
    <row r="1615" spans="1:1">
      <c r="A1615" t="str" cm="1">
        <f t="array" aca="1" ref="A1615" ca="1">_xlfn.CONCAT(IFERROR(INDEX('Export day'!$A$2:INDIRECT('Export day'!$D$2),ROWS(A$1:$A1615)),IFERROR(INDEX('Export night filtered'!$A$2:INDIRECT('Export night filtered'!$D$2),ROWS(A$1:$A1615)-ROWS('Export day'!$A$2:INDIRECT('Export day'!$D$2))),IFERROR(INDEX('Export sunholidays filtered'!$A$2:INDIRECT('Export sunholidays filtered'!$D$2),ROWS(A$1:$A1615),ROWS(#REF!)-ROWS('Export day'!$A$2:INDIRECT('Export day'!$D$2))-ROWS('Export night filtered'!$A$2:INDIRECT('Export night filtered'!$D$2))),""))),Rapportage!L1616)</f>
        <v/>
      </c>
    </row>
    <row r="1616" spans="1:1">
      <c r="A1616" t="str" cm="1">
        <f t="array" aca="1" ref="A1616" ca="1">_xlfn.CONCAT(IFERROR(INDEX('Export day'!$A$2:INDIRECT('Export day'!$D$2),ROWS(A$1:$A1616)),IFERROR(INDEX('Export night filtered'!$A$2:INDIRECT('Export night filtered'!$D$2),ROWS(A$1:$A1616)-ROWS('Export day'!$A$2:INDIRECT('Export day'!$D$2))),IFERROR(INDEX('Export sunholidays filtered'!$A$2:INDIRECT('Export sunholidays filtered'!$D$2),ROWS(A$1:$A1616),ROWS(#REF!)-ROWS('Export day'!$A$2:INDIRECT('Export day'!$D$2))-ROWS('Export night filtered'!$A$2:INDIRECT('Export night filtered'!$D$2))),""))),Rapportage!L1617)</f>
        <v/>
      </c>
    </row>
    <row r="1617" spans="1:1">
      <c r="A1617" t="str" cm="1">
        <f t="array" aca="1" ref="A1617" ca="1">_xlfn.CONCAT(IFERROR(INDEX('Export day'!$A$2:INDIRECT('Export day'!$D$2),ROWS(A$1:$A1617)),IFERROR(INDEX('Export night filtered'!$A$2:INDIRECT('Export night filtered'!$D$2),ROWS(A$1:$A1617)-ROWS('Export day'!$A$2:INDIRECT('Export day'!$D$2))),IFERROR(INDEX('Export sunholidays filtered'!$A$2:INDIRECT('Export sunholidays filtered'!$D$2),ROWS(A$1:$A1617),ROWS(#REF!)-ROWS('Export day'!$A$2:INDIRECT('Export day'!$D$2))-ROWS('Export night filtered'!$A$2:INDIRECT('Export night filtered'!$D$2))),""))),Rapportage!L1618)</f>
        <v/>
      </c>
    </row>
    <row r="1618" spans="1:1">
      <c r="A1618" t="str" cm="1">
        <f t="array" aca="1" ref="A1618" ca="1">_xlfn.CONCAT(IFERROR(INDEX('Export day'!$A$2:INDIRECT('Export day'!$D$2),ROWS(A$1:$A1618)),IFERROR(INDEX('Export night filtered'!$A$2:INDIRECT('Export night filtered'!$D$2),ROWS(A$1:$A1618)-ROWS('Export day'!$A$2:INDIRECT('Export day'!$D$2))),IFERROR(INDEX('Export sunholidays filtered'!$A$2:INDIRECT('Export sunholidays filtered'!$D$2),ROWS(A$1:$A1618),ROWS(#REF!)-ROWS('Export day'!$A$2:INDIRECT('Export day'!$D$2))-ROWS('Export night filtered'!$A$2:INDIRECT('Export night filtered'!$D$2))),""))),Rapportage!L1619)</f>
        <v/>
      </c>
    </row>
    <row r="1619" spans="1:1">
      <c r="A1619" t="str" cm="1">
        <f t="array" aca="1" ref="A1619" ca="1">_xlfn.CONCAT(IFERROR(INDEX('Export day'!$A$2:INDIRECT('Export day'!$D$2),ROWS(A$1:$A1619)),IFERROR(INDEX('Export night filtered'!$A$2:INDIRECT('Export night filtered'!$D$2),ROWS(A$1:$A1619)-ROWS('Export day'!$A$2:INDIRECT('Export day'!$D$2))),IFERROR(INDEX('Export sunholidays filtered'!$A$2:INDIRECT('Export sunholidays filtered'!$D$2),ROWS(A$1:$A1619),ROWS(#REF!)-ROWS('Export day'!$A$2:INDIRECT('Export day'!$D$2))-ROWS('Export night filtered'!$A$2:INDIRECT('Export night filtered'!$D$2))),""))),Rapportage!L1620)</f>
        <v/>
      </c>
    </row>
    <row r="1620" spans="1:1">
      <c r="A1620" t="str" cm="1">
        <f t="array" aca="1" ref="A1620" ca="1">_xlfn.CONCAT(IFERROR(INDEX('Export day'!$A$2:INDIRECT('Export day'!$D$2),ROWS(A$1:$A1620)),IFERROR(INDEX('Export night filtered'!$A$2:INDIRECT('Export night filtered'!$D$2),ROWS(A$1:$A1620)-ROWS('Export day'!$A$2:INDIRECT('Export day'!$D$2))),IFERROR(INDEX('Export sunholidays filtered'!$A$2:INDIRECT('Export sunholidays filtered'!$D$2),ROWS(A$1:$A1620),ROWS(#REF!)-ROWS('Export day'!$A$2:INDIRECT('Export day'!$D$2))-ROWS('Export night filtered'!$A$2:INDIRECT('Export night filtered'!$D$2))),""))),Rapportage!L1621)</f>
        <v/>
      </c>
    </row>
    <row r="1621" spans="1:1">
      <c r="A1621" t="str" cm="1">
        <f t="array" aca="1" ref="A1621" ca="1">_xlfn.CONCAT(IFERROR(INDEX('Export day'!$A$2:INDIRECT('Export day'!$D$2),ROWS(A$1:$A1621)),IFERROR(INDEX('Export night filtered'!$A$2:INDIRECT('Export night filtered'!$D$2),ROWS(A$1:$A1621)-ROWS('Export day'!$A$2:INDIRECT('Export day'!$D$2))),IFERROR(INDEX('Export sunholidays filtered'!$A$2:INDIRECT('Export sunholidays filtered'!$D$2),ROWS(A$1:$A1621),ROWS(#REF!)-ROWS('Export day'!$A$2:INDIRECT('Export day'!$D$2))-ROWS('Export night filtered'!$A$2:INDIRECT('Export night filtered'!$D$2))),""))),Rapportage!L1622)</f>
        <v/>
      </c>
    </row>
    <row r="1622" spans="1:1">
      <c r="A1622" t="str" cm="1">
        <f t="array" aca="1" ref="A1622" ca="1">_xlfn.CONCAT(IFERROR(INDEX('Export day'!$A$2:INDIRECT('Export day'!$D$2),ROWS(A$1:$A1622)),IFERROR(INDEX('Export night filtered'!$A$2:INDIRECT('Export night filtered'!$D$2),ROWS(A$1:$A1622)-ROWS('Export day'!$A$2:INDIRECT('Export day'!$D$2))),IFERROR(INDEX('Export sunholidays filtered'!$A$2:INDIRECT('Export sunholidays filtered'!$D$2),ROWS(A$1:$A1622),ROWS(#REF!)-ROWS('Export day'!$A$2:INDIRECT('Export day'!$D$2))-ROWS('Export night filtered'!$A$2:INDIRECT('Export night filtered'!$D$2))),""))),Rapportage!L1623)</f>
        <v/>
      </c>
    </row>
    <row r="1623" spans="1:1">
      <c r="A1623" t="str" cm="1">
        <f t="array" aca="1" ref="A1623" ca="1">_xlfn.CONCAT(IFERROR(INDEX('Export day'!$A$2:INDIRECT('Export day'!$D$2),ROWS(A$1:$A1623)),IFERROR(INDEX('Export night filtered'!$A$2:INDIRECT('Export night filtered'!$D$2),ROWS(A$1:$A1623)-ROWS('Export day'!$A$2:INDIRECT('Export day'!$D$2))),IFERROR(INDEX('Export sunholidays filtered'!$A$2:INDIRECT('Export sunholidays filtered'!$D$2),ROWS(A$1:$A1623),ROWS(#REF!)-ROWS('Export day'!$A$2:INDIRECT('Export day'!$D$2))-ROWS('Export night filtered'!$A$2:INDIRECT('Export night filtered'!$D$2))),""))),Rapportage!L1624)</f>
        <v/>
      </c>
    </row>
    <row r="1624" spans="1:1">
      <c r="A1624" t="str" cm="1">
        <f t="array" aca="1" ref="A1624" ca="1">_xlfn.CONCAT(IFERROR(INDEX('Export day'!$A$2:INDIRECT('Export day'!$D$2),ROWS(A$1:$A1624)),IFERROR(INDEX('Export night filtered'!$A$2:INDIRECT('Export night filtered'!$D$2),ROWS(A$1:$A1624)-ROWS('Export day'!$A$2:INDIRECT('Export day'!$D$2))),IFERROR(INDEX('Export sunholidays filtered'!$A$2:INDIRECT('Export sunholidays filtered'!$D$2),ROWS(A$1:$A1624),ROWS(#REF!)-ROWS('Export day'!$A$2:INDIRECT('Export day'!$D$2))-ROWS('Export night filtered'!$A$2:INDIRECT('Export night filtered'!$D$2))),""))),Rapportage!L1625)</f>
        <v/>
      </c>
    </row>
    <row r="1625" spans="1:1">
      <c r="A1625" t="str" cm="1">
        <f t="array" aca="1" ref="A1625" ca="1">_xlfn.CONCAT(IFERROR(INDEX('Export day'!$A$2:INDIRECT('Export day'!$D$2),ROWS(A$1:$A1625)),IFERROR(INDEX('Export night filtered'!$A$2:INDIRECT('Export night filtered'!$D$2),ROWS(A$1:$A1625)-ROWS('Export day'!$A$2:INDIRECT('Export day'!$D$2))),IFERROR(INDEX('Export sunholidays filtered'!$A$2:INDIRECT('Export sunholidays filtered'!$D$2),ROWS(A$1:$A1625),ROWS(#REF!)-ROWS('Export day'!$A$2:INDIRECT('Export day'!$D$2))-ROWS('Export night filtered'!$A$2:INDIRECT('Export night filtered'!$D$2))),""))),Rapportage!L1626)</f>
        <v/>
      </c>
    </row>
    <row r="1626" spans="1:1">
      <c r="A1626" t="str" cm="1">
        <f t="array" aca="1" ref="A1626" ca="1">_xlfn.CONCAT(IFERROR(INDEX('Export day'!$A$2:INDIRECT('Export day'!$D$2),ROWS(A$1:$A1626)),IFERROR(INDEX('Export night filtered'!$A$2:INDIRECT('Export night filtered'!$D$2),ROWS(A$1:$A1626)-ROWS('Export day'!$A$2:INDIRECT('Export day'!$D$2))),IFERROR(INDEX('Export sunholidays filtered'!$A$2:INDIRECT('Export sunholidays filtered'!$D$2),ROWS(A$1:$A1626),ROWS(#REF!)-ROWS('Export day'!$A$2:INDIRECT('Export day'!$D$2))-ROWS('Export night filtered'!$A$2:INDIRECT('Export night filtered'!$D$2))),""))),Rapportage!L1627)</f>
        <v/>
      </c>
    </row>
    <row r="1627" spans="1:1">
      <c r="A1627" t="str" cm="1">
        <f t="array" aca="1" ref="A1627" ca="1">_xlfn.CONCAT(IFERROR(INDEX('Export day'!$A$2:INDIRECT('Export day'!$D$2),ROWS(A$1:$A1627)),IFERROR(INDEX('Export night filtered'!$A$2:INDIRECT('Export night filtered'!$D$2),ROWS(A$1:$A1627)-ROWS('Export day'!$A$2:INDIRECT('Export day'!$D$2))),IFERROR(INDEX('Export sunholidays filtered'!$A$2:INDIRECT('Export sunholidays filtered'!$D$2),ROWS(A$1:$A1627),ROWS(#REF!)-ROWS('Export day'!$A$2:INDIRECT('Export day'!$D$2))-ROWS('Export night filtered'!$A$2:INDIRECT('Export night filtered'!$D$2))),""))),Rapportage!L1628)</f>
        <v/>
      </c>
    </row>
    <row r="1628" spans="1:1">
      <c r="A1628" t="str" cm="1">
        <f t="array" aca="1" ref="A1628" ca="1">_xlfn.CONCAT(IFERROR(INDEX('Export day'!$A$2:INDIRECT('Export day'!$D$2),ROWS(A$1:$A1628)),IFERROR(INDEX('Export night filtered'!$A$2:INDIRECT('Export night filtered'!$D$2),ROWS(A$1:$A1628)-ROWS('Export day'!$A$2:INDIRECT('Export day'!$D$2))),IFERROR(INDEX('Export sunholidays filtered'!$A$2:INDIRECT('Export sunholidays filtered'!$D$2),ROWS(A$1:$A1628),ROWS(#REF!)-ROWS('Export day'!$A$2:INDIRECT('Export day'!$D$2))-ROWS('Export night filtered'!$A$2:INDIRECT('Export night filtered'!$D$2))),""))),Rapportage!L1629)</f>
        <v/>
      </c>
    </row>
    <row r="1629" spans="1:1">
      <c r="A1629" t="str" cm="1">
        <f t="array" aca="1" ref="A1629" ca="1">_xlfn.CONCAT(IFERROR(INDEX('Export day'!$A$2:INDIRECT('Export day'!$D$2),ROWS(A$1:$A1629)),IFERROR(INDEX('Export night filtered'!$A$2:INDIRECT('Export night filtered'!$D$2),ROWS(A$1:$A1629)-ROWS('Export day'!$A$2:INDIRECT('Export day'!$D$2))),IFERROR(INDEX('Export sunholidays filtered'!$A$2:INDIRECT('Export sunholidays filtered'!$D$2),ROWS(A$1:$A1629),ROWS(#REF!)-ROWS('Export day'!$A$2:INDIRECT('Export day'!$D$2))-ROWS('Export night filtered'!$A$2:INDIRECT('Export night filtered'!$D$2))),""))),Rapportage!L1630)</f>
        <v/>
      </c>
    </row>
    <row r="1630" spans="1:1">
      <c r="A1630" t="str" cm="1">
        <f t="array" aca="1" ref="A1630" ca="1">_xlfn.CONCAT(IFERROR(INDEX('Export day'!$A$2:INDIRECT('Export day'!$D$2),ROWS(A$1:$A1630)),IFERROR(INDEX('Export night filtered'!$A$2:INDIRECT('Export night filtered'!$D$2),ROWS(A$1:$A1630)-ROWS('Export day'!$A$2:INDIRECT('Export day'!$D$2))),IFERROR(INDEX('Export sunholidays filtered'!$A$2:INDIRECT('Export sunholidays filtered'!$D$2),ROWS(A$1:$A1630),ROWS(#REF!)-ROWS('Export day'!$A$2:INDIRECT('Export day'!$D$2))-ROWS('Export night filtered'!$A$2:INDIRECT('Export night filtered'!$D$2))),""))),Rapportage!L1631)</f>
        <v/>
      </c>
    </row>
    <row r="1631" spans="1:1">
      <c r="A1631" t="str" cm="1">
        <f t="array" aca="1" ref="A1631" ca="1">_xlfn.CONCAT(IFERROR(INDEX('Export day'!$A$2:INDIRECT('Export day'!$D$2),ROWS(A$1:$A1631)),IFERROR(INDEX('Export night filtered'!$A$2:INDIRECT('Export night filtered'!$D$2),ROWS(A$1:$A1631)-ROWS('Export day'!$A$2:INDIRECT('Export day'!$D$2))),IFERROR(INDEX('Export sunholidays filtered'!$A$2:INDIRECT('Export sunholidays filtered'!$D$2),ROWS(A$1:$A1631),ROWS(#REF!)-ROWS('Export day'!$A$2:INDIRECT('Export day'!$D$2))-ROWS('Export night filtered'!$A$2:INDIRECT('Export night filtered'!$D$2))),""))),Rapportage!L1632)</f>
        <v/>
      </c>
    </row>
    <row r="1632" spans="1:1">
      <c r="A1632" t="str" cm="1">
        <f t="array" aca="1" ref="A1632" ca="1">_xlfn.CONCAT(IFERROR(INDEX('Export day'!$A$2:INDIRECT('Export day'!$D$2),ROWS(A$1:$A1632)),IFERROR(INDEX('Export night filtered'!$A$2:INDIRECT('Export night filtered'!$D$2),ROWS(A$1:$A1632)-ROWS('Export day'!$A$2:INDIRECT('Export day'!$D$2))),IFERROR(INDEX('Export sunholidays filtered'!$A$2:INDIRECT('Export sunholidays filtered'!$D$2),ROWS(A$1:$A1632),ROWS(#REF!)-ROWS('Export day'!$A$2:INDIRECT('Export day'!$D$2))-ROWS('Export night filtered'!$A$2:INDIRECT('Export night filtered'!$D$2))),""))),Rapportage!L1633)</f>
        <v/>
      </c>
    </row>
    <row r="1633" spans="1:1">
      <c r="A1633" t="str" cm="1">
        <f t="array" aca="1" ref="A1633" ca="1">_xlfn.CONCAT(IFERROR(INDEX('Export day'!$A$2:INDIRECT('Export day'!$D$2),ROWS(A$1:$A1633)),IFERROR(INDEX('Export night filtered'!$A$2:INDIRECT('Export night filtered'!$D$2),ROWS(A$1:$A1633)-ROWS('Export day'!$A$2:INDIRECT('Export day'!$D$2))),IFERROR(INDEX('Export sunholidays filtered'!$A$2:INDIRECT('Export sunholidays filtered'!$D$2),ROWS(A$1:$A1633),ROWS(#REF!)-ROWS('Export day'!$A$2:INDIRECT('Export day'!$D$2))-ROWS('Export night filtered'!$A$2:INDIRECT('Export night filtered'!$D$2))),""))),Rapportage!L1634)</f>
        <v/>
      </c>
    </row>
    <row r="1634" spans="1:1">
      <c r="A1634" t="str" cm="1">
        <f t="array" aca="1" ref="A1634" ca="1">_xlfn.CONCAT(IFERROR(INDEX('Export day'!$A$2:INDIRECT('Export day'!$D$2),ROWS(A$1:$A1634)),IFERROR(INDEX('Export night filtered'!$A$2:INDIRECT('Export night filtered'!$D$2),ROWS(A$1:$A1634)-ROWS('Export day'!$A$2:INDIRECT('Export day'!$D$2))),IFERROR(INDEX('Export sunholidays filtered'!$A$2:INDIRECT('Export sunholidays filtered'!$D$2),ROWS(A$1:$A1634),ROWS(#REF!)-ROWS('Export day'!$A$2:INDIRECT('Export day'!$D$2))-ROWS('Export night filtered'!$A$2:INDIRECT('Export night filtered'!$D$2))),""))),Rapportage!L1635)</f>
        <v/>
      </c>
    </row>
    <row r="1635" spans="1:1">
      <c r="A1635" t="str" cm="1">
        <f t="array" aca="1" ref="A1635" ca="1">_xlfn.CONCAT(IFERROR(INDEX('Export day'!$A$2:INDIRECT('Export day'!$D$2),ROWS(A$1:$A1635)),IFERROR(INDEX('Export night filtered'!$A$2:INDIRECT('Export night filtered'!$D$2),ROWS(A$1:$A1635)-ROWS('Export day'!$A$2:INDIRECT('Export day'!$D$2))),IFERROR(INDEX('Export sunholidays filtered'!$A$2:INDIRECT('Export sunholidays filtered'!$D$2),ROWS(A$1:$A1635),ROWS(#REF!)-ROWS('Export day'!$A$2:INDIRECT('Export day'!$D$2))-ROWS('Export night filtered'!$A$2:INDIRECT('Export night filtered'!$D$2))),""))),Rapportage!L1636)</f>
        <v/>
      </c>
    </row>
    <row r="1636" spans="1:1">
      <c r="A1636" t="str" cm="1">
        <f t="array" aca="1" ref="A1636" ca="1">_xlfn.CONCAT(IFERROR(INDEX('Export day'!$A$2:INDIRECT('Export day'!$D$2),ROWS(A$1:$A1636)),IFERROR(INDEX('Export night filtered'!$A$2:INDIRECT('Export night filtered'!$D$2),ROWS(A$1:$A1636)-ROWS('Export day'!$A$2:INDIRECT('Export day'!$D$2))),IFERROR(INDEX('Export sunholidays filtered'!$A$2:INDIRECT('Export sunholidays filtered'!$D$2),ROWS(A$1:$A1636),ROWS(#REF!)-ROWS('Export day'!$A$2:INDIRECT('Export day'!$D$2))-ROWS('Export night filtered'!$A$2:INDIRECT('Export night filtered'!$D$2))),""))),Rapportage!L1637)</f>
        <v/>
      </c>
    </row>
    <row r="1637" spans="1:1">
      <c r="A1637" t="str" cm="1">
        <f t="array" aca="1" ref="A1637" ca="1">_xlfn.CONCAT(IFERROR(INDEX('Export day'!$A$2:INDIRECT('Export day'!$D$2),ROWS(A$1:$A1637)),IFERROR(INDEX('Export night filtered'!$A$2:INDIRECT('Export night filtered'!$D$2),ROWS(A$1:$A1637)-ROWS('Export day'!$A$2:INDIRECT('Export day'!$D$2))),IFERROR(INDEX('Export sunholidays filtered'!$A$2:INDIRECT('Export sunholidays filtered'!$D$2),ROWS(A$1:$A1637),ROWS(#REF!)-ROWS('Export day'!$A$2:INDIRECT('Export day'!$D$2))-ROWS('Export night filtered'!$A$2:INDIRECT('Export night filtered'!$D$2))),""))),Rapportage!L1638)</f>
        <v/>
      </c>
    </row>
    <row r="1638" spans="1:1">
      <c r="A1638" t="str" cm="1">
        <f t="array" aca="1" ref="A1638" ca="1">_xlfn.CONCAT(IFERROR(INDEX('Export day'!$A$2:INDIRECT('Export day'!$D$2),ROWS(A$1:$A1638)),IFERROR(INDEX('Export night filtered'!$A$2:INDIRECT('Export night filtered'!$D$2),ROWS(A$1:$A1638)-ROWS('Export day'!$A$2:INDIRECT('Export day'!$D$2))),IFERROR(INDEX('Export sunholidays filtered'!$A$2:INDIRECT('Export sunholidays filtered'!$D$2),ROWS(A$1:$A1638),ROWS(#REF!)-ROWS('Export day'!$A$2:INDIRECT('Export day'!$D$2))-ROWS('Export night filtered'!$A$2:INDIRECT('Export night filtered'!$D$2))),""))),Rapportage!L1639)</f>
        <v/>
      </c>
    </row>
    <row r="1639" spans="1:1">
      <c r="A1639" t="str" cm="1">
        <f t="array" aca="1" ref="A1639" ca="1">_xlfn.CONCAT(IFERROR(INDEX('Export day'!$A$2:INDIRECT('Export day'!$D$2),ROWS(A$1:$A1639)),IFERROR(INDEX('Export night filtered'!$A$2:INDIRECT('Export night filtered'!$D$2),ROWS(A$1:$A1639)-ROWS('Export day'!$A$2:INDIRECT('Export day'!$D$2))),IFERROR(INDEX('Export sunholidays filtered'!$A$2:INDIRECT('Export sunholidays filtered'!$D$2),ROWS(A$1:$A1639),ROWS(#REF!)-ROWS('Export day'!$A$2:INDIRECT('Export day'!$D$2))-ROWS('Export night filtered'!$A$2:INDIRECT('Export night filtered'!$D$2))),""))),Rapportage!L1640)</f>
        <v/>
      </c>
    </row>
    <row r="1640" spans="1:1">
      <c r="A1640" t="str" cm="1">
        <f t="array" aca="1" ref="A1640" ca="1">_xlfn.CONCAT(IFERROR(INDEX('Export day'!$A$2:INDIRECT('Export day'!$D$2),ROWS(A$1:$A1640)),IFERROR(INDEX('Export night filtered'!$A$2:INDIRECT('Export night filtered'!$D$2),ROWS(A$1:$A1640)-ROWS('Export day'!$A$2:INDIRECT('Export day'!$D$2))),IFERROR(INDEX('Export sunholidays filtered'!$A$2:INDIRECT('Export sunholidays filtered'!$D$2),ROWS(A$1:$A1640),ROWS(#REF!)-ROWS('Export day'!$A$2:INDIRECT('Export day'!$D$2))-ROWS('Export night filtered'!$A$2:INDIRECT('Export night filtered'!$D$2))),""))),Rapportage!L1641)</f>
        <v/>
      </c>
    </row>
    <row r="1641" spans="1:1">
      <c r="A1641" t="str" cm="1">
        <f t="array" aca="1" ref="A1641" ca="1">_xlfn.CONCAT(IFERROR(INDEX('Export day'!$A$2:INDIRECT('Export day'!$D$2),ROWS(A$1:$A1641)),IFERROR(INDEX('Export night filtered'!$A$2:INDIRECT('Export night filtered'!$D$2),ROWS(A$1:$A1641)-ROWS('Export day'!$A$2:INDIRECT('Export day'!$D$2))),IFERROR(INDEX('Export sunholidays filtered'!$A$2:INDIRECT('Export sunholidays filtered'!$D$2),ROWS(A$1:$A1641),ROWS(#REF!)-ROWS('Export day'!$A$2:INDIRECT('Export day'!$D$2))-ROWS('Export night filtered'!$A$2:INDIRECT('Export night filtered'!$D$2))),""))),Rapportage!L1642)</f>
        <v/>
      </c>
    </row>
    <row r="1642" spans="1:1">
      <c r="A1642" t="str" cm="1">
        <f t="array" aca="1" ref="A1642" ca="1">_xlfn.CONCAT(IFERROR(INDEX('Export day'!$A$2:INDIRECT('Export day'!$D$2),ROWS(A$1:$A1642)),IFERROR(INDEX('Export night filtered'!$A$2:INDIRECT('Export night filtered'!$D$2),ROWS(A$1:$A1642)-ROWS('Export day'!$A$2:INDIRECT('Export day'!$D$2))),IFERROR(INDEX('Export sunholidays filtered'!$A$2:INDIRECT('Export sunholidays filtered'!$D$2),ROWS(A$1:$A1642),ROWS(#REF!)-ROWS('Export day'!$A$2:INDIRECT('Export day'!$D$2))-ROWS('Export night filtered'!$A$2:INDIRECT('Export night filtered'!$D$2))),""))),Rapportage!L1643)</f>
        <v/>
      </c>
    </row>
    <row r="1643" spans="1:1">
      <c r="A1643" t="str" cm="1">
        <f t="array" aca="1" ref="A1643" ca="1">_xlfn.CONCAT(IFERROR(INDEX('Export day'!$A$2:INDIRECT('Export day'!$D$2),ROWS(A$1:$A1643)),IFERROR(INDEX('Export night filtered'!$A$2:INDIRECT('Export night filtered'!$D$2),ROWS(A$1:$A1643)-ROWS('Export day'!$A$2:INDIRECT('Export day'!$D$2))),IFERROR(INDEX('Export sunholidays filtered'!$A$2:INDIRECT('Export sunholidays filtered'!$D$2),ROWS(A$1:$A1643),ROWS(#REF!)-ROWS('Export day'!$A$2:INDIRECT('Export day'!$D$2))-ROWS('Export night filtered'!$A$2:INDIRECT('Export night filtered'!$D$2))),""))),Rapportage!L1644)</f>
        <v/>
      </c>
    </row>
    <row r="1644" spans="1:1">
      <c r="A1644" t="str" cm="1">
        <f t="array" aca="1" ref="A1644" ca="1">_xlfn.CONCAT(IFERROR(INDEX('Export day'!$A$2:INDIRECT('Export day'!$D$2),ROWS(A$1:$A1644)),IFERROR(INDEX('Export night filtered'!$A$2:INDIRECT('Export night filtered'!$D$2),ROWS(A$1:$A1644)-ROWS('Export day'!$A$2:INDIRECT('Export day'!$D$2))),IFERROR(INDEX('Export sunholidays filtered'!$A$2:INDIRECT('Export sunholidays filtered'!$D$2),ROWS(A$1:$A1644),ROWS(#REF!)-ROWS('Export day'!$A$2:INDIRECT('Export day'!$D$2))-ROWS('Export night filtered'!$A$2:INDIRECT('Export night filtered'!$D$2))),""))),Rapportage!L1645)</f>
        <v/>
      </c>
    </row>
    <row r="1645" spans="1:1">
      <c r="A1645" t="str" cm="1">
        <f t="array" aca="1" ref="A1645" ca="1">_xlfn.CONCAT(IFERROR(INDEX('Export day'!$A$2:INDIRECT('Export day'!$D$2),ROWS(A$1:$A1645)),IFERROR(INDEX('Export night filtered'!$A$2:INDIRECT('Export night filtered'!$D$2),ROWS(A$1:$A1645)-ROWS('Export day'!$A$2:INDIRECT('Export day'!$D$2))),IFERROR(INDEX('Export sunholidays filtered'!$A$2:INDIRECT('Export sunholidays filtered'!$D$2),ROWS(A$1:$A1645),ROWS(#REF!)-ROWS('Export day'!$A$2:INDIRECT('Export day'!$D$2))-ROWS('Export night filtered'!$A$2:INDIRECT('Export night filtered'!$D$2))),""))),Rapportage!L1646)</f>
        <v/>
      </c>
    </row>
    <row r="1646" spans="1:1">
      <c r="A1646" t="str" cm="1">
        <f t="array" aca="1" ref="A1646" ca="1">_xlfn.CONCAT(IFERROR(INDEX('Export day'!$A$2:INDIRECT('Export day'!$D$2),ROWS(A$1:$A1646)),IFERROR(INDEX('Export night filtered'!$A$2:INDIRECT('Export night filtered'!$D$2),ROWS(A$1:$A1646)-ROWS('Export day'!$A$2:INDIRECT('Export day'!$D$2))),IFERROR(INDEX('Export sunholidays filtered'!$A$2:INDIRECT('Export sunholidays filtered'!$D$2),ROWS(A$1:$A1646),ROWS(#REF!)-ROWS('Export day'!$A$2:INDIRECT('Export day'!$D$2))-ROWS('Export night filtered'!$A$2:INDIRECT('Export night filtered'!$D$2))),""))),Rapportage!L1647)</f>
        <v/>
      </c>
    </row>
    <row r="1647" spans="1:1">
      <c r="A1647" t="str" cm="1">
        <f t="array" aca="1" ref="A1647" ca="1">_xlfn.CONCAT(IFERROR(INDEX('Export day'!$A$2:INDIRECT('Export day'!$D$2),ROWS(A$1:$A1647)),IFERROR(INDEX('Export night filtered'!$A$2:INDIRECT('Export night filtered'!$D$2),ROWS(A$1:$A1647)-ROWS('Export day'!$A$2:INDIRECT('Export day'!$D$2))),IFERROR(INDEX('Export sunholidays filtered'!$A$2:INDIRECT('Export sunholidays filtered'!$D$2),ROWS(A$1:$A1647),ROWS(#REF!)-ROWS('Export day'!$A$2:INDIRECT('Export day'!$D$2))-ROWS('Export night filtered'!$A$2:INDIRECT('Export night filtered'!$D$2))),""))),Rapportage!L1648)</f>
        <v/>
      </c>
    </row>
    <row r="1648" spans="1:1">
      <c r="A1648" t="str" cm="1">
        <f t="array" aca="1" ref="A1648" ca="1">_xlfn.CONCAT(IFERROR(INDEX('Export day'!$A$2:INDIRECT('Export day'!$D$2),ROWS(A$1:$A1648)),IFERROR(INDEX('Export night filtered'!$A$2:INDIRECT('Export night filtered'!$D$2),ROWS(A$1:$A1648)-ROWS('Export day'!$A$2:INDIRECT('Export day'!$D$2))),IFERROR(INDEX('Export sunholidays filtered'!$A$2:INDIRECT('Export sunholidays filtered'!$D$2),ROWS(A$1:$A1648),ROWS(#REF!)-ROWS('Export day'!$A$2:INDIRECT('Export day'!$D$2))-ROWS('Export night filtered'!$A$2:INDIRECT('Export night filtered'!$D$2))),""))),Rapportage!L1649)</f>
        <v/>
      </c>
    </row>
    <row r="1649" spans="1:1">
      <c r="A1649" t="str" cm="1">
        <f t="array" aca="1" ref="A1649" ca="1">_xlfn.CONCAT(IFERROR(INDEX('Export day'!$A$2:INDIRECT('Export day'!$D$2),ROWS(A$1:$A1649)),IFERROR(INDEX('Export night filtered'!$A$2:INDIRECT('Export night filtered'!$D$2),ROWS(A$1:$A1649)-ROWS('Export day'!$A$2:INDIRECT('Export day'!$D$2))),IFERROR(INDEX('Export sunholidays filtered'!$A$2:INDIRECT('Export sunholidays filtered'!$D$2),ROWS(A$1:$A1649),ROWS(#REF!)-ROWS('Export day'!$A$2:INDIRECT('Export day'!$D$2))-ROWS('Export night filtered'!$A$2:INDIRECT('Export night filtered'!$D$2))),""))),Rapportage!L1650)</f>
        <v/>
      </c>
    </row>
    <row r="1650" spans="1:1">
      <c r="A1650" t="str" cm="1">
        <f t="array" aca="1" ref="A1650" ca="1">_xlfn.CONCAT(IFERROR(INDEX('Export day'!$A$2:INDIRECT('Export day'!$D$2),ROWS(A$1:$A1650)),IFERROR(INDEX('Export night filtered'!$A$2:INDIRECT('Export night filtered'!$D$2),ROWS(A$1:$A1650)-ROWS('Export day'!$A$2:INDIRECT('Export day'!$D$2))),IFERROR(INDEX('Export sunholidays filtered'!$A$2:INDIRECT('Export sunholidays filtered'!$D$2),ROWS(A$1:$A1650),ROWS(#REF!)-ROWS('Export day'!$A$2:INDIRECT('Export day'!$D$2))-ROWS('Export night filtered'!$A$2:INDIRECT('Export night filtered'!$D$2))),""))),Rapportage!L1651)</f>
        <v/>
      </c>
    </row>
    <row r="1651" spans="1:1">
      <c r="A1651" t="str" cm="1">
        <f t="array" aca="1" ref="A1651" ca="1">_xlfn.CONCAT(IFERROR(INDEX('Export day'!$A$2:INDIRECT('Export day'!$D$2),ROWS(A$1:$A1651)),IFERROR(INDEX('Export night filtered'!$A$2:INDIRECT('Export night filtered'!$D$2),ROWS(A$1:$A1651)-ROWS('Export day'!$A$2:INDIRECT('Export day'!$D$2))),IFERROR(INDEX('Export sunholidays filtered'!$A$2:INDIRECT('Export sunholidays filtered'!$D$2),ROWS(A$1:$A1651),ROWS(#REF!)-ROWS('Export day'!$A$2:INDIRECT('Export day'!$D$2))-ROWS('Export night filtered'!$A$2:INDIRECT('Export night filtered'!$D$2))),""))),Rapportage!L1652)</f>
        <v/>
      </c>
    </row>
    <row r="1652" spans="1:1">
      <c r="A1652" t="str" cm="1">
        <f t="array" aca="1" ref="A1652" ca="1">_xlfn.CONCAT(IFERROR(INDEX('Export day'!$A$2:INDIRECT('Export day'!$D$2),ROWS(A$1:$A1652)),IFERROR(INDEX('Export night filtered'!$A$2:INDIRECT('Export night filtered'!$D$2),ROWS(A$1:$A1652)-ROWS('Export day'!$A$2:INDIRECT('Export day'!$D$2))),IFERROR(INDEX('Export sunholidays filtered'!$A$2:INDIRECT('Export sunholidays filtered'!$D$2),ROWS(A$1:$A1652),ROWS(#REF!)-ROWS('Export day'!$A$2:INDIRECT('Export day'!$D$2))-ROWS('Export night filtered'!$A$2:INDIRECT('Export night filtered'!$D$2))),""))),Rapportage!L1653)</f>
        <v/>
      </c>
    </row>
    <row r="1653" spans="1:1">
      <c r="A1653" t="str" cm="1">
        <f t="array" aca="1" ref="A1653" ca="1">_xlfn.CONCAT(IFERROR(INDEX('Export day'!$A$2:INDIRECT('Export day'!$D$2),ROWS(A$1:$A1653)),IFERROR(INDEX('Export night filtered'!$A$2:INDIRECT('Export night filtered'!$D$2),ROWS(A$1:$A1653)-ROWS('Export day'!$A$2:INDIRECT('Export day'!$D$2))),IFERROR(INDEX('Export sunholidays filtered'!$A$2:INDIRECT('Export sunholidays filtered'!$D$2),ROWS(A$1:$A1653),ROWS(#REF!)-ROWS('Export day'!$A$2:INDIRECT('Export day'!$D$2))-ROWS('Export night filtered'!$A$2:INDIRECT('Export night filtered'!$D$2))),""))),Rapportage!L1654)</f>
        <v/>
      </c>
    </row>
    <row r="1654" spans="1:1">
      <c r="A1654" t="str" cm="1">
        <f t="array" aca="1" ref="A1654" ca="1">_xlfn.CONCAT(IFERROR(INDEX('Export day'!$A$2:INDIRECT('Export day'!$D$2),ROWS(A$1:$A1654)),IFERROR(INDEX('Export night filtered'!$A$2:INDIRECT('Export night filtered'!$D$2),ROWS(A$1:$A1654)-ROWS('Export day'!$A$2:INDIRECT('Export day'!$D$2))),IFERROR(INDEX('Export sunholidays filtered'!$A$2:INDIRECT('Export sunholidays filtered'!$D$2),ROWS(A$1:$A1654),ROWS(#REF!)-ROWS('Export day'!$A$2:INDIRECT('Export day'!$D$2))-ROWS('Export night filtered'!$A$2:INDIRECT('Export night filtered'!$D$2))),""))),Rapportage!L1655)</f>
        <v/>
      </c>
    </row>
    <row r="1655" spans="1:1">
      <c r="A1655" t="str" cm="1">
        <f t="array" aca="1" ref="A1655" ca="1">_xlfn.CONCAT(IFERROR(INDEX('Export day'!$A$2:INDIRECT('Export day'!$D$2),ROWS(A$1:$A1655)),IFERROR(INDEX('Export night filtered'!$A$2:INDIRECT('Export night filtered'!$D$2),ROWS(A$1:$A1655)-ROWS('Export day'!$A$2:INDIRECT('Export day'!$D$2))),IFERROR(INDEX('Export sunholidays filtered'!$A$2:INDIRECT('Export sunholidays filtered'!$D$2),ROWS(A$1:$A1655),ROWS(#REF!)-ROWS('Export day'!$A$2:INDIRECT('Export day'!$D$2))-ROWS('Export night filtered'!$A$2:INDIRECT('Export night filtered'!$D$2))),""))),Rapportage!L1656)</f>
        <v/>
      </c>
    </row>
    <row r="1656" spans="1:1">
      <c r="A1656" t="str" cm="1">
        <f t="array" aca="1" ref="A1656" ca="1">_xlfn.CONCAT(IFERROR(INDEX('Export day'!$A$2:INDIRECT('Export day'!$D$2),ROWS(A$1:$A1656)),IFERROR(INDEX('Export night filtered'!$A$2:INDIRECT('Export night filtered'!$D$2),ROWS(A$1:$A1656)-ROWS('Export day'!$A$2:INDIRECT('Export day'!$D$2))),IFERROR(INDEX('Export sunholidays filtered'!$A$2:INDIRECT('Export sunholidays filtered'!$D$2),ROWS(A$1:$A1656),ROWS(#REF!)-ROWS('Export day'!$A$2:INDIRECT('Export day'!$D$2))-ROWS('Export night filtered'!$A$2:INDIRECT('Export night filtered'!$D$2))),""))),Rapportage!L1657)</f>
        <v/>
      </c>
    </row>
    <row r="1657" spans="1:1">
      <c r="A1657" t="str" cm="1">
        <f t="array" aca="1" ref="A1657" ca="1">_xlfn.CONCAT(IFERROR(INDEX('Export day'!$A$2:INDIRECT('Export day'!$D$2),ROWS(A$1:$A1657)),IFERROR(INDEX('Export night filtered'!$A$2:INDIRECT('Export night filtered'!$D$2),ROWS(A$1:$A1657)-ROWS('Export day'!$A$2:INDIRECT('Export day'!$D$2))),IFERROR(INDEX('Export sunholidays filtered'!$A$2:INDIRECT('Export sunholidays filtered'!$D$2),ROWS(A$1:$A1657),ROWS(#REF!)-ROWS('Export day'!$A$2:INDIRECT('Export day'!$D$2))-ROWS('Export night filtered'!$A$2:INDIRECT('Export night filtered'!$D$2))),""))),Rapportage!L1658)</f>
        <v/>
      </c>
    </row>
    <row r="1658" spans="1:1">
      <c r="A1658" t="str" cm="1">
        <f t="array" aca="1" ref="A1658" ca="1">_xlfn.CONCAT(IFERROR(INDEX('Export day'!$A$2:INDIRECT('Export day'!$D$2),ROWS(A$1:$A1658)),IFERROR(INDEX('Export night filtered'!$A$2:INDIRECT('Export night filtered'!$D$2),ROWS(A$1:$A1658)-ROWS('Export day'!$A$2:INDIRECT('Export day'!$D$2))),IFERROR(INDEX('Export sunholidays filtered'!$A$2:INDIRECT('Export sunholidays filtered'!$D$2),ROWS(A$1:$A1658),ROWS(#REF!)-ROWS('Export day'!$A$2:INDIRECT('Export day'!$D$2))-ROWS('Export night filtered'!$A$2:INDIRECT('Export night filtered'!$D$2))),""))),Rapportage!L1659)</f>
        <v/>
      </c>
    </row>
    <row r="1659" spans="1:1">
      <c r="A1659" t="str" cm="1">
        <f t="array" aca="1" ref="A1659" ca="1">_xlfn.CONCAT(IFERROR(INDEX('Export day'!$A$2:INDIRECT('Export day'!$D$2),ROWS(A$1:$A1659)),IFERROR(INDEX('Export night filtered'!$A$2:INDIRECT('Export night filtered'!$D$2),ROWS(A$1:$A1659)-ROWS('Export day'!$A$2:INDIRECT('Export day'!$D$2))),IFERROR(INDEX('Export sunholidays filtered'!$A$2:INDIRECT('Export sunholidays filtered'!$D$2),ROWS(A$1:$A1659),ROWS(#REF!)-ROWS('Export day'!$A$2:INDIRECT('Export day'!$D$2))-ROWS('Export night filtered'!$A$2:INDIRECT('Export night filtered'!$D$2))),""))),Rapportage!L1660)</f>
        <v/>
      </c>
    </row>
    <row r="1660" spans="1:1">
      <c r="A1660" t="str" cm="1">
        <f t="array" aca="1" ref="A1660" ca="1">_xlfn.CONCAT(IFERROR(INDEX('Export day'!$A$2:INDIRECT('Export day'!$D$2),ROWS(A$1:$A1660)),IFERROR(INDEX('Export night filtered'!$A$2:INDIRECT('Export night filtered'!$D$2),ROWS(A$1:$A1660)-ROWS('Export day'!$A$2:INDIRECT('Export day'!$D$2))),IFERROR(INDEX('Export sunholidays filtered'!$A$2:INDIRECT('Export sunholidays filtered'!$D$2),ROWS(A$1:$A1660),ROWS(#REF!)-ROWS('Export day'!$A$2:INDIRECT('Export day'!$D$2))-ROWS('Export night filtered'!$A$2:INDIRECT('Export night filtered'!$D$2))),""))),Rapportage!L1661)</f>
        <v/>
      </c>
    </row>
    <row r="1661" spans="1:1">
      <c r="A1661" t="str" cm="1">
        <f t="array" aca="1" ref="A1661" ca="1">_xlfn.CONCAT(IFERROR(INDEX('Export day'!$A$2:INDIRECT('Export day'!$D$2),ROWS(A$1:$A1661)),IFERROR(INDEX('Export night filtered'!$A$2:INDIRECT('Export night filtered'!$D$2),ROWS(A$1:$A1661)-ROWS('Export day'!$A$2:INDIRECT('Export day'!$D$2))),IFERROR(INDEX('Export sunholidays filtered'!$A$2:INDIRECT('Export sunholidays filtered'!$D$2),ROWS(A$1:$A1661),ROWS(#REF!)-ROWS('Export day'!$A$2:INDIRECT('Export day'!$D$2))-ROWS('Export night filtered'!$A$2:INDIRECT('Export night filtered'!$D$2))),""))),Rapportage!L1662)</f>
        <v/>
      </c>
    </row>
    <row r="1662" spans="1:1">
      <c r="A1662" t="str" cm="1">
        <f t="array" aca="1" ref="A1662" ca="1">_xlfn.CONCAT(IFERROR(INDEX('Export day'!$A$2:INDIRECT('Export day'!$D$2),ROWS(A$1:$A1662)),IFERROR(INDEX('Export night filtered'!$A$2:INDIRECT('Export night filtered'!$D$2),ROWS(A$1:$A1662)-ROWS('Export day'!$A$2:INDIRECT('Export day'!$D$2))),IFERROR(INDEX('Export sunholidays filtered'!$A$2:INDIRECT('Export sunholidays filtered'!$D$2),ROWS(A$1:$A1662),ROWS(#REF!)-ROWS('Export day'!$A$2:INDIRECT('Export day'!$D$2))-ROWS('Export night filtered'!$A$2:INDIRECT('Export night filtered'!$D$2))),""))),Rapportage!L1663)</f>
        <v/>
      </c>
    </row>
    <row r="1663" spans="1:1">
      <c r="A1663" t="str" cm="1">
        <f t="array" aca="1" ref="A1663" ca="1">_xlfn.CONCAT(IFERROR(INDEX('Export day'!$A$2:INDIRECT('Export day'!$D$2),ROWS(A$1:$A1663)),IFERROR(INDEX('Export night filtered'!$A$2:INDIRECT('Export night filtered'!$D$2),ROWS(A$1:$A1663)-ROWS('Export day'!$A$2:INDIRECT('Export day'!$D$2))),IFERROR(INDEX('Export sunholidays filtered'!$A$2:INDIRECT('Export sunholidays filtered'!$D$2),ROWS(A$1:$A1663),ROWS(#REF!)-ROWS('Export day'!$A$2:INDIRECT('Export day'!$D$2))-ROWS('Export night filtered'!$A$2:INDIRECT('Export night filtered'!$D$2))),""))),Rapportage!L1664)</f>
        <v/>
      </c>
    </row>
    <row r="1664" spans="1:1">
      <c r="A1664" t="str" cm="1">
        <f t="array" aca="1" ref="A1664" ca="1">_xlfn.CONCAT(IFERROR(INDEX('Export day'!$A$2:INDIRECT('Export day'!$D$2),ROWS(A$1:$A1664)),IFERROR(INDEX('Export night filtered'!$A$2:INDIRECT('Export night filtered'!$D$2),ROWS(A$1:$A1664)-ROWS('Export day'!$A$2:INDIRECT('Export day'!$D$2))),IFERROR(INDEX('Export sunholidays filtered'!$A$2:INDIRECT('Export sunholidays filtered'!$D$2),ROWS(A$1:$A1664),ROWS(#REF!)-ROWS('Export day'!$A$2:INDIRECT('Export day'!$D$2))-ROWS('Export night filtered'!$A$2:INDIRECT('Export night filtered'!$D$2))),""))),Rapportage!L1665)</f>
        <v/>
      </c>
    </row>
    <row r="1665" spans="1:1">
      <c r="A1665" t="str" cm="1">
        <f t="array" aca="1" ref="A1665" ca="1">_xlfn.CONCAT(IFERROR(INDEX('Export day'!$A$2:INDIRECT('Export day'!$D$2),ROWS(A$1:$A1665)),IFERROR(INDEX('Export night filtered'!$A$2:INDIRECT('Export night filtered'!$D$2),ROWS(A$1:$A1665)-ROWS('Export day'!$A$2:INDIRECT('Export day'!$D$2))),IFERROR(INDEX('Export sunholidays filtered'!$A$2:INDIRECT('Export sunholidays filtered'!$D$2),ROWS(A$1:$A1665),ROWS(#REF!)-ROWS('Export day'!$A$2:INDIRECT('Export day'!$D$2))-ROWS('Export night filtered'!$A$2:INDIRECT('Export night filtered'!$D$2))),""))),Rapportage!L1666)</f>
        <v/>
      </c>
    </row>
    <row r="1666" spans="1:1">
      <c r="A1666" t="str" cm="1">
        <f t="array" aca="1" ref="A1666" ca="1">_xlfn.CONCAT(IFERROR(INDEX('Export day'!$A$2:INDIRECT('Export day'!$D$2),ROWS(A$1:$A1666)),IFERROR(INDEX('Export night filtered'!$A$2:INDIRECT('Export night filtered'!$D$2),ROWS(A$1:$A1666)-ROWS('Export day'!$A$2:INDIRECT('Export day'!$D$2))),IFERROR(INDEX('Export sunholidays filtered'!$A$2:INDIRECT('Export sunholidays filtered'!$D$2),ROWS(A$1:$A1666),ROWS(#REF!)-ROWS('Export day'!$A$2:INDIRECT('Export day'!$D$2))-ROWS('Export night filtered'!$A$2:INDIRECT('Export night filtered'!$D$2))),""))),Rapportage!L1667)</f>
        <v/>
      </c>
    </row>
    <row r="1667" spans="1:1">
      <c r="A1667" t="str" cm="1">
        <f t="array" aca="1" ref="A1667" ca="1">_xlfn.CONCAT(IFERROR(INDEX('Export day'!$A$2:INDIRECT('Export day'!$D$2),ROWS(A$1:$A1667)),IFERROR(INDEX('Export night filtered'!$A$2:INDIRECT('Export night filtered'!$D$2),ROWS(A$1:$A1667)-ROWS('Export day'!$A$2:INDIRECT('Export day'!$D$2))),IFERROR(INDEX('Export sunholidays filtered'!$A$2:INDIRECT('Export sunholidays filtered'!$D$2),ROWS(A$1:$A1667),ROWS(#REF!)-ROWS('Export day'!$A$2:INDIRECT('Export day'!$D$2))-ROWS('Export night filtered'!$A$2:INDIRECT('Export night filtered'!$D$2))),""))),Rapportage!L1668)</f>
        <v/>
      </c>
    </row>
    <row r="1668" spans="1:1">
      <c r="A1668" t="str" cm="1">
        <f t="array" aca="1" ref="A1668" ca="1">_xlfn.CONCAT(IFERROR(INDEX('Export day'!$A$2:INDIRECT('Export day'!$D$2),ROWS(A$1:$A1668)),IFERROR(INDEX('Export night filtered'!$A$2:INDIRECT('Export night filtered'!$D$2),ROWS(A$1:$A1668)-ROWS('Export day'!$A$2:INDIRECT('Export day'!$D$2))),IFERROR(INDEX('Export sunholidays filtered'!$A$2:INDIRECT('Export sunholidays filtered'!$D$2),ROWS(A$1:$A1668),ROWS(#REF!)-ROWS('Export day'!$A$2:INDIRECT('Export day'!$D$2))-ROWS('Export night filtered'!$A$2:INDIRECT('Export night filtered'!$D$2))),""))),Rapportage!L1669)</f>
        <v/>
      </c>
    </row>
    <row r="1669" spans="1:1">
      <c r="A1669" t="str" cm="1">
        <f t="array" aca="1" ref="A1669" ca="1">_xlfn.CONCAT(IFERROR(INDEX('Export day'!$A$2:INDIRECT('Export day'!$D$2),ROWS(A$1:$A1669)),IFERROR(INDEX('Export night filtered'!$A$2:INDIRECT('Export night filtered'!$D$2),ROWS(A$1:$A1669)-ROWS('Export day'!$A$2:INDIRECT('Export day'!$D$2))),IFERROR(INDEX('Export sunholidays filtered'!$A$2:INDIRECT('Export sunholidays filtered'!$D$2),ROWS(A$1:$A1669),ROWS(#REF!)-ROWS('Export day'!$A$2:INDIRECT('Export day'!$D$2))-ROWS('Export night filtered'!$A$2:INDIRECT('Export night filtered'!$D$2))),""))),Rapportage!L1670)</f>
        <v/>
      </c>
    </row>
    <row r="1670" spans="1:1">
      <c r="A1670" t="str" cm="1">
        <f t="array" aca="1" ref="A1670" ca="1">_xlfn.CONCAT(IFERROR(INDEX('Export day'!$A$2:INDIRECT('Export day'!$D$2),ROWS(A$1:$A1670)),IFERROR(INDEX('Export night filtered'!$A$2:INDIRECT('Export night filtered'!$D$2),ROWS(A$1:$A1670)-ROWS('Export day'!$A$2:INDIRECT('Export day'!$D$2))),IFERROR(INDEX('Export sunholidays filtered'!$A$2:INDIRECT('Export sunholidays filtered'!$D$2),ROWS(A$1:$A1670),ROWS(#REF!)-ROWS('Export day'!$A$2:INDIRECT('Export day'!$D$2))-ROWS('Export night filtered'!$A$2:INDIRECT('Export night filtered'!$D$2))),""))),Rapportage!L1671)</f>
        <v/>
      </c>
    </row>
    <row r="1671" spans="1:1">
      <c r="A1671" t="str" cm="1">
        <f t="array" aca="1" ref="A1671" ca="1">_xlfn.CONCAT(IFERROR(INDEX('Export day'!$A$2:INDIRECT('Export day'!$D$2),ROWS(A$1:$A1671)),IFERROR(INDEX('Export night filtered'!$A$2:INDIRECT('Export night filtered'!$D$2),ROWS(A$1:$A1671)-ROWS('Export day'!$A$2:INDIRECT('Export day'!$D$2))),IFERROR(INDEX('Export sunholidays filtered'!$A$2:INDIRECT('Export sunholidays filtered'!$D$2),ROWS(A$1:$A1671),ROWS(#REF!)-ROWS('Export day'!$A$2:INDIRECT('Export day'!$D$2))-ROWS('Export night filtered'!$A$2:INDIRECT('Export night filtered'!$D$2))),""))),Rapportage!L1672)</f>
        <v/>
      </c>
    </row>
    <row r="1672" spans="1:1">
      <c r="A1672" t="str" cm="1">
        <f t="array" aca="1" ref="A1672" ca="1">_xlfn.CONCAT(IFERROR(INDEX('Export day'!$A$2:INDIRECT('Export day'!$D$2),ROWS(A$1:$A1672)),IFERROR(INDEX('Export night filtered'!$A$2:INDIRECT('Export night filtered'!$D$2),ROWS(A$1:$A1672)-ROWS('Export day'!$A$2:INDIRECT('Export day'!$D$2))),IFERROR(INDEX('Export sunholidays filtered'!$A$2:INDIRECT('Export sunholidays filtered'!$D$2),ROWS(A$1:$A1672),ROWS(#REF!)-ROWS('Export day'!$A$2:INDIRECT('Export day'!$D$2))-ROWS('Export night filtered'!$A$2:INDIRECT('Export night filtered'!$D$2))),""))),Rapportage!L1673)</f>
        <v/>
      </c>
    </row>
    <row r="1673" spans="1:1">
      <c r="A1673" t="str" cm="1">
        <f t="array" aca="1" ref="A1673" ca="1">_xlfn.CONCAT(IFERROR(INDEX('Export day'!$A$2:INDIRECT('Export day'!$D$2),ROWS(A$1:$A1673)),IFERROR(INDEX('Export night filtered'!$A$2:INDIRECT('Export night filtered'!$D$2),ROWS(A$1:$A1673)-ROWS('Export day'!$A$2:INDIRECT('Export day'!$D$2))),IFERROR(INDEX('Export sunholidays filtered'!$A$2:INDIRECT('Export sunholidays filtered'!$D$2),ROWS(A$1:$A1673),ROWS(#REF!)-ROWS('Export day'!$A$2:INDIRECT('Export day'!$D$2))-ROWS('Export night filtered'!$A$2:INDIRECT('Export night filtered'!$D$2))),""))),Rapportage!L1674)</f>
        <v/>
      </c>
    </row>
    <row r="1674" spans="1:1">
      <c r="A1674" t="str" cm="1">
        <f t="array" aca="1" ref="A1674" ca="1">_xlfn.CONCAT(IFERROR(INDEX('Export day'!$A$2:INDIRECT('Export day'!$D$2),ROWS(A$1:$A1674)),IFERROR(INDEX('Export night filtered'!$A$2:INDIRECT('Export night filtered'!$D$2),ROWS(A$1:$A1674)-ROWS('Export day'!$A$2:INDIRECT('Export day'!$D$2))),IFERROR(INDEX('Export sunholidays filtered'!$A$2:INDIRECT('Export sunholidays filtered'!$D$2),ROWS(A$1:$A1674),ROWS(#REF!)-ROWS('Export day'!$A$2:INDIRECT('Export day'!$D$2))-ROWS('Export night filtered'!$A$2:INDIRECT('Export night filtered'!$D$2))),""))),Rapportage!L1675)</f>
        <v/>
      </c>
    </row>
    <row r="1675" spans="1:1">
      <c r="A1675" t="str" cm="1">
        <f t="array" aca="1" ref="A1675" ca="1">_xlfn.CONCAT(IFERROR(INDEX('Export day'!$A$2:INDIRECT('Export day'!$D$2),ROWS(A$1:$A1675)),IFERROR(INDEX('Export night filtered'!$A$2:INDIRECT('Export night filtered'!$D$2),ROWS(A$1:$A1675)-ROWS('Export day'!$A$2:INDIRECT('Export day'!$D$2))),IFERROR(INDEX('Export sunholidays filtered'!$A$2:INDIRECT('Export sunholidays filtered'!$D$2),ROWS(A$1:$A1675),ROWS(#REF!)-ROWS('Export day'!$A$2:INDIRECT('Export day'!$D$2))-ROWS('Export night filtered'!$A$2:INDIRECT('Export night filtered'!$D$2))),""))),Rapportage!L1676)</f>
        <v/>
      </c>
    </row>
    <row r="1676" spans="1:1">
      <c r="A1676" t="str" cm="1">
        <f t="array" aca="1" ref="A1676" ca="1">_xlfn.CONCAT(IFERROR(INDEX('Export day'!$A$2:INDIRECT('Export day'!$D$2),ROWS(A$1:$A1676)),IFERROR(INDEX('Export night filtered'!$A$2:INDIRECT('Export night filtered'!$D$2),ROWS(A$1:$A1676)-ROWS('Export day'!$A$2:INDIRECT('Export day'!$D$2))),IFERROR(INDEX('Export sunholidays filtered'!$A$2:INDIRECT('Export sunholidays filtered'!$D$2),ROWS(A$1:$A1676),ROWS(#REF!)-ROWS('Export day'!$A$2:INDIRECT('Export day'!$D$2))-ROWS('Export night filtered'!$A$2:INDIRECT('Export night filtered'!$D$2))),""))),Rapportage!L1677)</f>
        <v/>
      </c>
    </row>
    <row r="1677" spans="1:1">
      <c r="A1677" t="str" cm="1">
        <f t="array" aca="1" ref="A1677" ca="1">_xlfn.CONCAT(IFERROR(INDEX('Export day'!$A$2:INDIRECT('Export day'!$D$2),ROWS(A$1:$A1677)),IFERROR(INDEX('Export night filtered'!$A$2:INDIRECT('Export night filtered'!$D$2),ROWS(A$1:$A1677)-ROWS('Export day'!$A$2:INDIRECT('Export day'!$D$2))),IFERROR(INDEX('Export sunholidays filtered'!$A$2:INDIRECT('Export sunholidays filtered'!$D$2),ROWS(A$1:$A1677),ROWS(#REF!)-ROWS('Export day'!$A$2:INDIRECT('Export day'!$D$2))-ROWS('Export night filtered'!$A$2:INDIRECT('Export night filtered'!$D$2))),""))),Rapportage!L1678)</f>
        <v/>
      </c>
    </row>
    <row r="1678" spans="1:1">
      <c r="A1678" t="str" cm="1">
        <f t="array" aca="1" ref="A1678" ca="1">_xlfn.CONCAT(IFERROR(INDEX('Export day'!$A$2:INDIRECT('Export day'!$D$2),ROWS(A$1:$A1678)),IFERROR(INDEX('Export night filtered'!$A$2:INDIRECT('Export night filtered'!$D$2),ROWS(A$1:$A1678)-ROWS('Export day'!$A$2:INDIRECT('Export day'!$D$2))),IFERROR(INDEX('Export sunholidays filtered'!$A$2:INDIRECT('Export sunholidays filtered'!$D$2),ROWS(A$1:$A1678),ROWS(#REF!)-ROWS('Export day'!$A$2:INDIRECT('Export day'!$D$2))-ROWS('Export night filtered'!$A$2:INDIRECT('Export night filtered'!$D$2))),""))),Rapportage!L1679)</f>
        <v/>
      </c>
    </row>
    <row r="1679" spans="1:1">
      <c r="A1679" t="str" cm="1">
        <f t="array" aca="1" ref="A1679" ca="1">_xlfn.CONCAT(IFERROR(INDEX('Export day'!$A$2:INDIRECT('Export day'!$D$2),ROWS(A$1:$A1679)),IFERROR(INDEX('Export night filtered'!$A$2:INDIRECT('Export night filtered'!$D$2),ROWS(A$1:$A1679)-ROWS('Export day'!$A$2:INDIRECT('Export day'!$D$2))),IFERROR(INDEX('Export sunholidays filtered'!$A$2:INDIRECT('Export sunholidays filtered'!$D$2),ROWS(A$1:$A1679),ROWS(#REF!)-ROWS('Export day'!$A$2:INDIRECT('Export day'!$D$2))-ROWS('Export night filtered'!$A$2:INDIRECT('Export night filtered'!$D$2))),""))),Rapportage!L1680)</f>
        <v/>
      </c>
    </row>
    <row r="1680" spans="1:1">
      <c r="A1680" t="str" cm="1">
        <f t="array" aca="1" ref="A1680" ca="1">_xlfn.CONCAT(IFERROR(INDEX('Export day'!$A$2:INDIRECT('Export day'!$D$2),ROWS(A$1:$A1680)),IFERROR(INDEX('Export night filtered'!$A$2:INDIRECT('Export night filtered'!$D$2),ROWS(A$1:$A1680)-ROWS('Export day'!$A$2:INDIRECT('Export day'!$D$2))),IFERROR(INDEX('Export sunholidays filtered'!$A$2:INDIRECT('Export sunholidays filtered'!$D$2),ROWS(A$1:$A1680),ROWS(#REF!)-ROWS('Export day'!$A$2:INDIRECT('Export day'!$D$2))-ROWS('Export night filtered'!$A$2:INDIRECT('Export night filtered'!$D$2))),""))),Rapportage!L1681)</f>
        <v/>
      </c>
    </row>
    <row r="1681" spans="1:1">
      <c r="A1681" t="str" cm="1">
        <f t="array" aca="1" ref="A1681" ca="1">_xlfn.CONCAT(IFERROR(INDEX('Export day'!$A$2:INDIRECT('Export day'!$D$2),ROWS(A$1:$A1681)),IFERROR(INDEX('Export night filtered'!$A$2:INDIRECT('Export night filtered'!$D$2),ROWS(A$1:$A1681)-ROWS('Export day'!$A$2:INDIRECT('Export day'!$D$2))),IFERROR(INDEX('Export sunholidays filtered'!$A$2:INDIRECT('Export sunholidays filtered'!$D$2),ROWS(A$1:$A1681),ROWS(#REF!)-ROWS('Export day'!$A$2:INDIRECT('Export day'!$D$2))-ROWS('Export night filtered'!$A$2:INDIRECT('Export night filtered'!$D$2))),""))),Rapportage!L1682)</f>
        <v/>
      </c>
    </row>
    <row r="1682" spans="1:1">
      <c r="A1682" t="str" cm="1">
        <f t="array" aca="1" ref="A1682" ca="1">_xlfn.CONCAT(IFERROR(INDEX('Export day'!$A$2:INDIRECT('Export day'!$D$2),ROWS(A$1:$A1682)),IFERROR(INDEX('Export night filtered'!$A$2:INDIRECT('Export night filtered'!$D$2),ROWS(A$1:$A1682)-ROWS('Export day'!$A$2:INDIRECT('Export day'!$D$2))),IFERROR(INDEX('Export sunholidays filtered'!$A$2:INDIRECT('Export sunholidays filtered'!$D$2),ROWS(A$1:$A1682),ROWS(#REF!)-ROWS('Export day'!$A$2:INDIRECT('Export day'!$D$2))-ROWS('Export night filtered'!$A$2:INDIRECT('Export night filtered'!$D$2))),""))),Rapportage!L1683)</f>
        <v/>
      </c>
    </row>
    <row r="1683" spans="1:1">
      <c r="A1683" t="str" cm="1">
        <f t="array" aca="1" ref="A1683" ca="1">_xlfn.CONCAT(IFERROR(INDEX('Export day'!$A$2:INDIRECT('Export day'!$D$2),ROWS(A$1:$A1683)),IFERROR(INDEX('Export night filtered'!$A$2:INDIRECT('Export night filtered'!$D$2),ROWS(A$1:$A1683)-ROWS('Export day'!$A$2:INDIRECT('Export day'!$D$2))),IFERROR(INDEX('Export sunholidays filtered'!$A$2:INDIRECT('Export sunholidays filtered'!$D$2),ROWS(A$1:$A1683),ROWS(#REF!)-ROWS('Export day'!$A$2:INDIRECT('Export day'!$D$2))-ROWS('Export night filtered'!$A$2:INDIRECT('Export night filtered'!$D$2))),""))),Rapportage!L1684)</f>
        <v/>
      </c>
    </row>
    <row r="1684" spans="1:1">
      <c r="A1684" t="str" cm="1">
        <f t="array" aca="1" ref="A1684" ca="1">_xlfn.CONCAT(IFERROR(INDEX('Export day'!$A$2:INDIRECT('Export day'!$D$2),ROWS(A$1:$A1684)),IFERROR(INDEX('Export night filtered'!$A$2:INDIRECT('Export night filtered'!$D$2),ROWS(A$1:$A1684)-ROWS('Export day'!$A$2:INDIRECT('Export day'!$D$2))),IFERROR(INDEX('Export sunholidays filtered'!$A$2:INDIRECT('Export sunholidays filtered'!$D$2),ROWS(A$1:$A1684),ROWS(#REF!)-ROWS('Export day'!$A$2:INDIRECT('Export day'!$D$2))-ROWS('Export night filtered'!$A$2:INDIRECT('Export night filtered'!$D$2))),""))),Rapportage!L1685)</f>
        <v/>
      </c>
    </row>
    <row r="1685" spans="1:1">
      <c r="A1685" t="str" cm="1">
        <f t="array" aca="1" ref="A1685" ca="1">_xlfn.CONCAT(IFERROR(INDEX('Export day'!$A$2:INDIRECT('Export day'!$D$2),ROWS(A$1:$A1685)),IFERROR(INDEX('Export night filtered'!$A$2:INDIRECT('Export night filtered'!$D$2),ROWS(A$1:$A1685)-ROWS('Export day'!$A$2:INDIRECT('Export day'!$D$2))),IFERROR(INDEX('Export sunholidays filtered'!$A$2:INDIRECT('Export sunholidays filtered'!$D$2),ROWS(A$1:$A1685),ROWS(#REF!)-ROWS('Export day'!$A$2:INDIRECT('Export day'!$D$2))-ROWS('Export night filtered'!$A$2:INDIRECT('Export night filtered'!$D$2))),""))),Rapportage!L1686)</f>
        <v/>
      </c>
    </row>
    <row r="1686" spans="1:1">
      <c r="A1686" t="str" cm="1">
        <f t="array" aca="1" ref="A1686" ca="1">_xlfn.CONCAT(IFERROR(INDEX('Export day'!$A$2:INDIRECT('Export day'!$D$2),ROWS(A$1:$A1686)),IFERROR(INDEX('Export night filtered'!$A$2:INDIRECT('Export night filtered'!$D$2),ROWS(A$1:$A1686)-ROWS('Export day'!$A$2:INDIRECT('Export day'!$D$2))),IFERROR(INDEX('Export sunholidays filtered'!$A$2:INDIRECT('Export sunholidays filtered'!$D$2),ROWS(A$1:$A1686),ROWS(#REF!)-ROWS('Export day'!$A$2:INDIRECT('Export day'!$D$2))-ROWS('Export night filtered'!$A$2:INDIRECT('Export night filtered'!$D$2))),""))),Rapportage!L1687)</f>
        <v/>
      </c>
    </row>
    <row r="1687" spans="1:1">
      <c r="A1687" t="str" cm="1">
        <f t="array" aca="1" ref="A1687" ca="1">_xlfn.CONCAT(IFERROR(INDEX('Export day'!$A$2:INDIRECT('Export day'!$D$2),ROWS(A$1:$A1687)),IFERROR(INDEX('Export night filtered'!$A$2:INDIRECT('Export night filtered'!$D$2),ROWS(A$1:$A1687)-ROWS('Export day'!$A$2:INDIRECT('Export day'!$D$2))),IFERROR(INDEX('Export sunholidays filtered'!$A$2:INDIRECT('Export sunholidays filtered'!$D$2),ROWS(A$1:$A1687),ROWS(#REF!)-ROWS('Export day'!$A$2:INDIRECT('Export day'!$D$2))-ROWS('Export night filtered'!$A$2:INDIRECT('Export night filtered'!$D$2))),""))),Rapportage!L1688)</f>
        <v/>
      </c>
    </row>
    <row r="1688" spans="1:1">
      <c r="A1688" t="str" cm="1">
        <f t="array" aca="1" ref="A1688" ca="1">_xlfn.CONCAT(IFERROR(INDEX('Export day'!$A$2:INDIRECT('Export day'!$D$2),ROWS(A$1:$A1688)),IFERROR(INDEX('Export night filtered'!$A$2:INDIRECT('Export night filtered'!$D$2),ROWS(A$1:$A1688)-ROWS('Export day'!$A$2:INDIRECT('Export day'!$D$2))),IFERROR(INDEX('Export sunholidays filtered'!$A$2:INDIRECT('Export sunholidays filtered'!$D$2),ROWS(A$1:$A1688),ROWS(#REF!)-ROWS('Export day'!$A$2:INDIRECT('Export day'!$D$2))-ROWS('Export night filtered'!$A$2:INDIRECT('Export night filtered'!$D$2))),""))),Rapportage!L1689)</f>
        <v/>
      </c>
    </row>
    <row r="1689" spans="1:1">
      <c r="A1689" t="str" cm="1">
        <f t="array" aca="1" ref="A1689" ca="1">_xlfn.CONCAT(IFERROR(INDEX('Export day'!$A$2:INDIRECT('Export day'!$D$2),ROWS(A$1:$A1689)),IFERROR(INDEX('Export night filtered'!$A$2:INDIRECT('Export night filtered'!$D$2),ROWS(A$1:$A1689)-ROWS('Export day'!$A$2:INDIRECT('Export day'!$D$2))),IFERROR(INDEX('Export sunholidays filtered'!$A$2:INDIRECT('Export sunholidays filtered'!$D$2),ROWS(A$1:$A1689),ROWS(#REF!)-ROWS('Export day'!$A$2:INDIRECT('Export day'!$D$2))-ROWS('Export night filtered'!$A$2:INDIRECT('Export night filtered'!$D$2))),""))),Rapportage!L1690)</f>
        <v/>
      </c>
    </row>
    <row r="1690" spans="1:1">
      <c r="A1690" t="str" cm="1">
        <f t="array" aca="1" ref="A1690" ca="1">_xlfn.CONCAT(IFERROR(INDEX('Export day'!$A$2:INDIRECT('Export day'!$D$2),ROWS(A$1:$A1690)),IFERROR(INDEX('Export night filtered'!$A$2:INDIRECT('Export night filtered'!$D$2),ROWS(A$1:$A1690)-ROWS('Export day'!$A$2:INDIRECT('Export day'!$D$2))),IFERROR(INDEX('Export sunholidays filtered'!$A$2:INDIRECT('Export sunholidays filtered'!$D$2),ROWS(A$1:$A1690),ROWS(#REF!)-ROWS('Export day'!$A$2:INDIRECT('Export day'!$D$2))-ROWS('Export night filtered'!$A$2:INDIRECT('Export night filtered'!$D$2))),""))),Rapportage!L1691)</f>
        <v/>
      </c>
    </row>
    <row r="1691" spans="1:1">
      <c r="A1691" t="str" cm="1">
        <f t="array" aca="1" ref="A1691" ca="1">_xlfn.CONCAT(IFERROR(INDEX('Export day'!$A$2:INDIRECT('Export day'!$D$2),ROWS(A$1:$A1691)),IFERROR(INDEX('Export night filtered'!$A$2:INDIRECT('Export night filtered'!$D$2),ROWS(A$1:$A1691)-ROWS('Export day'!$A$2:INDIRECT('Export day'!$D$2))),IFERROR(INDEX('Export sunholidays filtered'!$A$2:INDIRECT('Export sunholidays filtered'!$D$2),ROWS(A$1:$A1691),ROWS(#REF!)-ROWS('Export day'!$A$2:INDIRECT('Export day'!$D$2))-ROWS('Export night filtered'!$A$2:INDIRECT('Export night filtered'!$D$2))),""))),Rapportage!L1692)</f>
        <v/>
      </c>
    </row>
    <row r="1692" spans="1:1">
      <c r="A1692" t="str" cm="1">
        <f t="array" aca="1" ref="A1692" ca="1">_xlfn.CONCAT(IFERROR(INDEX('Export day'!$A$2:INDIRECT('Export day'!$D$2),ROWS(A$1:$A1692)),IFERROR(INDEX('Export night filtered'!$A$2:INDIRECT('Export night filtered'!$D$2),ROWS(A$1:$A1692)-ROWS('Export day'!$A$2:INDIRECT('Export day'!$D$2))),IFERROR(INDEX('Export sunholidays filtered'!$A$2:INDIRECT('Export sunholidays filtered'!$D$2),ROWS(A$1:$A1692),ROWS(#REF!)-ROWS('Export day'!$A$2:INDIRECT('Export day'!$D$2))-ROWS('Export night filtered'!$A$2:INDIRECT('Export night filtered'!$D$2))),""))),Rapportage!L1693)</f>
        <v/>
      </c>
    </row>
    <row r="1693" spans="1:1">
      <c r="A1693" t="str" cm="1">
        <f t="array" aca="1" ref="A1693" ca="1">_xlfn.CONCAT(IFERROR(INDEX('Export day'!$A$2:INDIRECT('Export day'!$D$2),ROWS(A$1:$A1693)),IFERROR(INDEX('Export night filtered'!$A$2:INDIRECT('Export night filtered'!$D$2),ROWS(A$1:$A1693)-ROWS('Export day'!$A$2:INDIRECT('Export day'!$D$2))),IFERROR(INDEX('Export sunholidays filtered'!$A$2:INDIRECT('Export sunholidays filtered'!$D$2),ROWS(A$1:$A1693),ROWS(#REF!)-ROWS('Export day'!$A$2:INDIRECT('Export day'!$D$2))-ROWS('Export night filtered'!$A$2:INDIRECT('Export night filtered'!$D$2))),""))),Rapportage!L1694)</f>
        <v/>
      </c>
    </row>
    <row r="1694" spans="1:1">
      <c r="A1694" t="str" cm="1">
        <f t="array" aca="1" ref="A1694" ca="1">_xlfn.CONCAT(IFERROR(INDEX('Export day'!$A$2:INDIRECT('Export day'!$D$2),ROWS(A$1:$A1694)),IFERROR(INDEX('Export night filtered'!$A$2:INDIRECT('Export night filtered'!$D$2),ROWS(A$1:$A1694)-ROWS('Export day'!$A$2:INDIRECT('Export day'!$D$2))),IFERROR(INDEX('Export sunholidays filtered'!$A$2:INDIRECT('Export sunholidays filtered'!$D$2),ROWS(A$1:$A1694),ROWS(#REF!)-ROWS('Export day'!$A$2:INDIRECT('Export day'!$D$2))-ROWS('Export night filtered'!$A$2:INDIRECT('Export night filtered'!$D$2))),""))),Rapportage!L1695)</f>
        <v/>
      </c>
    </row>
    <row r="1695" spans="1:1">
      <c r="A1695" t="str" cm="1">
        <f t="array" aca="1" ref="A1695" ca="1">_xlfn.CONCAT(IFERROR(INDEX('Export day'!$A$2:INDIRECT('Export day'!$D$2),ROWS(A$1:$A1695)),IFERROR(INDEX('Export night filtered'!$A$2:INDIRECT('Export night filtered'!$D$2),ROWS(A$1:$A1695)-ROWS('Export day'!$A$2:INDIRECT('Export day'!$D$2))),IFERROR(INDEX('Export sunholidays filtered'!$A$2:INDIRECT('Export sunholidays filtered'!$D$2),ROWS(A$1:$A1695),ROWS(#REF!)-ROWS('Export day'!$A$2:INDIRECT('Export day'!$D$2))-ROWS('Export night filtered'!$A$2:INDIRECT('Export night filtered'!$D$2))),""))),Rapportage!L1696)</f>
        <v/>
      </c>
    </row>
    <row r="1696" spans="1:1">
      <c r="A1696" t="str" cm="1">
        <f t="array" aca="1" ref="A1696" ca="1">_xlfn.CONCAT(IFERROR(INDEX('Export day'!$A$2:INDIRECT('Export day'!$D$2),ROWS(A$1:$A1696)),IFERROR(INDEX('Export night filtered'!$A$2:INDIRECT('Export night filtered'!$D$2),ROWS(A$1:$A1696)-ROWS('Export day'!$A$2:INDIRECT('Export day'!$D$2))),IFERROR(INDEX('Export sunholidays filtered'!$A$2:INDIRECT('Export sunholidays filtered'!$D$2),ROWS(A$1:$A1696),ROWS(#REF!)-ROWS('Export day'!$A$2:INDIRECT('Export day'!$D$2))-ROWS('Export night filtered'!$A$2:INDIRECT('Export night filtered'!$D$2))),""))),Rapportage!L1697)</f>
        <v/>
      </c>
    </row>
    <row r="1697" spans="1:1">
      <c r="A1697" t="str" cm="1">
        <f t="array" aca="1" ref="A1697" ca="1">_xlfn.CONCAT(IFERROR(INDEX('Export day'!$A$2:INDIRECT('Export day'!$D$2),ROWS(A$1:$A1697)),IFERROR(INDEX('Export night filtered'!$A$2:INDIRECT('Export night filtered'!$D$2),ROWS(A$1:$A1697)-ROWS('Export day'!$A$2:INDIRECT('Export day'!$D$2))),IFERROR(INDEX('Export sunholidays filtered'!$A$2:INDIRECT('Export sunholidays filtered'!$D$2),ROWS(A$1:$A1697),ROWS(#REF!)-ROWS('Export day'!$A$2:INDIRECT('Export day'!$D$2))-ROWS('Export night filtered'!$A$2:INDIRECT('Export night filtered'!$D$2))),""))),Rapportage!L1698)</f>
        <v/>
      </c>
    </row>
    <row r="1698" spans="1:1">
      <c r="A1698" t="str" cm="1">
        <f t="array" aca="1" ref="A1698" ca="1">_xlfn.CONCAT(IFERROR(INDEX('Export day'!$A$2:INDIRECT('Export day'!$D$2),ROWS(A$1:$A1698)),IFERROR(INDEX('Export night filtered'!$A$2:INDIRECT('Export night filtered'!$D$2),ROWS(A$1:$A1698)-ROWS('Export day'!$A$2:INDIRECT('Export day'!$D$2))),IFERROR(INDEX('Export sunholidays filtered'!$A$2:INDIRECT('Export sunholidays filtered'!$D$2),ROWS(A$1:$A1698),ROWS(#REF!)-ROWS('Export day'!$A$2:INDIRECT('Export day'!$D$2))-ROWS('Export night filtered'!$A$2:INDIRECT('Export night filtered'!$D$2))),""))),Rapportage!L1699)</f>
        <v/>
      </c>
    </row>
    <row r="1699" spans="1:1">
      <c r="A1699" t="str" cm="1">
        <f t="array" aca="1" ref="A1699" ca="1">_xlfn.CONCAT(IFERROR(INDEX('Export day'!$A$2:INDIRECT('Export day'!$D$2),ROWS(A$1:$A1699)),IFERROR(INDEX('Export night filtered'!$A$2:INDIRECT('Export night filtered'!$D$2),ROWS(A$1:$A1699)-ROWS('Export day'!$A$2:INDIRECT('Export day'!$D$2))),IFERROR(INDEX('Export sunholidays filtered'!$A$2:INDIRECT('Export sunholidays filtered'!$D$2),ROWS(A$1:$A1699),ROWS(#REF!)-ROWS('Export day'!$A$2:INDIRECT('Export day'!$D$2))-ROWS('Export night filtered'!$A$2:INDIRECT('Export night filtered'!$D$2))),""))),Rapportage!L1700)</f>
        <v/>
      </c>
    </row>
    <row r="1700" spans="1:1">
      <c r="A1700" t="str" cm="1">
        <f t="array" aca="1" ref="A1700" ca="1">_xlfn.CONCAT(IFERROR(INDEX('Export day'!$A$2:INDIRECT('Export day'!$D$2),ROWS(A$1:$A1700)),IFERROR(INDEX('Export night filtered'!$A$2:INDIRECT('Export night filtered'!$D$2),ROWS(A$1:$A1700)-ROWS('Export day'!$A$2:INDIRECT('Export day'!$D$2))),IFERROR(INDEX('Export sunholidays filtered'!$A$2:INDIRECT('Export sunholidays filtered'!$D$2),ROWS(A$1:$A1700),ROWS(#REF!)-ROWS('Export day'!$A$2:INDIRECT('Export day'!$D$2))-ROWS('Export night filtered'!$A$2:INDIRECT('Export night filtered'!$D$2))),""))),Rapportage!L1701)</f>
        <v/>
      </c>
    </row>
    <row r="1701" spans="1:1">
      <c r="A1701" t="str" cm="1">
        <f t="array" aca="1" ref="A1701" ca="1">_xlfn.CONCAT(IFERROR(INDEX('Export day'!$A$2:INDIRECT('Export day'!$D$2),ROWS(A$1:$A1701)),IFERROR(INDEX('Export night filtered'!$A$2:INDIRECT('Export night filtered'!$D$2),ROWS(A$1:$A1701)-ROWS('Export day'!$A$2:INDIRECT('Export day'!$D$2))),IFERROR(INDEX('Export sunholidays filtered'!$A$2:INDIRECT('Export sunholidays filtered'!$D$2),ROWS(A$1:$A1701),ROWS(#REF!)-ROWS('Export day'!$A$2:INDIRECT('Export day'!$D$2))-ROWS('Export night filtered'!$A$2:INDIRECT('Export night filtered'!$D$2))),""))),Rapportage!L1702)</f>
        <v/>
      </c>
    </row>
    <row r="1702" spans="1:1">
      <c r="A1702" t="str" cm="1">
        <f t="array" aca="1" ref="A1702" ca="1">_xlfn.CONCAT(IFERROR(INDEX('Export day'!$A$2:INDIRECT('Export day'!$D$2),ROWS(A$1:$A1702)),IFERROR(INDEX('Export night filtered'!$A$2:INDIRECT('Export night filtered'!$D$2),ROWS(A$1:$A1702)-ROWS('Export day'!$A$2:INDIRECT('Export day'!$D$2))),IFERROR(INDEX('Export sunholidays filtered'!$A$2:INDIRECT('Export sunholidays filtered'!$D$2),ROWS(A$1:$A1702),ROWS(#REF!)-ROWS('Export day'!$A$2:INDIRECT('Export day'!$D$2))-ROWS('Export night filtered'!$A$2:INDIRECT('Export night filtered'!$D$2))),""))),Rapportage!L1703)</f>
        <v/>
      </c>
    </row>
    <row r="1703" spans="1:1">
      <c r="A1703" t="str" cm="1">
        <f t="array" aca="1" ref="A1703" ca="1">_xlfn.CONCAT(IFERROR(INDEX('Export day'!$A$2:INDIRECT('Export day'!$D$2),ROWS(A$1:$A1703)),IFERROR(INDEX('Export night filtered'!$A$2:INDIRECT('Export night filtered'!$D$2),ROWS(A$1:$A1703)-ROWS('Export day'!$A$2:INDIRECT('Export day'!$D$2))),IFERROR(INDEX('Export sunholidays filtered'!$A$2:INDIRECT('Export sunholidays filtered'!$D$2),ROWS(A$1:$A1703),ROWS(#REF!)-ROWS('Export day'!$A$2:INDIRECT('Export day'!$D$2))-ROWS('Export night filtered'!$A$2:INDIRECT('Export night filtered'!$D$2))),""))),Rapportage!L1704)</f>
        <v/>
      </c>
    </row>
    <row r="1704" spans="1:1">
      <c r="A1704" t="str" cm="1">
        <f t="array" aca="1" ref="A1704" ca="1">_xlfn.CONCAT(IFERROR(INDEX('Export day'!$A$2:INDIRECT('Export day'!$D$2),ROWS(A$1:$A1704)),IFERROR(INDEX('Export night filtered'!$A$2:INDIRECT('Export night filtered'!$D$2),ROWS(A$1:$A1704)-ROWS('Export day'!$A$2:INDIRECT('Export day'!$D$2))),IFERROR(INDEX('Export sunholidays filtered'!$A$2:INDIRECT('Export sunholidays filtered'!$D$2),ROWS(A$1:$A1704),ROWS(#REF!)-ROWS('Export day'!$A$2:INDIRECT('Export day'!$D$2))-ROWS('Export night filtered'!$A$2:INDIRECT('Export night filtered'!$D$2))),""))),Rapportage!L1705)</f>
        <v/>
      </c>
    </row>
    <row r="1705" spans="1:1">
      <c r="A1705" t="str" cm="1">
        <f t="array" aca="1" ref="A1705" ca="1">_xlfn.CONCAT(IFERROR(INDEX('Export day'!$A$2:INDIRECT('Export day'!$D$2),ROWS(A$1:$A1705)),IFERROR(INDEX('Export night filtered'!$A$2:INDIRECT('Export night filtered'!$D$2),ROWS(A$1:$A1705)-ROWS('Export day'!$A$2:INDIRECT('Export day'!$D$2))),IFERROR(INDEX('Export sunholidays filtered'!$A$2:INDIRECT('Export sunholidays filtered'!$D$2),ROWS(A$1:$A1705),ROWS(#REF!)-ROWS('Export day'!$A$2:INDIRECT('Export day'!$D$2))-ROWS('Export night filtered'!$A$2:INDIRECT('Export night filtered'!$D$2))),""))),Rapportage!L1706)</f>
        <v/>
      </c>
    </row>
    <row r="1706" spans="1:1">
      <c r="A1706" t="str" cm="1">
        <f t="array" aca="1" ref="A1706" ca="1">_xlfn.CONCAT(IFERROR(INDEX('Export day'!$A$2:INDIRECT('Export day'!$D$2),ROWS(A$1:$A1706)),IFERROR(INDEX('Export night filtered'!$A$2:INDIRECT('Export night filtered'!$D$2),ROWS(A$1:$A1706)-ROWS('Export day'!$A$2:INDIRECT('Export day'!$D$2))),IFERROR(INDEX('Export sunholidays filtered'!$A$2:INDIRECT('Export sunholidays filtered'!$D$2),ROWS(A$1:$A1706),ROWS(#REF!)-ROWS('Export day'!$A$2:INDIRECT('Export day'!$D$2))-ROWS('Export night filtered'!$A$2:INDIRECT('Export night filtered'!$D$2))),""))),Rapportage!L1707)</f>
        <v/>
      </c>
    </row>
    <row r="1707" spans="1:1">
      <c r="A1707" t="str" cm="1">
        <f t="array" aca="1" ref="A1707" ca="1">_xlfn.CONCAT(IFERROR(INDEX('Export day'!$A$2:INDIRECT('Export day'!$D$2),ROWS(A$1:$A1707)),IFERROR(INDEX('Export night filtered'!$A$2:INDIRECT('Export night filtered'!$D$2),ROWS(A$1:$A1707)-ROWS('Export day'!$A$2:INDIRECT('Export day'!$D$2))),IFERROR(INDEX('Export sunholidays filtered'!$A$2:INDIRECT('Export sunholidays filtered'!$D$2),ROWS(A$1:$A1707),ROWS(#REF!)-ROWS('Export day'!$A$2:INDIRECT('Export day'!$D$2))-ROWS('Export night filtered'!$A$2:INDIRECT('Export night filtered'!$D$2))),""))),Rapportage!L1708)</f>
        <v/>
      </c>
    </row>
    <row r="1708" spans="1:1">
      <c r="A1708" t="str" cm="1">
        <f t="array" aca="1" ref="A1708" ca="1">_xlfn.CONCAT(IFERROR(INDEX('Export day'!$A$2:INDIRECT('Export day'!$D$2),ROWS(A$1:$A1708)),IFERROR(INDEX('Export night filtered'!$A$2:INDIRECT('Export night filtered'!$D$2),ROWS(A$1:$A1708)-ROWS('Export day'!$A$2:INDIRECT('Export day'!$D$2))),IFERROR(INDEX('Export sunholidays filtered'!$A$2:INDIRECT('Export sunholidays filtered'!$D$2),ROWS(A$1:$A1708),ROWS(#REF!)-ROWS('Export day'!$A$2:INDIRECT('Export day'!$D$2))-ROWS('Export night filtered'!$A$2:INDIRECT('Export night filtered'!$D$2))),""))),Rapportage!L1709)</f>
        <v/>
      </c>
    </row>
    <row r="1709" spans="1:1">
      <c r="A1709" t="str" cm="1">
        <f t="array" aca="1" ref="A1709" ca="1">_xlfn.CONCAT(IFERROR(INDEX('Export day'!$A$2:INDIRECT('Export day'!$D$2),ROWS(A$1:$A1709)),IFERROR(INDEX('Export night filtered'!$A$2:INDIRECT('Export night filtered'!$D$2),ROWS(A$1:$A1709)-ROWS('Export day'!$A$2:INDIRECT('Export day'!$D$2))),IFERROR(INDEX('Export sunholidays filtered'!$A$2:INDIRECT('Export sunholidays filtered'!$D$2),ROWS(A$1:$A1709),ROWS(#REF!)-ROWS('Export day'!$A$2:INDIRECT('Export day'!$D$2))-ROWS('Export night filtered'!$A$2:INDIRECT('Export night filtered'!$D$2))),""))),Rapportage!L1710)</f>
        <v/>
      </c>
    </row>
    <row r="1710" spans="1:1">
      <c r="A1710" t="str" cm="1">
        <f t="array" aca="1" ref="A1710" ca="1">_xlfn.CONCAT(IFERROR(INDEX('Export day'!$A$2:INDIRECT('Export day'!$D$2),ROWS(A$1:$A1710)),IFERROR(INDEX('Export night filtered'!$A$2:INDIRECT('Export night filtered'!$D$2),ROWS(A$1:$A1710)-ROWS('Export day'!$A$2:INDIRECT('Export day'!$D$2))),IFERROR(INDEX('Export sunholidays filtered'!$A$2:INDIRECT('Export sunholidays filtered'!$D$2),ROWS(A$1:$A1710),ROWS(#REF!)-ROWS('Export day'!$A$2:INDIRECT('Export day'!$D$2))-ROWS('Export night filtered'!$A$2:INDIRECT('Export night filtered'!$D$2))),""))),Rapportage!L1711)</f>
        <v/>
      </c>
    </row>
    <row r="1711" spans="1:1">
      <c r="A1711" t="str" cm="1">
        <f t="array" aca="1" ref="A1711" ca="1">_xlfn.CONCAT(IFERROR(INDEX('Export day'!$A$2:INDIRECT('Export day'!$D$2),ROWS(A$1:$A1711)),IFERROR(INDEX('Export night filtered'!$A$2:INDIRECT('Export night filtered'!$D$2),ROWS(A$1:$A1711)-ROWS('Export day'!$A$2:INDIRECT('Export day'!$D$2))),IFERROR(INDEX('Export sunholidays filtered'!$A$2:INDIRECT('Export sunholidays filtered'!$D$2),ROWS(A$1:$A1711),ROWS(#REF!)-ROWS('Export day'!$A$2:INDIRECT('Export day'!$D$2))-ROWS('Export night filtered'!$A$2:INDIRECT('Export night filtered'!$D$2))),""))),Rapportage!L1712)</f>
        <v/>
      </c>
    </row>
    <row r="1712" spans="1:1">
      <c r="A1712" t="str" cm="1">
        <f t="array" aca="1" ref="A1712" ca="1">_xlfn.CONCAT(IFERROR(INDEX('Export day'!$A$2:INDIRECT('Export day'!$D$2),ROWS(A$1:$A1712)),IFERROR(INDEX('Export night filtered'!$A$2:INDIRECT('Export night filtered'!$D$2),ROWS(A$1:$A1712)-ROWS('Export day'!$A$2:INDIRECT('Export day'!$D$2))),IFERROR(INDEX('Export sunholidays filtered'!$A$2:INDIRECT('Export sunholidays filtered'!$D$2),ROWS(A$1:$A1712),ROWS(#REF!)-ROWS('Export day'!$A$2:INDIRECT('Export day'!$D$2))-ROWS('Export night filtered'!$A$2:INDIRECT('Export night filtered'!$D$2))),""))),Rapportage!L1713)</f>
        <v/>
      </c>
    </row>
    <row r="1713" spans="1:1">
      <c r="A1713" t="str" cm="1">
        <f t="array" aca="1" ref="A1713" ca="1">_xlfn.CONCAT(IFERROR(INDEX('Export day'!$A$2:INDIRECT('Export day'!$D$2),ROWS(A$1:$A1713)),IFERROR(INDEX('Export night filtered'!$A$2:INDIRECT('Export night filtered'!$D$2),ROWS(A$1:$A1713)-ROWS('Export day'!$A$2:INDIRECT('Export day'!$D$2))),IFERROR(INDEX('Export sunholidays filtered'!$A$2:INDIRECT('Export sunholidays filtered'!$D$2),ROWS(A$1:$A1713),ROWS(#REF!)-ROWS('Export day'!$A$2:INDIRECT('Export day'!$D$2))-ROWS('Export night filtered'!$A$2:INDIRECT('Export night filtered'!$D$2))),""))),Rapportage!L1714)</f>
        <v/>
      </c>
    </row>
    <row r="1714" spans="1:1">
      <c r="A1714" t="str" cm="1">
        <f t="array" aca="1" ref="A1714" ca="1">_xlfn.CONCAT(IFERROR(INDEX('Export day'!$A$2:INDIRECT('Export day'!$D$2),ROWS(A$1:$A1714)),IFERROR(INDEX('Export night filtered'!$A$2:INDIRECT('Export night filtered'!$D$2),ROWS(A$1:$A1714)-ROWS('Export day'!$A$2:INDIRECT('Export day'!$D$2))),IFERROR(INDEX('Export sunholidays filtered'!$A$2:INDIRECT('Export sunholidays filtered'!$D$2),ROWS(A$1:$A1714),ROWS(#REF!)-ROWS('Export day'!$A$2:INDIRECT('Export day'!$D$2))-ROWS('Export night filtered'!$A$2:INDIRECT('Export night filtered'!$D$2))),""))),Rapportage!L1715)</f>
        <v/>
      </c>
    </row>
    <row r="1715" spans="1:1">
      <c r="A1715" t="str" cm="1">
        <f t="array" aca="1" ref="A1715" ca="1">_xlfn.CONCAT(IFERROR(INDEX('Export day'!$A$2:INDIRECT('Export day'!$D$2),ROWS(A$1:$A1715)),IFERROR(INDEX('Export night filtered'!$A$2:INDIRECT('Export night filtered'!$D$2),ROWS(A$1:$A1715)-ROWS('Export day'!$A$2:INDIRECT('Export day'!$D$2))),IFERROR(INDEX('Export sunholidays filtered'!$A$2:INDIRECT('Export sunholidays filtered'!$D$2),ROWS(A$1:$A1715),ROWS(#REF!)-ROWS('Export day'!$A$2:INDIRECT('Export day'!$D$2))-ROWS('Export night filtered'!$A$2:INDIRECT('Export night filtered'!$D$2))),""))),Rapportage!L1716)</f>
        <v/>
      </c>
    </row>
    <row r="1716" spans="1:1">
      <c r="A1716" t="str" cm="1">
        <f t="array" aca="1" ref="A1716" ca="1">_xlfn.CONCAT(IFERROR(INDEX('Export day'!$A$2:INDIRECT('Export day'!$D$2),ROWS(A$1:$A1716)),IFERROR(INDEX('Export night filtered'!$A$2:INDIRECT('Export night filtered'!$D$2),ROWS(A$1:$A1716)-ROWS('Export day'!$A$2:INDIRECT('Export day'!$D$2))),IFERROR(INDEX('Export sunholidays filtered'!$A$2:INDIRECT('Export sunholidays filtered'!$D$2),ROWS(A$1:$A1716),ROWS(#REF!)-ROWS('Export day'!$A$2:INDIRECT('Export day'!$D$2))-ROWS('Export night filtered'!$A$2:INDIRECT('Export night filtered'!$D$2))),""))),Rapportage!L1717)</f>
        <v/>
      </c>
    </row>
    <row r="1717" spans="1:1">
      <c r="A1717" t="str" cm="1">
        <f t="array" aca="1" ref="A1717" ca="1">_xlfn.CONCAT(IFERROR(INDEX('Export day'!$A$2:INDIRECT('Export day'!$D$2),ROWS(A$1:$A1717)),IFERROR(INDEX('Export night filtered'!$A$2:INDIRECT('Export night filtered'!$D$2),ROWS(A$1:$A1717)-ROWS('Export day'!$A$2:INDIRECT('Export day'!$D$2))),IFERROR(INDEX('Export sunholidays filtered'!$A$2:INDIRECT('Export sunholidays filtered'!$D$2),ROWS(A$1:$A1717),ROWS(#REF!)-ROWS('Export day'!$A$2:INDIRECT('Export day'!$D$2))-ROWS('Export night filtered'!$A$2:INDIRECT('Export night filtered'!$D$2))),""))),Rapportage!L1718)</f>
        <v/>
      </c>
    </row>
    <row r="1718" spans="1:1">
      <c r="A1718" t="str" cm="1">
        <f t="array" aca="1" ref="A1718" ca="1">_xlfn.CONCAT(IFERROR(INDEX('Export day'!$A$2:INDIRECT('Export day'!$D$2),ROWS(A$1:$A1718)),IFERROR(INDEX('Export night filtered'!$A$2:INDIRECT('Export night filtered'!$D$2),ROWS(A$1:$A1718)-ROWS('Export day'!$A$2:INDIRECT('Export day'!$D$2))),IFERROR(INDEX('Export sunholidays filtered'!$A$2:INDIRECT('Export sunholidays filtered'!$D$2),ROWS(A$1:$A1718),ROWS(#REF!)-ROWS('Export day'!$A$2:INDIRECT('Export day'!$D$2))-ROWS('Export night filtered'!$A$2:INDIRECT('Export night filtered'!$D$2))),""))),Rapportage!L1719)</f>
        <v/>
      </c>
    </row>
    <row r="1719" spans="1:1">
      <c r="A1719" t="str" cm="1">
        <f t="array" aca="1" ref="A1719" ca="1">_xlfn.CONCAT(IFERROR(INDEX('Export day'!$A$2:INDIRECT('Export day'!$D$2),ROWS(A$1:$A1719)),IFERROR(INDEX('Export night filtered'!$A$2:INDIRECT('Export night filtered'!$D$2),ROWS(A$1:$A1719)-ROWS('Export day'!$A$2:INDIRECT('Export day'!$D$2))),IFERROR(INDEX('Export sunholidays filtered'!$A$2:INDIRECT('Export sunholidays filtered'!$D$2),ROWS(A$1:$A1719),ROWS(#REF!)-ROWS('Export day'!$A$2:INDIRECT('Export day'!$D$2))-ROWS('Export night filtered'!$A$2:INDIRECT('Export night filtered'!$D$2))),""))),Rapportage!L1720)</f>
        <v/>
      </c>
    </row>
    <row r="1720" spans="1:1">
      <c r="A1720" t="str" cm="1">
        <f t="array" aca="1" ref="A1720" ca="1">_xlfn.CONCAT(IFERROR(INDEX('Export day'!$A$2:INDIRECT('Export day'!$D$2),ROWS(A$1:$A1720)),IFERROR(INDEX('Export night filtered'!$A$2:INDIRECT('Export night filtered'!$D$2),ROWS(A$1:$A1720)-ROWS('Export day'!$A$2:INDIRECT('Export day'!$D$2))),IFERROR(INDEX('Export sunholidays filtered'!$A$2:INDIRECT('Export sunholidays filtered'!$D$2),ROWS(A$1:$A1720),ROWS(#REF!)-ROWS('Export day'!$A$2:INDIRECT('Export day'!$D$2))-ROWS('Export night filtered'!$A$2:INDIRECT('Export night filtered'!$D$2))),""))),Rapportage!L1721)</f>
        <v/>
      </c>
    </row>
    <row r="1721" spans="1:1">
      <c r="A1721" t="str" cm="1">
        <f t="array" aca="1" ref="A1721" ca="1">_xlfn.CONCAT(IFERROR(INDEX('Export day'!$A$2:INDIRECT('Export day'!$D$2),ROWS(A$1:$A1721)),IFERROR(INDEX('Export night filtered'!$A$2:INDIRECT('Export night filtered'!$D$2),ROWS(A$1:$A1721)-ROWS('Export day'!$A$2:INDIRECT('Export day'!$D$2))),IFERROR(INDEX('Export sunholidays filtered'!$A$2:INDIRECT('Export sunholidays filtered'!$D$2),ROWS(A$1:$A1721),ROWS(#REF!)-ROWS('Export day'!$A$2:INDIRECT('Export day'!$D$2))-ROWS('Export night filtered'!$A$2:INDIRECT('Export night filtered'!$D$2))),""))),Rapportage!L1722)</f>
        <v/>
      </c>
    </row>
    <row r="1722" spans="1:1">
      <c r="A1722" t="str" cm="1">
        <f t="array" aca="1" ref="A1722" ca="1">_xlfn.CONCAT(IFERROR(INDEX('Export day'!$A$2:INDIRECT('Export day'!$D$2),ROWS(A$1:$A1722)),IFERROR(INDEX('Export night filtered'!$A$2:INDIRECT('Export night filtered'!$D$2),ROWS(A$1:$A1722)-ROWS('Export day'!$A$2:INDIRECT('Export day'!$D$2))),IFERROR(INDEX('Export sunholidays filtered'!$A$2:INDIRECT('Export sunholidays filtered'!$D$2),ROWS(A$1:$A1722),ROWS(#REF!)-ROWS('Export day'!$A$2:INDIRECT('Export day'!$D$2))-ROWS('Export night filtered'!$A$2:INDIRECT('Export night filtered'!$D$2))),""))),Rapportage!L1723)</f>
        <v/>
      </c>
    </row>
    <row r="1723" spans="1:1">
      <c r="A1723" t="str" cm="1">
        <f t="array" aca="1" ref="A1723" ca="1">_xlfn.CONCAT(IFERROR(INDEX('Export day'!$A$2:INDIRECT('Export day'!$D$2),ROWS(A$1:$A1723)),IFERROR(INDEX('Export night filtered'!$A$2:INDIRECT('Export night filtered'!$D$2),ROWS(A$1:$A1723)-ROWS('Export day'!$A$2:INDIRECT('Export day'!$D$2))),IFERROR(INDEX('Export sunholidays filtered'!$A$2:INDIRECT('Export sunholidays filtered'!$D$2),ROWS(A$1:$A1723),ROWS(#REF!)-ROWS('Export day'!$A$2:INDIRECT('Export day'!$D$2))-ROWS('Export night filtered'!$A$2:INDIRECT('Export night filtered'!$D$2))),""))),Rapportage!L1724)</f>
        <v/>
      </c>
    </row>
    <row r="1724" spans="1:1">
      <c r="A1724" t="str" cm="1">
        <f t="array" aca="1" ref="A1724" ca="1">_xlfn.CONCAT(IFERROR(INDEX('Export day'!$A$2:INDIRECT('Export day'!$D$2),ROWS(A$1:$A1724)),IFERROR(INDEX('Export night filtered'!$A$2:INDIRECT('Export night filtered'!$D$2),ROWS(A$1:$A1724)-ROWS('Export day'!$A$2:INDIRECT('Export day'!$D$2))),IFERROR(INDEX('Export sunholidays filtered'!$A$2:INDIRECT('Export sunholidays filtered'!$D$2),ROWS(A$1:$A1724),ROWS(#REF!)-ROWS('Export day'!$A$2:INDIRECT('Export day'!$D$2))-ROWS('Export night filtered'!$A$2:INDIRECT('Export night filtered'!$D$2))),""))),Rapportage!L1725)</f>
        <v/>
      </c>
    </row>
    <row r="1725" spans="1:1">
      <c r="A1725" t="str" cm="1">
        <f t="array" aca="1" ref="A1725" ca="1">_xlfn.CONCAT(IFERROR(INDEX('Export day'!$A$2:INDIRECT('Export day'!$D$2),ROWS(A$1:$A1725)),IFERROR(INDEX('Export night filtered'!$A$2:INDIRECT('Export night filtered'!$D$2),ROWS(A$1:$A1725)-ROWS('Export day'!$A$2:INDIRECT('Export day'!$D$2))),IFERROR(INDEX('Export sunholidays filtered'!$A$2:INDIRECT('Export sunholidays filtered'!$D$2),ROWS(A$1:$A1725),ROWS(#REF!)-ROWS('Export day'!$A$2:INDIRECT('Export day'!$D$2))-ROWS('Export night filtered'!$A$2:INDIRECT('Export night filtered'!$D$2))),""))),Rapportage!L1726)</f>
        <v/>
      </c>
    </row>
    <row r="1726" spans="1:1">
      <c r="A1726" t="str" cm="1">
        <f t="array" aca="1" ref="A1726" ca="1">_xlfn.CONCAT(IFERROR(INDEX('Export day'!$A$2:INDIRECT('Export day'!$D$2),ROWS(A$1:$A1726)),IFERROR(INDEX('Export night filtered'!$A$2:INDIRECT('Export night filtered'!$D$2),ROWS(A$1:$A1726)-ROWS('Export day'!$A$2:INDIRECT('Export day'!$D$2))),IFERROR(INDEX('Export sunholidays filtered'!$A$2:INDIRECT('Export sunholidays filtered'!$D$2),ROWS(A$1:$A1726),ROWS(#REF!)-ROWS('Export day'!$A$2:INDIRECT('Export day'!$D$2))-ROWS('Export night filtered'!$A$2:INDIRECT('Export night filtered'!$D$2))),""))),Rapportage!L1727)</f>
        <v/>
      </c>
    </row>
    <row r="1727" spans="1:1">
      <c r="A1727" t="str" cm="1">
        <f t="array" aca="1" ref="A1727" ca="1">_xlfn.CONCAT(IFERROR(INDEX('Export day'!$A$2:INDIRECT('Export day'!$D$2),ROWS(A$1:$A1727)),IFERROR(INDEX('Export night filtered'!$A$2:INDIRECT('Export night filtered'!$D$2),ROWS(A$1:$A1727)-ROWS('Export day'!$A$2:INDIRECT('Export day'!$D$2))),IFERROR(INDEX('Export sunholidays filtered'!$A$2:INDIRECT('Export sunholidays filtered'!$D$2),ROWS(A$1:$A1727),ROWS(#REF!)-ROWS('Export day'!$A$2:INDIRECT('Export day'!$D$2))-ROWS('Export night filtered'!$A$2:INDIRECT('Export night filtered'!$D$2))),""))),Rapportage!L1728)</f>
        <v/>
      </c>
    </row>
    <row r="1728" spans="1:1">
      <c r="A1728" t="str" cm="1">
        <f t="array" aca="1" ref="A1728" ca="1">_xlfn.CONCAT(IFERROR(INDEX('Export day'!$A$2:INDIRECT('Export day'!$D$2),ROWS(A$1:$A1728)),IFERROR(INDEX('Export night filtered'!$A$2:INDIRECT('Export night filtered'!$D$2),ROWS(A$1:$A1728)-ROWS('Export day'!$A$2:INDIRECT('Export day'!$D$2))),IFERROR(INDEX('Export sunholidays filtered'!$A$2:INDIRECT('Export sunholidays filtered'!$D$2),ROWS(A$1:$A1728),ROWS(#REF!)-ROWS('Export day'!$A$2:INDIRECT('Export day'!$D$2))-ROWS('Export night filtered'!$A$2:INDIRECT('Export night filtered'!$D$2))),""))),Rapportage!L1729)</f>
        <v/>
      </c>
    </row>
    <row r="1729" spans="1:1">
      <c r="A1729" t="str" cm="1">
        <f t="array" aca="1" ref="A1729" ca="1">_xlfn.CONCAT(IFERROR(INDEX('Export day'!$A$2:INDIRECT('Export day'!$D$2),ROWS(A$1:$A1729)),IFERROR(INDEX('Export night filtered'!$A$2:INDIRECT('Export night filtered'!$D$2),ROWS(A$1:$A1729)-ROWS('Export day'!$A$2:INDIRECT('Export day'!$D$2))),IFERROR(INDEX('Export sunholidays filtered'!$A$2:INDIRECT('Export sunholidays filtered'!$D$2),ROWS(A$1:$A1729),ROWS(#REF!)-ROWS('Export day'!$A$2:INDIRECT('Export day'!$D$2))-ROWS('Export night filtered'!$A$2:INDIRECT('Export night filtered'!$D$2))),""))),Rapportage!L1730)</f>
        <v/>
      </c>
    </row>
    <row r="1730" spans="1:1">
      <c r="A1730" t="str" cm="1">
        <f t="array" aca="1" ref="A1730" ca="1">_xlfn.CONCAT(IFERROR(INDEX('Export day'!$A$2:INDIRECT('Export day'!$D$2),ROWS(A$1:$A1730)),IFERROR(INDEX('Export night filtered'!$A$2:INDIRECT('Export night filtered'!$D$2),ROWS(A$1:$A1730)-ROWS('Export day'!$A$2:INDIRECT('Export day'!$D$2))),IFERROR(INDEX('Export sunholidays filtered'!$A$2:INDIRECT('Export sunholidays filtered'!$D$2),ROWS(A$1:$A1730),ROWS(#REF!)-ROWS('Export day'!$A$2:INDIRECT('Export day'!$D$2))-ROWS('Export night filtered'!$A$2:INDIRECT('Export night filtered'!$D$2))),""))),Rapportage!L1731)</f>
        <v/>
      </c>
    </row>
    <row r="1731" spans="1:1">
      <c r="A1731" t="str" cm="1">
        <f t="array" aca="1" ref="A1731" ca="1">_xlfn.CONCAT(IFERROR(INDEX('Export day'!$A$2:INDIRECT('Export day'!$D$2),ROWS(A$1:$A1731)),IFERROR(INDEX('Export night filtered'!$A$2:INDIRECT('Export night filtered'!$D$2),ROWS(A$1:$A1731)-ROWS('Export day'!$A$2:INDIRECT('Export day'!$D$2))),IFERROR(INDEX('Export sunholidays filtered'!$A$2:INDIRECT('Export sunholidays filtered'!$D$2),ROWS(A$1:$A1731),ROWS(#REF!)-ROWS('Export day'!$A$2:INDIRECT('Export day'!$D$2))-ROWS('Export night filtered'!$A$2:INDIRECT('Export night filtered'!$D$2))),""))),Rapportage!L1732)</f>
        <v/>
      </c>
    </row>
    <row r="1732" spans="1:1">
      <c r="A1732" t="str" cm="1">
        <f t="array" aca="1" ref="A1732" ca="1">_xlfn.CONCAT(IFERROR(INDEX('Export day'!$A$2:INDIRECT('Export day'!$D$2),ROWS(A$1:$A1732)),IFERROR(INDEX('Export night filtered'!$A$2:INDIRECT('Export night filtered'!$D$2),ROWS(A$1:$A1732)-ROWS('Export day'!$A$2:INDIRECT('Export day'!$D$2))),IFERROR(INDEX('Export sunholidays filtered'!$A$2:INDIRECT('Export sunholidays filtered'!$D$2),ROWS(A$1:$A1732),ROWS(#REF!)-ROWS('Export day'!$A$2:INDIRECT('Export day'!$D$2))-ROWS('Export night filtered'!$A$2:INDIRECT('Export night filtered'!$D$2))),""))),Rapportage!L1733)</f>
        <v/>
      </c>
    </row>
    <row r="1733" spans="1:1">
      <c r="A1733" t="str" cm="1">
        <f t="array" aca="1" ref="A1733" ca="1">_xlfn.CONCAT(IFERROR(INDEX('Export day'!$A$2:INDIRECT('Export day'!$D$2),ROWS(A$1:$A1733)),IFERROR(INDEX('Export night filtered'!$A$2:INDIRECT('Export night filtered'!$D$2),ROWS(A$1:$A1733)-ROWS('Export day'!$A$2:INDIRECT('Export day'!$D$2))),IFERROR(INDEX('Export sunholidays filtered'!$A$2:INDIRECT('Export sunholidays filtered'!$D$2),ROWS(A$1:$A1733),ROWS(#REF!)-ROWS('Export day'!$A$2:INDIRECT('Export day'!$D$2))-ROWS('Export night filtered'!$A$2:INDIRECT('Export night filtered'!$D$2))),""))),Rapportage!L1734)</f>
        <v/>
      </c>
    </row>
    <row r="1734" spans="1:1">
      <c r="A1734" t="str" cm="1">
        <f t="array" aca="1" ref="A1734" ca="1">_xlfn.CONCAT(IFERROR(INDEX('Export day'!$A$2:INDIRECT('Export day'!$D$2),ROWS(A$1:$A1734)),IFERROR(INDEX('Export night filtered'!$A$2:INDIRECT('Export night filtered'!$D$2),ROWS(A$1:$A1734)-ROWS('Export day'!$A$2:INDIRECT('Export day'!$D$2))),IFERROR(INDEX('Export sunholidays filtered'!$A$2:INDIRECT('Export sunholidays filtered'!$D$2),ROWS(A$1:$A1734),ROWS(#REF!)-ROWS('Export day'!$A$2:INDIRECT('Export day'!$D$2))-ROWS('Export night filtered'!$A$2:INDIRECT('Export night filtered'!$D$2))),""))),Rapportage!L1735)</f>
        <v/>
      </c>
    </row>
    <row r="1735" spans="1:1">
      <c r="A1735" t="str" cm="1">
        <f t="array" aca="1" ref="A1735" ca="1">_xlfn.CONCAT(IFERROR(INDEX('Export day'!$A$2:INDIRECT('Export day'!$D$2),ROWS(A$1:$A1735)),IFERROR(INDEX('Export night filtered'!$A$2:INDIRECT('Export night filtered'!$D$2),ROWS(A$1:$A1735)-ROWS('Export day'!$A$2:INDIRECT('Export day'!$D$2))),IFERROR(INDEX('Export sunholidays filtered'!$A$2:INDIRECT('Export sunholidays filtered'!$D$2),ROWS(A$1:$A1735),ROWS(#REF!)-ROWS('Export day'!$A$2:INDIRECT('Export day'!$D$2))-ROWS('Export night filtered'!$A$2:INDIRECT('Export night filtered'!$D$2))),""))),Rapportage!L1736)</f>
        <v/>
      </c>
    </row>
    <row r="1736" spans="1:1">
      <c r="A1736" t="str" cm="1">
        <f t="array" aca="1" ref="A1736" ca="1">_xlfn.CONCAT(IFERROR(INDEX('Export day'!$A$2:INDIRECT('Export day'!$D$2),ROWS(A$1:$A1736)),IFERROR(INDEX('Export night filtered'!$A$2:INDIRECT('Export night filtered'!$D$2),ROWS(A$1:$A1736)-ROWS('Export day'!$A$2:INDIRECT('Export day'!$D$2))),IFERROR(INDEX('Export sunholidays filtered'!$A$2:INDIRECT('Export sunholidays filtered'!$D$2),ROWS(A$1:$A1736),ROWS(#REF!)-ROWS('Export day'!$A$2:INDIRECT('Export day'!$D$2))-ROWS('Export night filtered'!$A$2:INDIRECT('Export night filtered'!$D$2))),""))),Rapportage!L1737)</f>
        <v/>
      </c>
    </row>
    <row r="1737" spans="1:1">
      <c r="A1737" t="str" cm="1">
        <f t="array" aca="1" ref="A1737" ca="1">_xlfn.CONCAT(IFERROR(INDEX('Export day'!$A$2:INDIRECT('Export day'!$D$2),ROWS(A$1:$A1737)),IFERROR(INDEX('Export night filtered'!$A$2:INDIRECT('Export night filtered'!$D$2),ROWS(A$1:$A1737)-ROWS('Export day'!$A$2:INDIRECT('Export day'!$D$2))),IFERROR(INDEX('Export sunholidays filtered'!$A$2:INDIRECT('Export sunholidays filtered'!$D$2),ROWS(A$1:$A1737),ROWS(#REF!)-ROWS('Export day'!$A$2:INDIRECT('Export day'!$D$2))-ROWS('Export night filtered'!$A$2:INDIRECT('Export night filtered'!$D$2))),""))),Rapportage!L1738)</f>
        <v/>
      </c>
    </row>
    <row r="1738" spans="1:1">
      <c r="A1738" t="str" cm="1">
        <f t="array" aca="1" ref="A1738" ca="1">_xlfn.CONCAT(IFERROR(INDEX('Export day'!$A$2:INDIRECT('Export day'!$D$2),ROWS(A$1:$A1738)),IFERROR(INDEX('Export night filtered'!$A$2:INDIRECT('Export night filtered'!$D$2),ROWS(A$1:$A1738)-ROWS('Export day'!$A$2:INDIRECT('Export day'!$D$2))),IFERROR(INDEX('Export sunholidays filtered'!$A$2:INDIRECT('Export sunholidays filtered'!$D$2),ROWS(A$1:$A1738),ROWS(#REF!)-ROWS('Export day'!$A$2:INDIRECT('Export day'!$D$2))-ROWS('Export night filtered'!$A$2:INDIRECT('Export night filtered'!$D$2))),""))),Rapportage!L1739)</f>
        <v/>
      </c>
    </row>
    <row r="1739" spans="1:1">
      <c r="A1739" t="str" cm="1">
        <f t="array" aca="1" ref="A1739" ca="1">_xlfn.CONCAT(IFERROR(INDEX('Export day'!$A$2:INDIRECT('Export day'!$D$2),ROWS(A$1:$A1739)),IFERROR(INDEX('Export night filtered'!$A$2:INDIRECT('Export night filtered'!$D$2),ROWS(A$1:$A1739)-ROWS('Export day'!$A$2:INDIRECT('Export day'!$D$2))),IFERROR(INDEX('Export sunholidays filtered'!$A$2:INDIRECT('Export sunholidays filtered'!$D$2),ROWS(A$1:$A1739),ROWS(#REF!)-ROWS('Export day'!$A$2:INDIRECT('Export day'!$D$2))-ROWS('Export night filtered'!$A$2:INDIRECT('Export night filtered'!$D$2))),""))),Rapportage!L1740)</f>
        <v/>
      </c>
    </row>
    <row r="1740" spans="1:1">
      <c r="A1740" t="str" cm="1">
        <f t="array" aca="1" ref="A1740" ca="1">_xlfn.CONCAT(IFERROR(INDEX('Export day'!$A$2:INDIRECT('Export day'!$D$2),ROWS(A$1:$A1740)),IFERROR(INDEX('Export night filtered'!$A$2:INDIRECT('Export night filtered'!$D$2),ROWS(A$1:$A1740)-ROWS('Export day'!$A$2:INDIRECT('Export day'!$D$2))),IFERROR(INDEX('Export sunholidays filtered'!$A$2:INDIRECT('Export sunholidays filtered'!$D$2),ROWS(A$1:$A1740),ROWS(#REF!)-ROWS('Export day'!$A$2:INDIRECT('Export day'!$D$2))-ROWS('Export night filtered'!$A$2:INDIRECT('Export night filtered'!$D$2))),""))),Rapportage!L1741)</f>
        <v/>
      </c>
    </row>
    <row r="1741" spans="1:1">
      <c r="A1741" t="str" cm="1">
        <f t="array" aca="1" ref="A1741" ca="1">_xlfn.CONCAT(IFERROR(INDEX('Export day'!$A$2:INDIRECT('Export day'!$D$2),ROWS(A$1:$A1741)),IFERROR(INDEX('Export night filtered'!$A$2:INDIRECT('Export night filtered'!$D$2),ROWS(A$1:$A1741)-ROWS('Export day'!$A$2:INDIRECT('Export day'!$D$2))),IFERROR(INDEX('Export sunholidays filtered'!$A$2:INDIRECT('Export sunholidays filtered'!$D$2),ROWS(A$1:$A1741),ROWS(#REF!)-ROWS('Export day'!$A$2:INDIRECT('Export day'!$D$2))-ROWS('Export night filtered'!$A$2:INDIRECT('Export night filtered'!$D$2))),""))),Rapportage!L1742)</f>
        <v/>
      </c>
    </row>
    <row r="1742" spans="1:1">
      <c r="A1742" t="str" cm="1">
        <f t="array" aca="1" ref="A1742" ca="1">_xlfn.CONCAT(IFERROR(INDEX('Export day'!$A$2:INDIRECT('Export day'!$D$2),ROWS(A$1:$A1742)),IFERROR(INDEX('Export night filtered'!$A$2:INDIRECT('Export night filtered'!$D$2),ROWS(A$1:$A1742)-ROWS('Export day'!$A$2:INDIRECT('Export day'!$D$2))),IFERROR(INDEX('Export sunholidays filtered'!$A$2:INDIRECT('Export sunholidays filtered'!$D$2),ROWS(A$1:$A1742),ROWS(#REF!)-ROWS('Export day'!$A$2:INDIRECT('Export day'!$D$2))-ROWS('Export night filtered'!$A$2:INDIRECT('Export night filtered'!$D$2))),""))),Rapportage!L1743)</f>
        <v/>
      </c>
    </row>
    <row r="1743" spans="1:1">
      <c r="A1743" t="str" cm="1">
        <f t="array" aca="1" ref="A1743" ca="1">_xlfn.CONCAT(IFERROR(INDEX('Export day'!$A$2:INDIRECT('Export day'!$D$2),ROWS(A$1:$A1743)),IFERROR(INDEX('Export night filtered'!$A$2:INDIRECT('Export night filtered'!$D$2),ROWS(A$1:$A1743)-ROWS('Export day'!$A$2:INDIRECT('Export day'!$D$2))),IFERROR(INDEX('Export sunholidays filtered'!$A$2:INDIRECT('Export sunholidays filtered'!$D$2),ROWS(A$1:$A1743),ROWS(#REF!)-ROWS('Export day'!$A$2:INDIRECT('Export day'!$D$2))-ROWS('Export night filtered'!$A$2:INDIRECT('Export night filtered'!$D$2))),""))),Rapportage!L1744)</f>
        <v/>
      </c>
    </row>
    <row r="1744" spans="1:1">
      <c r="A1744" t="str" cm="1">
        <f t="array" aca="1" ref="A1744" ca="1">_xlfn.CONCAT(IFERROR(INDEX('Export day'!$A$2:INDIRECT('Export day'!$D$2),ROWS(A$1:$A1744)),IFERROR(INDEX('Export night filtered'!$A$2:INDIRECT('Export night filtered'!$D$2),ROWS(A$1:$A1744)-ROWS('Export day'!$A$2:INDIRECT('Export day'!$D$2))),IFERROR(INDEX('Export sunholidays filtered'!$A$2:INDIRECT('Export sunholidays filtered'!$D$2),ROWS(A$1:$A1744),ROWS(#REF!)-ROWS('Export day'!$A$2:INDIRECT('Export day'!$D$2))-ROWS('Export night filtered'!$A$2:INDIRECT('Export night filtered'!$D$2))),""))),Rapportage!L1745)</f>
        <v/>
      </c>
    </row>
    <row r="1745" spans="1:1">
      <c r="A1745" t="str" cm="1">
        <f t="array" aca="1" ref="A1745" ca="1">_xlfn.CONCAT(IFERROR(INDEX('Export day'!$A$2:INDIRECT('Export day'!$D$2),ROWS(A$1:$A1745)),IFERROR(INDEX('Export night filtered'!$A$2:INDIRECT('Export night filtered'!$D$2),ROWS(A$1:$A1745)-ROWS('Export day'!$A$2:INDIRECT('Export day'!$D$2))),IFERROR(INDEX('Export sunholidays filtered'!$A$2:INDIRECT('Export sunholidays filtered'!$D$2),ROWS(A$1:$A1745),ROWS(#REF!)-ROWS('Export day'!$A$2:INDIRECT('Export day'!$D$2))-ROWS('Export night filtered'!$A$2:INDIRECT('Export night filtered'!$D$2))),""))),Rapportage!L1746)</f>
        <v/>
      </c>
    </row>
    <row r="1746" spans="1:1">
      <c r="A1746" t="str" cm="1">
        <f t="array" aca="1" ref="A1746" ca="1">_xlfn.CONCAT(IFERROR(INDEX('Export day'!$A$2:INDIRECT('Export day'!$D$2),ROWS(A$1:$A1746)),IFERROR(INDEX('Export night filtered'!$A$2:INDIRECT('Export night filtered'!$D$2),ROWS(A$1:$A1746)-ROWS('Export day'!$A$2:INDIRECT('Export day'!$D$2))),IFERROR(INDEX('Export sunholidays filtered'!$A$2:INDIRECT('Export sunholidays filtered'!$D$2),ROWS(A$1:$A1746),ROWS(#REF!)-ROWS('Export day'!$A$2:INDIRECT('Export day'!$D$2))-ROWS('Export night filtered'!$A$2:INDIRECT('Export night filtered'!$D$2))),""))),Rapportage!L1747)</f>
        <v/>
      </c>
    </row>
    <row r="1747" spans="1:1">
      <c r="A1747" t="str" cm="1">
        <f t="array" aca="1" ref="A1747" ca="1">_xlfn.CONCAT(IFERROR(INDEX('Export day'!$A$2:INDIRECT('Export day'!$D$2),ROWS(A$1:$A1747)),IFERROR(INDEX('Export night filtered'!$A$2:INDIRECT('Export night filtered'!$D$2),ROWS(A$1:$A1747)-ROWS('Export day'!$A$2:INDIRECT('Export day'!$D$2))),IFERROR(INDEX('Export sunholidays filtered'!$A$2:INDIRECT('Export sunholidays filtered'!$D$2),ROWS(A$1:$A1747),ROWS(#REF!)-ROWS('Export day'!$A$2:INDIRECT('Export day'!$D$2))-ROWS('Export night filtered'!$A$2:INDIRECT('Export night filtered'!$D$2))),""))),Rapportage!L1748)</f>
        <v/>
      </c>
    </row>
    <row r="1748" spans="1:1">
      <c r="A1748" t="str" cm="1">
        <f t="array" aca="1" ref="A1748" ca="1">_xlfn.CONCAT(IFERROR(INDEX('Export day'!$A$2:INDIRECT('Export day'!$D$2),ROWS(A$1:$A1748)),IFERROR(INDEX('Export night filtered'!$A$2:INDIRECT('Export night filtered'!$D$2),ROWS(A$1:$A1748)-ROWS('Export day'!$A$2:INDIRECT('Export day'!$D$2))),IFERROR(INDEX('Export sunholidays filtered'!$A$2:INDIRECT('Export sunholidays filtered'!$D$2),ROWS(A$1:$A1748),ROWS(#REF!)-ROWS('Export day'!$A$2:INDIRECT('Export day'!$D$2))-ROWS('Export night filtered'!$A$2:INDIRECT('Export night filtered'!$D$2))),""))),Rapportage!L1749)</f>
        <v/>
      </c>
    </row>
    <row r="1749" spans="1:1">
      <c r="A1749" t="str" cm="1">
        <f t="array" aca="1" ref="A1749" ca="1">_xlfn.CONCAT(IFERROR(INDEX('Export day'!$A$2:INDIRECT('Export day'!$D$2),ROWS(A$1:$A1749)),IFERROR(INDEX('Export night filtered'!$A$2:INDIRECT('Export night filtered'!$D$2),ROWS(A$1:$A1749)-ROWS('Export day'!$A$2:INDIRECT('Export day'!$D$2))),IFERROR(INDEX('Export sunholidays filtered'!$A$2:INDIRECT('Export sunholidays filtered'!$D$2),ROWS(A$1:$A1749),ROWS(#REF!)-ROWS('Export day'!$A$2:INDIRECT('Export day'!$D$2))-ROWS('Export night filtered'!$A$2:INDIRECT('Export night filtered'!$D$2))),""))),Rapportage!L1750)</f>
        <v/>
      </c>
    </row>
    <row r="1750" spans="1:1">
      <c r="A1750" t="str" cm="1">
        <f t="array" aca="1" ref="A1750" ca="1">_xlfn.CONCAT(IFERROR(INDEX('Export day'!$A$2:INDIRECT('Export day'!$D$2),ROWS(A$1:$A1750)),IFERROR(INDEX('Export night filtered'!$A$2:INDIRECT('Export night filtered'!$D$2),ROWS(A$1:$A1750)-ROWS('Export day'!$A$2:INDIRECT('Export day'!$D$2))),IFERROR(INDEX('Export sunholidays filtered'!$A$2:INDIRECT('Export sunholidays filtered'!$D$2),ROWS(A$1:$A1750),ROWS(#REF!)-ROWS('Export day'!$A$2:INDIRECT('Export day'!$D$2))-ROWS('Export night filtered'!$A$2:INDIRECT('Export night filtered'!$D$2))),""))),Rapportage!L1751)</f>
        <v/>
      </c>
    </row>
    <row r="1751" spans="1:1">
      <c r="A1751" t="str" cm="1">
        <f t="array" aca="1" ref="A1751" ca="1">_xlfn.CONCAT(IFERROR(INDEX('Export day'!$A$2:INDIRECT('Export day'!$D$2),ROWS(A$1:$A1751)),IFERROR(INDEX('Export night filtered'!$A$2:INDIRECT('Export night filtered'!$D$2),ROWS(A$1:$A1751)-ROWS('Export day'!$A$2:INDIRECT('Export day'!$D$2))),IFERROR(INDEX('Export sunholidays filtered'!$A$2:INDIRECT('Export sunholidays filtered'!$D$2),ROWS(A$1:$A1751),ROWS(#REF!)-ROWS('Export day'!$A$2:INDIRECT('Export day'!$D$2))-ROWS('Export night filtered'!$A$2:INDIRECT('Export night filtered'!$D$2))),""))),Rapportage!L1752)</f>
        <v/>
      </c>
    </row>
    <row r="1752" spans="1:1">
      <c r="A1752" t="str" cm="1">
        <f t="array" aca="1" ref="A1752" ca="1">_xlfn.CONCAT(IFERROR(INDEX('Export day'!$A$2:INDIRECT('Export day'!$D$2),ROWS(A$1:$A1752)),IFERROR(INDEX('Export night filtered'!$A$2:INDIRECT('Export night filtered'!$D$2),ROWS(A$1:$A1752)-ROWS('Export day'!$A$2:INDIRECT('Export day'!$D$2))),IFERROR(INDEX('Export sunholidays filtered'!$A$2:INDIRECT('Export sunholidays filtered'!$D$2),ROWS(A$1:$A1752),ROWS(#REF!)-ROWS('Export day'!$A$2:INDIRECT('Export day'!$D$2))-ROWS('Export night filtered'!$A$2:INDIRECT('Export night filtered'!$D$2))),""))),Rapportage!L1753)</f>
        <v/>
      </c>
    </row>
    <row r="1753" spans="1:1">
      <c r="A1753" t="str" cm="1">
        <f t="array" aca="1" ref="A1753" ca="1">_xlfn.CONCAT(IFERROR(INDEX('Export day'!$A$2:INDIRECT('Export day'!$D$2),ROWS(A$1:$A1753)),IFERROR(INDEX('Export night filtered'!$A$2:INDIRECT('Export night filtered'!$D$2),ROWS(A$1:$A1753)-ROWS('Export day'!$A$2:INDIRECT('Export day'!$D$2))),IFERROR(INDEX('Export sunholidays filtered'!$A$2:INDIRECT('Export sunholidays filtered'!$D$2),ROWS(A$1:$A1753),ROWS(#REF!)-ROWS('Export day'!$A$2:INDIRECT('Export day'!$D$2))-ROWS('Export night filtered'!$A$2:INDIRECT('Export night filtered'!$D$2))),""))),Rapportage!L1754)</f>
        <v/>
      </c>
    </row>
    <row r="1754" spans="1:1">
      <c r="A1754" t="str" cm="1">
        <f t="array" aca="1" ref="A1754" ca="1">_xlfn.CONCAT(IFERROR(INDEX('Export day'!$A$2:INDIRECT('Export day'!$D$2),ROWS(A$1:$A1754)),IFERROR(INDEX('Export night filtered'!$A$2:INDIRECT('Export night filtered'!$D$2),ROWS(A$1:$A1754)-ROWS('Export day'!$A$2:INDIRECT('Export day'!$D$2))),IFERROR(INDEX('Export sunholidays filtered'!$A$2:INDIRECT('Export sunholidays filtered'!$D$2),ROWS(A$1:$A1754),ROWS(#REF!)-ROWS('Export day'!$A$2:INDIRECT('Export day'!$D$2))-ROWS('Export night filtered'!$A$2:INDIRECT('Export night filtered'!$D$2))),""))),Rapportage!L1755)</f>
        <v/>
      </c>
    </row>
    <row r="1755" spans="1:1">
      <c r="A1755" t="str" cm="1">
        <f t="array" aca="1" ref="A1755" ca="1">_xlfn.CONCAT(IFERROR(INDEX('Export day'!$A$2:INDIRECT('Export day'!$D$2),ROWS(A$1:$A1755)),IFERROR(INDEX('Export night filtered'!$A$2:INDIRECT('Export night filtered'!$D$2),ROWS(A$1:$A1755)-ROWS('Export day'!$A$2:INDIRECT('Export day'!$D$2))),IFERROR(INDEX('Export sunholidays filtered'!$A$2:INDIRECT('Export sunholidays filtered'!$D$2),ROWS(A$1:$A1755),ROWS(#REF!)-ROWS('Export day'!$A$2:INDIRECT('Export day'!$D$2))-ROWS('Export night filtered'!$A$2:INDIRECT('Export night filtered'!$D$2))),""))),Rapportage!L1756)</f>
        <v/>
      </c>
    </row>
    <row r="1756" spans="1:1">
      <c r="A1756" t="str" cm="1">
        <f t="array" aca="1" ref="A1756" ca="1">_xlfn.CONCAT(IFERROR(INDEX('Export day'!$A$2:INDIRECT('Export day'!$D$2),ROWS(A$1:$A1756)),IFERROR(INDEX('Export night filtered'!$A$2:INDIRECT('Export night filtered'!$D$2),ROWS(A$1:$A1756)-ROWS('Export day'!$A$2:INDIRECT('Export day'!$D$2))),IFERROR(INDEX('Export sunholidays filtered'!$A$2:INDIRECT('Export sunholidays filtered'!$D$2),ROWS(A$1:$A1756),ROWS(#REF!)-ROWS('Export day'!$A$2:INDIRECT('Export day'!$D$2))-ROWS('Export night filtered'!$A$2:INDIRECT('Export night filtered'!$D$2))),""))),Rapportage!L1757)</f>
        <v/>
      </c>
    </row>
    <row r="1757" spans="1:1">
      <c r="A1757" t="str" cm="1">
        <f t="array" aca="1" ref="A1757" ca="1">_xlfn.CONCAT(IFERROR(INDEX('Export day'!$A$2:INDIRECT('Export day'!$D$2),ROWS(A$1:$A1757)),IFERROR(INDEX('Export night filtered'!$A$2:INDIRECT('Export night filtered'!$D$2),ROWS(A$1:$A1757)-ROWS('Export day'!$A$2:INDIRECT('Export day'!$D$2))),IFERROR(INDEX('Export sunholidays filtered'!$A$2:INDIRECT('Export sunholidays filtered'!$D$2),ROWS(A$1:$A1757),ROWS(#REF!)-ROWS('Export day'!$A$2:INDIRECT('Export day'!$D$2))-ROWS('Export night filtered'!$A$2:INDIRECT('Export night filtered'!$D$2))),""))),Rapportage!L1758)</f>
        <v/>
      </c>
    </row>
    <row r="1758" spans="1:1">
      <c r="A1758" t="str" cm="1">
        <f t="array" aca="1" ref="A1758" ca="1">_xlfn.CONCAT(IFERROR(INDEX('Export day'!$A$2:INDIRECT('Export day'!$D$2),ROWS(A$1:$A1758)),IFERROR(INDEX('Export night filtered'!$A$2:INDIRECT('Export night filtered'!$D$2),ROWS(A$1:$A1758)-ROWS('Export day'!$A$2:INDIRECT('Export day'!$D$2))),IFERROR(INDEX('Export sunholidays filtered'!$A$2:INDIRECT('Export sunholidays filtered'!$D$2),ROWS(A$1:$A1758),ROWS(#REF!)-ROWS('Export day'!$A$2:INDIRECT('Export day'!$D$2))-ROWS('Export night filtered'!$A$2:INDIRECT('Export night filtered'!$D$2))),""))),Rapportage!L1759)</f>
        <v/>
      </c>
    </row>
    <row r="1759" spans="1:1">
      <c r="A1759" t="str" cm="1">
        <f t="array" aca="1" ref="A1759" ca="1">_xlfn.CONCAT(IFERROR(INDEX('Export day'!$A$2:INDIRECT('Export day'!$D$2),ROWS(A$1:$A1759)),IFERROR(INDEX('Export night filtered'!$A$2:INDIRECT('Export night filtered'!$D$2),ROWS(A$1:$A1759)-ROWS('Export day'!$A$2:INDIRECT('Export day'!$D$2))),IFERROR(INDEX('Export sunholidays filtered'!$A$2:INDIRECT('Export sunholidays filtered'!$D$2),ROWS(A$1:$A1759),ROWS(#REF!)-ROWS('Export day'!$A$2:INDIRECT('Export day'!$D$2))-ROWS('Export night filtered'!$A$2:INDIRECT('Export night filtered'!$D$2))),""))),Rapportage!L1760)</f>
        <v/>
      </c>
    </row>
    <row r="1760" spans="1:1">
      <c r="A1760" t="str" cm="1">
        <f t="array" aca="1" ref="A1760" ca="1">_xlfn.CONCAT(IFERROR(INDEX('Export day'!$A$2:INDIRECT('Export day'!$D$2),ROWS(A$1:$A1760)),IFERROR(INDEX('Export night filtered'!$A$2:INDIRECT('Export night filtered'!$D$2),ROWS(A$1:$A1760)-ROWS('Export day'!$A$2:INDIRECT('Export day'!$D$2))),IFERROR(INDEX('Export sunholidays filtered'!$A$2:INDIRECT('Export sunholidays filtered'!$D$2),ROWS(A$1:$A1760),ROWS(#REF!)-ROWS('Export day'!$A$2:INDIRECT('Export day'!$D$2))-ROWS('Export night filtered'!$A$2:INDIRECT('Export night filtered'!$D$2))),""))),Rapportage!L1761)</f>
        <v/>
      </c>
    </row>
    <row r="1761" spans="1:1">
      <c r="A1761" t="str" cm="1">
        <f t="array" aca="1" ref="A1761" ca="1">_xlfn.CONCAT(IFERROR(INDEX('Export day'!$A$2:INDIRECT('Export day'!$D$2),ROWS(A$1:$A1761)),IFERROR(INDEX('Export night filtered'!$A$2:INDIRECT('Export night filtered'!$D$2),ROWS(A$1:$A1761)-ROWS('Export day'!$A$2:INDIRECT('Export day'!$D$2))),IFERROR(INDEX('Export sunholidays filtered'!$A$2:INDIRECT('Export sunholidays filtered'!$D$2),ROWS(A$1:$A1761),ROWS(#REF!)-ROWS('Export day'!$A$2:INDIRECT('Export day'!$D$2))-ROWS('Export night filtered'!$A$2:INDIRECT('Export night filtered'!$D$2))),""))),Rapportage!L1762)</f>
        <v/>
      </c>
    </row>
    <row r="1762" spans="1:1">
      <c r="A1762" t="str" cm="1">
        <f t="array" aca="1" ref="A1762" ca="1">_xlfn.CONCAT(IFERROR(INDEX('Export day'!$A$2:INDIRECT('Export day'!$D$2),ROWS(A$1:$A1762)),IFERROR(INDEX('Export night filtered'!$A$2:INDIRECT('Export night filtered'!$D$2),ROWS(A$1:$A1762)-ROWS('Export day'!$A$2:INDIRECT('Export day'!$D$2))),IFERROR(INDEX('Export sunholidays filtered'!$A$2:INDIRECT('Export sunholidays filtered'!$D$2),ROWS(A$1:$A1762),ROWS(#REF!)-ROWS('Export day'!$A$2:INDIRECT('Export day'!$D$2))-ROWS('Export night filtered'!$A$2:INDIRECT('Export night filtered'!$D$2))),""))),Rapportage!L1763)</f>
        <v/>
      </c>
    </row>
    <row r="1763" spans="1:1">
      <c r="A1763" t="str" cm="1">
        <f t="array" aca="1" ref="A1763" ca="1">_xlfn.CONCAT(IFERROR(INDEX('Export day'!$A$2:INDIRECT('Export day'!$D$2),ROWS(A$1:$A1763)),IFERROR(INDEX('Export night filtered'!$A$2:INDIRECT('Export night filtered'!$D$2),ROWS(A$1:$A1763)-ROWS('Export day'!$A$2:INDIRECT('Export day'!$D$2))),IFERROR(INDEX('Export sunholidays filtered'!$A$2:INDIRECT('Export sunholidays filtered'!$D$2),ROWS(A$1:$A1763),ROWS(#REF!)-ROWS('Export day'!$A$2:INDIRECT('Export day'!$D$2))-ROWS('Export night filtered'!$A$2:INDIRECT('Export night filtered'!$D$2))),""))),Rapportage!L1764)</f>
        <v/>
      </c>
    </row>
    <row r="1764" spans="1:1">
      <c r="A1764" t="str" cm="1">
        <f t="array" aca="1" ref="A1764" ca="1">_xlfn.CONCAT(IFERROR(INDEX('Export day'!$A$2:INDIRECT('Export day'!$D$2),ROWS(A$1:$A1764)),IFERROR(INDEX('Export night filtered'!$A$2:INDIRECT('Export night filtered'!$D$2),ROWS(A$1:$A1764)-ROWS('Export day'!$A$2:INDIRECT('Export day'!$D$2))),IFERROR(INDEX('Export sunholidays filtered'!$A$2:INDIRECT('Export sunholidays filtered'!$D$2),ROWS(A$1:$A1764),ROWS(#REF!)-ROWS('Export day'!$A$2:INDIRECT('Export day'!$D$2))-ROWS('Export night filtered'!$A$2:INDIRECT('Export night filtered'!$D$2))),""))),Rapportage!L1765)</f>
        <v/>
      </c>
    </row>
    <row r="1765" spans="1:1">
      <c r="A1765" t="str" cm="1">
        <f t="array" aca="1" ref="A1765" ca="1">_xlfn.CONCAT(IFERROR(INDEX('Export day'!$A$2:INDIRECT('Export day'!$D$2),ROWS(A$1:$A1765)),IFERROR(INDEX('Export night filtered'!$A$2:INDIRECT('Export night filtered'!$D$2),ROWS(A$1:$A1765)-ROWS('Export day'!$A$2:INDIRECT('Export day'!$D$2))),IFERROR(INDEX('Export sunholidays filtered'!$A$2:INDIRECT('Export sunholidays filtered'!$D$2),ROWS(A$1:$A1765),ROWS(#REF!)-ROWS('Export day'!$A$2:INDIRECT('Export day'!$D$2))-ROWS('Export night filtered'!$A$2:INDIRECT('Export night filtered'!$D$2))),""))),Rapportage!L1766)</f>
        <v/>
      </c>
    </row>
    <row r="1766" spans="1:1">
      <c r="A1766" t="str" cm="1">
        <f t="array" aca="1" ref="A1766" ca="1">_xlfn.CONCAT(IFERROR(INDEX('Export day'!$A$2:INDIRECT('Export day'!$D$2),ROWS(A$1:$A1766)),IFERROR(INDEX('Export night filtered'!$A$2:INDIRECT('Export night filtered'!$D$2),ROWS(A$1:$A1766)-ROWS('Export day'!$A$2:INDIRECT('Export day'!$D$2))),IFERROR(INDEX('Export sunholidays filtered'!$A$2:INDIRECT('Export sunholidays filtered'!$D$2),ROWS(A$1:$A1766),ROWS(#REF!)-ROWS('Export day'!$A$2:INDIRECT('Export day'!$D$2))-ROWS('Export night filtered'!$A$2:INDIRECT('Export night filtered'!$D$2))),""))),Rapportage!L1767)</f>
        <v/>
      </c>
    </row>
    <row r="1767" spans="1:1">
      <c r="A1767" t="str" cm="1">
        <f t="array" aca="1" ref="A1767" ca="1">_xlfn.CONCAT(IFERROR(INDEX('Export day'!$A$2:INDIRECT('Export day'!$D$2),ROWS(A$1:$A1767)),IFERROR(INDEX('Export night filtered'!$A$2:INDIRECT('Export night filtered'!$D$2),ROWS(A$1:$A1767)-ROWS('Export day'!$A$2:INDIRECT('Export day'!$D$2))),IFERROR(INDEX('Export sunholidays filtered'!$A$2:INDIRECT('Export sunholidays filtered'!$D$2),ROWS(A$1:$A1767),ROWS(#REF!)-ROWS('Export day'!$A$2:INDIRECT('Export day'!$D$2))-ROWS('Export night filtered'!$A$2:INDIRECT('Export night filtered'!$D$2))),""))),Rapportage!L1768)</f>
        <v/>
      </c>
    </row>
    <row r="1768" spans="1:1">
      <c r="A1768" t="str" cm="1">
        <f t="array" aca="1" ref="A1768" ca="1">_xlfn.CONCAT(IFERROR(INDEX('Export day'!$A$2:INDIRECT('Export day'!$D$2),ROWS(A$1:$A1768)),IFERROR(INDEX('Export night filtered'!$A$2:INDIRECT('Export night filtered'!$D$2),ROWS(A$1:$A1768)-ROWS('Export day'!$A$2:INDIRECT('Export day'!$D$2))),IFERROR(INDEX('Export sunholidays filtered'!$A$2:INDIRECT('Export sunholidays filtered'!$D$2),ROWS(A$1:$A1768),ROWS(#REF!)-ROWS('Export day'!$A$2:INDIRECT('Export day'!$D$2))-ROWS('Export night filtered'!$A$2:INDIRECT('Export night filtered'!$D$2))),""))),Rapportage!L1769)</f>
        <v/>
      </c>
    </row>
    <row r="1769" spans="1:1">
      <c r="A1769" t="str" cm="1">
        <f t="array" aca="1" ref="A1769" ca="1">_xlfn.CONCAT(IFERROR(INDEX('Export day'!$A$2:INDIRECT('Export day'!$D$2),ROWS(A$1:$A1769)),IFERROR(INDEX('Export night filtered'!$A$2:INDIRECT('Export night filtered'!$D$2),ROWS(A$1:$A1769)-ROWS('Export day'!$A$2:INDIRECT('Export day'!$D$2))),IFERROR(INDEX('Export sunholidays filtered'!$A$2:INDIRECT('Export sunholidays filtered'!$D$2),ROWS(A$1:$A1769),ROWS(#REF!)-ROWS('Export day'!$A$2:INDIRECT('Export day'!$D$2))-ROWS('Export night filtered'!$A$2:INDIRECT('Export night filtered'!$D$2))),""))),Rapportage!L1770)</f>
        <v/>
      </c>
    </row>
    <row r="1770" spans="1:1">
      <c r="A1770" t="str" cm="1">
        <f t="array" aca="1" ref="A1770" ca="1">_xlfn.CONCAT(IFERROR(INDEX('Export day'!$A$2:INDIRECT('Export day'!$D$2),ROWS(A$1:$A1770)),IFERROR(INDEX('Export night filtered'!$A$2:INDIRECT('Export night filtered'!$D$2),ROWS(A$1:$A1770)-ROWS('Export day'!$A$2:INDIRECT('Export day'!$D$2))),IFERROR(INDEX('Export sunholidays filtered'!$A$2:INDIRECT('Export sunholidays filtered'!$D$2),ROWS(A$1:$A1770),ROWS(#REF!)-ROWS('Export day'!$A$2:INDIRECT('Export day'!$D$2))-ROWS('Export night filtered'!$A$2:INDIRECT('Export night filtered'!$D$2))),""))),Rapportage!L1771)</f>
        <v/>
      </c>
    </row>
    <row r="1771" spans="1:1">
      <c r="A1771" t="str" cm="1">
        <f t="array" aca="1" ref="A1771" ca="1">_xlfn.CONCAT(IFERROR(INDEX('Export day'!$A$2:INDIRECT('Export day'!$D$2),ROWS(A$1:$A1771)),IFERROR(INDEX('Export night filtered'!$A$2:INDIRECT('Export night filtered'!$D$2),ROWS(A$1:$A1771)-ROWS('Export day'!$A$2:INDIRECT('Export day'!$D$2))),IFERROR(INDEX('Export sunholidays filtered'!$A$2:INDIRECT('Export sunholidays filtered'!$D$2),ROWS(A$1:$A1771),ROWS(#REF!)-ROWS('Export day'!$A$2:INDIRECT('Export day'!$D$2))-ROWS('Export night filtered'!$A$2:INDIRECT('Export night filtered'!$D$2))),""))),Rapportage!L1772)</f>
        <v/>
      </c>
    </row>
    <row r="1772" spans="1:1">
      <c r="A1772" t="str" cm="1">
        <f t="array" aca="1" ref="A1772" ca="1">_xlfn.CONCAT(IFERROR(INDEX('Export day'!$A$2:INDIRECT('Export day'!$D$2),ROWS(A$1:$A1772)),IFERROR(INDEX('Export night filtered'!$A$2:INDIRECT('Export night filtered'!$D$2),ROWS(A$1:$A1772)-ROWS('Export day'!$A$2:INDIRECT('Export day'!$D$2))),IFERROR(INDEX('Export sunholidays filtered'!$A$2:INDIRECT('Export sunholidays filtered'!$D$2),ROWS(A$1:$A1772),ROWS(#REF!)-ROWS('Export day'!$A$2:INDIRECT('Export day'!$D$2))-ROWS('Export night filtered'!$A$2:INDIRECT('Export night filtered'!$D$2))),""))),Rapportage!L1773)</f>
        <v/>
      </c>
    </row>
    <row r="1773" spans="1:1">
      <c r="A1773" t="str" cm="1">
        <f t="array" aca="1" ref="A1773" ca="1">_xlfn.CONCAT(IFERROR(INDEX('Export day'!$A$2:INDIRECT('Export day'!$D$2),ROWS(A$1:$A1773)),IFERROR(INDEX('Export night filtered'!$A$2:INDIRECT('Export night filtered'!$D$2),ROWS(A$1:$A1773)-ROWS('Export day'!$A$2:INDIRECT('Export day'!$D$2))),IFERROR(INDEX('Export sunholidays filtered'!$A$2:INDIRECT('Export sunholidays filtered'!$D$2),ROWS(A$1:$A1773),ROWS(#REF!)-ROWS('Export day'!$A$2:INDIRECT('Export day'!$D$2))-ROWS('Export night filtered'!$A$2:INDIRECT('Export night filtered'!$D$2))),""))),Rapportage!L1774)</f>
        <v/>
      </c>
    </row>
    <row r="1774" spans="1:1">
      <c r="A1774" t="str" cm="1">
        <f t="array" aca="1" ref="A1774" ca="1">_xlfn.CONCAT(IFERROR(INDEX('Export day'!$A$2:INDIRECT('Export day'!$D$2),ROWS(A$1:$A1774)),IFERROR(INDEX('Export night filtered'!$A$2:INDIRECT('Export night filtered'!$D$2),ROWS(A$1:$A1774)-ROWS('Export day'!$A$2:INDIRECT('Export day'!$D$2))),IFERROR(INDEX('Export sunholidays filtered'!$A$2:INDIRECT('Export sunholidays filtered'!$D$2),ROWS(A$1:$A1774),ROWS(#REF!)-ROWS('Export day'!$A$2:INDIRECT('Export day'!$D$2))-ROWS('Export night filtered'!$A$2:INDIRECT('Export night filtered'!$D$2))),""))),Rapportage!L1775)</f>
        <v/>
      </c>
    </row>
    <row r="1775" spans="1:1">
      <c r="A1775" t="str" cm="1">
        <f t="array" aca="1" ref="A1775" ca="1">_xlfn.CONCAT(IFERROR(INDEX('Export day'!$A$2:INDIRECT('Export day'!$D$2),ROWS(A$1:$A1775)),IFERROR(INDEX('Export night filtered'!$A$2:INDIRECT('Export night filtered'!$D$2),ROWS(A$1:$A1775)-ROWS('Export day'!$A$2:INDIRECT('Export day'!$D$2))),IFERROR(INDEX('Export sunholidays filtered'!$A$2:INDIRECT('Export sunholidays filtered'!$D$2),ROWS(A$1:$A1775),ROWS(#REF!)-ROWS('Export day'!$A$2:INDIRECT('Export day'!$D$2))-ROWS('Export night filtered'!$A$2:INDIRECT('Export night filtered'!$D$2))),""))),Rapportage!L1776)</f>
        <v/>
      </c>
    </row>
    <row r="1776" spans="1:1">
      <c r="A1776" t="str" cm="1">
        <f t="array" aca="1" ref="A1776" ca="1">_xlfn.CONCAT(IFERROR(INDEX('Export day'!$A$2:INDIRECT('Export day'!$D$2),ROWS(A$1:$A1776)),IFERROR(INDEX('Export night filtered'!$A$2:INDIRECT('Export night filtered'!$D$2),ROWS(A$1:$A1776)-ROWS('Export day'!$A$2:INDIRECT('Export day'!$D$2))),IFERROR(INDEX('Export sunholidays filtered'!$A$2:INDIRECT('Export sunholidays filtered'!$D$2),ROWS(A$1:$A1776),ROWS(#REF!)-ROWS('Export day'!$A$2:INDIRECT('Export day'!$D$2))-ROWS('Export night filtered'!$A$2:INDIRECT('Export night filtered'!$D$2))),""))),Rapportage!L1777)</f>
        <v/>
      </c>
    </row>
    <row r="1777" spans="1:1">
      <c r="A1777" t="str" cm="1">
        <f t="array" aca="1" ref="A1777" ca="1">_xlfn.CONCAT(IFERROR(INDEX('Export day'!$A$2:INDIRECT('Export day'!$D$2),ROWS(A$1:$A1777)),IFERROR(INDEX('Export night filtered'!$A$2:INDIRECT('Export night filtered'!$D$2),ROWS(A$1:$A1777)-ROWS('Export day'!$A$2:INDIRECT('Export day'!$D$2))),IFERROR(INDEX('Export sunholidays filtered'!$A$2:INDIRECT('Export sunholidays filtered'!$D$2),ROWS(A$1:$A1777),ROWS(#REF!)-ROWS('Export day'!$A$2:INDIRECT('Export day'!$D$2))-ROWS('Export night filtered'!$A$2:INDIRECT('Export night filtered'!$D$2))),""))),Rapportage!L1778)</f>
        <v/>
      </c>
    </row>
    <row r="1778" spans="1:1">
      <c r="A1778" t="str" cm="1">
        <f t="array" aca="1" ref="A1778" ca="1">_xlfn.CONCAT(IFERROR(INDEX('Export day'!$A$2:INDIRECT('Export day'!$D$2),ROWS(A$1:$A1778)),IFERROR(INDEX('Export night filtered'!$A$2:INDIRECT('Export night filtered'!$D$2),ROWS(A$1:$A1778)-ROWS('Export day'!$A$2:INDIRECT('Export day'!$D$2))),IFERROR(INDEX('Export sunholidays filtered'!$A$2:INDIRECT('Export sunholidays filtered'!$D$2),ROWS(A$1:$A1778),ROWS(#REF!)-ROWS('Export day'!$A$2:INDIRECT('Export day'!$D$2))-ROWS('Export night filtered'!$A$2:INDIRECT('Export night filtered'!$D$2))),""))),Rapportage!L1779)</f>
        <v/>
      </c>
    </row>
    <row r="1779" spans="1:1">
      <c r="A1779" t="str" cm="1">
        <f t="array" aca="1" ref="A1779" ca="1">_xlfn.CONCAT(IFERROR(INDEX('Export day'!$A$2:INDIRECT('Export day'!$D$2),ROWS(A$1:$A1779)),IFERROR(INDEX('Export night filtered'!$A$2:INDIRECT('Export night filtered'!$D$2),ROWS(A$1:$A1779)-ROWS('Export day'!$A$2:INDIRECT('Export day'!$D$2))),IFERROR(INDEX('Export sunholidays filtered'!$A$2:INDIRECT('Export sunholidays filtered'!$D$2),ROWS(A$1:$A1779),ROWS(#REF!)-ROWS('Export day'!$A$2:INDIRECT('Export day'!$D$2))-ROWS('Export night filtered'!$A$2:INDIRECT('Export night filtered'!$D$2))),""))),Rapportage!L1780)</f>
        <v/>
      </c>
    </row>
    <row r="1780" spans="1:1">
      <c r="A1780" t="str" cm="1">
        <f t="array" aca="1" ref="A1780" ca="1">_xlfn.CONCAT(IFERROR(INDEX('Export day'!$A$2:INDIRECT('Export day'!$D$2),ROWS(A$1:$A1780)),IFERROR(INDEX('Export night filtered'!$A$2:INDIRECT('Export night filtered'!$D$2),ROWS(A$1:$A1780)-ROWS('Export day'!$A$2:INDIRECT('Export day'!$D$2))),IFERROR(INDEX('Export sunholidays filtered'!$A$2:INDIRECT('Export sunholidays filtered'!$D$2),ROWS(A$1:$A1780),ROWS(#REF!)-ROWS('Export day'!$A$2:INDIRECT('Export day'!$D$2))-ROWS('Export night filtered'!$A$2:INDIRECT('Export night filtered'!$D$2))),""))),Rapportage!L1781)</f>
        <v/>
      </c>
    </row>
    <row r="1781" spans="1:1">
      <c r="A1781" t="str" cm="1">
        <f t="array" aca="1" ref="A1781" ca="1">_xlfn.CONCAT(IFERROR(INDEX('Export day'!$A$2:INDIRECT('Export day'!$D$2),ROWS(A$1:$A1781)),IFERROR(INDEX('Export night filtered'!$A$2:INDIRECT('Export night filtered'!$D$2),ROWS(A$1:$A1781)-ROWS('Export day'!$A$2:INDIRECT('Export day'!$D$2))),IFERROR(INDEX('Export sunholidays filtered'!$A$2:INDIRECT('Export sunholidays filtered'!$D$2),ROWS(A$1:$A1781),ROWS(#REF!)-ROWS('Export day'!$A$2:INDIRECT('Export day'!$D$2))-ROWS('Export night filtered'!$A$2:INDIRECT('Export night filtered'!$D$2))),""))),Rapportage!L1782)</f>
        <v/>
      </c>
    </row>
    <row r="1782" spans="1:1">
      <c r="A1782" t="str" cm="1">
        <f t="array" aca="1" ref="A1782" ca="1">_xlfn.CONCAT(IFERROR(INDEX('Export day'!$A$2:INDIRECT('Export day'!$D$2),ROWS(A$1:$A1782)),IFERROR(INDEX('Export night filtered'!$A$2:INDIRECT('Export night filtered'!$D$2),ROWS(A$1:$A1782)-ROWS('Export day'!$A$2:INDIRECT('Export day'!$D$2))),IFERROR(INDEX('Export sunholidays filtered'!$A$2:INDIRECT('Export sunholidays filtered'!$D$2),ROWS(A$1:$A1782),ROWS(#REF!)-ROWS('Export day'!$A$2:INDIRECT('Export day'!$D$2))-ROWS('Export night filtered'!$A$2:INDIRECT('Export night filtered'!$D$2))),""))),Rapportage!L1783)</f>
        <v/>
      </c>
    </row>
    <row r="1783" spans="1:1">
      <c r="A1783" t="str" cm="1">
        <f t="array" aca="1" ref="A1783" ca="1">_xlfn.CONCAT(IFERROR(INDEX('Export day'!$A$2:INDIRECT('Export day'!$D$2),ROWS(A$1:$A1783)),IFERROR(INDEX('Export night filtered'!$A$2:INDIRECT('Export night filtered'!$D$2),ROWS(A$1:$A1783)-ROWS('Export day'!$A$2:INDIRECT('Export day'!$D$2))),IFERROR(INDEX('Export sunholidays filtered'!$A$2:INDIRECT('Export sunholidays filtered'!$D$2),ROWS(A$1:$A1783),ROWS(#REF!)-ROWS('Export day'!$A$2:INDIRECT('Export day'!$D$2))-ROWS('Export night filtered'!$A$2:INDIRECT('Export night filtered'!$D$2))),""))),Rapportage!L1784)</f>
        <v/>
      </c>
    </row>
    <row r="1784" spans="1:1">
      <c r="A1784" t="str" cm="1">
        <f t="array" aca="1" ref="A1784" ca="1">_xlfn.CONCAT(IFERROR(INDEX('Export day'!$A$2:INDIRECT('Export day'!$D$2),ROWS(A$1:$A1784)),IFERROR(INDEX('Export night filtered'!$A$2:INDIRECT('Export night filtered'!$D$2),ROWS(A$1:$A1784)-ROWS('Export day'!$A$2:INDIRECT('Export day'!$D$2))),IFERROR(INDEX('Export sunholidays filtered'!$A$2:INDIRECT('Export sunholidays filtered'!$D$2),ROWS(A$1:$A1784),ROWS(#REF!)-ROWS('Export day'!$A$2:INDIRECT('Export day'!$D$2))-ROWS('Export night filtered'!$A$2:INDIRECT('Export night filtered'!$D$2))),""))),Rapportage!L1785)</f>
        <v/>
      </c>
    </row>
    <row r="1785" spans="1:1">
      <c r="A1785" t="str" cm="1">
        <f t="array" aca="1" ref="A1785" ca="1">_xlfn.CONCAT(IFERROR(INDEX('Export day'!$A$2:INDIRECT('Export day'!$D$2),ROWS(A$1:$A1785)),IFERROR(INDEX('Export night filtered'!$A$2:INDIRECT('Export night filtered'!$D$2),ROWS(A$1:$A1785)-ROWS('Export day'!$A$2:INDIRECT('Export day'!$D$2))),IFERROR(INDEX('Export sunholidays filtered'!$A$2:INDIRECT('Export sunholidays filtered'!$D$2),ROWS(A$1:$A1785),ROWS(#REF!)-ROWS('Export day'!$A$2:INDIRECT('Export day'!$D$2))-ROWS('Export night filtered'!$A$2:INDIRECT('Export night filtered'!$D$2))),""))),Rapportage!L1786)</f>
        <v/>
      </c>
    </row>
    <row r="1786" spans="1:1">
      <c r="A1786" t="str" cm="1">
        <f t="array" aca="1" ref="A1786" ca="1">_xlfn.CONCAT(IFERROR(INDEX('Export day'!$A$2:INDIRECT('Export day'!$D$2),ROWS(A$1:$A1786)),IFERROR(INDEX('Export night filtered'!$A$2:INDIRECT('Export night filtered'!$D$2),ROWS(A$1:$A1786)-ROWS('Export day'!$A$2:INDIRECT('Export day'!$D$2))),IFERROR(INDEX('Export sunholidays filtered'!$A$2:INDIRECT('Export sunholidays filtered'!$D$2),ROWS(A$1:$A1786),ROWS(#REF!)-ROWS('Export day'!$A$2:INDIRECT('Export day'!$D$2))-ROWS('Export night filtered'!$A$2:INDIRECT('Export night filtered'!$D$2))),""))),Rapportage!L1787)</f>
        <v/>
      </c>
    </row>
    <row r="1787" spans="1:1">
      <c r="A1787" t="str" cm="1">
        <f t="array" aca="1" ref="A1787" ca="1">_xlfn.CONCAT(IFERROR(INDEX('Export day'!$A$2:INDIRECT('Export day'!$D$2),ROWS(A$1:$A1787)),IFERROR(INDEX('Export night filtered'!$A$2:INDIRECT('Export night filtered'!$D$2),ROWS(A$1:$A1787)-ROWS('Export day'!$A$2:INDIRECT('Export day'!$D$2))),IFERROR(INDEX('Export sunholidays filtered'!$A$2:INDIRECT('Export sunholidays filtered'!$D$2),ROWS(A$1:$A1787),ROWS(#REF!)-ROWS('Export day'!$A$2:INDIRECT('Export day'!$D$2))-ROWS('Export night filtered'!$A$2:INDIRECT('Export night filtered'!$D$2))),""))),Rapportage!L1788)</f>
        <v/>
      </c>
    </row>
    <row r="1788" spans="1:1">
      <c r="A1788" t="str" cm="1">
        <f t="array" aca="1" ref="A1788" ca="1">_xlfn.CONCAT(IFERROR(INDEX('Export day'!$A$2:INDIRECT('Export day'!$D$2),ROWS(A$1:$A1788)),IFERROR(INDEX('Export night filtered'!$A$2:INDIRECT('Export night filtered'!$D$2),ROWS(A$1:$A1788)-ROWS('Export day'!$A$2:INDIRECT('Export day'!$D$2))),IFERROR(INDEX('Export sunholidays filtered'!$A$2:INDIRECT('Export sunholidays filtered'!$D$2),ROWS(A$1:$A1788),ROWS(#REF!)-ROWS('Export day'!$A$2:INDIRECT('Export day'!$D$2))-ROWS('Export night filtered'!$A$2:INDIRECT('Export night filtered'!$D$2))),""))),Rapportage!L1789)</f>
        <v/>
      </c>
    </row>
    <row r="1789" spans="1:1">
      <c r="A1789" t="str" cm="1">
        <f t="array" aca="1" ref="A1789" ca="1">_xlfn.CONCAT(IFERROR(INDEX('Export day'!$A$2:INDIRECT('Export day'!$D$2),ROWS(A$1:$A1789)),IFERROR(INDEX('Export night filtered'!$A$2:INDIRECT('Export night filtered'!$D$2),ROWS(A$1:$A1789)-ROWS('Export day'!$A$2:INDIRECT('Export day'!$D$2))),IFERROR(INDEX('Export sunholidays filtered'!$A$2:INDIRECT('Export sunholidays filtered'!$D$2),ROWS(A$1:$A1789),ROWS(#REF!)-ROWS('Export day'!$A$2:INDIRECT('Export day'!$D$2))-ROWS('Export night filtered'!$A$2:INDIRECT('Export night filtered'!$D$2))),""))),Rapportage!L1790)</f>
        <v/>
      </c>
    </row>
    <row r="1790" spans="1:1">
      <c r="A1790" t="str" cm="1">
        <f t="array" aca="1" ref="A1790" ca="1">_xlfn.CONCAT(IFERROR(INDEX('Export day'!$A$2:INDIRECT('Export day'!$D$2),ROWS(A$1:$A1790)),IFERROR(INDEX('Export night filtered'!$A$2:INDIRECT('Export night filtered'!$D$2),ROWS(A$1:$A1790)-ROWS('Export day'!$A$2:INDIRECT('Export day'!$D$2))),IFERROR(INDEX('Export sunholidays filtered'!$A$2:INDIRECT('Export sunholidays filtered'!$D$2),ROWS(A$1:$A1790),ROWS(#REF!)-ROWS('Export day'!$A$2:INDIRECT('Export day'!$D$2))-ROWS('Export night filtered'!$A$2:INDIRECT('Export night filtered'!$D$2))),""))),Rapportage!L1791)</f>
        <v/>
      </c>
    </row>
    <row r="1791" spans="1:1">
      <c r="A1791" t="str" cm="1">
        <f t="array" aca="1" ref="A1791" ca="1">_xlfn.CONCAT(IFERROR(INDEX('Export day'!$A$2:INDIRECT('Export day'!$D$2),ROWS(A$1:$A1791)),IFERROR(INDEX('Export night filtered'!$A$2:INDIRECT('Export night filtered'!$D$2),ROWS(A$1:$A1791)-ROWS('Export day'!$A$2:INDIRECT('Export day'!$D$2))),IFERROR(INDEX('Export sunholidays filtered'!$A$2:INDIRECT('Export sunholidays filtered'!$D$2),ROWS(A$1:$A1791),ROWS(#REF!)-ROWS('Export day'!$A$2:INDIRECT('Export day'!$D$2))-ROWS('Export night filtered'!$A$2:INDIRECT('Export night filtered'!$D$2))),""))),Rapportage!L1792)</f>
        <v/>
      </c>
    </row>
    <row r="1792" spans="1:1">
      <c r="A1792" t="str" cm="1">
        <f t="array" aca="1" ref="A1792" ca="1">_xlfn.CONCAT(IFERROR(INDEX('Export day'!$A$2:INDIRECT('Export day'!$D$2),ROWS(A$1:$A1792)),IFERROR(INDEX('Export night filtered'!$A$2:INDIRECT('Export night filtered'!$D$2),ROWS(A$1:$A1792)-ROWS('Export day'!$A$2:INDIRECT('Export day'!$D$2))),IFERROR(INDEX('Export sunholidays filtered'!$A$2:INDIRECT('Export sunholidays filtered'!$D$2),ROWS(A$1:$A1792),ROWS(#REF!)-ROWS('Export day'!$A$2:INDIRECT('Export day'!$D$2))-ROWS('Export night filtered'!$A$2:INDIRECT('Export night filtered'!$D$2))),""))),Rapportage!L1793)</f>
        <v/>
      </c>
    </row>
    <row r="1793" spans="1:1">
      <c r="A1793" t="str" cm="1">
        <f t="array" aca="1" ref="A1793" ca="1">_xlfn.CONCAT(IFERROR(INDEX('Export day'!$A$2:INDIRECT('Export day'!$D$2),ROWS(A$1:$A1793)),IFERROR(INDEX('Export night filtered'!$A$2:INDIRECT('Export night filtered'!$D$2),ROWS(A$1:$A1793)-ROWS('Export day'!$A$2:INDIRECT('Export day'!$D$2))),IFERROR(INDEX('Export sunholidays filtered'!$A$2:INDIRECT('Export sunholidays filtered'!$D$2),ROWS(A$1:$A1793),ROWS(#REF!)-ROWS('Export day'!$A$2:INDIRECT('Export day'!$D$2))-ROWS('Export night filtered'!$A$2:INDIRECT('Export night filtered'!$D$2))),""))),Rapportage!L1794)</f>
        <v/>
      </c>
    </row>
    <row r="1794" spans="1:1">
      <c r="A1794" t="str" cm="1">
        <f t="array" aca="1" ref="A1794" ca="1">_xlfn.CONCAT(IFERROR(INDEX('Export day'!$A$2:INDIRECT('Export day'!$D$2),ROWS(A$1:$A1794)),IFERROR(INDEX('Export night filtered'!$A$2:INDIRECT('Export night filtered'!$D$2),ROWS(A$1:$A1794)-ROWS('Export day'!$A$2:INDIRECT('Export day'!$D$2))),IFERROR(INDEX('Export sunholidays filtered'!$A$2:INDIRECT('Export sunholidays filtered'!$D$2),ROWS(A$1:$A1794),ROWS(#REF!)-ROWS('Export day'!$A$2:INDIRECT('Export day'!$D$2))-ROWS('Export night filtered'!$A$2:INDIRECT('Export night filtered'!$D$2))),""))),Rapportage!L1795)</f>
        <v/>
      </c>
    </row>
    <row r="1795" spans="1:1">
      <c r="A1795" t="str" cm="1">
        <f t="array" aca="1" ref="A1795" ca="1">_xlfn.CONCAT(IFERROR(INDEX('Export day'!$A$2:INDIRECT('Export day'!$D$2),ROWS(A$1:$A1795)),IFERROR(INDEX('Export night filtered'!$A$2:INDIRECT('Export night filtered'!$D$2),ROWS(A$1:$A1795)-ROWS('Export day'!$A$2:INDIRECT('Export day'!$D$2))),IFERROR(INDEX('Export sunholidays filtered'!$A$2:INDIRECT('Export sunholidays filtered'!$D$2),ROWS(A$1:$A1795),ROWS(#REF!)-ROWS('Export day'!$A$2:INDIRECT('Export day'!$D$2))-ROWS('Export night filtered'!$A$2:INDIRECT('Export night filtered'!$D$2))),""))),Rapportage!L1796)</f>
        <v/>
      </c>
    </row>
    <row r="1796" spans="1:1">
      <c r="A1796" t="str" cm="1">
        <f t="array" aca="1" ref="A1796" ca="1">_xlfn.CONCAT(IFERROR(INDEX('Export day'!$A$2:INDIRECT('Export day'!$D$2),ROWS(A$1:$A1796)),IFERROR(INDEX('Export night filtered'!$A$2:INDIRECT('Export night filtered'!$D$2),ROWS(A$1:$A1796)-ROWS('Export day'!$A$2:INDIRECT('Export day'!$D$2))),IFERROR(INDEX('Export sunholidays filtered'!$A$2:INDIRECT('Export sunholidays filtered'!$D$2),ROWS(A$1:$A1796),ROWS(#REF!)-ROWS('Export day'!$A$2:INDIRECT('Export day'!$D$2))-ROWS('Export night filtered'!$A$2:INDIRECT('Export night filtered'!$D$2))),""))),Rapportage!L1797)</f>
        <v/>
      </c>
    </row>
    <row r="1797" spans="1:1">
      <c r="A1797" t="str" cm="1">
        <f t="array" aca="1" ref="A1797" ca="1">_xlfn.CONCAT(IFERROR(INDEX('Export day'!$A$2:INDIRECT('Export day'!$D$2),ROWS(A$1:$A1797)),IFERROR(INDEX('Export night filtered'!$A$2:INDIRECT('Export night filtered'!$D$2),ROWS(A$1:$A1797)-ROWS('Export day'!$A$2:INDIRECT('Export day'!$D$2))),IFERROR(INDEX('Export sunholidays filtered'!$A$2:INDIRECT('Export sunholidays filtered'!$D$2),ROWS(A$1:$A1797),ROWS(#REF!)-ROWS('Export day'!$A$2:INDIRECT('Export day'!$D$2))-ROWS('Export night filtered'!$A$2:INDIRECT('Export night filtered'!$D$2))),""))),Rapportage!L1798)</f>
        <v/>
      </c>
    </row>
    <row r="1798" spans="1:1">
      <c r="A1798" t="str" cm="1">
        <f t="array" aca="1" ref="A1798" ca="1">_xlfn.CONCAT(IFERROR(INDEX('Export day'!$A$2:INDIRECT('Export day'!$D$2),ROWS(A$1:$A1798)),IFERROR(INDEX('Export night filtered'!$A$2:INDIRECT('Export night filtered'!$D$2),ROWS(A$1:$A1798)-ROWS('Export day'!$A$2:INDIRECT('Export day'!$D$2))),IFERROR(INDEX('Export sunholidays filtered'!$A$2:INDIRECT('Export sunholidays filtered'!$D$2),ROWS(A$1:$A1798),ROWS(#REF!)-ROWS('Export day'!$A$2:INDIRECT('Export day'!$D$2))-ROWS('Export night filtered'!$A$2:INDIRECT('Export night filtered'!$D$2))),""))),Rapportage!L1799)</f>
        <v/>
      </c>
    </row>
    <row r="1799" spans="1:1">
      <c r="A1799" t="str" cm="1">
        <f t="array" aca="1" ref="A1799" ca="1">_xlfn.CONCAT(IFERROR(INDEX('Export day'!$A$2:INDIRECT('Export day'!$D$2),ROWS(A$1:$A1799)),IFERROR(INDEX('Export night filtered'!$A$2:INDIRECT('Export night filtered'!$D$2),ROWS(A$1:$A1799)-ROWS('Export day'!$A$2:INDIRECT('Export day'!$D$2))),IFERROR(INDEX('Export sunholidays filtered'!$A$2:INDIRECT('Export sunholidays filtered'!$D$2),ROWS(A$1:$A1799),ROWS(#REF!)-ROWS('Export day'!$A$2:INDIRECT('Export day'!$D$2))-ROWS('Export night filtered'!$A$2:INDIRECT('Export night filtered'!$D$2))),""))),Rapportage!L1800)</f>
        <v/>
      </c>
    </row>
    <row r="1800" spans="1:1">
      <c r="A1800" t="str" cm="1">
        <f t="array" aca="1" ref="A1800" ca="1">_xlfn.CONCAT(IFERROR(INDEX('Export day'!$A$2:INDIRECT('Export day'!$D$2),ROWS(A$1:$A1800)),IFERROR(INDEX('Export night filtered'!$A$2:INDIRECT('Export night filtered'!$D$2),ROWS(A$1:$A1800)-ROWS('Export day'!$A$2:INDIRECT('Export day'!$D$2))),IFERROR(INDEX('Export sunholidays filtered'!$A$2:INDIRECT('Export sunholidays filtered'!$D$2),ROWS(A$1:$A1800),ROWS(#REF!)-ROWS('Export day'!$A$2:INDIRECT('Export day'!$D$2))-ROWS('Export night filtered'!$A$2:INDIRECT('Export night filtered'!$D$2))),""))),Rapportage!L1801)</f>
        <v/>
      </c>
    </row>
    <row r="1801" spans="1:1">
      <c r="A1801" t="str" cm="1">
        <f t="array" aca="1" ref="A1801" ca="1">_xlfn.CONCAT(IFERROR(INDEX('Export day'!$A$2:INDIRECT('Export day'!$D$2),ROWS(A$1:$A1801)),IFERROR(INDEX('Export night filtered'!$A$2:INDIRECT('Export night filtered'!$D$2),ROWS(A$1:$A1801)-ROWS('Export day'!$A$2:INDIRECT('Export day'!$D$2))),IFERROR(INDEX('Export sunholidays filtered'!$A$2:INDIRECT('Export sunholidays filtered'!$D$2),ROWS(A$1:$A1801),ROWS(#REF!)-ROWS('Export day'!$A$2:INDIRECT('Export day'!$D$2))-ROWS('Export night filtered'!$A$2:INDIRECT('Export night filtered'!$D$2))),""))),Rapportage!L1802)</f>
        <v/>
      </c>
    </row>
    <row r="1802" spans="1:1">
      <c r="A1802" t="str" cm="1">
        <f t="array" aca="1" ref="A1802" ca="1">_xlfn.CONCAT(IFERROR(INDEX('Export day'!$A$2:INDIRECT('Export day'!$D$2),ROWS(A$1:$A1802)),IFERROR(INDEX('Export night filtered'!$A$2:INDIRECT('Export night filtered'!$D$2),ROWS(A$1:$A1802)-ROWS('Export day'!$A$2:INDIRECT('Export day'!$D$2))),IFERROR(INDEX('Export sunholidays filtered'!$A$2:INDIRECT('Export sunholidays filtered'!$D$2),ROWS(A$1:$A1802),ROWS(#REF!)-ROWS('Export day'!$A$2:INDIRECT('Export day'!$D$2))-ROWS('Export night filtered'!$A$2:INDIRECT('Export night filtered'!$D$2))),""))),Rapportage!L1803)</f>
        <v/>
      </c>
    </row>
    <row r="1803" spans="1:1">
      <c r="A1803" t="str" cm="1">
        <f t="array" aca="1" ref="A1803" ca="1">_xlfn.CONCAT(IFERROR(INDEX('Export day'!$A$2:INDIRECT('Export day'!$D$2),ROWS(A$1:$A1803)),IFERROR(INDEX('Export night filtered'!$A$2:INDIRECT('Export night filtered'!$D$2),ROWS(A$1:$A1803)-ROWS('Export day'!$A$2:INDIRECT('Export day'!$D$2))),IFERROR(INDEX('Export sunholidays filtered'!$A$2:INDIRECT('Export sunholidays filtered'!$D$2),ROWS(A$1:$A1803),ROWS(#REF!)-ROWS('Export day'!$A$2:INDIRECT('Export day'!$D$2))-ROWS('Export night filtered'!$A$2:INDIRECT('Export night filtered'!$D$2))),""))),Rapportage!L1804)</f>
        <v/>
      </c>
    </row>
    <row r="1804" spans="1:1">
      <c r="A1804" t="str" cm="1">
        <f t="array" aca="1" ref="A1804" ca="1">_xlfn.CONCAT(IFERROR(INDEX('Export day'!$A$2:INDIRECT('Export day'!$D$2),ROWS(A$1:$A1804)),IFERROR(INDEX('Export night filtered'!$A$2:INDIRECT('Export night filtered'!$D$2),ROWS(A$1:$A1804)-ROWS('Export day'!$A$2:INDIRECT('Export day'!$D$2))),IFERROR(INDEX('Export sunholidays filtered'!$A$2:INDIRECT('Export sunholidays filtered'!$D$2),ROWS(A$1:$A1804),ROWS(#REF!)-ROWS('Export day'!$A$2:INDIRECT('Export day'!$D$2))-ROWS('Export night filtered'!$A$2:INDIRECT('Export night filtered'!$D$2))),""))),Rapportage!L1805)</f>
        <v/>
      </c>
    </row>
    <row r="1805" spans="1:1">
      <c r="A1805" t="str" cm="1">
        <f t="array" aca="1" ref="A1805" ca="1">_xlfn.CONCAT(IFERROR(INDEX('Export day'!$A$2:INDIRECT('Export day'!$D$2),ROWS(A$1:$A1805)),IFERROR(INDEX('Export night filtered'!$A$2:INDIRECT('Export night filtered'!$D$2),ROWS(A$1:$A1805)-ROWS('Export day'!$A$2:INDIRECT('Export day'!$D$2))),IFERROR(INDEX('Export sunholidays filtered'!$A$2:INDIRECT('Export sunholidays filtered'!$D$2),ROWS(A$1:$A1805),ROWS(#REF!)-ROWS('Export day'!$A$2:INDIRECT('Export day'!$D$2))-ROWS('Export night filtered'!$A$2:INDIRECT('Export night filtered'!$D$2))),""))),Rapportage!L1806)</f>
        <v/>
      </c>
    </row>
    <row r="1806" spans="1:1">
      <c r="A1806" t="str" cm="1">
        <f t="array" aca="1" ref="A1806" ca="1">_xlfn.CONCAT(IFERROR(INDEX('Export day'!$A$2:INDIRECT('Export day'!$D$2),ROWS(A$1:$A1806)),IFERROR(INDEX('Export night filtered'!$A$2:INDIRECT('Export night filtered'!$D$2),ROWS(A$1:$A1806)-ROWS('Export day'!$A$2:INDIRECT('Export day'!$D$2))),IFERROR(INDEX('Export sunholidays filtered'!$A$2:INDIRECT('Export sunholidays filtered'!$D$2),ROWS(A$1:$A1806),ROWS(#REF!)-ROWS('Export day'!$A$2:INDIRECT('Export day'!$D$2))-ROWS('Export night filtered'!$A$2:INDIRECT('Export night filtered'!$D$2))),""))),Rapportage!L1807)</f>
        <v/>
      </c>
    </row>
    <row r="1807" spans="1:1">
      <c r="A1807" t="str" cm="1">
        <f t="array" aca="1" ref="A1807" ca="1">_xlfn.CONCAT(IFERROR(INDEX('Export day'!$A$2:INDIRECT('Export day'!$D$2),ROWS(A$1:$A1807)),IFERROR(INDEX('Export night filtered'!$A$2:INDIRECT('Export night filtered'!$D$2),ROWS(A$1:$A1807)-ROWS('Export day'!$A$2:INDIRECT('Export day'!$D$2))),IFERROR(INDEX('Export sunholidays filtered'!$A$2:INDIRECT('Export sunholidays filtered'!$D$2),ROWS(A$1:$A1807),ROWS(#REF!)-ROWS('Export day'!$A$2:INDIRECT('Export day'!$D$2))-ROWS('Export night filtered'!$A$2:INDIRECT('Export night filtered'!$D$2))),""))),Rapportage!L1808)</f>
        <v/>
      </c>
    </row>
    <row r="1808" spans="1:1">
      <c r="A1808" t="str" cm="1">
        <f t="array" aca="1" ref="A1808" ca="1">_xlfn.CONCAT(IFERROR(INDEX('Export day'!$A$2:INDIRECT('Export day'!$D$2),ROWS(A$1:$A1808)),IFERROR(INDEX('Export night filtered'!$A$2:INDIRECT('Export night filtered'!$D$2),ROWS(A$1:$A1808)-ROWS('Export day'!$A$2:INDIRECT('Export day'!$D$2))),IFERROR(INDEX('Export sunholidays filtered'!$A$2:INDIRECT('Export sunholidays filtered'!$D$2),ROWS(A$1:$A1808),ROWS(#REF!)-ROWS('Export day'!$A$2:INDIRECT('Export day'!$D$2))-ROWS('Export night filtered'!$A$2:INDIRECT('Export night filtered'!$D$2))),""))),Rapportage!L1809)</f>
        <v/>
      </c>
    </row>
    <row r="1809" spans="1:1">
      <c r="A1809" t="str" cm="1">
        <f t="array" aca="1" ref="A1809" ca="1">_xlfn.CONCAT(IFERROR(INDEX('Export day'!$A$2:INDIRECT('Export day'!$D$2),ROWS(A$1:$A1809)),IFERROR(INDEX('Export night filtered'!$A$2:INDIRECT('Export night filtered'!$D$2),ROWS(A$1:$A1809)-ROWS('Export day'!$A$2:INDIRECT('Export day'!$D$2))),IFERROR(INDEX('Export sunholidays filtered'!$A$2:INDIRECT('Export sunholidays filtered'!$D$2),ROWS(A$1:$A1809),ROWS(#REF!)-ROWS('Export day'!$A$2:INDIRECT('Export day'!$D$2))-ROWS('Export night filtered'!$A$2:INDIRECT('Export night filtered'!$D$2))),""))),Rapportage!L1810)</f>
        <v/>
      </c>
    </row>
    <row r="1810" spans="1:1">
      <c r="A1810" t="str" cm="1">
        <f t="array" aca="1" ref="A1810" ca="1">_xlfn.CONCAT(IFERROR(INDEX('Export day'!$A$2:INDIRECT('Export day'!$D$2),ROWS(A$1:$A1810)),IFERROR(INDEX('Export night filtered'!$A$2:INDIRECT('Export night filtered'!$D$2),ROWS(A$1:$A1810)-ROWS('Export day'!$A$2:INDIRECT('Export day'!$D$2))),IFERROR(INDEX('Export sunholidays filtered'!$A$2:INDIRECT('Export sunholidays filtered'!$D$2),ROWS(A$1:$A1810),ROWS(#REF!)-ROWS('Export day'!$A$2:INDIRECT('Export day'!$D$2))-ROWS('Export night filtered'!$A$2:INDIRECT('Export night filtered'!$D$2))),""))),Rapportage!L1811)</f>
        <v/>
      </c>
    </row>
    <row r="1811" spans="1:1">
      <c r="A1811" t="str" cm="1">
        <f t="array" aca="1" ref="A1811" ca="1">_xlfn.CONCAT(IFERROR(INDEX('Export day'!$A$2:INDIRECT('Export day'!$D$2),ROWS(A$1:$A1811)),IFERROR(INDEX('Export night filtered'!$A$2:INDIRECT('Export night filtered'!$D$2),ROWS(A$1:$A1811)-ROWS('Export day'!$A$2:INDIRECT('Export day'!$D$2))),IFERROR(INDEX('Export sunholidays filtered'!$A$2:INDIRECT('Export sunholidays filtered'!$D$2),ROWS(A$1:$A1811),ROWS(#REF!)-ROWS('Export day'!$A$2:INDIRECT('Export day'!$D$2))-ROWS('Export night filtered'!$A$2:INDIRECT('Export night filtered'!$D$2))),""))),Rapportage!L1812)</f>
        <v/>
      </c>
    </row>
    <row r="1812" spans="1:1">
      <c r="A1812" t="str" cm="1">
        <f t="array" aca="1" ref="A1812" ca="1">_xlfn.CONCAT(IFERROR(INDEX('Export day'!$A$2:INDIRECT('Export day'!$D$2),ROWS(A$1:$A1812)),IFERROR(INDEX('Export night filtered'!$A$2:INDIRECT('Export night filtered'!$D$2),ROWS(A$1:$A1812)-ROWS('Export day'!$A$2:INDIRECT('Export day'!$D$2))),IFERROR(INDEX('Export sunholidays filtered'!$A$2:INDIRECT('Export sunholidays filtered'!$D$2),ROWS(A$1:$A1812),ROWS(#REF!)-ROWS('Export day'!$A$2:INDIRECT('Export day'!$D$2))-ROWS('Export night filtered'!$A$2:INDIRECT('Export night filtered'!$D$2))),""))),Rapportage!L1813)</f>
        <v/>
      </c>
    </row>
    <row r="1813" spans="1:1">
      <c r="A1813" t="str" cm="1">
        <f t="array" aca="1" ref="A1813" ca="1">_xlfn.CONCAT(IFERROR(INDEX('Export day'!$A$2:INDIRECT('Export day'!$D$2),ROWS(A$1:$A1813)),IFERROR(INDEX('Export night filtered'!$A$2:INDIRECT('Export night filtered'!$D$2),ROWS(A$1:$A1813)-ROWS('Export day'!$A$2:INDIRECT('Export day'!$D$2))),IFERROR(INDEX('Export sunholidays filtered'!$A$2:INDIRECT('Export sunholidays filtered'!$D$2),ROWS(A$1:$A1813),ROWS(#REF!)-ROWS('Export day'!$A$2:INDIRECT('Export day'!$D$2))-ROWS('Export night filtered'!$A$2:INDIRECT('Export night filtered'!$D$2))),""))),Rapportage!L1814)</f>
        <v/>
      </c>
    </row>
    <row r="1814" spans="1:1">
      <c r="A1814" t="str" cm="1">
        <f t="array" aca="1" ref="A1814" ca="1">_xlfn.CONCAT(IFERROR(INDEX('Export day'!$A$2:INDIRECT('Export day'!$D$2),ROWS(A$1:$A1814)),IFERROR(INDEX('Export night filtered'!$A$2:INDIRECT('Export night filtered'!$D$2),ROWS(A$1:$A1814)-ROWS('Export day'!$A$2:INDIRECT('Export day'!$D$2))),IFERROR(INDEX('Export sunholidays filtered'!$A$2:INDIRECT('Export sunholidays filtered'!$D$2),ROWS(A$1:$A1814),ROWS(#REF!)-ROWS('Export day'!$A$2:INDIRECT('Export day'!$D$2))-ROWS('Export night filtered'!$A$2:INDIRECT('Export night filtered'!$D$2))),""))),Rapportage!L1815)</f>
        <v/>
      </c>
    </row>
    <row r="1815" spans="1:1">
      <c r="A1815" t="str" cm="1">
        <f t="array" aca="1" ref="A1815" ca="1">_xlfn.CONCAT(IFERROR(INDEX('Export day'!$A$2:INDIRECT('Export day'!$D$2),ROWS(A$1:$A1815)),IFERROR(INDEX('Export night filtered'!$A$2:INDIRECT('Export night filtered'!$D$2),ROWS(A$1:$A1815)-ROWS('Export day'!$A$2:INDIRECT('Export day'!$D$2))),IFERROR(INDEX('Export sunholidays filtered'!$A$2:INDIRECT('Export sunholidays filtered'!$D$2),ROWS(A$1:$A1815),ROWS(#REF!)-ROWS('Export day'!$A$2:INDIRECT('Export day'!$D$2))-ROWS('Export night filtered'!$A$2:INDIRECT('Export night filtered'!$D$2))),""))),Rapportage!L1816)</f>
        <v/>
      </c>
    </row>
    <row r="1816" spans="1:1">
      <c r="A1816" t="str" cm="1">
        <f t="array" aca="1" ref="A1816" ca="1">_xlfn.CONCAT(IFERROR(INDEX('Export day'!$A$2:INDIRECT('Export day'!$D$2),ROWS(A$1:$A1816)),IFERROR(INDEX('Export night filtered'!$A$2:INDIRECT('Export night filtered'!$D$2),ROWS(A$1:$A1816)-ROWS('Export day'!$A$2:INDIRECT('Export day'!$D$2))),IFERROR(INDEX('Export sunholidays filtered'!$A$2:INDIRECT('Export sunholidays filtered'!$D$2),ROWS(A$1:$A1816),ROWS(#REF!)-ROWS('Export day'!$A$2:INDIRECT('Export day'!$D$2))-ROWS('Export night filtered'!$A$2:INDIRECT('Export night filtered'!$D$2))),""))),Rapportage!L1817)</f>
        <v/>
      </c>
    </row>
    <row r="1817" spans="1:1">
      <c r="A1817" t="str" cm="1">
        <f t="array" aca="1" ref="A1817" ca="1">_xlfn.CONCAT(IFERROR(INDEX('Export day'!$A$2:INDIRECT('Export day'!$D$2),ROWS(A$1:$A1817)),IFERROR(INDEX('Export night filtered'!$A$2:INDIRECT('Export night filtered'!$D$2),ROWS(A$1:$A1817)-ROWS('Export day'!$A$2:INDIRECT('Export day'!$D$2))),IFERROR(INDEX('Export sunholidays filtered'!$A$2:INDIRECT('Export sunholidays filtered'!$D$2),ROWS(A$1:$A1817),ROWS(#REF!)-ROWS('Export day'!$A$2:INDIRECT('Export day'!$D$2))-ROWS('Export night filtered'!$A$2:INDIRECT('Export night filtered'!$D$2))),""))),Rapportage!L1818)</f>
        <v/>
      </c>
    </row>
    <row r="1818" spans="1:1">
      <c r="A1818" t="str" cm="1">
        <f t="array" aca="1" ref="A1818" ca="1">_xlfn.CONCAT(IFERROR(INDEX('Export day'!$A$2:INDIRECT('Export day'!$D$2),ROWS(A$1:$A1818)),IFERROR(INDEX('Export night filtered'!$A$2:INDIRECT('Export night filtered'!$D$2),ROWS(A$1:$A1818)-ROWS('Export day'!$A$2:INDIRECT('Export day'!$D$2))),IFERROR(INDEX('Export sunholidays filtered'!$A$2:INDIRECT('Export sunholidays filtered'!$D$2),ROWS(A$1:$A1818),ROWS(#REF!)-ROWS('Export day'!$A$2:INDIRECT('Export day'!$D$2))-ROWS('Export night filtered'!$A$2:INDIRECT('Export night filtered'!$D$2))),""))),Rapportage!L1819)</f>
        <v/>
      </c>
    </row>
    <row r="1819" spans="1:1">
      <c r="A1819" t="str" cm="1">
        <f t="array" aca="1" ref="A1819" ca="1">_xlfn.CONCAT(IFERROR(INDEX('Export day'!$A$2:INDIRECT('Export day'!$D$2),ROWS(A$1:$A1819)),IFERROR(INDEX('Export night filtered'!$A$2:INDIRECT('Export night filtered'!$D$2),ROWS(A$1:$A1819)-ROWS('Export day'!$A$2:INDIRECT('Export day'!$D$2))),IFERROR(INDEX('Export sunholidays filtered'!$A$2:INDIRECT('Export sunholidays filtered'!$D$2),ROWS(A$1:$A1819),ROWS(#REF!)-ROWS('Export day'!$A$2:INDIRECT('Export day'!$D$2))-ROWS('Export night filtered'!$A$2:INDIRECT('Export night filtered'!$D$2))),""))),Rapportage!L1820)</f>
        <v/>
      </c>
    </row>
    <row r="1820" spans="1:1">
      <c r="A1820" t="str" cm="1">
        <f t="array" aca="1" ref="A1820" ca="1">_xlfn.CONCAT(IFERROR(INDEX('Export day'!$A$2:INDIRECT('Export day'!$D$2),ROWS(A$1:$A1820)),IFERROR(INDEX('Export night filtered'!$A$2:INDIRECT('Export night filtered'!$D$2),ROWS(A$1:$A1820)-ROWS('Export day'!$A$2:INDIRECT('Export day'!$D$2))),IFERROR(INDEX('Export sunholidays filtered'!$A$2:INDIRECT('Export sunholidays filtered'!$D$2),ROWS(A$1:$A1820),ROWS(#REF!)-ROWS('Export day'!$A$2:INDIRECT('Export day'!$D$2))-ROWS('Export night filtered'!$A$2:INDIRECT('Export night filtered'!$D$2))),""))),Rapportage!L1821)</f>
        <v/>
      </c>
    </row>
    <row r="1821" spans="1:1">
      <c r="A1821" t="str" cm="1">
        <f t="array" aca="1" ref="A1821" ca="1">_xlfn.CONCAT(IFERROR(INDEX('Export day'!$A$2:INDIRECT('Export day'!$D$2),ROWS(A$1:$A1821)),IFERROR(INDEX('Export night filtered'!$A$2:INDIRECT('Export night filtered'!$D$2),ROWS(A$1:$A1821)-ROWS('Export day'!$A$2:INDIRECT('Export day'!$D$2))),IFERROR(INDEX('Export sunholidays filtered'!$A$2:INDIRECT('Export sunholidays filtered'!$D$2),ROWS(A$1:$A1821),ROWS(#REF!)-ROWS('Export day'!$A$2:INDIRECT('Export day'!$D$2))-ROWS('Export night filtered'!$A$2:INDIRECT('Export night filtered'!$D$2))),""))),Rapportage!L1822)</f>
        <v/>
      </c>
    </row>
    <row r="1822" spans="1:1">
      <c r="A1822" t="str" cm="1">
        <f t="array" aca="1" ref="A1822" ca="1">_xlfn.CONCAT(IFERROR(INDEX('Export day'!$A$2:INDIRECT('Export day'!$D$2),ROWS(A$1:$A1822)),IFERROR(INDEX('Export night filtered'!$A$2:INDIRECT('Export night filtered'!$D$2),ROWS(A$1:$A1822)-ROWS('Export day'!$A$2:INDIRECT('Export day'!$D$2))),IFERROR(INDEX('Export sunholidays filtered'!$A$2:INDIRECT('Export sunholidays filtered'!$D$2),ROWS(A$1:$A1822),ROWS(#REF!)-ROWS('Export day'!$A$2:INDIRECT('Export day'!$D$2))-ROWS('Export night filtered'!$A$2:INDIRECT('Export night filtered'!$D$2))),""))),Rapportage!L1823)</f>
        <v/>
      </c>
    </row>
    <row r="1823" spans="1:1">
      <c r="A1823" t="str" cm="1">
        <f t="array" aca="1" ref="A1823" ca="1">_xlfn.CONCAT(IFERROR(INDEX('Export day'!$A$2:INDIRECT('Export day'!$D$2),ROWS(A$1:$A1823)),IFERROR(INDEX('Export night filtered'!$A$2:INDIRECT('Export night filtered'!$D$2),ROWS(A$1:$A1823)-ROWS('Export day'!$A$2:INDIRECT('Export day'!$D$2))),IFERROR(INDEX('Export sunholidays filtered'!$A$2:INDIRECT('Export sunholidays filtered'!$D$2),ROWS(A$1:$A1823),ROWS(#REF!)-ROWS('Export day'!$A$2:INDIRECT('Export day'!$D$2))-ROWS('Export night filtered'!$A$2:INDIRECT('Export night filtered'!$D$2))),""))),Rapportage!L1824)</f>
        <v/>
      </c>
    </row>
    <row r="1824" spans="1:1">
      <c r="A1824" t="str" cm="1">
        <f t="array" aca="1" ref="A1824" ca="1">_xlfn.CONCAT(IFERROR(INDEX('Export day'!$A$2:INDIRECT('Export day'!$D$2),ROWS(A$1:$A1824)),IFERROR(INDEX('Export night filtered'!$A$2:INDIRECT('Export night filtered'!$D$2),ROWS(A$1:$A1824)-ROWS('Export day'!$A$2:INDIRECT('Export day'!$D$2))),IFERROR(INDEX('Export sunholidays filtered'!$A$2:INDIRECT('Export sunholidays filtered'!$D$2),ROWS(A$1:$A1824),ROWS(#REF!)-ROWS('Export day'!$A$2:INDIRECT('Export day'!$D$2))-ROWS('Export night filtered'!$A$2:INDIRECT('Export night filtered'!$D$2))),""))),Rapportage!L1825)</f>
        <v/>
      </c>
    </row>
    <row r="1825" spans="1:1">
      <c r="A1825" t="str" cm="1">
        <f t="array" aca="1" ref="A1825" ca="1">_xlfn.CONCAT(IFERROR(INDEX('Export day'!$A$2:INDIRECT('Export day'!$D$2),ROWS(A$1:$A1825)),IFERROR(INDEX('Export night filtered'!$A$2:INDIRECT('Export night filtered'!$D$2),ROWS(A$1:$A1825)-ROWS('Export day'!$A$2:INDIRECT('Export day'!$D$2))),IFERROR(INDEX('Export sunholidays filtered'!$A$2:INDIRECT('Export sunholidays filtered'!$D$2),ROWS(A$1:$A1825),ROWS(#REF!)-ROWS('Export day'!$A$2:INDIRECT('Export day'!$D$2))-ROWS('Export night filtered'!$A$2:INDIRECT('Export night filtered'!$D$2))),""))),Rapportage!L1826)</f>
        <v/>
      </c>
    </row>
    <row r="1826" spans="1:1">
      <c r="A1826" t="str" cm="1">
        <f t="array" aca="1" ref="A1826" ca="1">_xlfn.CONCAT(IFERROR(INDEX('Export day'!$A$2:INDIRECT('Export day'!$D$2),ROWS(A$1:$A1826)),IFERROR(INDEX('Export night filtered'!$A$2:INDIRECT('Export night filtered'!$D$2),ROWS(A$1:$A1826)-ROWS('Export day'!$A$2:INDIRECT('Export day'!$D$2))),IFERROR(INDEX('Export sunholidays filtered'!$A$2:INDIRECT('Export sunholidays filtered'!$D$2),ROWS(A$1:$A1826),ROWS(#REF!)-ROWS('Export day'!$A$2:INDIRECT('Export day'!$D$2))-ROWS('Export night filtered'!$A$2:INDIRECT('Export night filtered'!$D$2))),""))),Rapportage!L1827)</f>
        <v/>
      </c>
    </row>
    <row r="1827" spans="1:1">
      <c r="A1827" t="str" cm="1">
        <f t="array" aca="1" ref="A1827" ca="1">_xlfn.CONCAT(IFERROR(INDEX('Export day'!$A$2:INDIRECT('Export day'!$D$2),ROWS(A$1:$A1827)),IFERROR(INDEX('Export night filtered'!$A$2:INDIRECT('Export night filtered'!$D$2),ROWS(A$1:$A1827)-ROWS('Export day'!$A$2:INDIRECT('Export day'!$D$2))),IFERROR(INDEX('Export sunholidays filtered'!$A$2:INDIRECT('Export sunholidays filtered'!$D$2),ROWS(A$1:$A1827),ROWS(#REF!)-ROWS('Export day'!$A$2:INDIRECT('Export day'!$D$2))-ROWS('Export night filtered'!$A$2:INDIRECT('Export night filtered'!$D$2))),""))),Rapportage!L1828)</f>
        <v/>
      </c>
    </row>
    <row r="1828" spans="1:1">
      <c r="A1828" t="str" cm="1">
        <f t="array" aca="1" ref="A1828" ca="1">_xlfn.CONCAT(IFERROR(INDEX('Export day'!$A$2:INDIRECT('Export day'!$D$2),ROWS(A$1:$A1828)),IFERROR(INDEX('Export night filtered'!$A$2:INDIRECT('Export night filtered'!$D$2),ROWS(A$1:$A1828)-ROWS('Export day'!$A$2:INDIRECT('Export day'!$D$2))),IFERROR(INDEX('Export sunholidays filtered'!$A$2:INDIRECT('Export sunholidays filtered'!$D$2),ROWS(A$1:$A1828),ROWS(#REF!)-ROWS('Export day'!$A$2:INDIRECT('Export day'!$D$2))-ROWS('Export night filtered'!$A$2:INDIRECT('Export night filtered'!$D$2))),""))),Rapportage!L1829)</f>
        <v/>
      </c>
    </row>
    <row r="1829" spans="1:1">
      <c r="A1829" t="str" cm="1">
        <f t="array" aca="1" ref="A1829" ca="1">_xlfn.CONCAT(IFERROR(INDEX('Export day'!$A$2:INDIRECT('Export day'!$D$2),ROWS(A$1:$A1829)),IFERROR(INDEX('Export night filtered'!$A$2:INDIRECT('Export night filtered'!$D$2),ROWS(A$1:$A1829)-ROWS('Export day'!$A$2:INDIRECT('Export day'!$D$2))),IFERROR(INDEX('Export sunholidays filtered'!$A$2:INDIRECT('Export sunholidays filtered'!$D$2),ROWS(A$1:$A1829),ROWS(#REF!)-ROWS('Export day'!$A$2:INDIRECT('Export day'!$D$2))-ROWS('Export night filtered'!$A$2:INDIRECT('Export night filtered'!$D$2))),""))),Rapportage!L1830)</f>
        <v/>
      </c>
    </row>
    <row r="1830" spans="1:1">
      <c r="A1830" t="str" cm="1">
        <f t="array" aca="1" ref="A1830" ca="1">_xlfn.CONCAT(IFERROR(INDEX('Export day'!$A$2:INDIRECT('Export day'!$D$2),ROWS(A$1:$A1830)),IFERROR(INDEX('Export night filtered'!$A$2:INDIRECT('Export night filtered'!$D$2),ROWS(A$1:$A1830)-ROWS('Export day'!$A$2:INDIRECT('Export day'!$D$2))),IFERROR(INDEX('Export sunholidays filtered'!$A$2:INDIRECT('Export sunholidays filtered'!$D$2),ROWS(A$1:$A1830),ROWS(#REF!)-ROWS('Export day'!$A$2:INDIRECT('Export day'!$D$2))-ROWS('Export night filtered'!$A$2:INDIRECT('Export night filtered'!$D$2))),""))),Rapportage!L1831)</f>
        <v/>
      </c>
    </row>
    <row r="1831" spans="1:1">
      <c r="A1831" t="str" cm="1">
        <f t="array" aca="1" ref="A1831" ca="1">_xlfn.CONCAT(IFERROR(INDEX('Export day'!$A$2:INDIRECT('Export day'!$D$2),ROWS(A$1:$A1831)),IFERROR(INDEX('Export night filtered'!$A$2:INDIRECT('Export night filtered'!$D$2),ROWS(A$1:$A1831)-ROWS('Export day'!$A$2:INDIRECT('Export day'!$D$2))),IFERROR(INDEX('Export sunholidays filtered'!$A$2:INDIRECT('Export sunholidays filtered'!$D$2),ROWS(A$1:$A1831),ROWS(#REF!)-ROWS('Export day'!$A$2:INDIRECT('Export day'!$D$2))-ROWS('Export night filtered'!$A$2:INDIRECT('Export night filtered'!$D$2))),""))),Rapportage!L1832)</f>
        <v/>
      </c>
    </row>
    <row r="1832" spans="1:1">
      <c r="A1832" t="str" cm="1">
        <f t="array" aca="1" ref="A1832" ca="1">_xlfn.CONCAT(IFERROR(INDEX('Export day'!$A$2:INDIRECT('Export day'!$D$2),ROWS(A$1:$A1832)),IFERROR(INDEX('Export night filtered'!$A$2:INDIRECT('Export night filtered'!$D$2),ROWS(A$1:$A1832)-ROWS('Export day'!$A$2:INDIRECT('Export day'!$D$2))),IFERROR(INDEX('Export sunholidays filtered'!$A$2:INDIRECT('Export sunholidays filtered'!$D$2),ROWS(A$1:$A1832),ROWS(#REF!)-ROWS('Export day'!$A$2:INDIRECT('Export day'!$D$2))-ROWS('Export night filtered'!$A$2:INDIRECT('Export night filtered'!$D$2))),""))),Rapportage!L1833)</f>
        <v/>
      </c>
    </row>
    <row r="1833" spans="1:1">
      <c r="A1833" t="str" cm="1">
        <f t="array" aca="1" ref="A1833" ca="1">_xlfn.CONCAT(IFERROR(INDEX('Export day'!$A$2:INDIRECT('Export day'!$D$2),ROWS(A$1:$A1833)),IFERROR(INDEX('Export night filtered'!$A$2:INDIRECT('Export night filtered'!$D$2),ROWS(A$1:$A1833)-ROWS('Export day'!$A$2:INDIRECT('Export day'!$D$2))),IFERROR(INDEX('Export sunholidays filtered'!$A$2:INDIRECT('Export sunholidays filtered'!$D$2),ROWS(A$1:$A1833),ROWS(#REF!)-ROWS('Export day'!$A$2:INDIRECT('Export day'!$D$2))-ROWS('Export night filtered'!$A$2:INDIRECT('Export night filtered'!$D$2))),""))),Rapportage!L1834)</f>
        <v/>
      </c>
    </row>
    <row r="1834" spans="1:1">
      <c r="A1834" t="str" cm="1">
        <f t="array" aca="1" ref="A1834" ca="1">_xlfn.CONCAT(IFERROR(INDEX('Export day'!$A$2:INDIRECT('Export day'!$D$2),ROWS(A$1:$A1834)),IFERROR(INDEX('Export night filtered'!$A$2:INDIRECT('Export night filtered'!$D$2),ROWS(A$1:$A1834)-ROWS('Export day'!$A$2:INDIRECT('Export day'!$D$2))),IFERROR(INDEX('Export sunholidays filtered'!$A$2:INDIRECT('Export sunholidays filtered'!$D$2),ROWS(A$1:$A1834),ROWS(#REF!)-ROWS('Export day'!$A$2:INDIRECT('Export day'!$D$2))-ROWS('Export night filtered'!$A$2:INDIRECT('Export night filtered'!$D$2))),""))),Rapportage!L1835)</f>
        <v/>
      </c>
    </row>
    <row r="1835" spans="1:1">
      <c r="A1835" t="str" cm="1">
        <f t="array" aca="1" ref="A1835" ca="1">_xlfn.CONCAT(IFERROR(INDEX('Export day'!$A$2:INDIRECT('Export day'!$D$2),ROWS(A$1:$A1835)),IFERROR(INDEX('Export night filtered'!$A$2:INDIRECT('Export night filtered'!$D$2),ROWS(A$1:$A1835)-ROWS('Export day'!$A$2:INDIRECT('Export day'!$D$2))),IFERROR(INDEX('Export sunholidays filtered'!$A$2:INDIRECT('Export sunholidays filtered'!$D$2),ROWS(A$1:$A1835),ROWS(#REF!)-ROWS('Export day'!$A$2:INDIRECT('Export day'!$D$2))-ROWS('Export night filtered'!$A$2:INDIRECT('Export night filtered'!$D$2))),""))),Rapportage!L1836)</f>
        <v/>
      </c>
    </row>
    <row r="1836" spans="1:1">
      <c r="A1836" t="str" cm="1">
        <f t="array" aca="1" ref="A1836" ca="1">_xlfn.CONCAT(IFERROR(INDEX('Export day'!$A$2:INDIRECT('Export day'!$D$2),ROWS(A$1:$A1836)),IFERROR(INDEX('Export night filtered'!$A$2:INDIRECT('Export night filtered'!$D$2),ROWS(A$1:$A1836)-ROWS('Export day'!$A$2:INDIRECT('Export day'!$D$2))),IFERROR(INDEX('Export sunholidays filtered'!$A$2:INDIRECT('Export sunholidays filtered'!$D$2),ROWS(A$1:$A1836),ROWS(#REF!)-ROWS('Export day'!$A$2:INDIRECT('Export day'!$D$2))-ROWS('Export night filtered'!$A$2:INDIRECT('Export night filtered'!$D$2))),""))),Rapportage!L1837)</f>
        <v/>
      </c>
    </row>
    <row r="1837" spans="1:1">
      <c r="A1837" t="str" cm="1">
        <f t="array" aca="1" ref="A1837" ca="1">_xlfn.CONCAT(IFERROR(INDEX('Export day'!$A$2:INDIRECT('Export day'!$D$2),ROWS(A$1:$A1837)),IFERROR(INDEX('Export night filtered'!$A$2:INDIRECT('Export night filtered'!$D$2),ROWS(A$1:$A1837)-ROWS('Export day'!$A$2:INDIRECT('Export day'!$D$2))),IFERROR(INDEX('Export sunholidays filtered'!$A$2:INDIRECT('Export sunholidays filtered'!$D$2),ROWS(A$1:$A1837),ROWS(#REF!)-ROWS('Export day'!$A$2:INDIRECT('Export day'!$D$2))-ROWS('Export night filtered'!$A$2:INDIRECT('Export night filtered'!$D$2))),""))),Rapportage!L1838)</f>
        <v/>
      </c>
    </row>
    <row r="1838" spans="1:1">
      <c r="A1838" t="str" cm="1">
        <f t="array" aca="1" ref="A1838" ca="1">_xlfn.CONCAT(IFERROR(INDEX('Export day'!$A$2:INDIRECT('Export day'!$D$2),ROWS(A$1:$A1838)),IFERROR(INDEX('Export night filtered'!$A$2:INDIRECT('Export night filtered'!$D$2),ROWS(A$1:$A1838)-ROWS('Export day'!$A$2:INDIRECT('Export day'!$D$2))),IFERROR(INDEX('Export sunholidays filtered'!$A$2:INDIRECT('Export sunholidays filtered'!$D$2),ROWS(A$1:$A1838),ROWS(#REF!)-ROWS('Export day'!$A$2:INDIRECT('Export day'!$D$2))-ROWS('Export night filtered'!$A$2:INDIRECT('Export night filtered'!$D$2))),""))),Rapportage!L1839)</f>
        <v/>
      </c>
    </row>
    <row r="1839" spans="1:1">
      <c r="A1839" t="str" cm="1">
        <f t="array" aca="1" ref="A1839" ca="1">_xlfn.CONCAT(IFERROR(INDEX('Export day'!$A$2:INDIRECT('Export day'!$D$2),ROWS(A$1:$A1839)),IFERROR(INDEX('Export night filtered'!$A$2:INDIRECT('Export night filtered'!$D$2),ROWS(A$1:$A1839)-ROWS('Export day'!$A$2:INDIRECT('Export day'!$D$2))),IFERROR(INDEX('Export sunholidays filtered'!$A$2:INDIRECT('Export sunholidays filtered'!$D$2),ROWS(A$1:$A1839),ROWS(#REF!)-ROWS('Export day'!$A$2:INDIRECT('Export day'!$D$2))-ROWS('Export night filtered'!$A$2:INDIRECT('Export night filtered'!$D$2))),""))),Rapportage!L1840)</f>
        <v/>
      </c>
    </row>
    <row r="1840" spans="1:1">
      <c r="A1840" t="str" cm="1">
        <f t="array" aca="1" ref="A1840" ca="1">_xlfn.CONCAT(IFERROR(INDEX('Export day'!$A$2:INDIRECT('Export day'!$D$2),ROWS(A$1:$A1840)),IFERROR(INDEX('Export night filtered'!$A$2:INDIRECT('Export night filtered'!$D$2),ROWS(A$1:$A1840)-ROWS('Export day'!$A$2:INDIRECT('Export day'!$D$2))),IFERROR(INDEX('Export sunholidays filtered'!$A$2:INDIRECT('Export sunholidays filtered'!$D$2),ROWS(A$1:$A1840),ROWS(#REF!)-ROWS('Export day'!$A$2:INDIRECT('Export day'!$D$2))-ROWS('Export night filtered'!$A$2:INDIRECT('Export night filtered'!$D$2))),""))),Rapportage!L1841)</f>
        <v/>
      </c>
    </row>
    <row r="1841" spans="1:1">
      <c r="A1841" t="str" cm="1">
        <f t="array" aca="1" ref="A1841" ca="1">_xlfn.CONCAT(IFERROR(INDEX('Export day'!$A$2:INDIRECT('Export day'!$D$2),ROWS(A$1:$A1841)),IFERROR(INDEX('Export night filtered'!$A$2:INDIRECT('Export night filtered'!$D$2),ROWS(A$1:$A1841)-ROWS('Export day'!$A$2:INDIRECT('Export day'!$D$2))),IFERROR(INDEX('Export sunholidays filtered'!$A$2:INDIRECT('Export sunholidays filtered'!$D$2),ROWS(A$1:$A1841),ROWS(#REF!)-ROWS('Export day'!$A$2:INDIRECT('Export day'!$D$2))-ROWS('Export night filtered'!$A$2:INDIRECT('Export night filtered'!$D$2))),""))),Rapportage!L1842)</f>
        <v/>
      </c>
    </row>
    <row r="1842" spans="1:1">
      <c r="A1842" t="str" cm="1">
        <f t="array" aca="1" ref="A1842" ca="1">_xlfn.CONCAT(IFERROR(INDEX('Export day'!$A$2:INDIRECT('Export day'!$D$2),ROWS(A$1:$A1842)),IFERROR(INDEX('Export night filtered'!$A$2:INDIRECT('Export night filtered'!$D$2),ROWS(A$1:$A1842)-ROWS('Export day'!$A$2:INDIRECT('Export day'!$D$2))),IFERROR(INDEX('Export sunholidays filtered'!$A$2:INDIRECT('Export sunholidays filtered'!$D$2),ROWS(A$1:$A1842),ROWS(#REF!)-ROWS('Export day'!$A$2:INDIRECT('Export day'!$D$2))-ROWS('Export night filtered'!$A$2:INDIRECT('Export night filtered'!$D$2))),""))),Rapportage!L1843)</f>
        <v/>
      </c>
    </row>
    <row r="1843" spans="1:1">
      <c r="A1843" t="str" cm="1">
        <f t="array" aca="1" ref="A1843" ca="1">_xlfn.CONCAT(IFERROR(INDEX('Export day'!$A$2:INDIRECT('Export day'!$D$2),ROWS(A$1:$A1843)),IFERROR(INDEX('Export night filtered'!$A$2:INDIRECT('Export night filtered'!$D$2),ROWS(A$1:$A1843)-ROWS('Export day'!$A$2:INDIRECT('Export day'!$D$2))),IFERROR(INDEX('Export sunholidays filtered'!$A$2:INDIRECT('Export sunholidays filtered'!$D$2),ROWS(A$1:$A1843),ROWS(#REF!)-ROWS('Export day'!$A$2:INDIRECT('Export day'!$D$2))-ROWS('Export night filtered'!$A$2:INDIRECT('Export night filtered'!$D$2))),""))),Rapportage!L1844)</f>
        <v/>
      </c>
    </row>
    <row r="1844" spans="1:1">
      <c r="A1844" t="str" cm="1">
        <f t="array" aca="1" ref="A1844" ca="1">_xlfn.CONCAT(IFERROR(INDEX('Export day'!$A$2:INDIRECT('Export day'!$D$2),ROWS(A$1:$A1844)),IFERROR(INDEX('Export night filtered'!$A$2:INDIRECT('Export night filtered'!$D$2),ROWS(A$1:$A1844)-ROWS('Export day'!$A$2:INDIRECT('Export day'!$D$2))),IFERROR(INDEX('Export sunholidays filtered'!$A$2:INDIRECT('Export sunholidays filtered'!$D$2),ROWS(A$1:$A1844),ROWS(#REF!)-ROWS('Export day'!$A$2:INDIRECT('Export day'!$D$2))-ROWS('Export night filtered'!$A$2:INDIRECT('Export night filtered'!$D$2))),""))),Rapportage!L1845)</f>
        <v/>
      </c>
    </row>
    <row r="1845" spans="1:1">
      <c r="A1845" t="str" cm="1">
        <f t="array" aca="1" ref="A1845" ca="1">_xlfn.CONCAT(IFERROR(INDEX('Export day'!$A$2:INDIRECT('Export day'!$D$2),ROWS(A$1:$A1845)),IFERROR(INDEX('Export night filtered'!$A$2:INDIRECT('Export night filtered'!$D$2),ROWS(A$1:$A1845)-ROWS('Export day'!$A$2:INDIRECT('Export day'!$D$2))),IFERROR(INDEX('Export sunholidays filtered'!$A$2:INDIRECT('Export sunholidays filtered'!$D$2),ROWS(A$1:$A1845),ROWS(#REF!)-ROWS('Export day'!$A$2:INDIRECT('Export day'!$D$2))-ROWS('Export night filtered'!$A$2:INDIRECT('Export night filtered'!$D$2))),""))),Rapportage!L1846)</f>
        <v/>
      </c>
    </row>
    <row r="1846" spans="1:1">
      <c r="A1846" t="str" cm="1">
        <f t="array" aca="1" ref="A1846" ca="1">_xlfn.CONCAT(IFERROR(INDEX('Export day'!$A$2:INDIRECT('Export day'!$D$2),ROWS(A$1:$A1846)),IFERROR(INDEX('Export night filtered'!$A$2:INDIRECT('Export night filtered'!$D$2),ROWS(A$1:$A1846)-ROWS('Export day'!$A$2:INDIRECT('Export day'!$D$2))),IFERROR(INDEX('Export sunholidays filtered'!$A$2:INDIRECT('Export sunholidays filtered'!$D$2),ROWS(A$1:$A1846),ROWS(#REF!)-ROWS('Export day'!$A$2:INDIRECT('Export day'!$D$2))-ROWS('Export night filtered'!$A$2:INDIRECT('Export night filtered'!$D$2))),""))),Rapportage!L1847)</f>
        <v/>
      </c>
    </row>
    <row r="1847" spans="1:1">
      <c r="A1847" t="str" cm="1">
        <f t="array" aca="1" ref="A1847" ca="1">_xlfn.CONCAT(IFERROR(INDEX('Export day'!$A$2:INDIRECT('Export day'!$D$2),ROWS(A$1:$A1847)),IFERROR(INDEX('Export night filtered'!$A$2:INDIRECT('Export night filtered'!$D$2),ROWS(A$1:$A1847)-ROWS('Export day'!$A$2:INDIRECT('Export day'!$D$2))),IFERROR(INDEX('Export sunholidays filtered'!$A$2:INDIRECT('Export sunholidays filtered'!$D$2),ROWS(A$1:$A1847),ROWS(#REF!)-ROWS('Export day'!$A$2:INDIRECT('Export day'!$D$2))-ROWS('Export night filtered'!$A$2:INDIRECT('Export night filtered'!$D$2))),""))),Rapportage!L1848)</f>
        <v/>
      </c>
    </row>
    <row r="1848" spans="1:1">
      <c r="A1848" t="str" cm="1">
        <f t="array" aca="1" ref="A1848" ca="1">_xlfn.CONCAT(IFERROR(INDEX('Export day'!$A$2:INDIRECT('Export day'!$D$2),ROWS(A$1:$A1848)),IFERROR(INDEX('Export night filtered'!$A$2:INDIRECT('Export night filtered'!$D$2),ROWS(A$1:$A1848)-ROWS('Export day'!$A$2:INDIRECT('Export day'!$D$2))),IFERROR(INDEX('Export sunholidays filtered'!$A$2:INDIRECT('Export sunholidays filtered'!$D$2),ROWS(A$1:$A1848),ROWS(#REF!)-ROWS('Export day'!$A$2:INDIRECT('Export day'!$D$2))-ROWS('Export night filtered'!$A$2:INDIRECT('Export night filtered'!$D$2))),""))),Rapportage!L1849)</f>
        <v/>
      </c>
    </row>
    <row r="1849" spans="1:1">
      <c r="A1849" t="str" cm="1">
        <f t="array" aca="1" ref="A1849" ca="1">_xlfn.CONCAT(IFERROR(INDEX('Export day'!$A$2:INDIRECT('Export day'!$D$2),ROWS(A$1:$A1849)),IFERROR(INDEX('Export night filtered'!$A$2:INDIRECT('Export night filtered'!$D$2),ROWS(A$1:$A1849)-ROWS('Export day'!$A$2:INDIRECT('Export day'!$D$2))),IFERROR(INDEX('Export sunholidays filtered'!$A$2:INDIRECT('Export sunholidays filtered'!$D$2),ROWS(A$1:$A1849),ROWS(#REF!)-ROWS('Export day'!$A$2:INDIRECT('Export day'!$D$2))-ROWS('Export night filtered'!$A$2:INDIRECT('Export night filtered'!$D$2))),""))),Rapportage!L1850)</f>
        <v/>
      </c>
    </row>
    <row r="1850" spans="1:1">
      <c r="A1850" t="str" cm="1">
        <f t="array" aca="1" ref="A1850" ca="1">_xlfn.CONCAT(IFERROR(INDEX('Export day'!$A$2:INDIRECT('Export day'!$D$2),ROWS(A$1:$A1850)),IFERROR(INDEX('Export night filtered'!$A$2:INDIRECT('Export night filtered'!$D$2),ROWS(A$1:$A1850)-ROWS('Export day'!$A$2:INDIRECT('Export day'!$D$2))),IFERROR(INDEX('Export sunholidays filtered'!$A$2:INDIRECT('Export sunholidays filtered'!$D$2),ROWS(A$1:$A1850),ROWS(#REF!)-ROWS('Export day'!$A$2:INDIRECT('Export day'!$D$2))-ROWS('Export night filtered'!$A$2:INDIRECT('Export night filtered'!$D$2))),""))),Rapportage!L1851)</f>
        <v/>
      </c>
    </row>
    <row r="1851" spans="1:1">
      <c r="A1851" t="str" cm="1">
        <f t="array" aca="1" ref="A1851" ca="1">_xlfn.CONCAT(IFERROR(INDEX('Export day'!$A$2:INDIRECT('Export day'!$D$2),ROWS(A$1:$A1851)),IFERROR(INDEX('Export night filtered'!$A$2:INDIRECT('Export night filtered'!$D$2),ROWS(A$1:$A1851)-ROWS('Export day'!$A$2:INDIRECT('Export day'!$D$2))),IFERROR(INDEX('Export sunholidays filtered'!$A$2:INDIRECT('Export sunholidays filtered'!$D$2),ROWS(A$1:$A1851),ROWS(#REF!)-ROWS('Export day'!$A$2:INDIRECT('Export day'!$D$2))-ROWS('Export night filtered'!$A$2:INDIRECT('Export night filtered'!$D$2))),""))),Rapportage!L1852)</f>
        <v/>
      </c>
    </row>
    <row r="1852" spans="1:1">
      <c r="A1852" t="str" cm="1">
        <f t="array" aca="1" ref="A1852" ca="1">_xlfn.CONCAT(IFERROR(INDEX('Export day'!$A$2:INDIRECT('Export day'!$D$2),ROWS(A$1:$A1852)),IFERROR(INDEX('Export night filtered'!$A$2:INDIRECT('Export night filtered'!$D$2),ROWS(A$1:$A1852)-ROWS('Export day'!$A$2:INDIRECT('Export day'!$D$2))),IFERROR(INDEX('Export sunholidays filtered'!$A$2:INDIRECT('Export sunholidays filtered'!$D$2),ROWS(A$1:$A1852),ROWS(#REF!)-ROWS('Export day'!$A$2:INDIRECT('Export day'!$D$2))-ROWS('Export night filtered'!$A$2:INDIRECT('Export night filtered'!$D$2))),""))),Rapportage!L1853)</f>
        <v/>
      </c>
    </row>
    <row r="1853" spans="1:1">
      <c r="A1853" t="str" cm="1">
        <f t="array" aca="1" ref="A1853" ca="1">_xlfn.CONCAT(IFERROR(INDEX('Export day'!$A$2:INDIRECT('Export day'!$D$2),ROWS(A$1:$A1853)),IFERROR(INDEX('Export night filtered'!$A$2:INDIRECT('Export night filtered'!$D$2),ROWS(A$1:$A1853)-ROWS('Export day'!$A$2:INDIRECT('Export day'!$D$2))),IFERROR(INDEX('Export sunholidays filtered'!$A$2:INDIRECT('Export sunholidays filtered'!$D$2),ROWS(A$1:$A1853),ROWS(#REF!)-ROWS('Export day'!$A$2:INDIRECT('Export day'!$D$2))-ROWS('Export night filtered'!$A$2:INDIRECT('Export night filtered'!$D$2))),""))),Rapportage!L1854)</f>
        <v/>
      </c>
    </row>
    <row r="1854" spans="1:1">
      <c r="A1854" t="str" cm="1">
        <f t="array" aca="1" ref="A1854" ca="1">_xlfn.CONCAT(IFERROR(INDEX('Export day'!$A$2:INDIRECT('Export day'!$D$2),ROWS(A$1:$A1854)),IFERROR(INDEX('Export night filtered'!$A$2:INDIRECT('Export night filtered'!$D$2),ROWS(A$1:$A1854)-ROWS('Export day'!$A$2:INDIRECT('Export day'!$D$2))),IFERROR(INDEX('Export sunholidays filtered'!$A$2:INDIRECT('Export sunholidays filtered'!$D$2),ROWS(A$1:$A1854),ROWS(#REF!)-ROWS('Export day'!$A$2:INDIRECT('Export day'!$D$2))-ROWS('Export night filtered'!$A$2:INDIRECT('Export night filtered'!$D$2))),""))),Rapportage!L1855)</f>
        <v/>
      </c>
    </row>
    <row r="1855" spans="1:1">
      <c r="A1855" t="str" cm="1">
        <f t="array" aca="1" ref="A1855" ca="1">_xlfn.CONCAT(IFERROR(INDEX('Export day'!$A$2:INDIRECT('Export day'!$D$2),ROWS(A$1:$A1855)),IFERROR(INDEX('Export night filtered'!$A$2:INDIRECT('Export night filtered'!$D$2),ROWS(A$1:$A1855)-ROWS('Export day'!$A$2:INDIRECT('Export day'!$D$2))),IFERROR(INDEX('Export sunholidays filtered'!$A$2:INDIRECT('Export sunholidays filtered'!$D$2),ROWS(A$1:$A1855),ROWS(#REF!)-ROWS('Export day'!$A$2:INDIRECT('Export day'!$D$2))-ROWS('Export night filtered'!$A$2:INDIRECT('Export night filtered'!$D$2))),""))),Rapportage!L1856)</f>
        <v/>
      </c>
    </row>
    <row r="1856" spans="1:1">
      <c r="A1856" t="str" cm="1">
        <f t="array" aca="1" ref="A1856" ca="1">_xlfn.CONCAT(IFERROR(INDEX('Export day'!$A$2:INDIRECT('Export day'!$D$2),ROWS(A$1:$A1856)),IFERROR(INDEX('Export night filtered'!$A$2:INDIRECT('Export night filtered'!$D$2),ROWS(A$1:$A1856)-ROWS('Export day'!$A$2:INDIRECT('Export day'!$D$2))),IFERROR(INDEX('Export sunholidays filtered'!$A$2:INDIRECT('Export sunholidays filtered'!$D$2),ROWS(A$1:$A1856),ROWS(#REF!)-ROWS('Export day'!$A$2:INDIRECT('Export day'!$D$2))-ROWS('Export night filtered'!$A$2:INDIRECT('Export night filtered'!$D$2))),""))),Rapportage!L1857)</f>
        <v/>
      </c>
    </row>
    <row r="1857" spans="1:1">
      <c r="A1857" t="str" cm="1">
        <f t="array" aca="1" ref="A1857" ca="1">_xlfn.CONCAT(IFERROR(INDEX('Export day'!$A$2:INDIRECT('Export day'!$D$2),ROWS(A$1:$A1857)),IFERROR(INDEX('Export night filtered'!$A$2:INDIRECT('Export night filtered'!$D$2),ROWS(A$1:$A1857)-ROWS('Export day'!$A$2:INDIRECT('Export day'!$D$2))),IFERROR(INDEX('Export sunholidays filtered'!$A$2:INDIRECT('Export sunholidays filtered'!$D$2),ROWS(A$1:$A1857),ROWS(#REF!)-ROWS('Export day'!$A$2:INDIRECT('Export day'!$D$2))-ROWS('Export night filtered'!$A$2:INDIRECT('Export night filtered'!$D$2))),""))),Rapportage!L1858)</f>
        <v/>
      </c>
    </row>
    <row r="1858" spans="1:1">
      <c r="A1858" t="str" cm="1">
        <f t="array" aca="1" ref="A1858" ca="1">_xlfn.CONCAT(IFERROR(INDEX('Export day'!$A$2:INDIRECT('Export day'!$D$2),ROWS(A$1:$A1858)),IFERROR(INDEX('Export night filtered'!$A$2:INDIRECT('Export night filtered'!$D$2),ROWS(A$1:$A1858)-ROWS('Export day'!$A$2:INDIRECT('Export day'!$D$2))),IFERROR(INDEX('Export sunholidays filtered'!$A$2:INDIRECT('Export sunholidays filtered'!$D$2),ROWS(A$1:$A1858),ROWS(#REF!)-ROWS('Export day'!$A$2:INDIRECT('Export day'!$D$2))-ROWS('Export night filtered'!$A$2:INDIRECT('Export night filtered'!$D$2))),""))),Rapportage!L1859)</f>
        <v/>
      </c>
    </row>
    <row r="1859" spans="1:1">
      <c r="A1859" t="str" cm="1">
        <f t="array" aca="1" ref="A1859" ca="1">_xlfn.CONCAT(IFERROR(INDEX('Export day'!$A$2:INDIRECT('Export day'!$D$2),ROWS(A$1:$A1859)),IFERROR(INDEX('Export night filtered'!$A$2:INDIRECT('Export night filtered'!$D$2),ROWS(A$1:$A1859)-ROWS('Export day'!$A$2:INDIRECT('Export day'!$D$2))),IFERROR(INDEX('Export sunholidays filtered'!$A$2:INDIRECT('Export sunholidays filtered'!$D$2),ROWS(A$1:$A1859),ROWS(#REF!)-ROWS('Export day'!$A$2:INDIRECT('Export day'!$D$2))-ROWS('Export night filtered'!$A$2:INDIRECT('Export night filtered'!$D$2))),""))),Rapportage!L1860)</f>
        <v/>
      </c>
    </row>
    <row r="1860" spans="1:1">
      <c r="A1860" t="str" cm="1">
        <f t="array" aca="1" ref="A1860" ca="1">_xlfn.CONCAT(IFERROR(INDEX('Export day'!$A$2:INDIRECT('Export day'!$D$2),ROWS(A$1:$A1860)),IFERROR(INDEX('Export night filtered'!$A$2:INDIRECT('Export night filtered'!$D$2),ROWS(A$1:$A1860)-ROWS('Export day'!$A$2:INDIRECT('Export day'!$D$2))),IFERROR(INDEX('Export sunholidays filtered'!$A$2:INDIRECT('Export sunholidays filtered'!$D$2),ROWS(A$1:$A1860),ROWS(#REF!)-ROWS('Export day'!$A$2:INDIRECT('Export day'!$D$2))-ROWS('Export night filtered'!$A$2:INDIRECT('Export night filtered'!$D$2))),""))),Rapportage!L1861)</f>
        <v/>
      </c>
    </row>
    <row r="1861" spans="1:1">
      <c r="A1861" t="str" cm="1">
        <f t="array" aca="1" ref="A1861" ca="1">_xlfn.CONCAT(IFERROR(INDEX('Export day'!$A$2:INDIRECT('Export day'!$D$2),ROWS(A$1:$A1861)),IFERROR(INDEX('Export night filtered'!$A$2:INDIRECT('Export night filtered'!$D$2),ROWS(A$1:$A1861)-ROWS('Export day'!$A$2:INDIRECT('Export day'!$D$2))),IFERROR(INDEX('Export sunholidays filtered'!$A$2:INDIRECT('Export sunholidays filtered'!$D$2),ROWS(A$1:$A1861),ROWS(#REF!)-ROWS('Export day'!$A$2:INDIRECT('Export day'!$D$2))-ROWS('Export night filtered'!$A$2:INDIRECT('Export night filtered'!$D$2))),""))),Rapportage!L1862)</f>
        <v/>
      </c>
    </row>
    <row r="1862" spans="1:1">
      <c r="A1862" t="str" cm="1">
        <f t="array" aca="1" ref="A1862" ca="1">_xlfn.CONCAT(IFERROR(INDEX('Export day'!$A$2:INDIRECT('Export day'!$D$2),ROWS(A$1:$A1862)),IFERROR(INDEX('Export night filtered'!$A$2:INDIRECT('Export night filtered'!$D$2),ROWS(A$1:$A1862)-ROWS('Export day'!$A$2:INDIRECT('Export day'!$D$2))),IFERROR(INDEX('Export sunholidays filtered'!$A$2:INDIRECT('Export sunholidays filtered'!$D$2),ROWS(A$1:$A1862),ROWS(#REF!)-ROWS('Export day'!$A$2:INDIRECT('Export day'!$D$2))-ROWS('Export night filtered'!$A$2:INDIRECT('Export night filtered'!$D$2))),""))),Rapportage!L1863)</f>
        <v/>
      </c>
    </row>
    <row r="1863" spans="1:1">
      <c r="A1863" t="str" cm="1">
        <f t="array" aca="1" ref="A1863" ca="1">_xlfn.CONCAT(IFERROR(INDEX('Export day'!$A$2:INDIRECT('Export day'!$D$2),ROWS(A$1:$A1863)),IFERROR(INDEX('Export night filtered'!$A$2:INDIRECT('Export night filtered'!$D$2),ROWS(A$1:$A1863)-ROWS('Export day'!$A$2:INDIRECT('Export day'!$D$2))),IFERROR(INDEX('Export sunholidays filtered'!$A$2:INDIRECT('Export sunholidays filtered'!$D$2),ROWS(A$1:$A1863),ROWS(#REF!)-ROWS('Export day'!$A$2:INDIRECT('Export day'!$D$2))-ROWS('Export night filtered'!$A$2:INDIRECT('Export night filtered'!$D$2))),""))),Rapportage!L1864)</f>
        <v/>
      </c>
    </row>
    <row r="1864" spans="1:1">
      <c r="A1864" t="str" cm="1">
        <f t="array" aca="1" ref="A1864" ca="1">_xlfn.CONCAT(IFERROR(INDEX('Export day'!$A$2:INDIRECT('Export day'!$D$2),ROWS(A$1:$A1864)),IFERROR(INDEX('Export night filtered'!$A$2:INDIRECT('Export night filtered'!$D$2),ROWS(A$1:$A1864)-ROWS('Export day'!$A$2:INDIRECT('Export day'!$D$2))),IFERROR(INDEX('Export sunholidays filtered'!$A$2:INDIRECT('Export sunholidays filtered'!$D$2),ROWS(A$1:$A1864),ROWS(#REF!)-ROWS('Export day'!$A$2:INDIRECT('Export day'!$D$2))-ROWS('Export night filtered'!$A$2:INDIRECT('Export night filtered'!$D$2))),""))),Rapportage!L1865)</f>
        <v/>
      </c>
    </row>
    <row r="1865" spans="1:1">
      <c r="A1865" t="str" cm="1">
        <f t="array" aca="1" ref="A1865" ca="1">_xlfn.CONCAT(IFERROR(INDEX('Export day'!$A$2:INDIRECT('Export day'!$D$2),ROWS(A$1:$A1865)),IFERROR(INDEX('Export night filtered'!$A$2:INDIRECT('Export night filtered'!$D$2),ROWS(A$1:$A1865)-ROWS('Export day'!$A$2:INDIRECT('Export day'!$D$2))),IFERROR(INDEX('Export sunholidays filtered'!$A$2:INDIRECT('Export sunholidays filtered'!$D$2),ROWS(A$1:$A1865),ROWS(#REF!)-ROWS('Export day'!$A$2:INDIRECT('Export day'!$D$2))-ROWS('Export night filtered'!$A$2:INDIRECT('Export night filtered'!$D$2))),""))),Rapportage!L1866)</f>
        <v/>
      </c>
    </row>
    <row r="1866" spans="1:1">
      <c r="A1866" t="str" cm="1">
        <f t="array" aca="1" ref="A1866" ca="1">_xlfn.CONCAT(IFERROR(INDEX('Export day'!$A$2:INDIRECT('Export day'!$D$2),ROWS(A$1:$A1866)),IFERROR(INDEX('Export night filtered'!$A$2:INDIRECT('Export night filtered'!$D$2),ROWS(A$1:$A1866)-ROWS('Export day'!$A$2:INDIRECT('Export day'!$D$2))),IFERROR(INDEX('Export sunholidays filtered'!$A$2:INDIRECT('Export sunholidays filtered'!$D$2),ROWS(A$1:$A1866),ROWS(#REF!)-ROWS('Export day'!$A$2:INDIRECT('Export day'!$D$2))-ROWS('Export night filtered'!$A$2:INDIRECT('Export night filtered'!$D$2))),""))),Rapportage!L1867)</f>
        <v/>
      </c>
    </row>
    <row r="1867" spans="1:1">
      <c r="A1867" t="str" cm="1">
        <f t="array" aca="1" ref="A1867" ca="1">_xlfn.CONCAT(IFERROR(INDEX('Export day'!$A$2:INDIRECT('Export day'!$D$2),ROWS(A$1:$A1867)),IFERROR(INDEX('Export night filtered'!$A$2:INDIRECT('Export night filtered'!$D$2),ROWS(A$1:$A1867)-ROWS('Export day'!$A$2:INDIRECT('Export day'!$D$2))),IFERROR(INDEX('Export sunholidays filtered'!$A$2:INDIRECT('Export sunholidays filtered'!$D$2),ROWS(A$1:$A1867),ROWS(#REF!)-ROWS('Export day'!$A$2:INDIRECT('Export day'!$D$2))-ROWS('Export night filtered'!$A$2:INDIRECT('Export night filtered'!$D$2))),""))),Rapportage!L1868)</f>
        <v/>
      </c>
    </row>
    <row r="1868" spans="1:1">
      <c r="A1868" t="str" cm="1">
        <f t="array" aca="1" ref="A1868" ca="1">_xlfn.CONCAT(IFERROR(INDEX('Export day'!$A$2:INDIRECT('Export day'!$D$2),ROWS(A$1:$A1868)),IFERROR(INDEX('Export night filtered'!$A$2:INDIRECT('Export night filtered'!$D$2),ROWS(A$1:$A1868)-ROWS('Export day'!$A$2:INDIRECT('Export day'!$D$2))),IFERROR(INDEX('Export sunholidays filtered'!$A$2:INDIRECT('Export sunholidays filtered'!$D$2),ROWS(A$1:$A1868),ROWS(#REF!)-ROWS('Export day'!$A$2:INDIRECT('Export day'!$D$2))-ROWS('Export night filtered'!$A$2:INDIRECT('Export night filtered'!$D$2))),""))),Rapportage!L1869)</f>
        <v/>
      </c>
    </row>
    <row r="1869" spans="1:1">
      <c r="A1869" t="str" cm="1">
        <f t="array" aca="1" ref="A1869" ca="1">_xlfn.CONCAT(IFERROR(INDEX('Export day'!$A$2:INDIRECT('Export day'!$D$2),ROWS(A$1:$A1869)),IFERROR(INDEX('Export night filtered'!$A$2:INDIRECT('Export night filtered'!$D$2),ROWS(A$1:$A1869)-ROWS('Export day'!$A$2:INDIRECT('Export day'!$D$2))),IFERROR(INDEX('Export sunholidays filtered'!$A$2:INDIRECT('Export sunholidays filtered'!$D$2),ROWS(A$1:$A1869),ROWS(#REF!)-ROWS('Export day'!$A$2:INDIRECT('Export day'!$D$2))-ROWS('Export night filtered'!$A$2:INDIRECT('Export night filtered'!$D$2))),""))),Rapportage!L1870)</f>
        <v/>
      </c>
    </row>
    <row r="1870" spans="1:1">
      <c r="A1870" t="str" cm="1">
        <f t="array" aca="1" ref="A1870" ca="1">_xlfn.CONCAT(IFERROR(INDEX('Export day'!$A$2:INDIRECT('Export day'!$D$2),ROWS(A$1:$A1870)),IFERROR(INDEX('Export night filtered'!$A$2:INDIRECT('Export night filtered'!$D$2),ROWS(A$1:$A1870)-ROWS('Export day'!$A$2:INDIRECT('Export day'!$D$2))),IFERROR(INDEX('Export sunholidays filtered'!$A$2:INDIRECT('Export sunholidays filtered'!$D$2),ROWS(A$1:$A1870),ROWS(#REF!)-ROWS('Export day'!$A$2:INDIRECT('Export day'!$D$2))-ROWS('Export night filtered'!$A$2:INDIRECT('Export night filtered'!$D$2))),""))),Rapportage!L1871)</f>
        <v/>
      </c>
    </row>
    <row r="1871" spans="1:1">
      <c r="A1871" t="str" cm="1">
        <f t="array" aca="1" ref="A1871" ca="1">_xlfn.CONCAT(IFERROR(INDEX('Export day'!$A$2:INDIRECT('Export day'!$D$2),ROWS(A$1:$A1871)),IFERROR(INDEX('Export night filtered'!$A$2:INDIRECT('Export night filtered'!$D$2),ROWS(A$1:$A1871)-ROWS('Export day'!$A$2:INDIRECT('Export day'!$D$2))),IFERROR(INDEX('Export sunholidays filtered'!$A$2:INDIRECT('Export sunholidays filtered'!$D$2),ROWS(A$1:$A1871),ROWS(#REF!)-ROWS('Export day'!$A$2:INDIRECT('Export day'!$D$2))-ROWS('Export night filtered'!$A$2:INDIRECT('Export night filtered'!$D$2))),""))),Rapportage!L1872)</f>
        <v/>
      </c>
    </row>
    <row r="1872" spans="1:1">
      <c r="A1872" t="str" cm="1">
        <f t="array" aca="1" ref="A1872" ca="1">_xlfn.CONCAT(IFERROR(INDEX('Export day'!$A$2:INDIRECT('Export day'!$D$2),ROWS(A$1:$A1872)),IFERROR(INDEX('Export night filtered'!$A$2:INDIRECT('Export night filtered'!$D$2),ROWS(A$1:$A1872)-ROWS('Export day'!$A$2:INDIRECT('Export day'!$D$2))),IFERROR(INDEX('Export sunholidays filtered'!$A$2:INDIRECT('Export sunholidays filtered'!$D$2),ROWS(A$1:$A1872),ROWS(#REF!)-ROWS('Export day'!$A$2:INDIRECT('Export day'!$D$2))-ROWS('Export night filtered'!$A$2:INDIRECT('Export night filtered'!$D$2))),""))),Rapportage!L1873)</f>
        <v/>
      </c>
    </row>
    <row r="1873" spans="1:1">
      <c r="A1873" t="str" cm="1">
        <f t="array" aca="1" ref="A1873" ca="1">_xlfn.CONCAT(IFERROR(INDEX('Export day'!$A$2:INDIRECT('Export day'!$D$2),ROWS(A$1:$A1873)),IFERROR(INDEX('Export night filtered'!$A$2:INDIRECT('Export night filtered'!$D$2),ROWS(A$1:$A1873)-ROWS('Export day'!$A$2:INDIRECT('Export day'!$D$2))),IFERROR(INDEX('Export sunholidays filtered'!$A$2:INDIRECT('Export sunholidays filtered'!$D$2),ROWS(A$1:$A1873),ROWS(#REF!)-ROWS('Export day'!$A$2:INDIRECT('Export day'!$D$2))-ROWS('Export night filtered'!$A$2:INDIRECT('Export night filtered'!$D$2))),""))),Rapportage!L1874)</f>
        <v/>
      </c>
    </row>
    <row r="1874" spans="1:1">
      <c r="A1874" t="str" cm="1">
        <f t="array" aca="1" ref="A1874" ca="1">_xlfn.CONCAT(IFERROR(INDEX('Export day'!$A$2:INDIRECT('Export day'!$D$2),ROWS(A$1:$A1874)),IFERROR(INDEX('Export night filtered'!$A$2:INDIRECT('Export night filtered'!$D$2),ROWS(A$1:$A1874)-ROWS('Export day'!$A$2:INDIRECT('Export day'!$D$2))),IFERROR(INDEX('Export sunholidays filtered'!$A$2:INDIRECT('Export sunholidays filtered'!$D$2),ROWS(A$1:$A1874),ROWS(#REF!)-ROWS('Export day'!$A$2:INDIRECT('Export day'!$D$2))-ROWS('Export night filtered'!$A$2:INDIRECT('Export night filtered'!$D$2))),""))),Rapportage!L1875)</f>
        <v/>
      </c>
    </row>
    <row r="1875" spans="1:1">
      <c r="A1875" t="str" cm="1">
        <f t="array" aca="1" ref="A1875" ca="1">_xlfn.CONCAT(IFERROR(INDEX('Export day'!$A$2:INDIRECT('Export day'!$D$2),ROWS(A$1:$A1875)),IFERROR(INDEX('Export night filtered'!$A$2:INDIRECT('Export night filtered'!$D$2),ROWS(A$1:$A1875)-ROWS('Export day'!$A$2:INDIRECT('Export day'!$D$2))),IFERROR(INDEX('Export sunholidays filtered'!$A$2:INDIRECT('Export sunholidays filtered'!$D$2),ROWS(A$1:$A1875),ROWS(#REF!)-ROWS('Export day'!$A$2:INDIRECT('Export day'!$D$2))-ROWS('Export night filtered'!$A$2:INDIRECT('Export night filtered'!$D$2))),""))),Rapportage!L1876)</f>
        <v/>
      </c>
    </row>
    <row r="1876" spans="1:1">
      <c r="A1876" t="str" cm="1">
        <f t="array" aca="1" ref="A1876" ca="1">_xlfn.CONCAT(IFERROR(INDEX('Export day'!$A$2:INDIRECT('Export day'!$D$2),ROWS(A$1:$A1876)),IFERROR(INDEX('Export night filtered'!$A$2:INDIRECT('Export night filtered'!$D$2),ROWS(A$1:$A1876)-ROWS('Export day'!$A$2:INDIRECT('Export day'!$D$2))),IFERROR(INDEX('Export sunholidays filtered'!$A$2:INDIRECT('Export sunholidays filtered'!$D$2),ROWS(A$1:$A1876),ROWS(#REF!)-ROWS('Export day'!$A$2:INDIRECT('Export day'!$D$2))-ROWS('Export night filtered'!$A$2:INDIRECT('Export night filtered'!$D$2))),""))),Rapportage!L1877)</f>
        <v/>
      </c>
    </row>
    <row r="1877" spans="1:1">
      <c r="A1877" t="str" cm="1">
        <f t="array" aca="1" ref="A1877" ca="1">_xlfn.CONCAT(IFERROR(INDEX('Export day'!$A$2:INDIRECT('Export day'!$D$2),ROWS(A$1:$A1877)),IFERROR(INDEX('Export night filtered'!$A$2:INDIRECT('Export night filtered'!$D$2),ROWS(A$1:$A1877)-ROWS('Export day'!$A$2:INDIRECT('Export day'!$D$2))),IFERROR(INDEX('Export sunholidays filtered'!$A$2:INDIRECT('Export sunholidays filtered'!$D$2),ROWS(A$1:$A1877),ROWS(#REF!)-ROWS('Export day'!$A$2:INDIRECT('Export day'!$D$2))-ROWS('Export night filtered'!$A$2:INDIRECT('Export night filtered'!$D$2))),""))),Rapportage!L1878)</f>
        <v/>
      </c>
    </row>
    <row r="1878" spans="1:1">
      <c r="A1878" t="str" cm="1">
        <f t="array" aca="1" ref="A1878" ca="1">_xlfn.CONCAT(IFERROR(INDEX('Export day'!$A$2:INDIRECT('Export day'!$D$2),ROWS(A$1:$A1878)),IFERROR(INDEX('Export night filtered'!$A$2:INDIRECT('Export night filtered'!$D$2),ROWS(A$1:$A1878)-ROWS('Export day'!$A$2:INDIRECT('Export day'!$D$2))),IFERROR(INDEX('Export sunholidays filtered'!$A$2:INDIRECT('Export sunholidays filtered'!$D$2),ROWS(A$1:$A1878),ROWS(#REF!)-ROWS('Export day'!$A$2:INDIRECT('Export day'!$D$2))-ROWS('Export night filtered'!$A$2:INDIRECT('Export night filtered'!$D$2))),""))),Rapportage!L1879)</f>
        <v/>
      </c>
    </row>
    <row r="1879" spans="1:1">
      <c r="A1879" t="str" cm="1">
        <f t="array" aca="1" ref="A1879" ca="1">_xlfn.CONCAT(IFERROR(INDEX('Export day'!$A$2:INDIRECT('Export day'!$D$2),ROWS(A$1:$A1879)),IFERROR(INDEX('Export night filtered'!$A$2:INDIRECT('Export night filtered'!$D$2),ROWS(A$1:$A1879)-ROWS('Export day'!$A$2:INDIRECT('Export day'!$D$2))),IFERROR(INDEX('Export sunholidays filtered'!$A$2:INDIRECT('Export sunholidays filtered'!$D$2),ROWS(A$1:$A1879),ROWS(#REF!)-ROWS('Export day'!$A$2:INDIRECT('Export day'!$D$2))-ROWS('Export night filtered'!$A$2:INDIRECT('Export night filtered'!$D$2))),""))),Rapportage!L1880)</f>
        <v/>
      </c>
    </row>
    <row r="1880" spans="1:1">
      <c r="A1880" t="str" cm="1">
        <f t="array" aca="1" ref="A1880" ca="1">_xlfn.CONCAT(IFERROR(INDEX('Export day'!$A$2:INDIRECT('Export day'!$D$2),ROWS(A$1:$A1880)),IFERROR(INDEX('Export night filtered'!$A$2:INDIRECT('Export night filtered'!$D$2),ROWS(A$1:$A1880)-ROWS('Export day'!$A$2:INDIRECT('Export day'!$D$2))),IFERROR(INDEX('Export sunholidays filtered'!$A$2:INDIRECT('Export sunholidays filtered'!$D$2),ROWS(A$1:$A1880),ROWS(#REF!)-ROWS('Export day'!$A$2:INDIRECT('Export day'!$D$2))-ROWS('Export night filtered'!$A$2:INDIRECT('Export night filtered'!$D$2))),""))),Rapportage!L1881)</f>
        <v/>
      </c>
    </row>
    <row r="1881" spans="1:1">
      <c r="A1881" t="str" cm="1">
        <f t="array" aca="1" ref="A1881" ca="1">_xlfn.CONCAT(IFERROR(INDEX('Export day'!$A$2:INDIRECT('Export day'!$D$2),ROWS(A$1:$A1881)),IFERROR(INDEX('Export night filtered'!$A$2:INDIRECT('Export night filtered'!$D$2),ROWS(A$1:$A1881)-ROWS('Export day'!$A$2:INDIRECT('Export day'!$D$2))),IFERROR(INDEX('Export sunholidays filtered'!$A$2:INDIRECT('Export sunholidays filtered'!$D$2),ROWS(A$1:$A1881),ROWS(#REF!)-ROWS('Export day'!$A$2:INDIRECT('Export day'!$D$2))-ROWS('Export night filtered'!$A$2:INDIRECT('Export night filtered'!$D$2))),""))),Rapportage!L1882)</f>
        <v/>
      </c>
    </row>
    <row r="1882" spans="1:1">
      <c r="A1882" t="str" cm="1">
        <f t="array" aca="1" ref="A1882" ca="1">_xlfn.CONCAT(IFERROR(INDEX('Export day'!$A$2:INDIRECT('Export day'!$D$2),ROWS(A$1:$A1882)),IFERROR(INDEX('Export night filtered'!$A$2:INDIRECT('Export night filtered'!$D$2),ROWS(A$1:$A1882)-ROWS('Export day'!$A$2:INDIRECT('Export day'!$D$2))),IFERROR(INDEX('Export sunholidays filtered'!$A$2:INDIRECT('Export sunholidays filtered'!$D$2),ROWS(A$1:$A1882),ROWS(#REF!)-ROWS('Export day'!$A$2:INDIRECT('Export day'!$D$2))-ROWS('Export night filtered'!$A$2:INDIRECT('Export night filtered'!$D$2))),""))),Rapportage!L1883)</f>
        <v/>
      </c>
    </row>
    <row r="1883" spans="1:1">
      <c r="A1883" t="str" cm="1">
        <f t="array" aca="1" ref="A1883" ca="1">_xlfn.CONCAT(IFERROR(INDEX('Export day'!$A$2:INDIRECT('Export day'!$D$2),ROWS(A$1:$A1883)),IFERROR(INDEX('Export night filtered'!$A$2:INDIRECT('Export night filtered'!$D$2),ROWS(A$1:$A1883)-ROWS('Export day'!$A$2:INDIRECT('Export day'!$D$2))),IFERROR(INDEX('Export sunholidays filtered'!$A$2:INDIRECT('Export sunholidays filtered'!$D$2),ROWS(A$1:$A1883),ROWS(#REF!)-ROWS('Export day'!$A$2:INDIRECT('Export day'!$D$2))-ROWS('Export night filtered'!$A$2:INDIRECT('Export night filtered'!$D$2))),""))),Rapportage!L1884)</f>
        <v/>
      </c>
    </row>
    <row r="1884" spans="1:1">
      <c r="A1884" t="str" cm="1">
        <f t="array" aca="1" ref="A1884" ca="1">_xlfn.CONCAT(IFERROR(INDEX('Export day'!$A$2:INDIRECT('Export day'!$D$2),ROWS(A$1:$A1884)),IFERROR(INDEX('Export night filtered'!$A$2:INDIRECT('Export night filtered'!$D$2),ROWS(A$1:$A1884)-ROWS('Export day'!$A$2:INDIRECT('Export day'!$D$2))),IFERROR(INDEX('Export sunholidays filtered'!$A$2:INDIRECT('Export sunholidays filtered'!$D$2),ROWS(A$1:$A1884),ROWS(#REF!)-ROWS('Export day'!$A$2:INDIRECT('Export day'!$D$2))-ROWS('Export night filtered'!$A$2:INDIRECT('Export night filtered'!$D$2))),""))),Rapportage!L1885)</f>
        <v/>
      </c>
    </row>
    <row r="1885" spans="1:1">
      <c r="A1885" t="str" cm="1">
        <f t="array" aca="1" ref="A1885" ca="1">_xlfn.CONCAT(IFERROR(INDEX('Export day'!$A$2:INDIRECT('Export day'!$D$2),ROWS(A$1:$A1885)),IFERROR(INDEX('Export night filtered'!$A$2:INDIRECT('Export night filtered'!$D$2),ROWS(A$1:$A1885)-ROWS('Export day'!$A$2:INDIRECT('Export day'!$D$2))),IFERROR(INDEX('Export sunholidays filtered'!$A$2:INDIRECT('Export sunholidays filtered'!$D$2),ROWS(A$1:$A1885),ROWS(#REF!)-ROWS('Export day'!$A$2:INDIRECT('Export day'!$D$2))-ROWS('Export night filtered'!$A$2:INDIRECT('Export night filtered'!$D$2))),""))),Rapportage!L1886)</f>
        <v/>
      </c>
    </row>
    <row r="1886" spans="1:1">
      <c r="A1886" t="str" cm="1">
        <f t="array" aca="1" ref="A1886" ca="1">_xlfn.CONCAT(IFERROR(INDEX('Export day'!$A$2:INDIRECT('Export day'!$D$2),ROWS(A$1:$A1886)),IFERROR(INDEX('Export night filtered'!$A$2:INDIRECT('Export night filtered'!$D$2),ROWS(A$1:$A1886)-ROWS('Export day'!$A$2:INDIRECT('Export day'!$D$2))),IFERROR(INDEX('Export sunholidays filtered'!$A$2:INDIRECT('Export sunholidays filtered'!$D$2),ROWS(A$1:$A1886),ROWS(#REF!)-ROWS('Export day'!$A$2:INDIRECT('Export day'!$D$2))-ROWS('Export night filtered'!$A$2:INDIRECT('Export night filtered'!$D$2))),""))),Rapportage!L1887)</f>
        <v/>
      </c>
    </row>
    <row r="1887" spans="1:1">
      <c r="A1887" t="str" cm="1">
        <f t="array" aca="1" ref="A1887" ca="1">_xlfn.CONCAT(IFERROR(INDEX('Export day'!$A$2:INDIRECT('Export day'!$D$2),ROWS(A$1:$A1887)),IFERROR(INDEX('Export night filtered'!$A$2:INDIRECT('Export night filtered'!$D$2),ROWS(A$1:$A1887)-ROWS('Export day'!$A$2:INDIRECT('Export day'!$D$2))),IFERROR(INDEX('Export sunholidays filtered'!$A$2:INDIRECT('Export sunholidays filtered'!$D$2),ROWS(A$1:$A1887),ROWS(#REF!)-ROWS('Export day'!$A$2:INDIRECT('Export day'!$D$2))-ROWS('Export night filtered'!$A$2:INDIRECT('Export night filtered'!$D$2))),""))),Rapportage!L1888)</f>
        <v/>
      </c>
    </row>
    <row r="1888" spans="1:1">
      <c r="A1888" t="str" cm="1">
        <f t="array" aca="1" ref="A1888" ca="1">_xlfn.CONCAT(IFERROR(INDEX('Export day'!$A$2:INDIRECT('Export day'!$D$2),ROWS(A$1:$A1888)),IFERROR(INDEX('Export night filtered'!$A$2:INDIRECT('Export night filtered'!$D$2),ROWS(A$1:$A1888)-ROWS('Export day'!$A$2:INDIRECT('Export day'!$D$2))),IFERROR(INDEX('Export sunholidays filtered'!$A$2:INDIRECT('Export sunholidays filtered'!$D$2),ROWS(A$1:$A1888),ROWS(#REF!)-ROWS('Export day'!$A$2:INDIRECT('Export day'!$D$2))-ROWS('Export night filtered'!$A$2:INDIRECT('Export night filtered'!$D$2))),""))),Rapportage!L1889)</f>
        <v/>
      </c>
    </row>
    <row r="1889" spans="1:1">
      <c r="A1889" t="str" cm="1">
        <f t="array" aca="1" ref="A1889" ca="1">_xlfn.CONCAT(IFERROR(INDEX('Export day'!$A$2:INDIRECT('Export day'!$D$2),ROWS(A$1:$A1889)),IFERROR(INDEX('Export night filtered'!$A$2:INDIRECT('Export night filtered'!$D$2),ROWS(A$1:$A1889)-ROWS('Export day'!$A$2:INDIRECT('Export day'!$D$2))),IFERROR(INDEX('Export sunholidays filtered'!$A$2:INDIRECT('Export sunholidays filtered'!$D$2),ROWS(A$1:$A1889),ROWS(#REF!)-ROWS('Export day'!$A$2:INDIRECT('Export day'!$D$2))-ROWS('Export night filtered'!$A$2:INDIRECT('Export night filtered'!$D$2))),""))),Rapportage!L1890)</f>
        <v/>
      </c>
    </row>
    <row r="1890" spans="1:1">
      <c r="A1890" t="str" cm="1">
        <f t="array" aca="1" ref="A1890" ca="1">_xlfn.CONCAT(IFERROR(INDEX('Export day'!$A$2:INDIRECT('Export day'!$D$2),ROWS(A$1:$A1890)),IFERROR(INDEX('Export night filtered'!$A$2:INDIRECT('Export night filtered'!$D$2),ROWS(A$1:$A1890)-ROWS('Export day'!$A$2:INDIRECT('Export day'!$D$2))),IFERROR(INDEX('Export sunholidays filtered'!$A$2:INDIRECT('Export sunholidays filtered'!$D$2),ROWS(A$1:$A1890),ROWS(#REF!)-ROWS('Export day'!$A$2:INDIRECT('Export day'!$D$2))-ROWS('Export night filtered'!$A$2:INDIRECT('Export night filtered'!$D$2))),""))),Rapportage!L1891)</f>
        <v/>
      </c>
    </row>
    <row r="1891" spans="1:1">
      <c r="A1891" t="str" cm="1">
        <f t="array" aca="1" ref="A1891" ca="1">_xlfn.CONCAT(IFERROR(INDEX('Export day'!$A$2:INDIRECT('Export day'!$D$2),ROWS(A$1:$A1891)),IFERROR(INDEX('Export night filtered'!$A$2:INDIRECT('Export night filtered'!$D$2),ROWS(A$1:$A1891)-ROWS('Export day'!$A$2:INDIRECT('Export day'!$D$2))),IFERROR(INDEX('Export sunholidays filtered'!$A$2:INDIRECT('Export sunholidays filtered'!$D$2),ROWS(A$1:$A1891),ROWS(#REF!)-ROWS('Export day'!$A$2:INDIRECT('Export day'!$D$2))-ROWS('Export night filtered'!$A$2:INDIRECT('Export night filtered'!$D$2))),""))),Rapportage!L1892)</f>
        <v/>
      </c>
    </row>
    <row r="1892" spans="1:1">
      <c r="A1892" t="str" cm="1">
        <f t="array" aca="1" ref="A1892" ca="1">_xlfn.CONCAT(IFERROR(INDEX('Export day'!$A$2:INDIRECT('Export day'!$D$2),ROWS(A$1:$A1892)),IFERROR(INDEX('Export night filtered'!$A$2:INDIRECT('Export night filtered'!$D$2),ROWS(A$1:$A1892)-ROWS('Export day'!$A$2:INDIRECT('Export day'!$D$2))),IFERROR(INDEX('Export sunholidays filtered'!$A$2:INDIRECT('Export sunholidays filtered'!$D$2),ROWS(A$1:$A1892),ROWS(#REF!)-ROWS('Export day'!$A$2:INDIRECT('Export day'!$D$2))-ROWS('Export night filtered'!$A$2:INDIRECT('Export night filtered'!$D$2))),""))),Rapportage!L1893)</f>
        <v/>
      </c>
    </row>
    <row r="1893" spans="1:1">
      <c r="A1893" t="str" cm="1">
        <f t="array" aca="1" ref="A1893" ca="1">_xlfn.CONCAT(IFERROR(INDEX('Export day'!$A$2:INDIRECT('Export day'!$D$2),ROWS(A$1:$A1893)),IFERROR(INDEX('Export night filtered'!$A$2:INDIRECT('Export night filtered'!$D$2),ROWS(A$1:$A1893)-ROWS('Export day'!$A$2:INDIRECT('Export day'!$D$2))),IFERROR(INDEX('Export sunholidays filtered'!$A$2:INDIRECT('Export sunholidays filtered'!$D$2),ROWS(A$1:$A1893),ROWS(#REF!)-ROWS('Export day'!$A$2:INDIRECT('Export day'!$D$2))-ROWS('Export night filtered'!$A$2:INDIRECT('Export night filtered'!$D$2))),""))),Rapportage!L1894)</f>
        <v/>
      </c>
    </row>
    <row r="1894" spans="1:1">
      <c r="A1894" t="str" cm="1">
        <f t="array" aca="1" ref="A1894" ca="1">_xlfn.CONCAT(IFERROR(INDEX('Export day'!$A$2:INDIRECT('Export day'!$D$2),ROWS(A$1:$A1894)),IFERROR(INDEX('Export night filtered'!$A$2:INDIRECT('Export night filtered'!$D$2),ROWS(A$1:$A1894)-ROWS('Export day'!$A$2:INDIRECT('Export day'!$D$2))),IFERROR(INDEX('Export sunholidays filtered'!$A$2:INDIRECT('Export sunholidays filtered'!$D$2),ROWS(A$1:$A1894),ROWS(#REF!)-ROWS('Export day'!$A$2:INDIRECT('Export day'!$D$2))-ROWS('Export night filtered'!$A$2:INDIRECT('Export night filtered'!$D$2))),""))),Rapportage!L1895)</f>
        <v/>
      </c>
    </row>
    <row r="1895" spans="1:1">
      <c r="A1895" t="str" cm="1">
        <f t="array" aca="1" ref="A1895" ca="1">_xlfn.CONCAT(IFERROR(INDEX('Export day'!$A$2:INDIRECT('Export day'!$D$2),ROWS(A$1:$A1895)),IFERROR(INDEX('Export night filtered'!$A$2:INDIRECT('Export night filtered'!$D$2),ROWS(A$1:$A1895)-ROWS('Export day'!$A$2:INDIRECT('Export day'!$D$2))),IFERROR(INDEX('Export sunholidays filtered'!$A$2:INDIRECT('Export sunholidays filtered'!$D$2),ROWS(A$1:$A1895),ROWS(#REF!)-ROWS('Export day'!$A$2:INDIRECT('Export day'!$D$2))-ROWS('Export night filtered'!$A$2:INDIRECT('Export night filtered'!$D$2))),""))),Rapportage!L1896)</f>
        <v/>
      </c>
    </row>
    <row r="1896" spans="1:1">
      <c r="A1896" t="str" cm="1">
        <f t="array" aca="1" ref="A1896" ca="1">_xlfn.CONCAT(IFERROR(INDEX('Export day'!$A$2:INDIRECT('Export day'!$D$2),ROWS(A$1:$A1896)),IFERROR(INDEX('Export night filtered'!$A$2:INDIRECT('Export night filtered'!$D$2),ROWS(A$1:$A1896)-ROWS('Export day'!$A$2:INDIRECT('Export day'!$D$2))),IFERROR(INDEX('Export sunholidays filtered'!$A$2:INDIRECT('Export sunholidays filtered'!$D$2),ROWS(A$1:$A1896),ROWS(#REF!)-ROWS('Export day'!$A$2:INDIRECT('Export day'!$D$2))-ROWS('Export night filtered'!$A$2:INDIRECT('Export night filtered'!$D$2))),""))),Rapportage!L1897)</f>
        <v/>
      </c>
    </row>
    <row r="1897" spans="1:1">
      <c r="A1897" t="str" cm="1">
        <f t="array" aca="1" ref="A1897" ca="1">_xlfn.CONCAT(IFERROR(INDEX('Export day'!$A$2:INDIRECT('Export day'!$D$2),ROWS(A$1:$A1897)),IFERROR(INDEX('Export night filtered'!$A$2:INDIRECT('Export night filtered'!$D$2),ROWS(A$1:$A1897)-ROWS('Export day'!$A$2:INDIRECT('Export day'!$D$2))),IFERROR(INDEX('Export sunholidays filtered'!$A$2:INDIRECT('Export sunholidays filtered'!$D$2),ROWS(A$1:$A1897),ROWS(#REF!)-ROWS('Export day'!$A$2:INDIRECT('Export day'!$D$2))-ROWS('Export night filtered'!$A$2:INDIRECT('Export night filtered'!$D$2))),""))),Rapportage!L1898)</f>
        <v/>
      </c>
    </row>
    <row r="1898" spans="1:1">
      <c r="A1898" t="str" cm="1">
        <f t="array" aca="1" ref="A1898" ca="1">_xlfn.CONCAT(IFERROR(INDEX('Export day'!$A$2:INDIRECT('Export day'!$D$2),ROWS(A$1:$A1898)),IFERROR(INDEX('Export night filtered'!$A$2:INDIRECT('Export night filtered'!$D$2),ROWS(A$1:$A1898)-ROWS('Export day'!$A$2:INDIRECT('Export day'!$D$2))),IFERROR(INDEX('Export sunholidays filtered'!$A$2:INDIRECT('Export sunholidays filtered'!$D$2),ROWS(A$1:$A1898),ROWS(#REF!)-ROWS('Export day'!$A$2:INDIRECT('Export day'!$D$2))-ROWS('Export night filtered'!$A$2:INDIRECT('Export night filtered'!$D$2))),""))),Rapportage!L1899)</f>
        <v/>
      </c>
    </row>
    <row r="1899" spans="1:1">
      <c r="A1899" t="str" cm="1">
        <f t="array" aca="1" ref="A1899" ca="1">_xlfn.CONCAT(IFERROR(INDEX('Export day'!$A$2:INDIRECT('Export day'!$D$2),ROWS(A$1:$A1899)),IFERROR(INDEX('Export night filtered'!$A$2:INDIRECT('Export night filtered'!$D$2),ROWS(A$1:$A1899)-ROWS('Export day'!$A$2:INDIRECT('Export day'!$D$2))),IFERROR(INDEX('Export sunholidays filtered'!$A$2:INDIRECT('Export sunholidays filtered'!$D$2),ROWS(A$1:$A1899),ROWS(#REF!)-ROWS('Export day'!$A$2:INDIRECT('Export day'!$D$2))-ROWS('Export night filtered'!$A$2:INDIRECT('Export night filtered'!$D$2))),""))),Rapportage!L1900)</f>
        <v/>
      </c>
    </row>
    <row r="1900" spans="1:1">
      <c r="A1900" t="str" cm="1">
        <f t="array" aca="1" ref="A1900" ca="1">_xlfn.CONCAT(IFERROR(INDEX('Export day'!$A$2:INDIRECT('Export day'!$D$2),ROWS(A$1:$A1900)),IFERROR(INDEX('Export night filtered'!$A$2:INDIRECT('Export night filtered'!$D$2),ROWS(A$1:$A1900)-ROWS('Export day'!$A$2:INDIRECT('Export day'!$D$2))),IFERROR(INDEX('Export sunholidays filtered'!$A$2:INDIRECT('Export sunholidays filtered'!$D$2),ROWS(A$1:$A1900),ROWS(#REF!)-ROWS('Export day'!$A$2:INDIRECT('Export day'!$D$2))-ROWS('Export night filtered'!$A$2:INDIRECT('Export night filtered'!$D$2))),""))),Rapportage!L1901)</f>
        <v/>
      </c>
    </row>
    <row r="1901" spans="1:1">
      <c r="A1901" t="str" cm="1">
        <f t="array" aca="1" ref="A1901" ca="1">_xlfn.CONCAT(IFERROR(INDEX('Export day'!$A$2:INDIRECT('Export day'!$D$2),ROWS(A$1:$A1901)),IFERROR(INDEX('Export night filtered'!$A$2:INDIRECT('Export night filtered'!$D$2),ROWS(A$1:$A1901)-ROWS('Export day'!$A$2:INDIRECT('Export day'!$D$2))),IFERROR(INDEX('Export sunholidays filtered'!$A$2:INDIRECT('Export sunholidays filtered'!$D$2),ROWS(A$1:$A1901),ROWS(#REF!)-ROWS('Export day'!$A$2:INDIRECT('Export day'!$D$2))-ROWS('Export night filtered'!$A$2:INDIRECT('Export night filtered'!$D$2))),""))),Rapportage!L1902)</f>
        <v/>
      </c>
    </row>
    <row r="1902" spans="1:1">
      <c r="A1902" t="str" cm="1">
        <f t="array" aca="1" ref="A1902" ca="1">_xlfn.CONCAT(IFERROR(INDEX('Export day'!$A$2:INDIRECT('Export day'!$D$2),ROWS(A$1:$A1902)),IFERROR(INDEX('Export night filtered'!$A$2:INDIRECT('Export night filtered'!$D$2),ROWS(A$1:$A1902)-ROWS('Export day'!$A$2:INDIRECT('Export day'!$D$2))),IFERROR(INDEX('Export sunholidays filtered'!$A$2:INDIRECT('Export sunholidays filtered'!$D$2),ROWS(A$1:$A1902),ROWS(#REF!)-ROWS('Export day'!$A$2:INDIRECT('Export day'!$D$2))-ROWS('Export night filtered'!$A$2:INDIRECT('Export night filtered'!$D$2))),""))),Rapportage!L1903)</f>
        <v/>
      </c>
    </row>
    <row r="1903" spans="1:1">
      <c r="A1903" t="str" cm="1">
        <f t="array" aca="1" ref="A1903" ca="1">_xlfn.CONCAT(IFERROR(INDEX('Export day'!$A$2:INDIRECT('Export day'!$D$2),ROWS(A$1:$A1903)),IFERROR(INDEX('Export night filtered'!$A$2:INDIRECT('Export night filtered'!$D$2),ROWS(A$1:$A1903)-ROWS('Export day'!$A$2:INDIRECT('Export day'!$D$2))),IFERROR(INDEX('Export sunholidays filtered'!$A$2:INDIRECT('Export sunholidays filtered'!$D$2),ROWS(A$1:$A1903),ROWS(#REF!)-ROWS('Export day'!$A$2:INDIRECT('Export day'!$D$2))-ROWS('Export night filtered'!$A$2:INDIRECT('Export night filtered'!$D$2))),""))),Rapportage!L1904)</f>
        <v/>
      </c>
    </row>
    <row r="1904" spans="1:1">
      <c r="A1904" t="str" cm="1">
        <f t="array" aca="1" ref="A1904" ca="1">_xlfn.CONCAT(IFERROR(INDEX('Export day'!$A$2:INDIRECT('Export day'!$D$2),ROWS(A$1:$A1904)),IFERROR(INDEX('Export night filtered'!$A$2:INDIRECT('Export night filtered'!$D$2),ROWS(A$1:$A1904)-ROWS('Export day'!$A$2:INDIRECT('Export day'!$D$2))),IFERROR(INDEX('Export sunholidays filtered'!$A$2:INDIRECT('Export sunholidays filtered'!$D$2),ROWS(A$1:$A1904),ROWS(#REF!)-ROWS('Export day'!$A$2:INDIRECT('Export day'!$D$2))-ROWS('Export night filtered'!$A$2:INDIRECT('Export night filtered'!$D$2))),""))),Rapportage!L1905)</f>
        <v/>
      </c>
    </row>
    <row r="1905" spans="1:1">
      <c r="A1905" t="str" cm="1">
        <f t="array" aca="1" ref="A1905" ca="1">_xlfn.CONCAT(IFERROR(INDEX('Export day'!$A$2:INDIRECT('Export day'!$D$2),ROWS(A$1:$A1905)),IFERROR(INDEX('Export night filtered'!$A$2:INDIRECT('Export night filtered'!$D$2),ROWS(A$1:$A1905)-ROWS('Export day'!$A$2:INDIRECT('Export day'!$D$2))),IFERROR(INDEX('Export sunholidays filtered'!$A$2:INDIRECT('Export sunholidays filtered'!$D$2),ROWS(A$1:$A1905),ROWS(#REF!)-ROWS('Export day'!$A$2:INDIRECT('Export day'!$D$2))-ROWS('Export night filtered'!$A$2:INDIRECT('Export night filtered'!$D$2))),""))),Rapportage!L1906)</f>
        <v/>
      </c>
    </row>
    <row r="1906" spans="1:1">
      <c r="A1906" t="str" cm="1">
        <f t="array" aca="1" ref="A1906" ca="1">_xlfn.CONCAT(IFERROR(INDEX('Export day'!$A$2:INDIRECT('Export day'!$D$2),ROWS(A$1:$A1906)),IFERROR(INDEX('Export night filtered'!$A$2:INDIRECT('Export night filtered'!$D$2),ROWS(A$1:$A1906)-ROWS('Export day'!$A$2:INDIRECT('Export day'!$D$2))),IFERROR(INDEX('Export sunholidays filtered'!$A$2:INDIRECT('Export sunholidays filtered'!$D$2),ROWS(A$1:$A1906),ROWS(#REF!)-ROWS('Export day'!$A$2:INDIRECT('Export day'!$D$2))-ROWS('Export night filtered'!$A$2:INDIRECT('Export night filtered'!$D$2))),""))),Rapportage!L1907)</f>
        <v/>
      </c>
    </row>
    <row r="1907" spans="1:1">
      <c r="A1907" t="str" cm="1">
        <f t="array" aca="1" ref="A1907" ca="1">_xlfn.CONCAT(IFERROR(INDEX('Export day'!$A$2:INDIRECT('Export day'!$D$2),ROWS(A$1:$A1907)),IFERROR(INDEX('Export night filtered'!$A$2:INDIRECT('Export night filtered'!$D$2),ROWS(A$1:$A1907)-ROWS('Export day'!$A$2:INDIRECT('Export day'!$D$2))),IFERROR(INDEX('Export sunholidays filtered'!$A$2:INDIRECT('Export sunholidays filtered'!$D$2),ROWS(A$1:$A1907),ROWS(#REF!)-ROWS('Export day'!$A$2:INDIRECT('Export day'!$D$2))-ROWS('Export night filtered'!$A$2:INDIRECT('Export night filtered'!$D$2))),""))),Rapportage!L1908)</f>
        <v/>
      </c>
    </row>
    <row r="1908" spans="1:1">
      <c r="A1908" t="str" cm="1">
        <f t="array" aca="1" ref="A1908" ca="1">_xlfn.CONCAT(IFERROR(INDEX('Export day'!$A$2:INDIRECT('Export day'!$D$2),ROWS(A$1:$A1908)),IFERROR(INDEX('Export night filtered'!$A$2:INDIRECT('Export night filtered'!$D$2),ROWS(A$1:$A1908)-ROWS('Export day'!$A$2:INDIRECT('Export day'!$D$2))),IFERROR(INDEX('Export sunholidays filtered'!$A$2:INDIRECT('Export sunholidays filtered'!$D$2),ROWS(A$1:$A1908),ROWS(#REF!)-ROWS('Export day'!$A$2:INDIRECT('Export day'!$D$2))-ROWS('Export night filtered'!$A$2:INDIRECT('Export night filtered'!$D$2))),""))),Rapportage!L1909)</f>
        <v/>
      </c>
    </row>
    <row r="1909" spans="1:1">
      <c r="A1909" t="str" cm="1">
        <f t="array" aca="1" ref="A1909" ca="1">_xlfn.CONCAT(IFERROR(INDEX('Export day'!$A$2:INDIRECT('Export day'!$D$2),ROWS(A$1:$A1909)),IFERROR(INDEX('Export night filtered'!$A$2:INDIRECT('Export night filtered'!$D$2),ROWS(A$1:$A1909)-ROWS('Export day'!$A$2:INDIRECT('Export day'!$D$2))),IFERROR(INDEX('Export sunholidays filtered'!$A$2:INDIRECT('Export sunholidays filtered'!$D$2),ROWS(A$1:$A1909),ROWS(#REF!)-ROWS('Export day'!$A$2:INDIRECT('Export day'!$D$2))-ROWS('Export night filtered'!$A$2:INDIRECT('Export night filtered'!$D$2))),""))),Rapportage!L1910)</f>
        <v/>
      </c>
    </row>
    <row r="1910" spans="1:1">
      <c r="A1910" t="str" cm="1">
        <f t="array" aca="1" ref="A1910" ca="1">_xlfn.CONCAT(IFERROR(INDEX('Export day'!$A$2:INDIRECT('Export day'!$D$2),ROWS(A$1:$A1910)),IFERROR(INDEX('Export night filtered'!$A$2:INDIRECT('Export night filtered'!$D$2),ROWS(A$1:$A1910)-ROWS('Export day'!$A$2:INDIRECT('Export day'!$D$2))),IFERROR(INDEX('Export sunholidays filtered'!$A$2:INDIRECT('Export sunholidays filtered'!$D$2),ROWS(A$1:$A1910),ROWS(#REF!)-ROWS('Export day'!$A$2:INDIRECT('Export day'!$D$2))-ROWS('Export night filtered'!$A$2:INDIRECT('Export night filtered'!$D$2))),""))),Rapportage!L1911)</f>
        <v/>
      </c>
    </row>
    <row r="1911" spans="1:1">
      <c r="A1911" t="str" cm="1">
        <f t="array" aca="1" ref="A1911" ca="1">_xlfn.CONCAT(IFERROR(INDEX('Export day'!$A$2:INDIRECT('Export day'!$D$2),ROWS(A$1:$A1911)),IFERROR(INDEX('Export night filtered'!$A$2:INDIRECT('Export night filtered'!$D$2),ROWS(A$1:$A1911)-ROWS('Export day'!$A$2:INDIRECT('Export day'!$D$2))),IFERROR(INDEX('Export sunholidays filtered'!$A$2:INDIRECT('Export sunholidays filtered'!$D$2),ROWS(A$1:$A1911),ROWS(#REF!)-ROWS('Export day'!$A$2:INDIRECT('Export day'!$D$2))-ROWS('Export night filtered'!$A$2:INDIRECT('Export night filtered'!$D$2))),""))),Rapportage!L1912)</f>
        <v/>
      </c>
    </row>
    <row r="1912" spans="1:1">
      <c r="A1912" t="str" cm="1">
        <f t="array" aca="1" ref="A1912" ca="1">_xlfn.CONCAT(IFERROR(INDEX('Export day'!$A$2:INDIRECT('Export day'!$D$2),ROWS(A$1:$A1912)),IFERROR(INDEX('Export night filtered'!$A$2:INDIRECT('Export night filtered'!$D$2),ROWS(A$1:$A1912)-ROWS('Export day'!$A$2:INDIRECT('Export day'!$D$2))),IFERROR(INDEX('Export sunholidays filtered'!$A$2:INDIRECT('Export sunholidays filtered'!$D$2),ROWS(A$1:$A1912),ROWS(#REF!)-ROWS('Export day'!$A$2:INDIRECT('Export day'!$D$2))-ROWS('Export night filtered'!$A$2:INDIRECT('Export night filtered'!$D$2))),""))),Rapportage!L1913)</f>
        <v/>
      </c>
    </row>
    <row r="1913" spans="1:1">
      <c r="A1913" t="str" cm="1">
        <f t="array" aca="1" ref="A1913" ca="1">_xlfn.CONCAT(IFERROR(INDEX('Export day'!$A$2:INDIRECT('Export day'!$D$2),ROWS(A$1:$A1913)),IFERROR(INDEX('Export night filtered'!$A$2:INDIRECT('Export night filtered'!$D$2),ROWS(A$1:$A1913)-ROWS('Export day'!$A$2:INDIRECT('Export day'!$D$2))),IFERROR(INDEX('Export sunholidays filtered'!$A$2:INDIRECT('Export sunholidays filtered'!$D$2),ROWS(A$1:$A1913),ROWS(#REF!)-ROWS('Export day'!$A$2:INDIRECT('Export day'!$D$2))-ROWS('Export night filtered'!$A$2:INDIRECT('Export night filtered'!$D$2))),""))),Rapportage!L1914)</f>
        <v/>
      </c>
    </row>
    <row r="1914" spans="1:1">
      <c r="A1914" t="str" cm="1">
        <f t="array" aca="1" ref="A1914" ca="1">_xlfn.CONCAT(IFERROR(INDEX('Export day'!$A$2:INDIRECT('Export day'!$D$2),ROWS(A$1:$A1914)),IFERROR(INDEX('Export night filtered'!$A$2:INDIRECT('Export night filtered'!$D$2),ROWS(A$1:$A1914)-ROWS('Export day'!$A$2:INDIRECT('Export day'!$D$2))),IFERROR(INDEX('Export sunholidays filtered'!$A$2:INDIRECT('Export sunholidays filtered'!$D$2),ROWS(A$1:$A1914),ROWS(#REF!)-ROWS('Export day'!$A$2:INDIRECT('Export day'!$D$2))-ROWS('Export night filtered'!$A$2:INDIRECT('Export night filtered'!$D$2))),""))),Rapportage!L1915)</f>
        <v/>
      </c>
    </row>
    <row r="1915" spans="1:1">
      <c r="A1915" t="str" cm="1">
        <f t="array" aca="1" ref="A1915" ca="1">_xlfn.CONCAT(IFERROR(INDEX('Export day'!$A$2:INDIRECT('Export day'!$D$2),ROWS(A$1:$A1915)),IFERROR(INDEX('Export night filtered'!$A$2:INDIRECT('Export night filtered'!$D$2),ROWS(A$1:$A1915)-ROWS('Export day'!$A$2:INDIRECT('Export day'!$D$2))),IFERROR(INDEX('Export sunholidays filtered'!$A$2:INDIRECT('Export sunholidays filtered'!$D$2),ROWS(A$1:$A1915),ROWS(#REF!)-ROWS('Export day'!$A$2:INDIRECT('Export day'!$D$2))-ROWS('Export night filtered'!$A$2:INDIRECT('Export night filtered'!$D$2))),""))),Rapportage!L1916)</f>
        <v/>
      </c>
    </row>
    <row r="1916" spans="1:1">
      <c r="A1916" t="str" cm="1">
        <f t="array" aca="1" ref="A1916" ca="1">_xlfn.CONCAT(IFERROR(INDEX('Export day'!$A$2:INDIRECT('Export day'!$D$2),ROWS(A$1:$A1916)),IFERROR(INDEX('Export night filtered'!$A$2:INDIRECT('Export night filtered'!$D$2),ROWS(A$1:$A1916)-ROWS('Export day'!$A$2:INDIRECT('Export day'!$D$2))),IFERROR(INDEX('Export sunholidays filtered'!$A$2:INDIRECT('Export sunholidays filtered'!$D$2),ROWS(A$1:$A1916),ROWS(#REF!)-ROWS('Export day'!$A$2:INDIRECT('Export day'!$D$2))-ROWS('Export night filtered'!$A$2:INDIRECT('Export night filtered'!$D$2))),""))),Rapportage!L1917)</f>
        <v/>
      </c>
    </row>
    <row r="1917" spans="1:1">
      <c r="A1917" t="str" cm="1">
        <f t="array" aca="1" ref="A1917" ca="1">_xlfn.CONCAT(IFERROR(INDEX('Export day'!$A$2:INDIRECT('Export day'!$D$2),ROWS(A$1:$A1917)),IFERROR(INDEX('Export night filtered'!$A$2:INDIRECT('Export night filtered'!$D$2),ROWS(A$1:$A1917)-ROWS('Export day'!$A$2:INDIRECT('Export day'!$D$2))),IFERROR(INDEX('Export sunholidays filtered'!$A$2:INDIRECT('Export sunholidays filtered'!$D$2),ROWS(A$1:$A1917),ROWS(#REF!)-ROWS('Export day'!$A$2:INDIRECT('Export day'!$D$2))-ROWS('Export night filtered'!$A$2:INDIRECT('Export night filtered'!$D$2))),""))),Rapportage!L1918)</f>
        <v/>
      </c>
    </row>
    <row r="1918" spans="1:1">
      <c r="A1918" t="str" cm="1">
        <f t="array" aca="1" ref="A1918" ca="1">_xlfn.CONCAT(IFERROR(INDEX('Export day'!$A$2:INDIRECT('Export day'!$D$2),ROWS(A$1:$A1918)),IFERROR(INDEX('Export night filtered'!$A$2:INDIRECT('Export night filtered'!$D$2),ROWS(A$1:$A1918)-ROWS('Export day'!$A$2:INDIRECT('Export day'!$D$2))),IFERROR(INDEX('Export sunholidays filtered'!$A$2:INDIRECT('Export sunholidays filtered'!$D$2),ROWS(A$1:$A1918),ROWS(#REF!)-ROWS('Export day'!$A$2:INDIRECT('Export day'!$D$2))-ROWS('Export night filtered'!$A$2:INDIRECT('Export night filtered'!$D$2))),""))),Rapportage!L1919)</f>
        <v/>
      </c>
    </row>
    <row r="1919" spans="1:1">
      <c r="A1919" t="str" cm="1">
        <f t="array" aca="1" ref="A1919" ca="1">_xlfn.CONCAT(IFERROR(INDEX('Export day'!$A$2:INDIRECT('Export day'!$D$2),ROWS(A$1:$A1919)),IFERROR(INDEX('Export night filtered'!$A$2:INDIRECT('Export night filtered'!$D$2),ROWS(A$1:$A1919)-ROWS('Export day'!$A$2:INDIRECT('Export day'!$D$2))),IFERROR(INDEX('Export sunholidays filtered'!$A$2:INDIRECT('Export sunholidays filtered'!$D$2),ROWS(A$1:$A1919),ROWS(#REF!)-ROWS('Export day'!$A$2:INDIRECT('Export day'!$D$2))-ROWS('Export night filtered'!$A$2:INDIRECT('Export night filtered'!$D$2))),""))),Rapportage!L1920)</f>
        <v/>
      </c>
    </row>
    <row r="1920" spans="1:1">
      <c r="A1920" t="str" cm="1">
        <f t="array" aca="1" ref="A1920" ca="1">_xlfn.CONCAT(IFERROR(INDEX('Export day'!$A$2:INDIRECT('Export day'!$D$2),ROWS(A$1:$A1920)),IFERROR(INDEX('Export night filtered'!$A$2:INDIRECT('Export night filtered'!$D$2),ROWS(A$1:$A1920)-ROWS('Export day'!$A$2:INDIRECT('Export day'!$D$2))),IFERROR(INDEX('Export sunholidays filtered'!$A$2:INDIRECT('Export sunholidays filtered'!$D$2),ROWS(A$1:$A1920),ROWS(#REF!)-ROWS('Export day'!$A$2:INDIRECT('Export day'!$D$2))-ROWS('Export night filtered'!$A$2:INDIRECT('Export night filtered'!$D$2))),""))),Rapportage!L1921)</f>
        <v/>
      </c>
    </row>
    <row r="1921" spans="1:1">
      <c r="A1921" t="str" cm="1">
        <f t="array" aca="1" ref="A1921" ca="1">_xlfn.CONCAT(IFERROR(INDEX('Export day'!$A$2:INDIRECT('Export day'!$D$2),ROWS(A$1:$A1921)),IFERROR(INDEX('Export night filtered'!$A$2:INDIRECT('Export night filtered'!$D$2),ROWS(A$1:$A1921)-ROWS('Export day'!$A$2:INDIRECT('Export day'!$D$2))),IFERROR(INDEX('Export sunholidays filtered'!$A$2:INDIRECT('Export sunholidays filtered'!$D$2),ROWS(A$1:$A1921),ROWS(#REF!)-ROWS('Export day'!$A$2:INDIRECT('Export day'!$D$2))-ROWS('Export night filtered'!$A$2:INDIRECT('Export night filtered'!$D$2))),""))),Rapportage!L1922)</f>
        <v/>
      </c>
    </row>
    <row r="1922" spans="1:1">
      <c r="A1922" t="str" cm="1">
        <f t="array" aca="1" ref="A1922" ca="1">_xlfn.CONCAT(IFERROR(INDEX('Export day'!$A$2:INDIRECT('Export day'!$D$2),ROWS(A$1:$A1922)),IFERROR(INDEX('Export night filtered'!$A$2:INDIRECT('Export night filtered'!$D$2),ROWS(A$1:$A1922)-ROWS('Export day'!$A$2:INDIRECT('Export day'!$D$2))),IFERROR(INDEX('Export sunholidays filtered'!$A$2:INDIRECT('Export sunholidays filtered'!$D$2),ROWS(A$1:$A1922),ROWS(#REF!)-ROWS('Export day'!$A$2:INDIRECT('Export day'!$D$2))-ROWS('Export night filtered'!$A$2:INDIRECT('Export night filtered'!$D$2))),""))),Rapportage!L1923)</f>
        <v/>
      </c>
    </row>
    <row r="1923" spans="1:1">
      <c r="A1923" t="str" cm="1">
        <f t="array" aca="1" ref="A1923" ca="1">_xlfn.CONCAT(IFERROR(INDEX('Export day'!$A$2:INDIRECT('Export day'!$D$2),ROWS(A$1:$A1923)),IFERROR(INDEX('Export night filtered'!$A$2:INDIRECT('Export night filtered'!$D$2),ROWS(A$1:$A1923)-ROWS('Export day'!$A$2:INDIRECT('Export day'!$D$2))),IFERROR(INDEX('Export sunholidays filtered'!$A$2:INDIRECT('Export sunholidays filtered'!$D$2),ROWS(A$1:$A1923),ROWS(#REF!)-ROWS('Export day'!$A$2:INDIRECT('Export day'!$D$2))-ROWS('Export night filtered'!$A$2:INDIRECT('Export night filtered'!$D$2))),""))),Rapportage!L1924)</f>
        <v/>
      </c>
    </row>
    <row r="1924" spans="1:1">
      <c r="A1924" t="str" cm="1">
        <f t="array" aca="1" ref="A1924" ca="1">_xlfn.CONCAT(IFERROR(INDEX('Export day'!$A$2:INDIRECT('Export day'!$D$2),ROWS(A$1:$A1924)),IFERROR(INDEX('Export night filtered'!$A$2:INDIRECT('Export night filtered'!$D$2),ROWS(A$1:$A1924)-ROWS('Export day'!$A$2:INDIRECT('Export day'!$D$2))),IFERROR(INDEX('Export sunholidays filtered'!$A$2:INDIRECT('Export sunholidays filtered'!$D$2),ROWS(A$1:$A1924),ROWS(#REF!)-ROWS('Export day'!$A$2:INDIRECT('Export day'!$D$2))-ROWS('Export night filtered'!$A$2:INDIRECT('Export night filtered'!$D$2))),""))),Rapportage!L1925)</f>
        <v/>
      </c>
    </row>
    <row r="1925" spans="1:1">
      <c r="A1925" t="str" cm="1">
        <f t="array" aca="1" ref="A1925" ca="1">_xlfn.CONCAT(IFERROR(INDEX('Export day'!$A$2:INDIRECT('Export day'!$D$2),ROWS(A$1:$A1925)),IFERROR(INDEX('Export night filtered'!$A$2:INDIRECT('Export night filtered'!$D$2),ROWS(A$1:$A1925)-ROWS('Export day'!$A$2:INDIRECT('Export day'!$D$2))),IFERROR(INDEX('Export sunholidays filtered'!$A$2:INDIRECT('Export sunholidays filtered'!$D$2),ROWS(A$1:$A1925),ROWS(#REF!)-ROWS('Export day'!$A$2:INDIRECT('Export day'!$D$2))-ROWS('Export night filtered'!$A$2:INDIRECT('Export night filtered'!$D$2))),""))),Rapportage!L1926)</f>
        <v/>
      </c>
    </row>
    <row r="1926" spans="1:1">
      <c r="A1926" t="str" cm="1">
        <f t="array" aca="1" ref="A1926" ca="1">_xlfn.CONCAT(IFERROR(INDEX('Export day'!$A$2:INDIRECT('Export day'!$D$2),ROWS(A$1:$A1926)),IFERROR(INDEX('Export night filtered'!$A$2:INDIRECT('Export night filtered'!$D$2),ROWS(A$1:$A1926)-ROWS('Export day'!$A$2:INDIRECT('Export day'!$D$2))),IFERROR(INDEX('Export sunholidays filtered'!$A$2:INDIRECT('Export sunholidays filtered'!$D$2),ROWS(A$1:$A1926),ROWS(#REF!)-ROWS('Export day'!$A$2:INDIRECT('Export day'!$D$2))-ROWS('Export night filtered'!$A$2:INDIRECT('Export night filtered'!$D$2))),""))),Rapportage!L1927)</f>
        <v/>
      </c>
    </row>
    <row r="1927" spans="1:1">
      <c r="A1927" t="str" cm="1">
        <f t="array" aca="1" ref="A1927" ca="1">_xlfn.CONCAT(IFERROR(INDEX('Export day'!$A$2:INDIRECT('Export day'!$D$2),ROWS(A$1:$A1927)),IFERROR(INDEX('Export night filtered'!$A$2:INDIRECT('Export night filtered'!$D$2),ROWS(A$1:$A1927)-ROWS('Export day'!$A$2:INDIRECT('Export day'!$D$2))),IFERROR(INDEX('Export sunholidays filtered'!$A$2:INDIRECT('Export sunholidays filtered'!$D$2),ROWS(A$1:$A1927),ROWS(#REF!)-ROWS('Export day'!$A$2:INDIRECT('Export day'!$D$2))-ROWS('Export night filtered'!$A$2:INDIRECT('Export night filtered'!$D$2))),""))),Rapportage!L1928)</f>
        <v/>
      </c>
    </row>
    <row r="1928" spans="1:1">
      <c r="A1928" t="str" cm="1">
        <f t="array" aca="1" ref="A1928" ca="1">_xlfn.CONCAT(IFERROR(INDEX('Export day'!$A$2:INDIRECT('Export day'!$D$2),ROWS(A$1:$A1928)),IFERROR(INDEX('Export night filtered'!$A$2:INDIRECT('Export night filtered'!$D$2),ROWS(A$1:$A1928)-ROWS('Export day'!$A$2:INDIRECT('Export day'!$D$2))),IFERROR(INDEX('Export sunholidays filtered'!$A$2:INDIRECT('Export sunholidays filtered'!$D$2),ROWS(A$1:$A1928),ROWS(#REF!)-ROWS('Export day'!$A$2:INDIRECT('Export day'!$D$2))-ROWS('Export night filtered'!$A$2:INDIRECT('Export night filtered'!$D$2))),""))),Rapportage!L1929)</f>
        <v/>
      </c>
    </row>
    <row r="1929" spans="1:1">
      <c r="A1929" t="str" cm="1">
        <f t="array" aca="1" ref="A1929" ca="1">_xlfn.CONCAT(IFERROR(INDEX('Export day'!$A$2:INDIRECT('Export day'!$D$2),ROWS(A$1:$A1929)),IFERROR(INDEX('Export night filtered'!$A$2:INDIRECT('Export night filtered'!$D$2),ROWS(A$1:$A1929)-ROWS('Export day'!$A$2:INDIRECT('Export day'!$D$2))),IFERROR(INDEX('Export sunholidays filtered'!$A$2:INDIRECT('Export sunholidays filtered'!$D$2),ROWS(A$1:$A1929),ROWS(#REF!)-ROWS('Export day'!$A$2:INDIRECT('Export day'!$D$2))-ROWS('Export night filtered'!$A$2:INDIRECT('Export night filtered'!$D$2))),""))),Rapportage!L1930)</f>
        <v/>
      </c>
    </row>
    <row r="1930" spans="1:1">
      <c r="A1930" t="str" cm="1">
        <f t="array" aca="1" ref="A1930" ca="1">_xlfn.CONCAT(IFERROR(INDEX('Export day'!$A$2:INDIRECT('Export day'!$D$2),ROWS(A$1:$A1930)),IFERROR(INDEX('Export night filtered'!$A$2:INDIRECT('Export night filtered'!$D$2),ROWS(A$1:$A1930)-ROWS('Export day'!$A$2:INDIRECT('Export day'!$D$2))),IFERROR(INDEX('Export sunholidays filtered'!$A$2:INDIRECT('Export sunholidays filtered'!$D$2),ROWS(A$1:$A1930),ROWS(#REF!)-ROWS('Export day'!$A$2:INDIRECT('Export day'!$D$2))-ROWS('Export night filtered'!$A$2:INDIRECT('Export night filtered'!$D$2))),""))),Rapportage!L1931)</f>
        <v/>
      </c>
    </row>
    <row r="1931" spans="1:1">
      <c r="A1931" t="str" cm="1">
        <f t="array" aca="1" ref="A1931" ca="1">_xlfn.CONCAT(IFERROR(INDEX('Export day'!$A$2:INDIRECT('Export day'!$D$2),ROWS(A$1:$A1931)),IFERROR(INDEX('Export night filtered'!$A$2:INDIRECT('Export night filtered'!$D$2),ROWS(A$1:$A1931)-ROWS('Export day'!$A$2:INDIRECT('Export day'!$D$2))),IFERROR(INDEX('Export sunholidays filtered'!$A$2:INDIRECT('Export sunholidays filtered'!$D$2),ROWS(A$1:$A1931),ROWS(#REF!)-ROWS('Export day'!$A$2:INDIRECT('Export day'!$D$2))-ROWS('Export night filtered'!$A$2:INDIRECT('Export night filtered'!$D$2))),""))),Rapportage!L1932)</f>
        <v/>
      </c>
    </row>
    <row r="1932" spans="1:1">
      <c r="A1932" t="str" cm="1">
        <f t="array" aca="1" ref="A1932" ca="1">_xlfn.CONCAT(IFERROR(INDEX('Export day'!$A$2:INDIRECT('Export day'!$D$2),ROWS(A$1:$A1932)),IFERROR(INDEX('Export night filtered'!$A$2:INDIRECT('Export night filtered'!$D$2),ROWS(A$1:$A1932)-ROWS('Export day'!$A$2:INDIRECT('Export day'!$D$2))),IFERROR(INDEX('Export sunholidays filtered'!$A$2:INDIRECT('Export sunholidays filtered'!$D$2),ROWS(A$1:$A1932),ROWS(#REF!)-ROWS('Export day'!$A$2:INDIRECT('Export day'!$D$2))-ROWS('Export night filtered'!$A$2:INDIRECT('Export night filtered'!$D$2))),""))),Rapportage!L1933)</f>
        <v/>
      </c>
    </row>
    <row r="1933" spans="1:1">
      <c r="A1933" t="str" cm="1">
        <f t="array" aca="1" ref="A1933" ca="1">_xlfn.CONCAT(IFERROR(INDEX('Export day'!$A$2:INDIRECT('Export day'!$D$2),ROWS(A$1:$A1933)),IFERROR(INDEX('Export night filtered'!$A$2:INDIRECT('Export night filtered'!$D$2),ROWS(A$1:$A1933)-ROWS('Export day'!$A$2:INDIRECT('Export day'!$D$2))),IFERROR(INDEX('Export sunholidays filtered'!$A$2:INDIRECT('Export sunholidays filtered'!$D$2),ROWS(A$1:$A1933),ROWS(#REF!)-ROWS('Export day'!$A$2:INDIRECT('Export day'!$D$2))-ROWS('Export night filtered'!$A$2:INDIRECT('Export night filtered'!$D$2))),""))),Rapportage!L1934)</f>
        <v/>
      </c>
    </row>
    <row r="1934" spans="1:1">
      <c r="A1934" t="str" cm="1">
        <f t="array" aca="1" ref="A1934" ca="1">_xlfn.CONCAT(IFERROR(INDEX('Export day'!$A$2:INDIRECT('Export day'!$D$2),ROWS(A$1:$A1934)),IFERROR(INDEX('Export night filtered'!$A$2:INDIRECT('Export night filtered'!$D$2),ROWS(A$1:$A1934)-ROWS('Export day'!$A$2:INDIRECT('Export day'!$D$2))),IFERROR(INDEX('Export sunholidays filtered'!$A$2:INDIRECT('Export sunholidays filtered'!$D$2),ROWS(A$1:$A1934),ROWS(#REF!)-ROWS('Export day'!$A$2:INDIRECT('Export day'!$D$2))-ROWS('Export night filtered'!$A$2:INDIRECT('Export night filtered'!$D$2))),""))),Rapportage!L1935)</f>
        <v/>
      </c>
    </row>
    <row r="1935" spans="1:1">
      <c r="A1935" t="str" cm="1">
        <f t="array" aca="1" ref="A1935" ca="1">_xlfn.CONCAT(IFERROR(INDEX('Export day'!$A$2:INDIRECT('Export day'!$D$2),ROWS(A$1:$A1935)),IFERROR(INDEX('Export night filtered'!$A$2:INDIRECT('Export night filtered'!$D$2),ROWS(A$1:$A1935)-ROWS('Export day'!$A$2:INDIRECT('Export day'!$D$2))),IFERROR(INDEX('Export sunholidays filtered'!$A$2:INDIRECT('Export sunholidays filtered'!$D$2),ROWS(A$1:$A1935),ROWS(#REF!)-ROWS('Export day'!$A$2:INDIRECT('Export day'!$D$2))-ROWS('Export night filtered'!$A$2:INDIRECT('Export night filtered'!$D$2))),""))),Rapportage!L1936)</f>
        <v/>
      </c>
    </row>
    <row r="1936" spans="1:1">
      <c r="A1936" t="str" cm="1">
        <f t="array" aca="1" ref="A1936" ca="1">_xlfn.CONCAT(IFERROR(INDEX('Export day'!$A$2:INDIRECT('Export day'!$D$2),ROWS(A$1:$A1936)),IFERROR(INDEX('Export night filtered'!$A$2:INDIRECT('Export night filtered'!$D$2),ROWS(A$1:$A1936)-ROWS('Export day'!$A$2:INDIRECT('Export day'!$D$2))),IFERROR(INDEX('Export sunholidays filtered'!$A$2:INDIRECT('Export sunholidays filtered'!$D$2),ROWS(A$1:$A1936),ROWS(#REF!)-ROWS('Export day'!$A$2:INDIRECT('Export day'!$D$2))-ROWS('Export night filtered'!$A$2:INDIRECT('Export night filtered'!$D$2))),""))),Rapportage!L1937)</f>
        <v/>
      </c>
    </row>
    <row r="1937" spans="1:1">
      <c r="A1937" t="str" cm="1">
        <f t="array" aca="1" ref="A1937" ca="1">_xlfn.CONCAT(IFERROR(INDEX('Export day'!$A$2:INDIRECT('Export day'!$D$2),ROWS(A$1:$A1937)),IFERROR(INDEX('Export night filtered'!$A$2:INDIRECT('Export night filtered'!$D$2),ROWS(A$1:$A1937)-ROWS('Export day'!$A$2:INDIRECT('Export day'!$D$2))),IFERROR(INDEX('Export sunholidays filtered'!$A$2:INDIRECT('Export sunholidays filtered'!$D$2),ROWS(A$1:$A1937),ROWS(#REF!)-ROWS('Export day'!$A$2:INDIRECT('Export day'!$D$2))-ROWS('Export night filtered'!$A$2:INDIRECT('Export night filtered'!$D$2))),""))),Rapportage!L1938)</f>
        <v/>
      </c>
    </row>
    <row r="1938" spans="1:1">
      <c r="A1938" t="str" cm="1">
        <f t="array" aca="1" ref="A1938" ca="1">_xlfn.CONCAT(IFERROR(INDEX('Export day'!$A$2:INDIRECT('Export day'!$D$2),ROWS(A$1:$A1938)),IFERROR(INDEX('Export night filtered'!$A$2:INDIRECT('Export night filtered'!$D$2),ROWS(A$1:$A1938)-ROWS('Export day'!$A$2:INDIRECT('Export day'!$D$2))),IFERROR(INDEX('Export sunholidays filtered'!$A$2:INDIRECT('Export sunholidays filtered'!$D$2),ROWS(A$1:$A1938),ROWS(#REF!)-ROWS('Export day'!$A$2:INDIRECT('Export day'!$D$2))-ROWS('Export night filtered'!$A$2:INDIRECT('Export night filtered'!$D$2))),""))),Rapportage!L1939)</f>
        <v/>
      </c>
    </row>
    <row r="1939" spans="1:1">
      <c r="A1939" t="str" cm="1">
        <f t="array" aca="1" ref="A1939" ca="1">_xlfn.CONCAT(IFERROR(INDEX('Export day'!$A$2:INDIRECT('Export day'!$D$2),ROWS(A$1:$A1939)),IFERROR(INDEX('Export night filtered'!$A$2:INDIRECT('Export night filtered'!$D$2),ROWS(A$1:$A1939)-ROWS('Export day'!$A$2:INDIRECT('Export day'!$D$2))),IFERROR(INDEX('Export sunholidays filtered'!$A$2:INDIRECT('Export sunholidays filtered'!$D$2),ROWS(A$1:$A1939),ROWS(#REF!)-ROWS('Export day'!$A$2:INDIRECT('Export day'!$D$2))-ROWS('Export night filtered'!$A$2:INDIRECT('Export night filtered'!$D$2))),""))),Rapportage!L1940)</f>
        <v/>
      </c>
    </row>
    <row r="1940" spans="1:1">
      <c r="A1940" t="str" cm="1">
        <f t="array" aca="1" ref="A1940" ca="1">_xlfn.CONCAT(IFERROR(INDEX('Export day'!$A$2:INDIRECT('Export day'!$D$2),ROWS(A$1:$A1940)),IFERROR(INDEX('Export night filtered'!$A$2:INDIRECT('Export night filtered'!$D$2),ROWS(A$1:$A1940)-ROWS('Export day'!$A$2:INDIRECT('Export day'!$D$2))),IFERROR(INDEX('Export sunholidays filtered'!$A$2:INDIRECT('Export sunholidays filtered'!$D$2),ROWS(A$1:$A1940),ROWS(#REF!)-ROWS('Export day'!$A$2:INDIRECT('Export day'!$D$2))-ROWS('Export night filtered'!$A$2:INDIRECT('Export night filtered'!$D$2))),""))),Rapportage!L1941)</f>
        <v/>
      </c>
    </row>
    <row r="1941" spans="1:1">
      <c r="A1941" t="str" cm="1">
        <f t="array" aca="1" ref="A1941" ca="1">_xlfn.CONCAT(IFERROR(INDEX('Export day'!$A$2:INDIRECT('Export day'!$D$2),ROWS(A$1:$A1941)),IFERROR(INDEX('Export night filtered'!$A$2:INDIRECT('Export night filtered'!$D$2),ROWS(A$1:$A1941)-ROWS('Export day'!$A$2:INDIRECT('Export day'!$D$2))),IFERROR(INDEX('Export sunholidays filtered'!$A$2:INDIRECT('Export sunholidays filtered'!$D$2),ROWS(A$1:$A1941),ROWS(#REF!)-ROWS('Export day'!$A$2:INDIRECT('Export day'!$D$2))-ROWS('Export night filtered'!$A$2:INDIRECT('Export night filtered'!$D$2))),""))),Rapportage!L1942)</f>
        <v/>
      </c>
    </row>
    <row r="1942" spans="1:1">
      <c r="A1942" t="str" cm="1">
        <f t="array" aca="1" ref="A1942" ca="1">_xlfn.CONCAT(IFERROR(INDEX('Export day'!$A$2:INDIRECT('Export day'!$D$2),ROWS(A$1:$A1942)),IFERROR(INDEX('Export night filtered'!$A$2:INDIRECT('Export night filtered'!$D$2),ROWS(A$1:$A1942)-ROWS('Export day'!$A$2:INDIRECT('Export day'!$D$2))),IFERROR(INDEX('Export sunholidays filtered'!$A$2:INDIRECT('Export sunholidays filtered'!$D$2),ROWS(A$1:$A1942),ROWS(#REF!)-ROWS('Export day'!$A$2:INDIRECT('Export day'!$D$2))-ROWS('Export night filtered'!$A$2:INDIRECT('Export night filtered'!$D$2))),""))),Rapportage!L1943)</f>
        <v/>
      </c>
    </row>
    <row r="1943" spans="1:1">
      <c r="A1943" t="str" cm="1">
        <f t="array" aca="1" ref="A1943" ca="1">_xlfn.CONCAT(IFERROR(INDEX('Export day'!$A$2:INDIRECT('Export day'!$D$2),ROWS(A$1:$A1943)),IFERROR(INDEX('Export night filtered'!$A$2:INDIRECT('Export night filtered'!$D$2),ROWS(A$1:$A1943)-ROWS('Export day'!$A$2:INDIRECT('Export day'!$D$2))),IFERROR(INDEX('Export sunholidays filtered'!$A$2:INDIRECT('Export sunholidays filtered'!$D$2),ROWS(A$1:$A1943),ROWS(#REF!)-ROWS('Export day'!$A$2:INDIRECT('Export day'!$D$2))-ROWS('Export night filtered'!$A$2:INDIRECT('Export night filtered'!$D$2))),""))),Rapportage!L1944)</f>
        <v/>
      </c>
    </row>
    <row r="1944" spans="1:1">
      <c r="A1944" t="str" cm="1">
        <f t="array" aca="1" ref="A1944" ca="1">_xlfn.CONCAT(IFERROR(INDEX('Export day'!$A$2:INDIRECT('Export day'!$D$2),ROWS(A$1:$A1944)),IFERROR(INDEX('Export night filtered'!$A$2:INDIRECT('Export night filtered'!$D$2),ROWS(A$1:$A1944)-ROWS('Export day'!$A$2:INDIRECT('Export day'!$D$2))),IFERROR(INDEX('Export sunholidays filtered'!$A$2:INDIRECT('Export sunholidays filtered'!$D$2),ROWS(A$1:$A1944),ROWS(#REF!)-ROWS('Export day'!$A$2:INDIRECT('Export day'!$D$2))-ROWS('Export night filtered'!$A$2:INDIRECT('Export night filtered'!$D$2))),""))),Rapportage!L1945)</f>
        <v/>
      </c>
    </row>
    <row r="1945" spans="1:1">
      <c r="A1945" t="str" cm="1">
        <f t="array" aca="1" ref="A1945" ca="1">_xlfn.CONCAT(IFERROR(INDEX('Export day'!$A$2:INDIRECT('Export day'!$D$2),ROWS(A$1:$A1945)),IFERROR(INDEX('Export night filtered'!$A$2:INDIRECT('Export night filtered'!$D$2),ROWS(A$1:$A1945)-ROWS('Export day'!$A$2:INDIRECT('Export day'!$D$2))),IFERROR(INDEX('Export sunholidays filtered'!$A$2:INDIRECT('Export sunholidays filtered'!$D$2),ROWS(A$1:$A1945),ROWS(#REF!)-ROWS('Export day'!$A$2:INDIRECT('Export day'!$D$2))-ROWS('Export night filtered'!$A$2:INDIRECT('Export night filtered'!$D$2))),""))),Rapportage!L1946)</f>
        <v/>
      </c>
    </row>
    <row r="1946" spans="1:1">
      <c r="A1946" t="str" cm="1">
        <f t="array" aca="1" ref="A1946" ca="1">_xlfn.CONCAT(IFERROR(INDEX('Export day'!$A$2:INDIRECT('Export day'!$D$2),ROWS(A$1:$A1946)),IFERROR(INDEX('Export night filtered'!$A$2:INDIRECT('Export night filtered'!$D$2),ROWS(A$1:$A1946)-ROWS('Export day'!$A$2:INDIRECT('Export day'!$D$2))),IFERROR(INDEX('Export sunholidays filtered'!$A$2:INDIRECT('Export sunholidays filtered'!$D$2),ROWS(A$1:$A1946),ROWS(#REF!)-ROWS('Export day'!$A$2:INDIRECT('Export day'!$D$2))-ROWS('Export night filtered'!$A$2:INDIRECT('Export night filtered'!$D$2))),""))),Rapportage!L1947)</f>
        <v/>
      </c>
    </row>
    <row r="1947" spans="1:1">
      <c r="A1947" t="str" cm="1">
        <f t="array" aca="1" ref="A1947" ca="1">_xlfn.CONCAT(IFERROR(INDEX('Export day'!$A$2:INDIRECT('Export day'!$D$2),ROWS(A$1:$A1947)),IFERROR(INDEX('Export night filtered'!$A$2:INDIRECT('Export night filtered'!$D$2),ROWS(A$1:$A1947)-ROWS('Export day'!$A$2:INDIRECT('Export day'!$D$2))),IFERROR(INDEX('Export sunholidays filtered'!$A$2:INDIRECT('Export sunholidays filtered'!$D$2),ROWS(A$1:$A1947),ROWS(#REF!)-ROWS('Export day'!$A$2:INDIRECT('Export day'!$D$2))-ROWS('Export night filtered'!$A$2:INDIRECT('Export night filtered'!$D$2))),""))),Rapportage!L1948)</f>
        <v/>
      </c>
    </row>
    <row r="1948" spans="1:1">
      <c r="A1948" t="str" cm="1">
        <f t="array" aca="1" ref="A1948" ca="1">_xlfn.CONCAT(IFERROR(INDEX('Export day'!$A$2:INDIRECT('Export day'!$D$2),ROWS(A$1:$A1948)),IFERROR(INDEX('Export night filtered'!$A$2:INDIRECT('Export night filtered'!$D$2),ROWS(A$1:$A1948)-ROWS('Export day'!$A$2:INDIRECT('Export day'!$D$2))),IFERROR(INDEX('Export sunholidays filtered'!$A$2:INDIRECT('Export sunholidays filtered'!$D$2),ROWS(A$1:$A1948),ROWS(#REF!)-ROWS('Export day'!$A$2:INDIRECT('Export day'!$D$2))-ROWS('Export night filtered'!$A$2:INDIRECT('Export night filtered'!$D$2))),""))),Rapportage!L1949)</f>
        <v/>
      </c>
    </row>
    <row r="1949" spans="1:1">
      <c r="A1949" t="str" cm="1">
        <f t="array" aca="1" ref="A1949" ca="1">_xlfn.CONCAT(IFERROR(INDEX('Export day'!$A$2:INDIRECT('Export day'!$D$2),ROWS(A$1:$A1949)),IFERROR(INDEX('Export night filtered'!$A$2:INDIRECT('Export night filtered'!$D$2),ROWS(A$1:$A1949)-ROWS('Export day'!$A$2:INDIRECT('Export day'!$D$2))),IFERROR(INDEX('Export sunholidays filtered'!$A$2:INDIRECT('Export sunholidays filtered'!$D$2),ROWS(A$1:$A1949),ROWS(#REF!)-ROWS('Export day'!$A$2:INDIRECT('Export day'!$D$2))-ROWS('Export night filtered'!$A$2:INDIRECT('Export night filtered'!$D$2))),""))),Rapportage!L1950)</f>
        <v/>
      </c>
    </row>
    <row r="1950" spans="1:1">
      <c r="A1950" t="str" cm="1">
        <f t="array" aca="1" ref="A1950" ca="1">_xlfn.CONCAT(IFERROR(INDEX('Export day'!$A$2:INDIRECT('Export day'!$D$2),ROWS(A$1:$A1950)),IFERROR(INDEX('Export night filtered'!$A$2:INDIRECT('Export night filtered'!$D$2),ROWS(A$1:$A1950)-ROWS('Export day'!$A$2:INDIRECT('Export day'!$D$2))),IFERROR(INDEX('Export sunholidays filtered'!$A$2:INDIRECT('Export sunholidays filtered'!$D$2),ROWS(A$1:$A1950),ROWS(#REF!)-ROWS('Export day'!$A$2:INDIRECT('Export day'!$D$2))-ROWS('Export night filtered'!$A$2:INDIRECT('Export night filtered'!$D$2))),""))),Rapportage!L1951)</f>
        <v/>
      </c>
    </row>
    <row r="1951" spans="1:1">
      <c r="A1951" t="str" cm="1">
        <f t="array" aca="1" ref="A1951" ca="1">_xlfn.CONCAT(IFERROR(INDEX('Export day'!$A$2:INDIRECT('Export day'!$D$2),ROWS(A$1:$A1951)),IFERROR(INDEX('Export night filtered'!$A$2:INDIRECT('Export night filtered'!$D$2),ROWS(A$1:$A1951)-ROWS('Export day'!$A$2:INDIRECT('Export day'!$D$2))),IFERROR(INDEX('Export sunholidays filtered'!$A$2:INDIRECT('Export sunholidays filtered'!$D$2),ROWS(A$1:$A1951),ROWS(#REF!)-ROWS('Export day'!$A$2:INDIRECT('Export day'!$D$2))-ROWS('Export night filtered'!$A$2:INDIRECT('Export night filtered'!$D$2))),""))),Rapportage!L1952)</f>
        <v/>
      </c>
    </row>
    <row r="1952" spans="1:1">
      <c r="A1952" t="str" cm="1">
        <f t="array" aca="1" ref="A1952" ca="1">_xlfn.CONCAT(IFERROR(INDEX('Export day'!$A$2:INDIRECT('Export day'!$D$2),ROWS(A$1:$A1952)),IFERROR(INDEX('Export night filtered'!$A$2:INDIRECT('Export night filtered'!$D$2),ROWS(A$1:$A1952)-ROWS('Export day'!$A$2:INDIRECT('Export day'!$D$2))),IFERROR(INDEX('Export sunholidays filtered'!$A$2:INDIRECT('Export sunholidays filtered'!$D$2),ROWS(A$1:$A1952),ROWS(#REF!)-ROWS('Export day'!$A$2:INDIRECT('Export day'!$D$2))-ROWS('Export night filtered'!$A$2:INDIRECT('Export night filtered'!$D$2))),""))),Rapportage!L1953)</f>
        <v/>
      </c>
    </row>
    <row r="1953" spans="1:1">
      <c r="A1953" t="str" cm="1">
        <f t="array" aca="1" ref="A1953" ca="1">_xlfn.CONCAT(IFERROR(INDEX('Export day'!$A$2:INDIRECT('Export day'!$D$2),ROWS(A$1:$A1953)),IFERROR(INDEX('Export night filtered'!$A$2:INDIRECT('Export night filtered'!$D$2),ROWS(A$1:$A1953)-ROWS('Export day'!$A$2:INDIRECT('Export day'!$D$2))),IFERROR(INDEX('Export sunholidays filtered'!$A$2:INDIRECT('Export sunholidays filtered'!$D$2),ROWS(A$1:$A1953),ROWS(#REF!)-ROWS('Export day'!$A$2:INDIRECT('Export day'!$D$2))-ROWS('Export night filtered'!$A$2:INDIRECT('Export night filtered'!$D$2))),""))),Rapportage!L1954)</f>
        <v/>
      </c>
    </row>
    <row r="1954" spans="1:1">
      <c r="A1954" t="str" cm="1">
        <f t="array" aca="1" ref="A1954" ca="1">_xlfn.CONCAT(IFERROR(INDEX('Export day'!$A$2:INDIRECT('Export day'!$D$2),ROWS(A$1:$A1954)),IFERROR(INDEX('Export night filtered'!$A$2:INDIRECT('Export night filtered'!$D$2),ROWS(A$1:$A1954)-ROWS('Export day'!$A$2:INDIRECT('Export day'!$D$2))),IFERROR(INDEX('Export sunholidays filtered'!$A$2:INDIRECT('Export sunholidays filtered'!$D$2),ROWS(A$1:$A1954),ROWS(#REF!)-ROWS('Export day'!$A$2:INDIRECT('Export day'!$D$2))-ROWS('Export night filtered'!$A$2:INDIRECT('Export night filtered'!$D$2))),""))),Rapportage!L1955)</f>
        <v/>
      </c>
    </row>
    <row r="1955" spans="1:1">
      <c r="A1955" t="str" cm="1">
        <f t="array" aca="1" ref="A1955" ca="1">_xlfn.CONCAT(IFERROR(INDEX('Export day'!$A$2:INDIRECT('Export day'!$D$2),ROWS(A$1:$A1955)),IFERROR(INDEX('Export night filtered'!$A$2:INDIRECT('Export night filtered'!$D$2),ROWS(A$1:$A1955)-ROWS('Export day'!$A$2:INDIRECT('Export day'!$D$2))),IFERROR(INDEX('Export sunholidays filtered'!$A$2:INDIRECT('Export sunholidays filtered'!$D$2),ROWS(A$1:$A1955),ROWS(#REF!)-ROWS('Export day'!$A$2:INDIRECT('Export day'!$D$2))-ROWS('Export night filtered'!$A$2:INDIRECT('Export night filtered'!$D$2))),""))),Rapportage!L1956)</f>
        <v/>
      </c>
    </row>
    <row r="1956" spans="1:1">
      <c r="A1956" t="str" cm="1">
        <f t="array" aca="1" ref="A1956" ca="1">_xlfn.CONCAT(IFERROR(INDEX('Export day'!$A$2:INDIRECT('Export day'!$D$2),ROWS(A$1:$A1956)),IFERROR(INDEX('Export night filtered'!$A$2:INDIRECT('Export night filtered'!$D$2),ROWS(A$1:$A1956)-ROWS('Export day'!$A$2:INDIRECT('Export day'!$D$2))),IFERROR(INDEX('Export sunholidays filtered'!$A$2:INDIRECT('Export sunholidays filtered'!$D$2),ROWS(A$1:$A1956),ROWS(#REF!)-ROWS('Export day'!$A$2:INDIRECT('Export day'!$D$2))-ROWS('Export night filtered'!$A$2:INDIRECT('Export night filtered'!$D$2))),""))),Rapportage!L1957)</f>
        <v/>
      </c>
    </row>
    <row r="1957" spans="1:1">
      <c r="A1957" t="str" cm="1">
        <f t="array" aca="1" ref="A1957" ca="1">_xlfn.CONCAT(IFERROR(INDEX('Export day'!$A$2:INDIRECT('Export day'!$D$2),ROWS(A$1:$A1957)),IFERROR(INDEX('Export night filtered'!$A$2:INDIRECT('Export night filtered'!$D$2),ROWS(A$1:$A1957)-ROWS('Export day'!$A$2:INDIRECT('Export day'!$D$2))),IFERROR(INDEX('Export sunholidays filtered'!$A$2:INDIRECT('Export sunholidays filtered'!$D$2),ROWS(A$1:$A1957),ROWS(#REF!)-ROWS('Export day'!$A$2:INDIRECT('Export day'!$D$2))-ROWS('Export night filtered'!$A$2:INDIRECT('Export night filtered'!$D$2))),""))),Rapportage!L1958)</f>
        <v/>
      </c>
    </row>
    <row r="1958" spans="1:1">
      <c r="A1958" t="str" cm="1">
        <f t="array" aca="1" ref="A1958" ca="1">_xlfn.CONCAT(IFERROR(INDEX('Export day'!$A$2:INDIRECT('Export day'!$D$2),ROWS(A$1:$A1958)),IFERROR(INDEX('Export night filtered'!$A$2:INDIRECT('Export night filtered'!$D$2),ROWS(A$1:$A1958)-ROWS('Export day'!$A$2:INDIRECT('Export day'!$D$2))),IFERROR(INDEX('Export sunholidays filtered'!$A$2:INDIRECT('Export sunholidays filtered'!$D$2),ROWS(A$1:$A1958),ROWS(#REF!)-ROWS('Export day'!$A$2:INDIRECT('Export day'!$D$2))-ROWS('Export night filtered'!$A$2:INDIRECT('Export night filtered'!$D$2))),""))),Rapportage!L1959)</f>
        <v/>
      </c>
    </row>
    <row r="1959" spans="1:1">
      <c r="A1959" t="str" cm="1">
        <f t="array" aca="1" ref="A1959" ca="1">_xlfn.CONCAT(IFERROR(INDEX('Export day'!$A$2:INDIRECT('Export day'!$D$2),ROWS(A$1:$A1959)),IFERROR(INDEX('Export night filtered'!$A$2:INDIRECT('Export night filtered'!$D$2),ROWS(A$1:$A1959)-ROWS('Export day'!$A$2:INDIRECT('Export day'!$D$2))),IFERROR(INDEX('Export sunholidays filtered'!$A$2:INDIRECT('Export sunholidays filtered'!$D$2),ROWS(A$1:$A1959),ROWS(#REF!)-ROWS('Export day'!$A$2:INDIRECT('Export day'!$D$2))-ROWS('Export night filtered'!$A$2:INDIRECT('Export night filtered'!$D$2))),""))),Rapportage!L1960)</f>
        <v/>
      </c>
    </row>
    <row r="1960" spans="1:1">
      <c r="A1960" t="str" cm="1">
        <f t="array" aca="1" ref="A1960" ca="1">_xlfn.CONCAT(IFERROR(INDEX('Export day'!$A$2:INDIRECT('Export day'!$D$2),ROWS(A$1:$A1960)),IFERROR(INDEX('Export night filtered'!$A$2:INDIRECT('Export night filtered'!$D$2),ROWS(A$1:$A1960)-ROWS('Export day'!$A$2:INDIRECT('Export day'!$D$2))),IFERROR(INDEX('Export sunholidays filtered'!$A$2:INDIRECT('Export sunholidays filtered'!$D$2),ROWS(A$1:$A1960),ROWS(#REF!)-ROWS('Export day'!$A$2:INDIRECT('Export day'!$D$2))-ROWS('Export night filtered'!$A$2:INDIRECT('Export night filtered'!$D$2))),""))),Rapportage!L1961)</f>
        <v/>
      </c>
    </row>
    <row r="1961" spans="1:1">
      <c r="A1961" t="str" cm="1">
        <f t="array" aca="1" ref="A1961" ca="1">_xlfn.CONCAT(IFERROR(INDEX('Export day'!$A$2:INDIRECT('Export day'!$D$2),ROWS(A$1:$A1961)),IFERROR(INDEX('Export night filtered'!$A$2:INDIRECT('Export night filtered'!$D$2),ROWS(A$1:$A1961)-ROWS('Export day'!$A$2:INDIRECT('Export day'!$D$2))),IFERROR(INDEX('Export sunholidays filtered'!$A$2:INDIRECT('Export sunholidays filtered'!$D$2),ROWS(A$1:$A1961),ROWS(#REF!)-ROWS('Export day'!$A$2:INDIRECT('Export day'!$D$2))-ROWS('Export night filtered'!$A$2:INDIRECT('Export night filtered'!$D$2))),""))),Rapportage!L1962)</f>
        <v/>
      </c>
    </row>
    <row r="1962" spans="1:1">
      <c r="A1962" t="str" cm="1">
        <f t="array" aca="1" ref="A1962" ca="1">_xlfn.CONCAT(IFERROR(INDEX('Export day'!$A$2:INDIRECT('Export day'!$D$2),ROWS(A$1:$A1962)),IFERROR(INDEX('Export night filtered'!$A$2:INDIRECT('Export night filtered'!$D$2),ROWS(A$1:$A1962)-ROWS('Export day'!$A$2:INDIRECT('Export day'!$D$2))),IFERROR(INDEX('Export sunholidays filtered'!$A$2:INDIRECT('Export sunholidays filtered'!$D$2),ROWS(A$1:$A1962),ROWS(#REF!)-ROWS('Export day'!$A$2:INDIRECT('Export day'!$D$2))-ROWS('Export night filtered'!$A$2:INDIRECT('Export night filtered'!$D$2))),""))),Rapportage!L1963)</f>
        <v/>
      </c>
    </row>
    <row r="1963" spans="1:1">
      <c r="A1963" t="str" cm="1">
        <f t="array" aca="1" ref="A1963" ca="1">_xlfn.CONCAT(IFERROR(INDEX('Export day'!$A$2:INDIRECT('Export day'!$D$2),ROWS(A$1:$A1963)),IFERROR(INDEX('Export night filtered'!$A$2:INDIRECT('Export night filtered'!$D$2),ROWS(A$1:$A1963)-ROWS('Export day'!$A$2:INDIRECT('Export day'!$D$2))),IFERROR(INDEX('Export sunholidays filtered'!$A$2:INDIRECT('Export sunholidays filtered'!$D$2),ROWS(A$1:$A1963),ROWS(#REF!)-ROWS('Export day'!$A$2:INDIRECT('Export day'!$D$2))-ROWS('Export night filtered'!$A$2:INDIRECT('Export night filtered'!$D$2))),""))),Rapportage!L1964)</f>
        <v/>
      </c>
    </row>
    <row r="1964" spans="1:1">
      <c r="A1964" t="str" cm="1">
        <f t="array" aca="1" ref="A1964" ca="1">_xlfn.CONCAT(IFERROR(INDEX('Export day'!$A$2:INDIRECT('Export day'!$D$2),ROWS(A$1:$A1964)),IFERROR(INDEX('Export night filtered'!$A$2:INDIRECT('Export night filtered'!$D$2),ROWS(A$1:$A1964)-ROWS('Export day'!$A$2:INDIRECT('Export day'!$D$2))),IFERROR(INDEX('Export sunholidays filtered'!$A$2:INDIRECT('Export sunholidays filtered'!$D$2),ROWS(A$1:$A1964),ROWS(#REF!)-ROWS('Export day'!$A$2:INDIRECT('Export day'!$D$2))-ROWS('Export night filtered'!$A$2:INDIRECT('Export night filtered'!$D$2))),""))),Rapportage!L1965)</f>
        <v/>
      </c>
    </row>
    <row r="1965" spans="1:1">
      <c r="A1965" t="str" cm="1">
        <f t="array" aca="1" ref="A1965" ca="1">_xlfn.CONCAT(IFERROR(INDEX('Export day'!$A$2:INDIRECT('Export day'!$D$2),ROWS(A$1:$A1965)),IFERROR(INDEX('Export night filtered'!$A$2:INDIRECT('Export night filtered'!$D$2),ROWS(A$1:$A1965)-ROWS('Export day'!$A$2:INDIRECT('Export day'!$D$2))),IFERROR(INDEX('Export sunholidays filtered'!$A$2:INDIRECT('Export sunholidays filtered'!$D$2),ROWS(A$1:$A1965),ROWS(#REF!)-ROWS('Export day'!$A$2:INDIRECT('Export day'!$D$2))-ROWS('Export night filtered'!$A$2:INDIRECT('Export night filtered'!$D$2))),""))),Rapportage!L1966)</f>
        <v/>
      </c>
    </row>
    <row r="1966" spans="1:1">
      <c r="A1966" t="str" cm="1">
        <f t="array" aca="1" ref="A1966" ca="1">_xlfn.CONCAT(IFERROR(INDEX('Export day'!$A$2:INDIRECT('Export day'!$D$2),ROWS(A$1:$A1966)),IFERROR(INDEX('Export night filtered'!$A$2:INDIRECT('Export night filtered'!$D$2),ROWS(A$1:$A1966)-ROWS('Export day'!$A$2:INDIRECT('Export day'!$D$2))),IFERROR(INDEX('Export sunholidays filtered'!$A$2:INDIRECT('Export sunholidays filtered'!$D$2),ROWS(A$1:$A1966),ROWS(#REF!)-ROWS('Export day'!$A$2:INDIRECT('Export day'!$D$2))-ROWS('Export night filtered'!$A$2:INDIRECT('Export night filtered'!$D$2))),""))),Rapportage!L1967)</f>
        <v/>
      </c>
    </row>
    <row r="1967" spans="1:1">
      <c r="A1967" t="str" cm="1">
        <f t="array" aca="1" ref="A1967" ca="1">_xlfn.CONCAT(IFERROR(INDEX('Export day'!$A$2:INDIRECT('Export day'!$D$2),ROWS(A$1:$A1967)),IFERROR(INDEX('Export night filtered'!$A$2:INDIRECT('Export night filtered'!$D$2),ROWS(A$1:$A1967)-ROWS('Export day'!$A$2:INDIRECT('Export day'!$D$2))),IFERROR(INDEX('Export sunholidays filtered'!$A$2:INDIRECT('Export sunholidays filtered'!$D$2),ROWS(A$1:$A1967),ROWS(#REF!)-ROWS('Export day'!$A$2:INDIRECT('Export day'!$D$2))-ROWS('Export night filtered'!$A$2:INDIRECT('Export night filtered'!$D$2))),""))),Rapportage!L1968)</f>
        <v/>
      </c>
    </row>
    <row r="1968" spans="1:1">
      <c r="A1968" t="str" cm="1">
        <f t="array" aca="1" ref="A1968" ca="1">_xlfn.CONCAT(IFERROR(INDEX('Export day'!$A$2:INDIRECT('Export day'!$D$2),ROWS(A$1:$A1968)),IFERROR(INDEX('Export night filtered'!$A$2:INDIRECT('Export night filtered'!$D$2),ROWS(A$1:$A1968)-ROWS('Export day'!$A$2:INDIRECT('Export day'!$D$2))),IFERROR(INDEX('Export sunholidays filtered'!$A$2:INDIRECT('Export sunholidays filtered'!$D$2),ROWS(A$1:$A1968),ROWS(#REF!)-ROWS('Export day'!$A$2:INDIRECT('Export day'!$D$2))-ROWS('Export night filtered'!$A$2:INDIRECT('Export night filtered'!$D$2))),""))),Rapportage!L1969)</f>
        <v/>
      </c>
    </row>
    <row r="1969" spans="1:1">
      <c r="A1969" t="str" cm="1">
        <f t="array" aca="1" ref="A1969" ca="1">_xlfn.CONCAT(IFERROR(INDEX('Export day'!$A$2:INDIRECT('Export day'!$D$2),ROWS(A$1:$A1969)),IFERROR(INDEX('Export night filtered'!$A$2:INDIRECT('Export night filtered'!$D$2),ROWS(A$1:$A1969)-ROWS('Export day'!$A$2:INDIRECT('Export day'!$D$2))),IFERROR(INDEX('Export sunholidays filtered'!$A$2:INDIRECT('Export sunholidays filtered'!$D$2),ROWS(A$1:$A1969),ROWS(#REF!)-ROWS('Export day'!$A$2:INDIRECT('Export day'!$D$2))-ROWS('Export night filtered'!$A$2:INDIRECT('Export night filtered'!$D$2))),""))),Rapportage!L1970)</f>
        <v/>
      </c>
    </row>
    <row r="1970" spans="1:1">
      <c r="A1970" t="str" cm="1">
        <f t="array" aca="1" ref="A1970" ca="1">_xlfn.CONCAT(IFERROR(INDEX('Export day'!$A$2:INDIRECT('Export day'!$D$2),ROWS(A$1:$A1970)),IFERROR(INDEX('Export night filtered'!$A$2:INDIRECT('Export night filtered'!$D$2),ROWS(A$1:$A1970)-ROWS('Export day'!$A$2:INDIRECT('Export day'!$D$2))),IFERROR(INDEX('Export sunholidays filtered'!$A$2:INDIRECT('Export sunholidays filtered'!$D$2),ROWS(A$1:$A1970),ROWS(#REF!)-ROWS('Export day'!$A$2:INDIRECT('Export day'!$D$2))-ROWS('Export night filtered'!$A$2:INDIRECT('Export night filtered'!$D$2))),""))),Rapportage!L1971)</f>
        <v/>
      </c>
    </row>
    <row r="1971" spans="1:1">
      <c r="A1971" t="str" cm="1">
        <f t="array" aca="1" ref="A1971" ca="1">_xlfn.CONCAT(IFERROR(INDEX('Export day'!$A$2:INDIRECT('Export day'!$D$2),ROWS(A$1:$A1971)),IFERROR(INDEX('Export night filtered'!$A$2:INDIRECT('Export night filtered'!$D$2),ROWS(A$1:$A1971)-ROWS('Export day'!$A$2:INDIRECT('Export day'!$D$2))),IFERROR(INDEX('Export sunholidays filtered'!$A$2:INDIRECT('Export sunholidays filtered'!$D$2),ROWS(A$1:$A1971),ROWS(#REF!)-ROWS('Export day'!$A$2:INDIRECT('Export day'!$D$2))-ROWS('Export night filtered'!$A$2:INDIRECT('Export night filtered'!$D$2))),""))),Rapportage!L1972)</f>
        <v/>
      </c>
    </row>
    <row r="1972" spans="1:1">
      <c r="A1972" t="str" cm="1">
        <f t="array" aca="1" ref="A1972" ca="1">_xlfn.CONCAT(IFERROR(INDEX('Export day'!$A$2:INDIRECT('Export day'!$D$2),ROWS(A$1:$A1972)),IFERROR(INDEX('Export night filtered'!$A$2:INDIRECT('Export night filtered'!$D$2),ROWS(A$1:$A1972)-ROWS('Export day'!$A$2:INDIRECT('Export day'!$D$2))),IFERROR(INDEX('Export sunholidays filtered'!$A$2:INDIRECT('Export sunholidays filtered'!$D$2),ROWS(A$1:$A1972),ROWS(#REF!)-ROWS('Export day'!$A$2:INDIRECT('Export day'!$D$2))-ROWS('Export night filtered'!$A$2:INDIRECT('Export night filtered'!$D$2))),""))),Rapportage!L1973)</f>
        <v/>
      </c>
    </row>
    <row r="1973" spans="1:1">
      <c r="A1973" t="str" cm="1">
        <f t="array" aca="1" ref="A1973" ca="1">_xlfn.CONCAT(IFERROR(INDEX('Export day'!$A$2:INDIRECT('Export day'!$D$2),ROWS(A$1:$A1973)),IFERROR(INDEX('Export night filtered'!$A$2:INDIRECT('Export night filtered'!$D$2),ROWS(A$1:$A1973)-ROWS('Export day'!$A$2:INDIRECT('Export day'!$D$2))),IFERROR(INDEX('Export sunholidays filtered'!$A$2:INDIRECT('Export sunholidays filtered'!$D$2),ROWS(A$1:$A1973),ROWS(#REF!)-ROWS('Export day'!$A$2:INDIRECT('Export day'!$D$2))-ROWS('Export night filtered'!$A$2:INDIRECT('Export night filtered'!$D$2))),""))),Rapportage!L1974)</f>
        <v/>
      </c>
    </row>
    <row r="1974" spans="1:1">
      <c r="A1974" t="str" cm="1">
        <f t="array" aca="1" ref="A1974" ca="1">_xlfn.CONCAT(IFERROR(INDEX('Export day'!$A$2:INDIRECT('Export day'!$D$2),ROWS(A$1:$A1974)),IFERROR(INDEX('Export night filtered'!$A$2:INDIRECT('Export night filtered'!$D$2),ROWS(A$1:$A1974)-ROWS('Export day'!$A$2:INDIRECT('Export day'!$D$2))),IFERROR(INDEX('Export sunholidays filtered'!$A$2:INDIRECT('Export sunholidays filtered'!$D$2),ROWS(A$1:$A1974),ROWS(#REF!)-ROWS('Export day'!$A$2:INDIRECT('Export day'!$D$2))-ROWS('Export night filtered'!$A$2:INDIRECT('Export night filtered'!$D$2))),""))),Rapportage!L1975)</f>
        <v/>
      </c>
    </row>
    <row r="1975" spans="1:1">
      <c r="A1975" t="str" cm="1">
        <f t="array" aca="1" ref="A1975" ca="1">_xlfn.CONCAT(IFERROR(INDEX('Export day'!$A$2:INDIRECT('Export day'!$D$2),ROWS(A$1:$A1975)),IFERROR(INDEX('Export night filtered'!$A$2:INDIRECT('Export night filtered'!$D$2),ROWS(A$1:$A1975)-ROWS('Export day'!$A$2:INDIRECT('Export day'!$D$2))),IFERROR(INDEX('Export sunholidays filtered'!$A$2:INDIRECT('Export sunholidays filtered'!$D$2),ROWS(A$1:$A1975),ROWS(#REF!)-ROWS('Export day'!$A$2:INDIRECT('Export day'!$D$2))-ROWS('Export night filtered'!$A$2:INDIRECT('Export night filtered'!$D$2))),""))),Rapportage!L1976)</f>
        <v/>
      </c>
    </row>
    <row r="1976" spans="1:1">
      <c r="A1976" t="str" cm="1">
        <f t="array" aca="1" ref="A1976" ca="1">_xlfn.CONCAT(IFERROR(INDEX('Export day'!$A$2:INDIRECT('Export day'!$D$2),ROWS(A$1:$A1976)),IFERROR(INDEX('Export night filtered'!$A$2:INDIRECT('Export night filtered'!$D$2),ROWS(A$1:$A1976)-ROWS('Export day'!$A$2:INDIRECT('Export day'!$D$2))),IFERROR(INDEX('Export sunholidays filtered'!$A$2:INDIRECT('Export sunholidays filtered'!$D$2),ROWS(A$1:$A1976),ROWS(#REF!)-ROWS('Export day'!$A$2:INDIRECT('Export day'!$D$2))-ROWS('Export night filtered'!$A$2:INDIRECT('Export night filtered'!$D$2))),""))),Rapportage!L1977)</f>
        <v/>
      </c>
    </row>
    <row r="1977" spans="1:1">
      <c r="A1977" t="str" cm="1">
        <f t="array" aca="1" ref="A1977" ca="1">_xlfn.CONCAT(IFERROR(INDEX('Export day'!$A$2:INDIRECT('Export day'!$D$2),ROWS(A$1:$A1977)),IFERROR(INDEX('Export night filtered'!$A$2:INDIRECT('Export night filtered'!$D$2),ROWS(A$1:$A1977)-ROWS('Export day'!$A$2:INDIRECT('Export day'!$D$2))),IFERROR(INDEX('Export sunholidays filtered'!$A$2:INDIRECT('Export sunholidays filtered'!$D$2),ROWS(A$1:$A1977),ROWS(#REF!)-ROWS('Export day'!$A$2:INDIRECT('Export day'!$D$2))-ROWS('Export night filtered'!$A$2:INDIRECT('Export night filtered'!$D$2))),""))),Rapportage!L1978)</f>
        <v/>
      </c>
    </row>
    <row r="1978" spans="1:1">
      <c r="A1978" t="str" cm="1">
        <f t="array" aca="1" ref="A1978" ca="1">_xlfn.CONCAT(IFERROR(INDEX('Export day'!$A$2:INDIRECT('Export day'!$D$2),ROWS(A$1:$A1978)),IFERROR(INDEX('Export night filtered'!$A$2:INDIRECT('Export night filtered'!$D$2),ROWS(A$1:$A1978)-ROWS('Export day'!$A$2:INDIRECT('Export day'!$D$2))),IFERROR(INDEX('Export sunholidays filtered'!$A$2:INDIRECT('Export sunholidays filtered'!$D$2),ROWS(A$1:$A1978),ROWS(#REF!)-ROWS('Export day'!$A$2:INDIRECT('Export day'!$D$2))-ROWS('Export night filtered'!$A$2:INDIRECT('Export night filtered'!$D$2))),""))),Rapportage!L1979)</f>
        <v/>
      </c>
    </row>
    <row r="1979" spans="1:1">
      <c r="A1979" t="str" cm="1">
        <f t="array" aca="1" ref="A1979" ca="1">_xlfn.CONCAT(IFERROR(INDEX('Export day'!$A$2:INDIRECT('Export day'!$D$2),ROWS(A$1:$A1979)),IFERROR(INDEX('Export night filtered'!$A$2:INDIRECT('Export night filtered'!$D$2),ROWS(A$1:$A1979)-ROWS('Export day'!$A$2:INDIRECT('Export day'!$D$2))),IFERROR(INDEX('Export sunholidays filtered'!$A$2:INDIRECT('Export sunholidays filtered'!$D$2),ROWS(A$1:$A1979),ROWS(#REF!)-ROWS('Export day'!$A$2:INDIRECT('Export day'!$D$2))-ROWS('Export night filtered'!$A$2:INDIRECT('Export night filtered'!$D$2))),""))),Rapportage!L1980)</f>
        <v/>
      </c>
    </row>
    <row r="1980" spans="1:1">
      <c r="A1980" t="str" cm="1">
        <f t="array" aca="1" ref="A1980" ca="1">_xlfn.CONCAT(IFERROR(INDEX('Export day'!$A$2:INDIRECT('Export day'!$D$2),ROWS(A$1:$A1980)),IFERROR(INDEX('Export night filtered'!$A$2:INDIRECT('Export night filtered'!$D$2),ROWS(A$1:$A1980)-ROWS('Export day'!$A$2:INDIRECT('Export day'!$D$2))),IFERROR(INDEX('Export sunholidays filtered'!$A$2:INDIRECT('Export sunholidays filtered'!$D$2),ROWS(A$1:$A1980),ROWS(#REF!)-ROWS('Export day'!$A$2:INDIRECT('Export day'!$D$2))-ROWS('Export night filtered'!$A$2:INDIRECT('Export night filtered'!$D$2))),""))),Rapportage!L1981)</f>
        <v/>
      </c>
    </row>
    <row r="1981" spans="1:1">
      <c r="A1981" t="str" cm="1">
        <f t="array" aca="1" ref="A1981" ca="1">_xlfn.CONCAT(IFERROR(INDEX('Export day'!$A$2:INDIRECT('Export day'!$D$2),ROWS(A$1:$A1981)),IFERROR(INDEX('Export night filtered'!$A$2:INDIRECT('Export night filtered'!$D$2),ROWS(A$1:$A1981)-ROWS('Export day'!$A$2:INDIRECT('Export day'!$D$2))),IFERROR(INDEX('Export sunholidays filtered'!$A$2:INDIRECT('Export sunholidays filtered'!$D$2),ROWS(A$1:$A1981),ROWS(#REF!)-ROWS('Export day'!$A$2:INDIRECT('Export day'!$D$2))-ROWS('Export night filtered'!$A$2:INDIRECT('Export night filtered'!$D$2))),""))),Rapportage!L1982)</f>
        <v/>
      </c>
    </row>
    <row r="1982" spans="1:1">
      <c r="A1982" t="str" cm="1">
        <f t="array" aca="1" ref="A1982" ca="1">_xlfn.CONCAT(IFERROR(INDEX('Export day'!$A$2:INDIRECT('Export day'!$D$2),ROWS(A$1:$A1982)),IFERROR(INDEX('Export night filtered'!$A$2:INDIRECT('Export night filtered'!$D$2),ROWS(A$1:$A1982)-ROWS('Export day'!$A$2:INDIRECT('Export day'!$D$2))),IFERROR(INDEX('Export sunholidays filtered'!$A$2:INDIRECT('Export sunholidays filtered'!$D$2),ROWS(A$1:$A1982),ROWS(#REF!)-ROWS('Export day'!$A$2:INDIRECT('Export day'!$D$2))-ROWS('Export night filtered'!$A$2:INDIRECT('Export night filtered'!$D$2))),""))),Rapportage!L1983)</f>
        <v/>
      </c>
    </row>
    <row r="1983" spans="1:1">
      <c r="A1983" t="str" cm="1">
        <f t="array" aca="1" ref="A1983" ca="1">_xlfn.CONCAT(IFERROR(INDEX('Export day'!$A$2:INDIRECT('Export day'!$D$2),ROWS(A$1:$A1983)),IFERROR(INDEX('Export night filtered'!$A$2:INDIRECT('Export night filtered'!$D$2),ROWS(A$1:$A1983)-ROWS('Export day'!$A$2:INDIRECT('Export day'!$D$2))),IFERROR(INDEX('Export sunholidays filtered'!$A$2:INDIRECT('Export sunholidays filtered'!$D$2),ROWS(A$1:$A1983),ROWS(#REF!)-ROWS('Export day'!$A$2:INDIRECT('Export day'!$D$2))-ROWS('Export night filtered'!$A$2:INDIRECT('Export night filtered'!$D$2))),""))),Rapportage!L1984)</f>
        <v/>
      </c>
    </row>
    <row r="1984" spans="1:1">
      <c r="A1984" t="str" cm="1">
        <f t="array" aca="1" ref="A1984" ca="1">_xlfn.CONCAT(IFERROR(INDEX('Export day'!$A$2:INDIRECT('Export day'!$D$2),ROWS(A$1:$A1984)),IFERROR(INDEX('Export night filtered'!$A$2:INDIRECT('Export night filtered'!$D$2),ROWS(A$1:$A1984)-ROWS('Export day'!$A$2:INDIRECT('Export day'!$D$2))),IFERROR(INDEX('Export sunholidays filtered'!$A$2:INDIRECT('Export sunholidays filtered'!$D$2),ROWS(A$1:$A1984),ROWS(#REF!)-ROWS('Export day'!$A$2:INDIRECT('Export day'!$D$2))-ROWS('Export night filtered'!$A$2:INDIRECT('Export night filtered'!$D$2))),""))),Rapportage!L1985)</f>
        <v/>
      </c>
    </row>
    <row r="1985" spans="1:1">
      <c r="A1985" t="str" cm="1">
        <f t="array" aca="1" ref="A1985" ca="1">_xlfn.CONCAT(IFERROR(INDEX('Export day'!$A$2:INDIRECT('Export day'!$D$2),ROWS(A$1:$A1985)),IFERROR(INDEX('Export night filtered'!$A$2:INDIRECT('Export night filtered'!$D$2),ROWS(A$1:$A1985)-ROWS('Export day'!$A$2:INDIRECT('Export day'!$D$2))),IFERROR(INDEX('Export sunholidays filtered'!$A$2:INDIRECT('Export sunholidays filtered'!$D$2),ROWS(A$1:$A1985),ROWS(#REF!)-ROWS('Export day'!$A$2:INDIRECT('Export day'!$D$2))-ROWS('Export night filtered'!$A$2:INDIRECT('Export night filtered'!$D$2))),""))),Rapportage!L1986)</f>
        <v/>
      </c>
    </row>
    <row r="1986" spans="1:1">
      <c r="A1986" t="str" cm="1">
        <f t="array" aca="1" ref="A1986" ca="1">_xlfn.CONCAT(IFERROR(INDEX('Export day'!$A$2:INDIRECT('Export day'!$D$2),ROWS(A$1:$A1986)),IFERROR(INDEX('Export night filtered'!$A$2:INDIRECT('Export night filtered'!$D$2),ROWS(A$1:$A1986)-ROWS('Export day'!$A$2:INDIRECT('Export day'!$D$2))),IFERROR(INDEX('Export sunholidays filtered'!$A$2:INDIRECT('Export sunholidays filtered'!$D$2),ROWS(A$1:$A1986),ROWS(#REF!)-ROWS('Export day'!$A$2:INDIRECT('Export day'!$D$2))-ROWS('Export night filtered'!$A$2:INDIRECT('Export night filtered'!$D$2))),""))),Rapportage!L1987)</f>
        <v/>
      </c>
    </row>
    <row r="1987" spans="1:1">
      <c r="A1987" t="str" cm="1">
        <f t="array" aca="1" ref="A1987" ca="1">_xlfn.CONCAT(IFERROR(INDEX('Export day'!$A$2:INDIRECT('Export day'!$D$2),ROWS(A$1:$A1987)),IFERROR(INDEX('Export night filtered'!$A$2:INDIRECT('Export night filtered'!$D$2),ROWS(A$1:$A1987)-ROWS('Export day'!$A$2:INDIRECT('Export day'!$D$2))),IFERROR(INDEX('Export sunholidays filtered'!$A$2:INDIRECT('Export sunholidays filtered'!$D$2),ROWS(A$1:$A1987),ROWS(#REF!)-ROWS('Export day'!$A$2:INDIRECT('Export day'!$D$2))-ROWS('Export night filtered'!$A$2:INDIRECT('Export night filtered'!$D$2))),""))),Rapportage!L1988)</f>
        <v/>
      </c>
    </row>
    <row r="1988" spans="1:1">
      <c r="A1988" t="str" cm="1">
        <f t="array" aca="1" ref="A1988" ca="1">_xlfn.CONCAT(IFERROR(INDEX('Export day'!$A$2:INDIRECT('Export day'!$D$2),ROWS(A$1:$A1988)),IFERROR(INDEX('Export night filtered'!$A$2:INDIRECT('Export night filtered'!$D$2),ROWS(A$1:$A1988)-ROWS('Export day'!$A$2:INDIRECT('Export day'!$D$2))),IFERROR(INDEX('Export sunholidays filtered'!$A$2:INDIRECT('Export sunholidays filtered'!$D$2),ROWS(A$1:$A1988),ROWS(#REF!)-ROWS('Export day'!$A$2:INDIRECT('Export day'!$D$2))-ROWS('Export night filtered'!$A$2:INDIRECT('Export night filtered'!$D$2))),""))),Rapportage!L1989)</f>
        <v/>
      </c>
    </row>
    <row r="1989" spans="1:1">
      <c r="A1989" t="str" cm="1">
        <f t="array" aca="1" ref="A1989" ca="1">_xlfn.CONCAT(IFERROR(INDEX('Export day'!$A$2:INDIRECT('Export day'!$D$2),ROWS(A$1:$A1989)),IFERROR(INDEX('Export night filtered'!$A$2:INDIRECT('Export night filtered'!$D$2),ROWS(A$1:$A1989)-ROWS('Export day'!$A$2:INDIRECT('Export day'!$D$2))),IFERROR(INDEX('Export sunholidays filtered'!$A$2:INDIRECT('Export sunholidays filtered'!$D$2),ROWS(A$1:$A1989),ROWS(#REF!)-ROWS('Export day'!$A$2:INDIRECT('Export day'!$D$2))-ROWS('Export night filtered'!$A$2:INDIRECT('Export night filtered'!$D$2))),""))),Rapportage!L1990)</f>
        <v/>
      </c>
    </row>
    <row r="1990" spans="1:1">
      <c r="A1990" t="str" cm="1">
        <f t="array" aca="1" ref="A1990" ca="1">_xlfn.CONCAT(IFERROR(INDEX('Export day'!$A$2:INDIRECT('Export day'!$D$2),ROWS(A$1:$A1990)),IFERROR(INDEX('Export night filtered'!$A$2:INDIRECT('Export night filtered'!$D$2),ROWS(A$1:$A1990)-ROWS('Export day'!$A$2:INDIRECT('Export day'!$D$2))),IFERROR(INDEX('Export sunholidays filtered'!$A$2:INDIRECT('Export sunholidays filtered'!$D$2),ROWS(A$1:$A1990),ROWS(#REF!)-ROWS('Export day'!$A$2:INDIRECT('Export day'!$D$2))-ROWS('Export night filtered'!$A$2:INDIRECT('Export night filtered'!$D$2))),""))),Rapportage!L1991)</f>
        <v/>
      </c>
    </row>
    <row r="1991" spans="1:1">
      <c r="A1991" t="str" cm="1">
        <f t="array" aca="1" ref="A1991" ca="1">_xlfn.CONCAT(IFERROR(INDEX('Export day'!$A$2:INDIRECT('Export day'!$D$2),ROWS(A$1:$A1991)),IFERROR(INDEX('Export night filtered'!$A$2:INDIRECT('Export night filtered'!$D$2),ROWS(A$1:$A1991)-ROWS('Export day'!$A$2:INDIRECT('Export day'!$D$2))),IFERROR(INDEX('Export sunholidays filtered'!$A$2:INDIRECT('Export sunholidays filtered'!$D$2),ROWS(A$1:$A1991),ROWS(#REF!)-ROWS('Export day'!$A$2:INDIRECT('Export day'!$D$2))-ROWS('Export night filtered'!$A$2:INDIRECT('Export night filtered'!$D$2))),""))),Rapportage!L1992)</f>
        <v/>
      </c>
    </row>
    <row r="1992" spans="1:1">
      <c r="A1992" t="str" cm="1">
        <f t="array" aca="1" ref="A1992" ca="1">_xlfn.CONCAT(IFERROR(INDEX('Export day'!$A$2:INDIRECT('Export day'!$D$2),ROWS(A$1:$A1992)),IFERROR(INDEX('Export night filtered'!$A$2:INDIRECT('Export night filtered'!$D$2),ROWS(A$1:$A1992)-ROWS('Export day'!$A$2:INDIRECT('Export day'!$D$2))),IFERROR(INDEX('Export sunholidays filtered'!$A$2:INDIRECT('Export sunholidays filtered'!$D$2),ROWS(A$1:$A1992),ROWS(#REF!)-ROWS('Export day'!$A$2:INDIRECT('Export day'!$D$2))-ROWS('Export night filtered'!$A$2:INDIRECT('Export night filtered'!$D$2))),""))),Rapportage!L1993)</f>
        <v/>
      </c>
    </row>
    <row r="1993" spans="1:1">
      <c r="A1993" t="str" cm="1">
        <f t="array" aca="1" ref="A1993" ca="1">_xlfn.CONCAT(IFERROR(INDEX('Export day'!$A$2:INDIRECT('Export day'!$D$2),ROWS(A$1:$A1993)),IFERROR(INDEX('Export night filtered'!$A$2:INDIRECT('Export night filtered'!$D$2),ROWS(A$1:$A1993)-ROWS('Export day'!$A$2:INDIRECT('Export day'!$D$2))),IFERROR(INDEX('Export sunholidays filtered'!$A$2:INDIRECT('Export sunholidays filtered'!$D$2),ROWS(A$1:$A1993),ROWS(#REF!)-ROWS('Export day'!$A$2:INDIRECT('Export day'!$D$2))-ROWS('Export night filtered'!$A$2:INDIRECT('Export night filtered'!$D$2))),""))),Rapportage!L1994)</f>
        <v/>
      </c>
    </row>
    <row r="1994" spans="1:1">
      <c r="A1994" t="str" cm="1">
        <f t="array" aca="1" ref="A1994" ca="1">_xlfn.CONCAT(IFERROR(INDEX('Export day'!$A$2:INDIRECT('Export day'!$D$2),ROWS(A$1:$A1994)),IFERROR(INDEX('Export night filtered'!$A$2:INDIRECT('Export night filtered'!$D$2),ROWS(A$1:$A1994)-ROWS('Export day'!$A$2:INDIRECT('Export day'!$D$2))),IFERROR(INDEX('Export sunholidays filtered'!$A$2:INDIRECT('Export sunholidays filtered'!$D$2),ROWS(A$1:$A1994),ROWS(#REF!)-ROWS('Export day'!$A$2:INDIRECT('Export day'!$D$2))-ROWS('Export night filtered'!$A$2:INDIRECT('Export night filtered'!$D$2))),""))),Rapportage!L1995)</f>
        <v/>
      </c>
    </row>
    <row r="1995" spans="1:1">
      <c r="A1995" t="str" cm="1">
        <f t="array" aca="1" ref="A1995" ca="1">_xlfn.CONCAT(IFERROR(INDEX('Export day'!$A$2:INDIRECT('Export day'!$D$2),ROWS(A$1:$A1995)),IFERROR(INDEX('Export night filtered'!$A$2:INDIRECT('Export night filtered'!$D$2),ROWS(A$1:$A1995)-ROWS('Export day'!$A$2:INDIRECT('Export day'!$D$2))),IFERROR(INDEX('Export sunholidays filtered'!$A$2:INDIRECT('Export sunholidays filtered'!$D$2),ROWS(A$1:$A1995),ROWS(#REF!)-ROWS('Export day'!$A$2:INDIRECT('Export day'!$D$2))-ROWS('Export night filtered'!$A$2:INDIRECT('Export night filtered'!$D$2))),""))),Rapportage!L1996)</f>
        <v/>
      </c>
    </row>
    <row r="1996" spans="1:1">
      <c r="A1996" t="str" cm="1">
        <f t="array" aca="1" ref="A1996" ca="1">_xlfn.CONCAT(IFERROR(INDEX('Export day'!$A$2:INDIRECT('Export day'!$D$2),ROWS(A$1:$A1996)),IFERROR(INDEX('Export night filtered'!$A$2:INDIRECT('Export night filtered'!$D$2),ROWS(A$1:$A1996)-ROWS('Export day'!$A$2:INDIRECT('Export day'!$D$2))),IFERROR(INDEX('Export sunholidays filtered'!$A$2:INDIRECT('Export sunholidays filtered'!$D$2),ROWS(A$1:$A1996),ROWS(#REF!)-ROWS('Export day'!$A$2:INDIRECT('Export day'!$D$2))-ROWS('Export night filtered'!$A$2:INDIRECT('Export night filtered'!$D$2))),""))),Rapportage!L1997)</f>
        <v/>
      </c>
    </row>
    <row r="1997" spans="1:1">
      <c r="A1997" t="str" cm="1">
        <f t="array" aca="1" ref="A1997" ca="1">_xlfn.CONCAT(IFERROR(INDEX('Export day'!$A$2:INDIRECT('Export day'!$D$2),ROWS(A$1:$A1997)),IFERROR(INDEX('Export night filtered'!$A$2:INDIRECT('Export night filtered'!$D$2),ROWS(A$1:$A1997)-ROWS('Export day'!$A$2:INDIRECT('Export day'!$D$2))),IFERROR(INDEX('Export sunholidays filtered'!$A$2:INDIRECT('Export sunholidays filtered'!$D$2),ROWS(A$1:$A1997),ROWS(#REF!)-ROWS('Export day'!$A$2:INDIRECT('Export day'!$D$2))-ROWS('Export night filtered'!$A$2:INDIRECT('Export night filtered'!$D$2))),""))),Rapportage!L1998)</f>
        <v/>
      </c>
    </row>
    <row r="1998" spans="1:1">
      <c r="A1998" t="str" cm="1">
        <f t="array" aca="1" ref="A1998" ca="1">_xlfn.CONCAT(IFERROR(INDEX('Export day'!$A$2:INDIRECT('Export day'!$D$2),ROWS(A$1:$A1998)),IFERROR(INDEX('Export night filtered'!$A$2:INDIRECT('Export night filtered'!$D$2),ROWS(A$1:$A1998)-ROWS('Export day'!$A$2:INDIRECT('Export day'!$D$2))),IFERROR(INDEX('Export sunholidays filtered'!$A$2:INDIRECT('Export sunholidays filtered'!$D$2),ROWS(A$1:$A1998),ROWS(#REF!)-ROWS('Export day'!$A$2:INDIRECT('Export day'!$D$2))-ROWS('Export night filtered'!$A$2:INDIRECT('Export night filtered'!$D$2))),""))),Rapportage!L1999)</f>
        <v/>
      </c>
    </row>
    <row r="1999" spans="1:1">
      <c r="A1999" t="str" cm="1">
        <f t="array" aca="1" ref="A1999" ca="1">_xlfn.CONCAT(IFERROR(INDEX('Export day'!$A$2:INDIRECT('Export day'!$D$2),ROWS(A$1:$A1999)),IFERROR(INDEX('Export night filtered'!$A$2:INDIRECT('Export night filtered'!$D$2),ROWS(A$1:$A1999)-ROWS('Export day'!$A$2:INDIRECT('Export day'!$D$2))),IFERROR(INDEX('Export sunholidays filtered'!$A$2:INDIRECT('Export sunholidays filtered'!$D$2),ROWS(A$1:$A1999),ROWS(#REF!)-ROWS('Export day'!$A$2:INDIRECT('Export day'!$D$2))-ROWS('Export night filtered'!$A$2:INDIRECT('Export night filtered'!$D$2))),""))),Rapportage!L2000)</f>
        <v/>
      </c>
    </row>
    <row r="2000" spans="1:1">
      <c r="A2000" t="str" cm="1">
        <f t="array" aca="1" ref="A2000" ca="1">_xlfn.CONCAT(IFERROR(INDEX('Export day'!$A$2:INDIRECT('Export day'!$D$2),ROWS(A$1:$A2000)),IFERROR(INDEX('Export night filtered'!$A$2:INDIRECT('Export night filtered'!$D$2),ROWS(A$1:$A2000)-ROWS('Export day'!$A$2:INDIRECT('Export day'!$D$2))),IFERROR(INDEX('Export sunholidays filtered'!$A$2:INDIRECT('Export sunholidays filtered'!$D$2),ROWS(A$1:$A2000),ROWS(#REF!)-ROWS('Export day'!$A$2:INDIRECT('Export day'!$D$2))-ROWS('Export night filtered'!$A$2:INDIRECT('Export night filtered'!$D$2))),""))),Rapportage!L2001)</f>
        <v/>
      </c>
    </row>
    <row r="2001" spans="1:1">
      <c r="A2001" t="str" cm="1">
        <f t="array" aca="1" ref="A2001" ca="1">_xlfn.CONCAT(IFERROR(INDEX('Export day'!$A$2:INDIRECT('Export day'!$D$2),ROWS(A$1:$A2001)),IFERROR(INDEX('Export night filtered'!$A$2:INDIRECT('Export night filtered'!$D$2),ROWS(A$1:$A2001)-ROWS('Export day'!$A$2:INDIRECT('Export day'!$D$2))),IFERROR(INDEX('Export sunholidays filtered'!$A$2:INDIRECT('Export sunholidays filtered'!$D$2),ROWS(A$1:$A2001),ROWS(#REF!)-ROWS('Export day'!$A$2:INDIRECT('Export day'!$D$2))-ROWS('Export night filtered'!$A$2:INDIRECT('Export night filtered'!$D$2))),""))),Rapportage!L2002)</f>
        <v/>
      </c>
    </row>
    <row r="2002" spans="1:1">
      <c r="A2002" t="str" cm="1">
        <f t="array" aca="1" ref="A2002" ca="1">_xlfn.CONCAT(IFERROR(INDEX('Export day'!$A$2:INDIRECT('Export day'!$D$2),ROWS(A$1:$A2002)),IFERROR(INDEX('Export night filtered'!$A$2:INDIRECT('Export night filtered'!$D$2),ROWS(A$1:$A2002)-ROWS('Export day'!$A$2:INDIRECT('Export day'!$D$2))),IFERROR(INDEX('Export sunholidays filtered'!$A$2:INDIRECT('Export sunholidays filtered'!$D$2),ROWS(A$1:$A2002),ROWS(#REF!)-ROWS('Export day'!$A$2:INDIRECT('Export day'!$D$2))-ROWS('Export night filtered'!$A$2:INDIRECT('Export night filtered'!$D$2))),""))),Rapportage!L2003)</f>
        <v/>
      </c>
    </row>
    <row r="2003" spans="1:1">
      <c r="A2003" t="str" cm="1">
        <f t="array" aca="1" ref="A2003" ca="1">_xlfn.CONCAT(IFERROR(INDEX('Export day'!$A$2:INDIRECT('Export day'!$D$2),ROWS(A$1:$A2003)),IFERROR(INDEX('Export night filtered'!$A$2:INDIRECT('Export night filtered'!$D$2),ROWS(A$1:$A2003)-ROWS('Export day'!$A$2:INDIRECT('Export day'!$D$2))),IFERROR(INDEX('Export sunholidays filtered'!$A$2:INDIRECT('Export sunholidays filtered'!$D$2),ROWS(A$1:$A2003),ROWS(#REF!)-ROWS('Export day'!$A$2:INDIRECT('Export day'!$D$2))-ROWS('Export night filtered'!$A$2:INDIRECT('Export night filtered'!$D$2))),""))),Rapportage!L2004)</f>
        <v/>
      </c>
    </row>
    <row r="2004" spans="1:1">
      <c r="A2004" t="str" cm="1">
        <f t="array" aca="1" ref="A2004" ca="1">_xlfn.CONCAT(IFERROR(INDEX('Export day'!$A$2:INDIRECT('Export day'!$D$2),ROWS(A$1:$A2004)),IFERROR(INDEX('Export night filtered'!$A$2:INDIRECT('Export night filtered'!$D$2),ROWS(A$1:$A2004)-ROWS('Export day'!$A$2:INDIRECT('Export day'!$D$2))),IFERROR(INDEX('Export sunholidays filtered'!$A$2:INDIRECT('Export sunholidays filtered'!$D$2),ROWS(A$1:$A2004),ROWS(#REF!)-ROWS('Export day'!$A$2:INDIRECT('Export day'!$D$2))-ROWS('Export night filtered'!$A$2:INDIRECT('Export night filtered'!$D$2))),""))),Rapportage!L2005)</f>
        <v/>
      </c>
    </row>
    <row r="2005" spans="1:1">
      <c r="A2005" t="str" cm="1">
        <f t="array" aca="1" ref="A2005" ca="1">_xlfn.CONCAT(IFERROR(INDEX('Export day'!$A$2:INDIRECT('Export day'!$D$2),ROWS(A$1:$A2005)),IFERROR(INDEX('Export night filtered'!$A$2:INDIRECT('Export night filtered'!$D$2),ROWS(A$1:$A2005)-ROWS('Export day'!$A$2:INDIRECT('Export day'!$D$2))),IFERROR(INDEX('Export sunholidays filtered'!$A$2:INDIRECT('Export sunholidays filtered'!$D$2),ROWS(A$1:$A2005),ROWS(#REF!)-ROWS('Export day'!$A$2:INDIRECT('Export day'!$D$2))-ROWS('Export night filtered'!$A$2:INDIRECT('Export night filtered'!$D$2))),""))),Rapportage!L2006)</f>
        <v/>
      </c>
    </row>
    <row r="2006" spans="1:1">
      <c r="A2006" t="str" cm="1">
        <f t="array" aca="1" ref="A2006" ca="1">_xlfn.CONCAT(IFERROR(INDEX('Export day'!$A$2:INDIRECT('Export day'!$D$2),ROWS(A$1:$A2006)),IFERROR(INDEX('Export night filtered'!$A$2:INDIRECT('Export night filtered'!$D$2),ROWS(A$1:$A2006)-ROWS('Export day'!$A$2:INDIRECT('Export day'!$D$2))),IFERROR(INDEX('Export sunholidays filtered'!$A$2:INDIRECT('Export sunholidays filtered'!$D$2),ROWS(A$1:$A2006),ROWS(#REF!)-ROWS('Export day'!$A$2:INDIRECT('Export day'!$D$2))-ROWS('Export night filtered'!$A$2:INDIRECT('Export night filtered'!$D$2))),""))),Rapportage!L2007)</f>
        <v/>
      </c>
    </row>
    <row r="2007" spans="1:1">
      <c r="A2007" t="str" cm="1">
        <f t="array" aca="1" ref="A2007" ca="1">_xlfn.CONCAT(IFERROR(INDEX('Export day'!$A$2:INDIRECT('Export day'!$D$2),ROWS(A$1:$A2007)),IFERROR(INDEX('Export night filtered'!$A$2:INDIRECT('Export night filtered'!$D$2),ROWS(A$1:$A2007)-ROWS('Export day'!$A$2:INDIRECT('Export day'!$D$2))),IFERROR(INDEX('Export sunholidays filtered'!$A$2:INDIRECT('Export sunholidays filtered'!$D$2),ROWS(A$1:$A2007),ROWS(#REF!)-ROWS('Export day'!$A$2:INDIRECT('Export day'!$D$2))-ROWS('Export night filtered'!$A$2:INDIRECT('Export night filtered'!$D$2))),""))),Rapportage!L2008)</f>
        <v/>
      </c>
    </row>
    <row r="2008" spans="1:1">
      <c r="A2008" t="str" cm="1">
        <f t="array" aca="1" ref="A2008" ca="1">_xlfn.CONCAT(IFERROR(INDEX('Export day'!$A$2:INDIRECT('Export day'!$D$2),ROWS(A$1:$A2008)),IFERROR(INDEX('Export night filtered'!$A$2:INDIRECT('Export night filtered'!$D$2),ROWS(A$1:$A2008)-ROWS('Export day'!$A$2:INDIRECT('Export day'!$D$2))),IFERROR(INDEX('Export sunholidays filtered'!$A$2:INDIRECT('Export sunholidays filtered'!$D$2),ROWS(A$1:$A2008),ROWS(#REF!)-ROWS('Export day'!$A$2:INDIRECT('Export day'!$D$2))-ROWS('Export night filtered'!$A$2:INDIRECT('Export night filtered'!$D$2))),""))),Rapportage!L2009)</f>
        <v/>
      </c>
    </row>
    <row r="2009" spans="1:1">
      <c r="A2009" t="str" cm="1">
        <f t="array" aca="1" ref="A2009" ca="1">_xlfn.CONCAT(IFERROR(INDEX('Export day'!$A$2:INDIRECT('Export day'!$D$2),ROWS(A$1:$A2009)),IFERROR(INDEX('Export night filtered'!$A$2:INDIRECT('Export night filtered'!$D$2),ROWS(A$1:$A2009)-ROWS('Export day'!$A$2:INDIRECT('Export day'!$D$2))),IFERROR(INDEX('Export sunholidays filtered'!$A$2:INDIRECT('Export sunholidays filtered'!$D$2),ROWS(A$1:$A2009),ROWS(#REF!)-ROWS('Export day'!$A$2:INDIRECT('Export day'!$D$2))-ROWS('Export night filtered'!$A$2:INDIRECT('Export night filtered'!$D$2))),""))),Rapportage!L2010)</f>
        <v/>
      </c>
    </row>
    <row r="2010" spans="1:1">
      <c r="A2010" t="str" cm="1">
        <f t="array" aca="1" ref="A2010" ca="1">_xlfn.CONCAT(IFERROR(INDEX('Export day'!$A$2:INDIRECT('Export day'!$D$2),ROWS(A$1:$A2010)),IFERROR(INDEX('Export night filtered'!$A$2:INDIRECT('Export night filtered'!$D$2),ROWS(A$1:$A2010)-ROWS('Export day'!$A$2:INDIRECT('Export day'!$D$2))),IFERROR(INDEX('Export sunholidays filtered'!$A$2:INDIRECT('Export sunholidays filtered'!$D$2),ROWS(A$1:$A2010),ROWS(#REF!)-ROWS('Export day'!$A$2:INDIRECT('Export day'!$D$2))-ROWS('Export night filtered'!$A$2:INDIRECT('Export night filtered'!$D$2))),""))),Rapportage!L2011)</f>
        <v/>
      </c>
    </row>
    <row r="2011" spans="1:1">
      <c r="A2011" t="str" cm="1">
        <f t="array" aca="1" ref="A2011" ca="1">_xlfn.CONCAT(IFERROR(INDEX('Export day'!$A$2:INDIRECT('Export day'!$D$2),ROWS(A$1:$A2011)),IFERROR(INDEX('Export night filtered'!$A$2:INDIRECT('Export night filtered'!$D$2),ROWS(A$1:$A2011)-ROWS('Export day'!$A$2:INDIRECT('Export day'!$D$2))),IFERROR(INDEX('Export sunholidays filtered'!$A$2:INDIRECT('Export sunholidays filtered'!$D$2),ROWS(A$1:$A2011),ROWS(#REF!)-ROWS('Export day'!$A$2:INDIRECT('Export day'!$D$2))-ROWS('Export night filtered'!$A$2:INDIRECT('Export night filtered'!$D$2))),""))),Rapportage!L2012)</f>
        <v/>
      </c>
    </row>
    <row r="2012" spans="1:1">
      <c r="A2012" t="str" cm="1">
        <f t="array" aca="1" ref="A2012" ca="1">_xlfn.CONCAT(IFERROR(INDEX('Export day'!$A$2:INDIRECT('Export day'!$D$2),ROWS(A$1:$A2012)),IFERROR(INDEX('Export night filtered'!$A$2:INDIRECT('Export night filtered'!$D$2),ROWS(A$1:$A2012)-ROWS('Export day'!$A$2:INDIRECT('Export day'!$D$2))),IFERROR(INDEX('Export sunholidays filtered'!$A$2:INDIRECT('Export sunholidays filtered'!$D$2),ROWS(A$1:$A2012),ROWS(#REF!)-ROWS('Export day'!$A$2:INDIRECT('Export day'!$D$2))-ROWS('Export night filtered'!$A$2:INDIRECT('Export night filtered'!$D$2))),""))),Rapportage!L2013)</f>
        <v/>
      </c>
    </row>
    <row r="2013" spans="1:1">
      <c r="A2013" t="str" cm="1">
        <f t="array" aca="1" ref="A2013" ca="1">_xlfn.CONCAT(IFERROR(INDEX('Export day'!$A$2:INDIRECT('Export day'!$D$2),ROWS(A$1:$A2013)),IFERROR(INDEX('Export night filtered'!$A$2:INDIRECT('Export night filtered'!$D$2),ROWS(A$1:$A2013)-ROWS('Export day'!$A$2:INDIRECT('Export day'!$D$2))),IFERROR(INDEX('Export sunholidays filtered'!$A$2:INDIRECT('Export sunholidays filtered'!$D$2),ROWS(A$1:$A2013),ROWS(#REF!)-ROWS('Export day'!$A$2:INDIRECT('Export day'!$D$2))-ROWS('Export night filtered'!$A$2:INDIRECT('Export night filtered'!$D$2))),""))),Rapportage!L2014)</f>
        <v/>
      </c>
    </row>
    <row r="2014" spans="1:1">
      <c r="A2014" t="str" cm="1">
        <f t="array" aca="1" ref="A2014" ca="1">_xlfn.CONCAT(IFERROR(INDEX('Export day'!$A$2:INDIRECT('Export day'!$D$2),ROWS(A$1:$A2014)),IFERROR(INDEX('Export night filtered'!$A$2:INDIRECT('Export night filtered'!$D$2),ROWS(A$1:$A2014)-ROWS('Export day'!$A$2:INDIRECT('Export day'!$D$2))),IFERROR(INDEX('Export sunholidays filtered'!$A$2:INDIRECT('Export sunholidays filtered'!$D$2),ROWS(A$1:$A2014),ROWS(#REF!)-ROWS('Export day'!$A$2:INDIRECT('Export day'!$D$2))-ROWS('Export night filtered'!$A$2:INDIRECT('Export night filtered'!$D$2))),""))),Rapportage!L2015)</f>
        <v/>
      </c>
    </row>
    <row r="2015" spans="1:1">
      <c r="A2015" t="str" cm="1">
        <f t="array" aca="1" ref="A2015" ca="1">_xlfn.CONCAT(IFERROR(INDEX('Export day'!$A$2:INDIRECT('Export day'!$D$2),ROWS(A$1:$A2015)),IFERROR(INDEX('Export night filtered'!$A$2:INDIRECT('Export night filtered'!$D$2),ROWS(A$1:$A2015)-ROWS('Export day'!$A$2:INDIRECT('Export day'!$D$2))),IFERROR(INDEX('Export sunholidays filtered'!$A$2:INDIRECT('Export sunholidays filtered'!$D$2),ROWS(A$1:$A2015),ROWS(#REF!)-ROWS('Export day'!$A$2:INDIRECT('Export day'!$D$2))-ROWS('Export night filtered'!$A$2:INDIRECT('Export night filtered'!$D$2))),""))),Rapportage!L2016)</f>
        <v/>
      </c>
    </row>
    <row r="2016" spans="1:1">
      <c r="A2016" t="str" cm="1">
        <f t="array" aca="1" ref="A2016" ca="1">_xlfn.CONCAT(IFERROR(INDEX('Export day'!$A$2:INDIRECT('Export day'!$D$2),ROWS(A$1:$A2016)),IFERROR(INDEX('Export night filtered'!$A$2:INDIRECT('Export night filtered'!$D$2),ROWS(A$1:$A2016)-ROWS('Export day'!$A$2:INDIRECT('Export day'!$D$2))),IFERROR(INDEX('Export sunholidays filtered'!$A$2:INDIRECT('Export sunholidays filtered'!$D$2),ROWS(A$1:$A2016),ROWS(#REF!)-ROWS('Export day'!$A$2:INDIRECT('Export day'!$D$2))-ROWS('Export night filtered'!$A$2:INDIRECT('Export night filtered'!$D$2))),""))),Rapportage!L2017)</f>
        <v/>
      </c>
    </row>
    <row r="2017" spans="1:1">
      <c r="A2017" t="str" cm="1">
        <f t="array" aca="1" ref="A2017" ca="1">_xlfn.CONCAT(IFERROR(INDEX('Export day'!$A$2:INDIRECT('Export day'!$D$2),ROWS(A$1:$A2017)),IFERROR(INDEX('Export night filtered'!$A$2:INDIRECT('Export night filtered'!$D$2),ROWS(A$1:$A2017)-ROWS('Export day'!$A$2:INDIRECT('Export day'!$D$2))),IFERROR(INDEX('Export sunholidays filtered'!$A$2:INDIRECT('Export sunholidays filtered'!$D$2),ROWS(A$1:$A2017),ROWS(#REF!)-ROWS('Export day'!$A$2:INDIRECT('Export day'!$D$2))-ROWS('Export night filtered'!$A$2:INDIRECT('Export night filtered'!$D$2))),""))),Rapportage!L2018)</f>
        <v/>
      </c>
    </row>
    <row r="2018" spans="1:1">
      <c r="A2018" t="str" cm="1">
        <f t="array" aca="1" ref="A2018" ca="1">_xlfn.CONCAT(IFERROR(INDEX('Export day'!$A$2:INDIRECT('Export day'!$D$2),ROWS(A$1:$A2018)),IFERROR(INDEX('Export night filtered'!$A$2:INDIRECT('Export night filtered'!$D$2),ROWS(A$1:$A2018)-ROWS('Export day'!$A$2:INDIRECT('Export day'!$D$2))),IFERROR(INDEX('Export sunholidays filtered'!$A$2:INDIRECT('Export sunholidays filtered'!$D$2),ROWS(A$1:$A2018),ROWS(#REF!)-ROWS('Export day'!$A$2:INDIRECT('Export day'!$D$2))-ROWS('Export night filtered'!$A$2:INDIRECT('Export night filtered'!$D$2))),""))),Rapportage!L2019)</f>
        <v/>
      </c>
    </row>
    <row r="2019" spans="1:1">
      <c r="A2019" t="str" cm="1">
        <f t="array" aca="1" ref="A2019" ca="1">_xlfn.CONCAT(IFERROR(INDEX('Export day'!$A$2:INDIRECT('Export day'!$D$2),ROWS(A$1:$A2019)),IFERROR(INDEX('Export night filtered'!$A$2:INDIRECT('Export night filtered'!$D$2),ROWS(A$1:$A2019)-ROWS('Export day'!$A$2:INDIRECT('Export day'!$D$2))),IFERROR(INDEX('Export sunholidays filtered'!$A$2:INDIRECT('Export sunholidays filtered'!$D$2),ROWS(A$1:$A2019),ROWS(#REF!)-ROWS('Export day'!$A$2:INDIRECT('Export day'!$D$2))-ROWS('Export night filtered'!$A$2:INDIRECT('Export night filtered'!$D$2))),""))),Rapportage!L2020)</f>
        <v/>
      </c>
    </row>
    <row r="2020" spans="1:1">
      <c r="A2020" t="str" cm="1">
        <f t="array" aca="1" ref="A2020" ca="1">_xlfn.CONCAT(IFERROR(INDEX('Export day'!$A$2:INDIRECT('Export day'!$D$2),ROWS(A$1:$A2020)),IFERROR(INDEX('Export night filtered'!$A$2:INDIRECT('Export night filtered'!$D$2),ROWS(A$1:$A2020)-ROWS('Export day'!$A$2:INDIRECT('Export day'!$D$2))),IFERROR(INDEX('Export sunholidays filtered'!$A$2:INDIRECT('Export sunholidays filtered'!$D$2),ROWS(A$1:$A2020),ROWS(#REF!)-ROWS('Export day'!$A$2:INDIRECT('Export day'!$D$2))-ROWS('Export night filtered'!$A$2:INDIRECT('Export night filtered'!$D$2))),""))),Rapportage!L2021)</f>
        <v/>
      </c>
    </row>
    <row r="2021" spans="1:1">
      <c r="A2021" t="str" cm="1">
        <f t="array" aca="1" ref="A2021" ca="1">_xlfn.CONCAT(IFERROR(INDEX('Export day'!$A$2:INDIRECT('Export day'!$D$2),ROWS(A$1:$A2021)),IFERROR(INDEX('Export night filtered'!$A$2:INDIRECT('Export night filtered'!$D$2),ROWS(A$1:$A2021)-ROWS('Export day'!$A$2:INDIRECT('Export day'!$D$2))),IFERROR(INDEX('Export sunholidays filtered'!$A$2:INDIRECT('Export sunholidays filtered'!$D$2),ROWS(A$1:$A2021),ROWS(#REF!)-ROWS('Export day'!$A$2:INDIRECT('Export day'!$D$2))-ROWS('Export night filtered'!$A$2:INDIRECT('Export night filtered'!$D$2))),""))),Rapportage!L2022)</f>
        <v/>
      </c>
    </row>
    <row r="2022" spans="1:1">
      <c r="A2022" t="str" cm="1">
        <f t="array" aca="1" ref="A2022" ca="1">_xlfn.CONCAT(IFERROR(INDEX('Export day'!$A$2:INDIRECT('Export day'!$D$2),ROWS(A$1:$A2022)),IFERROR(INDEX('Export night filtered'!$A$2:INDIRECT('Export night filtered'!$D$2),ROWS(A$1:$A2022)-ROWS('Export day'!$A$2:INDIRECT('Export day'!$D$2))),IFERROR(INDEX('Export sunholidays filtered'!$A$2:INDIRECT('Export sunholidays filtered'!$D$2),ROWS(A$1:$A2022),ROWS(#REF!)-ROWS('Export day'!$A$2:INDIRECT('Export day'!$D$2))-ROWS('Export night filtered'!$A$2:INDIRECT('Export night filtered'!$D$2))),""))),Rapportage!L2023)</f>
        <v/>
      </c>
    </row>
    <row r="2023" spans="1:1">
      <c r="A2023" t="str" cm="1">
        <f t="array" aca="1" ref="A2023" ca="1">_xlfn.CONCAT(IFERROR(INDEX('Export day'!$A$2:INDIRECT('Export day'!$D$2),ROWS(A$1:$A2023)),IFERROR(INDEX('Export night filtered'!$A$2:INDIRECT('Export night filtered'!$D$2),ROWS(A$1:$A2023)-ROWS('Export day'!$A$2:INDIRECT('Export day'!$D$2))),IFERROR(INDEX('Export sunholidays filtered'!$A$2:INDIRECT('Export sunholidays filtered'!$D$2),ROWS(A$1:$A2023),ROWS(#REF!)-ROWS('Export day'!$A$2:INDIRECT('Export day'!$D$2))-ROWS('Export night filtered'!$A$2:INDIRECT('Export night filtered'!$D$2))),""))),Rapportage!L2024)</f>
        <v/>
      </c>
    </row>
    <row r="2024" spans="1:1">
      <c r="A2024" t="str" cm="1">
        <f t="array" aca="1" ref="A2024" ca="1">_xlfn.CONCAT(IFERROR(INDEX('Export day'!$A$2:INDIRECT('Export day'!$D$2),ROWS(A$1:$A2024)),IFERROR(INDEX('Export night filtered'!$A$2:INDIRECT('Export night filtered'!$D$2),ROWS(A$1:$A2024)-ROWS('Export day'!$A$2:INDIRECT('Export day'!$D$2))),IFERROR(INDEX('Export sunholidays filtered'!$A$2:INDIRECT('Export sunholidays filtered'!$D$2),ROWS(A$1:$A2024),ROWS(#REF!)-ROWS('Export day'!$A$2:INDIRECT('Export day'!$D$2))-ROWS('Export night filtered'!$A$2:INDIRECT('Export night filtered'!$D$2))),""))),Rapportage!L2025)</f>
        <v/>
      </c>
    </row>
    <row r="2025" spans="1:1">
      <c r="A2025" t="str" cm="1">
        <f t="array" aca="1" ref="A2025" ca="1">_xlfn.CONCAT(IFERROR(INDEX('Export day'!$A$2:INDIRECT('Export day'!$D$2),ROWS(A$1:$A2025)),IFERROR(INDEX('Export night filtered'!$A$2:INDIRECT('Export night filtered'!$D$2),ROWS(A$1:$A2025)-ROWS('Export day'!$A$2:INDIRECT('Export day'!$D$2))),IFERROR(INDEX('Export sunholidays filtered'!$A$2:INDIRECT('Export sunholidays filtered'!$D$2),ROWS(A$1:$A2025),ROWS(#REF!)-ROWS('Export day'!$A$2:INDIRECT('Export day'!$D$2))-ROWS('Export night filtered'!$A$2:INDIRECT('Export night filtered'!$D$2))),""))),Rapportage!L2026)</f>
        <v/>
      </c>
    </row>
    <row r="2026" spans="1:1">
      <c r="A2026" t="str" cm="1">
        <f t="array" aca="1" ref="A2026" ca="1">_xlfn.CONCAT(IFERROR(INDEX('Export day'!$A$2:INDIRECT('Export day'!$D$2),ROWS(A$1:$A2026)),IFERROR(INDEX('Export night filtered'!$A$2:INDIRECT('Export night filtered'!$D$2),ROWS(A$1:$A2026)-ROWS('Export day'!$A$2:INDIRECT('Export day'!$D$2))),IFERROR(INDEX('Export sunholidays filtered'!$A$2:INDIRECT('Export sunholidays filtered'!$D$2),ROWS(A$1:$A2026),ROWS(#REF!)-ROWS('Export day'!$A$2:INDIRECT('Export day'!$D$2))-ROWS('Export night filtered'!$A$2:INDIRECT('Export night filtered'!$D$2))),""))),Rapportage!L2027)</f>
        <v/>
      </c>
    </row>
    <row r="2027" spans="1:1">
      <c r="A2027" t="str" cm="1">
        <f t="array" aca="1" ref="A2027" ca="1">_xlfn.CONCAT(IFERROR(INDEX('Export day'!$A$2:INDIRECT('Export day'!$D$2),ROWS(A$1:$A2027)),IFERROR(INDEX('Export night filtered'!$A$2:INDIRECT('Export night filtered'!$D$2),ROWS(A$1:$A2027)-ROWS('Export day'!$A$2:INDIRECT('Export day'!$D$2))),IFERROR(INDEX('Export sunholidays filtered'!$A$2:INDIRECT('Export sunholidays filtered'!$D$2),ROWS(A$1:$A2027),ROWS(#REF!)-ROWS('Export day'!$A$2:INDIRECT('Export day'!$D$2))-ROWS('Export night filtered'!$A$2:INDIRECT('Export night filtered'!$D$2))),""))),Rapportage!L2028)</f>
        <v/>
      </c>
    </row>
    <row r="2028" spans="1:1">
      <c r="A2028" t="str" cm="1">
        <f t="array" aca="1" ref="A2028" ca="1">_xlfn.CONCAT(IFERROR(INDEX('Export day'!$A$2:INDIRECT('Export day'!$D$2),ROWS(A$1:$A2028)),IFERROR(INDEX('Export night filtered'!$A$2:INDIRECT('Export night filtered'!$D$2),ROWS(A$1:$A2028)-ROWS('Export day'!$A$2:INDIRECT('Export day'!$D$2))),IFERROR(INDEX('Export sunholidays filtered'!$A$2:INDIRECT('Export sunholidays filtered'!$D$2),ROWS(A$1:$A2028),ROWS(#REF!)-ROWS('Export day'!$A$2:INDIRECT('Export day'!$D$2))-ROWS('Export night filtered'!$A$2:INDIRECT('Export night filtered'!$D$2))),""))),Rapportage!L2029)</f>
        <v/>
      </c>
    </row>
    <row r="2029" spans="1:1">
      <c r="A2029" t="str" cm="1">
        <f t="array" aca="1" ref="A2029" ca="1">_xlfn.CONCAT(IFERROR(INDEX('Export day'!$A$2:INDIRECT('Export day'!$D$2),ROWS(A$1:$A2029)),IFERROR(INDEX('Export night filtered'!$A$2:INDIRECT('Export night filtered'!$D$2),ROWS(A$1:$A2029)-ROWS('Export day'!$A$2:INDIRECT('Export day'!$D$2))),IFERROR(INDEX('Export sunholidays filtered'!$A$2:INDIRECT('Export sunholidays filtered'!$D$2),ROWS(A$1:$A2029),ROWS(#REF!)-ROWS('Export day'!$A$2:INDIRECT('Export day'!$D$2))-ROWS('Export night filtered'!$A$2:INDIRECT('Export night filtered'!$D$2))),""))),Rapportage!L2030)</f>
        <v/>
      </c>
    </row>
    <row r="2030" spans="1:1">
      <c r="A2030" t="str" cm="1">
        <f t="array" aca="1" ref="A2030" ca="1">_xlfn.CONCAT(IFERROR(INDEX('Export day'!$A$2:INDIRECT('Export day'!$D$2),ROWS(A$1:$A2030)),IFERROR(INDEX('Export night filtered'!$A$2:INDIRECT('Export night filtered'!$D$2),ROWS(A$1:$A2030)-ROWS('Export day'!$A$2:INDIRECT('Export day'!$D$2))),IFERROR(INDEX('Export sunholidays filtered'!$A$2:INDIRECT('Export sunholidays filtered'!$D$2),ROWS(A$1:$A2030),ROWS(#REF!)-ROWS('Export day'!$A$2:INDIRECT('Export day'!$D$2))-ROWS('Export night filtered'!$A$2:INDIRECT('Export night filtered'!$D$2))),""))),Rapportage!L2031)</f>
        <v/>
      </c>
    </row>
    <row r="2031" spans="1:1">
      <c r="A2031" t="str" cm="1">
        <f t="array" aca="1" ref="A2031" ca="1">_xlfn.CONCAT(IFERROR(INDEX('Export day'!$A$2:INDIRECT('Export day'!$D$2),ROWS(A$1:$A2031)),IFERROR(INDEX('Export night filtered'!$A$2:INDIRECT('Export night filtered'!$D$2),ROWS(A$1:$A2031)-ROWS('Export day'!$A$2:INDIRECT('Export day'!$D$2))),IFERROR(INDEX('Export sunholidays filtered'!$A$2:INDIRECT('Export sunholidays filtered'!$D$2),ROWS(A$1:$A2031),ROWS(#REF!)-ROWS('Export day'!$A$2:INDIRECT('Export day'!$D$2))-ROWS('Export night filtered'!$A$2:INDIRECT('Export night filtered'!$D$2))),""))),Rapportage!L2032)</f>
        <v/>
      </c>
    </row>
    <row r="2032" spans="1:1">
      <c r="A2032" t="str" cm="1">
        <f t="array" aca="1" ref="A2032" ca="1">_xlfn.CONCAT(IFERROR(INDEX('Export day'!$A$2:INDIRECT('Export day'!$D$2),ROWS(A$1:$A2032)),IFERROR(INDEX('Export night filtered'!$A$2:INDIRECT('Export night filtered'!$D$2),ROWS(A$1:$A2032)-ROWS('Export day'!$A$2:INDIRECT('Export day'!$D$2))),IFERROR(INDEX('Export sunholidays filtered'!$A$2:INDIRECT('Export sunholidays filtered'!$D$2),ROWS(A$1:$A2032),ROWS(#REF!)-ROWS('Export day'!$A$2:INDIRECT('Export day'!$D$2))-ROWS('Export night filtered'!$A$2:INDIRECT('Export night filtered'!$D$2))),""))),Rapportage!L2033)</f>
        <v/>
      </c>
    </row>
    <row r="2033" spans="1:1">
      <c r="A2033" t="str" cm="1">
        <f t="array" aca="1" ref="A2033" ca="1">_xlfn.CONCAT(IFERROR(INDEX('Export day'!$A$2:INDIRECT('Export day'!$D$2),ROWS(A$1:$A2033)),IFERROR(INDEX('Export night filtered'!$A$2:INDIRECT('Export night filtered'!$D$2),ROWS(A$1:$A2033)-ROWS('Export day'!$A$2:INDIRECT('Export day'!$D$2))),IFERROR(INDEX('Export sunholidays filtered'!$A$2:INDIRECT('Export sunholidays filtered'!$D$2),ROWS(A$1:$A2033),ROWS(#REF!)-ROWS('Export day'!$A$2:INDIRECT('Export day'!$D$2))-ROWS('Export night filtered'!$A$2:INDIRECT('Export night filtered'!$D$2))),""))),Rapportage!L2034)</f>
        <v/>
      </c>
    </row>
    <row r="2034" spans="1:1">
      <c r="A2034" t="str" cm="1">
        <f t="array" aca="1" ref="A2034" ca="1">_xlfn.CONCAT(IFERROR(INDEX('Export day'!$A$2:INDIRECT('Export day'!$D$2),ROWS(A$1:$A2034)),IFERROR(INDEX('Export night filtered'!$A$2:INDIRECT('Export night filtered'!$D$2),ROWS(A$1:$A2034)-ROWS('Export day'!$A$2:INDIRECT('Export day'!$D$2))),IFERROR(INDEX('Export sunholidays filtered'!$A$2:INDIRECT('Export sunholidays filtered'!$D$2),ROWS(A$1:$A2034),ROWS(#REF!)-ROWS('Export day'!$A$2:INDIRECT('Export day'!$D$2))-ROWS('Export night filtered'!$A$2:INDIRECT('Export night filtered'!$D$2))),""))),Rapportage!L2035)</f>
        <v/>
      </c>
    </row>
    <row r="2035" spans="1:1">
      <c r="A2035" t="str" cm="1">
        <f t="array" aca="1" ref="A2035" ca="1">_xlfn.CONCAT(IFERROR(INDEX('Export day'!$A$2:INDIRECT('Export day'!$D$2),ROWS(A$1:$A2035)),IFERROR(INDEX('Export night filtered'!$A$2:INDIRECT('Export night filtered'!$D$2),ROWS(A$1:$A2035)-ROWS('Export day'!$A$2:INDIRECT('Export day'!$D$2))),IFERROR(INDEX('Export sunholidays filtered'!$A$2:INDIRECT('Export sunholidays filtered'!$D$2),ROWS(A$1:$A2035),ROWS(#REF!)-ROWS('Export day'!$A$2:INDIRECT('Export day'!$D$2))-ROWS('Export night filtered'!$A$2:INDIRECT('Export night filtered'!$D$2))),""))),Rapportage!L2036)</f>
        <v/>
      </c>
    </row>
    <row r="2036" spans="1:1">
      <c r="A2036" t="str" cm="1">
        <f t="array" aca="1" ref="A2036" ca="1">_xlfn.CONCAT(IFERROR(INDEX('Export day'!$A$2:INDIRECT('Export day'!$D$2),ROWS(A$1:$A2036)),IFERROR(INDEX('Export night filtered'!$A$2:INDIRECT('Export night filtered'!$D$2),ROWS(A$1:$A2036)-ROWS('Export day'!$A$2:INDIRECT('Export day'!$D$2))),IFERROR(INDEX('Export sunholidays filtered'!$A$2:INDIRECT('Export sunholidays filtered'!$D$2),ROWS(A$1:$A2036),ROWS(#REF!)-ROWS('Export day'!$A$2:INDIRECT('Export day'!$D$2))-ROWS('Export night filtered'!$A$2:INDIRECT('Export night filtered'!$D$2))),""))),Rapportage!L2037)</f>
        <v/>
      </c>
    </row>
    <row r="2037" spans="1:1">
      <c r="A2037" t="str" cm="1">
        <f t="array" aca="1" ref="A2037" ca="1">_xlfn.CONCAT(IFERROR(INDEX('Export day'!$A$2:INDIRECT('Export day'!$D$2),ROWS(A$1:$A2037)),IFERROR(INDEX('Export night filtered'!$A$2:INDIRECT('Export night filtered'!$D$2),ROWS(A$1:$A2037)-ROWS('Export day'!$A$2:INDIRECT('Export day'!$D$2))),IFERROR(INDEX('Export sunholidays filtered'!$A$2:INDIRECT('Export sunholidays filtered'!$D$2),ROWS(A$1:$A2037),ROWS(#REF!)-ROWS('Export day'!$A$2:INDIRECT('Export day'!$D$2))-ROWS('Export night filtered'!$A$2:INDIRECT('Export night filtered'!$D$2))),""))),Rapportage!L2038)</f>
        <v/>
      </c>
    </row>
    <row r="2038" spans="1:1">
      <c r="A2038" t="str" cm="1">
        <f t="array" aca="1" ref="A2038" ca="1">_xlfn.CONCAT(IFERROR(INDEX('Export day'!$A$2:INDIRECT('Export day'!$D$2),ROWS(A$1:$A2038)),IFERROR(INDEX('Export night filtered'!$A$2:INDIRECT('Export night filtered'!$D$2),ROWS(A$1:$A2038)-ROWS('Export day'!$A$2:INDIRECT('Export day'!$D$2))),IFERROR(INDEX('Export sunholidays filtered'!$A$2:INDIRECT('Export sunholidays filtered'!$D$2),ROWS(A$1:$A2038),ROWS(#REF!)-ROWS('Export day'!$A$2:INDIRECT('Export day'!$D$2))-ROWS('Export night filtered'!$A$2:INDIRECT('Export night filtered'!$D$2))),""))),Rapportage!L2039)</f>
        <v/>
      </c>
    </row>
    <row r="2039" spans="1:1">
      <c r="A2039" t="str" cm="1">
        <f t="array" aca="1" ref="A2039" ca="1">_xlfn.CONCAT(IFERROR(INDEX('Export day'!$A$2:INDIRECT('Export day'!$D$2),ROWS(A$1:$A2039)),IFERROR(INDEX('Export night filtered'!$A$2:INDIRECT('Export night filtered'!$D$2),ROWS(A$1:$A2039)-ROWS('Export day'!$A$2:INDIRECT('Export day'!$D$2))),IFERROR(INDEX('Export sunholidays filtered'!$A$2:INDIRECT('Export sunholidays filtered'!$D$2),ROWS(A$1:$A2039),ROWS(#REF!)-ROWS('Export day'!$A$2:INDIRECT('Export day'!$D$2))-ROWS('Export night filtered'!$A$2:INDIRECT('Export night filtered'!$D$2))),""))),Rapportage!L2040)</f>
        <v/>
      </c>
    </row>
    <row r="2040" spans="1:1">
      <c r="A2040" t="str" cm="1">
        <f t="array" aca="1" ref="A2040" ca="1">_xlfn.CONCAT(IFERROR(INDEX('Export day'!$A$2:INDIRECT('Export day'!$D$2),ROWS(A$1:$A2040)),IFERROR(INDEX('Export night filtered'!$A$2:INDIRECT('Export night filtered'!$D$2),ROWS(A$1:$A2040)-ROWS('Export day'!$A$2:INDIRECT('Export day'!$D$2))),IFERROR(INDEX('Export sunholidays filtered'!$A$2:INDIRECT('Export sunholidays filtered'!$D$2),ROWS(A$1:$A2040),ROWS(#REF!)-ROWS('Export day'!$A$2:INDIRECT('Export day'!$D$2))-ROWS('Export night filtered'!$A$2:INDIRECT('Export night filtered'!$D$2))),""))),Rapportage!L2041)</f>
        <v/>
      </c>
    </row>
    <row r="2041" spans="1:1">
      <c r="A2041" t="str" cm="1">
        <f t="array" aca="1" ref="A2041" ca="1">_xlfn.CONCAT(IFERROR(INDEX('Export day'!$A$2:INDIRECT('Export day'!$D$2),ROWS(A$1:$A2041)),IFERROR(INDEX('Export night filtered'!$A$2:INDIRECT('Export night filtered'!$D$2),ROWS(A$1:$A2041)-ROWS('Export day'!$A$2:INDIRECT('Export day'!$D$2))),IFERROR(INDEX('Export sunholidays filtered'!$A$2:INDIRECT('Export sunholidays filtered'!$D$2),ROWS(A$1:$A2041),ROWS(#REF!)-ROWS('Export day'!$A$2:INDIRECT('Export day'!$D$2))-ROWS('Export night filtered'!$A$2:INDIRECT('Export night filtered'!$D$2))),""))),Rapportage!L2042)</f>
        <v/>
      </c>
    </row>
    <row r="2042" spans="1:1">
      <c r="A2042" t="str" cm="1">
        <f t="array" aca="1" ref="A2042" ca="1">_xlfn.CONCAT(IFERROR(INDEX('Export day'!$A$2:INDIRECT('Export day'!$D$2),ROWS(A$1:$A2042)),IFERROR(INDEX('Export night filtered'!$A$2:INDIRECT('Export night filtered'!$D$2),ROWS(A$1:$A2042)-ROWS('Export day'!$A$2:INDIRECT('Export day'!$D$2))),IFERROR(INDEX('Export sunholidays filtered'!$A$2:INDIRECT('Export sunholidays filtered'!$D$2),ROWS(A$1:$A2042),ROWS(#REF!)-ROWS('Export day'!$A$2:INDIRECT('Export day'!$D$2))-ROWS('Export night filtered'!$A$2:INDIRECT('Export night filtered'!$D$2))),""))),Rapportage!L2043)</f>
        <v/>
      </c>
    </row>
    <row r="2043" spans="1:1">
      <c r="A2043" t="str" cm="1">
        <f t="array" aca="1" ref="A2043" ca="1">_xlfn.CONCAT(IFERROR(INDEX('Export day'!$A$2:INDIRECT('Export day'!$D$2),ROWS(A$1:$A2043)),IFERROR(INDEX('Export night filtered'!$A$2:INDIRECT('Export night filtered'!$D$2),ROWS(A$1:$A2043)-ROWS('Export day'!$A$2:INDIRECT('Export day'!$D$2))),IFERROR(INDEX('Export sunholidays filtered'!$A$2:INDIRECT('Export sunholidays filtered'!$D$2),ROWS(A$1:$A2043),ROWS(#REF!)-ROWS('Export day'!$A$2:INDIRECT('Export day'!$D$2))-ROWS('Export night filtered'!$A$2:INDIRECT('Export night filtered'!$D$2))),""))),Rapportage!L2044)</f>
        <v/>
      </c>
    </row>
    <row r="2044" spans="1:1">
      <c r="A2044" t="str" cm="1">
        <f t="array" aca="1" ref="A2044" ca="1">_xlfn.CONCAT(IFERROR(INDEX('Export day'!$A$2:INDIRECT('Export day'!$D$2),ROWS(A$1:$A2044)),IFERROR(INDEX('Export night filtered'!$A$2:INDIRECT('Export night filtered'!$D$2),ROWS(A$1:$A2044)-ROWS('Export day'!$A$2:INDIRECT('Export day'!$D$2))),IFERROR(INDEX('Export sunholidays filtered'!$A$2:INDIRECT('Export sunholidays filtered'!$D$2),ROWS(A$1:$A2044),ROWS(#REF!)-ROWS('Export day'!$A$2:INDIRECT('Export day'!$D$2))-ROWS('Export night filtered'!$A$2:INDIRECT('Export night filtered'!$D$2))),""))),Rapportage!L2045)</f>
        <v/>
      </c>
    </row>
    <row r="2045" spans="1:1">
      <c r="A2045" t="str" cm="1">
        <f t="array" aca="1" ref="A2045" ca="1">_xlfn.CONCAT(IFERROR(INDEX('Export day'!$A$2:INDIRECT('Export day'!$D$2),ROWS(A$1:$A2045)),IFERROR(INDEX('Export night filtered'!$A$2:INDIRECT('Export night filtered'!$D$2),ROWS(A$1:$A2045)-ROWS('Export day'!$A$2:INDIRECT('Export day'!$D$2))),IFERROR(INDEX('Export sunholidays filtered'!$A$2:INDIRECT('Export sunholidays filtered'!$D$2),ROWS(A$1:$A2045),ROWS(#REF!)-ROWS('Export day'!$A$2:INDIRECT('Export day'!$D$2))-ROWS('Export night filtered'!$A$2:INDIRECT('Export night filtered'!$D$2))),""))),Rapportage!L2046)</f>
        <v/>
      </c>
    </row>
    <row r="2046" spans="1:1">
      <c r="A2046" t="str" cm="1">
        <f t="array" aca="1" ref="A2046" ca="1">_xlfn.CONCAT(IFERROR(INDEX('Export day'!$A$2:INDIRECT('Export day'!$D$2),ROWS(A$1:$A2046)),IFERROR(INDEX('Export night filtered'!$A$2:INDIRECT('Export night filtered'!$D$2),ROWS(A$1:$A2046)-ROWS('Export day'!$A$2:INDIRECT('Export day'!$D$2))),IFERROR(INDEX('Export sunholidays filtered'!$A$2:INDIRECT('Export sunholidays filtered'!$D$2),ROWS(A$1:$A2046),ROWS(#REF!)-ROWS('Export day'!$A$2:INDIRECT('Export day'!$D$2))-ROWS('Export night filtered'!$A$2:INDIRECT('Export night filtered'!$D$2))),""))),Rapportage!L2047)</f>
        <v/>
      </c>
    </row>
    <row r="2047" spans="1:1">
      <c r="A2047" t="str" cm="1">
        <f t="array" aca="1" ref="A2047" ca="1">_xlfn.CONCAT(IFERROR(INDEX('Export day'!$A$2:INDIRECT('Export day'!$D$2),ROWS(A$1:$A2047)),IFERROR(INDEX('Export night filtered'!$A$2:INDIRECT('Export night filtered'!$D$2),ROWS(A$1:$A2047)-ROWS('Export day'!$A$2:INDIRECT('Export day'!$D$2))),IFERROR(INDEX('Export sunholidays filtered'!$A$2:INDIRECT('Export sunholidays filtered'!$D$2),ROWS(A$1:$A2047),ROWS(#REF!)-ROWS('Export day'!$A$2:INDIRECT('Export day'!$D$2))-ROWS('Export night filtered'!$A$2:INDIRECT('Export night filtered'!$D$2))),""))),Rapportage!L2048)</f>
        <v/>
      </c>
    </row>
    <row r="2048" spans="1:1">
      <c r="A2048" t="str" cm="1">
        <f t="array" aca="1" ref="A2048" ca="1">_xlfn.CONCAT(IFERROR(INDEX('Export day'!$A$2:INDIRECT('Export day'!$D$2),ROWS(A$1:$A2048)),IFERROR(INDEX('Export night filtered'!$A$2:INDIRECT('Export night filtered'!$D$2),ROWS(A$1:$A2048)-ROWS('Export day'!$A$2:INDIRECT('Export day'!$D$2))),IFERROR(INDEX('Export sunholidays filtered'!$A$2:INDIRECT('Export sunholidays filtered'!$D$2),ROWS(A$1:$A2048),ROWS(#REF!)-ROWS('Export day'!$A$2:INDIRECT('Export day'!$D$2))-ROWS('Export night filtered'!$A$2:INDIRECT('Export night filtered'!$D$2))),""))),Rapportage!L2049)</f>
        <v/>
      </c>
    </row>
    <row r="2049" spans="1:1">
      <c r="A2049" t="str" cm="1">
        <f t="array" aca="1" ref="A2049" ca="1">_xlfn.CONCAT(IFERROR(INDEX('Export day'!$A$2:INDIRECT('Export day'!$D$2),ROWS(A$1:$A2049)),IFERROR(INDEX('Export night filtered'!$A$2:INDIRECT('Export night filtered'!$D$2),ROWS(A$1:$A2049)-ROWS('Export day'!$A$2:INDIRECT('Export day'!$D$2))),IFERROR(INDEX('Export sunholidays filtered'!$A$2:INDIRECT('Export sunholidays filtered'!$D$2),ROWS(A$1:$A2049),ROWS(#REF!)-ROWS('Export day'!$A$2:INDIRECT('Export day'!$D$2))-ROWS('Export night filtered'!$A$2:INDIRECT('Export night filtered'!$D$2))),""))),Rapportage!L2050)</f>
        <v/>
      </c>
    </row>
    <row r="2050" spans="1:1">
      <c r="A2050" t="str" cm="1">
        <f t="array" aca="1" ref="A2050" ca="1">_xlfn.CONCAT(IFERROR(INDEX('Export day'!$A$2:INDIRECT('Export day'!$D$2),ROWS(A$1:$A2050)),IFERROR(INDEX('Export night filtered'!$A$2:INDIRECT('Export night filtered'!$D$2),ROWS(A$1:$A2050)-ROWS('Export day'!$A$2:INDIRECT('Export day'!$D$2))),IFERROR(INDEX('Export sunholidays filtered'!$A$2:INDIRECT('Export sunholidays filtered'!$D$2),ROWS(A$1:$A2050),ROWS(#REF!)-ROWS('Export day'!$A$2:INDIRECT('Export day'!$D$2))-ROWS('Export night filtered'!$A$2:INDIRECT('Export night filtered'!$D$2))),""))),Rapportage!L2051)</f>
        <v/>
      </c>
    </row>
    <row r="2051" spans="1:1">
      <c r="A2051" t="str" cm="1">
        <f t="array" aca="1" ref="A2051" ca="1">_xlfn.CONCAT(IFERROR(INDEX('Export day'!$A$2:INDIRECT('Export day'!$D$2),ROWS(A$1:$A2051)),IFERROR(INDEX('Export night filtered'!$A$2:INDIRECT('Export night filtered'!$D$2),ROWS(A$1:$A2051)-ROWS('Export day'!$A$2:INDIRECT('Export day'!$D$2))),IFERROR(INDEX('Export sunholidays filtered'!$A$2:INDIRECT('Export sunholidays filtered'!$D$2),ROWS(A$1:$A2051),ROWS(#REF!)-ROWS('Export day'!$A$2:INDIRECT('Export day'!$D$2))-ROWS('Export night filtered'!$A$2:INDIRECT('Export night filtered'!$D$2))),""))),Rapportage!L2052)</f>
        <v/>
      </c>
    </row>
    <row r="2052" spans="1:1">
      <c r="A2052" t="str" cm="1">
        <f t="array" aca="1" ref="A2052" ca="1">_xlfn.CONCAT(IFERROR(INDEX('Export day'!$A$2:INDIRECT('Export day'!$D$2),ROWS(A$1:$A2052)),IFERROR(INDEX('Export night filtered'!$A$2:INDIRECT('Export night filtered'!$D$2),ROWS(A$1:$A2052)-ROWS('Export day'!$A$2:INDIRECT('Export day'!$D$2))),IFERROR(INDEX('Export sunholidays filtered'!$A$2:INDIRECT('Export sunholidays filtered'!$D$2),ROWS(A$1:$A2052),ROWS(#REF!)-ROWS('Export day'!$A$2:INDIRECT('Export day'!$D$2))-ROWS('Export night filtered'!$A$2:INDIRECT('Export night filtered'!$D$2))),""))),Rapportage!L2053)</f>
        <v/>
      </c>
    </row>
    <row r="2053" spans="1:1">
      <c r="A2053" t="str" cm="1">
        <f t="array" aca="1" ref="A2053" ca="1">_xlfn.CONCAT(IFERROR(INDEX('Export day'!$A$2:INDIRECT('Export day'!$D$2),ROWS(A$1:$A2053)),IFERROR(INDEX('Export night filtered'!$A$2:INDIRECT('Export night filtered'!$D$2),ROWS(A$1:$A2053)-ROWS('Export day'!$A$2:INDIRECT('Export day'!$D$2))),IFERROR(INDEX('Export sunholidays filtered'!$A$2:INDIRECT('Export sunholidays filtered'!$D$2),ROWS(A$1:$A2053),ROWS(#REF!)-ROWS('Export day'!$A$2:INDIRECT('Export day'!$D$2))-ROWS('Export night filtered'!$A$2:INDIRECT('Export night filtered'!$D$2))),""))),Rapportage!L2054)</f>
        <v/>
      </c>
    </row>
    <row r="2054" spans="1:1">
      <c r="A2054" t="str" cm="1">
        <f t="array" aca="1" ref="A2054" ca="1">_xlfn.CONCAT(IFERROR(INDEX('Export day'!$A$2:INDIRECT('Export day'!$D$2),ROWS(A$1:$A2054)),IFERROR(INDEX('Export night filtered'!$A$2:INDIRECT('Export night filtered'!$D$2),ROWS(A$1:$A2054)-ROWS('Export day'!$A$2:INDIRECT('Export day'!$D$2))),IFERROR(INDEX('Export sunholidays filtered'!$A$2:INDIRECT('Export sunholidays filtered'!$D$2),ROWS(A$1:$A2054),ROWS(#REF!)-ROWS('Export day'!$A$2:INDIRECT('Export day'!$D$2))-ROWS('Export night filtered'!$A$2:INDIRECT('Export night filtered'!$D$2))),""))),Rapportage!L2055)</f>
        <v/>
      </c>
    </row>
    <row r="2055" spans="1:1">
      <c r="A2055" t="str" cm="1">
        <f t="array" aca="1" ref="A2055" ca="1">_xlfn.CONCAT(IFERROR(INDEX('Export day'!$A$2:INDIRECT('Export day'!$D$2),ROWS(A$1:$A2055)),IFERROR(INDEX('Export night filtered'!$A$2:INDIRECT('Export night filtered'!$D$2),ROWS(A$1:$A2055)-ROWS('Export day'!$A$2:INDIRECT('Export day'!$D$2))),IFERROR(INDEX('Export sunholidays filtered'!$A$2:INDIRECT('Export sunholidays filtered'!$D$2),ROWS(A$1:$A2055),ROWS(#REF!)-ROWS('Export day'!$A$2:INDIRECT('Export day'!$D$2))-ROWS('Export night filtered'!$A$2:INDIRECT('Export night filtered'!$D$2))),""))),Rapportage!L2056)</f>
        <v/>
      </c>
    </row>
    <row r="2056" spans="1:1">
      <c r="A2056" t="str" cm="1">
        <f t="array" aca="1" ref="A2056" ca="1">_xlfn.CONCAT(IFERROR(INDEX('Export day'!$A$2:INDIRECT('Export day'!$D$2),ROWS(A$1:$A2056)),IFERROR(INDEX('Export night filtered'!$A$2:INDIRECT('Export night filtered'!$D$2),ROWS(A$1:$A2056)-ROWS('Export day'!$A$2:INDIRECT('Export day'!$D$2))),IFERROR(INDEX('Export sunholidays filtered'!$A$2:INDIRECT('Export sunholidays filtered'!$D$2),ROWS(A$1:$A2056),ROWS(#REF!)-ROWS('Export day'!$A$2:INDIRECT('Export day'!$D$2))-ROWS('Export night filtered'!$A$2:INDIRECT('Export night filtered'!$D$2))),""))),Rapportage!L2057)</f>
        <v/>
      </c>
    </row>
    <row r="2057" spans="1:1">
      <c r="A2057" t="str" cm="1">
        <f t="array" aca="1" ref="A2057" ca="1">_xlfn.CONCAT(IFERROR(INDEX('Export day'!$A$2:INDIRECT('Export day'!$D$2),ROWS(A$1:$A2057)),IFERROR(INDEX('Export night filtered'!$A$2:INDIRECT('Export night filtered'!$D$2),ROWS(A$1:$A2057)-ROWS('Export day'!$A$2:INDIRECT('Export day'!$D$2))),IFERROR(INDEX('Export sunholidays filtered'!$A$2:INDIRECT('Export sunholidays filtered'!$D$2),ROWS(A$1:$A2057),ROWS(#REF!)-ROWS('Export day'!$A$2:INDIRECT('Export day'!$D$2))-ROWS('Export night filtered'!$A$2:INDIRECT('Export night filtered'!$D$2))),""))),Rapportage!L2058)</f>
        <v/>
      </c>
    </row>
    <row r="2058" spans="1:1">
      <c r="A2058" t="str" cm="1">
        <f t="array" aca="1" ref="A2058" ca="1">_xlfn.CONCAT(IFERROR(INDEX('Export day'!$A$2:INDIRECT('Export day'!$D$2),ROWS(A$1:$A2058)),IFERROR(INDEX('Export night filtered'!$A$2:INDIRECT('Export night filtered'!$D$2),ROWS(A$1:$A2058)-ROWS('Export day'!$A$2:INDIRECT('Export day'!$D$2))),IFERROR(INDEX('Export sunholidays filtered'!$A$2:INDIRECT('Export sunholidays filtered'!$D$2),ROWS(A$1:$A2058),ROWS(#REF!)-ROWS('Export day'!$A$2:INDIRECT('Export day'!$D$2))-ROWS('Export night filtered'!$A$2:INDIRECT('Export night filtered'!$D$2))),""))),Rapportage!L2059)</f>
        <v/>
      </c>
    </row>
    <row r="2059" spans="1:1">
      <c r="A2059" t="str" cm="1">
        <f t="array" aca="1" ref="A2059" ca="1">_xlfn.CONCAT(IFERROR(INDEX('Export day'!$A$2:INDIRECT('Export day'!$D$2),ROWS(A$1:$A2059)),IFERROR(INDEX('Export night filtered'!$A$2:INDIRECT('Export night filtered'!$D$2),ROWS(A$1:$A2059)-ROWS('Export day'!$A$2:INDIRECT('Export day'!$D$2))),IFERROR(INDEX('Export sunholidays filtered'!$A$2:INDIRECT('Export sunholidays filtered'!$D$2),ROWS(A$1:$A2059),ROWS(#REF!)-ROWS('Export day'!$A$2:INDIRECT('Export day'!$D$2))-ROWS('Export night filtered'!$A$2:INDIRECT('Export night filtered'!$D$2))),""))),Rapportage!L2060)</f>
        <v/>
      </c>
    </row>
    <row r="2060" spans="1:1">
      <c r="A2060" t="str" cm="1">
        <f t="array" aca="1" ref="A2060" ca="1">_xlfn.CONCAT(IFERROR(INDEX('Export day'!$A$2:INDIRECT('Export day'!$D$2),ROWS(A$1:$A2060)),IFERROR(INDEX('Export night filtered'!$A$2:INDIRECT('Export night filtered'!$D$2),ROWS(A$1:$A2060)-ROWS('Export day'!$A$2:INDIRECT('Export day'!$D$2))),IFERROR(INDEX('Export sunholidays filtered'!$A$2:INDIRECT('Export sunholidays filtered'!$D$2),ROWS(A$1:$A2060),ROWS(#REF!)-ROWS('Export day'!$A$2:INDIRECT('Export day'!$D$2))-ROWS('Export night filtered'!$A$2:INDIRECT('Export night filtered'!$D$2))),""))),Rapportage!L2061)</f>
        <v/>
      </c>
    </row>
    <row r="2061" spans="1:1">
      <c r="A2061" t="str" cm="1">
        <f t="array" aca="1" ref="A2061" ca="1">_xlfn.CONCAT(IFERROR(INDEX('Export day'!$A$2:INDIRECT('Export day'!$D$2),ROWS(A$1:$A2061)),IFERROR(INDEX('Export night filtered'!$A$2:INDIRECT('Export night filtered'!$D$2),ROWS(A$1:$A2061)-ROWS('Export day'!$A$2:INDIRECT('Export day'!$D$2))),IFERROR(INDEX('Export sunholidays filtered'!$A$2:INDIRECT('Export sunholidays filtered'!$D$2),ROWS(A$1:$A2061),ROWS(#REF!)-ROWS('Export day'!$A$2:INDIRECT('Export day'!$D$2))-ROWS('Export night filtered'!$A$2:INDIRECT('Export night filtered'!$D$2))),""))),Rapportage!L2062)</f>
        <v/>
      </c>
    </row>
    <row r="2062" spans="1:1">
      <c r="A2062" t="str" cm="1">
        <f t="array" aca="1" ref="A2062" ca="1">_xlfn.CONCAT(IFERROR(INDEX('Export day'!$A$2:INDIRECT('Export day'!$D$2),ROWS(A$1:$A2062)),IFERROR(INDEX('Export night filtered'!$A$2:INDIRECT('Export night filtered'!$D$2),ROWS(A$1:$A2062)-ROWS('Export day'!$A$2:INDIRECT('Export day'!$D$2))),IFERROR(INDEX('Export sunholidays filtered'!$A$2:INDIRECT('Export sunholidays filtered'!$D$2),ROWS(A$1:$A2062),ROWS(#REF!)-ROWS('Export day'!$A$2:INDIRECT('Export day'!$D$2))-ROWS('Export night filtered'!$A$2:INDIRECT('Export night filtered'!$D$2))),""))),Rapportage!L2063)</f>
        <v/>
      </c>
    </row>
    <row r="2063" spans="1:1">
      <c r="A2063" t="str" cm="1">
        <f t="array" aca="1" ref="A2063" ca="1">_xlfn.CONCAT(IFERROR(INDEX('Export day'!$A$2:INDIRECT('Export day'!$D$2),ROWS(A$1:$A2063)),IFERROR(INDEX('Export night filtered'!$A$2:INDIRECT('Export night filtered'!$D$2),ROWS(A$1:$A2063)-ROWS('Export day'!$A$2:INDIRECT('Export day'!$D$2))),IFERROR(INDEX('Export sunholidays filtered'!$A$2:INDIRECT('Export sunholidays filtered'!$D$2),ROWS(A$1:$A2063),ROWS(#REF!)-ROWS('Export day'!$A$2:INDIRECT('Export day'!$D$2))-ROWS('Export night filtered'!$A$2:INDIRECT('Export night filtered'!$D$2))),""))),Rapportage!L2064)</f>
        <v/>
      </c>
    </row>
    <row r="2064" spans="1:1">
      <c r="A2064" t="str" cm="1">
        <f t="array" aca="1" ref="A2064" ca="1">_xlfn.CONCAT(IFERROR(INDEX('Export day'!$A$2:INDIRECT('Export day'!$D$2),ROWS(A$1:$A2064)),IFERROR(INDEX('Export night filtered'!$A$2:INDIRECT('Export night filtered'!$D$2),ROWS(A$1:$A2064)-ROWS('Export day'!$A$2:INDIRECT('Export day'!$D$2))),IFERROR(INDEX('Export sunholidays filtered'!$A$2:INDIRECT('Export sunholidays filtered'!$D$2),ROWS(A$1:$A2064),ROWS(#REF!)-ROWS('Export day'!$A$2:INDIRECT('Export day'!$D$2))-ROWS('Export night filtered'!$A$2:INDIRECT('Export night filtered'!$D$2))),""))),Rapportage!L2065)</f>
        <v/>
      </c>
    </row>
    <row r="2065" spans="1:1">
      <c r="A2065" t="str" cm="1">
        <f t="array" aca="1" ref="A2065" ca="1">_xlfn.CONCAT(IFERROR(INDEX('Export day'!$A$2:INDIRECT('Export day'!$D$2),ROWS(A$1:$A2065)),IFERROR(INDEX('Export night filtered'!$A$2:INDIRECT('Export night filtered'!$D$2),ROWS(A$1:$A2065)-ROWS('Export day'!$A$2:INDIRECT('Export day'!$D$2))),IFERROR(INDEX('Export sunholidays filtered'!$A$2:INDIRECT('Export sunholidays filtered'!$D$2),ROWS(A$1:$A2065),ROWS(#REF!)-ROWS('Export day'!$A$2:INDIRECT('Export day'!$D$2))-ROWS('Export night filtered'!$A$2:INDIRECT('Export night filtered'!$D$2))),""))),Rapportage!L2066)</f>
        <v/>
      </c>
    </row>
    <row r="2066" spans="1:1">
      <c r="A2066" t="str" cm="1">
        <f t="array" aca="1" ref="A2066" ca="1">_xlfn.CONCAT(IFERROR(INDEX('Export day'!$A$2:INDIRECT('Export day'!$D$2),ROWS(A$1:$A2066)),IFERROR(INDEX('Export night filtered'!$A$2:INDIRECT('Export night filtered'!$D$2),ROWS(A$1:$A2066)-ROWS('Export day'!$A$2:INDIRECT('Export day'!$D$2))),IFERROR(INDEX('Export sunholidays filtered'!$A$2:INDIRECT('Export sunholidays filtered'!$D$2),ROWS(A$1:$A2066),ROWS(#REF!)-ROWS('Export day'!$A$2:INDIRECT('Export day'!$D$2))-ROWS('Export night filtered'!$A$2:INDIRECT('Export night filtered'!$D$2))),""))),Rapportage!L2067)</f>
        <v/>
      </c>
    </row>
    <row r="2067" spans="1:1">
      <c r="A2067" t="str" cm="1">
        <f t="array" aca="1" ref="A2067" ca="1">_xlfn.CONCAT(IFERROR(INDEX('Export day'!$A$2:INDIRECT('Export day'!$D$2),ROWS(A$1:$A2067)),IFERROR(INDEX('Export night filtered'!$A$2:INDIRECT('Export night filtered'!$D$2),ROWS(A$1:$A2067)-ROWS('Export day'!$A$2:INDIRECT('Export day'!$D$2))),IFERROR(INDEX('Export sunholidays filtered'!$A$2:INDIRECT('Export sunholidays filtered'!$D$2),ROWS(A$1:$A2067),ROWS(#REF!)-ROWS('Export day'!$A$2:INDIRECT('Export day'!$D$2))-ROWS('Export night filtered'!$A$2:INDIRECT('Export night filtered'!$D$2))),""))),Rapportage!L2068)</f>
        <v/>
      </c>
    </row>
    <row r="2068" spans="1:1">
      <c r="A2068" t="str" cm="1">
        <f t="array" aca="1" ref="A2068" ca="1">_xlfn.CONCAT(IFERROR(INDEX('Export day'!$A$2:INDIRECT('Export day'!$D$2),ROWS(A$1:$A2068)),IFERROR(INDEX('Export night filtered'!$A$2:INDIRECT('Export night filtered'!$D$2),ROWS(A$1:$A2068)-ROWS('Export day'!$A$2:INDIRECT('Export day'!$D$2))),IFERROR(INDEX('Export sunholidays filtered'!$A$2:INDIRECT('Export sunholidays filtered'!$D$2),ROWS(A$1:$A2068),ROWS(#REF!)-ROWS('Export day'!$A$2:INDIRECT('Export day'!$D$2))-ROWS('Export night filtered'!$A$2:INDIRECT('Export night filtered'!$D$2))),""))),Rapportage!L2069)</f>
        <v/>
      </c>
    </row>
    <row r="2069" spans="1:1">
      <c r="A2069" t="str" cm="1">
        <f t="array" aca="1" ref="A2069" ca="1">_xlfn.CONCAT(IFERROR(INDEX('Export day'!$A$2:INDIRECT('Export day'!$D$2),ROWS(A$1:$A2069)),IFERROR(INDEX('Export night filtered'!$A$2:INDIRECT('Export night filtered'!$D$2),ROWS(A$1:$A2069)-ROWS('Export day'!$A$2:INDIRECT('Export day'!$D$2))),IFERROR(INDEX('Export sunholidays filtered'!$A$2:INDIRECT('Export sunholidays filtered'!$D$2),ROWS(A$1:$A2069),ROWS(#REF!)-ROWS('Export day'!$A$2:INDIRECT('Export day'!$D$2))-ROWS('Export night filtered'!$A$2:INDIRECT('Export night filtered'!$D$2))),""))),Rapportage!L2070)</f>
        <v/>
      </c>
    </row>
    <row r="2070" spans="1:1">
      <c r="A2070" t="str" cm="1">
        <f t="array" aca="1" ref="A2070" ca="1">_xlfn.CONCAT(IFERROR(INDEX('Export day'!$A$2:INDIRECT('Export day'!$D$2),ROWS(A$1:$A2070)),IFERROR(INDEX('Export night filtered'!$A$2:INDIRECT('Export night filtered'!$D$2),ROWS(A$1:$A2070)-ROWS('Export day'!$A$2:INDIRECT('Export day'!$D$2))),IFERROR(INDEX('Export sunholidays filtered'!$A$2:INDIRECT('Export sunholidays filtered'!$D$2),ROWS(A$1:$A2070),ROWS(#REF!)-ROWS('Export day'!$A$2:INDIRECT('Export day'!$D$2))-ROWS('Export night filtered'!$A$2:INDIRECT('Export night filtered'!$D$2))),""))),Rapportage!L2071)</f>
        <v/>
      </c>
    </row>
    <row r="2071" spans="1:1">
      <c r="A2071" t="str" cm="1">
        <f t="array" aca="1" ref="A2071" ca="1">_xlfn.CONCAT(IFERROR(INDEX('Export day'!$A$2:INDIRECT('Export day'!$D$2),ROWS(A$1:$A2071)),IFERROR(INDEX('Export night filtered'!$A$2:INDIRECT('Export night filtered'!$D$2),ROWS(A$1:$A2071)-ROWS('Export day'!$A$2:INDIRECT('Export day'!$D$2))),IFERROR(INDEX('Export sunholidays filtered'!$A$2:INDIRECT('Export sunholidays filtered'!$D$2),ROWS(A$1:$A2071),ROWS(#REF!)-ROWS('Export day'!$A$2:INDIRECT('Export day'!$D$2))-ROWS('Export night filtered'!$A$2:INDIRECT('Export night filtered'!$D$2))),""))),Rapportage!L2072)</f>
        <v/>
      </c>
    </row>
    <row r="2072" spans="1:1">
      <c r="A2072" t="str" cm="1">
        <f t="array" aca="1" ref="A2072" ca="1">_xlfn.CONCAT(IFERROR(INDEX('Export day'!$A$2:INDIRECT('Export day'!$D$2),ROWS(A$1:$A2072)),IFERROR(INDEX('Export night filtered'!$A$2:INDIRECT('Export night filtered'!$D$2),ROWS(A$1:$A2072)-ROWS('Export day'!$A$2:INDIRECT('Export day'!$D$2))),IFERROR(INDEX('Export sunholidays filtered'!$A$2:INDIRECT('Export sunholidays filtered'!$D$2),ROWS(A$1:$A2072),ROWS(#REF!)-ROWS('Export day'!$A$2:INDIRECT('Export day'!$D$2))-ROWS('Export night filtered'!$A$2:INDIRECT('Export night filtered'!$D$2))),""))),Rapportage!L2073)</f>
        <v/>
      </c>
    </row>
    <row r="2073" spans="1:1">
      <c r="A2073" t="str" cm="1">
        <f t="array" aca="1" ref="A2073" ca="1">_xlfn.CONCAT(IFERROR(INDEX('Export day'!$A$2:INDIRECT('Export day'!$D$2),ROWS(A$1:$A2073)),IFERROR(INDEX('Export night filtered'!$A$2:INDIRECT('Export night filtered'!$D$2),ROWS(A$1:$A2073)-ROWS('Export day'!$A$2:INDIRECT('Export day'!$D$2))),IFERROR(INDEX('Export sunholidays filtered'!$A$2:INDIRECT('Export sunholidays filtered'!$D$2),ROWS(A$1:$A2073),ROWS(#REF!)-ROWS('Export day'!$A$2:INDIRECT('Export day'!$D$2))-ROWS('Export night filtered'!$A$2:INDIRECT('Export night filtered'!$D$2))),""))),Rapportage!L2074)</f>
        <v/>
      </c>
    </row>
    <row r="2074" spans="1:1">
      <c r="A2074" t="str" cm="1">
        <f t="array" aca="1" ref="A2074" ca="1">_xlfn.CONCAT(IFERROR(INDEX('Export day'!$A$2:INDIRECT('Export day'!$D$2),ROWS(A$1:$A2074)),IFERROR(INDEX('Export night filtered'!$A$2:INDIRECT('Export night filtered'!$D$2),ROWS(A$1:$A2074)-ROWS('Export day'!$A$2:INDIRECT('Export day'!$D$2))),IFERROR(INDEX('Export sunholidays filtered'!$A$2:INDIRECT('Export sunholidays filtered'!$D$2),ROWS(A$1:$A2074),ROWS(#REF!)-ROWS('Export day'!$A$2:INDIRECT('Export day'!$D$2))-ROWS('Export night filtered'!$A$2:INDIRECT('Export night filtered'!$D$2))),""))),Rapportage!L2075)</f>
        <v/>
      </c>
    </row>
    <row r="2075" spans="1:1">
      <c r="A2075" t="str" cm="1">
        <f t="array" aca="1" ref="A2075" ca="1">_xlfn.CONCAT(IFERROR(INDEX('Export day'!$A$2:INDIRECT('Export day'!$D$2),ROWS(A$1:$A2075)),IFERROR(INDEX('Export night filtered'!$A$2:INDIRECT('Export night filtered'!$D$2),ROWS(A$1:$A2075)-ROWS('Export day'!$A$2:INDIRECT('Export day'!$D$2))),IFERROR(INDEX('Export sunholidays filtered'!$A$2:INDIRECT('Export sunholidays filtered'!$D$2),ROWS(A$1:$A2075),ROWS(#REF!)-ROWS('Export day'!$A$2:INDIRECT('Export day'!$D$2))-ROWS('Export night filtered'!$A$2:INDIRECT('Export night filtered'!$D$2))),""))),Rapportage!L2076)</f>
        <v/>
      </c>
    </row>
    <row r="2076" spans="1:1">
      <c r="A2076" t="str" cm="1">
        <f t="array" aca="1" ref="A2076" ca="1">_xlfn.CONCAT(IFERROR(INDEX('Export day'!$A$2:INDIRECT('Export day'!$D$2),ROWS(A$1:$A2076)),IFERROR(INDEX('Export night filtered'!$A$2:INDIRECT('Export night filtered'!$D$2),ROWS(A$1:$A2076)-ROWS('Export day'!$A$2:INDIRECT('Export day'!$D$2))),IFERROR(INDEX('Export sunholidays filtered'!$A$2:INDIRECT('Export sunholidays filtered'!$D$2),ROWS(A$1:$A2076),ROWS(#REF!)-ROWS('Export day'!$A$2:INDIRECT('Export day'!$D$2))-ROWS('Export night filtered'!$A$2:INDIRECT('Export night filtered'!$D$2))),""))),Rapportage!L2077)</f>
        <v/>
      </c>
    </row>
    <row r="2077" spans="1:1">
      <c r="A2077" t="str" cm="1">
        <f t="array" aca="1" ref="A2077" ca="1">_xlfn.CONCAT(IFERROR(INDEX('Export day'!$A$2:INDIRECT('Export day'!$D$2),ROWS(A$1:$A2077)),IFERROR(INDEX('Export night filtered'!$A$2:INDIRECT('Export night filtered'!$D$2),ROWS(A$1:$A2077)-ROWS('Export day'!$A$2:INDIRECT('Export day'!$D$2))),IFERROR(INDEX('Export sunholidays filtered'!$A$2:INDIRECT('Export sunholidays filtered'!$D$2),ROWS(A$1:$A2077),ROWS(#REF!)-ROWS('Export day'!$A$2:INDIRECT('Export day'!$D$2))-ROWS('Export night filtered'!$A$2:INDIRECT('Export night filtered'!$D$2))),""))),Rapportage!L2078)</f>
        <v/>
      </c>
    </row>
    <row r="2078" spans="1:1">
      <c r="A2078" t="str" cm="1">
        <f t="array" aca="1" ref="A2078" ca="1">_xlfn.CONCAT(IFERROR(INDEX('Export day'!$A$2:INDIRECT('Export day'!$D$2),ROWS(A$1:$A2078)),IFERROR(INDEX('Export night filtered'!$A$2:INDIRECT('Export night filtered'!$D$2),ROWS(A$1:$A2078)-ROWS('Export day'!$A$2:INDIRECT('Export day'!$D$2))),IFERROR(INDEX('Export sunholidays filtered'!$A$2:INDIRECT('Export sunholidays filtered'!$D$2),ROWS(A$1:$A2078),ROWS(#REF!)-ROWS('Export day'!$A$2:INDIRECT('Export day'!$D$2))-ROWS('Export night filtered'!$A$2:INDIRECT('Export night filtered'!$D$2))),""))),Rapportage!L2079)</f>
        <v/>
      </c>
    </row>
    <row r="2079" spans="1:1">
      <c r="A2079" t="str" cm="1">
        <f t="array" aca="1" ref="A2079" ca="1">_xlfn.CONCAT(IFERROR(INDEX('Export day'!$A$2:INDIRECT('Export day'!$D$2),ROWS(A$1:$A2079)),IFERROR(INDEX('Export night filtered'!$A$2:INDIRECT('Export night filtered'!$D$2),ROWS(A$1:$A2079)-ROWS('Export day'!$A$2:INDIRECT('Export day'!$D$2))),IFERROR(INDEX('Export sunholidays filtered'!$A$2:INDIRECT('Export sunholidays filtered'!$D$2),ROWS(A$1:$A2079),ROWS(#REF!)-ROWS('Export day'!$A$2:INDIRECT('Export day'!$D$2))-ROWS('Export night filtered'!$A$2:INDIRECT('Export night filtered'!$D$2))),""))),Rapportage!L2080)</f>
        <v/>
      </c>
    </row>
    <row r="2080" spans="1:1">
      <c r="A2080" t="str" cm="1">
        <f t="array" aca="1" ref="A2080" ca="1">_xlfn.CONCAT(IFERROR(INDEX('Export day'!$A$2:INDIRECT('Export day'!$D$2),ROWS(A$1:$A2080)),IFERROR(INDEX('Export night filtered'!$A$2:INDIRECT('Export night filtered'!$D$2),ROWS(A$1:$A2080)-ROWS('Export day'!$A$2:INDIRECT('Export day'!$D$2))),IFERROR(INDEX('Export sunholidays filtered'!$A$2:INDIRECT('Export sunholidays filtered'!$D$2),ROWS(A$1:$A2080),ROWS(#REF!)-ROWS('Export day'!$A$2:INDIRECT('Export day'!$D$2))-ROWS('Export night filtered'!$A$2:INDIRECT('Export night filtered'!$D$2))),""))),Rapportage!L2081)</f>
        <v/>
      </c>
    </row>
    <row r="2081" spans="1:1">
      <c r="A2081" t="str" cm="1">
        <f t="array" aca="1" ref="A2081" ca="1">_xlfn.CONCAT(IFERROR(INDEX('Export day'!$A$2:INDIRECT('Export day'!$D$2),ROWS(A$1:$A2081)),IFERROR(INDEX('Export night filtered'!$A$2:INDIRECT('Export night filtered'!$D$2),ROWS(A$1:$A2081)-ROWS('Export day'!$A$2:INDIRECT('Export day'!$D$2))),IFERROR(INDEX('Export sunholidays filtered'!$A$2:INDIRECT('Export sunholidays filtered'!$D$2),ROWS(A$1:$A2081),ROWS(#REF!)-ROWS('Export day'!$A$2:INDIRECT('Export day'!$D$2))-ROWS('Export night filtered'!$A$2:INDIRECT('Export night filtered'!$D$2))),""))),Rapportage!L2082)</f>
        <v/>
      </c>
    </row>
    <row r="2082" spans="1:1">
      <c r="A2082" t="str" cm="1">
        <f t="array" aca="1" ref="A2082" ca="1">_xlfn.CONCAT(IFERROR(INDEX('Export day'!$A$2:INDIRECT('Export day'!$D$2),ROWS(A$1:$A2082)),IFERROR(INDEX('Export night filtered'!$A$2:INDIRECT('Export night filtered'!$D$2),ROWS(A$1:$A2082)-ROWS('Export day'!$A$2:INDIRECT('Export day'!$D$2))),IFERROR(INDEX('Export sunholidays filtered'!$A$2:INDIRECT('Export sunholidays filtered'!$D$2),ROWS(A$1:$A2082),ROWS(#REF!)-ROWS('Export day'!$A$2:INDIRECT('Export day'!$D$2))-ROWS('Export night filtered'!$A$2:INDIRECT('Export night filtered'!$D$2))),""))),Rapportage!L2083)</f>
        <v/>
      </c>
    </row>
    <row r="2083" spans="1:1">
      <c r="A2083" t="str" cm="1">
        <f t="array" aca="1" ref="A2083" ca="1">_xlfn.CONCAT(IFERROR(INDEX('Export day'!$A$2:INDIRECT('Export day'!$D$2),ROWS(A$1:$A2083)),IFERROR(INDEX('Export night filtered'!$A$2:INDIRECT('Export night filtered'!$D$2),ROWS(A$1:$A2083)-ROWS('Export day'!$A$2:INDIRECT('Export day'!$D$2))),IFERROR(INDEX('Export sunholidays filtered'!$A$2:INDIRECT('Export sunholidays filtered'!$D$2),ROWS(A$1:$A2083),ROWS(#REF!)-ROWS('Export day'!$A$2:INDIRECT('Export day'!$D$2))-ROWS('Export night filtered'!$A$2:INDIRECT('Export night filtered'!$D$2))),""))),Rapportage!L2084)</f>
        <v/>
      </c>
    </row>
    <row r="2084" spans="1:1">
      <c r="A2084" t="str" cm="1">
        <f t="array" aca="1" ref="A2084" ca="1">_xlfn.CONCAT(IFERROR(INDEX('Export day'!$A$2:INDIRECT('Export day'!$D$2),ROWS(A$1:$A2084)),IFERROR(INDEX('Export night filtered'!$A$2:INDIRECT('Export night filtered'!$D$2),ROWS(A$1:$A2084)-ROWS('Export day'!$A$2:INDIRECT('Export day'!$D$2))),IFERROR(INDEX('Export sunholidays filtered'!$A$2:INDIRECT('Export sunholidays filtered'!$D$2),ROWS(A$1:$A2084),ROWS(#REF!)-ROWS('Export day'!$A$2:INDIRECT('Export day'!$D$2))-ROWS('Export night filtered'!$A$2:INDIRECT('Export night filtered'!$D$2))),""))),Rapportage!L2085)</f>
        <v/>
      </c>
    </row>
    <row r="2085" spans="1:1">
      <c r="A2085" t="str" cm="1">
        <f t="array" aca="1" ref="A2085" ca="1">_xlfn.CONCAT(IFERROR(INDEX('Export day'!$A$2:INDIRECT('Export day'!$D$2),ROWS(A$1:$A2085)),IFERROR(INDEX('Export night filtered'!$A$2:INDIRECT('Export night filtered'!$D$2),ROWS(A$1:$A2085)-ROWS('Export day'!$A$2:INDIRECT('Export day'!$D$2))),IFERROR(INDEX('Export sunholidays filtered'!$A$2:INDIRECT('Export sunholidays filtered'!$D$2),ROWS(A$1:$A2085),ROWS(#REF!)-ROWS('Export day'!$A$2:INDIRECT('Export day'!$D$2))-ROWS('Export night filtered'!$A$2:INDIRECT('Export night filtered'!$D$2))),""))),Rapportage!L2086)</f>
        <v/>
      </c>
    </row>
    <row r="2086" spans="1:1">
      <c r="A2086" t="str" cm="1">
        <f t="array" aca="1" ref="A2086" ca="1">_xlfn.CONCAT(IFERROR(INDEX('Export day'!$A$2:INDIRECT('Export day'!$D$2),ROWS(A$1:$A2086)),IFERROR(INDEX('Export night filtered'!$A$2:INDIRECT('Export night filtered'!$D$2),ROWS(A$1:$A2086)-ROWS('Export day'!$A$2:INDIRECT('Export day'!$D$2))),IFERROR(INDEX('Export sunholidays filtered'!$A$2:INDIRECT('Export sunholidays filtered'!$D$2),ROWS(A$1:$A2086),ROWS(#REF!)-ROWS('Export day'!$A$2:INDIRECT('Export day'!$D$2))-ROWS('Export night filtered'!$A$2:INDIRECT('Export night filtered'!$D$2))),""))),Rapportage!L2087)</f>
        <v/>
      </c>
    </row>
    <row r="2087" spans="1:1">
      <c r="A2087" t="str" cm="1">
        <f t="array" aca="1" ref="A2087" ca="1">_xlfn.CONCAT(IFERROR(INDEX('Export day'!$A$2:INDIRECT('Export day'!$D$2),ROWS(A$1:$A2087)),IFERROR(INDEX('Export night filtered'!$A$2:INDIRECT('Export night filtered'!$D$2),ROWS(A$1:$A2087)-ROWS('Export day'!$A$2:INDIRECT('Export day'!$D$2))),IFERROR(INDEX('Export sunholidays filtered'!$A$2:INDIRECT('Export sunholidays filtered'!$D$2),ROWS(A$1:$A2087),ROWS(#REF!)-ROWS('Export day'!$A$2:INDIRECT('Export day'!$D$2))-ROWS('Export night filtered'!$A$2:INDIRECT('Export night filtered'!$D$2))),""))),Rapportage!L2088)</f>
        <v/>
      </c>
    </row>
    <row r="2088" spans="1:1">
      <c r="A2088" t="str" cm="1">
        <f t="array" aca="1" ref="A2088" ca="1">_xlfn.CONCAT(IFERROR(INDEX('Export day'!$A$2:INDIRECT('Export day'!$D$2),ROWS(A$1:$A2088)),IFERROR(INDEX('Export night filtered'!$A$2:INDIRECT('Export night filtered'!$D$2),ROWS(A$1:$A2088)-ROWS('Export day'!$A$2:INDIRECT('Export day'!$D$2))),IFERROR(INDEX('Export sunholidays filtered'!$A$2:INDIRECT('Export sunholidays filtered'!$D$2),ROWS(A$1:$A2088),ROWS(#REF!)-ROWS('Export day'!$A$2:INDIRECT('Export day'!$D$2))-ROWS('Export night filtered'!$A$2:INDIRECT('Export night filtered'!$D$2))),""))),Rapportage!L2089)</f>
        <v/>
      </c>
    </row>
    <row r="2089" spans="1:1">
      <c r="A2089" t="str" cm="1">
        <f t="array" aca="1" ref="A2089" ca="1">_xlfn.CONCAT(IFERROR(INDEX('Export day'!$A$2:INDIRECT('Export day'!$D$2),ROWS(A$1:$A2089)),IFERROR(INDEX('Export night filtered'!$A$2:INDIRECT('Export night filtered'!$D$2),ROWS(A$1:$A2089)-ROWS('Export day'!$A$2:INDIRECT('Export day'!$D$2))),IFERROR(INDEX('Export sunholidays filtered'!$A$2:INDIRECT('Export sunholidays filtered'!$D$2),ROWS(A$1:$A2089),ROWS(#REF!)-ROWS('Export day'!$A$2:INDIRECT('Export day'!$D$2))-ROWS('Export night filtered'!$A$2:INDIRECT('Export night filtered'!$D$2))),""))),Rapportage!L2090)</f>
        <v/>
      </c>
    </row>
    <row r="2090" spans="1:1">
      <c r="A2090" t="str" cm="1">
        <f t="array" aca="1" ref="A2090" ca="1">_xlfn.CONCAT(IFERROR(INDEX('Export day'!$A$2:INDIRECT('Export day'!$D$2),ROWS(A$1:$A2090)),IFERROR(INDEX('Export night filtered'!$A$2:INDIRECT('Export night filtered'!$D$2),ROWS(A$1:$A2090)-ROWS('Export day'!$A$2:INDIRECT('Export day'!$D$2))),IFERROR(INDEX('Export sunholidays filtered'!$A$2:INDIRECT('Export sunholidays filtered'!$D$2),ROWS(A$1:$A2090),ROWS(#REF!)-ROWS('Export day'!$A$2:INDIRECT('Export day'!$D$2))-ROWS('Export night filtered'!$A$2:INDIRECT('Export night filtered'!$D$2))),""))),Rapportage!L2091)</f>
        <v/>
      </c>
    </row>
    <row r="2091" spans="1:1">
      <c r="A2091" t="str" cm="1">
        <f t="array" aca="1" ref="A2091" ca="1">_xlfn.CONCAT(IFERROR(INDEX('Export day'!$A$2:INDIRECT('Export day'!$D$2),ROWS(A$1:$A2091)),IFERROR(INDEX('Export night filtered'!$A$2:INDIRECT('Export night filtered'!$D$2),ROWS(A$1:$A2091)-ROWS('Export day'!$A$2:INDIRECT('Export day'!$D$2))),IFERROR(INDEX('Export sunholidays filtered'!$A$2:INDIRECT('Export sunholidays filtered'!$D$2),ROWS(A$1:$A2091),ROWS(#REF!)-ROWS('Export day'!$A$2:INDIRECT('Export day'!$D$2))-ROWS('Export night filtered'!$A$2:INDIRECT('Export night filtered'!$D$2))),""))),Rapportage!L2092)</f>
        <v/>
      </c>
    </row>
    <row r="2092" spans="1:1">
      <c r="A2092" t="str" cm="1">
        <f t="array" aca="1" ref="A2092" ca="1">_xlfn.CONCAT(IFERROR(INDEX('Export day'!$A$2:INDIRECT('Export day'!$D$2),ROWS(A$1:$A2092)),IFERROR(INDEX('Export night filtered'!$A$2:INDIRECT('Export night filtered'!$D$2),ROWS(A$1:$A2092)-ROWS('Export day'!$A$2:INDIRECT('Export day'!$D$2))),IFERROR(INDEX('Export sunholidays filtered'!$A$2:INDIRECT('Export sunholidays filtered'!$D$2),ROWS(A$1:$A2092),ROWS(#REF!)-ROWS('Export day'!$A$2:INDIRECT('Export day'!$D$2))-ROWS('Export night filtered'!$A$2:INDIRECT('Export night filtered'!$D$2))),""))),Rapportage!L2093)</f>
        <v/>
      </c>
    </row>
    <row r="2093" spans="1:1">
      <c r="A2093" t="str" cm="1">
        <f t="array" aca="1" ref="A2093" ca="1">_xlfn.CONCAT(IFERROR(INDEX('Export day'!$A$2:INDIRECT('Export day'!$D$2),ROWS(A$1:$A2093)),IFERROR(INDEX('Export night filtered'!$A$2:INDIRECT('Export night filtered'!$D$2),ROWS(A$1:$A2093)-ROWS('Export day'!$A$2:INDIRECT('Export day'!$D$2))),IFERROR(INDEX('Export sunholidays filtered'!$A$2:INDIRECT('Export sunholidays filtered'!$D$2),ROWS(A$1:$A2093),ROWS(#REF!)-ROWS('Export day'!$A$2:INDIRECT('Export day'!$D$2))-ROWS('Export night filtered'!$A$2:INDIRECT('Export night filtered'!$D$2))),""))),Rapportage!L2094)</f>
        <v/>
      </c>
    </row>
    <row r="2094" spans="1:1">
      <c r="A2094" t="str" cm="1">
        <f t="array" aca="1" ref="A2094" ca="1">_xlfn.CONCAT(IFERROR(INDEX('Export day'!$A$2:INDIRECT('Export day'!$D$2),ROWS(A$1:$A2094)),IFERROR(INDEX('Export night filtered'!$A$2:INDIRECT('Export night filtered'!$D$2),ROWS(A$1:$A2094)-ROWS('Export day'!$A$2:INDIRECT('Export day'!$D$2))),IFERROR(INDEX('Export sunholidays filtered'!$A$2:INDIRECT('Export sunholidays filtered'!$D$2),ROWS(A$1:$A2094),ROWS(#REF!)-ROWS('Export day'!$A$2:INDIRECT('Export day'!$D$2))-ROWS('Export night filtered'!$A$2:INDIRECT('Export night filtered'!$D$2))),""))),Rapportage!L2095)</f>
        <v/>
      </c>
    </row>
    <row r="2095" spans="1:1">
      <c r="A2095" t="str" cm="1">
        <f t="array" aca="1" ref="A2095" ca="1">_xlfn.CONCAT(IFERROR(INDEX('Export day'!$A$2:INDIRECT('Export day'!$D$2),ROWS(A$1:$A2095)),IFERROR(INDEX('Export night filtered'!$A$2:INDIRECT('Export night filtered'!$D$2),ROWS(A$1:$A2095)-ROWS('Export day'!$A$2:INDIRECT('Export day'!$D$2))),IFERROR(INDEX('Export sunholidays filtered'!$A$2:INDIRECT('Export sunholidays filtered'!$D$2),ROWS(A$1:$A2095),ROWS(#REF!)-ROWS('Export day'!$A$2:INDIRECT('Export day'!$D$2))-ROWS('Export night filtered'!$A$2:INDIRECT('Export night filtered'!$D$2))),""))),Rapportage!L2096)</f>
        <v/>
      </c>
    </row>
    <row r="2096" spans="1:1">
      <c r="A2096" t="str" cm="1">
        <f t="array" aca="1" ref="A2096" ca="1">_xlfn.CONCAT(IFERROR(INDEX('Export day'!$A$2:INDIRECT('Export day'!$D$2),ROWS(A$1:$A2096)),IFERROR(INDEX('Export night filtered'!$A$2:INDIRECT('Export night filtered'!$D$2),ROWS(A$1:$A2096)-ROWS('Export day'!$A$2:INDIRECT('Export day'!$D$2))),IFERROR(INDEX('Export sunholidays filtered'!$A$2:INDIRECT('Export sunholidays filtered'!$D$2),ROWS(A$1:$A2096),ROWS(#REF!)-ROWS('Export day'!$A$2:INDIRECT('Export day'!$D$2))-ROWS('Export night filtered'!$A$2:INDIRECT('Export night filtered'!$D$2))),""))),Rapportage!L2097)</f>
        <v/>
      </c>
    </row>
    <row r="2097" spans="1:1">
      <c r="A2097" t="str" cm="1">
        <f t="array" aca="1" ref="A2097" ca="1">_xlfn.CONCAT(IFERROR(INDEX('Export day'!$A$2:INDIRECT('Export day'!$D$2),ROWS(A$1:$A2097)),IFERROR(INDEX('Export night filtered'!$A$2:INDIRECT('Export night filtered'!$D$2),ROWS(A$1:$A2097)-ROWS('Export day'!$A$2:INDIRECT('Export day'!$D$2))),IFERROR(INDEX('Export sunholidays filtered'!$A$2:INDIRECT('Export sunholidays filtered'!$D$2),ROWS(A$1:$A2097),ROWS(#REF!)-ROWS('Export day'!$A$2:INDIRECT('Export day'!$D$2))-ROWS('Export night filtered'!$A$2:INDIRECT('Export night filtered'!$D$2))),""))),Rapportage!L2098)</f>
        <v/>
      </c>
    </row>
    <row r="2098" spans="1:1">
      <c r="A2098" t="str" cm="1">
        <f t="array" aca="1" ref="A2098" ca="1">_xlfn.CONCAT(IFERROR(INDEX('Export day'!$A$2:INDIRECT('Export day'!$D$2),ROWS(A$1:$A2098)),IFERROR(INDEX('Export night filtered'!$A$2:INDIRECT('Export night filtered'!$D$2),ROWS(A$1:$A2098)-ROWS('Export day'!$A$2:INDIRECT('Export day'!$D$2))),IFERROR(INDEX('Export sunholidays filtered'!$A$2:INDIRECT('Export sunholidays filtered'!$D$2),ROWS(A$1:$A2098),ROWS(#REF!)-ROWS('Export day'!$A$2:INDIRECT('Export day'!$D$2))-ROWS('Export night filtered'!$A$2:INDIRECT('Export night filtered'!$D$2))),""))),Rapportage!L2099)</f>
        <v/>
      </c>
    </row>
    <row r="2099" spans="1:1">
      <c r="A2099" t="str" cm="1">
        <f t="array" aca="1" ref="A2099" ca="1">_xlfn.CONCAT(IFERROR(INDEX('Export day'!$A$2:INDIRECT('Export day'!$D$2),ROWS(A$1:$A2099)),IFERROR(INDEX('Export night filtered'!$A$2:INDIRECT('Export night filtered'!$D$2),ROWS(A$1:$A2099)-ROWS('Export day'!$A$2:INDIRECT('Export day'!$D$2))),IFERROR(INDEX('Export sunholidays filtered'!$A$2:INDIRECT('Export sunholidays filtered'!$D$2),ROWS(A$1:$A2099),ROWS(#REF!)-ROWS('Export day'!$A$2:INDIRECT('Export day'!$D$2))-ROWS('Export night filtered'!$A$2:INDIRECT('Export night filtered'!$D$2))),""))),Rapportage!L2100)</f>
        <v/>
      </c>
    </row>
    <row r="2100" spans="1:1">
      <c r="A2100" t="str" cm="1">
        <f t="array" aca="1" ref="A2100" ca="1">_xlfn.CONCAT(IFERROR(INDEX('Export day'!$A$2:INDIRECT('Export day'!$D$2),ROWS(A$1:$A2100)),IFERROR(INDEX('Export night filtered'!$A$2:INDIRECT('Export night filtered'!$D$2),ROWS(A$1:$A2100)-ROWS('Export day'!$A$2:INDIRECT('Export day'!$D$2))),IFERROR(INDEX('Export sunholidays filtered'!$A$2:INDIRECT('Export sunholidays filtered'!$D$2),ROWS(A$1:$A2100),ROWS(#REF!)-ROWS('Export day'!$A$2:INDIRECT('Export day'!$D$2))-ROWS('Export night filtered'!$A$2:INDIRECT('Export night filtered'!$D$2))),""))),Rapportage!L2101)</f>
        <v/>
      </c>
    </row>
    <row r="2101" spans="1:1">
      <c r="A2101" t="str" cm="1">
        <f t="array" aca="1" ref="A2101" ca="1">_xlfn.CONCAT(IFERROR(INDEX('Export day'!$A$2:INDIRECT('Export day'!$D$2),ROWS(A$1:$A2101)),IFERROR(INDEX('Export night filtered'!$A$2:INDIRECT('Export night filtered'!$D$2),ROWS(A$1:$A2101)-ROWS('Export day'!$A$2:INDIRECT('Export day'!$D$2))),IFERROR(INDEX('Export sunholidays filtered'!$A$2:INDIRECT('Export sunholidays filtered'!$D$2),ROWS(A$1:$A2101),ROWS(#REF!)-ROWS('Export day'!$A$2:INDIRECT('Export day'!$D$2))-ROWS('Export night filtered'!$A$2:INDIRECT('Export night filtered'!$D$2))),""))),Rapportage!L2102)</f>
        <v/>
      </c>
    </row>
    <row r="2102" spans="1:1">
      <c r="A2102" t="str" cm="1">
        <f t="array" aca="1" ref="A2102" ca="1">_xlfn.CONCAT(IFERROR(INDEX('Export day'!$A$2:INDIRECT('Export day'!$D$2),ROWS(A$1:$A2102)),IFERROR(INDEX('Export night filtered'!$A$2:INDIRECT('Export night filtered'!$D$2),ROWS(A$1:$A2102)-ROWS('Export day'!$A$2:INDIRECT('Export day'!$D$2))),IFERROR(INDEX('Export sunholidays filtered'!$A$2:INDIRECT('Export sunholidays filtered'!$D$2),ROWS(A$1:$A2102),ROWS(#REF!)-ROWS('Export day'!$A$2:INDIRECT('Export day'!$D$2))-ROWS('Export night filtered'!$A$2:INDIRECT('Export night filtered'!$D$2))),""))),Rapportage!L2103)</f>
        <v/>
      </c>
    </row>
    <row r="2103" spans="1:1">
      <c r="A2103" t="str" cm="1">
        <f t="array" aca="1" ref="A2103" ca="1">_xlfn.CONCAT(IFERROR(INDEX('Export day'!$A$2:INDIRECT('Export day'!$D$2),ROWS(A$1:$A2103)),IFERROR(INDEX('Export night filtered'!$A$2:INDIRECT('Export night filtered'!$D$2),ROWS(A$1:$A2103)-ROWS('Export day'!$A$2:INDIRECT('Export day'!$D$2))),IFERROR(INDEX('Export sunholidays filtered'!$A$2:INDIRECT('Export sunholidays filtered'!$D$2),ROWS(A$1:$A2103),ROWS(#REF!)-ROWS('Export day'!$A$2:INDIRECT('Export day'!$D$2))-ROWS('Export night filtered'!$A$2:INDIRECT('Export night filtered'!$D$2))),""))),Rapportage!L2104)</f>
        <v/>
      </c>
    </row>
    <row r="2104" spans="1:1">
      <c r="A2104" t="str" cm="1">
        <f t="array" aca="1" ref="A2104" ca="1">_xlfn.CONCAT(IFERROR(INDEX('Export day'!$A$2:INDIRECT('Export day'!$D$2),ROWS(A$1:$A2104)),IFERROR(INDEX('Export night filtered'!$A$2:INDIRECT('Export night filtered'!$D$2),ROWS(A$1:$A2104)-ROWS('Export day'!$A$2:INDIRECT('Export day'!$D$2))),IFERROR(INDEX('Export sunholidays filtered'!$A$2:INDIRECT('Export sunholidays filtered'!$D$2),ROWS(A$1:$A2104),ROWS(#REF!)-ROWS('Export day'!$A$2:INDIRECT('Export day'!$D$2))-ROWS('Export night filtered'!$A$2:INDIRECT('Export night filtered'!$D$2))),""))),Rapportage!L2105)</f>
        <v/>
      </c>
    </row>
    <row r="2105" spans="1:1">
      <c r="A2105" t="str" cm="1">
        <f t="array" aca="1" ref="A2105" ca="1">_xlfn.CONCAT(IFERROR(INDEX('Export day'!$A$2:INDIRECT('Export day'!$D$2),ROWS(A$1:$A2105)),IFERROR(INDEX('Export night filtered'!$A$2:INDIRECT('Export night filtered'!$D$2),ROWS(A$1:$A2105)-ROWS('Export day'!$A$2:INDIRECT('Export day'!$D$2))),IFERROR(INDEX('Export sunholidays filtered'!$A$2:INDIRECT('Export sunholidays filtered'!$D$2),ROWS(A$1:$A2105),ROWS(#REF!)-ROWS('Export day'!$A$2:INDIRECT('Export day'!$D$2))-ROWS('Export night filtered'!$A$2:INDIRECT('Export night filtered'!$D$2))),""))),Rapportage!L2106)</f>
        <v/>
      </c>
    </row>
    <row r="2106" spans="1:1">
      <c r="A2106" t="str" cm="1">
        <f t="array" aca="1" ref="A2106" ca="1">_xlfn.CONCAT(IFERROR(INDEX('Export day'!$A$2:INDIRECT('Export day'!$D$2),ROWS(A$1:$A2106)),IFERROR(INDEX('Export night filtered'!$A$2:INDIRECT('Export night filtered'!$D$2),ROWS(A$1:$A2106)-ROWS('Export day'!$A$2:INDIRECT('Export day'!$D$2))),IFERROR(INDEX('Export sunholidays filtered'!$A$2:INDIRECT('Export sunholidays filtered'!$D$2),ROWS(A$1:$A2106),ROWS(#REF!)-ROWS('Export day'!$A$2:INDIRECT('Export day'!$D$2))-ROWS('Export night filtered'!$A$2:INDIRECT('Export night filtered'!$D$2))),""))),Rapportage!L2107)</f>
        <v/>
      </c>
    </row>
    <row r="2107" spans="1:1">
      <c r="A2107" t="str" cm="1">
        <f t="array" aca="1" ref="A2107" ca="1">_xlfn.CONCAT(IFERROR(INDEX('Export day'!$A$2:INDIRECT('Export day'!$D$2),ROWS(A$1:$A2107)),IFERROR(INDEX('Export night filtered'!$A$2:INDIRECT('Export night filtered'!$D$2),ROWS(A$1:$A2107)-ROWS('Export day'!$A$2:INDIRECT('Export day'!$D$2))),IFERROR(INDEX('Export sunholidays filtered'!$A$2:INDIRECT('Export sunholidays filtered'!$D$2),ROWS(A$1:$A2107),ROWS(#REF!)-ROWS('Export day'!$A$2:INDIRECT('Export day'!$D$2))-ROWS('Export night filtered'!$A$2:INDIRECT('Export night filtered'!$D$2))),""))),Rapportage!L2108)</f>
        <v/>
      </c>
    </row>
    <row r="2108" spans="1:1">
      <c r="A2108" t="str" cm="1">
        <f t="array" aca="1" ref="A2108" ca="1">_xlfn.CONCAT(IFERROR(INDEX('Export day'!$A$2:INDIRECT('Export day'!$D$2),ROWS(A$1:$A2108)),IFERROR(INDEX('Export night filtered'!$A$2:INDIRECT('Export night filtered'!$D$2),ROWS(A$1:$A2108)-ROWS('Export day'!$A$2:INDIRECT('Export day'!$D$2))),IFERROR(INDEX('Export sunholidays filtered'!$A$2:INDIRECT('Export sunholidays filtered'!$D$2),ROWS(A$1:$A2108),ROWS(#REF!)-ROWS('Export day'!$A$2:INDIRECT('Export day'!$D$2))-ROWS('Export night filtered'!$A$2:INDIRECT('Export night filtered'!$D$2))),""))),Rapportage!L2109)</f>
        <v/>
      </c>
    </row>
    <row r="2109" spans="1:1">
      <c r="A2109" t="str" cm="1">
        <f t="array" aca="1" ref="A2109" ca="1">_xlfn.CONCAT(IFERROR(INDEX('Export day'!$A$2:INDIRECT('Export day'!$D$2),ROWS(A$1:$A2109)),IFERROR(INDEX('Export night filtered'!$A$2:INDIRECT('Export night filtered'!$D$2),ROWS(A$1:$A2109)-ROWS('Export day'!$A$2:INDIRECT('Export day'!$D$2))),IFERROR(INDEX('Export sunholidays filtered'!$A$2:INDIRECT('Export sunholidays filtered'!$D$2),ROWS(A$1:$A2109),ROWS(#REF!)-ROWS('Export day'!$A$2:INDIRECT('Export day'!$D$2))-ROWS('Export night filtered'!$A$2:INDIRECT('Export night filtered'!$D$2))),""))),Rapportage!L2110)</f>
        <v/>
      </c>
    </row>
    <row r="2110" spans="1:1">
      <c r="A2110" t="str" cm="1">
        <f t="array" aca="1" ref="A2110" ca="1">_xlfn.CONCAT(IFERROR(INDEX('Export day'!$A$2:INDIRECT('Export day'!$D$2),ROWS(A$1:$A2110)),IFERROR(INDEX('Export night filtered'!$A$2:INDIRECT('Export night filtered'!$D$2),ROWS(A$1:$A2110)-ROWS('Export day'!$A$2:INDIRECT('Export day'!$D$2))),IFERROR(INDEX('Export sunholidays filtered'!$A$2:INDIRECT('Export sunholidays filtered'!$D$2),ROWS(A$1:$A2110),ROWS(#REF!)-ROWS('Export day'!$A$2:INDIRECT('Export day'!$D$2))-ROWS('Export night filtered'!$A$2:INDIRECT('Export night filtered'!$D$2))),""))),Rapportage!L2111)</f>
        <v/>
      </c>
    </row>
    <row r="2111" spans="1:1">
      <c r="A2111" t="str" cm="1">
        <f t="array" aca="1" ref="A2111" ca="1">_xlfn.CONCAT(IFERROR(INDEX('Export day'!$A$2:INDIRECT('Export day'!$D$2),ROWS(A$1:$A2111)),IFERROR(INDEX('Export night filtered'!$A$2:INDIRECT('Export night filtered'!$D$2),ROWS(A$1:$A2111)-ROWS('Export day'!$A$2:INDIRECT('Export day'!$D$2))),IFERROR(INDEX('Export sunholidays filtered'!$A$2:INDIRECT('Export sunholidays filtered'!$D$2),ROWS(A$1:$A2111),ROWS(#REF!)-ROWS('Export day'!$A$2:INDIRECT('Export day'!$D$2))-ROWS('Export night filtered'!$A$2:INDIRECT('Export night filtered'!$D$2))),""))),Rapportage!L2112)</f>
        <v/>
      </c>
    </row>
    <row r="2112" spans="1:1">
      <c r="A2112" t="str" cm="1">
        <f t="array" aca="1" ref="A2112" ca="1">_xlfn.CONCAT(IFERROR(INDEX('Export day'!$A$2:INDIRECT('Export day'!$D$2),ROWS(A$1:$A2112)),IFERROR(INDEX('Export night filtered'!$A$2:INDIRECT('Export night filtered'!$D$2),ROWS(A$1:$A2112)-ROWS('Export day'!$A$2:INDIRECT('Export day'!$D$2))),IFERROR(INDEX('Export sunholidays filtered'!$A$2:INDIRECT('Export sunholidays filtered'!$D$2),ROWS(A$1:$A2112),ROWS(#REF!)-ROWS('Export day'!$A$2:INDIRECT('Export day'!$D$2))-ROWS('Export night filtered'!$A$2:INDIRECT('Export night filtered'!$D$2))),""))),Rapportage!L2113)</f>
        <v/>
      </c>
    </row>
    <row r="2113" spans="1:1">
      <c r="A2113" t="str" cm="1">
        <f t="array" aca="1" ref="A2113" ca="1">_xlfn.CONCAT(IFERROR(INDEX('Export day'!$A$2:INDIRECT('Export day'!$D$2),ROWS(A$1:$A2113)),IFERROR(INDEX('Export night filtered'!$A$2:INDIRECT('Export night filtered'!$D$2),ROWS(A$1:$A2113)-ROWS('Export day'!$A$2:INDIRECT('Export day'!$D$2))),IFERROR(INDEX('Export sunholidays filtered'!$A$2:INDIRECT('Export sunholidays filtered'!$D$2),ROWS(A$1:$A2113),ROWS(#REF!)-ROWS('Export day'!$A$2:INDIRECT('Export day'!$D$2))-ROWS('Export night filtered'!$A$2:INDIRECT('Export night filtered'!$D$2))),""))),Rapportage!L2114)</f>
        <v/>
      </c>
    </row>
    <row r="2114" spans="1:1">
      <c r="A2114" t="str" cm="1">
        <f t="array" aca="1" ref="A2114" ca="1">_xlfn.CONCAT(IFERROR(INDEX('Export day'!$A$2:INDIRECT('Export day'!$D$2),ROWS(A$1:$A2114)),IFERROR(INDEX('Export night filtered'!$A$2:INDIRECT('Export night filtered'!$D$2),ROWS(A$1:$A2114)-ROWS('Export day'!$A$2:INDIRECT('Export day'!$D$2))),IFERROR(INDEX('Export sunholidays filtered'!$A$2:INDIRECT('Export sunholidays filtered'!$D$2),ROWS(A$1:$A2114),ROWS(#REF!)-ROWS('Export day'!$A$2:INDIRECT('Export day'!$D$2))-ROWS('Export night filtered'!$A$2:INDIRECT('Export night filtered'!$D$2))),""))),Rapportage!L2115)</f>
        <v/>
      </c>
    </row>
    <row r="2115" spans="1:1">
      <c r="A2115" t="str" cm="1">
        <f t="array" aca="1" ref="A2115" ca="1">_xlfn.CONCAT(IFERROR(INDEX('Export day'!$A$2:INDIRECT('Export day'!$D$2),ROWS(A$1:$A2115)),IFERROR(INDEX('Export night filtered'!$A$2:INDIRECT('Export night filtered'!$D$2),ROWS(A$1:$A2115)-ROWS('Export day'!$A$2:INDIRECT('Export day'!$D$2))),IFERROR(INDEX('Export sunholidays filtered'!$A$2:INDIRECT('Export sunholidays filtered'!$D$2),ROWS(A$1:$A2115),ROWS(#REF!)-ROWS('Export day'!$A$2:INDIRECT('Export day'!$D$2))-ROWS('Export night filtered'!$A$2:INDIRECT('Export night filtered'!$D$2))),""))),Rapportage!L2116)</f>
        <v/>
      </c>
    </row>
    <row r="2116" spans="1:1">
      <c r="A2116" t="str" cm="1">
        <f t="array" aca="1" ref="A2116" ca="1">_xlfn.CONCAT(IFERROR(INDEX('Export day'!$A$2:INDIRECT('Export day'!$D$2),ROWS(A$1:$A2116)),IFERROR(INDEX('Export night filtered'!$A$2:INDIRECT('Export night filtered'!$D$2),ROWS(A$1:$A2116)-ROWS('Export day'!$A$2:INDIRECT('Export day'!$D$2))),IFERROR(INDEX('Export sunholidays filtered'!$A$2:INDIRECT('Export sunholidays filtered'!$D$2),ROWS(A$1:$A2116),ROWS(#REF!)-ROWS('Export day'!$A$2:INDIRECT('Export day'!$D$2))-ROWS('Export night filtered'!$A$2:INDIRECT('Export night filtered'!$D$2))),""))),Rapportage!L2117)</f>
        <v/>
      </c>
    </row>
    <row r="2117" spans="1:1">
      <c r="A2117" t="str" cm="1">
        <f t="array" aca="1" ref="A2117" ca="1">_xlfn.CONCAT(IFERROR(INDEX('Export day'!$A$2:INDIRECT('Export day'!$D$2),ROWS(A$1:$A2117)),IFERROR(INDEX('Export night filtered'!$A$2:INDIRECT('Export night filtered'!$D$2),ROWS(A$1:$A2117)-ROWS('Export day'!$A$2:INDIRECT('Export day'!$D$2))),IFERROR(INDEX('Export sunholidays filtered'!$A$2:INDIRECT('Export sunholidays filtered'!$D$2),ROWS(A$1:$A2117),ROWS(#REF!)-ROWS('Export day'!$A$2:INDIRECT('Export day'!$D$2))-ROWS('Export night filtered'!$A$2:INDIRECT('Export night filtered'!$D$2))),""))),Rapportage!L2118)</f>
        <v/>
      </c>
    </row>
    <row r="2118" spans="1:1">
      <c r="A2118" t="str" cm="1">
        <f t="array" aca="1" ref="A2118" ca="1">_xlfn.CONCAT(IFERROR(INDEX('Export day'!$A$2:INDIRECT('Export day'!$D$2),ROWS(A$1:$A2118)),IFERROR(INDEX('Export night filtered'!$A$2:INDIRECT('Export night filtered'!$D$2),ROWS(A$1:$A2118)-ROWS('Export day'!$A$2:INDIRECT('Export day'!$D$2))),IFERROR(INDEX('Export sunholidays filtered'!$A$2:INDIRECT('Export sunholidays filtered'!$D$2),ROWS(A$1:$A2118),ROWS(#REF!)-ROWS('Export day'!$A$2:INDIRECT('Export day'!$D$2))-ROWS('Export night filtered'!$A$2:INDIRECT('Export night filtered'!$D$2))),""))),Rapportage!L2119)</f>
        <v/>
      </c>
    </row>
    <row r="2119" spans="1:1">
      <c r="A2119" t="str" cm="1">
        <f t="array" aca="1" ref="A2119" ca="1">_xlfn.CONCAT(IFERROR(INDEX('Export day'!$A$2:INDIRECT('Export day'!$D$2),ROWS(A$1:$A2119)),IFERROR(INDEX('Export night filtered'!$A$2:INDIRECT('Export night filtered'!$D$2),ROWS(A$1:$A2119)-ROWS('Export day'!$A$2:INDIRECT('Export day'!$D$2))),IFERROR(INDEX('Export sunholidays filtered'!$A$2:INDIRECT('Export sunholidays filtered'!$D$2),ROWS(A$1:$A2119),ROWS(#REF!)-ROWS('Export day'!$A$2:INDIRECT('Export day'!$D$2))-ROWS('Export night filtered'!$A$2:INDIRECT('Export night filtered'!$D$2))),""))),Rapportage!L2120)</f>
        <v/>
      </c>
    </row>
    <row r="2120" spans="1:1">
      <c r="A2120" t="str" cm="1">
        <f t="array" aca="1" ref="A2120" ca="1">_xlfn.CONCAT(IFERROR(INDEX('Export day'!$A$2:INDIRECT('Export day'!$D$2),ROWS(A$1:$A2120)),IFERROR(INDEX('Export night filtered'!$A$2:INDIRECT('Export night filtered'!$D$2),ROWS(A$1:$A2120)-ROWS('Export day'!$A$2:INDIRECT('Export day'!$D$2))),IFERROR(INDEX('Export sunholidays filtered'!$A$2:INDIRECT('Export sunholidays filtered'!$D$2),ROWS(A$1:$A2120),ROWS(#REF!)-ROWS('Export day'!$A$2:INDIRECT('Export day'!$D$2))-ROWS('Export night filtered'!$A$2:INDIRECT('Export night filtered'!$D$2))),""))),Rapportage!L2121)</f>
        <v/>
      </c>
    </row>
    <row r="2121" spans="1:1">
      <c r="A2121" t="str" cm="1">
        <f t="array" aca="1" ref="A2121" ca="1">_xlfn.CONCAT(IFERROR(INDEX('Export day'!$A$2:INDIRECT('Export day'!$D$2),ROWS(A$1:$A2121)),IFERROR(INDEX('Export night filtered'!$A$2:INDIRECT('Export night filtered'!$D$2),ROWS(A$1:$A2121)-ROWS('Export day'!$A$2:INDIRECT('Export day'!$D$2))),IFERROR(INDEX('Export sunholidays filtered'!$A$2:INDIRECT('Export sunholidays filtered'!$D$2),ROWS(A$1:$A2121),ROWS(#REF!)-ROWS('Export day'!$A$2:INDIRECT('Export day'!$D$2))-ROWS('Export night filtered'!$A$2:INDIRECT('Export night filtered'!$D$2))),""))),Rapportage!L2122)</f>
        <v/>
      </c>
    </row>
    <row r="2122" spans="1:1">
      <c r="A2122" t="str" cm="1">
        <f t="array" aca="1" ref="A2122" ca="1">_xlfn.CONCAT(IFERROR(INDEX('Export day'!$A$2:INDIRECT('Export day'!$D$2),ROWS(A$1:$A2122)),IFERROR(INDEX('Export night filtered'!$A$2:INDIRECT('Export night filtered'!$D$2),ROWS(A$1:$A2122)-ROWS('Export day'!$A$2:INDIRECT('Export day'!$D$2))),IFERROR(INDEX('Export sunholidays filtered'!$A$2:INDIRECT('Export sunholidays filtered'!$D$2),ROWS(A$1:$A2122),ROWS(#REF!)-ROWS('Export day'!$A$2:INDIRECT('Export day'!$D$2))-ROWS('Export night filtered'!$A$2:INDIRECT('Export night filtered'!$D$2))),""))),Rapportage!L2123)</f>
        <v/>
      </c>
    </row>
    <row r="2123" spans="1:1">
      <c r="A2123" t="str" cm="1">
        <f t="array" aca="1" ref="A2123" ca="1">_xlfn.CONCAT(IFERROR(INDEX('Export day'!$A$2:INDIRECT('Export day'!$D$2),ROWS(A$1:$A2123)),IFERROR(INDEX('Export night filtered'!$A$2:INDIRECT('Export night filtered'!$D$2),ROWS(A$1:$A2123)-ROWS('Export day'!$A$2:INDIRECT('Export day'!$D$2))),IFERROR(INDEX('Export sunholidays filtered'!$A$2:INDIRECT('Export sunholidays filtered'!$D$2),ROWS(A$1:$A2123),ROWS(#REF!)-ROWS('Export day'!$A$2:INDIRECT('Export day'!$D$2))-ROWS('Export night filtered'!$A$2:INDIRECT('Export night filtered'!$D$2))),""))),Rapportage!L2124)</f>
        <v/>
      </c>
    </row>
    <row r="2124" spans="1:1">
      <c r="A2124" t="str" cm="1">
        <f t="array" aca="1" ref="A2124" ca="1">_xlfn.CONCAT(IFERROR(INDEX('Export day'!$A$2:INDIRECT('Export day'!$D$2),ROWS(A$1:$A2124)),IFERROR(INDEX('Export night filtered'!$A$2:INDIRECT('Export night filtered'!$D$2),ROWS(A$1:$A2124)-ROWS('Export day'!$A$2:INDIRECT('Export day'!$D$2))),IFERROR(INDEX('Export sunholidays filtered'!$A$2:INDIRECT('Export sunholidays filtered'!$D$2),ROWS(A$1:$A2124),ROWS(#REF!)-ROWS('Export day'!$A$2:INDIRECT('Export day'!$D$2))-ROWS('Export night filtered'!$A$2:INDIRECT('Export night filtered'!$D$2))),""))),Rapportage!L2125)</f>
        <v/>
      </c>
    </row>
    <row r="2125" spans="1:1">
      <c r="A2125" t="str" cm="1">
        <f t="array" aca="1" ref="A2125" ca="1">_xlfn.CONCAT(IFERROR(INDEX('Export day'!$A$2:INDIRECT('Export day'!$D$2),ROWS(A$1:$A2125)),IFERROR(INDEX('Export night filtered'!$A$2:INDIRECT('Export night filtered'!$D$2),ROWS(A$1:$A2125)-ROWS('Export day'!$A$2:INDIRECT('Export day'!$D$2))),IFERROR(INDEX('Export sunholidays filtered'!$A$2:INDIRECT('Export sunholidays filtered'!$D$2),ROWS(A$1:$A2125),ROWS(#REF!)-ROWS('Export day'!$A$2:INDIRECT('Export day'!$D$2))-ROWS('Export night filtered'!$A$2:INDIRECT('Export night filtered'!$D$2))),""))),Rapportage!L2126)</f>
        <v/>
      </c>
    </row>
    <row r="2126" spans="1:1">
      <c r="A2126" t="str" cm="1">
        <f t="array" aca="1" ref="A2126" ca="1">_xlfn.CONCAT(IFERROR(INDEX('Export day'!$A$2:INDIRECT('Export day'!$D$2),ROWS(A$1:$A2126)),IFERROR(INDEX('Export night filtered'!$A$2:INDIRECT('Export night filtered'!$D$2),ROWS(A$1:$A2126)-ROWS('Export day'!$A$2:INDIRECT('Export day'!$D$2))),IFERROR(INDEX('Export sunholidays filtered'!$A$2:INDIRECT('Export sunholidays filtered'!$D$2),ROWS(A$1:$A2126),ROWS(#REF!)-ROWS('Export day'!$A$2:INDIRECT('Export day'!$D$2))-ROWS('Export night filtered'!$A$2:INDIRECT('Export night filtered'!$D$2))),""))),Rapportage!L2127)</f>
        <v/>
      </c>
    </row>
    <row r="2127" spans="1:1">
      <c r="A2127" t="str" cm="1">
        <f t="array" aca="1" ref="A2127" ca="1">_xlfn.CONCAT(IFERROR(INDEX('Export day'!$A$2:INDIRECT('Export day'!$D$2),ROWS(A$1:$A2127)),IFERROR(INDEX('Export night filtered'!$A$2:INDIRECT('Export night filtered'!$D$2),ROWS(A$1:$A2127)-ROWS('Export day'!$A$2:INDIRECT('Export day'!$D$2))),IFERROR(INDEX('Export sunholidays filtered'!$A$2:INDIRECT('Export sunholidays filtered'!$D$2),ROWS(A$1:$A2127),ROWS(#REF!)-ROWS('Export day'!$A$2:INDIRECT('Export day'!$D$2))-ROWS('Export night filtered'!$A$2:INDIRECT('Export night filtered'!$D$2))),""))),Rapportage!L2128)</f>
        <v/>
      </c>
    </row>
    <row r="2128" spans="1:1">
      <c r="A2128" t="str" cm="1">
        <f t="array" aca="1" ref="A2128" ca="1">_xlfn.CONCAT(IFERROR(INDEX('Export day'!$A$2:INDIRECT('Export day'!$D$2),ROWS(A$1:$A2128)),IFERROR(INDEX('Export night filtered'!$A$2:INDIRECT('Export night filtered'!$D$2),ROWS(A$1:$A2128)-ROWS('Export day'!$A$2:INDIRECT('Export day'!$D$2))),IFERROR(INDEX('Export sunholidays filtered'!$A$2:INDIRECT('Export sunholidays filtered'!$D$2),ROWS(A$1:$A2128),ROWS(#REF!)-ROWS('Export day'!$A$2:INDIRECT('Export day'!$D$2))-ROWS('Export night filtered'!$A$2:INDIRECT('Export night filtered'!$D$2))),""))),Rapportage!L2129)</f>
        <v/>
      </c>
    </row>
    <row r="2129" spans="1:1">
      <c r="A2129" t="str" cm="1">
        <f t="array" aca="1" ref="A2129" ca="1">_xlfn.CONCAT(IFERROR(INDEX('Export day'!$A$2:INDIRECT('Export day'!$D$2),ROWS(A$1:$A2129)),IFERROR(INDEX('Export night filtered'!$A$2:INDIRECT('Export night filtered'!$D$2),ROWS(A$1:$A2129)-ROWS('Export day'!$A$2:INDIRECT('Export day'!$D$2))),IFERROR(INDEX('Export sunholidays filtered'!$A$2:INDIRECT('Export sunholidays filtered'!$D$2),ROWS(A$1:$A2129),ROWS(#REF!)-ROWS('Export day'!$A$2:INDIRECT('Export day'!$D$2))-ROWS('Export night filtered'!$A$2:INDIRECT('Export night filtered'!$D$2))),""))),Rapportage!L2130)</f>
        <v/>
      </c>
    </row>
    <row r="2130" spans="1:1">
      <c r="A2130" t="str" cm="1">
        <f t="array" aca="1" ref="A2130" ca="1">_xlfn.CONCAT(IFERROR(INDEX('Export day'!$A$2:INDIRECT('Export day'!$D$2),ROWS(A$1:$A2130)),IFERROR(INDEX('Export night filtered'!$A$2:INDIRECT('Export night filtered'!$D$2),ROWS(A$1:$A2130)-ROWS('Export day'!$A$2:INDIRECT('Export day'!$D$2))),IFERROR(INDEX('Export sunholidays filtered'!$A$2:INDIRECT('Export sunholidays filtered'!$D$2),ROWS(A$1:$A2130),ROWS(#REF!)-ROWS('Export day'!$A$2:INDIRECT('Export day'!$D$2))-ROWS('Export night filtered'!$A$2:INDIRECT('Export night filtered'!$D$2))),""))),Rapportage!L2131)</f>
        <v/>
      </c>
    </row>
    <row r="2131" spans="1:1">
      <c r="A2131" t="str" cm="1">
        <f t="array" aca="1" ref="A2131" ca="1">_xlfn.CONCAT(IFERROR(INDEX('Export day'!$A$2:INDIRECT('Export day'!$D$2),ROWS(A$1:$A2131)),IFERROR(INDEX('Export night filtered'!$A$2:INDIRECT('Export night filtered'!$D$2),ROWS(A$1:$A2131)-ROWS('Export day'!$A$2:INDIRECT('Export day'!$D$2))),IFERROR(INDEX('Export sunholidays filtered'!$A$2:INDIRECT('Export sunholidays filtered'!$D$2),ROWS(A$1:$A2131),ROWS(#REF!)-ROWS('Export day'!$A$2:INDIRECT('Export day'!$D$2))-ROWS('Export night filtered'!$A$2:INDIRECT('Export night filtered'!$D$2))),""))),Rapportage!L2132)</f>
        <v/>
      </c>
    </row>
    <row r="2132" spans="1:1">
      <c r="A2132" t="str" cm="1">
        <f t="array" aca="1" ref="A2132" ca="1">_xlfn.CONCAT(IFERROR(INDEX('Export day'!$A$2:INDIRECT('Export day'!$D$2),ROWS(A$1:$A2132)),IFERROR(INDEX('Export night filtered'!$A$2:INDIRECT('Export night filtered'!$D$2),ROWS(A$1:$A2132)-ROWS('Export day'!$A$2:INDIRECT('Export day'!$D$2))),IFERROR(INDEX('Export sunholidays filtered'!$A$2:INDIRECT('Export sunholidays filtered'!$D$2),ROWS(A$1:$A2132),ROWS(#REF!)-ROWS('Export day'!$A$2:INDIRECT('Export day'!$D$2))-ROWS('Export night filtered'!$A$2:INDIRECT('Export night filtered'!$D$2))),""))),Rapportage!L2133)</f>
        <v/>
      </c>
    </row>
    <row r="2133" spans="1:1">
      <c r="A2133" t="str" cm="1">
        <f t="array" aca="1" ref="A2133" ca="1">_xlfn.CONCAT(IFERROR(INDEX('Export day'!$A$2:INDIRECT('Export day'!$D$2),ROWS(A$1:$A2133)),IFERROR(INDEX('Export night filtered'!$A$2:INDIRECT('Export night filtered'!$D$2),ROWS(A$1:$A2133)-ROWS('Export day'!$A$2:INDIRECT('Export day'!$D$2))),IFERROR(INDEX('Export sunholidays filtered'!$A$2:INDIRECT('Export sunholidays filtered'!$D$2),ROWS(A$1:$A2133),ROWS(#REF!)-ROWS('Export day'!$A$2:INDIRECT('Export day'!$D$2))-ROWS('Export night filtered'!$A$2:INDIRECT('Export night filtered'!$D$2))),""))),Rapportage!L2134)</f>
        <v/>
      </c>
    </row>
    <row r="2134" spans="1:1">
      <c r="A2134" t="str" cm="1">
        <f t="array" aca="1" ref="A2134" ca="1">_xlfn.CONCAT(IFERROR(INDEX('Export day'!$A$2:INDIRECT('Export day'!$D$2),ROWS(A$1:$A2134)),IFERROR(INDEX('Export night filtered'!$A$2:INDIRECT('Export night filtered'!$D$2),ROWS(A$1:$A2134)-ROWS('Export day'!$A$2:INDIRECT('Export day'!$D$2))),IFERROR(INDEX('Export sunholidays filtered'!$A$2:INDIRECT('Export sunholidays filtered'!$D$2),ROWS(A$1:$A2134),ROWS(#REF!)-ROWS('Export day'!$A$2:INDIRECT('Export day'!$D$2))-ROWS('Export night filtered'!$A$2:INDIRECT('Export night filtered'!$D$2))),""))),Rapportage!L2135)</f>
        <v/>
      </c>
    </row>
    <row r="2135" spans="1:1">
      <c r="A2135" t="str" cm="1">
        <f t="array" aca="1" ref="A2135" ca="1">_xlfn.CONCAT(IFERROR(INDEX('Export day'!$A$2:INDIRECT('Export day'!$D$2),ROWS(A$1:$A2135)),IFERROR(INDEX('Export night filtered'!$A$2:INDIRECT('Export night filtered'!$D$2),ROWS(A$1:$A2135)-ROWS('Export day'!$A$2:INDIRECT('Export day'!$D$2))),IFERROR(INDEX('Export sunholidays filtered'!$A$2:INDIRECT('Export sunholidays filtered'!$D$2),ROWS(A$1:$A2135),ROWS(#REF!)-ROWS('Export day'!$A$2:INDIRECT('Export day'!$D$2))-ROWS('Export night filtered'!$A$2:INDIRECT('Export night filtered'!$D$2))),""))),Rapportage!L2136)</f>
        <v/>
      </c>
    </row>
    <row r="2136" spans="1:1">
      <c r="A2136" t="str" cm="1">
        <f t="array" aca="1" ref="A2136" ca="1">_xlfn.CONCAT(IFERROR(INDEX('Export day'!$A$2:INDIRECT('Export day'!$D$2),ROWS(A$1:$A2136)),IFERROR(INDEX('Export night filtered'!$A$2:INDIRECT('Export night filtered'!$D$2),ROWS(A$1:$A2136)-ROWS('Export day'!$A$2:INDIRECT('Export day'!$D$2))),IFERROR(INDEX('Export sunholidays filtered'!$A$2:INDIRECT('Export sunholidays filtered'!$D$2),ROWS(A$1:$A2136),ROWS(#REF!)-ROWS('Export day'!$A$2:INDIRECT('Export day'!$D$2))-ROWS('Export night filtered'!$A$2:INDIRECT('Export night filtered'!$D$2))),""))),Rapportage!L2137)</f>
        <v/>
      </c>
    </row>
    <row r="2137" spans="1:1">
      <c r="A2137" t="str" cm="1">
        <f t="array" aca="1" ref="A2137" ca="1">_xlfn.CONCAT(IFERROR(INDEX('Export day'!$A$2:INDIRECT('Export day'!$D$2),ROWS(A$1:$A2137)),IFERROR(INDEX('Export night filtered'!$A$2:INDIRECT('Export night filtered'!$D$2),ROWS(A$1:$A2137)-ROWS('Export day'!$A$2:INDIRECT('Export day'!$D$2))),IFERROR(INDEX('Export sunholidays filtered'!$A$2:INDIRECT('Export sunholidays filtered'!$D$2),ROWS(A$1:$A2137),ROWS(#REF!)-ROWS('Export day'!$A$2:INDIRECT('Export day'!$D$2))-ROWS('Export night filtered'!$A$2:INDIRECT('Export night filtered'!$D$2))),""))),Rapportage!L2138)</f>
        <v/>
      </c>
    </row>
    <row r="2138" spans="1:1">
      <c r="A2138" t="str" cm="1">
        <f t="array" aca="1" ref="A2138" ca="1">_xlfn.CONCAT(IFERROR(INDEX('Export day'!$A$2:INDIRECT('Export day'!$D$2),ROWS(A$1:$A2138)),IFERROR(INDEX('Export night filtered'!$A$2:INDIRECT('Export night filtered'!$D$2),ROWS(A$1:$A2138)-ROWS('Export day'!$A$2:INDIRECT('Export day'!$D$2))),IFERROR(INDEX('Export sunholidays filtered'!$A$2:INDIRECT('Export sunholidays filtered'!$D$2),ROWS(A$1:$A2138),ROWS(#REF!)-ROWS('Export day'!$A$2:INDIRECT('Export day'!$D$2))-ROWS('Export night filtered'!$A$2:INDIRECT('Export night filtered'!$D$2))),""))),Rapportage!L2139)</f>
        <v/>
      </c>
    </row>
    <row r="2139" spans="1:1">
      <c r="A2139" t="str" cm="1">
        <f t="array" aca="1" ref="A2139" ca="1">_xlfn.CONCAT(IFERROR(INDEX('Export day'!$A$2:INDIRECT('Export day'!$D$2),ROWS(A$1:$A2139)),IFERROR(INDEX('Export night filtered'!$A$2:INDIRECT('Export night filtered'!$D$2),ROWS(A$1:$A2139)-ROWS('Export day'!$A$2:INDIRECT('Export day'!$D$2))),IFERROR(INDEX('Export sunholidays filtered'!$A$2:INDIRECT('Export sunholidays filtered'!$D$2),ROWS(A$1:$A2139),ROWS(#REF!)-ROWS('Export day'!$A$2:INDIRECT('Export day'!$D$2))-ROWS('Export night filtered'!$A$2:INDIRECT('Export night filtered'!$D$2))),""))),Rapportage!L2140)</f>
        <v/>
      </c>
    </row>
    <row r="2140" spans="1:1">
      <c r="A2140" t="str" cm="1">
        <f t="array" aca="1" ref="A2140" ca="1">_xlfn.CONCAT(IFERROR(INDEX('Export day'!$A$2:INDIRECT('Export day'!$D$2),ROWS(A$1:$A2140)),IFERROR(INDEX('Export night filtered'!$A$2:INDIRECT('Export night filtered'!$D$2),ROWS(A$1:$A2140)-ROWS('Export day'!$A$2:INDIRECT('Export day'!$D$2))),IFERROR(INDEX('Export sunholidays filtered'!$A$2:INDIRECT('Export sunholidays filtered'!$D$2),ROWS(A$1:$A2140),ROWS(#REF!)-ROWS('Export day'!$A$2:INDIRECT('Export day'!$D$2))-ROWS('Export night filtered'!$A$2:INDIRECT('Export night filtered'!$D$2))),""))),Rapportage!L2141)</f>
        <v/>
      </c>
    </row>
    <row r="2141" spans="1:1">
      <c r="A2141" t="str" cm="1">
        <f t="array" aca="1" ref="A2141" ca="1">_xlfn.CONCAT(IFERROR(INDEX('Export day'!$A$2:INDIRECT('Export day'!$D$2),ROWS(A$1:$A2141)),IFERROR(INDEX('Export night filtered'!$A$2:INDIRECT('Export night filtered'!$D$2),ROWS(A$1:$A2141)-ROWS('Export day'!$A$2:INDIRECT('Export day'!$D$2))),IFERROR(INDEX('Export sunholidays filtered'!$A$2:INDIRECT('Export sunholidays filtered'!$D$2),ROWS(A$1:$A2141),ROWS(#REF!)-ROWS('Export day'!$A$2:INDIRECT('Export day'!$D$2))-ROWS('Export night filtered'!$A$2:INDIRECT('Export night filtered'!$D$2))),""))),Rapportage!L2142)</f>
        <v/>
      </c>
    </row>
    <row r="2142" spans="1:1">
      <c r="A2142" t="str" cm="1">
        <f t="array" aca="1" ref="A2142" ca="1">_xlfn.CONCAT(IFERROR(INDEX('Export day'!$A$2:INDIRECT('Export day'!$D$2),ROWS(A$1:$A2142)),IFERROR(INDEX('Export night filtered'!$A$2:INDIRECT('Export night filtered'!$D$2),ROWS(A$1:$A2142)-ROWS('Export day'!$A$2:INDIRECT('Export day'!$D$2))),IFERROR(INDEX('Export sunholidays filtered'!$A$2:INDIRECT('Export sunholidays filtered'!$D$2),ROWS(A$1:$A2142),ROWS(#REF!)-ROWS('Export day'!$A$2:INDIRECT('Export day'!$D$2))-ROWS('Export night filtered'!$A$2:INDIRECT('Export night filtered'!$D$2))),""))),Rapportage!L2143)</f>
        <v/>
      </c>
    </row>
    <row r="2143" spans="1:1">
      <c r="A2143" t="str" cm="1">
        <f t="array" aca="1" ref="A2143" ca="1">_xlfn.CONCAT(IFERROR(INDEX('Export day'!$A$2:INDIRECT('Export day'!$D$2),ROWS(A$1:$A2143)),IFERROR(INDEX('Export night filtered'!$A$2:INDIRECT('Export night filtered'!$D$2),ROWS(A$1:$A2143)-ROWS('Export day'!$A$2:INDIRECT('Export day'!$D$2))),IFERROR(INDEX('Export sunholidays filtered'!$A$2:INDIRECT('Export sunholidays filtered'!$D$2),ROWS(A$1:$A2143),ROWS(#REF!)-ROWS('Export day'!$A$2:INDIRECT('Export day'!$D$2))-ROWS('Export night filtered'!$A$2:INDIRECT('Export night filtered'!$D$2))),""))),Rapportage!L2144)</f>
        <v/>
      </c>
    </row>
    <row r="2144" spans="1:1">
      <c r="A2144" t="str" cm="1">
        <f t="array" aca="1" ref="A2144" ca="1">_xlfn.CONCAT(IFERROR(INDEX('Export day'!$A$2:INDIRECT('Export day'!$D$2),ROWS(A$1:$A2144)),IFERROR(INDEX('Export night filtered'!$A$2:INDIRECT('Export night filtered'!$D$2),ROWS(A$1:$A2144)-ROWS('Export day'!$A$2:INDIRECT('Export day'!$D$2))),IFERROR(INDEX('Export sunholidays filtered'!$A$2:INDIRECT('Export sunholidays filtered'!$D$2),ROWS(A$1:$A2144),ROWS(#REF!)-ROWS('Export day'!$A$2:INDIRECT('Export day'!$D$2))-ROWS('Export night filtered'!$A$2:INDIRECT('Export night filtered'!$D$2))),""))),Rapportage!L2145)</f>
        <v/>
      </c>
    </row>
    <row r="2145" spans="1:1">
      <c r="A2145" t="str" cm="1">
        <f t="array" aca="1" ref="A2145" ca="1">_xlfn.CONCAT(IFERROR(INDEX('Export day'!$A$2:INDIRECT('Export day'!$D$2),ROWS(A$1:$A2145)),IFERROR(INDEX('Export night filtered'!$A$2:INDIRECT('Export night filtered'!$D$2),ROWS(A$1:$A2145)-ROWS('Export day'!$A$2:INDIRECT('Export day'!$D$2))),IFERROR(INDEX('Export sunholidays filtered'!$A$2:INDIRECT('Export sunholidays filtered'!$D$2),ROWS(A$1:$A2145),ROWS(#REF!)-ROWS('Export day'!$A$2:INDIRECT('Export day'!$D$2))-ROWS('Export night filtered'!$A$2:INDIRECT('Export night filtered'!$D$2))),""))),Rapportage!L2146)</f>
        <v/>
      </c>
    </row>
    <row r="2146" spans="1:1">
      <c r="A2146" t="str" cm="1">
        <f t="array" aca="1" ref="A2146" ca="1">_xlfn.CONCAT(IFERROR(INDEX('Export day'!$A$2:INDIRECT('Export day'!$D$2),ROWS(A$1:$A2146)),IFERROR(INDEX('Export night filtered'!$A$2:INDIRECT('Export night filtered'!$D$2),ROWS(A$1:$A2146)-ROWS('Export day'!$A$2:INDIRECT('Export day'!$D$2))),IFERROR(INDEX('Export sunholidays filtered'!$A$2:INDIRECT('Export sunholidays filtered'!$D$2),ROWS(A$1:$A2146),ROWS(#REF!)-ROWS('Export day'!$A$2:INDIRECT('Export day'!$D$2))-ROWS('Export night filtered'!$A$2:INDIRECT('Export night filtered'!$D$2))),""))),Rapportage!L2147)</f>
        <v/>
      </c>
    </row>
    <row r="2147" spans="1:1">
      <c r="A2147" t="str" cm="1">
        <f t="array" aca="1" ref="A2147" ca="1">_xlfn.CONCAT(IFERROR(INDEX('Export day'!$A$2:INDIRECT('Export day'!$D$2),ROWS(A$1:$A2147)),IFERROR(INDEX('Export night filtered'!$A$2:INDIRECT('Export night filtered'!$D$2),ROWS(A$1:$A2147)-ROWS('Export day'!$A$2:INDIRECT('Export day'!$D$2))),IFERROR(INDEX('Export sunholidays filtered'!$A$2:INDIRECT('Export sunholidays filtered'!$D$2),ROWS(A$1:$A2147),ROWS(#REF!)-ROWS('Export day'!$A$2:INDIRECT('Export day'!$D$2))-ROWS('Export night filtered'!$A$2:INDIRECT('Export night filtered'!$D$2))),""))),Rapportage!L2148)</f>
        <v/>
      </c>
    </row>
    <row r="2148" spans="1:1">
      <c r="A2148" t="str" cm="1">
        <f t="array" aca="1" ref="A2148" ca="1">_xlfn.CONCAT(IFERROR(INDEX('Export day'!$A$2:INDIRECT('Export day'!$D$2),ROWS(A$1:$A2148)),IFERROR(INDEX('Export night filtered'!$A$2:INDIRECT('Export night filtered'!$D$2),ROWS(A$1:$A2148)-ROWS('Export day'!$A$2:INDIRECT('Export day'!$D$2))),IFERROR(INDEX('Export sunholidays filtered'!$A$2:INDIRECT('Export sunholidays filtered'!$D$2),ROWS(A$1:$A2148),ROWS(#REF!)-ROWS('Export day'!$A$2:INDIRECT('Export day'!$D$2))-ROWS('Export night filtered'!$A$2:INDIRECT('Export night filtered'!$D$2))),""))),Rapportage!L2149)</f>
        <v/>
      </c>
    </row>
    <row r="2149" spans="1:1">
      <c r="A2149" t="str" cm="1">
        <f t="array" aca="1" ref="A2149" ca="1">_xlfn.CONCAT(IFERROR(INDEX('Export day'!$A$2:INDIRECT('Export day'!$D$2),ROWS(A$1:$A2149)),IFERROR(INDEX('Export night filtered'!$A$2:INDIRECT('Export night filtered'!$D$2),ROWS(A$1:$A2149)-ROWS('Export day'!$A$2:INDIRECT('Export day'!$D$2))),IFERROR(INDEX('Export sunholidays filtered'!$A$2:INDIRECT('Export sunholidays filtered'!$D$2),ROWS(A$1:$A2149),ROWS(#REF!)-ROWS('Export day'!$A$2:INDIRECT('Export day'!$D$2))-ROWS('Export night filtered'!$A$2:INDIRECT('Export night filtered'!$D$2))),""))),Rapportage!L2150)</f>
        <v/>
      </c>
    </row>
    <row r="2150" spans="1:1">
      <c r="A2150" t="str" cm="1">
        <f t="array" aca="1" ref="A2150" ca="1">_xlfn.CONCAT(IFERROR(INDEX('Export day'!$A$2:INDIRECT('Export day'!$D$2),ROWS(A$1:$A2150)),IFERROR(INDEX('Export night filtered'!$A$2:INDIRECT('Export night filtered'!$D$2),ROWS(A$1:$A2150)-ROWS('Export day'!$A$2:INDIRECT('Export day'!$D$2))),IFERROR(INDEX('Export sunholidays filtered'!$A$2:INDIRECT('Export sunholidays filtered'!$D$2),ROWS(A$1:$A2150),ROWS(#REF!)-ROWS('Export day'!$A$2:INDIRECT('Export day'!$D$2))-ROWS('Export night filtered'!$A$2:INDIRECT('Export night filtered'!$D$2))),""))),Rapportage!L2151)</f>
        <v/>
      </c>
    </row>
    <row r="2151" spans="1:1">
      <c r="A2151" t="str" cm="1">
        <f t="array" aca="1" ref="A2151" ca="1">_xlfn.CONCAT(IFERROR(INDEX('Export day'!$A$2:INDIRECT('Export day'!$D$2),ROWS(A$1:$A2151)),IFERROR(INDEX('Export night filtered'!$A$2:INDIRECT('Export night filtered'!$D$2),ROWS(A$1:$A2151)-ROWS('Export day'!$A$2:INDIRECT('Export day'!$D$2))),IFERROR(INDEX('Export sunholidays filtered'!$A$2:INDIRECT('Export sunholidays filtered'!$D$2),ROWS(A$1:$A2151),ROWS(#REF!)-ROWS('Export day'!$A$2:INDIRECT('Export day'!$D$2))-ROWS('Export night filtered'!$A$2:INDIRECT('Export night filtered'!$D$2))),""))),Rapportage!L2152)</f>
        <v/>
      </c>
    </row>
    <row r="2152" spans="1:1">
      <c r="A2152" t="str" cm="1">
        <f t="array" aca="1" ref="A2152" ca="1">_xlfn.CONCAT(IFERROR(INDEX('Export day'!$A$2:INDIRECT('Export day'!$D$2),ROWS(A$1:$A2152)),IFERROR(INDEX('Export night filtered'!$A$2:INDIRECT('Export night filtered'!$D$2),ROWS(A$1:$A2152)-ROWS('Export day'!$A$2:INDIRECT('Export day'!$D$2))),IFERROR(INDEX('Export sunholidays filtered'!$A$2:INDIRECT('Export sunholidays filtered'!$D$2),ROWS(A$1:$A2152),ROWS(#REF!)-ROWS('Export day'!$A$2:INDIRECT('Export day'!$D$2))-ROWS('Export night filtered'!$A$2:INDIRECT('Export night filtered'!$D$2))),""))),Rapportage!L2153)</f>
        <v/>
      </c>
    </row>
    <row r="2153" spans="1:1">
      <c r="A2153" t="str" cm="1">
        <f t="array" aca="1" ref="A2153" ca="1">_xlfn.CONCAT(IFERROR(INDEX('Export day'!$A$2:INDIRECT('Export day'!$D$2),ROWS(A$1:$A2153)),IFERROR(INDEX('Export night filtered'!$A$2:INDIRECT('Export night filtered'!$D$2),ROWS(A$1:$A2153)-ROWS('Export day'!$A$2:INDIRECT('Export day'!$D$2))),IFERROR(INDEX('Export sunholidays filtered'!$A$2:INDIRECT('Export sunholidays filtered'!$D$2),ROWS(A$1:$A2153),ROWS(#REF!)-ROWS('Export day'!$A$2:INDIRECT('Export day'!$D$2))-ROWS('Export night filtered'!$A$2:INDIRECT('Export night filtered'!$D$2))),""))),Rapportage!L2154)</f>
        <v/>
      </c>
    </row>
    <row r="2154" spans="1:1">
      <c r="A2154" t="str" cm="1">
        <f t="array" aca="1" ref="A2154" ca="1">_xlfn.CONCAT(IFERROR(INDEX('Export day'!$A$2:INDIRECT('Export day'!$D$2),ROWS(A$1:$A2154)),IFERROR(INDEX('Export night filtered'!$A$2:INDIRECT('Export night filtered'!$D$2),ROWS(A$1:$A2154)-ROWS('Export day'!$A$2:INDIRECT('Export day'!$D$2))),IFERROR(INDEX('Export sunholidays filtered'!$A$2:INDIRECT('Export sunholidays filtered'!$D$2),ROWS(A$1:$A2154),ROWS(#REF!)-ROWS('Export day'!$A$2:INDIRECT('Export day'!$D$2))-ROWS('Export night filtered'!$A$2:INDIRECT('Export night filtered'!$D$2))),""))),Rapportage!L2155)</f>
        <v/>
      </c>
    </row>
    <row r="2155" spans="1:1">
      <c r="A2155" t="str" cm="1">
        <f t="array" aca="1" ref="A2155" ca="1">_xlfn.CONCAT(IFERROR(INDEX('Export day'!$A$2:INDIRECT('Export day'!$D$2),ROWS(A$1:$A2155)),IFERROR(INDEX('Export night filtered'!$A$2:INDIRECT('Export night filtered'!$D$2),ROWS(A$1:$A2155)-ROWS('Export day'!$A$2:INDIRECT('Export day'!$D$2))),IFERROR(INDEX('Export sunholidays filtered'!$A$2:INDIRECT('Export sunholidays filtered'!$D$2),ROWS(A$1:$A2155),ROWS(#REF!)-ROWS('Export day'!$A$2:INDIRECT('Export day'!$D$2))-ROWS('Export night filtered'!$A$2:INDIRECT('Export night filtered'!$D$2))),""))),Rapportage!L2156)</f>
        <v/>
      </c>
    </row>
    <row r="2156" spans="1:1">
      <c r="A2156" t="str" cm="1">
        <f t="array" aca="1" ref="A2156" ca="1">_xlfn.CONCAT(IFERROR(INDEX('Export day'!$A$2:INDIRECT('Export day'!$D$2),ROWS(A$1:$A2156)),IFERROR(INDEX('Export night filtered'!$A$2:INDIRECT('Export night filtered'!$D$2),ROWS(A$1:$A2156)-ROWS('Export day'!$A$2:INDIRECT('Export day'!$D$2))),IFERROR(INDEX('Export sunholidays filtered'!$A$2:INDIRECT('Export sunholidays filtered'!$D$2),ROWS(A$1:$A2156),ROWS(#REF!)-ROWS('Export day'!$A$2:INDIRECT('Export day'!$D$2))-ROWS('Export night filtered'!$A$2:INDIRECT('Export night filtered'!$D$2))),""))),Rapportage!L2157)</f>
        <v/>
      </c>
    </row>
    <row r="2157" spans="1:1">
      <c r="A2157" t="str" cm="1">
        <f t="array" aca="1" ref="A2157" ca="1">_xlfn.CONCAT(IFERROR(INDEX('Export day'!$A$2:INDIRECT('Export day'!$D$2),ROWS(A$1:$A2157)),IFERROR(INDEX('Export night filtered'!$A$2:INDIRECT('Export night filtered'!$D$2),ROWS(A$1:$A2157)-ROWS('Export day'!$A$2:INDIRECT('Export day'!$D$2))),IFERROR(INDEX('Export sunholidays filtered'!$A$2:INDIRECT('Export sunholidays filtered'!$D$2),ROWS(A$1:$A2157),ROWS(#REF!)-ROWS('Export day'!$A$2:INDIRECT('Export day'!$D$2))-ROWS('Export night filtered'!$A$2:INDIRECT('Export night filtered'!$D$2))),""))),Rapportage!L2158)</f>
        <v/>
      </c>
    </row>
    <row r="2158" spans="1:1">
      <c r="A2158" t="str" cm="1">
        <f t="array" aca="1" ref="A2158" ca="1">_xlfn.CONCAT(IFERROR(INDEX('Export day'!$A$2:INDIRECT('Export day'!$D$2),ROWS(A$1:$A2158)),IFERROR(INDEX('Export night filtered'!$A$2:INDIRECT('Export night filtered'!$D$2),ROWS(A$1:$A2158)-ROWS('Export day'!$A$2:INDIRECT('Export day'!$D$2))),IFERROR(INDEX('Export sunholidays filtered'!$A$2:INDIRECT('Export sunholidays filtered'!$D$2),ROWS(A$1:$A2158),ROWS(#REF!)-ROWS('Export day'!$A$2:INDIRECT('Export day'!$D$2))-ROWS('Export night filtered'!$A$2:INDIRECT('Export night filtered'!$D$2))),""))),Rapportage!L2159)</f>
        <v/>
      </c>
    </row>
    <row r="2159" spans="1:1">
      <c r="A2159" t="str" cm="1">
        <f t="array" aca="1" ref="A2159" ca="1">_xlfn.CONCAT(IFERROR(INDEX('Export day'!$A$2:INDIRECT('Export day'!$D$2),ROWS(A$1:$A2159)),IFERROR(INDEX('Export night filtered'!$A$2:INDIRECT('Export night filtered'!$D$2),ROWS(A$1:$A2159)-ROWS('Export day'!$A$2:INDIRECT('Export day'!$D$2))),IFERROR(INDEX('Export sunholidays filtered'!$A$2:INDIRECT('Export sunholidays filtered'!$D$2),ROWS(A$1:$A2159),ROWS(#REF!)-ROWS('Export day'!$A$2:INDIRECT('Export day'!$D$2))-ROWS('Export night filtered'!$A$2:INDIRECT('Export night filtered'!$D$2))),""))),Rapportage!L2160)</f>
        <v/>
      </c>
    </row>
    <row r="2160" spans="1:1">
      <c r="A2160" t="str" cm="1">
        <f t="array" aca="1" ref="A2160" ca="1">_xlfn.CONCAT(IFERROR(INDEX('Export day'!$A$2:INDIRECT('Export day'!$D$2),ROWS(A$1:$A2160)),IFERROR(INDEX('Export night filtered'!$A$2:INDIRECT('Export night filtered'!$D$2),ROWS(A$1:$A2160)-ROWS('Export day'!$A$2:INDIRECT('Export day'!$D$2))),IFERROR(INDEX('Export sunholidays filtered'!$A$2:INDIRECT('Export sunholidays filtered'!$D$2),ROWS(A$1:$A2160),ROWS(#REF!)-ROWS('Export day'!$A$2:INDIRECT('Export day'!$D$2))-ROWS('Export night filtered'!$A$2:INDIRECT('Export night filtered'!$D$2))),""))),Rapportage!L2161)</f>
        <v/>
      </c>
    </row>
    <row r="2161" spans="1:1">
      <c r="A2161" t="str" cm="1">
        <f t="array" aca="1" ref="A2161" ca="1">_xlfn.CONCAT(IFERROR(INDEX('Export day'!$A$2:INDIRECT('Export day'!$D$2),ROWS(A$1:$A2161)),IFERROR(INDEX('Export night filtered'!$A$2:INDIRECT('Export night filtered'!$D$2),ROWS(A$1:$A2161)-ROWS('Export day'!$A$2:INDIRECT('Export day'!$D$2))),IFERROR(INDEX('Export sunholidays filtered'!$A$2:INDIRECT('Export sunholidays filtered'!$D$2),ROWS(A$1:$A2161),ROWS(#REF!)-ROWS('Export day'!$A$2:INDIRECT('Export day'!$D$2))-ROWS('Export night filtered'!$A$2:INDIRECT('Export night filtered'!$D$2))),""))),Rapportage!L2162)</f>
        <v/>
      </c>
    </row>
    <row r="2162" spans="1:1">
      <c r="A2162" t="str" cm="1">
        <f t="array" aca="1" ref="A2162" ca="1">_xlfn.CONCAT(IFERROR(INDEX('Export day'!$A$2:INDIRECT('Export day'!$D$2),ROWS(A$1:$A2162)),IFERROR(INDEX('Export night filtered'!$A$2:INDIRECT('Export night filtered'!$D$2),ROWS(A$1:$A2162)-ROWS('Export day'!$A$2:INDIRECT('Export day'!$D$2))),IFERROR(INDEX('Export sunholidays filtered'!$A$2:INDIRECT('Export sunholidays filtered'!$D$2),ROWS(A$1:$A2162),ROWS(#REF!)-ROWS('Export day'!$A$2:INDIRECT('Export day'!$D$2))-ROWS('Export night filtered'!$A$2:INDIRECT('Export night filtered'!$D$2))),""))),Rapportage!L2163)</f>
        <v/>
      </c>
    </row>
    <row r="2163" spans="1:1">
      <c r="A2163" t="str" cm="1">
        <f t="array" aca="1" ref="A2163" ca="1">_xlfn.CONCAT(IFERROR(INDEX('Export day'!$A$2:INDIRECT('Export day'!$D$2),ROWS(A$1:$A2163)),IFERROR(INDEX('Export night filtered'!$A$2:INDIRECT('Export night filtered'!$D$2),ROWS(A$1:$A2163)-ROWS('Export day'!$A$2:INDIRECT('Export day'!$D$2))),IFERROR(INDEX('Export sunholidays filtered'!$A$2:INDIRECT('Export sunholidays filtered'!$D$2),ROWS(A$1:$A2163),ROWS(#REF!)-ROWS('Export day'!$A$2:INDIRECT('Export day'!$D$2))-ROWS('Export night filtered'!$A$2:INDIRECT('Export night filtered'!$D$2))),""))),Rapportage!L2164)</f>
        <v/>
      </c>
    </row>
    <row r="2164" spans="1:1">
      <c r="A2164" t="str" cm="1">
        <f t="array" aca="1" ref="A2164" ca="1">_xlfn.CONCAT(IFERROR(INDEX('Export day'!$A$2:INDIRECT('Export day'!$D$2),ROWS(A$1:$A2164)),IFERROR(INDEX('Export night filtered'!$A$2:INDIRECT('Export night filtered'!$D$2),ROWS(A$1:$A2164)-ROWS('Export day'!$A$2:INDIRECT('Export day'!$D$2))),IFERROR(INDEX('Export sunholidays filtered'!$A$2:INDIRECT('Export sunholidays filtered'!$D$2),ROWS(A$1:$A2164),ROWS(#REF!)-ROWS('Export day'!$A$2:INDIRECT('Export day'!$D$2))-ROWS('Export night filtered'!$A$2:INDIRECT('Export night filtered'!$D$2))),""))),Rapportage!L2165)</f>
        <v/>
      </c>
    </row>
    <row r="2165" spans="1:1">
      <c r="A2165" t="str" cm="1">
        <f t="array" aca="1" ref="A2165" ca="1">_xlfn.CONCAT(IFERROR(INDEX('Export day'!$A$2:INDIRECT('Export day'!$D$2),ROWS(A$1:$A2165)),IFERROR(INDEX('Export night filtered'!$A$2:INDIRECT('Export night filtered'!$D$2),ROWS(A$1:$A2165)-ROWS('Export day'!$A$2:INDIRECT('Export day'!$D$2))),IFERROR(INDEX('Export sunholidays filtered'!$A$2:INDIRECT('Export sunholidays filtered'!$D$2),ROWS(A$1:$A2165),ROWS(#REF!)-ROWS('Export day'!$A$2:INDIRECT('Export day'!$D$2))-ROWS('Export night filtered'!$A$2:INDIRECT('Export night filtered'!$D$2))),""))),Rapportage!L2166)</f>
        <v/>
      </c>
    </row>
    <row r="2166" spans="1:1">
      <c r="A2166" t="str" cm="1">
        <f t="array" aca="1" ref="A2166" ca="1">_xlfn.CONCAT(IFERROR(INDEX('Export day'!$A$2:INDIRECT('Export day'!$D$2),ROWS(A$1:$A2166)),IFERROR(INDEX('Export night filtered'!$A$2:INDIRECT('Export night filtered'!$D$2),ROWS(A$1:$A2166)-ROWS('Export day'!$A$2:INDIRECT('Export day'!$D$2))),IFERROR(INDEX('Export sunholidays filtered'!$A$2:INDIRECT('Export sunholidays filtered'!$D$2),ROWS(A$1:$A2166),ROWS(#REF!)-ROWS('Export day'!$A$2:INDIRECT('Export day'!$D$2))-ROWS('Export night filtered'!$A$2:INDIRECT('Export night filtered'!$D$2))),""))),Rapportage!L2167)</f>
        <v/>
      </c>
    </row>
    <row r="2167" spans="1:1">
      <c r="A2167" t="str" cm="1">
        <f t="array" aca="1" ref="A2167" ca="1">_xlfn.CONCAT(IFERROR(INDEX('Export day'!$A$2:INDIRECT('Export day'!$D$2),ROWS(A$1:$A2167)),IFERROR(INDEX('Export night filtered'!$A$2:INDIRECT('Export night filtered'!$D$2),ROWS(A$1:$A2167)-ROWS('Export day'!$A$2:INDIRECT('Export day'!$D$2))),IFERROR(INDEX('Export sunholidays filtered'!$A$2:INDIRECT('Export sunholidays filtered'!$D$2),ROWS(A$1:$A2167),ROWS(#REF!)-ROWS('Export day'!$A$2:INDIRECT('Export day'!$D$2))-ROWS('Export night filtered'!$A$2:INDIRECT('Export night filtered'!$D$2))),""))),Rapportage!L2168)</f>
        <v/>
      </c>
    </row>
    <row r="2168" spans="1:1">
      <c r="A2168" t="str" cm="1">
        <f t="array" aca="1" ref="A2168" ca="1">_xlfn.CONCAT(IFERROR(INDEX('Export day'!$A$2:INDIRECT('Export day'!$D$2),ROWS(A$1:$A2168)),IFERROR(INDEX('Export night filtered'!$A$2:INDIRECT('Export night filtered'!$D$2),ROWS(A$1:$A2168)-ROWS('Export day'!$A$2:INDIRECT('Export day'!$D$2))),IFERROR(INDEX('Export sunholidays filtered'!$A$2:INDIRECT('Export sunholidays filtered'!$D$2),ROWS(A$1:$A2168),ROWS(#REF!)-ROWS('Export day'!$A$2:INDIRECT('Export day'!$D$2))-ROWS('Export night filtered'!$A$2:INDIRECT('Export night filtered'!$D$2))),""))),Rapportage!L2169)</f>
        <v/>
      </c>
    </row>
    <row r="2169" spans="1:1">
      <c r="A2169" t="str" cm="1">
        <f t="array" aca="1" ref="A2169" ca="1">_xlfn.CONCAT(IFERROR(INDEX('Export day'!$A$2:INDIRECT('Export day'!$D$2),ROWS(A$1:$A2169)),IFERROR(INDEX('Export night filtered'!$A$2:INDIRECT('Export night filtered'!$D$2),ROWS(A$1:$A2169)-ROWS('Export day'!$A$2:INDIRECT('Export day'!$D$2))),IFERROR(INDEX('Export sunholidays filtered'!$A$2:INDIRECT('Export sunholidays filtered'!$D$2),ROWS(A$1:$A2169),ROWS(#REF!)-ROWS('Export day'!$A$2:INDIRECT('Export day'!$D$2))-ROWS('Export night filtered'!$A$2:INDIRECT('Export night filtered'!$D$2))),""))),Rapportage!L2170)</f>
        <v/>
      </c>
    </row>
    <row r="2170" spans="1:1">
      <c r="A2170" t="str" cm="1">
        <f t="array" aca="1" ref="A2170" ca="1">_xlfn.CONCAT(IFERROR(INDEX('Export day'!$A$2:INDIRECT('Export day'!$D$2),ROWS(A$1:$A2170)),IFERROR(INDEX('Export night filtered'!$A$2:INDIRECT('Export night filtered'!$D$2),ROWS(A$1:$A2170)-ROWS('Export day'!$A$2:INDIRECT('Export day'!$D$2))),IFERROR(INDEX('Export sunholidays filtered'!$A$2:INDIRECT('Export sunholidays filtered'!$D$2),ROWS(A$1:$A2170),ROWS(#REF!)-ROWS('Export day'!$A$2:INDIRECT('Export day'!$D$2))-ROWS('Export night filtered'!$A$2:INDIRECT('Export night filtered'!$D$2))),""))),Rapportage!L2171)</f>
        <v/>
      </c>
    </row>
    <row r="2171" spans="1:1">
      <c r="A2171" t="str" cm="1">
        <f t="array" aca="1" ref="A2171" ca="1">_xlfn.CONCAT(IFERROR(INDEX('Export day'!$A$2:INDIRECT('Export day'!$D$2),ROWS(A$1:$A2171)),IFERROR(INDEX('Export night filtered'!$A$2:INDIRECT('Export night filtered'!$D$2),ROWS(A$1:$A2171)-ROWS('Export day'!$A$2:INDIRECT('Export day'!$D$2))),IFERROR(INDEX('Export sunholidays filtered'!$A$2:INDIRECT('Export sunholidays filtered'!$D$2),ROWS(A$1:$A2171),ROWS(#REF!)-ROWS('Export day'!$A$2:INDIRECT('Export day'!$D$2))-ROWS('Export night filtered'!$A$2:INDIRECT('Export night filtered'!$D$2))),""))),Rapportage!L2172)</f>
        <v/>
      </c>
    </row>
    <row r="2172" spans="1:1">
      <c r="A2172" t="str" cm="1">
        <f t="array" aca="1" ref="A2172" ca="1">_xlfn.CONCAT(IFERROR(INDEX('Export day'!$A$2:INDIRECT('Export day'!$D$2),ROWS(A$1:$A2172)),IFERROR(INDEX('Export night filtered'!$A$2:INDIRECT('Export night filtered'!$D$2),ROWS(A$1:$A2172)-ROWS('Export day'!$A$2:INDIRECT('Export day'!$D$2))),IFERROR(INDEX('Export sunholidays filtered'!$A$2:INDIRECT('Export sunholidays filtered'!$D$2),ROWS(A$1:$A2172),ROWS(#REF!)-ROWS('Export day'!$A$2:INDIRECT('Export day'!$D$2))-ROWS('Export night filtered'!$A$2:INDIRECT('Export night filtered'!$D$2))),""))),Rapportage!L2173)</f>
        <v/>
      </c>
    </row>
    <row r="2173" spans="1:1">
      <c r="A2173" t="str" cm="1">
        <f t="array" aca="1" ref="A2173" ca="1">_xlfn.CONCAT(IFERROR(INDEX('Export day'!$A$2:INDIRECT('Export day'!$D$2),ROWS(A$1:$A2173)),IFERROR(INDEX('Export night filtered'!$A$2:INDIRECT('Export night filtered'!$D$2),ROWS(A$1:$A2173)-ROWS('Export day'!$A$2:INDIRECT('Export day'!$D$2))),IFERROR(INDEX('Export sunholidays filtered'!$A$2:INDIRECT('Export sunholidays filtered'!$D$2),ROWS(A$1:$A2173),ROWS(#REF!)-ROWS('Export day'!$A$2:INDIRECT('Export day'!$D$2))-ROWS('Export night filtered'!$A$2:INDIRECT('Export night filtered'!$D$2))),""))),Rapportage!L2174)</f>
        <v/>
      </c>
    </row>
    <row r="2174" spans="1:1">
      <c r="A2174" t="str" cm="1">
        <f t="array" aca="1" ref="A2174" ca="1">_xlfn.CONCAT(IFERROR(INDEX('Export day'!$A$2:INDIRECT('Export day'!$D$2),ROWS(A$1:$A2174)),IFERROR(INDEX('Export night filtered'!$A$2:INDIRECT('Export night filtered'!$D$2),ROWS(A$1:$A2174)-ROWS('Export day'!$A$2:INDIRECT('Export day'!$D$2))),IFERROR(INDEX('Export sunholidays filtered'!$A$2:INDIRECT('Export sunholidays filtered'!$D$2),ROWS(A$1:$A2174),ROWS(#REF!)-ROWS('Export day'!$A$2:INDIRECT('Export day'!$D$2))-ROWS('Export night filtered'!$A$2:INDIRECT('Export night filtered'!$D$2))),""))),Rapportage!L2175)</f>
        <v/>
      </c>
    </row>
    <row r="2175" spans="1:1">
      <c r="A2175" t="str" cm="1">
        <f t="array" aca="1" ref="A2175" ca="1">_xlfn.CONCAT(IFERROR(INDEX('Export day'!$A$2:INDIRECT('Export day'!$D$2),ROWS(A$1:$A2175)),IFERROR(INDEX('Export night filtered'!$A$2:INDIRECT('Export night filtered'!$D$2),ROWS(A$1:$A2175)-ROWS('Export day'!$A$2:INDIRECT('Export day'!$D$2))),IFERROR(INDEX('Export sunholidays filtered'!$A$2:INDIRECT('Export sunholidays filtered'!$D$2),ROWS(A$1:$A2175),ROWS(#REF!)-ROWS('Export day'!$A$2:INDIRECT('Export day'!$D$2))-ROWS('Export night filtered'!$A$2:INDIRECT('Export night filtered'!$D$2))),""))),Rapportage!L2176)</f>
        <v/>
      </c>
    </row>
    <row r="2176" spans="1:1">
      <c r="A2176" t="str" cm="1">
        <f t="array" aca="1" ref="A2176" ca="1">_xlfn.CONCAT(IFERROR(INDEX('Export day'!$A$2:INDIRECT('Export day'!$D$2),ROWS(A$1:$A2176)),IFERROR(INDEX('Export night filtered'!$A$2:INDIRECT('Export night filtered'!$D$2),ROWS(A$1:$A2176)-ROWS('Export day'!$A$2:INDIRECT('Export day'!$D$2))),IFERROR(INDEX('Export sunholidays filtered'!$A$2:INDIRECT('Export sunholidays filtered'!$D$2),ROWS(A$1:$A2176),ROWS(#REF!)-ROWS('Export day'!$A$2:INDIRECT('Export day'!$D$2))-ROWS('Export night filtered'!$A$2:INDIRECT('Export night filtered'!$D$2))),""))),Rapportage!L2177)</f>
        <v/>
      </c>
    </row>
    <row r="2177" spans="1:1">
      <c r="A2177" t="str" cm="1">
        <f t="array" aca="1" ref="A2177" ca="1">_xlfn.CONCAT(IFERROR(INDEX('Export day'!$A$2:INDIRECT('Export day'!$D$2),ROWS(A$1:$A2177)),IFERROR(INDEX('Export night filtered'!$A$2:INDIRECT('Export night filtered'!$D$2),ROWS(A$1:$A2177)-ROWS('Export day'!$A$2:INDIRECT('Export day'!$D$2))),IFERROR(INDEX('Export sunholidays filtered'!$A$2:INDIRECT('Export sunholidays filtered'!$D$2),ROWS(A$1:$A2177),ROWS(#REF!)-ROWS('Export day'!$A$2:INDIRECT('Export day'!$D$2))-ROWS('Export night filtered'!$A$2:INDIRECT('Export night filtered'!$D$2))),""))),Rapportage!L2178)</f>
        <v/>
      </c>
    </row>
    <row r="2178" spans="1:1">
      <c r="A2178" t="str" cm="1">
        <f t="array" aca="1" ref="A2178" ca="1">_xlfn.CONCAT(IFERROR(INDEX('Export day'!$A$2:INDIRECT('Export day'!$D$2),ROWS(A$1:$A2178)),IFERROR(INDEX('Export night filtered'!$A$2:INDIRECT('Export night filtered'!$D$2),ROWS(A$1:$A2178)-ROWS('Export day'!$A$2:INDIRECT('Export day'!$D$2))),IFERROR(INDEX('Export sunholidays filtered'!$A$2:INDIRECT('Export sunholidays filtered'!$D$2),ROWS(A$1:$A2178),ROWS(#REF!)-ROWS('Export day'!$A$2:INDIRECT('Export day'!$D$2))-ROWS('Export night filtered'!$A$2:INDIRECT('Export night filtered'!$D$2))),""))),Rapportage!L2179)</f>
        <v/>
      </c>
    </row>
    <row r="2179" spans="1:1">
      <c r="A2179" t="str" cm="1">
        <f t="array" aca="1" ref="A2179" ca="1">_xlfn.CONCAT(IFERROR(INDEX('Export day'!$A$2:INDIRECT('Export day'!$D$2),ROWS(A$1:$A2179)),IFERROR(INDEX('Export night filtered'!$A$2:INDIRECT('Export night filtered'!$D$2),ROWS(A$1:$A2179)-ROWS('Export day'!$A$2:INDIRECT('Export day'!$D$2))),IFERROR(INDEX('Export sunholidays filtered'!$A$2:INDIRECT('Export sunholidays filtered'!$D$2),ROWS(A$1:$A2179),ROWS(#REF!)-ROWS('Export day'!$A$2:INDIRECT('Export day'!$D$2))-ROWS('Export night filtered'!$A$2:INDIRECT('Export night filtered'!$D$2))),""))),Rapportage!L2180)</f>
        <v/>
      </c>
    </row>
    <row r="2180" spans="1:1">
      <c r="A2180" t="str" cm="1">
        <f t="array" aca="1" ref="A2180" ca="1">_xlfn.CONCAT(IFERROR(INDEX('Export day'!$A$2:INDIRECT('Export day'!$D$2),ROWS(A$1:$A2180)),IFERROR(INDEX('Export night filtered'!$A$2:INDIRECT('Export night filtered'!$D$2),ROWS(A$1:$A2180)-ROWS('Export day'!$A$2:INDIRECT('Export day'!$D$2))),IFERROR(INDEX('Export sunholidays filtered'!$A$2:INDIRECT('Export sunholidays filtered'!$D$2),ROWS(A$1:$A2180),ROWS(#REF!)-ROWS('Export day'!$A$2:INDIRECT('Export day'!$D$2))-ROWS('Export night filtered'!$A$2:INDIRECT('Export night filtered'!$D$2))),""))),Rapportage!L2181)</f>
        <v/>
      </c>
    </row>
    <row r="2181" spans="1:1">
      <c r="A2181" t="str" cm="1">
        <f t="array" aca="1" ref="A2181" ca="1">_xlfn.CONCAT(IFERROR(INDEX('Export day'!$A$2:INDIRECT('Export day'!$D$2),ROWS(A$1:$A2181)),IFERROR(INDEX('Export night filtered'!$A$2:INDIRECT('Export night filtered'!$D$2),ROWS(A$1:$A2181)-ROWS('Export day'!$A$2:INDIRECT('Export day'!$D$2))),IFERROR(INDEX('Export sunholidays filtered'!$A$2:INDIRECT('Export sunholidays filtered'!$D$2),ROWS(A$1:$A2181),ROWS(#REF!)-ROWS('Export day'!$A$2:INDIRECT('Export day'!$D$2))-ROWS('Export night filtered'!$A$2:INDIRECT('Export night filtered'!$D$2))),""))),Rapportage!L2182)</f>
        <v/>
      </c>
    </row>
    <row r="2182" spans="1:1">
      <c r="A2182" t="str" cm="1">
        <f t="array" aca="1" ref="A2182" ca="1">_xlfn.CONCAT(IFERROR(INDEX('Export day'!$A$2:INDIRECT('Export day'!$D$2),ROWS(A$1:$A2182)),IFERROR(INDEX('Export night filtered'!$A$2:INDIRECT('Export night filtered'!$D$2),ROWS(A$1:$A2182)-ROWS('Export day'!$A$2:INDIRECT('Export day'!$D$2))),IFERROR(INDEX('Export sunholidays filtered'!$A$2:INDIRECT('Export sunholidays filtered'!$D$2),ROWS(A$1:$A2182),ROWS(#REF!)-ROWS('Export day'!$A$2:INDIRECT('Export day'!$D$2))-ROWS('Export night filtered'!$A$2:INDIRECT('Export night filtered'!$D$2))),""))),Rapportage!L2183)</f>
        <v/>
      </c>
    </row>
    <row r="2183" spans="1:1">
      <c r="A2183" t="str" cm="1">
        <f t="array" aca="1" ref="A2183" ca="1">_xlfn.CONCAT(IFERROR(INDEX('Export day'!$A$2:INDIRECT('Export day'!$D$2),ROWS(A$1:$A2183)),IFERROR(INDEX('Export night filtered'!$A$2:INDIRECT('Export night filtered'!$D$2),ROWS(A$1:$A2183)-ROWS('Export day'!$A$2:INDIRECT('Export day'!$D$2))),IFERROR(INDEX('Export sunholidays filtered'!$A$2:INDIRECT('Export sunholidays filtered'!$D$2),ROWS(A$1:$A2183),ROWS(#REF!)-ROWS('Export day'!$A$2:INDIRECT('Export day'!$D$2))-ROWS('Export night filtered'!$A$2:INDIRECT('Export night filtered'!$D$2))),""))),Rapportage!L2184)</f>
        <v/>
      </c>
    </row>
    <row r="2184" spans="1:1">
      <c r="A2184" t="str" cm="1">
        <f t="array" aca="1" ref="A2184" ca="1">_xlfn.CONCAT(IFERROR(INDEX('Export day'!$A$2:INDIRECT('Export day'!$D$2),ROWS(A$1:$A2184)),IFERROR(INDEX('Export night filtered'!$A$2:INDIRECT('Export night filtered'!$D$2),ROWS(A$1:$A2184)-ROWS('Export day'!$A$2:INDIRECT('Export day'!$D$2))),IFERROR(INDEX('Export sunholidays filtered'!$A$2:INDIRECT('Export sunholidays filtered'!$D$2),ROWS(A$1:$A2184),ROWS(#REF!)-ROWS('Export day'!$A$2:INDIRECT('Export day'!$D$2))-ROWS('Export night filtered'!$A$2:INDIRECT('Export night filtered'!$D$2))),""))),Rapportage!L2185)</f>
        <v/>
      </c>
    </row>
    <row r="2185" spans="1:1">
      <c r="A2185" t="str" cm="1">
        <f t="array" aca="1" ref="A2185" ca="1">_xlfn.CONCAT(IFERROR(INDEX('Export day'!$A$2:INDIRECT('Export day'!$D$2),ROWS(A$1:$A2185)),IFERROR(INDEX('Export night filtered'!$A$2:INDIRECT('Export night filtered'!$D$2),ROWS(A$1:$A2185)-ROWS('Export day'!$A$2:INDIRECT('Export day'!$D$2))),IFERROR(INDEX('Export sunholidays filtered'!$A$2:INDIRECT('Export sunholidays filtered'!$D$2),ROWS(A$1:$A2185),ROWS(#REF!)-ROWS('Export day'!$A$2:INDIRECT('Export day'!$D$2))-ROWS('Export night filtered'!$A$2:INDIRECT('Export night filtered'!$D$2))),""))),Rapportage!L2186)</f>
        <v/>
      </c>
    </row>
    <row r="2186" spans="1:1">
      <c r="A2186" t="str" cm="1">
        <f t="array" aca="1" ref="A2186" ca="1">_xlfn.CONCAT(IFERROR(INDEX('Export day'!$A$2:INDIRECT('Export day'!$D$2),ROWS(A$1:$A2186)),IFERROR(INDEX('Export night filtered'!$A$2:INDIRECT('Export night filtered'!$D$2),ROWS(A$1:$A2186)-ROWS('Export day'!$A$2:INDIRECT('Export day'!$D$2))),IFERROR(INDEX('Export sunholidays filtered'!$A$2:INDIRECT('Export sunholidays filtered'!$D$2),ROWS(A$1:$A2186),ROWS(#REF!)-ROWS('Export day'!$A$2:INDIRECT('Export day'!$D$2))-ROWS('Export night filtered'!$A$2:INDIRECT('Export night filtered'!$D$2))),""))),Rapportage!L2187)</f>
        <v/>
      </c>
    </row>
    <row r="2187" spans="1:1">
      <c r="A2187" t="str" cm="1">
        <f t="array" aca="1" ref="A2187" ca="1">_xlfn.CONCAT(IFERROR(INDEX('Export day'!$A$2:INDIRECT('Export day'!$D$2),ROWS(A$1:$A2187)),IFERROR(INDEX('Export night filtered'!$A$2:INDIRECT('Export night filtered'!$D$2),ROWS(A$1:$A2187)-ROWS('Export day'!$A$2:INDIRECT('Export day'!$D$2))),IFERROR(INDEX('Export sunholidays filtered'!$A$2:INDIRECT('Export sunholidays filtered'!$D$2),ROWS(A$1:$A2187),ROWS(#REF!)-ROWS('Export day'!$A$2:INDIRECT('Export day'!$D$2))-ROWS('Export night filtered'!$A$2:INDIRECT('Export night filtered'!$D$2))),""))),Rapportage!L2188)</f>
        <v/>
      </c>
    </row>
    <row r="2188" spans="1:1">
      <c r="A2188" t="str" cm="1">
        <f t="array" aca="1" ref="A2188" ca="1">_xlfn.CONCAT(IFERROR(INDEX('Export day'!$A$2:INDIRECT('Export day'!$D$2),ROWS(A$1:$A2188)),IFERROR(INDEX('Export night filtered'!$A$2:INDIRECT('Export night filtered'!$D$2),ROWS(A$1:$A2188)-ROWS('Export day'!$A$2:INDIRECT('Export day'!$D$2))),IFERROR(INDEX('Export sunholidays filtered'!$A$2:INDIRECT('Export sunholidays filtered'!$D$2),ROWS(A$1:$A2188),ROWS(#REF!)-ROWS('Export day'!$A$2:INDIRECT('Export day'!$D$2))-ROWS('Export night filtered'!$A$2:INDIRECT('Export night filtered'!$D$2))),""))),Rapportage!L2189)</f>
        <v/>
      </c>
    </row>
    <row r="2189" spans="1:1">
      <c r="A2189" t="str" cm="1">
        <f t="array" aca="1" ref="A2189" ca="1">_xlfn.CONCAT(IFERROR(INDEX('Export day'!$A$2:INDIRECT('Export day'!$D$2),ROWS(A$1:$A2189)),IFERROR(INDEX('Export night filtered'!$A$2:INDIRECT('Export night filtered'!$D$2),ROWS(A$1:$A2189)-ROWS('Export day'!$A$2:INDIRECT('Export day'!$D$2))),IFERROR(INDEX('Export sunholidays filtered'!$A$2:INDIRECT('Export sunholidays filtered'!$D$2),ROWS(A$1:$A2189),ROWS(#REF!)-ROWS('Export day'!$A$2:INDIRECT('Export day'!$D$2))-ROWS('Export night filtered'!$A$2:INDIRECT('Export night filtered'!$D$2))),""))),Rapportage!L2190)</f>
        <v/>
      </c>
    </row>
    <row r="2190" spans="1:1">
      <c r="A2190" t="str" cm="1">
        <f t="array" aca="1" ref="A2190" ca="1">_xlfn.CONCAT(IFERROR(INDEX('Export day'!$A$2:INDIRECT('Export day'!$D$2),ROWS(A$1:$A2190)),IFERROR(INDEX('Export night filtered'!$A$2:INDIRECT('Export night filtered'!$D$2),ROWS(A$1:$A2190)-ROWS('Export day'!$A$2:INDIRECT('Export day'!$D$2))),IFERROR(INDEX('Export sunholidays filtered'!$A$2:INDIRECT('Export sunholidays filtered'!$D$2),ROWS(A$1:$A2190),ROWS(#REF!)-ROWS('Export day'!$A$2:INDIRECT('Export day'!$D$2))-ROWS('Export night filtered'!$A$2:INDIRECT('Export night filtered'!$D$2))),""))),Rapportage!L2191)</f>
        <v/>
      </c>
    </row>
    <row r="2191" spans="1:1">
      <c r="A2191" t="str" cm="1">
        <f t="array" aca="1" ref="A2191" ca="1">_xlfn.CONCAT(IFERROR(INDEX('Export day'!$A$2:INDIRECT('Export day'!$D$2),ROWS(A$1:$A2191)),IFERROR(INDEX('Export night filtered'!$A$2:INDIRECT('Export night filtered'!$D$2),ROWS(A$1:$A2191)-ROWS('Export day'!$A$2:INDIRECT('Export day'!$D$2))),IFERROR(INDEX('Export sunholidays filtered'!$A$2:INDIRECT('Export sunholidays filtered'!$D$2),ROWS(A$1:$A2191),ROWS(#REF!)-ROWS('Export day'!$A$2:INDIRECT('Export day'!$D$2))-ROWS('Export night filtered'!$A$2:INDIRECT('Export night filtered'!$D$2))),""))),Rapportage!L2192)</f>
        <v/>
      </c>
    </row>
    <row r="2192" spans="1:1">
      <c r="A2192" t="str" cm="1">
        <f t="array" aca="1" ref="A2192" ca="1">_xlfn.CONCAT(IFERROR(INDEX('Export day'!$A$2:INDIRECT('Export day'!$D$2),ROWS(A$1:$A2192)),IFERROR(INDEX('Export night filtered'!$A$2:INDIRECT('Export night filtered'!$D$2),ROWS(A$1:$A2192)-ROWS('Export day'!$A$2:INDIRECT('Export day'!$D$2))),IFERROR(INDEX('Export sunholidays filtered'!$A$2:INDIRECT('Export sunholidays filtered'!$D$2),ROWS(A$1:$A2192),ROWS(#REF!)-ROWS('Export day'!$A$2:INDIRECT('Export day'!$D$2))-ROWS('Export night filtered'!$A$2:INDIRECT('Export night filtered'!$D$2))),""))),Rapportage!L2193)</f>
        <v/>
      </c>
    </row>
    <row r="2193" spans="1:1">
      <c r="A2193" t="str" cm="1">
        <f t="array" aca="1" ref="A2193" ca="1">_xlfn.CONCAT(IFERROR(INDEX('Export day'!$A$2:INDIRECT('Export day'!$D$2),ROWS(A$1:$A2193)),IFERROR(INDEX('Export night filtered'!$A$2:INDIRECT('Export night filtered'!$D$2),ROWS(A$1:$A2193)-ROWS('Export day'!$A$2:INDIRECT('Export day'!$D$2))),IFERROR(INDEX('Export sunholidays filtered'!$A$2:INDIRECT('Export sunholidays filtered'!$D$2),ROWS(A$1:$A2193),ROWS(#REF!)-ROWS('Export day'!$A$2:INDIRECT('Export day'!$D$2))-ROWS('Export night filtered'!$A$2:INDIRECT('Export night filtered'!$D$2))),""))),Rapportage!L2194)</f>
        <v/>
      </c>
    </row>
    <row r="2194" spans="1:1">
      <c r="A2194" t="str" cm="1">
        <f t="array" aca="1" ref="A2194" ca="1">_xlfn.CONCAT(IFERROR(INDEX('Export day'!$A$2:INDIRECT('Export day'!$D$2),ROWS(A$1:$A2194)),IFERROR(INDEX('Export night filtered'!$A$2:INDIRECT('Export night filtered'!$D$2),ROWS(A$1:$A2194)-ROWS('Export day'!$A$2:INDIRECT('Export day'!$D$2))),IFERROR(INDEX('Export sunholidays filtered'!$A$2:INDIRECT('Export sunholidays filtered'!$D$2),ROWS(A$1:$A2194),ROWS(#REF!)-ROWS('Export day'!$A$2:INDIRECT('Export day'!$D$2))-ROWS('Export night filtered'!$A$2:INDIRECT('Export night filtered'!$D$2))),""))),Rapportage!L2195)</f>
        <v/>
      </c>
    </row>
    <row r="2195" spans="1:1">
      <c r="A2195" t="str" cm="1">
        <f t="array" aca="1" ref="A2195" ca="1">_xlfn.CONCAT(IFERROR(INDEX('Export day'!$A$2:INDIRECT('Export day'!$D$2),ROWS(A$1:$A2195)),IFERROR(INDEX('Export night filtered'!$A$2:INDIRECT('Export night filtered'!$D$2),ROWS(A$1:$A2195)-ROWS('Export day'!$A$2:INDIRECT('Export day'!$D$2))),IFERROR(INDEX('Export sunholidays filtered'!$A$2:INDIRECT('Export sunholidays filtered'!$D$2),ROWS(A$1:$A2195),ROWS(#REF!)-ROWS('Export day'!$A$2:INDIRECT('Export day'!$D$2))-ROWS('Export night filtered'!$A$2:INDIRECT('Export night filtered'!$D$2))),""))),Rapportage!L2196)</f>
        <v/>
      </c>
    </row>
    <row r="2196" spans="1:1">
      <c r="A2196" t="str" cm="1">
        <f t="array" aca="1" ref="A2196" ca="1">_xlfn.CONCAT(IFERROR(INDEX('Export day'!$A$2:INDIRECT('Export day'!$D$2),ROWS(A$1:$A2196)),IFERROR(INDEX('Export night filtered'!$A$2:INDIRECT('Export night filtered'!$D$2),ROWS(A$1:$A2196)-ROWS('Export day'!$A$2:INDIRECT('Export day'!$D$2))),IFERROR(INDEX('Export sunholidays filtered'!$A$2:INDIRECT('Export sunholidays filtered'!$D$2),ROWS(A$1:$A2196),ROWS(#REF!)-ROWS('Export day'!$A$2:INDIRECT('Export day'!$D$2))-ROWS('Export night filtered'!$A$2:INDIRECT('Export night filtered'!$D$2))),""))),Rapportage!L2197)</f>
        <v/>
      </c>
    </row>
    <row r="2197" spans="1:1">
      <c r="A2197" t="str" cm="1">
        <f t="array" aca="1" ref="A2197" ca="1">_xlfn.CONCAT(IFERROR(INDEX('Export day'!$A$2:INDIRECT('Export day'!$D$2),ROWS(A$1:$A2197)),IFERROR(INDEX('Export night filtered'!$A$2:INDIRECT('Export night filtered'!$D$2),ROWS(A$1:$A2197)-ROWS('Export day'!$A$2:INDIRECT('Export day'!$D$2))),IFERROR(INDEX('Export sunholidays filtered'!$A$2:INDIRECT('Export sunholidays filtered'!$D$2),ROWS(A$1:$A2197),ROWS(#REF!)-ROWS('Export day'!$A$2:INDIRECT('Export day'!$D$2))-ROWS('Export night filtered'!$A$2:INDIRECT('Export night filtered'!$D$2))),""))),Rapportage!L2198)</f>
        <v/>
      </c>
    </row>
    <row r="2198" spans="1:1">
      <c r="A2198" t="str" cm="1">
        <f t="array" aca="1" ref="A2198" ca="1">_xlfn.CONCAT(IFERROR(INDEX('Export day'!$A$2:INDIRECT('Export day'!$D$2),ROWS(A$1:$A2198)),IFERROR(INDEX('Export night filtered'!$A$2:INDIRECT('Export night filtered'!$D$2),ROWS(A$1:$A2198)-ROWS('Export day'!$A$2:INDIRECT('Export day'!$D$2))),IFERROR(INDEX('Export sunholidays filtered'!$A$2:INDIRECT('Export sunholidays filtered'!$D$2),ROWS(A$1:$A2198),ROWS(#REF!)-ROWS('Export day'!$A$2:INDIRECT('Export day'!$D$2))-ROWS('Export night filtered'!$A$2:INDIRECT('Export night filtered'!$D$2))),""))),Rapportage!L2199)</f>
        <v/>
      </c>
    </row>
    <row r="2199" spans="1:1">
      <c r="A2199" t="str" cm="1">
        <f t="array" aca="1" ref="A2199" ca="1">_xlfn.CONCAT(IFERROR(INDEX('Export day'!$A$2:INDIRECT('Export day'!$D$2),ROWS(A$1:$A2199)),IFERROR(INDEX('Export night filtered'!$A$2:INDIRECT('Export night filtered'!$D$2),ROWS(A$1:$A2199)-ROWS('Export day'!$A$2:INDIRECT('Export day'!$D$2))),IFERROR(INDEX('Export sunholidays filtered'!$A$2:INDIRECT('Export sunholidays filtered'!$D$2),ROWS(A$1:$A2199),ROWS(#REF!)-ROWS('Export day'!$A$2:INDIRECT('Export day'!$D$2))-ROWS('Export night filtered'!$A$2:INDIRECT('Export night filtered'!$D$2))),""))),Rapportage!L2200)</f>
        <v/>
      </c>
    </row>
    <row r="2200" spans="1:1">
      <c r="A2200" t="str" cm="1">
        <f t="array" aca="1" ref="A2200" ca="1">_xlfn.CONCAT(IFERROR(INDEX('Export day'!$A$2:INDIRECT('Export day'!$D$2),ROWS(A$1:$A2200)),IFERROR(INDEX('Export night filtered'!$A$2:INDIRECT('Export night filtered'!$D$2),ROWS(A$1:$A2200)-ROWS('Export day'!$A$2:INDIRECT('Export day'!$D$2))),IFERROR(INDEX('Export sunholidays filtered'!$A$2:INDIRECT('Export sunholidays filtered'!$D$2),ROWS(A$1:$A2200),ROWS(#REF!)-ROWS('Export day'!$A$2:INDIRECT('Export day'!$D$2))-ROWS('Export night filtered'!$A$2:INDIRECT('Export night filtered'!$D$2))),""))),Rapportage!L2201)</f>
        <v/>
      </c>
    </row>
    <row r="2201" spans="1:1">
      <c r="A2201" t="str" cm="1">
        <f t="array" aca="1" ref="A2201" ca="1">_xlfn.CONCAT(IFERROR(INDEX('Export day'!$A$2:INDIRECT('Export day'!$D$2),ROWS(A$1:$A2201)),IFERROR(INDEX('Export night filtered'!$A$2:INDIRECT('Export night filtered'!$D$2),ROWS(A$1:$A2201)-ROWS('Export day'!$A$2:INDIRECT('Export day'!$D$2))),IFERROR(INDEX('Export sunholidays filtered'!$A$2:INDIRECT('Export sunholidays filtered'!$D$2),ROWS(A$1:$A2201),ROWS(#REF!)-ROWS('Export day'!$A$2:INDIRECT('Export day'!$D$2))-ROWS('Export night filtered'!$A$2:INDIRECT('Export night filtered'!$D$2))),""))),Rapportage!L2202)</f>
        <v/>
      </c>
    </row>
    <row r="2202" spans="1:1">
      <c r="A2202" t="str" cm="1">
        <f t="array" aca="1" ref="A2202" ca="1">_xlfn.CONCAT(IFERROR(INDEX('Export day'!$A$2:INDIRECT('Export day'!$D$2),ROWS(A$1:$A2202)),IFERROR(INDEX('Export night filtered'!$A$2:INDIRECT('Export night filtered'!$D$2),ROWS(A$1:$A2202)-ROWS('Export day'!$A$2:INDIRECT('Export day'!$D$2))),IFERROR(INDEX('Export sunholidays filtered'!$A$2:INDIRECT('Export sunholidays filtered'!$D$2),ROWS(A$1:$A2202),ROWS(#REF!)-ROWS('Export day'!$A$2:INDIRECT('Export day'!$D$2))-ROWS('Export night filtered'!$A$2:INDIRECT('Export night filtered'!$D$2))),""))),Rapportage!L2203)</f>
        <v/>
      </c>
    </row>
    <row r="2203" spans="1:1">
      <c r="A2203" t="str" cm="1">
        <f t="array" aca="1" ref="A2203" ca="1">_xlfn.CONCAT(IFERROR(INDEX('Export day'!$A$2:INDIRECT('Export day'!$D$2),ROWS(A$1:$A2203)),IFERROR(INDEX('Export night filtered'!$A$2:INDIRECT('Export night filtered'!$D$2),ROWS(A$1:$A2203)-ROWS('Export day'!$A$2:INDIRECT('Export day'!$D$2))),IFERROR(INDEX('Export sunholidays filtered'!$A$2:INDIRECT('Export sunholidays filtered'!$D$2),ROWS(A$1:$A2203),ROWS(#REF!)-ROWS('Export day'!$A$2:INDIRECT('Export day'!$D$2))-ROWS('Export night filtered'!$A$2:INDIRECT('Export night filtered'!$D$2))),""))),Rapportage!L2204)</f>
        <v/>
      </c>
    </row>
    <row r="2204" spans="1:1">
      <c r="A2204" t="str" cm="1">
        <f t="array" aca="1" ref="A2204" ca="1">_xlfn.CONCAT(IFERROR(INDEX('Export day'!$A$2:INDIRECT('Export day'!$D$2),ROWS(A$1:$A2204)),IFERROR(INDEX('Export night filtered'!$A$2:INDIRECT('Export night filtered'!$D$2),ROWS(A$1:$A2204)-ROWS('Export day'!$A$2:INDIRECT('Export day'!$D$2))),IFERROR(INDEX('Export sunholidays filtered'!$A$2:INDIRECT('Export sunholidays filtered'!$D$2),ROWS(A$1:$A2204),ROWS(#REF!)-ROWS('Export day'!$A$2:INDIRECT('Export day'!$D$2))-ROWS('Export night filtered'!$A$2:INDIRECT('Export night filtered'!$D$2))),""))),Rapportage!L2205)</f>
        <v/>
      </c>
    </row>
    <row r="2205" spans="1:1">
      <c r="A2205" t="str" cm="1">
        <f t="array" aca="1" ref="A2205" ca="1">_xlfn.CONCAT(IFERROR(INDEX('Export day'!$A$2:INDIRECT('Export day'!$D$2),ROWS(A$1:$A2205)),IFERROR(INDEX('Export night filtered'!$A$2:INDIRECT('Export night filtered'!$D$2),ROWS(A$1:$A2205)-ROWS('Export day'!$A$2:INDIRECT('Export day'!$D$2))),IFERROR(INDEX('Export sunholidays filtered'!$A$2:INDIRECT('Export sunholidays filtered'!$D$2),ROWS(A$1:$A2205),ROWS(#REF!)-ROWS('Export day'!$A$2:INDIRECT('Export day'!$D$2))-ROWS('Export night filtered'!$A$2:INDIRECT('Export night filtered'!$D$2))),""))),Rapportage!L2206)</f>
        <v/>
      </c>
    </row>
    <row r="2206" spans="1:1">
      <c r="A2206" t="str" cm="1">
        <f t="array" aca="1" ref="A2206" ca="1">_xlfn.CONCAT(IFERROR(INDEX('Export day'!$A$2:INDIRECT('Export day'!$D$2),ROWS(A$1:$A2206)),IFERROR(INDEX('Export night filtered'!$A$2:INDIRECT('Export night filtered'!$D$2),ROWS(A$1:$A2206)-ROWS('Export day'!$A$2:INDIRECT('Export day'!$D$2))),IFERROR(INDEX('Export sunholidays filtered'!$A$2:INDIRECT('Export sunholidays filtered'!$D$2),ROWS(A$1:$A2206),ROWS(#REF!)-ROWS('Export day'!$A$2:INDIRECT('Export day'!$D$2))-ROWS('Export night filtered'!$A$2:INDIRECT('Export night filtered'!$D$2))),""))),Rapportage!L2207)</f>
        <v/>
      </c>
    </row>
    <row r="2207" spans="1:1">
      <c r="A2207" t="str" cm="1">
        <f t="array" aca="1" ref="A2207" ca="1">_xlfn.CONCAT(IFERROR(INDEX('Export day'!$A$2:INDIRECT('Export day'!$D$2),ROWS(A$1:$A2207)),IFERROR(INDEX('Export night filtered'!$A$2:INDIRECT('Export night filtered'!$D$2),ROWS(A$1:$A2207)-ROWS('Export day'!$A$2:INDIRECT('Export day'!$D$2))),IFERROR(INDEX('Export sunholidays filtered'!$A$2:INDIRECT('Export sunholidays filtered'!$D$2),ROWS(A$1:$A2207),ROWS(#REF!)-ROWS('Export day'!$A$2:INDIRECT('Export day'!$D$2))-ROWS('Export night filtered'!$A$2:INDIRECT('Export night filtered'!$D$2))),""))),Rapportage!L2208)</f>
        <v/>
      </c>
    </row>
    <row r="2208" spans="1:1">
      <c r="A2208" t="str" cm="1">
        <f t="array" aca="1" ref="A2208" ca="1">_xlfn.CONCAT(IFERROR(INDEX('Export day'!$A$2:INDIRECT('Export day'!$D$2),ROWS(A$1:$A2208)),IFERROR(INDEX('Export night filtered'!$A$2:INDIRECT('Export night filtered'!$D$2),ROWS(A$1:$A2208)-ROWS('Export day'!$A$2:INDIRECT('Export day'!$D$2))),IFERROR(INDEX('Export sunholidays filtered'!$A$2:INDIRECT('Export sunholidays filtered'!$D$2),ROWS(A$1:$A2208),ROWS(#REF!)-ROWS('Export day'!$A$2:INDIRECT('Export day'!$D$2))-ROWS('Export night filtered'!$A$2:INDIRECT('Export night filtered'!$D$2))),""))),Rapportage!L2209)</f>
        <v/>
      </c>
    </row>
    <row r="2209" spans="1:1">
      <c r="A2209" t="str" cm="1">
        <f t="array" aca="1" ref="A2209" ca="1">_xlfn.CONCAT(IFERROR(INDEX('Export day'!$A$2:INDIRECT('Export day'!$D$2),ROWS(A$1:$A2209)),IFERROR(INDEX('Export night filtered'!$A$2:INDIRECT('Export night filtered'!$D$2),ROWS(A$1:$A2209)-ROWS('Export day'!$A$2:INDIRECT('Export day'!$D$2))),IFERROR(INDEX('Export sunholidays filtered'!$A$2:INDIRECT('Export sunholidays filtered'!$D$2),ROWS(A$1:$A2209),ROWS(#REF!)-ROWS('Export day'!$A$2:INDIRECT('Export day'!$D$2))-ROWS('Export night filtered'!$A$2:INDIRECT('Export night filtered'!$D$2))),""))),Rapportage!L2210)</f>
        <v/>
      </c>
    </row>
    <row r="2210" spans="1:1">
      <c r="A2210" t="str" cm="1">
        <f t="array" aca="1" ref="A2210" ca="1">_xlfn.CONCAT(IFERROR(INDEX('Export day'!$A$2:INDIRECT('Export day'!$D$2),ROWS(A$1:$A2210)),IFERROR(INDEX('Export night filtered'!$A$2:INDIRECT('Export night filtered'!$D$2),ROWS(A$1:$A2210)-ROWS('Export day'!$A$2:INDIRECT('Export day'!$D$2))),IFERROR(INDEX('Export sunholidays filtered'!$A$2:INDIRECT('Export sunholidays filtered'!$D$2),ROWS(A$1:$A2210),ROWS(#REF!)-ROWS('Export day'!$A$2:INDIRECT('Export day'!$D$2))-ROWS('Export night filtered'!$A$2:INDIRECT('Export night filtered'!$D$2))),""))),Rapportage!L2211)</f>
        <v/>
      </c>
    </row>
    <row r="2211" spans="1:1">
      <c r="A2211" t="str" cm="1">
        <f t="array" aca="1" ref="A2211" ca="1">_xlfn.CONCAT(IFERROR(INDEX('Export day'!$A$2:INDIRECT('Export day'!$D$2),ROWS(A$1:$A2211)),IFERROR(INDEX('Export night filtered'!$A$2:INDIRECT('Export night filtered'!$D$2),ROWS(A$1:$A2211)-ROWS('Export day'!$A$2:INDIRECT('Export day'!$D$2))),IFERROR(INDEX('Export sunholidays filtered'!$A$2:INDIRECT('Export sunholidays filtered'!$D$2),ROWS(A$1:$A2211),ROWS(#REF!)-ROWS('Export day'!$A$2:INDIRECT('Export day'!$D$2))-ROWS('Export night filtered'!$A$2:INDIRECT('Export night filtered'!$D$2))),""))),Rapportage!L2212)</f>
        <v/>
      </c>
    </row>
    <row r="2212" spans="1:1">
      <c r="A2212" t="str" cm="1">
        <f t="array" aca="1" ref="A2212" ca="1">_xlfn.CONCAT(IFERROR(INDEX('Export day'!$A$2:INDIRECT('Export day'!$D$2),ROWS(A$1:$A2212)),IFERROR(INDEX('Export night filtered'!$A$2:INDIRECT('Export night filtered'!$D$2),ROWS(A$1:$A2212)-ROWS('Export day'!$A$2:INDIRECT('Export day'!$D$2))),IFERROR(INDEX('Export sunholidays filtered'!$A$2:INDIRECT('Export sunholidays filtered'!$D$2),ROWS(A$1:$A2212),ROWS(#REF!)-ROWS('Export day'!$A$2:INDIRECT('Export day'!$D$2))-ROWS('Export night filtered'!$A$2:INDIRECT('Export night filtered'!$D$2))),""))),Rapportage!L2213)</f>
        <v/>
      </c>
    </row>
    <row r="2213" spans="1:1">
      <c r="A2213" t="str" cm="1">
        <f t="array" aca="1" ref="A2213" ca="1">_xlfn.CONCAT(IFERROR(INDEX('Export day'!$A$2:INDIRECT('Export day'!$D$2),ROWS(A$1:$A2213)),IFERROR(INDEX('Export night filtered'!$A$2:INDIRECT('Export night filtered'!$D$2),ROWS(A$1:$A2213)-ROWS('Export day'!$A$2:INDIRECT('Export day'!$D$2))),IFERROR(INDEX('Export sunholidays filtered'!$A$2:INDIRECT('Export sunholidays filtered'!$D$2),ROWS(A$1:$A2213),ROWS(#REF!)-ROWS('Export day'!$A$2:INDIRECT('Export day'!$D$2))-ROWS('Export night filtered'!$A$2:INDIRECT('Export night filtered'!$D$2))),""))),Rapportage!L2214)</f>
        <v/>
      </c>
    </row>
    <row r="2214" spans="1:1">
      <c r="A2214" t="str" cm="1">
        <f t="array" aca="1" ref="A2214" ca="1">_xlfn.CONCAT(IFERROR(INDEX('Export day'!$A$2:INDIRECT('Export day'!$D$2),ROWS(A$1:$A2214)),IFERROR(INDEX('Export night filtered'!$A$2:INDIRECT('Export night filtered'!$D$2),ROWS(A$1:$A2214)-ROWS('Export day'!$A$2:INDIRECT('Export day'!$D$2))),IFERROR(INDEX('Export sunholidays filtered'!$A$2:INDIRECT('Export sunholidays filtered'!$D$2),ROWS(A$1:$A2214),ROWS(#REF!)-ROWS('Export day'!$A$2:INDIRECT('Export day'!$D$2))-ROWS('Export night filtered'!$A$2:INDIRECT('Export night filtered'!$D$2))),""))),Rapportage!L2215)</f>
        <v/>
      </c>
    </row>
    <row r="2215" spans="1:1">
      <c r="A2215" t="str" cm="1">
        <f t="array" aca="1" ref="A2215" ca="1">_xlfn.CONCAT(IFERROR(INDEX('Export day'!$A$2:INDIRECT('Export day'!$D$2),ROWS(A$1:$A2215)),IFERROR(INDEX('Export night filtered'!$A$2:INDIRECT('Export night filtered'!$D$2),ROWS(A$1:$A2215)-ROWS('Export day'!$A$2:INDIRECT('Export day'!$D$2))),IFERROR(INDEX('Export sunholidays filtered'!$A$2:INDIRECT('Export sunholidays filtered'!$D$2),ROWS(A$1:$A2215),ROWS(#REF!)-ROWS('Export day'!$A$2:INDIRECT('Export day'!$D$2))-ROWS('Export night filtered'!$A$2:INDIRECT('Export night filtered'!$D$2))),""))),Rapportage!L2216)</f>
        <v/>
      </c>
    </row>
    <row r="2216" spans="1:1">
      <c r="A2216" t="str" cm="1">
        <f t="array" aca="1" ref="A2216" ca="1">_xlfn.CONCAT(IFERROR(INDEX('Export day'!$A$2:INDIRECT('Export day'!$D$2),ROWS(A$1:$A2216)),IFERROR(INDEX('Export night filtered'!$A$2:INDIRECT('Export night filtered'!$D$2),ROWS(A$1:$A2216)-ROWS('Export day'!$A$2:INDIRECT('Export day'!$D$2))),IFERROR(INDEX('Export sunholidays filtered'!$A$2:INDIRECT('Export sunholidays filtered'!$D$2),ROWS(A$1:$A2216),ROWS(#REF!)-ROWS('Export day'!$A$2:INDIRECT('Export day'!$D$2))-ROWS('Export night filtered'!$A$2:INDIRECT('Export night filtered'!$D$2))),""))),Rapportage!L2217)</f>
        <v/>
      </c>
    </row>
    <row r="2217" spans="1:1">
      <c r="A2217" t="str" cm="1">
        <f t="array" aca="1" ref="A2217" ca="1">_xlfn.CONCAT(IFERROR(INDEX('Export day'!$A$2:INDIRECT('Export day'!$D$2),ROWS(A$1:$A2217)),IFERROR(INDEX('Export night filtered'!$A$2:INDIRECT('Export night filtered'!$D$2),ROWS(A$1:$A2217)-ROWS('Export day'!$A$2:INDIRECT('Export day'!$D$2))),IFERROR(INDEX('Export sunholidays filtered'!$A$2:INDIRECT('Export sunholidays filtered'!$D$2),ROWS(A$1:$A2217),ROWS(#REF!)-ROWS('Export day'!$A$2:INDIRECT('Export day'!$D$2))-ROWS('Export night filtered'!$A$2:INDIRECT('Export night filtered'!$D$2))),""))),Rapportage!L2218)</f>
        <v/>
      </c>
    </row>
    <row r="2218" spans="1:1">
      <c r="A2218" t="str" cm="1">
        <f t="array" aca="1" ref="A2218" ca="1">_xlfn.CONCAT(IFERROR(INDEX('Export day'!$A$2:INDIRECT('Export day'!$D$2),ROWS(A$1:$A2218)),IFERROR(INDEX('Export night filtered'!$A$2:INDIRECT('Export night filtered'!$D$2),ROWS(A$1:$A2218)-ROWS('Export day'!$A$2:INDIRECT('Export day'!$D$2))),IFERROR(INDEX('Export sunholidays filtered'!$A$2:INDIRECT('Export sunholidays filtered'!$D$2),ROWS(A$1:$A2218),ROWS(#REF!)-ROWS('Export day'!$A$2:INDIRECT('Export day'!$D$2))-ROWS('Export night filtered'!$A$2:INDIRECT('Export night filtered'!$D$2))),""))),Rapportage!L2219)</f>
        <v/>
      </c>
    </row>
    <row r="2219" spans="1:1">
      <c r="A2219" t="str" cm="1">
        <f t="array" aca="1" ref="A2219" ca="1">_xlfn.CONCAT(IFERROR(INDEX('Export day'!$A$2:INDIRECT('Export day'!$D$2),ROWS(A$1:$A2219)),IFERROR(INDEX('Export night filtered'!$A$2:INDIRECT('Export night filtered'!$D$2),ROWS(A$1:$A2219)-ROWS('Export day'!$A$2:INDIRECT('Export day'!$D$2))),IFERROR(INDEX('Export sunholidays filtered'!$A$2:INDIRECT('Export sunholidays filtered'!$D$2),ROWS(A$1:$A2219),ROWS(#REF!)-ROWS('Export day'!$A$2:INDIRECT('Export day'!$D$2))-ROWS('Export night filtered'!$A$2:INDIRECT('Export night filtered'!$D$2))),""))),Rapportage!L2220)</f>
        <v/>
      </c>
    </row>
    <row r="2220" spans="1:1">
      <c r="A2220" t="str" cm="1">
        <f t="array" aca="1" ref="A2220" ca="1">_xlfn.CONCAT(IFERROR(INDEX('Export day'!$A$2:INDIRECT('Export day'!$D$2),ROWS(A$1:$A2220)),IFERROR(INDEX('Export night filtered'!$A$2:INDIRECT('Export night filtered'!$D$2),ROWS(A$1:$A2220)-ROWS('Export day'!$A$2:INDIRECT('Export day'!$D$2))),IFERROR(INDEX('Export sunholidays filtered'!$A$2:INDIRECT('Export sunholidays filtered'!$D$2),ROWS(A$1:$A2220),ROWS(#REF!)-ROWS('Export day'!$A$2:INDIRECT('Export day'!$D$2))-ROWS('Export night filtered'!$A$2:INDIRECT('Export night filtered'!$D$2))),""))),Rapportage!L2221)</f>
        <v/>
      </c>
    </row>
    <row r="2221" spans="1:1">
      <c r="A2221" t="str" cm="1">
        <f t="array" aca="1" ref="A2221" ca="1">_xlfn.CONCAT(IFERROR(INDEX('Export day'!$A$2:INDIRECT('Export day'!$D$2),ROWS(A$1:$A2221)),IFERROR(INDEX('Export night filtered'!$A$2:INDIRECT('Export night filtered'!$D$2),ROWS(A$1:$A2221)-ROWS('Export day'!$A$2:INDIRECT('Export day'!$D$2))),IFERROR(INDEX('Export sunholidays filtered'!$A$2:INDIRECT('Export sunholidays filtered'!$D$2),ROWS(A$1:$A2221),ROWS(#REF!)-ROWS('Export day'!$A$2:INDIRECT('Export day'!$D$2))-ROWS('Export night filtered'!$A$2:INDIRECT('Export night filtered'!$D$2))),""))),Rapportage!L2222)</f>
        <v/>
      </c>
    </row>
    <row r="2222" spans="1:1">
      <c r="A2222" t="str" cm="1">
        <f t="array" aca="1" ref="A2222" ca="1">_xlfn.CONCAT(IFERROR(INDEX('Export day'!$A$2:INDIRECT('Export day'!$D$2),ROWS(A$1:$A2222)),IFERROR(INDEX('Export night filtered'!$A$2:INDIRECT('Export night filtered'!$D$2),ROWS(A$1:$A2222)-ROWS('Export day'!$A$2:INDIRECT('Export day'!$D$2))),IFERROR(INDEX('Export sunholidays filtered'!$A$2:INDIRECT('Export sunholidays filtered'!$D$2),ROWS(A$1:$A2222),ROWS(#REF!)-ROWS('Export day'!$A$2:INDIRECT('Export day'!$D$2))-ROWS('Export night filtered'!$A$2:INDIRECT('Export night filtered'!$D$2))),""))),Rapportage!L2223)</f>
        <v/>
      </c>
    </row>
    <row r="2223" spans="1:1">
      <c r="A2223" t="str" cm="1">
        <f t="array" aca="1" ref="A2223" ca="1">_xlfn.CONCAT(IFERROR(INDEX('Export day'!$A$2:INDIRECT('Export day'!$D$2),ROWS(A$1:$A2223)),IFERROR(INDEX('Export night filtered'!$A$2:INDIRECT('Export night filtered'!$D$2),ROWS(A$1:$A2223)-ROWS('Export day'!$A$2:INDIRECT('Export day'!$D$2))),IFERROR(INDEX('Export sunholidays filtered'!$A$2:INDIRECT('Export sunholidays filtered'!$D$2),ROWS(A$1:$A2223),ROWS(#REF!)-ROWS('Export day'!$A$2:INDIRECT('Export day'!$D$2))-ROWS('Export night filtered'!$A$2:INDIRECT('Export night filtered'!$D$2))),""))),Rapportage!L2224)</f>
        <v/>
      </c>
    </row>
    <row r="2224" spans="1:1">
      <c r="A2224" t="str" cm="1">
        <f t="array" aca="1" ref="A2224" ca="1">_xlfn.CONCAT(IFERROR(INDEX('Export day'!$A$2:INDIRECT('Export day'!$D$2),ROWS(A$1:$A2224)),IFERROR(INDEX('Export night filtered'!$A$2:INDIRECT('Export night filtered'!$D$2),ROWS(A$1:$A2224)-ROWS('Export day'!$A$2:INDIRECT('Export day'!$D$2))),IFERROR(INDEX('Export sunholidays filtered'!$A$2:INDIRECT('Export sunholidays filtered'!$D$2),ROWS(A$1:$A2224),ROWS(#REF!)-ROWS('Export day'!$A$2:INDIRECT('Export day'!$D$2))-ROWS('Export night filtered'!$A$2:INDIRECT('Export night filtered'!$D$2))),""))),Rapportage!L2225)</f>
        <v/>
      </c>
    </row>
    <row r="2225" spans="1:1">
      <c r="A2225" t="str" cm="1">
        <f t="array" aca="1" ref="A2225" ca="1">_xlfn.CONCAT(IFERROR(INDEX('Export day'!$A$2:INDIRECT('Export day'!$D$2),ROWS(A$1:$A2225)),IFERROR(INDEX('Export night filtered'!$A$2:INDIRECT('Export night filtered'!$D$2),ROWS(A$1:$A2225)-ROWS('Export day'!$A$2:INDIRECT('Export day'!$D$2))),IFERROR(INDEX('Export sunholidays filtered'!$A$2:INDIRECT('Export sunholidays filtered'!$D$2),ROWS(A$1:$A2225),ROWS(#REF!)-ROWS('Export day'!$A$2:INDIRECT('Export day'!$D$2))-ROWS('Export night filtered'!$A$2:INDIRECT('Export night filtered'!$D$2))),""))),Rapportage!L2226)</f>
        <v/>
      </c>
    </row>
    <row r="2226" spans="1:1">
      <c r="A2226" t="str" cm="1">
        <f t="array" aca="1" ref="A2226" ca="1">_xlfn.CONCAT(IFERROR(INDEX('Export day'!$A$2:INDIRECT('Export day'!$D$2),ROWS(A$1:$A2226)),IFERROR(INDEX('Export night filtered'!$A$2:INDIRECT('Export night filtered'!$D$2),ROWS(A$1:$A2226)-ROWS('Export day'!$A$2:INDIRECT('Export day'!$D$2))),IFERROR(INDEX('Export sunholidays filtered'!$A$2:INDIRECT('Export sunholidays filtered'!$D$2),ROWS(A$1:$A2226),ROWS(#REF!)-ROWS('Export day'!$A$2:INDIRECT('Export day'!$D$2))-ROWS('Export night filtered'!$A$2:INDIRECT('Export night filtered'!$D$2))),""))),Rapportage!L2227)</f>
        <v/>
      </c>
    </row>
    <row r="2227" spans="1:1">
      <c r="A2227" t="str" cm="1">
        <f t="array" aca="1" ref="A2227" ca="1">_xlfn.CONCAT(IFERROR(INDEX('Export day'!$A$2:INDIRECT('Export day'!$D$2),ROWS(A$1:$A2227)),IFERROR(INDEX('Export night filtered'!$A$2:INDIRECT('Export night filtered'!$D$2),ROWS(A$1:$A2227)-ROWS('Export day'!$A$2:INDIRECT('Export day'!$D$2))),IFERROR(INDEX('Export sunholidays filtered'!$A$2:INDIRECT('Export sunholidays filtered'!$D$2),ROWS(A$1:$A2227),ROWS(#REF!)-ROWS('Export day'!$A$2:INDIRECT('Export day'!$D$2))-ROWS('Export night filtered'!$A$2:INDIRECT('Export night filtered'!$D$2))),""))),Rapportage!L2228)</f>
        <v/>
      </c>
    </row>
    <row r="2228" spans="1:1">
      <c r="A2228" t="str" cm="1">
        <f t="array" aca="1" ref="A2228" ca="1">_xlfn.CONCAT(IFERROR(INDEX('Export day'!$A$2:INDIRECT('Export day'!$D$2),ROWS(A$1:$A2228)),IFERROR(INDEX('Export night filtered'!$A$2:INDIRECT('Export night filtered'!$D$2),ROWS(A$1:$A2228)-ROWS('Export day'!$A$2:INDIRECT('Export day'!$D$2))),IFERROR(INDEX('Export sunholidays filtered'!$A$2:INDIRECT('Export sunholidays filtered'!$D$2),ROWS(A$1:$A2228),ROWS(#REF!)-ROWS('Export day'!$A$2:INDIRECT('Export day'!$D$2))-ROWS('Export night filtered'!$A$2:INDIRECT('Export night filtered'!$D$2))),""))),Rapportage!L2229)</f>
        <v/>
      </c>
    </row>
    <row r="2229" spans="1:1">
      <c r="A2229" t="str" cm="1">
        <f t="array" aca="1" ref="A2229" ca="1">_xlfn.CONCAT(IFERROR(INDEX('Export day'!$A$2:INDIRECT('Export day'!$D$2),ROWS(A$1:$A2229)),IFERROR(INDEX('Export night filtered'!$A$2:INDIRECT('Export night filtered'!$D$2),ROWS(A$1:$A2229)-ROWS('Export day'!$A$2:INDIRECT('Export day'!$D$2))),IFERROR(INDEX('Export sunholidays filtered'!$A$2:INDIRECT('Export sunholidays filtered'!$D$2),ROWS(A$1:$A2229),ROWS(#REF!)-ROWS('Export day'!$A$2:INDIRECT('Export day'!$D$2))-ROWS('Export night filtered'!$A$2:INDIRECT('Export night filtered'!$D$2))),""))),Rapportage!L2230)</f>
        <v/>
      </c>
    </row>
    <row r="2230" spans="1:1">
      <c r="A2230" t="str" cm="1">
        <f t="array" aca="1" ref="A2230" ca="1">_xlfn.CONCAT(IFERROR(INDEX('Export day'!$A$2:INDIRECT('Export day'!$D$2),ROWS(A$1:$A2230)),IFERROR(INDEX('Export night filtered'!$A$2:INDIRECT('Export night filtered'!$D$2),ROWS(A$1:$A2230)-ROWS('Export day'!$A$2:INDIRECT('Export day'!$D$2))),IFERROR(INDEX('Export sunholidays filtered'!$A$2:INDIRECT('Export sunholidays filtered'!$D$2),ROWS(A$1:$A2230),ROWS(#REF!)-ROWS('Export day'!$A$2:INDIRECT('Export day'!$D$2))-ROWS('Export night filtered'!$A$2:INDIRECT('Export night filtered'!$D$2))),""))),Rapportage!L2231)</f>
        <v/>
      </c>
    </row>
    <row r="2231" spans="1:1">
      <c r="A2231" t="str" cm="1">
        <f t="array" aca="1" ref="A2231" ca="1">_xlfn.CONCAT(IFERROR(INDEX('Export day'!$A$2:INDIRECT('Export day'!$D$2),ROWS(A$1:$A2231)),IFERROR(INDEX('Export night filtered'!$A$2:INDIRECT('Export night filtered'!$D$2),ROWS(A$1:$A2231)-ROWS('Export day'!$A$2:INDIRECT('Export day'!$D$2))),IFERROR(INDEX('Export sunholidays filtered'!$A$2:INDIRECT('Export sunholidays filtered'!$D$2),ROWS(A$1:$A2231),ROWS(#REF!)-ROWS('Export day'!$A$2:INDIRECT('Export day'!$D$2))-ROWS('Export night filtered'!$A$2:INDIRECT('Export night filtered'!$D$2))),""))),Rapportage!L2232)</f>
        <v/>
      </c>
    </row>
    <row r="2232" spans="1:1">
      <c r="A2232" t="str" cm="1">
        <f t="array" aca="1" ref="A2232" ca="1">_xlfn.CONCAT(IFERROR(INDEX('Export day'!$A$2:INDIRECT('Export day'!$D$2),ROWS(A$1:$A2232)),IFERROR(INDEX('Export night filtered'!$A$2:INDIRECT('Export night filtered'!$D$2),ROWS(A$1:$A2232)-ROWS('Export day'!$A$2:INDIRECT('Export day'!$D$2))),IFERROR(INDEX('Export sunholidays filtered'!$A$2:INDIRECT('Export sunholidays filtered'!$D$2),ROWS(A$1:$A2232),ROWS(#REF!)-ROWS('Export day'!$A$2:INDIRECT('Export day'!$D$2))-ROWS('Export night filtered'!$A$2:INDIRECT('Export night filtered'!$D$2))),""))),Rapportage!L2233)</f>
        <v/>
      </c>
    </row>
    <row r="2233" spans="1:1">
      <c r="A2233" t="str" cm="1">
        <f t="array" aca="1" ref="A2233" ca="1">_xlfn.CONCAT(IFERROR(INDEX('Export day'!$A$2:INDIRECT('Export day'!$D$2),ROWS(A$1:$A2233)),IFERROR(INDEX('Export night filtered'!$A$2:INDIRECT('Export night filtered'!$D$2),ROWS(A$1:$A2233)-ROWS('Export day'!$A$2:INDIRECT('Export day'!$D$2))),IFERROR(INDEX('Export sunholidays filtered'!$A$2:INDIRECT('Export sunholidays filtered'!$D$2),ROWS(A$1:$A2233),ROWS(#REF!)-ROWS('Export day'!$A$2:INDIRECT('Export day'!$D$2))-ROWS('Export night filtered'!$A$2:INDIRECT('Export night filtered'!$D$2))),""))),Rapportage!L2234)</f>
        <v/>
      </c>
    </row>
    <row r="2234" spans="1:1">
      <c r="A2234" t="str" cm="1">
        <f t="array" aca="1" ref="A2234" ca="1">_xlfn.CONCAT(IFERROR(INDEX('Export day'!$A$2:INDIRECT('Export day'!$D$2),ROWS(A$1:$A2234)),IFERROR(INDEX('Export night filtered'!$A$2:INDIRECT('Export night filtered'!$D$2),ROWS(A$1:$A2234)-ROWS('Export day'!$A$2:INDIRECT('Export day'!$D$2))),IFERROR(INDEX('Export sunholidays filtered'!$A$2:INDIRECT('Export sunholidays filtered'!$D$2),ROWS(A$1:$A2234),ROWS(#REF!)-ROWS('Export day'!$A$2:INDIRECT('Export day'!$D$2))-ROWS('Export night filtered'!$A$2:INDIRECT('Export night filtered'!$D$2))),""))),Rapportage!L2235)</f>
        <v/>
      </c>
    </row>
    <row r="2235" spans="1:1">
      <c r="A2235" t="str" cm="1">
        <f t="array" aca="1" ref="A2235" ca="1">_xlfn.CONCAT(IFERROR(INDEX('Export day'!$A$2:INDIRECT('Export day'!$D$2),ROWS(A$1:$A2235)),IFERROR(INDEX('Export night filtered'!$A$2:INDIRECT('Export night filtered'!$D$2),ROWS(A$1:$A2235)-ROWS('Export day'!$A$2:INDIRECT('Export day'!$D$2))),IFERROR(INDEX('Export sunholidays filtered'!$A$2:INDIRECT('Export sunholidays filtered'!$D$2),ROWS(A$1:$A2235),ROWS(#REF!)-ROWS('Export day'!$A$2:INDIRECT('Export day'!$D$2))-ROWS('Export night filtered'!$A$2:INDIRECT('Export night filtered'!$D$2))),""))),Rapportage!L2236)</f>
        <v/>
      </c>
    </row>
    <row r="2236" spans="1:1">
      <c r="A2236" t="str" cm="1">
        <f t="array" aca="1" ref="A2236" ca="1">_xlfn.CONCAT(IFERROR(INDEX('Export day'!$A$2:INDIRECT('Export day'!$D$2),ROWS(A$1:$A2236)),IFERROR(INDEX('Export night filtered'!$A$2:INDIRECT('Export night filtered'!$D$2),ROWS(A$1:$A2236)-ROWS('Export day'!$A$2:INDIRECT('Export day'!$D$2))),IFERROR(INDEX('Export sunholidays filtered'!$A$2:INDIRECT('Export sunholidays filtered'!$D$2),ROWS(A$1:$A2236),ROWS(#REF!)-ROWS('Export day'!$A$2:INDIRECT('Export day'!$D$2))-ROWS('Export night filtered'!$A$2:INDIRECT('Export night filtered'!$D$2))),""))),Rapportage!L2237)</f>
        <v/>
      </c>
    </row>
    <row r="2237" spans="1:1">
      <c r="A2237" t="str" cm="1">
        <f t="array" aca="1" ref="A2237" ca="1">_xlfn.CONCAT(IFERROR(INDEX('Export day'!$A$2:INDIRECT('Export day'!$D$2),ROWS(A$1:$A2237)),IFERROR(INDEX('Export night filtered'!$A$2:INDIRECT('Export night filtered'!$D$2),ROWS(A$1:$A2237)-ROWS('Export day'!$A$2:INDIRECT('Export day'!$D$2))),IFERROR(INDEX('Export sunholidays filtered'!$A$2:INDIRECT('Export sunholidays filtered'!$D$2),ROWS(A$1:$A2237),ROWS(#REF!)-ROWS('Export day'!$A$2:INDIRECT('Export day'!$D$2))-ROWS('Export night filtered'!$A$2:INDIRECT('Export night filtered'!$D$2))),""))),Rapportage!L2238)</f>
        <v/>
      </c>
    </row>
    <row r="2238" spans="1:1">
      <c r="A2238" t="str" cm="1">
        <f t="array" aca="1" ref="A2238" ca="1">_xlfn.CONCAT(IFERROR(INDEX('Export day'!$A$2:INDIRECT('Export day'!$D$2),ROWS(A$1:$A2238)),IFERROR(INDEX('Export night filtered'!$A$2:INDIRECT('Export night filtered'!$D$2),ROWS(A$1:$A2238)-ROWS('Export day'!$A$2:INDIRECT('Export day'!$D$2))),IFERROR(INDEX('Export sunholidays filtered'!$A$2:INDIRECT('Export sunholidays filtered'!$D$2),ROWS(A$1:$A2238),ROWS(#REF!)-ROWS('Export day'!$A$2:INDIRECT('Export day'!$D$2))-ROWS('Export night filtered'!$A$2:INDIRECT('Export night filtered'!$D$2))),""))),Rapportage!L2239)</f>
        <v/>
      </c>
    </row>
    <row r="2239" spans="1:1">
      <c r="A2239" t="str" cm="1">
        <f t="array" aca="1" ref="A2239" ca="1">_xlfn.CONCAT(IFERROR(INDEX('Export day'!$A$2:INDIRECT('Export day'!$D$2),ROWS(A$1:$A2239)),IFERROR(INDEX('Export night filtered'!$A$2:INDIRECT('Export night filtered'!$D$2),ROWS(A$1:$A2239)-ROWS('Export day'!$A$2:INDIRECT('Export day'!$D$2))),IFERROR(INDEX('Export sunholidays filtered'!$A$2:INDIRECT('Export sunholidays filtered'!$D$2),ROWS(A$1:$A2239),ROWS(#REF!)-ROWS('Export day'!$A$2:INDIRECT('Export day'!$D$2))-ROWS('Export night filtered'!$A$2:INDIRECT('Export night filtered'!$D$2))),""))),Rapportage!L2240)</f>
        <v/>
      </c>
    </row>
    <row r="2240" spans="1:1">
      <c r="A2240" t="str" cm="1">
        <f t="array" aca="1" ref="A2240" ca="1">_xlfn.CONCAT(IFERROR(INDEX('Export day'!$A$2:INDIRECT('Export day'!$D$2),ROWS(A$1:$A2240)),IFERROR(INDEX('Export night filtered'!$A$2:INDIRECT('Export night filtered'!$D$2),ROWS(A$1:$A2240)-ROWS('Export day'!$A$2:INDIRECT('Export day'!$D$2))),IFERROR(INDEX('Export sunholidays filtered'!$A$2:INDIRECT('Export sunholidays filtered'!$D$2),ROWS(A$1:$A2240),ROWS(#REF!)-ROWS('Export day'!$A$2:INDIRECT('Export day'!$D$2))-ROWS('Export night filtered'!$A$2:INDIRECT('Export night filtered'!$D$2))),""))),Rapportage!L2241)</f>
        <v/>
      </c>
    </row>
    <row r="2241" spans="1:1">
      <c r="A2241" t="str" cm="1">
        <f t="array" aca="1" ref="A2241" ca="1">_xlfn.CONCAT(IFERROR(INDEX('Export day'!$A$2:INDIRECT('Export day'!$D$2),ROWS(A$1:$A2241)),IFERROR(INDEX('Export night filtered'!$A$2:INDIRECT('Export night filtered'!$D$2),ROWS(A$1:$A2241)-ROWS('Export day'!$A$2:INDIRECT('Export day'!$D$2))),IFERROR(INDEX('Export sunholidays filtered'!$A$2:INDIRECT('Export sunholidays filtered'!$D$2),ROWS(A$1:$A2241),ROWS(#REF!)-ROWS('Export day'!$A$2:INDIRECT('Export day'!$D$2))-ROWS('Export night filtered'!$A$2:INDIRECT('Export night filtered'!$D$2))),""))),Rapportage!L2242)</f>
        <v/>
      </c>
    </row>
    <row r="2242" spans="1:1">
      <c r="A2242" t="str" cm="1">
        <f t="array" aca="1" ref="A2242" ca="1">_xlfn.CONCAT(IFERROR(INDEX('Export day'!$A$2:INDIRECT('Export day'!$D$2),ROWS(A$1:$A2242)),IFERROR(INDEX('Export night filtered'!$A$2:INDIRECT('Export night filtered'!$D$2),ROWS(A$1:$A2242)-ROWS('Export day'!$A$2:INDIRECT('Export day'!$D$2))),IFERROR(INDEX('Export sunholidays filtered'!$A$2:INDIRECT('Export sunholidays filtered'!$D$2),ROWS(A$1:$A2242),ROWS(#REF!)-ROWS('Export day'!$A$2:INDIRECT('Export day'!$D$2))-ROWS('Export night filtered'!$A$2:INDIRECT('Export night filtered'!$D$2))),""))),Rapportage!L2243)</f>
        <v/>
      </c>
    </row>
    <row r="2243" spans="1:1">
      <c r="A2243" t="str" cm="1">
        <f t="array" aca="1" ref="A2243" ca="1">_xlfn.CONCAT(IFERROR(INDEX('Export day'!$A$2:INDIRECT('Export day'!$D$2),ROWS(A$1:$A2243)),IFERROR(INDEX('Export night filtered'!$A$2:INDIRECT('Export night filtered'!$D$2),ROWS(A$1:$A2243)-ROWS('Export day'!$A$2:INDIRECT('Export day'!$D$2))),IFERROR(INDEX('Export sunholidays filtered'!$A$2:INDIRECT('Export sunholidays filtered'!$D$2),ROWS(A$1:$A2243),ROWS(#REF!)-ROWS('Export day'!$A$2:INDIRECT('Export day'!$D$2))-ROWS('Export night filtered'!$A$2:INDIRECT('Export night filtered'!$D$2))),""))),Rapportage!L2244)</f>
        <v/>
      </c>
    </row>
    <row r="2244" spans="1:1">
      <c r="A2244" t="str" cm="1">
        <f t="array" aca="1" ref="A2244" ca="1">_xlfn.CONCAT(IFERROR(INDEX('Export day'!$A$2:INDIRECT('Export day'!$D$2),ROWS(A$1:$A2244)),IFERROR(INDEX('Export night filtered'!$A$2:INDIRECT('Export night filtered'!$D$2),ROWS(A$1:$A2244)-ROWS('Export day'!$A$2:INDIRECT('Export day'!$D$2))),IFERROR(INDEX('Export sunholidays filtered'!$A$2:INDIRECT('Export sunholidays filtered'!$D$2),ROWS(A$1:$A2244),ROWS(#REF!)-ROWS('Export day'!$A$2:INDIRECT('Export day'!$D$2))-ROWS('Export night filtered'!$A$2:INDIRECT('Export night filtered'!$D$2))),""))),Rapportage!L2245)</f>
        <v/>
      </c>
    </row>
    <row r="2245" spans="1:1">
      <c r="A2245" t="str" cm="1">
        <f t="array" aca="1" ref="A2245" ca="1">_xlfn.CONCAT(IFERROR(INDEX('Export day'!$A$2:INDIRECT('Export day'!$D$2),ROWS(A$1:$A2245)),IFERROR(INDEX('Export night filtered'!$A$2:INDIRECT('Export night filtered'!$D$2),ROWS(A$1:$A2245)-ROWS('Export day'!$A$2:INDIRECT('Export day'!$D$2))),IFERROR(INDEX('Export sunholidays filtered'!$A$2:INDIRECT('Export sunholidays filtered'!$D$2),ROWS(A$1:$A2245),ROWS(#REF!)-ROWS('Export day'!$A$2:INDIRECT('Export day'!$D$2))-ROWS('Export night filtered'!$A$2:INDIRECT('Export night filtered'!$D$2))),""))),Rapportage!L2246)</f>
        <v/>
      </c>
    </row>
    <row r="2246" spans="1:1">
      <c r="A2246" t="str" cm="1">
        <f t="array" aca="1" ref="A2246" ca="1">_xlfn.CONCAT(IFERROR(INDEX('Export day'!$A$2:INDIRECT('Export day'!$D$2),ROWS(A$1:$A2246)),IFERROR(INDEX('Export night filtered'!$A$2:INDIRECT('Export night filtered'!$D$2),ROWS(A$1:$A2246)-ROWS('Export day'!$A$2:INDIRECT('Export day'!$D$2))),IFERROR(INDEX('Export sunholidays filtered'!$A$2:INDIRECT('Export sunholidays filtered'!$D$2),ROWS(A$1:$A2246),ROWS(#REF!)-ROWS('Export day'!$A$2:INDIRECT('Export day'!$D$2))-ROWS('Export night filtered'!$A$2:INDIRECT('Export night filtered'!$D$2))),""))),Rapportage!L2247)</f>
        <v/>
      </c>
    </row>
    <row r="2247" spans="1:1">
      <c r="A2247" t="str" cm="1">
        <f t="array" aca="1" ref="A2247" ca="1">_xlfn.CONCAT(IFERROR(INDEX('Export day'!$A$2:INDIRECT('Export day'!$D$2),ROWS(A$1:$A2247)),IFERROR(INDEX('Export night filtered'!$A$2:INDIRECT('Export night filtered'!$D$2),ROWS(A$1:$A2247)-ROWS('Export day'!$A$2:INDIRECT('Export day'!$D$2))),IFERROR(INDEX('Export sunholidays filtered'!$A$2:INDIRECT('Export sunholidays filtered'!$D$2),ROWS(A$1:$A2247),ROWS(#REF!)-ROWS('Export day'!$A$2:INDIRECT('Export day'!$D$2))-ROWS('Export night filtered'!$A$2:INDIRECT('Export night filtered'!$D$2))),""))),Rapportage!L2248)</f>
        <v/>
      </c>
    </row>
    <row r="2248" spans="1:1">
      <c r="A2248" t="str" cm="1">
        <f t="array" aca="1" ref="A2248" ca="1">_xlfn.CONCAT(IFERROR(INDEX('Export day'!$A$2:INDIRECT('Export day'!$D$2),ROWS(A$1:$A2248)),IFERROR(INDEX('Export night filtered'!$A$2:INDIRECT('Export night filtered'!$D$2),ROWS(A$1:$A2248)-ROWS('Export day'!$A$2:INDIRECT('Export day'!$D$2))),IFERROR(INDEX('Export sunholidays filtered'!$A$2:INDIRECT('Export sunholidays filtered'!$D$2),ROWS(A$1:$A2248),ROWS(#REF!)-ROWS('Export day'!$A$2:INDIRECT('Export day'!$D$2))-ROWS('Export night filtered'!$A$2:INDIRECT('Export night filtered'!$D$2))),""))),Rapportage!L2249)</f>
        <v/>
      </c>
    </row>
    <row r="2249" spans="1:1">
      <c r="A2249" t="str" cm="1">
        <f t="array" aca="1" ref="A2249" ca="1">_xlfn.CONCAT(IFERROR(INDEX('Export day'!$A$2:INDIRECT('Export day'!$D$2),ROWS(A$1:$A2249)),IFERROR(INDEX('Export night filtered'!$A$2:INDIRECT('Export night filtered'!$D$2),ROWS(A$1:$A2249)-ROWS('Export day'!$A$2:INDIRECT('Export day'!$D$2))),IFERROR(INDEX('Export sunholidays filtered'!$A$2:INDIRECT('Export sunholidays filtered'!$D$2),ROWS(A$1:$A2249),ROWS(#REF!)-ROWS('Export day'!$A$2:INDIRECT('Export day'!$D$2))-ROWS('Export night filtered'!$A$2:INDIRECT('Export night filtered'!$D$2))),""))),Rapportage!L2250)</f>
        <v/>
      </c>
    </row>
    <row r="2250" spans="1:1">
      <c r="A2250" t="str" cm="1">
        <f t="array" aca="1" ref="A2250" ca="1">_xlfn.CONCAT(IFERROR(INDEX('Export day'!$A$2:INDIRECT('Export day'!$D$2),ROWS(A$1:$A2250)),IFERROR(INDEX('Export night filtered'!$A$2:INDIRECT('Export night filtered'!$D$2),ROWS(A$1:$A2250)-ROWS('Export day'!$A$2:INDIRECT('Export day'!$D$2))),IFERROR(INDEX('Export sunholidays filtered'!$A$2:INDIRECT('Export sunholidays filtered'!$D$2),ROWS(A$1:$A2250),ROWS(#REF!)-ROWS('Export day'!$A$2:INDIRECT('Export day'!$D$2))-ROWS('Export night filtered'!$A$2:INDIRECT('Export night filtered'!$D$2))),""))),Rapportage!L2251)</f>
        <v/>
      </c>
    </row>
    <row r="2251" spans="1:1">
      <c r="A2251" t="str" cm="1">
        <f t="array" aca="1" ref="A2251" ca="1">_xlfn.CONCAT(IFERROR(INDEX('Export day'!$A$2:INDIRECT('Export day'!$D$2),ROWS(A$1:$A2251)),IFERROR(INDEX('Export night filtered'!$A$2:INDIRECT('Export night filtered'!$D$2),ROWS(A$1:$A2251)-ROWS('Export day'!$A$2:INDIRECT('Export day'!$D$2))),IFERROR(INDEX('Export sunholidays filtered'!$A$2:INDIRECT('Export sunholidays filtered'!$D$2),ROWS(A$1:$A2251),ROWS(#REF!)-ROWS('Export day'!$A$2:INDIRECT('Export day'!$D$2))-ROWS('Export night filtered'!$A$2:INDIRECT('Export night filtered'!$D$2))),""))),Rapportage!L2252)</f>
        <v/>
      </c>
    </row>
    <row r="2252" spans="1:1">
      <c r="A2252" t="str" cm="1">
        <f t="array" aca="1" ref="A2252" ca="1">_xlfn.CONCAT(IFERROR(INDEX('Export day'!$A$2:INDIRECT('Export day'!$D$2),ROWS(A$1:$A2252)),IFERROR(INDEX('Export night filtered'!$A$2:INDIRECT('Export night filtered'!$D$2),ROWS(A$1:$A2252)-ROWS('Export day'!$A$2:INDIRECT('Export day'!$D$2))),IFERROR(INDEX('Export sunholidays filtered'!$A$2:INDIRECT('Export sunholidays filtered'!$D$2),ROWS(A$1:$A2252),ROWS(#REF!)-ROWS('Export day'!$A$2:INDIRECT('Export day'!$D$2))-ROWS('Export night filtered'!$A$2:INDIRECT('Export night filtered'!$D$2))),""))),Rapportage!L2253)</f>
        <v/>
      </c>
    </row>
    <row r="2253" spans="1:1">
      <c r="A2253" t="str" cm="1">
        <f t="array" aca="1" ref="A2253" ca="1">_xlfn.CONCAT(IFERROR(INDEX('Export day'!$A$2:INDIRECT('Export day'!$D$2),ROWS(A$1:$A2253)),IFERROR(INDEX('Export night filtered'!$A$2:INDIRECT('Export night filtered'!$D$2),ROWS(A$1:$A2253)-ROWS('Export day'!$A$2:INDIRECT('Export day'!$D$2))),IFERROR(INDEX('Export sunholidays filtered'!$A$2:INDIRECT('Export sunholidays filtered'!$D$2),ROWS(A$1:$A2253),ROWS(#REF!)-ROWS('Export day'!$A$2:INDIRECT('Export day'!$D$2))-ROWS('Export night filtered'!$A$2:INDIRECT('Export night filtered'!$D$2))),""))),Rapportage!L2254)</f>
        <v/>
      </c>
    </row>
    <row r="2254" spans="1:1">
      <c r="A2254" t="str" cm="1">
        <f t="array" aca="1" ref="A2254" ca="1">_xlfn.CONCAT(IFERROR(INDEX('Export day'!$A$2:INDIRECT('Export day'!$D$2),ROWS(A$1:$A2254)),IFERROR(INDEX('Export night filtered'!$A$2:INDIRECT('Export night filtered'!$D$2),ROWS(A$1:$A2254)-ROWS('Export day'!$A$2:INDIRECT('Export day'!$D$2))),IFERROR(INDEX('Export sunholidays filtered'!$A$2:INDIRECT('Export sunholidays filtered'!$D$2),ROWS(A$1:$A2254),ROWS(#REF!)-ROWS('Export day'!$A$2:INDIRECT('Export day'!$D$2))-ROWS('Export night filtered'!$A$2:INDIRECT('Export night filtered'!$D$2))),""))),Rapportage!L2255)</f>
        <v/>
      </c>
    </row>
    <row r="2255" spans="1:1">
      <c r="A2255" t="str" cm="1">
        <f t="array" aca="1" ref="A2255" ca="1">_xlfn.CONCAT(IFERROR(INDEX('Export day'!$A$2:INDIRECT('Export day'!$D$2),ROWS(A$1:$A2255)),IFERROR(INDEX('Export night filtered'!$A$2:INDIRECT('Export night filtered'!$D$2),ROWS(A$1:$A2255)-ROWS('Export day'!$A$2:INDIRECT('Export day'!$D$2))),IFERROR(INDEX('Export sunholidays filtered'!$A$2:INDIRECT('Export sunholidays filtered'!$D$2),ROWS(A$1:$A2255),ROWS(#REF!)-ROWS('Export day'!$A$2:INDIRECT('Export day'!$D$2))-ROWS('Export night filtered'!$A$2:INDIRECT('Export night filtered'!$D$2))),""))),Rapportage!L2256)</f>
        <v/>
      </c>
    </row>
    <row r="2256" spans="1:1">
      <c r="A2256" t="str" cm="1">
        <f t="array" aca="1" ref="A2256" ca="1">_xlfn.CONCAT(IFERROR(INDEX('Export day'!$A$2:INDIRECT('Export day'!$D$2),ROWS(A$1:$A2256)),IFERROR(INDEX('Export night filtered'!$A$2:INDIRECT('Export night filtered'!$D$2),ROWS(A$1:$A2256)-ROWS('Export day'!$A$2:INDIRECT('Export day'!$D$2))),IFERROR(INDEX('Export sunholidays filtered'!$A$2:INDIRECT('Export sunholidays filtered'!$D$2),ROWS(A$1:$A2256),ROWS(#REF!)-ROWS('Export day'!$A$2:INDIRECT('Export day'!$D$2))-ROWS('Export night filtered'!$A$2:INDIRECT('Export night filtered'!$D$2))),""))),Rapportage!L2257)</f>
        <v/>
      </c>
    </row>
    <row r="2257" spans="1:1">
      <c r="A2257" t="str" cm="1">
        <f t="array" aca="1" ref="A2257" ca="1">_xlfn.CONCAT(IFERROR(INDEX('Export day'!$A$2:INDIRECT('Export day'!$D$2),ROWS(A$1:$A2257)),IFERROR(INDEX('Export night filtered'!$A$2:INDIRECT('Export night filtered'!$D$2),ROWS(A$1:$A2257)-ROWS('Export day'!$A$2:INDIRECT('Export day'!$D$2))),IFERROR(INDEX('Export sunholidays filtered'!$A$2:INDIRECT('Export sunholidays filtered'!$D$2),ROWS(A$1:$A2257),ROWS(#REF!)-ROWS('Export day'!$A$2:INDIRECT('Export day'!$D$2))-ROWS('Export night filtered'!$A$2:INDIRECT('Export night filtered'!$D$2))),""))),Rapportage!L2258)</f>
        <v/>
      </c>
    </row>
    <row r="2258" spans="1:1">
      <c r="A2258" t="str" cm="1">
        <f t="array" aca="1" ref="A2258" ca="1">_xlfn.CONCAT(IFERROR(INDEX('Export day'!$A$2:INDIRECT('Export day'!$D$2),ROWS(A$1:$A2258)),IFERROR(INDEX('Export night filtered'!$A$2:INDIRECT('Export night filtered'!$D$2),ROWS(A$1:$A2258)-ROWS('Export day'!$A$2:INDIRECT('Export day'!$D$2))),IFERROR(INDEX('Export sunholidays filtered'!$A$2:INDIRECT('Export sunholidays filtered'!$D$2),ROWS(A$1:$A2258),ROWS(#REF!)-ROWS('Export day'!$A$2:INDIRECT('Export day'!$D$2))-ROWS('Export night filtered'!$A$2:INDIRECT('Export night filtered'!$D$2))),""))),Rapportage!L2259)</f>
        <v/>
      </c>
    </row>
    <row r="2259" spans="1:1">
      <c r="A2259" t="str" cm="1">
        <f t="array" aca="1" ref="A2259" ca="1">_xlfn.CONCAT(IFERROR(INDEX('Export day'!$A$2:INDIRECT('Export day'!$D$2),ROWS(A$1:$A2259)),IFERROR(INDEX('Export night filtered'!$A$2:INDIRECT('Export night filtered'!$D$2),ROWS(A$1:$A2259)-ROWS('Export day'!$A$2:INDIRECT('Export day'!$D$2))),IFERROR(INDEX('Export sunholidays filtered'!$A$2:INDIRECT('Export sunholidays filtered'!$D$2),ROWS(A$1:$A2259),ROWS(#REF!)-ROWS('Export day'!$A$2:INDIRECT('Export day'!$D$2))-ROWS('Export night filtered'!$A$2:INDIRECT('Export night filtered'!$D$2))),""))),Rapportage!L2260)</f>
        <v/>
      </c>
    </row>
    <row r="2260" spans="1:1">
      <c r="A2260" t="str" cm="1">
        <f t="array" aca="1" ref="A2260" ca="1">_xlfn.CONCAT(IFERROR(INDEX('Export day'!$A$2:INDIRECT('Export day'!$D$2),ROWS(A$1:$A2260)),IFERROR(INDEX('Export night filtered'!$A$2:INDIRECT('Export night filtered'!$D$2),ROWS(A$1:$A2260)-ROWS('Export day'!$A$2:INDIRECT('Export day'!$D$2))),IFERROR(INDEX('Export sunholidays filtered'!$A$2:INDIRECT('Export sunholidays filtered'!$D$2),ROWS(A$1:$A2260),ROWS(#REF!)-ROWS('Export day'!$A$2:INDIRECT('Export day'!$D$2))-ROWS('Export night filtered'!$A$2:INDIRECT('Export night filtered'!$D$2))),""))),Rapportage!L2261)</f>
        <v/>
      </c>
    </row>
    <row r="2261" spans="1:1">
      <c r="A2261" t="str" cm="1">
        <f t="array" aca="1" ref="A2261" ca="1">_xlfn.CONCAT(IFERROR(INDEX('Export day'!$A$2:INDIRECT('Export day'!$D$2),ROWS(A$1:$A2261)),IFERROR(INDEX('Export night filtered'!$A$2:INDIRECT('Export night filtered'!$D$2),ROWS(A$1:$A2261)-ROWS('Export day'!$A$2:INDIRECT('Export day'!$D$2))),IFERROR(INDEX('Export sunholidays filtered'!$A$2:INDIRECT('Export sunholidays filtered'!$D$2),ROWS(A$1:$A2261),ROWS(#REF!)-ROWS('Export day'!$A$2:INDIRECT('Export day'!$D$2))-ROWS('Export night filtered'!$A$2:INDIRECT('Export night filtered'!$D$2))),""))),Rapportage!L2262)</f>
        <v/>
      </c>
    </row>
    <row r="2262" spans="1:1">
      <c r="A2262" t="str" cm="1">
        <f t="array" aca="1" ref="A2262" ca="1">_xlfn.CONCAT(IFERROR(INDEX('Export day'!$A$2:INDIRECT('Export day'!$D$2),ROWS(A$1:$A2262)),IFERROR(INDEX('Export night filtered'!$A$2:INDIRECT('Export night filtered'!$D$2),ROWS(A$1:$A2262)-ROWS('Export day'!$A$2:INDIRECT('Export day'!$D$2))),IFERROR(INDEX('Export sunholidays filtered'!$A$2:INDIRECT('Export sunholidays filtered'!$D$2),ROWS(A$1:$A2262),ROWS(#REF!)-ROWS('Export day'!$A$2:INDIRECT('Export day'!$D$2))-ROWS('Export night filtered'!$A$2:INDIRECT('Export night filtered'!$D$2))),""))),Rapportage!L2263)</f>
        <v/>
      </c>
    </row>
    <row r="2263" spans="1:1">
      <c r="A2263" t="str" cm="1">
        <f t="array" aca="1" ref="A2263" ca="1">_xlfn.CONCAT(IFERROR(INDEX('Export day'!$A$2:INDIRECT('Export day'!$D$2),ROWS(A$1:$A2263)),IFERROR(INDEX('Export night filtered'!$A$2:INDIRECT('Export night filtered'!$D$2),ROWS(A$1:$A2263)-ROWS('Export day'!$A$2:INDIRECT('Export day'!$D$2))),IFERROR(INDEX('Export sunholidays filtered'!$A$2:INDIRECT('Export sunholidays filtered'!$D$2),ROWS(A$1:$A2263),ROWS(#REF!)-ROWS('Export day'!$A$2:INDIRECT('Export day'!$D$2))-ROWS('Export night filtered'!$A$2:INDIRECT('Export night filtered'!$D$2))),""))),Rapportage!L2264)</f>
        <v/>
      </c>
    </row>
    <row r="2264" spans="1:1">
      <c r="A2264" t="str" cm="1">
        <f t="array" aca="1" ref="A2264" ca="1">_xlfn.CONCAT(IFERROR(INDEX('Export day'!$A$2:INDIRECT('Export day'!$D$2),ROWS(A$1:$A2264)),IFERROR(INDEX('Export night filtered'!$A$2:INDIRECT('Export night filtered'!$D$2),ROWS(A$1:$A2264)-ROWS('Export day'!$A$2:INDIRECT('Export day'!$D$2))),IFERROR(INDEX('Export sunholidays filtered'!$A$2:INDIRECT('Export sunholidays filtered'!$D$2),ROWS(A$1:$A2264),ROWS(#REF!)-ROWS('Export day'!$A$2:INDIRECT('Export day'!$D$2))-ROWS('Export night filtered'!$A$2:INDIRECT('Export night filtered'!$D$2))),""))),Rapportage!L2265)</f>
        <v/>
      </c>
    </row>
    <row r="2265" spans="1:1">
      <c r="A2265" t="str" cm="1">
        <f t="array" aca="1" ref="A2265" ca="1">_xlfn.CONCAT(IFERROR(INDEX('Export day'!$A$2:INDIRECT('Export day'!$D$2),ROWS(A$1:$A2265)),IFERROR(INDEX('Export night filtered'!$A$2:INDIRECT('Export night filtered'!$D$2),ROWS(A$1:$A2265)-ROWS('Export day'!$A$2:INDIRECT('Export day'!$D$2))),IFERROR(INDEX('Export sunholidays filtered'!$A$2:INDIRECT('Export sunholidays filtered'!$D$2),ROWS(A$1:$A2265),ROWS(#REF!)-ROWS('Export day'!$A$2:INDIRECT('Export day'!$D$2))-ROWS('Export night filtered'!$A$2:INDIRECT('Export night filtered'!$D$2))),""))),Rapportage!L2266)</f>
        <v/>
      </c>
    </row>
    <row r="2266" spans="1:1">
      <c r="A2266" t="str" cm="1">
        <f t="array" aca="1" ref="A2266" ca="1">_xlfn.CONCAT(IFERROR(INDEX('Export day'!$A$2:INDIRECT('Export day'!$D$2),ROWS(A$1:$A2266)),IFERROR(INDEX('Export night filtered'!$A$2:INDIRECT('Export night filtered'!$D$2),ROWS(A$1:$A2266)-ROWS('Export day'!$A$2:INDIRECT('Export day'!$D$2))),IFERROR(INDEX('Export sunholidays filtered'!$A$2:INDIRECT('Export sunholidays filtered'!$D$2),ROWS(A$1:$A2266),ROWS(#REF!)-ROWS('Export day'!$A$2:INDIRECT('Export day'!$D$2))-ROWS('Export night filtered'!$A$2:INDIRECT('Export night filtered'!$D$2))),""))),Rapportage!L2267)</f>
        <v/>
      </c>
    </row>
    <row r="2267" spans="1:1">
      <c r="A2267" t="str" cm="1">
        <f t="array" aca="1" ref="A2267" ca="1">_xlfn.CONCAT(IFERROR(INDEX('Export day'!$A$2:INDIRECT('Export day'!$D$2),ROWS(A$1:$A2267)),IFERROR(INDEX('Export night filtered'!$A$2:INDIRECT('Export night filtered'!$D$2),ROWS(A$1:$A2267)-ROWS('Export day'!$A$2:INDIRECT('Export day'!$D$2))),IFERROR(INDEX('Export sunholidays filtered'!$A$2:INDIRECT('Export sunholidays filtered'!$D$2),ROWS(A$1:$A2267),ROWS(#REF!)-ROWS('Export day'!$A$2:INDIRECT('Export day'!$D$2))-ROWS('Export night filtered'!$A$2:INDIRECT('Export night filtered'!$D$2))),""))),Rapportage!L2268)</f>
        <v/>
      </c>
    </row>
    <row r="2268" spans="1:1">
      <c r="A2268" t="str" cm="1">
        <f t="array" aca="1" ref="A2268" ca="1">_xlfn.CONCAT(IFERROR(INDEX('Export day'!$A$2:INDIRECT('Export day'!$D$2),ROWS(A$1:$A2268)),IFERROR(INDEX('Export night filtered'!$A$2:INDIRECT('Export night filtered'!$D$2),ROWS(A$1:$A2268)-ROWS('Export day'!$A$2:INDIRECT('Export day'!$D$2))),IFERROR(INDEX('Export sunholidays filtered'!$A$2:INDIRECT('Export sunholidays filtered'!$D$2),ROWS(A$1:$A2268),ROWS(#REF!)-ROWS('Export day'!$A$2:INDIRECT('Export day'!$D$2))-ROWS('Export night filtered'!$A$2:INDIRECT('Export night filtered'!$D$2))),""))),Rapportage!L2269)</f>
        <v/>
      </c>
    </row>
    <row r="2269" spans="1:1">
      <c r="A2269" t="str" cm="1">
        <f t="array" aca="1" ref="A2269" ca="1">_xlfn.CONCAT(IFERROR(INDEX('Export day'!$A$2:INDIRECT('Export day'!$D$2),ROWS(A$1:$A2269)),IFERROR(INDEX('Export night filtered'!$A$2:INDIRECT('Export night filtered'!$D$2),ROWS(A$1:$A2269)-ROWS('Export day'!$A$2:INDIRECT('Export day'!$D$2))),IFERROR(INDEX('Export sunholidays filtered'!$A$2:INDIRECT('Export sunholidays filtered'!$D$2),ROWS(A$1:$A2269),ROWS(#REF!)-ROWS('Export day'!$A$2:INDIRECT('Export day'!$D$2))-ROWS('Export night filtered'!$A$2:INDIRECT('Export night filtered'!$D$2))),""))),Rapportage!L2270)</f>
        <v/>
      </c>
    </row>
    <row r="2270" spans="1:1">
      <c r="A2270" t="str" cm="1">
        <f t="array" aca="1" ref="A2270" ca="1">_xlfn.CONCAT(IFERROR(INDEX('Export day'!$A$2:INDIRECT('Export day'!$D$2),ROWS(A$1:$A2270)),IFERROR(INDEX('Export night filtered'!$A$2:INDIRECT('Export night filtered'!$D$2),ROWS(A$1:$A2270)-ROWS('Export day'!$A$2:INDIRECT('Export day'!$D$2))),IFERROR(INDEX('Export sunholidays filtered'!$A$2:INDIRECT('Export sunholidays filtered'!$D$2),ROWS(A$1:$A2270),ROWS(#REF!)-ROWS('Export day'!$A$2:INDIRECT('Export day'!$D$2))-ROWS('Export night filtered'!$A$2:INDIRECT('Export night filtered'!$D$2))),""))),Rapportage!L2271)</f>
        <v/>
      </c>
    </row>
    <row r="2271" spans="1:1">
      <c r="A2271" t="str" cm="1">
        <f t="array" aca="1" ref="A2271" ca="1">_xlfn.CONCAT(IFERROR(INDEX('Export day'!$A$2:INDIRECT('Export day'!$D$2),ROWS(A$1:$A2271)),IFERROR(INDEX('Export night filtered'!$A$2:INDIRECT('Export night filtered'!$D$2),ROWS(A$1:$A2271)-ROWS('Export day'!$A$2:INDIRECT('Export day'!$D$2))),IFERROR(INDEX('Export sunholidays filtered'!$A$2:INDIRECT('Export sunholidays filtered'!$D$2),ROWS(A$1:$A2271),ROWS(#REF!)-ROWS('Export day'!$A$2:INDIRECT('Export day'!$D$2))-ROWS('Export night filtered'!$A$2:INDIRECT('Export night filtered'!$D$2))),""))),Rapportage!L2272)</f>
        <v/>
      </c>
    </row>
    <row r="2272" spans="1:1">
      <c r="A2272" t="str" cm="1">
        <f t="array" aca="1" ref="A2272" ca="1">_xlfn.CONCAT(IFERROR(INDEX('Export day'!$A$2:INDIRECT('Export day'!$D$2),ROWS(A$1:$A2272)),IFERROR(INDEX('Export night filtered'!$A$2:INDIRECT('Export night filtered'!$D$2),ROWS(A$1:$A2272)-ROWS('Export day'!$A$2:INDIRECT('Export day'!$D$2))),IFERROR(INDEX('Export sunholidays filtered'!$A$2:INDIRECT('Export sunholidays filtered'!$D$2),ROWS(A$1:$A2272),ROWS(#REF!)-ROWS('Export day'!$A$2:INDIRECT('Export day'!$D$2))-ROWS('Export night filtered'!$A$2:INDIRECT('Export night filtered'!$D$2))),""))),Rapportage!L2273)</f>
        <v/>
      </c>
    </row>
    <row r="2273" spans="1:1">
      <c r="A2273" t="str" cm="1">
        <f t="array" aca="1" ref="A2273" ca="1">_xlfn.CONCAT(IFERROR(INDEX('Export day'!$A$2:INDIRECT('Export day'!$D$2),ROWS(A$1:$A2273)),IFERROR(INDEX('Export night filtered'!$A$2:INDIRECT('Export night filtered'!$D$2),ROWS(A$1:$A2273)-ROWS('Export day'!$A$2:INDIRECT('Export day'!$D$2))),IFERROR(INDEX('Export sunholidays filtered'!$A$2:INDIRECT('Export sunholidays filtered'!$D$2),ROWS(A$1:$A2273),ROWS(#REF!)-ROWS('Export day'!$A$2:INDIRECT('Export day'!$D$2))-ROWS('Export night filtered'!$A$2:INDIRECT('Export night filtered'!$D$2))),""))),Rapportage!L2274)</f>
        <v/>
      </c>
    </row>
    <row r="2274" spans="1:1">
      <c r="A2274" t="str" cm="1">
        <f t="array" aca="1" ref="A2274" ca="1">_xlfn.CONCAT(IFERROR(INDEX('Export day'!$A$2:INDIRECT('Export day'!$D$2),ROWS(A$1:$A2274)),IFERROR(INDEX('Export night filtered'!$A$2:INDIRECT('Export night filtered'!$D$2),ROWS(A$1:$A2274)-ROWS('Export day'!$A$2:INDIRECT('Export day'!$D$2))),IFERROR(INDEX('Export sunholidays filtered'!$A$2:INDIRECT('Export sunholidays filtered'!$D$2),ROWS(A$1:$A2274),ROWS(#REF!)-ROWS('Export day'!$A$2:INDIRECT('Export day'!$D$2))-ROWS('Export night filtered'!$A$2:INDIRECT('Export night filtered'!$D$2))),""))),Rapportage!L2275)</f>
        <v/>
      </c>
    </row>
    <row r="2275" spans="1:1">
      <c r="A2275" t="str" cm="1">
        <f t="array" aca="1" ref="A2275" ca="1">_xlfn.CONCAT(IFERROR(INDEX('Export day'!$A$2:INDIRECT('Export day'!$D$2),ROWS(A$1:$A2275)),IFERROR(INDEX('Export night filtered'!$A$2:INDIRECT('Export night filtered'!$D$2),ROWS(A$1:$A2275)-ROWS('Export day'!$A$2:INDIRECT('Export day'!$D$2))),IFERROR(INDEX('Export sunholidays filtered'!$A$2:INDIRECT('Export sunholidays filtered'!$D$2),ROWS(A$1:$A2275),ROWS(#REF!)-ROWS('Export day'!$A$2:INDIRECT('Export day'!$D$2))-ROWS('Export night filtered'!$A$2:INDIRECT('Export night filtered'!$D$2))),""))),Rapportage!L2276)</f>
        <v/>
      </c>
    </row>
    <row r="2276" spans="1:1">
      <c r="A2276" t="str" cm="1">
        <f t="array" aca="1" ref="A2276" ca="1">_xlfn.CONCAT(IFERROR(INDEX('Export day'!$A$2:INDIRECT('Export day'!$D$2),ROWS(A$1:$A2276)),IFERROR(INDEX('Export night filtered'!$A$2:INDIRECT('Export night filtered'!$D$2),ROWS(A$1:$A2276)-ROWS('Export day'!$A$2:INDIRECT('Export day'!$D$2))),IFERROR(INDEX('Export sunholidays filtered'!$A$2:INDIRECT('Export sunholidays filtered'!$D$2),ROWS(A$1:$A2276),ROWS(#REF!)-ROWS('Export day'!$A$2:INDIRECT('Export day'!$D$2))-ROWS('Export night filtered'!$A$2:INDIRECT('Export night filtered'!$D$2))),""))),Rapportage!L2277)</f>
        <v/>
      </c>
    </row>
    <row r="2277" spans="1:1">
      <c r="A2277" t="str" cm="1">
        <f t="array" aca="1" ref="A2277" ca="1">_xlfn.CONCAT(IFERROR(INDEX('Export day'!$A$2:INDIRECT('Export day'!$D$2),ROWS(A$1:$A2277)),IFERROR(INDEX('Export night filtered'!$A$2:INDIRECT('Export night filtered'!$D$2),ROWS(A$1:$A2277)-ROWS('Export day'!$A$2:INDIRECT('Export day'!$D$2))),IFERROR(INDEX('Export sunholidays filtered'!$A$2:INDIRECT('Export sunholidays filtered'!$D$2),ROWS(A$1:$A2277),ROWS(#REF!)-ROWS('Export day'!$A$2:INDIRECT('Export day'!$D$2))-ROWS('Export night filtered'!$A$2:INDIRECT('Export night filtered'!$D$2))),""))),Rapportage!L2278)</f>
        <v/>
      </c>
    </row>
    <row r="2278" spans="1:1">
      <c r="A2278" t="str" cm="1">
        <f t="array" aca="1" ref="A2278" ca="1">_xlfn.CONCAT(IFERROR(INDEX('Export day'!$A$2:INDIRECT('Export day'!$D$2),ROWS(A$1:$A2278)),IFERROR(INDEX('Export night filtered'!$A$2:INDIRECT('Export night filtered'!$D$2),ROWS(A$1:$A2278)-ROWS('Export day'!$A$2:INDIRECT('Export day'!$D$2))),IFERROR(INDEX('Export sunholidays filtered'!$A$2:INDIRECT('Export sunholidays filtered'!$D$2),ROWS(A$1:$A2278),ROWS(#REF!)-ROWS('Export day'!$A$2:INDIRECT('Export day'!$D$2))-ROWS('Export night filtered'!$A$2:INDIRECT('Export night filtered'!$D$2))),""))),Rapportage!L2279)</f>
        <v/>
      </c>
    </row>
    <row r="2279" spans="1:1">
      <c r="A2279" t="str" cm="1">
        <f t="array" aca="1" ref="A2279" ca="1">_xlfn.CONCAT(IFERROR(INDEX('Export day'!$A$2:INDIRECT('Export day'!$D$2),ROWS(A$1:$A2279)),IFERROR(INDEX('Export night filtered'!$A$2:INDIRECT('Export night filtered'!$D$2),ROWS(A$1:$A2279)-ROWS('Export day'!$A$2:INDIRECT('Export day'!$D$2))),IFERROR(INDEX('Export sunholidays filtered'!$A$2:INDIRECT('Export sunholidays filtered'!$D$2),ROWS(A$1:$A2279),ROWS(#REF!)-ROWS('Export day'!$A$2:INDIRECT('Export day'!$D$2))-ROWS('Export night filtered'!$A$2:INDIRECT('Export night filtered'!$D$2))),""))),Rapportage!L2280)</f>
        <v/>
      </c>
    </row>
    <row r="2280" spans="1:1">
      <c r="A2280" t="str" cm="1">
        <f t="array" aca="1" ref="A2280" ca="1">_xlfn.CONCAT(IFERROR(INDEX('Export day'!$A$2:INDIRECT('Export day'!$D$2),ROWS(A$1:$A2280)),IFERROR(INDEX('Export night filtered'!$A$2:INDIRECT('Export night filtered'!$D$2),ROWS(A$1:$A2280)-ROWS('Export day'!$A$2:INDIRECT('Export day'!$D$2))),IFERROR(INDEX('Export sunholidays filtered'!$A$2:INDIRECT('Export sunholidays filtered'!$D$2),ROWS(A$1:$A2280),ROWS(#REF!)-ROWS('Export day'!$A$2:INDIRECT('Export day'!$D$2))-ROWS('Export night filtered'!$A$2:INDIRECT('Export night filtered'!$D$2))),""))),Rapportage!L2281)</f>
        <v/>
      </c>
    </row>
    <row r="2281" spans="1:1">
      <c r="A2281" t="str" cm="1">
        <f t="array" aca="1" ref="A2281" ca="1">_xlfn.CONCAT(IFERROR(INDEX('Export day'!$A$2:INDIRECT('Export day'!$D$2),ROWS(A$1:$A2281)),IFERROR(INDEX('Export night filtered'!$A$2:INDIRECT('Export night filtered'!$D$2),ROWS(A$1:$A2281)-ROWS('Export day'!$A$2:INDIRECT('Export day'!$D$2))),IFERROR(INDEX('Export sunholidays filtered'!$A$2:INDIRECT('Export sunholidays filtered'!$D$2),ROWS(A$1:$A2281),ROWS(#REF!)-ROWS('Export day'!$A$2:INDIRECT('Export day'!$D$2))-ROWS('Export night filtered'!$A$2:INDIRECT('Export night filtered'!$D$2))),""))),Rapportage!L2282)</f>
        <v/>
      </c>
    </row>
    <row r="2282" spans="1:1">
      <c r="A2282" t="str" cm="1">
        <f t="array" aca="1" ref="A2282" ca="1">_xlfn.CONCAT(IFERROR(INDEX('Export day'!$A$2:INDIRECT('Export day'!$D$2),ROWS(A$1:$A2282)),IFERROR(INDEX('Export night filtered'!$A$2:INDIRECT('Export night filtered'!$D$2),ROWS(A$1:$A2282)-ROWS('Export day'!$A$2:INDIRECT('Export day'!$D$2))),IFERROR(INDEX('Export sunholidays filtered'!$A$2:INDIRECT('Export sunholidays filtered'!$D$2),ROWS(A$1:$A2282),ROWS(#REF!)-ROWS('Export day'!$A$2:INDIRECT('Export day'!$D$2))-ROWS('Export night filtered'!$A$2:INDIRECT('Export night filtered'!$D$2))),""))),Rapportage!L2283)</f>
        <v/>
      </c>
    </row>
    <row r="2283" spans="1:1">
      <c r="A2283" t="str" cm="1">
        <f t="array" aca="1" ref="A2283" ca="1">_xlfn.CONCAT(IFERROR(INDEX('Export day'!$A$2:INDIRECT('Export day'!$D$2),ROWS(A$1:$A2283)),IFERROR(INDEX('Export night filtered'!$A$2:INDIRECT('Export night filtered'!$D$2),ROWS(A$1:$A2283)-ROWS('Export day'!$A$2:INDIRECT('Export day'!$D$2))),IFERROR(INDEX('Export sunholidays filtered'!$A$2:INDIRECT('Export sunholidays filtered'!$D$2),ROWS(A$1:$A2283),ROWS(#REF!)-ROWS('Export day'!$A$2:INDIRECT('Export day'!$D$2))-ROWS('Export night filtered'!$A$2:INDIRECT('Export night filtered'!$D$2))),""))),Rapportage!L2284)</f>
        <v/>
      </c>
    </row>
    <row r="2284" spans="1:1">
      <c r="A2284" t="str" cm="1">
        <f t="array" aca="1" ref="A2284" ca="1">_xlfn.CONCAT(IFERROR(INDEX('Export day'!$A$2:INDIRECT('Export day'!$D$2),ROWS(A$1:$A2284)),IFERROR(INDEX('Export night filtered'!$A$2:INDIRECT('Export night filtered'!$D$2),ROWS(A$1:$A2284)-ROWS('Export day'!$A$2:INDIRECT('Export day'!$D$2))),IFERROR(INDEX('Export sunholidays filtered'!$A$2:INDIRECT('Export sunholidays filtered'!$D$2),ROWS(A$1:$A2284),ROWS(#REF!)-ROWS('Export day'!$A$2:INDIRECT('Export day'!$D$2))-ROWS('Export night filtered'!$A$2:INDIRECT('Export night filtered'!$D$2))),""))),Rapportage!L2285)</f>
        <v/>
      </c>
    </row>
    <row r="2285" spans="1:1">
      <c r="A2285" t="str" cm="1">
        <f t="array" aca="1" ref="A2285" ca="1">_xlfn.CONCAT(IFERROR(INDEX('Export day'!$A$2:INDIRECT('Export day'!$D$2),ROWS(A$1:$A2285)),IFERROR(INDEX('Export night filtered'!$A$2:INDIRECT('Export night filtered'!$D$2),ROWS(A$1:$A2285)-ROWS('Export day'!$A$2:INDIRECT('Export day'!$D$2))),IFERROR(INDEX('Export sunholidays filtered'!$A$2:INDIRECT('Export sunholidays filtered'!$D$2),ROWS(A$1:$A2285),ROWS(#REF!)-ROWS('Export day'!$A$2:INDIRECT('Export day'!$D$2))-ROWS('Export night filtered'!$A$2:INDIRECT('Export night filtered'!$D$2))),""))),Rapportage!L2286)</f>
        <v/>
      </c>
    </row>
    <row r="2286" spans="1:1">
      <c r="A2286" t="str" cm="1">
        <f t="array" aca="1" ref="A2286" ca="1">_xlfn.CONCAT(IFERROR(INDEX('Export day'!$A$2:INDIRECT('Export day'!$D$2),ROWS(A$1:$A2286)),IFERROR(INDEX('Export night filtered'!$A$2:INDIRECT('Export night filtered'!$D$2),ROWS(A$1:$A2286)-ROWS('Export day'!$A$2:INDIRECT('Export day'!$D$2))),IFERROR(INDEX('Export sunholidays filtered'!$A$2:INDIRECT('Export sunholidays filtered'!$D$2),ROWS(A$1:$A2286),ROWS(#REF!)-ROWS('Export day'!$A$2:INDIRECT('Export day'!$D$2))-ROWS('Export night filtered'!$A$2:INDIRECT('Export night filtered'!$D$2))),""))),Rapportage!L2287)</f>
        <v/>
      </c>
    </row>
    <row r="2287" spans="1:1">
      <c r="A2287" t="str" cm="1">
        <f t="array" aca="1" ref="A2287" ca="1">_xlfn.CONCAT(IFERROR(INDEX('Export day'!$A$2:INDIRECT('Export day'!$D$2),ROWS(A$1:$A2287)),IFERROR(INDEX('Export night filtered'!$A$2:INDIRECT('Export night filtered'!$D$2),ROWS(A$1:$A2287)-ROWS('Export day'!$A$2:INDIRECT('Export day'!$D$2))),IFERROR(INDEX('Export sunholidays filtered'!$A$2:INDIRECT('Export sunholidays filtered'!$D$2),ROWS(A$1:$A2287),ROWS(#REF!)-ROWS('Export day'!$A$2:INDIRECT('Export day'!$D$2))-ROWS('Export night filtered'!$A$2:INDIRECT('Export night filtered'!$D$2))),""))),Rapportage!L2288)</f>
        <v/>
      </c>
    </row>
    <row r="2288" spans="1:1">
      <c r="A2288" t="str" cm="1">
        <f t="array" aca="1" ref="A2288" ca="1">_xlfn.CONCAT(IFERROR(INDEX('Export day'!$A$2:INDIRECT('Export day'!$D$2),ROWS(A$1:$A2288)),IFERROR(INDEX('Export night filtered'!$A$2:INDIRECT('Export night filtered'!$D$2),ROWS(A$1:$A2288)-ROWS('Export day'!$A$2:INDIRECT('Export day'!$D$2))),IFERROR(INDEX('Export sunholidays filtered'!$A$2:INDIRECT('Export sunholidays filtered'!$D$2),ROWS(A$1:$A2288),ROWS(#REF!)-ROWS('Export day'!$A$2:INDIRECT('Export day'!$D$2))-ROWS('Export night filtered'!$A$2:INDIRECT('Export night filtered'!$D$2))),""))),Rapportage!L2289)</f>
        <v/>
      </c>
    </row>
    <row r="2289" spans="1:1">
      <c r="A2289" t="str" cm="1">
        <f t="array" aca="1" ref="A2289" ca="1">_xlfn.CONCAT(IFERROR(INDEX('Export day'!$A$2:INDIRECT('Export day'!$D$2),ROWS(A$1:$A2289)),IFERROR(INDEX('Export night filtered'!$A$2:INDIRECT('Export night filtered'!$D$2),ROWS(A$1:$A2289)-ROWS('Export day'!$A$2:INDIRECT('Export day'!$D$2))),IFERROR(INDEX('Export sunholidays filtered'!$A$2:INDIRECT('Export sunholidays filtered'!$D$2),ROWS(A$1:$A2289),ROWS(#REF!)-ROWS('Export day'!$A$2:INDIRECT('Export day'!$D$2))-ROWS('Export night filtered'!$A$2:INDIRECT('Export night filtered'!$D$2))),""))),Rapportage!L2290)</f>
        <v/>
      </c>
    </row>
    <row r="2290" spans="1:1">
      <c r="A2290" t="str" cm="1">
        <f t="array" aca="1" ref="A2290" ca="1">_xlfn.CONCAT(IFERROR(INDEX('Export day'!$A$2:INDIRECT('Export day'!$D$2),ROWS(A$1:$A2290)),IFERROR(INDEX('Export night filtered'!$A$2:INDIRECT('Export night filtered'!$D$2),ROWS(A$1:$A2290)-ROWS('Export day'!$A$2:INDIRECT('Export day'!$D$2))),IFERROR(INDEX('Export sunholidays filtered'!$A$2:INDIRECT('Export sunholidays filtered'!$D$2),ROWS(A$1:$A2290),ROWS(#REF!)-ROWS('Export day'!$A$2:INDIRECT('Export day'!$D$2))-ROWS('Export night filtered'!$A$2:INDIRECT('Export night filtered'!$D$2))),""))),Rapportage!L2291)</f>
        <v/>
      </c>
    </row>
    <row r="2291" spans="1:1">
      <c r="A2291" t="str" cm="1">
        <f t="array" aca="1" ref="A2291" ca="1">_xlfn.CONCAT(IFERROR(INDEX('Export day'!$A$2:INDIRECT('Export day'!$D$2),ROWS(A$1:$A2291)),IFERROR(INDEX('Export night filtered'!$A$2:INDIRECT('Export night filtered'!$D$2),ROWS(A$1:$A2291)-ROWS('Export day'!$A$2:INDIRECT('Export day'!$D$2))),IFERROR(INDEX('Export sunholidays filtered'!$A$2:INDIRECT('Export sunholidays filtered'!$D$2),ROWS(A$1:$A2291),ROWS(#REF!)-ROWS('Export day'!$A$2:INDIRECT('Export day'!$D$2))-ROWS('Export night filtered'!$A$2:INDIRECT('Export night filtered'!$D$2))),""))),Rapportage!L2292)</f>
        <v/>
      </c>
    </row>
    <row r="2292" spans="1:1">
      <c r="A2292" t="str" cm="1">
        <f t="array" aca="1" ref="A2292" ca="1">_xlfn.CONCAT(IFERROR(INDEX('Export day'!$A$2:INDIRECT('Export day'!$D$2),ROWS(A$1:$A2292)),IFERROR(INDEX('Export night filtered'!$A$2:INDIRECT('Export night filtered'!$D$2),ROWS(A$1:$A2292)-ROWS('Export day'!$A$2:INDIRECT('Export day'!$D$2))),IFERROR(INDEX('Export sunholidays filtered'!$A$2:INDIRECT('Export sunholidays filtered'!$D$2),ROWS(A$1:$A2292),ROWS(#REF!)-ROWS('Export day'!$A$2:INDIRECT('Export day'!$D$2))-ROWS('Export night filtered'!$A$2:INDIRECT('Export night filtered'!$D$2))),""))),Rapportage!L2293)</f>
        <v/>
      </c>
    </row>
    <row r="2293" spans="1:1">
      <c r="A2293" t="str" cm="1">
        <f t="array" aca="1" ref="A2293" ca="1">_xlfn.CONCAT(IFERROR(INDEX('Export day'!$A$2:INDIRECT('Export day'!$D$2),ROWS(A$1:$A2293)),IFERROR(INDEX('Export night filtered'!$A$2:INDIRECT('Export night filtered'!$D$2),ROWS(A$1:$A2293)-ROWS('Export day'!$A$2:INDIRECT('Export day'!$D$2))),IFERROR(INDEX('Export sunholidays filtered'!$A$2:INDIRECT('Export sunholidays filtered'!$D$2),ROWS(A$1:$A2293),ROWS(#REF!)-ROWS('Export day'!$A$2:INDIRECT('Export day'!$D$2))-ROWS('Export night filtered'!$A$2:INDIRECT('Export night filtered'!$D$2))),""))),Rapportage!L2294)</f>
        <v/>
      </c>
    </row>
    <row r="2294" spans="1:1">
      <c r="A2294" t="str" cm="1">
        <f t="array" aca="1" ref="A2294" ca="1">_xlfn.CONCAT(IFERROR(INDEX('Export day'!$A$2:INDIRECT('Export day'!$D$2),ROWS(A$1:$A2294)),IFERROR(INDEX('Export night filtered'!$A$2:INDIRECT('Export night filtered'!$D$2),ROWS(A$1:$A2294)-ROWS('Export day'!$A$2:INDIRECT('Export day'!$D$2))),IFERROR(INDEX('Export sunholidays filtered'!$A$2:INDIRECT('Export sunholidays filtered'!$D$2),ROWS(A$1:$A2294),ROWS(#REF!)-ROWS('Export day'!$A$2:INDIRECT('Export day'!$D$2))-ROWS('Export night filtered'!$A$2:INDIRECT('Export night filtered'!$D$2))),""))),Rapportage!L2295)</f>
        <v/>
      </c>
    </row>
    <row r="2295" spans="1:1">
      <c r="A2295" t="str" cm="1">
        <f t="array" aca="1" ref="A2295" ca="1">_xlfn.CONCAT(IFERROR(INDEX('Export day'!$A$2:INDIRECT('Export day'!$D$2),ROWS(A$1:$A2295)),IFERROR(INDEX('Export night filtered'!$A$2:INDIRECT('Export night filtered'!$D$2),ROWS(A$1:$A2295)-ROWS('Export day'!$A$2:INDIRECT('Export day'!$D$2))),IFERROR(INDEX('Export sunholidays filtered'!$A$2:INDIRECT('Export sunholidays filtered'!$D$2),ROWS(A$1:$A2295),ROWS(#REF!)-ROWS('Export day'!$A$2:INDIRECT('Export day'!$D$2))-ROWS('Export night filtered'!$A$2:INDIRECT('Export night filtered'!$D$2))),""))),Rapportage!L2296)</f>
        <v/>
      </c>
    </row>
    <row r="2296" spans="1:1">
      <c r="A2296" t="str" cm="1">
        <f t="array" aca="1" ref="A2296" ca="1">_xlfn.CONCAT(IFERROR(INDEX('Export day'!$A$2:INDIRECT('Export day'!$D$2),ROWS(A$1:$A2296)),IFERROR(INDEX('Export night filtered'!$A$2:INDIRECT('Export night filtered'!$D$2),ROWS(A$1:$A2296)-ROWS('Export day'!$A$2:INDIRECT('Export day'!$D$2))),IFERROR(INDEX('Export sunholidays filtered'!$A$2:INDIRECT('Export sunholidays filtered'!$D$2),ROWS(A$1:$A2296),ROWS(#REF!)-ROWS('Export day'!$A$2:INDIRECT('Export day'!$D$2))-ROWS('Export night filtered'!$A$2:INDIRECT('Export night filtered'!$D$2))),""))),Rapportage!L2297)</f>
        <v/>
      </c>
    </row>
    <row r="2297" spans="1:1">
      <c r="A2297" t="str" cm="1">
        <f t="array" aca="1" ref="A2297" ca="1">_xlfn.CONCAT(IFERROR(INDEX('Export day'!$A$2:INDIRECT('Export day'!$D$2),ROWS(A$1:$A2297)),IFERROR(INDEX('Export night filtered'!$A$2:INDIRECT('Export night filtered'!$D$2),ROWS(A$1:$A2297)-ROWS('Export day'!$A$2:INDIRECT('Export day'!$D$2))),IFERROR(INDEX('Export sunholidays filtered'!$A$2:INDIRECT('Export sunholidays filtered'!$D$2),ROWS(A$1:$A2297),ROWS(#REF!)-ROWS('Export day'!$A$2:INDIRECT('Export day'!$D$2))-ROWS('Export night filtered'!$A$2:INDIRECT('Export night filtered'!$D$2))),""))),Rapportage!L2298)</f>
        <v/>
      </c>
    </row>
    <row r="2298" spans="1:1">
      <c r="A2298" t="str" cm="1">
        <f t="array" aca="1" ref="A2298" ca="1">_xlfn.CONCAT(IFERROR(INDEX('Export day'!$A$2:INDIRECT('Export day'!$D$2),ROWS(A$1:$A2298)),IFERROR(INDEX('Export night filtered'!$A$2:INDIRECT('Export night filtered'!$D$2),ROWS(A$1:$A2298)-ROWS('Export day'!$A$2:INDIRECT('Export day'!$D$2))),IFERROR(INDEX('Export sunholidays filtered'!$A$2:INDIRECT('Export sunholidays filtered'!$D$2),ROWS(A$1:$A2298),ROWS(#REF!)-ROWS('Export day'!$A$2:INDIRECT('Export day'!$D$2))-ROWS('Export night filtered'!$A$2:INDIRECT('Export night filtered'!$D$2))),""))),Rapportage!L2299)</f>
        <v/>
      </c>
    </row>
    <row r="2299" spans="1:1">
      <c r="A2299" t="str" cm="1">
        <f t="array" aca="1" ref="A2299" ca="1">_xlfn.CONCAT(IFERROR(INDEX('Export day'!$A$2:INDIRECT('Export day'!$D$2),ROWS(A$1:$A2299)),IFERROR(INDEX('Export night filtered'!$A$2:INDIRECT('Export night filtered'!$D$2),ROWS(A$1:$A2299)-ROWS('Export day'!$A$2:INDIRECT('Export day'!$D$2))),IFERROR(INDEX('Export sunholidays filtered'!$A$2:INDIRECT('Export sunholidays filtered'!$D$2),ROWS(A$1:$A2299),ROWS(#REF!)-ROWS('Export day'!$A$2:INDIRECT('Export day'!$D$2))-ROWS('Export night filtered'!$A$2:INDIRECT('Export night filtered'!$D$2))),""))),Rapportage!L2300)</f>
        <v/>
      </c>
    </row>
    <row r="2300" spans="1:1">
      <c r="A2300" t="str" cm="1">
        <f t="array" aca="1" ref="A2300" ca="1">_xlfn.CONCAT(IFERROR(INDEX('Export day'!$A$2:INDIRECT('Export day'!$D$2),ROWS(A$1:$A2300)),IFERROR(INDEX('Export night filtered'!$A$2:INDIRECT('Export night filtered'!$D$2),ROWS(A$1:$A2300)-ROWS('Export day'!$A$2:INDIRECT('Export day'!$D$2))),IFERROR(INDEX('Export sunholidays filtered'!$A$2:INDIRECT('Export sunholidays filtered'!$D$2),ROWS(A$1:$A2300),ROWS(#REF!)-ROWS('Export day'!$A$2:INDIRECT('Export day'!$D$2))-ROWS('Export night filtered'!$A$2:INDIRECT('Export night filtered'!$D$2))),""))),Rapportage!L2301)</f>
        <v/>
      </c>
    </row>
    <row r="2301" spans="1:1">
      <c r="A2301" t="str" cm="1">
        <f t="array" aca="1" ref="A2301" ca="1">_xlfn.CONCAT(IFERROR(INDEX('Export day'!$A$2:INDIRECT('Export day'!$D$2),ROWS(A$1:$A2301)),IFERROR(INDEX('Export night filtered'!$A$2:INDIRECT('Export night filtered'!$D$2),ROWS(A$1:$A2301)-ROWS('Export day'!$A$2:INDIRECT('Export day'!$D$2))),IFERROR(INDEX('Export sunholidays filtered'!$A$2:INDIRECT('Export sunholidays filtered'!$D$2),ROWS(A$1:$A2301),ROWS(#REF!)-ROWS('Export day'!$A$2:INDIRECT('Export day'!$D$2))-ROWS('Export night filtered'!$A$2:INDIRECT('Export night filtered'!$D$2))),""))),Rapportage!L2302)</f>
        <v/>
      </c>
    </row>
    <row r="2302" spans="1:1">
      <c r="A2302" t="str" cm="1">
        <f t="array" aca="1" ref="A2302" ca="1">_xlfn.CONCAT(IFERROR(INDEX('Export day'!$A$2:INDIRECT('Export day'!$D$2),ROWS(A$1:$A2302)),IFERROR(INDEX('Export night filtered'!$A$2:INDIRECT('Export night filtered'!$D$2),ROWS(A$1:$A2302)-ROWS('Export day'!$A$2:INDIRECT('Export day'!$D$2))),IFERROR(INDEX('Export sunholidays filtered'!$A$2:INDIRECT('Export sunholidays filtered'!$D$2),ROWS(A$1:$A2302),ROWS(#REF!)-ROWS('Export day'!$A$2:INDIRECT('Export day'!$D$2))-ROWS('Export night filtered'!$A$2:INDIRECT('Export night filtered'!$D$2))),""))),Rapportage!L2303)</f>
        <v/>
      </c>
    </row>
    <row r="2303" spans="1:1">
      <c r="A2303" t="str" cm="1">
        <f t="array" aca="1" ref="A2303" ca="1">_xlfn.CONCAT(IFERROR(INDEX('Export day'!$A$2:INDIRECT('Export day'!$D$2),ROWS(A$1:$A2303)),IFERROR(INDEX('Export night filtered'!$A$2:INDIRECT('Export night filtered'!$D$2),ROWS(A$1:$A2303)-ROWS('Export day'!$A$2:INDIRECT('Export day'!$D$2))),IFERROR(INDEX('Export sunholidays filtered'!$A$2:INDIRECT('Export sunholidays filtered'!$D$2),ROWS(A$1:$A2303),ROWS(#REF!)-ROWS('Export day'!$A$2:INDIRECT('Export day'!$D$2))-ROWS('Export night filtered'!$A$2:INDIRECT('Export night filtered'!$D$2))),""))),Rapportage!L2304)</f>
        <v/>
      </c>
    </row>
    <row r="2304" spans="1:1">
      <c r="A2304" t="str" cm="1">
        <f t="array" aca="1" ref="A2304" ca="1">_xlfn.CONCAT(IFERROR(INDEX('Export day'!$A$2:INDIRECT('Export day'!$D$2),ROWS(A$1:$A2304)),IFERROR(INDEX('Export night filtered'!$A$2:INDIRECT('Export night filtered'!$D$2),ROWS(A$1:$A2304)-ROWS('Export day'!$A$2:INDIRECT('Export day'!$D$2))),IFERROR(INDEX('Export sunholidays filtered'!$A$2:INDIRECT('Export sunholidays filtered'!$D$2),ROWS(A$1:$A2304),ROWS(#REF!)-ROWS('Export day'!$A$2:INDIRECT('Export day'!$D$2))-ROWS('Export night filtered'!$A$2:INDIRECT('Export night filtered'!$D$2))),""))),Rapportage!L2305)</f>
        <v/>
      </c>
    </row>
    <row r="2305" spans="1:1">
      <c r="A2305" t="str" cm="1">
        <f t="array" aca="1" ref="A2305" ca="1">_xlfn.CONCAT(IFERROR(INDEX('Export day'!$A$2:INDIRECT('Export day'!$D$2),ROWS(A$1:$A2305)),IFERROR(INDEX('Export night filtered'!$A$2:INDIRECT('Export night filtered'!$D$2),ROWS(A$1:$A2305)-ROWS('Export day'!$A$2:INDIRECT('Export day'!$D$2))),IFERROR(INDEX('Export sunholidays filtered'!$A$2:INDIRECT('Export sunholidays filtered'!$D$2),ROWS(A$1:$A2305),ROWS(#REF!)-ROWS('Export day'!$A$2:INDIRECT('Export day'!$D$2))-ROWS('Export night filtered'!$A$2:INDIRECT('Export night filtered'!$D$2))),""))),Rapportage!L2306)</f>
        <v/>
      </c>
    </row>
    <row r="2306" spans="1:1">
      <c r="A2306" t="str" cm="1">
        <f t="array" aca="1" ref="A2306" ca="1">_xlfn.CONCAT(IFERROR(INDEX('Export day'!$A$2:INDIRECT('Export day'!$D$2),ROWS(A$1:$A2306)),IFERROR(INDEX('Export night filtered'!$A$2:INDIRECT('Export night filtered'!$D$2),ROWS(A$1:$A2306)-ROWS('Export day'!$A$2:INDIRECT('Export day'!$D$2))),IFERROR(INDEX('Export sunholidays filtered'!$A$2:INDIRECT('Export sunholidays filtered'!$D$2),ROWS(A$1:$A2306),ROWS(#REF!)-ROWS('Export day'!$A$2:INDIRECT('Export day'!$D$2))-ROWS('Export night filtered'!$A$2:INDIRECT('Export night filtered'!$D$2))),""))),Rapportage!L2307)</f>
        <v/>
      </c>
    </row>
    <row r="2307" spans="1:1">
      <c r="A2307" t="str" cm="1">
        <f t="array" aca="1" ref="A2307" ca="1">_xlfn.CONCAT(IFERROR(INDEX('Export day'!$A$2:INDIRECT('Export day'!$D$2),ROWS(A$1:$A2307)),IFERROR(INDEX('Export night filtered'!$A$2:INDIRECT('Export night filtered'!$D$2),ROWS(A$1:$A2307)-ROWS('Export day'!$A$2:INDIRECT('Export day'!$D$2))),IFERROR(INDEX('Export sunholidays filtered'!$A$2:INDIRECT('Export sunholidays filtered'!$D$2),ROWS(A$1:$A2307),ROWS(#REF!)-ROWS('Export day'!$A$2:INDIRECT('Export day'!$D$2))-ROWS('Export night filtered'!$A$2:INDIRECT('Export night filtered'!$D$2))),""))),Rapportage!L2308)</f>
        <v/>
      </c>
    </row>
    <row r="2308" spans="1:1">
      <c r="A2308" t="str" cm="1">
        <f t="array" aca="1" ref="A2308" ca="1">_xlfn.CONCAT(IFERROR(INDEX('Export day'!$A$2:INDIRECT('Export day'!$D$2),ROWS(A$1:$A2308)),IFERROR(INDEX('Export night filtered'!$A$2:INDIRECT('Export night filtered'!$D$2),ROWS(A$1:$A2308)-ROWS('Export day'!$A$2:INDIRECT('Export day'!$D$2))),IFERROR(INDEX('Export sunholidays filtered'!$A$2:INDIRECT('Export sunholidays filtered'!$D$2),ROWS(A$1:$A2308),ROWS(#REF!)-ROWS('Export day'!$A$2:INDIRECT('Export day'!$D$2))-ROWS('Export night filtered'!$A$2:INDIRECT('Export night filtered'!$D$2))),""))),Rapportage!L2309)</f>
        <v/>
      </c>
    </row>
    <row r="2309" spans="1:1">
      <c r="A2309" t="str" cm="1">
        <f t="array" aca="1" ref="A2309" ca="1">_xlfn.CONCAT(IFERROR(INDEX('Export day'!$A$2:INDIRECT('Export day'!$D$2),ROWS(A$1:$A2309)),IFERROR(INDEX('Export night filtered'!$A$2:INDIRECT('Export night filtered'!$D$2),ROWS(A$1:$A2309)-ROWS('Export day'!$A$2:INDIRECT('Export day'!$D$2))),IFERROR(INDEX('Export sunholidays filtered'!$A$2:INDIRECT('Export sunholidays filtered'!$D$2),ROWS(A$1:$A2309),ROWS(#REF!)-ROWS('Export day'!$A$2:INDIRECT('Export day'!$D$2))-ROWS('Export night filtered'!$A$2:INDIRECT('Export night filtered'!$D$2))),""))),Rapportage!L2310)</f>
        <v/>
      </c>
    </row>
    <row r="2310" spans="1:1">
      <c r="A2310" t="str" cm="1">
        <f t="array" aca="1" ref="A2310" ca="1">_xlfn.CONCAT(IFERROR(INDEX('Export day'!$A$2:INDIRECT('Export day'!$D$2),ROWS(A$1:$A2310)),IFERROR(INDEX('Export night filtered'!$A$2:INDIRECT('Export night filtered'!$D$2),ROWS(A$1:$A2310)-ROWS('Export day'!$A$2:INDIRECT('Export day'!$D$2))),IFERROR(INDEX('Export sunholidays filtered'!$A$2:INDIRECT('Export sunholidays filtered'!$D$2),ROWS(A$1:$A2310),ROWS(#REF!)-ROWS('Export day'!$A$2:INDIRECT('Export day'!$D$2))-ROWS('Export night filtered'!$A$2:INDIRECT('Export night filtered'!$D$2))),""))),Rapportage!L2311)</f>
        <v/>
      </c>
    </row>
    <row r="2311" spans="1:1">
      <c r="A2311" t="str" cm="1">
        <f t="array" aca="1" ref="A2311" ca="1">_xlfn.CONCAT(IFERROR(INDEX('Export day'!$A$2:INDIRECT('Export day'!$D$2),ROWS(A$1:$A2311)),IFERROR(INDEX('Export night filtered'!$A$2:INDIRECT('Export night filtered'!$D$2),ROWS(A$1:$A2311)-ROWS('Export day'!$A$2:INDIRECT('Export day'!$D$2))),IFERROR(INDEX('Export sunholidays filtered'!$A$2:INDIRECT('Export sunholidays filtered'!$D$2),ROWS(A$1:$A2311),ROWS(#REF!)-ROWS('Export day'!$A$2:INDIRECT('Export day'!$D$2))-ROWS('Export night filtered'!$A$2:INDIRECT('Export night filtered'!$D$2))),""))),Rapportage!L2312)</f>
        <v/>
      </c>
    </row>
    <row r="2312" spans="1:1">
      <c r="A2312" t="str" cm="1">
        <f t="array" aca="1" ref="A2312" ca="1">_xlfn.CONCAT(IFERROR(INDEX('Export day'!$A$2:INDIRECT('Export day'!$D$2),ROWS(A$1:$A2312)),IFERROR(INDEX('Export night filtered'!$A$2:INDIRECT('Export night filtered'!$D$2),ROWS(A$1:$A2312)-ROWS('Export day'!$A$2:INDIRECT('Export day'!$D$2))),IFERROR(INDEX('Export sunholidays filtered'!$A$2:INDIRECT('Export sunholidays filtered'!$D$2),ROWS(A$1:$A2312),ROWS(#REF!)-ROWS('Export day'!$A$2:INDIRECT('Export day'!$D$2))-ROWS('Export night filtered'!$A$2:INDIRECT('Export night filtered'!$D$2))),""))),Rapportage!L2313)</f>
        <v/>
      </c>
    </row>
    <row r="2313" spans="1:1">
      <c r="A2313" t="str" cm="1">
        <f t="array" aca="1" ref="A2313" ca="1">_xlfn.CONCAT(IFERROR(INDEX('Export day'!$A$2:INDIRECT('Export day'!$D$2),ROWS(A$1:$A2313)),IFERROR(INDEX('Export night filtered'!$A$2:INDIRECT('Export night filtered'!$D$2),ROWS(A$1:$A2313)-ROWS('Export day'!$A$2:INDIRECT('Export day'!$D$2))),IFERROR(INDEX('Export sunholidays filtered'!$A$2:INDIRECT('Export sunholidays filtered'!$D$2),ROWS(A$1:$A2313),ROWS(#REF!)-ROWS('Export day'!$A$2:INDIRECT('Export day'!$D$2))-ROWS('Export night filtered'!$A$2:INDIRECT('Export night filtered'!$D$2))),""))),Rapportage!L2314)</f>
        <v/>
      </c>
    </row>
    <row r="2314" spans="1:1">
      <c r="A2314" t="str" cm="1">
        <f t="array" aca="1" ref="A2314" ca="1">_xlfn.CONCAT(IFERROR(INDEX('Export day'!$A$2:INDIRECT('Export day'!$D$2),ROWS(A$1:$A2314)),IFERROR(INDEX('Export night filtered'!$A$2:INDIRECT('Export night filtered'!$D$2),ROWS(A$1:$A2314)-ROWS('Export day'!$A$2:INDIRECT('Export day'!$D$2))),IFERROR(INDEX('Export sunholidays filtered'!$A$2:INDIRECT('Export sunholidays filtered'!$D$2),ROWS(A$1:$A2314),ROWS(#REF!)-ROWS('Export day'!$A$2:INDIRECT('Export day'!$D$2))-ROWS('Export night filtered'!$A$2:INDIRECT('Export night filtered'!$D$2))),""))),Rapportage!L2315)</f>
        <v/>
      </c>
    </row>
    <row r="2315" spans="1:1">
      <c r="A2315" t="str" cm="1">
        <f t="array" aca="1" ref="A2315" ca="1">_xlfn.CONCAT(IFERROR(INDEX('Export day'!$A$2:INDIRECT('Export day'!$D$2),ROWS(A$1:$A2315)),IFERROR(INDEX('Export night filtered'!$A$2:INDIRECT('Export night filtered'!$D$2),ROWS(A$1:$A2315)-ROWS('Export day'!$A$2:INDIRECT('Export day'!$D$2))),IFERROR(INDEX('Export sunholidays filtered'!$A$2:INDIRECT('Export sunholidays filtered'!$D$2),ROWS(A$1:$A2315),ROWS(#REF!)-ROWS('Export day'!$A$2:INDIRECT('Export day'!$D$2))-ROWS('Export night filtered'!$A$2:INDIRECT('Export night filtered'!$D$2))),""))),Rapportage!L2316)</f>
        <v/>
      </c>
    </row>
    <row r="2316" spans="1:1">
      <c r="A2316" t="str" cm="1">
        <f t="array" aca="1" ref="A2316" ca="1">_xlfn.CONCAT(IFERROR(INDEX('Export day'!$A$2:INDIRECT('Export day'!$D$2),ROWS(A$1:$A2316)),IFERROR(INDEX('Export night filtered'!$A$2:INDIRECT('Export night filtered'!$D$2),ROWS(A$1:$A2316)-ROWS('Export day'!$A$2:INDIRECT('Export day'!$D$2))),IFERROR(INDEX('Export sunholidays filtered'!$A$2:INDIRECT('Export sunholidays filtered'!$D$2),ROWS(A$1:$A2316),ROWS(#REF!)-ROWS('Export day'!$A$2:INDIRECT('Export day'!$D$2))-ROWS('Export night filtered'!$A$2:INDIRECT('Export night filtered'!$D$2))),""))),Rapportage!L2317)</f>
        <v/>
      </c>
    </row>
    <row r="2317" spans="1:1">
      <c r="A2317" t="str" cm="1">
        <f t="array" aca="1" ref="A2317" ca="1">_xlfn.CONCAT(IFERROR(INDEX('Export day'!$A$2:INDIRECT('Export day'!$D$2),ROWS(A$1:$A2317)),IFERROR(INDEX('Export night filtered'!$A$2:INDIRECT('Export night filtered'!$D$2),ROWS(A$1:$A2317)-ROWS('Export day'!$A$2:INDIRECT('Export day'!$D$2))),IFERROR(INDEX('Export sunholidays filtered'!$A$2:INDIRECT('Export sunholidays filtered'!$D$2),ROWS(A$1:$A2317),ROWS(#REF!)-ROWS('Export day'!$A$2:INDIRECT('Export day'!$D$2))-ROWS('Export night filtered'!$A$2:INDIRECT('Export night filtered'!$D$2))),""))),Rapportage!L2318)</f>
        <v/>
      </c>
    </row>
    <row r="2318" spans="1:1">
      <c r="A2318" t="str" cm="1">
        <f t="array" aca="1" ref="A2318" ca="1">_xlfn.CONCAT(IFERROR(INDEX('Export day'!$A$2:INDIRECT('Export day'!$D$2),ROWS(A$1:$A2318)),IFERROR(INDEX('Export night filtered'!$A$2:INDIRECT('Export night filtered'!$D$2),ROWS(A$1:$A2318)-ROWS('Export day'!$A$2:INDIRECT('Export day'!$D$2))),IFERROR(INDEX('Export sunholidays filtered'!$A$2:INDIRECT('Export sunholidays filtered'!$D$2),ROWS(A$1:$A2318),ROWS(#REF!)-ROWS('Export day'!$A$2:INDIRECT('Export day'!$D$2))-ROWS('Export night filtered'!$A$2:INDIRECT('Export night filtered'!$D$2))),""))),Rapportage!L2319)</f>
        <v/>
      </c>
    </row>
    <row r="2319" spans="1:1">
      <c r="A2319" t="str" cm="1">
        <f t="array" aca="1" ref="A2319" ca="1">_xlfn.CONCAT(IFERROR(INDEX('Export day'!$A$2:INDIRECT('Export day'!$D$2),ROWS(A$1:$A2319)),IFERROR(INDEX('Export night filtered'!$A$2:INDIRECT('Export night filtered'!$D$2),ROWS(A$1:$A2319)-ROWS('Export day'!$A$2:INDIRECT('Export day'!$D$2))),IFERROR(INDEX('Export sunholidays filtered'!$A$2:INDIRECT('Export sunholidays filtered'!$D$2),ROWS(A$1:$A2319),ROWS(#REF!)-ROWS('Export day'!$A$2:INDIRECT('Export day'!$D$2))-ROWS('Export night filtered'!$A$2:INDIRECT('Export night filtered'!$D$2))),""))),Rapportage!L2320)</f>
        <v/>
      </c>
    </row>
    <row r="2320" spans="1:1">
      <c r="A2320" t="str" cm="1">
        <f t="array" aca="1" ref="A2320" ca="1">_xlfn.CONCAT(IFERROR(INDEX('Export day'!$A$2:INDIRECT('Export day'!$D$2),ROWS(A$1:$A2320)),IFERROR(INDEX('Export night filtered'!$A$2:INDIRECT('Export night filtered'!$D$2),ROWS(A$1:$A2320)-ROWS('Export day'!$A$2:INDIRECT('Export day'!$D$2))),IFERROR(INDEX('Export sunholidays filtered'!$A$2:INDIRECT('Export sunholidays filtered'!$D$2),ROWS(A$1:$A2320),ROWS(#REF!)-ROWS('Export day'!$A$2:INDIRECT('Export day'!$D$2))-ROWS('Export night filtered'!$A$2:INDIRECT('Export night filtered'!$D$2))),""))),Rapportage!L2321)</f>
        <v/>
      </c>
    </row>
    <row r="2321" spans="1:1">
      <c r="A2321" t="str" cm="1">
        <f t="array" aca="1" ref="A2321" ca="1">_xlfn.CONCAT(IFERROR(INDEX('Export day'!$A$2:INDIRECT('Export day'!$D$2),ROWS(A$1:$A2321)),IFERROR(INDEX('Export night filtered'!$A$2:INDIRECT('Export night filtered'!$D$2),ROWS(A$1:$A2321)-ROWS('Export day'!$A$2:INDIRECT('Export day'!$D$2))),IFERROR(INDEX('Export sunholidays filtered'!$A$2:INDIRECT('Export sunholidays filtered'!$D$2),ROWS(A$1:$A2321),ROWS(#REF!)-ROWS('Export day'!$A$2:INDIRECT('Export day'!$D$2))-ROWS('Export night filtered'!$A$2:INDIRECT('Export night filtered'!$D$2))),""))),Rapportage!L2322)</f>
        <v/>
      </c>
    </row>
    <row r="2322" spans="1:1">
      <c r="A2322" t="str" cm="1">
        <f t="array" aca="1" ref="A2322" ca="1">_xlfn.CONCAT(IFERROR(INDEX('Export day'!$A$2:INDIRECT('Export day'!$D$2),ROWS(A$1:$A2322)),IFERROR(INDEX('Export night filtered'!$A$2:INDIRECT('Export night filtered'!$D$2),ROWS(A$1:$A2322)-ROWS('Export day'!$A$2:INDIRECT('Export day'!$D$2))),IFERROR(INDEX('Export sunholidays filtered'!$A$2:INDIRECT('Export sunholidays filtered'!$D$2),ROWS(A$1:$A2322),ROWS(#REF!)-ROWS('Export day'!$A$2:INDIRECT('Export day'!$D$2))-ROWS('Export night filtered'!$A$2:INDIRECT('Export night filtered'!$D$2))),""))),Rapportage!L2323)</f>
        <v/>
      </c>
    </row>
    <row r="2323" spans="1:1">
      <c r="A2323" t="str" cm="1">
        <f t="array" aca="1" ref="A2323" ca="1">_xlfn.CONCAT(IFERROR(INDEX('Export day'!$A$2:INDIRECT('Export day'!$D$2),ROWS(A$1:$A2323)),IFERROR(INDEX('Export night filtered'!$A$2:INDIRECT('Export night filtered'!$D$2),ROWS(A$1:$A2323)-ROWS('Export day'!$A$2:INDIRECT('Export day'!$D$2))),IFERROR(INDEX('Export sunholidays filtered'!$A$2:INDIRECT('Export sunholidays filtered'!$D$2),ROWS(A$1:$A2323),ROWS(#REF!)-ROWS('Export day'!$A$2:INDIRECT('Export day'!$D$2))-ROWS('Export night filtered'!$A$2:INDIRECT('Export night filtered'!$D$2))),""))),Rapportage!L2324)</f>
        <v/>
      </c>
    </row>
    <row r="2324" spans="1:1">
      <c r="A2324" t="str" cm="1">
        <f t="array" aca="1" ref="A2324" ca="1">_xlfn.CONCAT(IFERROR(INDEX('Export day'!$A$2:INDIRECT('Export day'!$D$2),ROWS(A$1:$A2324)),IFERROR(INDEX('Export night filtered'!$A$2:INDIRECT('Export night filtered'!$D$2),ROWS(A$1:$A2324)-ROWS('Export day'!$A$2:INDIRECT('Export day'!$D$2))),IFERROR(INDEX('Export sunholidays filtered'!$A$2:INDIRECT('Export sunholidays filtered'!$D$2),ROWS(A$1:$A2324),ROWS(#REF!)-ROWS('Export day'!$A$2:INDIRECT('Export day'!$D$2))-ROWS('Export night filtered'!$A$2:INDIRECT('Export night filtered'!$D$2))),""))),Rapportage!L2325)</f>
        <v/>
      </c>
    </row>
    <row r="2325" spans="1:1">
      <c r="A2325" t="str" cm="1">
        <f t="array" aca="1" ref="A2325" ca="1">_xlfn.CONCAT(IFERROR(INDEX('Export day'!$A$2:INDIRECT('Export day'!$D$2),ROWS(A$1:$A2325)),IFERROR(INDEX('Export night filtered'!$A$2:INDIRECT('Export night filtered'!$D$2),ROWS(A$1:$A2325)-ROWS('Export day'!$A$2:INDIRECT('Export day'!$D$2))),IFERROR(INDEX('Export sunholidays filtered'!$A$2:INDIRECT('Export sunholidays filtered'!$D$2),ROWS(A$1:$A2325),ROWS(#REF!)-ROWS('Export day'!$A$2:INDIRECT('Export day'!$D$2))-ROWS('Export night filtered'!$A$2:INDIRECT('Export night filtered'!$D$2))),""))),Rapportage!L2326)</f>
        <v/>
      </c>
    </row>
    <row r="2326" spans="1:1">
      <c r="A2326" t="str" cm="1">
        <f t="array" aca="1" ref="A2326" ca="1">_xlfn.CONCAT(IFERROR(INDEX('Export day'!$A$2:INDIRECT('Export day'!$D$2),ROWS(A$1:$A2326)),IFERROR(INDEX('Export night filtered'!$A$2:INDIRECT('Export night filtered'!$D$2),ROWS(A$1:$A2326)-ROWS('Export day'!$A$2:INDIRECT('Export day'!$D$2))),IFERROR(INDEX('Export sunholidays filtered'!$A$2:INDIRECT('Export sunholidays filtered'!$D$2),ROWS(A$1:$A2326),ROWS(#REF!)-ROWS('Export day'!$A$2:INDIRECT('Export day'!$D$2))-ROWS('Export night filtered'!$A$2:INDIRECT('Export night filtered'!$D$2))),""))),Rapportage!L2327)</f>
        <v/>
      </c>
    </row>
    <row r="2327" spans="1:1">
      <c r="A2327" t="str" cm="1">
        <f t="array" aca="1" ref="A2327" ca="1">_xlfn.CONCAT(IFERROR(INDEX('Export day'!$A$2:INDIRECT('Export day'!$D$2),ROWS(A$1:$A2327)),IFERROR(INDEX('Export night filtered'!$A$2:INDIRECT('Export night filtered'!$D$2),ROWS(A$1:$A2327)-ROWS('Export day'!$A$2:INDIRECT('Export day'!$D$2))),IFERROR(INDEX('Export sunholidays filtered'!$A$2:INDIRECT('Export sunholidays filtered'!$D$2),ROWS(A$1:$A2327),ROWS(#REF!)-ROWS('Export day'!$A$2:INDIRECT('Export day'!$D$2))-ROWS('Export night filtered'!$A$2:INDIRECT('Export night filtered'!$D$2))),""))),Rapportage!L2328)</f>
        <v/>
      </c>
    </row>
    <row r="2328" spans="1:1">
      <c r="A2328" t="str" cm="1">
        <f t="array" aca="1" ref="A2328" ca="1">_xlfn.CONCAT(IFERROR(INDEX('Export day'!$A$2:INDIRECT('Export day'!$D$2),ROWS(A$1:$A2328)),IFERROR(INDEX('Export night filtered'!$A$2:INDIRECT('Export night filtered'!$D$2),ROWS(A$1:$A2328)-ROWS('Export day'!$A$2:INDIRECT('Export day'!$D$2))),IFERROR(INDEX('Export sunholidays filtered'!$A$2:INDIRECT('Export sunholidays filtered'!$D$2),ROWS(A$1:$A2328),ROWS(#REF!)-ROWS('Export day'!$A$2:INDIRECT('Export day'!$D$2))-ROWS('Export night filtered'!$A$2:INDIRECT('Export night filtered'!$D$2))),""))),Rapportage!L2329)</f>
        <v/>
      </c>
    </row>
    <row r="2329" spans="1:1">
      <c r="A2329" t="str" cm="1">
        <f t="array" aca="1" ref="A2329" ca="1">_xlfn.CONCAT(IFERROR(INDEX('Export day'!$A$2:INDIRECT('Export day'!$D$2),ROWS(A$1:$A2329)),IFERROR(INDEX('Export night filtered'!$A$2:INDIRECT('Export night filtered'!$D$2),ROWS(A$1:$A2329)-ROWS('Export day'!$A$2:INDIRECT('Export day'!$D$2))),IFERROR(INDEX('Export sunholidays filtered'!$A$2:INDIRECT('Export sunholidays filtered'!$D$2),ROWS(A$1:$A2329),ROWS(#REF!)-ROWS('Export day'!$A$2:INDIRECT('Export day'!$D$2))-ROWS('Export night filtered'!$A$2:INDIRECT('Export night filtered'!$D$2))),""))),Rapportage!L2330)</f>
        <v/>
      </c>
    </row>
    <row r="2330" spans="1:1">
      <c r="A2330" t="str" cm="1">
        <f t="array" aca="1" ref="A2330" ca="1">_xlfn.CONCAT(IFERROR(INDEX('Export day'!$A$2:INDIRECT('Export day'!$D$2),ROWS(A$1:$A2330)),IFERROR(INDEX('Export night filtered'!$A$2:INDIRECT('Export night filtered'!$D$2),ROWS(A$1:$A2330)-ROWS('Export day'!$A$2:INDIRECT('Export day'!$D$2))),IFERROR(INDEX('Export sunholidays filtered'!$A$2:INDIRECT('Export sunholidays filtered'!$D$2),ROWS(A$1:$A2330),ROWS(#REF!)-ROWS('Export day'!$A$2:INDIRECT('Export day'!$D$2))-ROWS('Export night filtered'!$A$2:INDIRECT('Export night filtered'!$D$2))),""))),Rapportage!L2331)</f>
        <v/>
      </c>
    </row>
    <row r="2331" spans="1:1">
      <c r="A2331" t="str" cm="1">
        <f t="array" aca="1" ref="A2331" ca="1">_xlfn.CONCAT(IFERROR(INDEX('Export day'!$A$2:INDIRECT('Export day'!$D$2),ROWS(A$1:$A2331)),IFERROR(INDEX('Export night filtered'!$A$2:INDIRECT('Export night filtered'!$D$2),ROWS(A$1:$A2331)-ROWS('Export day'!$A$2:INDIRECT('Export day'!$D$2))),IFERROR(INDEX('Export sunholidays filtered'!$A$2:INDIRECT('Export sunholidays filtered'!$D$2),ROWS(A$1:$A2331),ROWS(#REF!)-ROWS('Export day'!$A$2:INDIRECT('Export day'!$D$2))-ROWS('Export night filtered'!$A$2:INDIRECT('Export night filtered'!$D$2))),""))),Rapportage!L2332)</f>
        <v/>
      </c>
    </row>
    <row r="2332" spans="1:1">
      <c r="A2332" t="str" cm="1">
        <f t="array" aca="1" ref="A2332" ca="1">_xlfn.CONCAT(IFERROR(INDEX('Export day'!$A$2:INDIRECT('Export day'!$D$2),ROWS(A$1:$A2332)),IFERROR(INDEX('Export night filtered'!$A$2:INDIRECT('Export night filtered'!$D$2),ROWS(A$1:$A2332)-ROWS('Export day'!$A$2:INDIRECT('Export day'!$D$2))),IFERROR(INDEX('Export sunholidays filtered'!$A$2:INDIRECT('Export sunholidays filtered'!$D$2),ROWS(A$1:$A2332),ROWS(#REF!)-ROWS('Export day'!$A$2:INDIRECT('Export day'!$D$2))-ROWS('Export night filtered'!$A$2:INDIRECT('Export night filtered'!$D$2))),""))),Rapportage!L2333)</f>
        <v/>
      </c>
    </row>
    <row r="2333" spans="1:1">
      <c r="A2333" t="str" cm="1">
        <f t="array" aca="1" ref="A2333" ca="1">_xlfn.CONCAT(IFERROR(INDEX('Export day'!$A$2:INDIRECT('Export day'!$D$2),ROWS(A$1:$A2333)),IFERROR(INDEX('Export night filtered'!$A$2:INDIRECT('Export night filtered'!$D$2),ROWS(A$1:$A2333)-ROWS('Export day'!$A$2:INDIRECT('Export day'!$D$2))),IFERROR(INDEX('Export sunholidays filtered'!$A$2:INDIRECT('Export sunholidays filtered'!$D$2),ROWS(A$1:$A2333),ROWS(#REF!)-ROWS('Export day'!$A$2:INDIRECT('Export day'!$D$2))-ROWS('Export night filtered'!$A$2:INDIRECT('Export night filtered'!$D$2))),""))),Rapportage!L2334)</f>
        <v/>
      </c>
    </row>
    <row r="2334" spans="1:1">
      <c r="A2334" t="str" cm="1">
        <f t="array" aca="1" ref="A2334" ca="1">_xlfn.CONCAT(IFERROR(INDEX('Export day'!$A$2:INDIRECT('Export day'!$D$2),ROWS(A$1:$A2334)),IFERROR(INDEX('Export night filtered'!$A$2:INDIRECT('Export night filtered'!$D$2),ROWS(A$1:$A2334)-ROWS('Export day'!$A$2:INDIRECT('Export day'!$D$2))),IFERROR(INDEX('Export sunholidays filtered'!$A$2:INDIRECT('Export sunholidays filtered'!$D$2),ROWS(A$1:$A2334),ROWS(#REF!)-ROWS('Export day'!$A$2:INDIRECT('Export day'!$D$2))-ROWS('Export night filtered'!$A$2:INDIRECT('Export night filtered'!$D$2))),""))),Rapportage!L2335)</f>
        <v/>
      </c>
    </row>
    <row r="2335" spans="1:1">
      <c r="A2335" t="str" cm="1">
        <f t="array" aca="1" ref="A2335" ca="1">_xlfn.CONCAT(IFERROR(INDEX('Export day'!$A$2:INDIRECT('Export day'!$D$2),ROWS(A$1:$A2335)),IFERROR(INDEX('Export night filtered'!$A$2:INDIRECT('Export night filtered'!$D$2),ROWS(A$1:$A2335)-ROWS('Export day'!$A$2:INDIRECT('Export day'!$D$2))),IFERROR(INDEX('Export sunholidays filtered'!$A$2:INDIRECT('Export sunholidays filtered'!$D$2),ROWS(A$1:$A2335),ROWS(#REF!)-ROWS('Export day'!$A$2:INDIRECT('Export day'!$D$2))-ROWS('Export night filtered'!$A$2:INDIRECT('Export night filtered'!$D$2))),""))),Rapportage!L2336)</f>
        <v/>
      </c>
    </row>
    <row r="2336" spans="1:1">
      <c r="A2336" t="str" cm="1">
        <f t="array" aca="1" ref="A2336" ca="1">_xlfn.CONCAT(IFERROR(INDEX('Export day'!$A$2:INDIRECT('Export day'!$D$2),ROWS(A$1:$A2336)),IFERROR(INDEX('Export night filtered'!$A$2:INDIRECT('Export night filtered'!$D$2),ROWS(A$1:$A2336)-ROWS('Export day'!$A$2:INDIRECT('Export day'!$D$2))),IFERROR(INDEX('Export sunholidays filtered'!$A$2:INDIRECT('Export sunholidays filtered'!$D$2),ROWS(A$1:$A2336),ROWS(#REF!)-ROWS('Export day'!$A$2:INDIRECT('Export day'!$D$2))-ROWS('Export night filtered'!$A$2:INDIRECT('Export night filtered'!$D$2))),""))),Rapportage!L2337)</f>
        <v/>
      </c>
    </row>
    <row r="2337" spans="1:1">
      <c r="A2337" t="str" cm="1">
        <f t="array" aca="1" ref="A2337" ca="1">_xlfn.CONCAT(IFERROR(INDEX('Export day'!$A$2:INDIRECT('Export day'!$D$2),ROWS(A$1:$A2337)),IFERROR(INDEX('Export night filtered'!$A$2:INDIRECT('Export night filtered'!$D$2),ROWS(A$1:$A2337)-ROWS('Export day'!$A$2:INDIRECT('Export day'!$D$2))),IFERROR(INDEX('Export sunholidays filtered'!$A$2:INDIRECT('Export sunholidays filtered'!$D$2),ROWS(A$1:$A2337),ROWS(#REF!)-ROWS('Export day'!$A$2:INDIRECT('Export day'!$D$2))-ROWS('Export night filtered'!$A$2:INDIRECT('Export night filtered'!$D$2))),""))),Rapportage!L2338)</f>
        <v/>
      </c>
    </row>
    <row r="2338" spans="1:1">
      <c r="A2338" t="str" cm="1">
        <f t="array" aca="1" ref="A2338" ca="1">_xlfn.CONCAT(IFERROR(INDEX('Export day'!$A$2:INDIRECT('Export day'!$D$2),ROWS(A$1:$A2338)),IFERROR(INDEX('Export night filtered'!$A$2:INDIRECT('Export night filtered'!$D$2),ROWS(A$1:$A2338)-ROWS('Export day'!$A$2:INDIRECT('Export day'!$D$2))),IFERROR(INDEX('Export sunholidays filtered'!$A$2:INDIRECT('Export sunholidays filtered'!$D$2),ROWS(A$1:$A2338),ROWS(#REF!)-ROWS('Export day'!$A$2:INDIRECT('Export day'!$D$2))-ROWS('Export night filtered'!$A$2:INDIRECT('Export night filtered'!$D$2))),""))),Rapportage!L2339)</f>
        <v/>
      </c>
    </row>
    <row r="2339" spans="1:1">
      <c r="A2339" t="str" cm="1">
        <f t="array" aca="1" ref="A2339" ca="1">_xlfn.CONCAT(IFERROR(INDEX('Export day'!$A$2:INDIRECT('Export day'!$D$2),ROWS(A$1:$A2339)),IFERROR(INDEX('Export night filtered'!$A$2:INDIRECT('Export night filtered'!$D$2),ROWS(A$1:$A2339)-ROWS('Export day'!$A$2:INDIRECT('Export day'!$D$2))),IFERROR(INDEX('Export sunholidays filtered'!$A$2:INDIRECT('Export sunholidays filtered'!$D$2),ROWS(A$1:$A2339),ROWS(#REF!)-ROWS('Export day'!$A$2:INDIRECT('Export day'!$D$2))-ROWS('Export night filtered'!$A$2:INDIRECT('Export night filtered'!$D$2))),""))),Rapportage!L2340)</f>
        <v/>
      </c>
    </row>
    <row r="2340" spans="1:1">
      <c r="A2340" t="str" cm="1">
        <f t="array" aca="1" ref="A2340" ca="1">_xlfn.CONCAT(IFERROR(INDEX('Export day'!$A$2:INDIRECT('Export day'!$D$2),ROWS(A$1:$A2340)),IFERROR(INDEX('Export night filtered'!$A$2:INDIRECT('Export night filtered'!$D$2),ROWS(A$1:$A2340)-ROWS('Export day'!$A$2:INDIRECT('Export day'!$D$2))),IFERROR(INDEX('Export sunholidays filtered'!$A$2:INDIRECT('Export sunholidays filtered'!$D$2),ROWS(A$1:$A2340),ROWS(#REF!)-ROWS('Export day'!$A$2:INDIRECT('Export day'!$D$2))-ROWS('Export night filtered'!$A$2:INDIRECT('Export night filtered'!$D$2))),""))),Rapportage!L2341)</f>
        <v/>
      </c>
    </row>
    <row r="2341" spans="1:1">
      <c r="A2341" t="str" cm="1">
        <f t="array" aca="1" ref="A2341" ca="1">_xlfn.CONCAT(IFERROR(INDEX('Export day'!$A$2:INDIRECT('Export day'!$D$2),ROWS(A$1:$A2341)),IFERROR(INDEX('Export night filtered'!$A$2:INDIRECT('Export night filtered'!$D$2),ROWS(A$1:$A2341)-ROWS('Export day'!$A$2:INDIRECT('Export day'!$D$2))),IFERROR(INDEX('Export sunholidays filtered'!$A$2:INDIRECT('Export sunholidays filtered'!$D$2),ROWS(A$1:$A2341),ROWS(#REF!)-ROWS('Export day'!$A$2:INDIRECT('Export day'!$D$2))-ROWS('Export night filtered'!$A$2:INDIRECT('Export night filtered'!$D$2))),""))),Rapportage!L2342)</f>
        <v/>
      </c>
    </row>
    <row r="2342" spans="1:1">
      <c r="A2342" t="str" cm="1">
        <f t="array" aca="1" ref="A2342" ca="1">_xlfn.CONCAT(IFERROR(INDEX('Export day'!$A$2:INDIRECT('Export day'!$D$2),ROWS(A$1:$A2342)),IFERROR(INDEX('Export night filtered'!$A$2:INDIRECT('Export night filtered'!$D$2),ROWS(A$1:$A2342)-ROWS('Export day'!$A$2:INDIRECT('Export day'!$D$2))),IFERROR(INDEX('Export sunholidays filtered'!$A$2:INDIRECT('Export sunholidays filtered'!$D$2),ROWS(A$1:$A2342),ROWS(#REF!)-ROWS('Export day'!$A$2:INDIRECT('Export day'!$D$2))-ROWS('Export night filtered'!$A$2:INDIRECT('Export night filtered'!$D$2))),""))),Rapportage!L2343)</f>
        <v/>
      </c>
    </row>
    <row r="2343" spans="1:1">
      <c r="A2343" t="str" cm="1">
        <f t="array" aca="1" ref="A2343" ca="1">_xlfn.CONCAT(IFERROR(INDEX('Export day'!$A$2:INDIRECT('Export day'!$D$2),ROWS(A$1:$A2343)),IFERROR(INDEX('Export night filtered'!$A$2:INDIRECT('Export night filtered'!$D$2),ROWS(A$1:$A2343)-ROWS('Export day'!$A$2:INDIRECT('Export day'!$D$2))),IFERROR(INDEX('Export sunholidays filtered'!$A$2:INDIRECT('Export sunholidays filtered'!$D$2),ROWS(A$1:$A2343),ROWS(#REF!)-ROWS('Export day'!$A$2:INDIRECT('Export day'!$D$2))-ROWS('Export night filtered'!$A$2:INDIRECT('Export night filtered'!$D$2))),""))),Rapportage!L2344)</f>
        <v/>
      </c>
    </row>
    <row r="2344" spans="1:1">
      <c r="A2344" t="str" cm="1">
        <f t="array" aca="1" ref="A2344" ca="1">_xlfn.CONCAT(IFERROR(INDEX('Export day'!$A$2:INDIRECT('Export day'!$D$2),ROWS(A$1:$A2344)),IFERROR(INDEX('Export night filtered'!$A$2:INDIRECT('Export night filtered'!$D$2),ROWS(A$1:$A2344)-ROWS('Export day'!$A$2:INDIRECT('Export day'!$D$2))),IFERROR(INDEX('Export sunholidays filtered'!$A$2:INDIRECT('Export sunholidays filtered'!$D$2),ROWS(A$1:$A2344),ROWS(#REF!)-ROWS('Export day'!$A$2:INDIRECT('Export day'!$D$2))-ROWS('Export night filtered'!$A$2:INDIRECT('Export night filtered'!$D$2))),""))),Rapportage!L2345)</f>
        <v/>
      </c>
    </row>
    <row r="2345" spans="1:1">
      <c r="A2345" t="str" cm="1">
        <f t="array" aca="1" ref="A2345" ca="1">_xlfn.CONCAT(IFERROR(INDEX('Export day'!$A$2:INDIRECT('Export day'!$D$2),ROWS(A$1:$A2345)),IFERROR(INDEX('Export night filtered'!$A$2:INDIRECT('Export night filtered'!$D$2),ROWS(A$1:$A2345)-ROWS('Export day'!$A$2:INDIRECT('Export day'!$D$2))),IFERROR(INDEX('Export sunholidays filtered'!$A$2:INDIRECT('Export sunholidays filtered'!$D$2),ROWS(A$1:$A2345),ROWS(#REF!)-ROWS('Export day'!$A$2:INDIRECT('Export day'!$D$2))-ROWS('Export night filtered'!$A$2:INDIRECT('Export night filtered'!$D$2))),""))),Rapportage!L2346)</f>
        <v/>
      </c>
    </row>
    <row r="2346" spans="1:1">
      <c r="A2346" t="str" cm="1">
        <f t="array" aca="1" ref="A2346" ca="1">_xlfn.CONCAT(IFERROR(INDEX('Export day'!$A$2:INDIRECT('Export day'!$D$2),ROWS(A$1:$A2346)),IFERROR(INDEX('Export night filtered'!$A$2:INDIRECT('Export night filtered'!$D$2),ROWS(A$1:$A2346)-ROWS('Export day'!$A$2:INDIRECT('Export day'!$D$2))),IFERROR(INDEX('Export sunholidays filtered'!$A$2:INDIRECT('Export sunholidays filtered'!$D$2),ROWS(A$1:$A2346),ROWS(#REF!)-ROWS('Export day'!$A$2:INDIRECT('Export day'!$D$2))-ROWS('Export night filtered'!$A$2:INDIRECT('Export night filtered'!$D$2))),""))),Rapportage!L2347)</f>
        <v/>
      </c>
    </row>
    <row r="2347" spans="1:1">
      <c r="A2347" t="str" cm="1">
        <f t="array" aca="1" ref="A2347" ca="1">_xlfn.CONCAT(IFERROR(INDEX('Export day'!$A$2:INDIRECT('Export day'!$D$2),ROWS(A$1:$A2347)),IFERROR(INDEX('Export night filtered'!$A$2:INDIRECT('Export night filtered'!$D$2),ROWS(A$1:$A2347)-ROWS('Export day'!$A$2:INDIRECT('Export day'!$D$2))),IFERROR(INDEX('Export sunholidays filtered'!$A$2:INDIRECT('Export sunholidays filtered'!$D$2),ROWS(A$1:$A2347),ROWS(#REF!)-ROWS('Export day'!$A$2:INDIRECT('Export day'!$D$2))-ROWS('Export night filtered'!$A$2:INDIRECT('Export night filtered'!$D$2))),""))),Rapportage!L2348)</f>
        <v/>
      </c>
    </row>
    <row r="2348" spans="1:1">
      <c r="A2348" t="str" cm="1">
        <f t="array" aca="1" ref="A2348" ca="1">_xlfn.CONCAT(IFERROR(INDEX('Export day'!$A$2:INDIRECT('Export day'!$D$2),ROWS(A$1:$A2348)),IFERROR(INDEX('Export night filtered'!$A$2:INDIRECT('Export night filtered'!$D$2),ROWS(A$1:$A2348)-ROWS('Export day'!$A$2:INDIRECT('Export day'!$D$2))),IFERROR(INDEX('Export sunholidays filtered'!$A$2:INDIRECT('Export sunholidays filtered'!$D$2),ROWS(A$1:$A2348),ROWS(#REF!)-ROWS('Export day'!$A$2:INDIRECT('Export day'!$D$2))-ROWS('Export night filtered'!$A$2:INDIRECT('Export night filtered'!$D$2))),""))),Rapportage!L2349)</f>
        <v/>
      </c>
    </row>
    <row r="2349" spans="1:1">
      <c r="A2349" t="str" cm="1">
        <f t="array" aca="1" ref="A2349" ca="1">_xlfn.CONCAT(IFERROR(INDEX('Export day'!$A$2:INDIRECT('Export day'!$D$2),ROWS(A$1:$A2349)),IFERROR(INDEX('Export night filtered'!$A$2:INDIRECT('Export night filtered'!$D$2),ROWS(A$1:$A2349)-ROWS('Export day'!$A$2:INDIRECT('Export day'!$D$2))),IFERROR(INDEX('Export sunholidays filtered'!$A$2:INDIRECT('Export sunholidays filtered'!$D$2),ROWS(A$1:$A2349),ROWS(#REF!)-ROWS('Export day'!$A$2:INDIRECT('Export day'!$D$2))-ROWS('Export night filtered'!$A$2:INDIRECT('Export night filtered'!$D$2))),""))),Rapportage!L2350)</f>
        <v/>
      </c>
    </row>
    <row r="2350" spans="1:1">
      <c r="A2350" t="str" cm="1">
        <f t="array" aca="1" ref="A2350" ca="1">_xlfn.CONCAT(IFERROR(INDEX('Export day'!$A$2:INDIRECT('Export day'!$D$2),ROWS(A$1:$A2350)),IFERROR(INDEX('Export night filtered'!$A$2:INDIRECT('Export night filtered'!$D$2),ROWS(A$1:$A2350)-ROWS('Export day'!$A$2:INDIRECT('Export day'!$D$2))),IFERROR(INDEX('Export sunholidays filtered'!$A$2:INDIRECT('Export sunholidays filtered'!$D$2),ROWS(A$1:$A2350),ROWS(#REF!)-ROWS('Export day'!$A$2:INDIRECT('Export day'!$D$2))-ROWS('Export night filtered'!$A$2:INDIRECT('Export night filtered'!$D$2))),""))),Rapportage!L2351)</f>
        <v/>
      </c>
    </row>
    <row r="2351" spans="1:1">
      <c r="A2351" t="str" cm="1">
        <f t="array" aca="1" ref="A2351" ca="1">_xlfn.CONCAT(IFERROR(INDEX('Export day'!$A$2:INDIRECT('Export day'!$D$2),ROWS(A$1:$A2351)),IFERROR(INDEX('Export night filtered'!$A$2:INDIRECT('Export night filtered'!$D$2),ROWS(A$1:$A2351)-ROWS('Export day'!$A$2:INDIRECT('Export day'!$D$2))),IFERROR(INDEX('Export sunholidays filtered'!$A$2:INDIRECT('Export sunholidays filtered'!$D$2),ROWS(A$1:$A2351),ROWS(#REF!)-ROWS('Export day'!$A$2:INDIRECT('Export day'!$D$2))-ROWS('Export night filtered'!$A$2:INDIRECT('Export night filtered'!$D$2))),""))),Rapportage!L2352)</f>
        <v/>
      </c>
    </row>
    <row r="2352" spans="1:1">
      <c r="A2352" t="str" cm="1">
        <f t="array" aca="1" ref="A2352" ca="1">_xlfn.CONCAT(IFERROR(INDEX('Export day'!$A$2:INDIRECT('Export day'!$D$2),ROWS(A$1:$A2352)),IFERROR(INDEX('Export night filtered'!$A$2:INDIRECT('Export night filtered'!$D$2),ROWS(A$1:$A2352)-ROWS('Export day'!$A$2:INDIRECT('Export day'!$D$2))),IFERROR(INDEX('Export sunholidays filtered'!$A$2:INDIRECT('Export sunholidays filtered'!$D$2),ROWS(A$1:$A2352),ROWS(#REF!)-ROWS('Export day'!$A$2:INDIRECT('Export day'!$D$2))-ROWS('Export night filtered'!$A$2:INDIRECT('Export night filtered'!$D$2))),""))),Rapportage!L2353)</f>
        <v/>
      </c>
    </row>
    <row r="2353" spans="1:1">
      <c r="A2353" t="str" cm="1">
        <f t="array" aca="1" ref="A2353" ca="1">_xlfn.CONCAT(IFERROR(INDEX('Export day'!$A$2:INDIRECT('Export day'!$D$2),ROWS(A$1:$A2353)),IFERROR(INDEX('Export night filtered'!$A$2:INDIRECT('Export night filtered'!$D$2),ROWS(A$1:$A2353)-ROWS('Export day'!$A$2:INDIRECT('Export day'!$D$2))),IFERROR(INDEX('Export sunholidays filtered'!$A$2:INDIRECT('Export sunholidays filtered'!$D$2),ROWS(A$1:$A2353),ROWS(#REF!)-ROWS('Export day'!$A$2:INDIRECT('Export day'!$D$2))-ROWS('Export night filtered'!$A$2:INDIRECT('Export night filtered'!$D$2))),""))),Rapportage!L2354)</f>
        <v/>
      </c>
    </row>
    <row r="2354" spans="1:1">
      <c r="A2354" t="str" cm="1">
        <f t="array" aca="1" ref="A2354" ca="1">_xlfn.CONCAT(IFERROR(INDEX('Export day'!$A$2:INDIRECT('Export day'!$D$2),ROWS(A$1:$A2354)),IFERROR(INDEX('Export night filtered'!$A$2:INDIRECT('Export night filtered'!$D$2),ROWS(A$1:$A2354)-ROWS('Export day'!$A$2:INDIRECT('Export day'!$D$2))),IFERROR(INDEX('Export sunholidays filtered'!$A$2:INDIRECT('Export sunholidays filtered'!$D$2),ROWS(A$1:$A2354),ROWS(#REF!)-ROWS('Export day'!$A$2:INDIRECT('Export day'!$D$2))-ROWS('Export night filtered'!$A$2:INDIRECT('Export night filtered'!$D$2))),""))),Rapportage!L2355)</f>
        <v/>
      </c>
    </row>
    <row r="2355" spans="1:1">
      <c r="A2355" t="str" cm="1">
        <f t="array" aca="1" ref="A2355" ca="1">_xlfn.CONCAT(IFERROR(INDEX('Export day'!$A$2:INDIRECT('Export day'!$D$2),ROWS(A$1:$A2355)),IFERROR(INDEX('Export night filtered'!$A$2:INDIRECT('Export night filtered'!$D$2),ROWS(A$1:$A2355)-ROWS('Export day'!$A$2:INDIRECT('Export day'!$D$2))),IFERROR(INDEX('Export sunholidays filtered'!$A$2:INDIRECT('Export sunholidays filtered'!$D$2),ROWS(A$1:$A2355),ROWS(#REF!)-ROWS('Export day'!$A$2:INDIRECT('Export day'!$D$2))-ROWS('Export night filtered'!$A$2:INDIRECT('Export night filtered'!$D$2))),""))),Rapportage!L2356)</f>
        <v/>
      </c>
    </row>
    <row r="2356" spans="1:1">
      <c r="A2356" t="str" cm="1">
        <f t="array" aca="1" ref="A2356" ca="1">_xlfn.CONCAT(IFERROR(INDEX('Export day'!$A$2:INDIRECT('Export day'!$D$2),ROWS(A$1:$A2356)),IFERROR(INDEX('Export night filtered'!$A$2:INDIRECT('Export night filtered'!$D$2),ROWS(A$1:$A2356)-ROWS('Export day'!$A$2:INDIRECT('Export day'!$D$2))),IFERROR(INDEX('Export sunholidays filtered'!$A$2:INDIRECT('Export sunholidays filtered'!$D$2),ROWS(A$1:$A2356),ROWS(#REF!)-ROWS('Export day'!$A$2:INDIRECT('Export day'!$D$2))-ROWS('Export night filtered'!$A$2:INDIRECT('Export night filtered'!$D$2))),""))),Rapportage!L2357)</f>
        <v/>
      </c>
    </row>
    <row r="2357" spans="1:1">
      <c r="A2357" t="str" cm="1">
        <f t="array" aca="1" ref="A2357" ca="1">_xlfn.CONCAT(IFERROR(INDEX('Export day'!$A$2:INDIRECT('Export day'!$D$2),ROWS(A$1:$A2357)),IFERROR(INDEX('Export night filtered'!$A$2:INDIRECT('Export night filtered'!$D$2),ROWS(A$1:$A2357)-ROWS('Export day'!$A$2:INDIRECT('Export day'!$D$2))),IFERROR(INDEX('Export sunholidays filtered'!$A$2:INDIRECT('Export sunholidays filtered'!$D$2),ROWS(A$1:$A2357),ROWS(#REF!)-ROWS('Export day'!$A$2:INDIRECT('Export day'!$D$2))-ROWS('Export night filtered'!$A$2:INDIRECT('Export night filtered'!$D$2))),""))),Rapportage!L2358)</f>
        <v/>
      </c>
    </row>
    <row r="2358" spans="1:1">
      <c r="A2358" t="str" cm="1">
        <f t="array" aca="1" ref="A2358" ca="1">_xlfn.CONCAT(IFERROR(INDEX('Export day'!$A$2:INDIRECT('Export day'!$D$2),ROWS(A$1:$A2358)),IFERROR(INDEX('Export night filtered'!$A$2:INDIRECT('Export night filtered'!$D$2),ROWS(A$1:$A2358)-ROWS('Export day'!$A$2:INDIRECT('Export day'!$D$2))),IFERROR(INDEX('Export sunholidays filtered'!$A$2:INDIRECT('Export sunholidays filtered'!$D$2),ROWS(A$1:$A2358),ROWS(#REF!)-ROWS('Export day'!$A$2:INDIRECT('Export day'!$D$2))-ROWS('Export night filtered'!$A$2:INDIRECT('Export night filtered'!$D$2))),""))),Rapportage!L2359)</f>
        <v/>
      </c>
    </row>
    <row r="2359" spans="1:1">
      <c r="A2359" t="str" cm="1">
        <f t="array" aca="1" ref="A2359" ca="1">_xlfn.CONCAT(IFERROR(INDEX('Export day'!$A$2:INDIRECT('Export day'!$D$2),ROWS(A$1:$A2359)),IFERROR(INDEX('Export night filtered'!$A$2:INDIRECT('Export night filtered'!$D$2),ROWS(A$1:$A2359)-ROWS('Export day'!$A$2:INDIRECT('Export day'!$D$2))),IFERROR(INDEX('Export sunholidays filtered'!$A$2:INDIRECT('Export sunholidays filtered'!$D$2),ROWS(A$1:$A2359),ROWS(#REF!)-ROWS('Export day'!$A$2:INDIRECT('Export day'!$D$2))-ROWS('Export night filtered'!$A$2:INDIRECT('Export night filtered'!$D$2))),""))),Rapportage!L2360)</f>
        <v/>
      </c>
    </row>
    <row r="2360" spans="1:1">
      <c r="A2360" t="str" cm="1">
        <f t="array" aca="1" ref="A2360" ca="1">_xlfn.CONCAT(IFERROR(INDEX('Export day'!$A$2:INDIRECT('Export day'!$D$2),ROWS(A$1:$A2360)),IFERROR(INDEX('Export night filtered'!$A$2:INDIRECT('Export night filtered'!$D$2),ROWS(A$1:$A2360)-ROWS('Export day'!$A$2:INDIRECT('Export day'!$D$2))),IFERROR(INDEX('Export sunholidays filtered'!$A$2:INDIRECT('Export sunholidays filtered'!$D$2),ROWS(A$1:$A2360),ROWS(#REF!)-ROWS('Export day'!$A$2:INDIRECT('Export day'!$D$2))-ROWS('Export night filtered'!$A$2:INDIRECT('Export night filtered'!$D$2))),""))),Rapportage!L2361)</f>
        <v/>
      </c>
    </row>
    <row r="2361" spans="1:1">
      <c r="A2361" t="str" cm="1">
        <f t="array" aca="1" ref="A2361" ca="1">_xlfn.CONCAT(IFERROR(INDEX('Export day'!$A$2:INDIRECT('Export day'!$D$2),ROWS(A$1:$A2361)),IFERROR(INDEX('Export night filtered'!$A$2:INDIRECT('Export night filtered'!$D$2),ROWS(A$1:$A2361)-ROWS('Export day'!$A$2:INDIRECT('Export day'!$D$2))),IFERROR(INDEX('Export sunholidays filtered'!$A$2:INDIRECT('Export sunholidays filtered'!$D$2),ROWS(A$1:$A2361),ROWS(#REF!)-ROWS('Export day'!$A$2:INDIRECT('Export day'!$D$2))-ROWS('Export night filtered'!$A$2:INDIRECT('Export night filtered'!$D$2))),""))),Rapportage!L2362)</f>
        <v/>
      </c>
    </row>
    <row r="2362" spans="1:1">
      <c r="A2362" t="str" cm="1">
        <f t="array" aca="1" ref="A2362" ca="1">_xlfn.CONCAT(IFERROR(INDEX('Export day'!$A$2:INDIRECT('Export day'!$D$2),ROWS(A$1:$A2362)),IFERROR(INDEX('Export night filtered'!$A$2:INDIRECT('Export night filtered'!$D$2),ROWS(A$1:$A2362)-ROWS('Export day'!$A$2:INDIRECT('Export day'!$D$2))),IFERROR(INDEX('Export sunholidays filtered'!$A$2:INDIRECT('Export sunholidays filtered'!$D$2),ROWS(A$1:$A2362),ROWS(#REF!)-ROWS('Export day'!$A$2:INDIRECT('Export day'!$D$2))-ROWS('Export night filtered'!$A$2:INDIRECT('Export night filtered'!$D$2))),""))),Rapportage!L2363)</f>
        <v/>
      </c>
    </row>
    <row r="2363" spans="1:1">
      <c r="A2363" t="str" cm="1">
        <f t="array" aca="1" ref="A2363" ca="1">_xlfn.CONCAT(IFERROR(INDEX('Export day'!$A$2:INDIRECT('Export day'!$D$2),ROWS(A$1:$A2363)),IFERROR(INDEX('Export night filtered'!$A$2:INDIRECT('Export night filtered'!$D$2),ROWS(A$1:$A2363)-ROWS('Export day'!$A$2:INDIRECT('Export day'!$D$2))),IFERROR(INDEX('Export sunholidays filtered'!$A$2:INDIRECT('Export sunholidays filtered'!$D$2),ROWS(A$1:$A2363),ROWS(#REF!)-ROWS('Export day'!$A$2:INDIRECT('Export day'!$D$2))-ROWS('Export night filtered'!$A$2:INDIRECT('Export night filtered'!$D$2))),""))),Rapportage!L2364)</f>
        <v/>
      </c>
    </row>
    <row r="2364" spans="1:1">
      <c r="A2364" t="str" cm="1">
        <f t="array" aca="1" ref="A2364" ca="1">_xlfn.CONCAT(IFERROR(INDEX('Export day'!$A$2:INDIRECT('Export day'!$D$2),ROWS(A$1:$A2364)),IFERROR(INDEX('Export night filtered'!$A$2:INDIRECT('Export night filtered'!$D$2),ROWS(A$1:$A2364)-ROWS('Export day'!$A$2:INDIRECT('Export day'!$D$2))),IFERROR(INDEX('Export sunholidays filtered'!$A$2:INDIRECT('Export sunholidays filtered'!$D$2),ROWS(A$1:$A2364),ROWS(#REF!)-ROWS('Export day'!$A$2:INDIRECT('Export day'!$D$2))-ROWS('Export night filtered'!$A$2:INDIRECT('Export night filtered'!$D$2))),""))),Rapportage!L2365)</f>
        <v/>
      </c>
    </row>
    <row r="2365" spans="1:1">
      <c r="A2365" t="str" cm="1">
        <f t="array" aca="1" ref="A2365" ca="1">_xlfn.CONCAT(IFERROR(INDEX('Export day'!$A$2:INDIRECT('Export day'!$D$2),ROWS(A$1:$A2365)),IFERROR(INDEX('Export night filtered'!$A$2:INDIRECT('Export night filtered'!$D$2),ROWS(A$1:$A2365)-ROWS('Export day'!$A$2:INDIRECT('Export day'!$D$2))),IFERROR(INDEX('Export sunholidays filtered'!$A$2:INDIRECT('Export sunholidays filtered'!$D$2),ROWS(A$1:$A2365),ROWS(#REF!)-ROWS('Export day'!$A$2:INDIRECT('Export day'!$D$2))-ROWS('Export night filtered'!$A$2:INDIRECT('Export night filtered'!$D$2))),""))),Rapportage!L2366)</f>
        <v/>
      </c>
    </row>
    <row r="2366" spans="1:1">
      <c r="A2366" t="str" cm="1">
        <f t="array" aca="1" ref="A2366" ca="1">_xlfn.CONCAT(IFERROR(INDEX('Export day'!$A$2:INDIRECT('Export day'!$D$2),ROWS(A$1:$A2366)),IFERROR(INDEX('Export night filtered'!$A$2:INDIRECT('Export night filtered'!$D$2),ROWS(A$1:$A2366)-ROWS('Export day'!$A$2:INDIRECT('Export day'!$D$2))),IFERROR(INDEX('Export sunholidays filtered'!$A$2:INDIRECT('Export sunholidays filtered'!$D$2),ROWS(A$1:$A2366),ROWS(#REF!)-ROWS('Export day'!$A$2:INDIRECT('Export day'!$D$2))-ROWS('Export night filtered'!$A$2:INDIRECT('Export night filtered'!$D$2))),""))),Rapportage!L2367)</f>
        <v/>
      </c>
    </row>
    <row r="2367" spans="1:1">
      <c r="A2367" t="str" cm="1">
        <f t="array" aca="1" ref="A2367" ca="1">_xlfn.CONCAT(IFERROR(INDEX('Export day'!$A$2:INDIRECT('Export day'!$D$2),ROWS(A$1:$A2367)),IFERROR(INDEX('Export night filtered'!$A$2:INDIRECT('Export night filtered'!$D$2),ROWS(A$1:$A2367)-ROWS('Export day'!$A$2:INDIRECT('Export day'!$D$2))),IFERROR(INDEX('Export sunholidays filtered'!$A$2:INDIRECT('Export sunholidays filtered'!$D$2),ROWS(A$1:$A2367),ROWS(#REF!)-ROWS('Export day'!$A$2:INDIRECT('Export day'!$D$2))-ROWS('Export night filtered'!$A$2:INDIRECT('Export night filtered'!$D$2))),""))),Rapportage!L2368)</f>
        <v/>
      </c>
    </row>
    <row r="2368" spans="1:1">
      <c r="A2368" t="str" cm="1">
        <f t="array" aca="1" ref="A2368" ca="1">_xlfn.CONCAT(IFERROR(INDEX('Export day'!$A$2:INDIRECT('Export day'!$D$2),ROWS(A$1:$A2368)),IFERROR(INDEX('Export night filtered'!$A$2:INDIRECT('Export night filtered'!$D$2),ROWS(A$1:$A2368)-ROWS('Export day'!$A$2:INDIRECT('Export day'!$D$2))),IFERROR(INDEX('Export sunholidays filtered'!$A$2:INDIRECT('Export sunholidays filtered'!$D$2),ROWS(A$1:$A2368),ROWS(#REF!)-ROWS('Export day'!$A$2:INDIRECT('Export day'!$D$2))-ROWS('Export night filtered'!$A$2:INDIRECT('Export night filtered'!$D$2))),""))),Rapportage!L2369)</f>
        <v/>
      </c>
    </row>
    <row r="2369" spans="1:1">
      <c r="A2369" t="str" cm="1">
        <f t="array" aca="1" ref="A2369" ca="1">_xlfn.CONCAT(IFERROR(INDEX('Export day'!$A$2:INDIRECT('Export day'!$D$2),ROWS(A$1:$A2369)),IFERROR(INDEX('Export night filtered'!$A$2:INDIRECT('Export night filtered'!$D$2),ROWS(A$1:$A2369)-ROWS('Export day'!$A$2:INDIRECT('Export day'!$D$2))),IFERROR(INDEX('Export sunholidays filtered'!$A$2:INDIRECT('Export sunholidays filtered'!$D$2),ROWS(A$1:$A2369),ROWS(#REF!)-ROWS('Export day'!$A$2:INDIRECT('Export day'!$D$2))-ROWS('Export night filtered'!$A$2:INDIRECT('Export night filtered'!$D$2))),""))),Rapportage!L2370)</f>
        <v/>
      </c>
    </row>
    <row r="2370" spans="1:1">
      <c r="A2370" t="str" cm="1">
        <f t="array" aca="1" ref="A2370" ca="1">_xlfn.CONCAT(IFERROR(INDEX('Export day'!$A$2:INDIRECT('Export day'!$D$2),ROWS(A$1:$A2370)),IFERROR(INDEX('Export night filtered'!$A$2:INDIRECT('Export night filtered'!$D$2),ROWS(A$1:$A2370)-ROWS('Export day'!$A$2:INDIRECT('Export day'!$D$2))),IFERROR(INDEX('Export sunholidays filtered'!$A$2:INDIRECT('Export sunholidays filtered'!$D$2),ROWS(A$1:$A2370),ROWS(#REF!)-ROWS('Export day'!$A$2:INDIRECT('Export day'!$D$2))-ROWS('Export night filtered'!$A$2:INDIRECT('Export night filtered'!$D$2))),""))),Rapportage!L2371)</f>
        <v/>
      </c>
    </row>
    <row r="2371" spans="1:1">
      <c r="A2371" t="str" cm="1">
        <f t="array" aca="1" ref="A2371" ca="1">_xlfn.CONCAT(IFERROR(INDEX('Export day'!$A$2:INDIRECT('Export day'!$D$2),ROWS(A$1:$A2371)),IFERROR(INDEX('Export night filtered'!$A$2:INDIRECT('Export night filtered'!$D$2),ROWS(A$1:$A2371)-ROWS('Export day'!$A$2:INDIRECT('Export day'!$D$2))),IFERROR(INDEX('Export sunholidays filtered'!$A$2:INDIRECT('Export sunholidays filtered'!$D$2),ROWS(A$1:$A2371),ROWS(#REF!)-ROWS('Export day'!$A$2:INDIRECT('Export day'!$D$2))-ROWS('Export night filtered'!$A$2:INDIRECT('Export night filtered'!$D$2))),""))),Rapportage!L2372)</f>
        <v/>
      </c>
    </row>
    <row r="2372" spans="1:1">
      <c r="A2372" t="str" cm="1">
        <f t="array" aca="1" ref="A2372" ca="1">_xlfn.CONCAT(IFERROR(INDEX('Export day'!$A$2:INDIRECT('Export day'!$D$2),ROWS(A$1:$A2372)),IFERROR(INDEX('Export night filtered'!$A$2:INDIRECT('Export night filtered'!$D$2),ROWS(A$1:$A2372)-ROWS('Export day'!$A$2:INDIRECT('Export day'!$D$2))),IFERROR(INDEX('Export sunholidays filtered'!$A$2:INDIRECT('Export sunholidays filtered'!$D$2),ROWS(A$1:$A2372),ROWS(#REF!)-ROWS('Export day'!$A$2:INDIRECT('Export day'!$D$2))-ROWS('Export night filtered'!$A$2:INDIRECT('Export night filtered'!$D$2))),""))),Rapportage!L2373)</f>
        <v/>
      </c>
    </row>
    <row r="2373" spans="1:1">
      <c r="A2373" t="str" cm="1">
        <f t="array" aca="1" ref="A2373" ca="1">_xlfn.CONCAT(IFERROR(INDEX('Export day'!$A$2:INDIRECT('Export day'!$D$2),ROWS(A$1:$A2373)),IFERROR(INDEX('Export night filtered'!$A$2:INDIRECT('Export night filtered'!$D$2),ROWS(A$1:$A2373)-ROWS('Export day'!$A$2:INDIRECT('Export day'!$D$2))),IFERROR(INDEX('Export sunholidays filtered'!$A$2:INDIRECT('Export sunholidays filtered'!$D$2),ROWS(A$1:$A2373),ROWS(#REF!)-ROWS('Export day'!$A$2:INDIRECT('Export day'!$D$2))-ROWS('Export night filtered'!$A$2:INDIRECT('Export night filtered'!$D$2))),""))),Rapportage!L2374)</f>
        <v/>
      </c>
    </row>
    <row r="2374" spans="1:1">
      <c r="A2374" t="str" cm="1">
        <f t="array" aca="1" ref="A2374" ca="1">_xlfn.CONCAT(IFERROR(INDEX('Export day'!$A$2:INDIRECT('Export day'!$D$2),ROWS(A$1:$A2374)),IFERROR(INDEX('Export night filtered'!$A$2:INDIRECT('Export night filtered'!$D$2),ROWS(A$1:$A2374)-ROWS('Export day'!$A$2:INDIRECT('Export day'!$D$2))),IFERROR(INDEX('Export sunholidays filtered'!$A$2:INDIRECT('Export sunholidays filtered'!$D$2),ROWS(A$1:$A2374),ROWS(#REF!)-ROWS('Export day'!$A$2:INDIRECT('Export day'!$D$2))-ROWS('Export night filtered'!$A$2:INDIRECT('Export night filtered'!$D$2))),""))),Rapportage!L2375)</f>
        <v/>
      </c>
    </row>
    <row r="2375" spans="1:1">
      <c r="A2375" t="str" cm="1">
        <f t="array" aca="1" ref="A2375" ca="1">_xlfn.CONCAT(IFERROR(INDEX('Export day'!$A$2:INDIRECT('Export day'!$D$2),ROWS(A$1:$A2375)),IFERROR(INDEX('Export night filtered'!$A$2:INDIRECT('Export night filtered'!$D$2),ROWS(A$1:$A2375)-ROWS('Export day'!$A$2:INDIRECT('Export day'!$D$2))),IFERROR(INDEX('Export sunholidays filtered'!$A$2:INDIRECT('Export sunholidays filtered'!$D$2),ROWS(A$1:$A2375),ROWS(#REF!)-ROWS('Export day'!$A$2:INDIRECT('Export day'!$D$2))-ROWS('Export night filtered'!$A$2:INDIRECT('Export night filtered'!$D$2))),""))),Rapportage!L2376)</f>
        <v/>
      </c>
    </row>
    <row r="2376" spans="1:1">
      <c r="A2376" t="str" cm="1">
        <f t="array" aca="1" ref="A2376" ca="1">_xlfn.CONCAT(IFERROR(INDEX('Export day'!$A$2:INDIRECT('Export day'!$D$2),ROWS(A$1:$A2376)),IFERROR(INDEX('Export night filtered'!$A$2:INDIRECT('Export night filtered'!$D$2),ROWS(A$1:$A2376)-ROWS('Export day'!$A$2:INDIRECT('Export day'!$D$2))),IFERROR(INDEX('Export sunholidays filtered'!$A$2:INDIRECT('Export sunholidays filtered'!$D$2),ROWS(A$1:$A2376),ROWS(#REF!)-ROWS('Export day'!$A$2:INDIRECT('Export day'!$D$2))-ROWS('Export night filtered'!$A$2:INDIRECT('Export night filtered'!$D$2))),""))),Rapportage!L2377)</f>
        <v/>
      </c>
    </row>
    <row r="2377" spans="1:1">
      <c r="A2377" t="str" cm="1">
        <f t="array" aca="1" ref="A2377" ca="1">_xlfn.CONCAT(IFERROR(INDEX('Export day'!$A$2:INDIRECT('Export day'!$D$2),ROWS(A$1:$A2377)),IFERROR(INDEX('Export night filtered'!$A$2:INDIRECT('Export night filtered'!$D$2),ROWS(A$1:$A2377)-ROWS('Export day'!$A$2:INDIRECT('Export day'!$D$2))),IFERROR(INDEX('Export sunholidays filtered'!$A$2:INDIRECT('Export sunholidays filtered'!$D$2),ROWS(A$1:$A2377),ROWS(#REF!)-ROWS('Export day'!$A$2:INDIRECT('Export day'!$D$2))-ROWS('Export night filtered'!$A$2:INDIRECT('Export night filtered'!$D$2))),""))),Rapportage!L2378)</f>
        <v/>
      </c>
    </row>
    <row r="2378" spans="1:1">
      <c r="A2378" t="str" cm="1">
        <f t="array" aca="1" ref="A2378" ca="1">_xlfn.CONCAT(IFERROR(INDEX('Export day'!$A$2:INDIRECT('Export day'!$D$2),ROWS(A$1:$A2378)),IFERROR(INDEX('Export night filtered'!$A$2:INDIRECT('Export night filtered'!$D$2),ROWS(A$1:$A2378)-ROWS('Export day'!$A$2:INDIRECT('Export day'!$D$2))),IFERROR(INDEX('Export sunholidays filtered'!$A$2:INDIRECT('Export sunholidays filtered'!$D$2),ROWS(A$1:$A2378),ROWS(#REF!)-ROWS('Export day'!$A$2:INDIRECT('Export day'!$D$2))-ROWS('Export night filtered'!$A$2:INDIRECT('Export night filtered'!$D$2))),""))),Rapportage!L2379)</f>
        <v/>
      </c>
    </row>
    <row r="2379" spans="1:1">
      <c r="A2379" t="str" cm="1">
        <f t="array" aca="1" ref="A2379" ca="1">_xlfn.CONCAT(IFERROR(INDEX('Export day'!$A$2:INDIRECT('Export day'!$D$2),ROWS(A$1:$A2379)),IFERROR(INDEX('Export night filtered'!$A$2:INDIRECT('Export night filtered'!$D$2),ROWS(A$1:$A2379)-ROWS('Export day'!$A$2:INDIRECT('Export day'!$D$2))),IFERROR(INDEX('Export sunholidays filtered'!$A$2:INDIRECT('Export sunholidays filtered'!$D$2),ROWS(A$1:$A2379),ROWS(#REF!)-ROWS('Export day'!$A$2:INDIRECT('Export day'!$D$2))-ROWS('Export night filtered'!$A$2:INDIRECT('Export night filtered'!$D$2))),""))),Rapportage!L2380)</f>
        <v/>
      </c>
    </row>
    <row r="2380" spans="1:1">
      <c r="A2380" t="str" cm="1">
        <f t="array" aca="1" ref="A2380" ca="1">_xlfn.CONCAT(IFERROR(INDEX('Export day'!$A$2:INDIRECT('Export day'!$D$2),ROWS(A$1:$A2380)),IFERROR(INDEX('Export night filtered'!$A$2:INDIRECT('Export night filtered'!$D$2),ROWS(A$1:$A2380)-ROWS('Export day'!$A$2:INDIRECT('Export day'!$D$2))),IFERROR(INDEX('Export sunholidays filtered'!$A$2:INDIRECT('Export sunholidays filtered'!$D$2),ROWS(A$1:$A2380),ROWS(#REF!)-ROWS('Export day'!$A$2:INDIRECT('Export day'!$D$2))-ROWS('Export night filtered'!$A$2:INDIRECT('Export night filtered'!$D$2))),""))),Rapportage!L2381)</f>
        <v/>
      </c>
    </row>
    <row r="2381" spans="1:1">
      <c r="A2381" t="str" cm="1">
        <f t="array" aca="1" ref="A2381" ca="1">_xlfn.CONCAT(IFERROR(INDEX('Export day'!$A$2:INDIRECT('Export day'!$D$2),ROWS(A$1:$A2381)),IFERROR(INDEX('Export night filtered'!$A$2:INDIRECT('Export night filtered'!$D$2),ROWS(A$1:$A2381)-ROWS('Export day'!$A$2:INDIRECT('Export day'!$D$2))),IFERROR(INDEX('Export sunholidays filtered'!$A$2:INDIRECT('Export sunholidays filtered'!$D$2),ROWS(A$1:$A2381),ROWS(#REF!)-ROWS('Export day'!$A$2:INDIRECT('Export day'!$D$2))-ROWS('Export night filtered'!$A$2:INDIRECT('Export night filtered'!$D$2))),""))),Rapportage!L2382)</f>
        <v/>
      </c>
    </row>
    <row r="2382" spans="1:1">
      <c r="A2382" t="str" cm="1">
        <f t="array" aca="1" ref="A2382" ca="1">_xlfn.CONCAT(IFERROR(INDEX('Export day'!$A$2:INDIRECT('Export day'!$D$2),ROWS(A$1:$A2382)),IFERROR(INDEX('Export night filtered'!$A$2:INDIRECT('Export night filtered'!$D$2),ROWS(A$1:$A2382)-ROWS('Export day'!$A$2:INDIRECT('Export day'!$D$2))),IFERROR(INDEX('Export sunholidays filtered'!$A$2:INDIRECT('Export sunholidays filtered'!$D$2),ROWS(A$1:$A2382),ROWS(#REF!)-ROWS('Export day'!$A$2:INDIRECT('Export day'!$D$2))-ROWS('Export night filtered'!$A$2:INDIRECT('Export night filtered'!$D$2))),""))),Rapportage!L2383)</f>
        <v/>
      </c>
    </row>
    <row r="2383" spans="1:1">
      <c r="A2383" t="str" cm="1">
        <f t="array" aca="1" ref="A2383" ca="1">_xlfn.CONCAT(IFERROR(INDEX('Export day'!$A$2:INDIRECT('Export day'!$D$2),ROWS(A$1:$A2383)),IFERROR(INDEX('Export night filtered'!$A$2:INDIRECT('Export night filtered'!$D$2),ROWS(A$1:$A2383)-ROWS('Export day'!$A$2:INDIRECT('Export day'!$D$2))),IFERROR(INDEX('Export sunholidays filtered'!$A$2:INDIRECT('Export sunholidays filtered'!$D$2),ROWS(A$1:$A2383),ROWS(#REF!)-ROWS('Export day'!$A$2:INDIRECT('Export day'!$D$2))-ROWS('Export night filtered'!$A$2:INDIRECT('Export night filtered'!$D$2))),""))),Rapportage!L2384)</f>
        <v/>
      </c>
    </row>
    <row r="2384" spans="1:1">
      <c r="A2384" t="str" cm="1">
        <f t="array" aca="1" ref="A2384" ca="1">_xlfn.CONCAT(IFERROR(INDEX('Export day'!$A$2:INDIRECT('Export day'!$D$2),ROWS(A$1:$A2384)),IFERROR(INDEX('Export night filtered'!$A$2:INDIRECT('Export night filtered'!$D$2),ROWS(A$1:$A2384)-ROWS('Export day'!$A$2:INDIRECT('Export day'!$D$2))),IFERROR(INDEX('Export sunholidays filtered'!$A$2:INDIRECT('Export sunholidays filtered'!$D$2),ROWS(A$1:$A2384),ROWS(#REF!)-ROWS('Export day'!$A$2:INDIRECT('Export day'!$D$2))-ROWS('Export night filtered'!$A$2:INDIRECT('Export night filtered'!$D$2))),""))),Rapportage!L2385)</f>
        <v/>
      </c>
    </row>
    <row r="2385" spans="1:1">
      <c r="A2385" t="str" cm="1">
        <f t="array" aca="1" ref="A2385" ca="1">_xlfn.CONCAT(IFERROR(INDEX('Export day'!$A$2:INDIRECT('Export day'!$D$2),ROWS(A$1:$A2385)),IFERROR(INDEX('Export night filtered'!$A$2:INDIRECT('Export night filtered'!$D$2),ROWS(A$1:$A2385)-ROWS('Export day'!$A$2:INDIRECT('Export day'!$D$2))),IFERROR(INDEX('Export sunholidays filtered'!$A$2:INDIRECT('Export sunholidays filtered'!$D$2),ROWS(A$1:$A2385),ROWS(#REF!)-ROWS('Export day'!$A$2:INDIRECT('Export day'!$D$2))-ROWS('Export night filtered'!$A$2:INDIRECT('Export night filtered'!$D$2))),""))),Rapportage!L2386)</f>
        <v/>
      </c>
    </row>
    <row r="2386" spans="1:1">
      <c r="A2386" t="str" cm="1">
        <f t="array" aca="1" ref="A2386" ca="1">_xlfn.CONCAT(IFERROR(INDEX('Export day'!$A$2:INDIRECT('Export day'!$D$2),ROWS(A$1:$A2386)),IFERROR(INDEX('Export night filtered'!$A$2:INDIRECT('Export night filtered'!$D$2),ROWS(A$1:$A2386)-ROWS('Export day'!$A$2:INDIRECT('Export day'!$D$2))),IFERROR(INDEX('Export sunholidays filtered'!$A$2:INDIRECT('Export sunholidays filtered'!$D$2),ROWS(A$1:$A2386),ROWS(#REF!)-ROWS('Export day'!$A$2:INDIRECT('Export day'!$D$2))-ROWS('Export night filtered'!$A$2:INDIRECT('Export night filtered'!$D$2))),""))),Rapportage!L2387)</f>
        <v/>
      </c>
    </row>
    <row r="2387" spans="1:1">
      <c r="A2387" t="str" cm="1">
        <f t="array" aca="1" ref="A2387" ca="1">_xlfn.CONCAT(IFERROR(INDEX('Export day'!$A$2:INDIRECT('Export day'!$D$2),ROWS(A$1:$A2387)),IFERROR(INDEX('Export night filtered'!$A$2:INDIRECT('Export night filtered'!$D$2),ROWS(A$1:$A2387)-ROWS('Export day'!$A$2:INDIRECT('Export day'!$D$2))),IFERROR(INDEX('Export sunholidays filtered'!$A$2:INDIRECT('Export sunholidays filtered'!$D$2),ROWS(A$1:$A2387),ROWS(#REF!)-ROWS('Export day'!$A$2:INDIRECT('Export day'!$D$2))-ROWS('Export night filtered'!$A$2:INDIRECT('Export night filtered'!$D$2))),""))),Rapportage!L2388)</f>
        <v/>
      </c>
    </row>
    <row r="2388" spans="1:1">
      <c r="A2388" t="str" cm="1">
        <f t="array" aca="1" ref="A2388" ca="1">_xlfn.CONCAT(IFERROR(INDEX('Export day'!$A$2:INDIRECT('Export day'!$D$2),ROWS(A$1:$A2388)),IFERROR(INDEX('Export night filtered'!$A$2:INDIRECT('Export night filtered'!$D$2),ROWS(A$1:$A2388)-ROWS('Export day'!$A$2:INDIRECT('Export day'!$D$2))),IFERROR(INDEX('Export sunholidays filtered'!$A$2:INDIRECT('Export sunholidays filtered'!$D$2),ROWS(A$1:$A2388),ROWS(#REF!)-ROWS('Export day'!$A$2:INDIRECT('Export day'!$D$2))-ROWS('Export night filtered'!$A$2:INDIRECT('Export night filtered'!$D$2))),""))),Rapportage!L2389)</f>
        <v/>
      </c>
    </row>
    <row r="2389" spans="1:1">
      <c r="A2389" t="str" cm="1">
        <f t="array" aca="1" ref="A2389" ca="1">_xlfn.CONCAT(IFERROR(INDEX('Export day'!$A$2:INDIRECT('Export day'!$D$2),ROWS(A$1:$A2389)),IFERROR(INDEX('Export night filtered'!$A$2:INDIRECT('Export night filtered'!$D$2),ROWS(A$1:$A2389)-ROWS('Export day'!$A$2:INDIRECT('Export day'!$D$2))),IFERROR(INDEX('Export sunholidays filtered'!$A$2:INDIRECT('Export sunholidays filtered'!$D$2),ROWS(A$1:$A2389),ROWS(#REF!)-ROWS('Export day'!$A$2:INDIRECT('Export day'!$D$2))-ROWS('Export night filtered'!$A$2:INDIRECT('Export night filtered'!$D$2))),""))),Rapportage!L2390)</f>
        <v/>
      </c>
    </row>
    <row r="2390" spans="1:1">
      <c r="A2390" t="str" cm="1">
        <f t="array" aca="1" ref="A2390" ca="1">_xlfn.CONCAT(IFERROR(INDEX('Export day'!$A$2:INDIRECT('Export day'!$D$2),ROWS(A$1:$A2390)),IFERROR(INDEX('Export night filtered'!$A$2:INDIRECT('Export night filtered'!$D$2),ROWS(A$1:$A2390)-ROWS('Export day'!$A$2:INDIRECT('Export day'!$D$2))),IFERROR(INDEX('Export sunholidays filtered'!$A$2:INDIRECT('Export sunholidays filtered'!$D$2),ROWS(A$1:$A2390),ROWS(#REF!)-ROWS('Export day'!$A$2:INDIRECT('Export day'!$D$2))-ROWS('Export night filtered'!$A$2:INDIRECT('Export night filtered'!$D$2))),""))),Rapportage!L2391)</f>
        <v/>
      </c>
    </row>
    <row r="2391" spans="1:1">
      <c r="A2391" t="str" cm="1">
        <f t="array" aca="1" ref="A2391" ca="1">_xlfn.CONCAT(IFERROR(INDEX('Export day'!$A$2:INDIRECT('Export day'!$D$2),ROWS(A$1:$A2391)),IFERROR(INDEX('Export night filtered'!$A$2:INDIRECT('Export night filtered'!$D$2),ROWS(A$1:$A2391)-ROWS('Export day'!$A$2:INDIRECT('Export day'!$D$2))),IFERROR(INDEX('Export sunholidays filtered'!$A$2:INDIRECT('Export sunholidays filtered'!$D$2),ROWS(A$1:$A2391),ROWS(#REF!)-ROWS('Export day'!$A$2:INDIRECT('Export day'!$D$2))-ROWS('Export night filtered'!$A$2:INDIRECT('Export night filtered'!$D$2))),""))),Rapportage!L2392)</f>
        <v/>
      </c>
    </row>
    <row r="2392" spans="1:1">
      <c r="A2392" t="str" cm="1">
        <f t="array" aca="1" ref="A2392" ca="1">_xlfn.CONCAT(IFERROR(INDEX('Export day'!$A$2:INDIRECT('Export day'!$D$2),ROWS(A$1:$A2392)),IFERROR(INDEX('Export night filtered'!$A$2:INDIRECT('Export night filtered'!$D$2),ROWS(A$1:$A2392)-ROWS('Export day'!$A$2:INDIRECT('Export day'!$D$2))),IFERROR(INDEX('Export sunholidays filtered'!$A$2:INDIRECT('Export sunholidays filtered'!$D$2),ROWS(A$1:$A2392),ROWS(#REF!)-ROWS('Export day'!$A$2:INDIRECT('Export day'!$D$2))-ROWS('Export night filtered'!$A$2:INDIRECT('Export night filtered'!$D$2))),""))),Rapportage!L2393)</f>
        <v/>
      </c>
    </row>
    <row r="2393" spans="1:1">
      <c r="A2393" t="str" cm="1">
        <f t="array" aca="1" ref="A2393" ca="1">_xlfn.CONCAT(IFERROR(INDEX('Export day'!$A$2:INDIRECT('Export day'!$D$2),ROWS(A$1:$A2393)),IFERROR(INDEX('Export night filtered'!$A$2:INDIRECT('Export night filtered'!$D$2),ROWS(A$1:$A2393)-ROWS('Export day'!$A$2:INDIRECT('Export day'!$D$2))),IFERROR(INDEX('Export sunholidays filtered'!$A$2:INDIRECT('Export sunholidays filtered'!$D$2),ROWS(A$1:$A2393),ROWS(#REF!)-ROWS('Export day'!$A$2:INDIRECT('Export day'!$D$2))-ROWS('Export night filtered'!$A$2:INDIRECT('Export night filtered'!$D$2))),""))),Rapportage!L2394)</f>
        <v/>
      </c>
    </row>
    <row r="2394" spans="1:1">
      <c r="A2394" t="str" cm="1">
        <f t="array" aca="1" ref="A2394" ca="1">_xlfn.CONCAT(IFERROR(INDEX('Export day'!$A$2:INDIRECT('Export day'!$D$2),ROWS(A$1:$A2394)),IFERROR(INDEX('Export night filtered'!$A$2:INDIRECT('Export night filtered'!$D$2),ROWS(A$1:$A2394)-ROWS('Export day'!$A$2:INDIRECT('Export day'!$D$2))),IFERROR(INDEX('Export sunholidays filtered'!$A$2:INDIRECT('Export sunholidays filtered'!$D$2),ROWS(A$1:$A2394),ROWS(#REF!)-ROWS('Export day'!$A$2:INDIRECT('Export day'!$D$2))-ROWS('Export night filtered'!$A$2:INDIRECT('Export night filtered'!$D$2))),""))),Rapportage!L2395)</f>
        <v/>
      </c>
    </row>
    <row r="2395" spans="1:1">
      <c r="A2395" t="str" cm="1">
        <f t="array" aca="1" ref="A2395" ca="1">_xlfn.CONCAT(IFERROR(INDEX('Export day'!$A$2:INDIRECT('Export day'!$D$2),ROWS(A$1:$A2395)),IFERROR(INDEX('Export night filtered'!$A$2:INDIRECT('Export night filtered'!$D$2),ROWS(A$1:$A2395)-ROWS('Export day'!$A$2:INDIRECT('Export day'!$D$2))),IFERROR(INDEX('Export sunholidays filtered'!$A$2:INDIRECT('Export sunholidays filtered'!$D$2),ROWS(A$1:$A2395),ROWS(#REF!)-ROWS('Export day'!$A$2:INDIRECT('Export day'!$D$2))-ROWS('Export night filtered'!$A$2:INDIRECT('Export night filtered'!$D$2))),""))),Rapportage!L2396)</f>
        <v/>
      </c>
    </row>
    <row r="2396" spans="1:1">
      <c r="A2396" t="str" cm="1">
        <f t="array" aca="1" ref="A2396" ca="1">_xlfn.CONCAT(IFERROR(INDEX('Export day'!$A$2:INDIRECT('Export day'!$D$2),ROWS(A$1:$A2396)),IFERROR(INDEX('Export night filtered'!$A$2:INDIRECT('Export night filtered'!$D$2),ROWS(A$1:$A2396)-ROWS('Export day'!$A$2:INDIRECT('Export day'!$D$2))),IFERROR(INDEX('Export sunholidays filtered'!$A$2:INDIRECT('Export sunholidays filtered'!$D$2),ROWS(A$1:$A2396),ROWS(#REF!)-ROWS('Export day'!$A$2:INDIRECT('Export day'!$D$2))-ROWS('Export night filtered'!$A$2:INDIRECT('Export night filtered'!$D$2))),""))),Rapportage!L2397)</f>
        <v/>
      </c>
    </row>
    <row r="2397" spans="1:1">
      <c r="A2397" t="str" cm="1">
        <f t="array" aca="1" ref="A2397" ca="1">_xlfn.CONCAT(IFERROR(INDEX('Export day'!$A$2:INDIRECT('Export day'!$D$2),ROWS(A$1:$A2397)),IFERROR(INDEX('Export night filtered'!$A$2:INDIRECT('Export night filtered'!$D$2),ROWS(A$1:$A2397)-ROWS('Export day'!$A$2:INDIRECT('Export day'!$D$2))),IFERROR(INDEX('Export sunholidays filtered'!$A$2:INDIRECT('Export sunholidays filtered'!$D$2),ROWS(A$1:$A2397),ROWS(#REF!)-ROWS('Export day'!$A$2:INDIRECT('Export day'!$D$2))-ROWS('Export night filtered'!$A$2:INDIRECT('Export night filtered'!$D$2))),""))),Rapportage!L2398)</f>
        <v/>
      </c>
    </row>
    <row r="2398" spans="1:1">
      <c r="A2398" t="str" cm="1">
        <f t="array" aca="1" ref="A2398" ca="1">_xlfn.CONCAT(IFERROR(INDEX('Export day'!$A$2:INDIRECT('Export day'!$D$2),ROWS(A$1:$A2398)),IFERROR(INDEX('Export night filtered'!$A$2:INDIRECT('Export night filtered'!$D$2),ROWS(A$1:$A2398)-ROWS('Export day'!$A$2:INDIRECT('Export day'!$D$2))),IFERROR(INDEX('Export sunholidays filtered'!$A$2:INDIRECT('Export sunholidays filtered'!$D$2),ROWS(A$1:$A2398),ROWS(#REF!)-ROWS('Export day'!$A$2:INDIRECT('Export day'!$D$2))-ROWS('Export night filtered'!$A$2:INDIRECT('Export night filtered'!$D$2))),""))),Rapportage!L2399)</f>
        <v/>
      </c>
    </row>
    <row r="2399" spans="1:1">
      <c r="A2399" t="str" cm="1">
        <f t="array" aca="1" ref="A2399" ca="1">_xlfn.CONCAT(IFERROR(INDEX('Export day'!$A$2:INDIRECT('Export day'!$D$2),ROWS(A$1:$A2399)),IFERROR(INDEX('Export night filtered'!$A$2:INDIRECT('Export night filtered'!$D$2),ROWS(A$1:$A2399)-ROWS('Export day'!$A$2:INDIRECT('Export day'!$D$2))),IFERROR(INDEX('Export sunholidays filtered'!$A$2:INDIRECT('Export sunholidays filtered'!$D$2),ROWS(A$1:$A2399),ROWS(#REF!)-ROWS('Export day'!$A$2:INDIRECT('Export day'!$D$2))-ROWS('Export night filtered'!$A$2:INDIRECT('Export night filtered'!$D$2))),""))),Rapportage!L2400)</f>
        <v/>
      </c>
    </row>
    <row r="2400" spans="1:1">
      <c r="A2400" t="str" cm="1">
        <f t="array" aca="1" ref="A2400" ca="1">_xlfn.CONCAT(IFERROR(INDEX('Export day'!$A$2:INDIRECT('Export day'!$D$2),ROWS(A$1:$A2400)),IFERROR(INDEX('Export night filtered'!$A$2:INDIRECT('Export night filtered'!$D$2),ROWS(A$1:$A2400)-ROWS('Export day'!$A$2:INDIRECT('Export day'!$D$2))),IFERROR(INDEX('Export sunholidays filtered'!$A$2:INDIRECT('Export sunholidays filtered'!$D$2),ROWS(A$1:$A2400),ROWS(#REF!)-ROWS('Export day'!$A$2:INDIRECT('Export day'!$D$2))-ROWS('Export night filtered'!$A$2:INDIRECT('Export night filtered'!$D$2))),""))),Rapportage!L2401)</f>
        <v/>
      </c>
    </row>
    <row r="2401" spans="1:1">
      <c r="A2401" t="str" cm="1">
        <f t="array" aca="1" ref="A2401" ca="1">_xlfn.CONCAT(IFERROR(INDEX('Export day'!$A$2:INDIRECT('Export day'!$D$2),ROWS(A$1:$A2401)),IFERROR(INDEX('Export night filtered'!$A$2:INDIRECT('Export night filtered'!$D$2),ROWS(A$1:$A2401)-ROWS('Export day'!$A$2:INDIRECT('Export day'!$D$2))),IFERROR(INDEX('Export sunholidays filtered'!$A$2:INDIRECT('Export sunholidays filtered'!$D$2),ROWS(A$1:$A2401),ROWS(#REF!)-ROWS('Export day'!$A$2:INDIRECT('Export day'!$D$2))-ROWS('Export night filtered'!$A$2:INDIRECT('Export night filtered'!$D$2))),""))),Rapportage!L2402)</f>
        <v/>
      </c>
    </row>
    <row r="2402" spans="1:1">
      <c r="A2402" t="str" cm="1">
        <f t="array" aca="1" ref="A2402" ca="1">_xlfn.CONCAT(IFERROR(INDEX('Export day'!$A$2:INDIRECT('Export day'!$D$2),ROWS(A$1:$A2402)),IFERROR(INDEX('Export night filtered'!$A$2:INDIRECT('Export night filtered'!$D$2),ROWS(A$1:$A2402)-ROWS('Export day'!$A$2:INDIRECT('Export day'!$D$2))),IFERROR(INDEX('Export sunholidays filtered'!$A$2:INDIRECT('Export sunholidays filtered'!$D$2),ROWS(A$1:$A2402),ROWS(#REF!)-ROWS('Export day'!$A$2:INDIRECT('Export day'!$D$2))-ROWS('Export night filtered'!$A$2:INDIRECT('Export night filtered'!$D$2))),""))),Rapportage!L2403)</f>
        <v/>
      </c>
    </row>
    <row r="2403" spans="1:1">
      <c r="A2403" t="str" cm="1">
        <f t="array" aca="1" ref="A2403" ca="1">_xlfn.CONCAT(IFERROR(INDEX('Export day'!$A$2:INDIRECT('Export day'!$D$2),ROWS(A$1:$A2403)),IFERROR(INDEX('Export night filtered'!$A$2:INDIRECT('Export night filtered'!$D$2),ROWS(A$1:$A2403)-ROWS('Export day'!$A$2:INDIRECT('Export day'!$D$2))),IFERROR(INDEX('Export sunholidays filtered'!$A$2:INDIRECT('Export sunholidays filtered'!$D$2),ROWS(A$1:$A2403),ROWS(#REF!)-ROWS('Export day'!$A$2:INDIRECT('Export day'!$D$2))-ROWS('Export night filtered'!$A$2:INDIRECT('Export night filtered'!$D$2))),""))),Rapportage!L2404)</f>
        <v/>
      </c>
    </row>
    <row r="2404" spans="1:1">
      <c r="A2404" t="str" cm="1">
        <f t="array" aca="1" ref="A2404" ca="1">_xlfn.CONCAT(IFERROR(INDEX('Export day'!$A$2:INDIRECT('Export day'!$D$2),ROWS(A$1:$A2404)),IFERROR(INDEX('Export night filtered'!$A$2:INDIRECT('Export night filtered'!$D$2),ROWS(A$1:$A2404)-ROWS('Export day'!$A$2:INDIRECT('Export day'!$D$2))),IFERROR(INDEX('Export sunholidays filtered'!$A$2:INDIRECT('Export sunholidays filtered'!$D$2),ROWS(A$1:$A2404),ROWS(#REF!)-ROWS('Export day'!$A$2:INDIRECT('Export day'!$D$2))-ROWS('Export night filtered'!$A$2:INDIRECT('Export night filtered'!$D$2))),""))),Rapportage!L2405)</f>
        <v/>
      </c>
    </row>
    <row r="2405" spans="1:1">
      <c r="A2405" t="str" cm="1">
        <f t="array" aca="1" ref="A2405" ca="1">_xlfn.CONCAT(IFERROR(INDEX('Export day'!$A$2:INDIRECT('Export day'!$D$2),ROWS(A$1:$A2405)),IFERROR(INDEX('Export night filtered'!$A$2:INDIRECT('Export night filtered'!$D$2),ROWS(A$1:$A2405)-ROWS('Export day'!$A$2:INDIRECT('Export day'!$D$2))),IFERROR(INDEX('Export sunholidays filtered'!$A$2:INDIRECT('Export sunholidays filtered'!$D$2),ROWS(A$1:$A2405),ROWS(#REF!)-ROWS('Export day'!$A$2:INDIRECT('Export day'!$D$2))-ROWS('Export night filtered'!$A$2:INDIRECT('Export night filtered'!$D$2))),""))),Rapportage!L2406)</f>
        <v/>
      </c>
    </row>
    <row r="2406" spans="1:1">
      <c r="A2406" t="str" cm="1">
        <f t="array" aca="1" ref="A2406" ca="1">_xlfn.CONCAT(IFERROR(INDEX('Export day'!$A$2:INDIRECT('Export day'!$D$2),ROWS(A$1:$A2406)),IFERROR(INDEX('Export night filtered'!$A$2:INDIRECT('Export night filtered'!$D$2),ROWS(A$1:$A2406)-ROWS('Export day'!$A$2:INDIRECT('Export day'!$D$2))),IFERROR(INDEX('Export sunholidays filtered'!$A$2:INDIRECT('Export sunholidays filtered'!$D$2),ROWS(A$1:$A2406),ROWS(#REF!)-ROWS('Export day'!$A$2:INDIRECT('Export day'!$D$2))-ROWS('Export night filtered'!$A$2:INDIRECT('Export night filtered'!$D$2))),""))),Rapportage!L2407)</f>
        <v/>
      </c>
    </row>
    <row r="2407" spans="1:1">
      <c r="A2407" t="str" cm="1">
        <f t="array" aca="1" ref="A2407" ca="1">_xlfn.CONCAT(IFERROR(INDEX('Export day'!$A$2:INDIRECT('Export day'!$D$2),ROWS(A$1:$A2407)),IFERROR(INDEX('Export night filtered'!$A$2:INDIRECT('Export night filtered'!$D$2),ROWS(A$1:$A2407)-ROWS('Export day'!$A$2:INDIRECT('Export day'!$D$2))),IFERROR(INDEX('Export sunholidays filtered'!$A$2:INDIRECT('Export sunholidays filtered'!$D$2),ROWS(A$1:$A2407),ROWS(#REF!)-ROWS('Export day'!$A$2:INDIRECT('Export day'!$D$2))-ROWS('Export night filtered'!$A$2:INDIRECT('Export night filtered'!$D$2))),""))),Rapportage!L2408)</f>
        <v/>
      </c>
    </row>
    <row r="2408" spans="1:1">
      <c r="A2408" t="str" cm="1">
        <f t="array" aca="1" ref="A2408" ca="1">_xlfn.CONCAT(IFERROR(INDEX('Export day'!$A$2:INDIRECT('Export day'!$D$2),ROWS(A$1:$A2408)),IFERROR(INDEX('Export night filtered'!$A$2:INDIRECT('Export night filtered'!$D$2),ROWS(A$1:$A2408)-ROWS('Export day'!$A$2:INDIRECT('Export day'!$D$2))),IFERROR(INDEX('Export sunholidays filtered'!$A$2:INDIRECT('Export sunholidays filtered'!$D$2),ROWS(A$1:$A2408),ROWS(#REF!)-ROWS('Export day'!$A$2:INDIRECT('Export day'!$D$2))-ROWS('Export night filtered'!$A$2:INDIRECT('Export night filtered'!$D$2))),""))),Rapportage!L2409)</f>
        <v/>
      </c>
    </row>
    <row r="2409" spans="1:1">
      <c r="A2409" t="str" cm="1">
        <f t="array" aca="1" ref="A2409" ca="1">_xlfn.CONCAT(IFERROR(INDEX('Export day'!$A$2:INDIRECT('Export day'!$D$2),ROWS(A$1:$A2409)),IFERROR(INDEX('Export night filtered'!$A$2:INDIRECT('Export night filtered'!$D$2),ROWS(A$1:$A2409)-ROWS('Export day'!$A$2:INDIRECT('Export day'!$D$2))),IFERROR(INDEX('Export sunholidays filtered'!$A$2:INDIRECT('Export sunholidays filtered'!$D$2),ROWS(A$1:$A2409),ROWS(#REF!)-ROWS('Export day'!$A$2:INDIRECT('Export day'!$D$2))-ROWS('Export night filtered'!$A$2:INDIRECT('Export night filtered'!$D$2))),""))),Rapportage!L2410)</f>
        <v/>
      </c>
    </row>
    <row r="2410" spans="1:1">
      <c r="A2410" t="str" cm="1">
        <f t="array" aca="1" ref="A2410" ca="1">_xlfn.CONCAT(IFERROR(INDEX('Export day'!$A$2:INDIRECT('Export day'!$D$2),ROWS(A$1:$A2410)),IFERROR(INDEX('Export night filtered'!$A$2:INDIRECT('Export night filtered'!$D$2),ROWS(A$1:$A2410)-ROWS('Export day'!$A$2:INDIRECT('Export day'!$D$2))),IFERROR(INDEX('Export sunholidays filtered'!$A$2:INDIRECT('Export sunholidays filtered'!$D$2),ROWS(A$1:$A2410),ROWS(#REF!)-ROWS('Export day'!$A$2:INDIRECT('Export day'!$D$2))-ROWS('Export night filtered'!$A$2:INDIRECT('Export night filtered'!$D$2))),""))),Rapportage!L2411)</f>
        <v/>
      </c>
    </row>
    <row r="2411" spans="1:1">
      <c r="A2411" t="str" cm="1">
        <f t="array" aca="1" ref="A2411" ca="1">_xlfn.CONCAT(IFERROR(INDEX('Export day'!$A$2:INDIRECT('Export day'!$D$2),ROWS(A$1:$A2411)),IFERROR(INDEX('Export night filtered'!$A$2:INDIRECT('Export night filtered'!$D$2),ROWS(A$1:$A2411)-ROWS('Export day'!$A$2:INDIRECT('Export day'!$D$2))),IFERROR(INDEX('Export sunholidays filtered'!$A$2:INDIRECT('Export sunholidays filtered'!$D$2),ROWS(A$1:$A2411),ROWS(#REF!)-ROWS('Export day'!$A$2:INDIRECT('Export day'!$D$2))-ROWS('Export night filtered'!$A$2:INDIRECT('Export night filtered'!$D$2))),""))),Rapportage!L2412)</f>
        <v/>
      </c>
    </row>
    <row r="2412" spans="1:1">
      <c r="A2412" t="str" cm="1">
        <f t="array" aca="1" ref="A2412" ca="1">_xlfn.CONCAT(IFERROR(INDEX('Export day'!$A$2:INDIRECT('Export day'!$D$2),ROWS(A$1:$A2412)),IFERROR(INDEX('Export night filtered'!$A$2:INDIRECT('Export night filtered'!$D$2),ROWS(A$1:$A2412)-ROWS('Export day'!$A$2:INDIRECT('Export day'!$D$2))),IFERROR(INDEX('Export sunholidays filtered'!$A$2:INDIRECT('Export sunholidays filtered'!$D$2),ROWS(A$1:$A2412),ROWS(#REF!)-ROWS('Export day'!$A$2:INDIRECT('Export day'!$D$2))-ROWS('Export night filtered'!$A$2:INDIRECT('Export night filtered'!$D$2))),""))),Rapportage!L2413)</f>
        <v/>
      </c>
    </row>
    <row r="2413" spans="1:1">
      <c r="A2413" t="str" cm="1">
        <f t="array" aca="1" ref="A2413" ca="1">_xlfn.CONCAT(IFERROR(INDEX('Export day'!$A$2:INDIRECT('Export day'!$D$2),ROWS(A$1:$A2413)),IFERROR(INDEX('Export night filtered'!$A$2:INDIRECT('Export night filtered'!$D$2),ROWS(A$1:$A2413)-ROWS('Export day'!$A$2:INDIRECT('Export day'!$D$2))),IFERROR(INDEX('Export sunholidays filtered'!$A$2:INDIRECT('Export sunholidays filtered'!$D$2),ROWS(A$1:$A2413),ROWS(#REF!)-ROWS('Export day'!$A$2:INDIRECT('Export day'!$D$2))-ROWS('Export night filtered'!$A$2:INDIRECT('Export night filtered'!$D$2))),""))),Rapportage!L2414)</f>
        <v/>
      </c>
    </row>
    <row r="2414" spans="1:1">
      <c r="A2414" t="str" cm="1">
        <f t="array" aca="1" ref="A2414" ca="1">_xlfn.CONCAT(IFERROR(INDEX('Export day'!$A$2:INDIRECT('Export day'!$D$2),ROWS(A$1:$A2414)),IFERROR(INDEX('Export night filtered'!$A$2:INDIRECT('Export night filtered'!$D$2),ROWS(A$1:$A2414)-ROWS('Export day'!$A$2:INDIRECT('Export day'!$D$2))),IFERROR(INDEX('Export sunholidays filtered'!$A$2:INDIRECT('Export sunholidays filtered'!$D$2),ROWS(A$1:$A2414),ROWS(#REF!)-ROWS('Export day'!$A$2:INDIRECT('Export day'!$D$2))-ROWS('Export night filtered'!$A$2:INDIRECT('Export night filtered'!$D$2))),""))),Rapportage!L2415)</f>
        <v/>
      </c>
    </row>
    <row r="2415" spans="1:1">
      <c r="A2415" t="str" cm="1">
        <f t="array" aca="1" ref="A2415" ca="1">_xlfn.CONCAT(IFERROR(INDEX('Export day'!$A$2:INDIRECT('Export day'!$D$2),ROWS(A$1:$A2415)),IFERROR(INDEX('Export night filtered'!$A$2:INDIRECT('Export night filtered'!$D$2),ROWS(A$1:$A2415)-ROWS('Export day'!$A$2:INDIRECT('Export day'!$D$2))),IFERROR(INDEX('Export sunholidays filtered'!$A$2:INDIRECT('Export sunholidays filtered'!$D$2),ROWS(A$1:$A2415),ROWS(#REF!)-ROWS('Export day'!$A$2:INDIRECT('Export day'!$D$2))-ROWS('Export night filtered'!$A$2:INDIRECT('Export night filtered'!$D$2))),""))),Rapportage!L2416)</f>
        <v/>
      </c>
    </row>
    <row r="2416" spans="1:1">
      <c r="A2416" t="str" cm="1">
        <f t="array" aca="1" ref="A2416" ca="1">_xlfn.CONCAT(IFERROR(INDEX('Export day'!$A$2:INDIRECT('Export day'!$D$2),ROWS(A$1:$A2416)),IFERROR(INDEX('Export night filtered'!$A$2:INDIRECT('Export night filtered'!$D$2),ROWS(A$1:$A2416)-ROWS('Export day'!$A$2:INDIRECT('Export day'!$D$2))),IFERROR(INDEX('Export sunholidays filtered'!$A$2:INDIRECT('Export sunholidays filtered'!$D$2),ROWS(A$1:$A2416),ROWS(#REF!)-ROWS('Export day'!$A$2:INDIRECT('Export day'!$D$2))-ROWS('Export night filtered'!$A$2:INDIRECT('Export night filtered'!$D$2))),""))),Rapportage!L2417)</f>
        <v/>
      </c>
    </row>
    <row r="2417" spans="1:1">
      <c r="A2417" t="str" cm="1">
        <f t="array" aca="1" ref="A2417" ca="1">_xlfn.CONCAT(IFERROR(INDEX('Export day'!$A$2:INDIRECT('Export day'!$D$2),ROWS(A$1:$A2417)),IFERROR(INDEX('Export night filtered'!$A$2:INDIRECT('Export night filtered'!$D$2),ROWS(A$1:$A2417)-ROWS('Export day'!$A$2:INDIRECT('Export day'!$D$2))),IFERROR(INDEX('Export sunholidays filtered'!$A$2:INDIRECT('Export sunholidays filtered'!$D$2),ROWS(A$1:$A2417),ROWS(#REF!)-ROWS('Export day'!$A$2:INDIRECT('Export day'!$D$2))-ROWS('Export night filtered'!$A$2:INDIRECT('Export night filtered'!$D$2))),""))),Rapportage!L2418)</f>
        <v/>
      </c>
    </row>
    <row r="2418" spans="1:1">
      <c r="A2418" t="str" cm="1">
        <f t="array" aca="1" ref="A2418" ca="1">_xlfn.CONCAT(IFERROR(INDEX('Export day'!$A$2:INDIRECT('Export day'!$D$2),ROWS(A$1:$A2418)),IFERROR(INDEX('Export night filtered'!$A$2:INDIRECT('Export night filtered'!$D$2),ROWS(A$1:$A2418)-ROWS('Export day'!$A$2:INDIRECT('Export day'!$D$2))),IFERROR(INDEX('Export sunholidays filtered'!$A$2:INDIRECT('Export sunholidays filtered'!$D$2),ROWS(A$1:$A2418),ROWS(#REF!)-ROWS('Export day'!$A$2:INDIRECT('Export day'!$D$2))-ROWS('Export night filtered'!$A$2:INDIRECT('Export night filtered'!$D$2))),""))),Rapportage!L2419)</f>
        <v/>
      </c>
    </row>
    <row r="2419" spans="1:1">
      <c r="A2419" t="str" cm="1">
        <f t="array" aca="1" ref="A2419" ca="1">_xlfn.CONCAT(IFERROR(INDEX('Export day'!$A$2:INDIRECT('Export day'!$D$2),ROWS(A$1:$A2419)),IFERROR(INDEX('Export night filtered'!$A$2:INDIRECT('Export night filtered'!$D$2),ROWS(A$1:$A2419)-ROWS('Export day'!$A$2:INDIRECT('Export day'!$D$2))),IFERROR(INDEX('Export sunholidays filtered'!$A$2:INDIRECT('Export sunholidays filtered'!$D$2),ROWS(A$1:$A2419),ROWS(#REF!)-ROWS('Export day'!$A$2:INDIRECT('Export day'!$D$2))-ROWS('Export night filtered'!$A$2:INDIRECT('Export night filtered'!$D$2))),""))),Rapportage!L2420)</f>
        <v/>
      </c>
    </row>
    <row r="2420" spans="1:1">
      <c r="A2420" t="str" cm="1">
        <f t="array" aca="1" ref="A2420" ca="1">_xlfn.CONCAT(IFERROR(INDEX('Export day'!$A$2:INDIRECT('Export day'!$D$2),ROWS(A$1:$A2420)),IFERROR(INDEX('Export night filtered'!$A$2:INDIRECT('Export night filtered'!$D$2),ROWS(A$1:$A2420)-ROWS('Export day'!$A$2:INDIRECT('Export day'!$D$2))),IFERROR(INDEX('Export sunholidays filtered'!$A$2:INDIRECT('Export sunholidays filtered'!$D$2),ROWS(A$1:$A2420),ROWS(#REF!)-ROWS('Export day'!$A$2:INDIRECT('Export day'!$D$2))-ROWS('Export night filtered'!$A$2:INDIRECT('Export night filtered'!$D$2))),""))),Rapportage!L2421)</f>
        <v/>
      </c>
    </row>
    <row r="2421" spans="1:1">
      <c r="A2421" t="str" cm="1">
        <f t="array" aca="1" ref="A2421" ca="1">_xlfn.CONCAT(IFERROR(INDEX('Export day'!$A$2:INDIRECT('Export day'!$D$2),ROWS(A$1:$A2421)),IFERROR(INDEX('Export night filtered'!$A$2:INDIRECT('Export night filtered'!$D$2),ROWS(A$1:$A2421)-ROWS('Export day'!$A$2:INDIRECT('Export day'!$D$2))),IFERROR(INDEX('Export sunholidays filtered'!$A$2:INDIRECT('Export sunholidays filtered'!$D$2),ROWS(A$1:$A2421),ROWS(#REF!)-ROWS('Export day'!$A$2:INDIRECT('Export day'!$D$2))-ROWS('Export night filtered'!$A$2:INDIRECT('Export night filtered'!$D$2))),""))),Rapportage!L2422)</f>
        <v/>
      </c>
    </row>
    <row r="2422" spans="1:1">
      <c r="A2422" t="str" cm="1">
        <f t="array" aca="1" ref="A2422" ca="1">_xlfn.CONCAT(IFERROR(INDEX('Export day'!$A$2:INDIRECT('Export day'!$D$2),ROWS(A$1:$A2422)),IFERROR(INDEX('Export night filtered'!$A$2:INDIRECT('Export night filtered'!$D$2),ROWS(A$1:$A2422)-ROWS('Export day'!$A$2:INDIRECT('Export day'!$D$2))),IFERROR(INDEX('Export sunholidays filtered'!$A$2:INDIRECT('Export sunholidays filtered'!$D$2),ROWS(A$1:$A2422),ROWS(#REF!)-ROWS('Export day'!$A$2:INDIRECT('Export day'!$D$2))-ROWS('Export night filtered'!$A$2:INDIRECT('Export night filtered'!$D$2))),""))),Rapportage!L2423)</f>
        <v/>
      </c>
    </row>
    <row r="2423" spans="1:1">
      <c r="A2423" t="str" cm="1">
        <f t="array" aca="1" ref="A2423" ca="1">_xlfn.CONCAT(IFERROR(INDEX('Export day'!$A$2:INDIRECT('Export day'!$D$2),ROWS(A$1:$A2423)),IFERROR(INDEX('Export night filtered'!$A$2:INDIRECT('Export night filtered'!$D$2),ROWS(A$1:$A2423)-ROWS('Export day'!$A$2:INDIRECT('Export day'!$D$2))),IFERROR(INDEX('Export sunholidays filtered'!$A$2:INDIRECT('Export sunholidays filtered'!$D$2),ROWS(A$1:$A2423),ROWS(#REF!)-ROWS('Export day'!$A$2:INDIRECT('Export day'!$D$2))-ROWS('Export night filtered'!$A$2:INDIRECT('Export night filtered'!$D$2))),""))),Rapportage!L2424)</f>
        <v/>
      </c>
    </row>
    <row r="2424" spans="1:1">
      <c r="A2424" t="str" cm="1">
        <f t="array" aca="1" ref="A2424" ca="1">_xlfn.CONCAT(IFERROR(INDEX('Export day'!$A$2:INDIRECT('Export day'!$D$2),ROWS(A$1:$A2424)),IFERROR(INDEX('Export night filtered'!$A$2:INDIRECT('Export night filtered'!$D$2),ROWS(A$1:$A2424)-ROWS('Export day'!$A$2:INDIRECT('Export day'!$D$2))),IFERROR(INDEX('Export sunholidays filtered'!$A$2:INDIRECT('Export sunholidays filtered'!$D$2),ROWS(A$1:$A2424),ROWS(#REF!)-ROWS('Export day'!$A$2:INDIRECT('Export day'!$D$2))-ROWS('Export night filtered'!$A$2:INDIRECT('Export night filtered'!$D$2))),""))),Rapportage!L2425)</f>
        <v/>
      </c>
    </row>
    <row r="2425" spans="1:1">
      <c r="A2425" t="str" cm="1">
        <f t="array" aca="1" ref="A2425" ca="1">_xlfn.CONCAT(IFERROR(INDEX('Export day'!$A$2:INDIRECT('Export day'!$D$2),ROWS(A$1:$A2425)),IFERROR(INDEX('Export night filtered'!$A$2:INDIRECT('Export night filtered'!$D$2),ROWS(A$1:$A2425)-ROWS('Export day'!$A$2:INDIRECT('Export day'!$D$2))),IFERROR(INDEX('Export sunholidays filtered'!$A$2:INDIRECT('Export sunholidays filtered'!$D$2),ROWS(A$1:$A2425),ROWS(#REF!)-ROWS('Export day'!$A$2:INDIRECT('Export day'!$D$2))-ROWS('Export night filtered'!$A$2:INDIRECT('Export night filtered'!$D$2))),""))),Rapportage!L2426)</f>
        <v/>
      </c>
    </row>
    <row r="2426" spans="1:1">
      <c r="A2426" t="str" cm="1">
        <f t="array" aca="1" ref="A2426" ca="1">_xlfn.CONCAT(IFERROR(INDEX('Export day'!$A$2:INDIRECT('Export day'!$D$2),ROWS(A$1:$A2426)),IFERROR(INDEX('Export night filtered'!$A$2:INDIRECT('Export night filtered'!$D$2),ROWS(A$1:$A2426)-ROWS('Export day'!$A$2:INDIRECT('Export day'!$D$2))),IFERROR(INDEX('Export sunholidays filtered'!$A$2:INDIRECT('Export sunholidays filtered'!$D$2),ROWS(A$1:$A2426),ROWS(#REF!)-ROWS('Export day'!$A$2:INDIRECT('Export day'!$D$2))-ROWS('Export night filtered'!$A$2:INDIRECT('Export night filtered'!$D$2))),""))),Rapportage!L2427)</f>
        <v/>
      </c>
    </row>
    <row r="2427" spans="1:1">
      <c r="A2427" t="str" cm="1">
        <f t="array" aca="1" ref="A2427" ca="1">_xlfn.CONCAT(IFERROR(INDEX('Export day'!$A$2:INDIRECT('Export day'!$D$2),ROWS(A$1:$A2427)),IFERROR(INDEX('Export night filtered'!$A$2:INDIRECT('Export night filtered'!$D$2),ROWS(A$1:$A2427)-ROWS('Export day'!$A$2:INDIRECT('Export day'!$D$2))),IFERROR(INDEX('Export sunholidays filtered'!$A$2:INDIRECT('Export sunholidays filtered'!$D$2),ROWS(A$1:$A2427),ROWS(#REF!)-ROWS('Export day'!$A$2:INDIRECT('Export day'!$D$2))-ROWS('Export night filtered'!$A$2:INDIRECT('Export night filtered'!$D$2))),""))),Rapportage!L2428)</f>
        <v/>
      </c>
    </row>
    <row r="2428" spans="1:1">
      <c r="A2428" t="str" cm="1">
        <f t="array" aca="1" ref="A2428" ca="1">_xlfn.CONCAT(IFERROR(INDEX('Export day'!$A$2:INDIRECT('Export day'!$D$2),ROWS(A$1:$A2428)),IFERROR(INDEX('Export night filtered'!$A$2:INDIRECT('Export night filtered'!$D$2),ROWS(A$1:$A2428)-ROWS('Export day'!$A$2:INDIRECT('Export day'!$D$2))),IFERROR(INDEX('Export sunholidays filtered'!$A$2:INDIRECT('Export sunholidays filtered'!$D$2),ROWS(A$1:$A2428),ROWS(#REF!)-ROWS('Export day'!$A$2:INDIRECT('Export day'!$D$2))-ROWS('Export night filtered'!$A$2:INDIRECT('Export night filtered'!$D$2))),""))),Rapportage!L2429)</f>
        <v/>
      </c>
    </row>
    <row r="2429" spans="1:1">
      <c r="A2429" t="str" cm="1">
        <f t="array" aca="1" ref="A2429" ca="1">_xlfn.CONCAT(IFERROR(INDEX('Export day'!$A$2:INDIRECT('Export day'!$D$2),ROWS(A$1:$A2429)),IFERROR(INDEX('Export night filtered'!$A$2:INDIRECT('Export night filtered'!$D$2),ROWS(A$1:$A2429)-ROWS('Export day'!$A$2:INDIRECT('Export day'!$D$2))),IFERROR(INDEX('Export sunholidays filtered'!$A$2:INDIRECT('Export sunholidays filtered'!$D$2),ROWS(A$1:$A2429),ROWS(#REF!)-ROWS('Export day'!$A$2:INDIRECT('Export day'!$D$2))-ROWS('Export night filtered'!$A$2:INDIRECT('Export night filtered'!$D$2))),""))),Rapportage!L2430)</f>
        <v/>
      </c>
    </row>
    <row r="2430" spans="1:1">
      <c r="A2430" t="str" cm="1">
        <f t="array" aca="1" ref="A2430" ca="1">_xlfn.CONCAT(IFERROR(INDEX('Export day'!$A$2:INDIRECT('Export day'!$D$2),ROWS(A$1:$A2430)),IFERROR(INDEX('Export night filtered'!$A$2:INDIRECT('Export night filtered'!$D$2),ROWS(A$1:$A2430)-ROWS('Export day'!$A$2:INDIRECT('Export day'!$D$2))),IFERROR(INDEX('Export sunholidays filtered'!$A$2:INDIRECT('Export sunholidays filtered'!$D$2),ROWS(A$1:$A2430),ROWS(#REF!)-ROWS('Export day'!$A$2:INDIRECT('Export day'!$D$2))-ROWS('Export night filtered'!$A$2:INDIRECT('Export night filtered'!$D$2))),""))),Rapportage!L2431)</f>
        <v/>
      </c>
    </row>
    <row r="2431" spans="1:1">
      <c r="A2431" t="str" cm="1">
        <f t="array" aca="1" ref="A2431" ca="1">_xlfn.CONCAT(IFERROR(INDEX('Export day'!$A$2:INDIRECT('Export day'!$D$2),ROWS(A$1:$A2431)),IFERROR(INDEX('Export night filtered'!$A$2:INDIRECT('Export night filtered'!$D$2),ROWS(A$1:$A2431)-ROWS('Export day'!$A$2:INDIRECT('Export day'!$D$2))),IFERROR(INDEX('Export sunholidays filtered'!$A$2:INDIRECT('Export sunholidays filtered'!$D$2),ROWS(A$1:$A2431),ROWS(#REF!)-ROWS('Export day'!$A$2:INDIRECT('Export day'!$D$2))-ROWS('Export night filtered'!$A$2:INDIRECT('Export night filtered'!$D$2))),""))),Rapportage!L2432)</f>
        <v/>
      </c>
    </row>
    <row r="2432" spans="1:1">
      <c r="A2432" t="str" cm="1">
        <f t="array" aca="1" ref="A2432" ca="1">_xlfn.CONCAT(IFERROR(INDEX('Export day'!$A$2:INDIRECT('Export day'!$D$2),ROWS(A$1:$A2432)),IFERROR(INDEX('Export night filtered'!$A$2:INDIRECT('Export night filtered'!$D$2),ROWS(A$1:$A2432)-ROWS('Export day'!$A$2:INDIRECT('Export day'!$D$2))),IFERROR(INDEX('Export sunholidays filtered'!$A$2:INDIRECT('Export sunholidays filtered'!$D$2),ROWS(A$1:$A2432),ROWS(#REF!)-ROWS('Export day'!$A$2:INDIRECT('Export day'!$D$2))-ROWS('Export night filtered'!$A$2:INDIRECT('Export night filtered'!$D$2))),""))),Rapportage!L2433)</f>
        <v/>
      </c>
    </row>
    <row r="2433" spans="1:1">
      <c r="A2433" t="str" cm="1">
        <f t="array" aca="1" ref="A2433" ca="1">_xlfn.CONCAT(IFERROR(INDEX('Export day'!$A$2:INDIRECT('Export day'!$D$2),ROWS(A$1:$A2433)),IFERROR(INDEX('Export night filtered'!$A$2:INDIRECT('Export night filtered'!$D$2),ROWS(A$1:$A2433)-ROWS('Export day'!$A$2:INDIRECT('Export day'!$D$2))),IFERROR(INDEX('Export sunholidays filtered'!$A$2:INDIRECT('Export sunholidays filtered'!$D$2),ROWS(A$1:$A2433),ROWS(#REF!)-ROWS('Export day'!$A$2:INDIRECT('Export day'!$D$2))-ROWS('Export night filtered'!$A$2:INDIRECT('Export night filtered'!$D$2))),""))),Rapportage!L2434)</f>
        <v/>
      </c>
    </row>
    <row r="2434" spans="1:1">
      <c r="A2434" t="str" cm="1">
        <f t="array" aca="1" ref="A2434" ca="1">_xlfn.CONCAT(IFERROR(INDEX('Export day'!$A$2:INDIRECT('Export day'!$D$2),ROWS(A$1:$A2434)),IFERROR(INDEX('Export night filtered'!$A$2:INDIRECT('Export night filtered'!$D$2),ROWS(A$1:$A2434)-ROWS('Export day'!$A$2:INDIRECT('Export day'!$D$2))),IFERROR(INDEX('Export sunholidays filtered'!$A$2:INDIRECT('Export sunholidays filtered'!$D$2),ROWS(A$1:$A2434),ROWS(#REF!)-ROWS('Export day'!$A$2:INDIRECT('Export day'!$D$2))-ROWS('Export night filtered'!$A$2:INDIRECT('Export night filtered'!$D$2))),""))),Rapportage!L2435)</f>
        <v/>
      </c>
    </row>
    <row r="2435" spans="1:1">
      <c r="A2435" t="str" cm="1">
        <f t="array" aca="1" ref="A2435" ca="1">_xlfn.CONCAT(IFERROR(INDEX('Export day'!$A$2:INDIRECT('Export day'!$D$2),ROWS(A$1:$A2435)),IFERROR(INDEX('Export night filtered'!$A$2:INDIRECT('Export night filtered'!$D$2),ROWS(A$1:$A2435)-ROWS('Export day'!$A$2:INDIRECT('Export day'!$D$2))),IFERROR(INDEX('Export sunholidays filtered'!$A$2:INDIRECT('Export sunholidays filtered'!$D$2),ROWS(A$1:$A2435),ROWS(#REF!)-ROWS('Export day'!$A$2:INDIRECT('Export day'!$D$2))-ROWS('Export night filtered'!$A$2:INDIRECT('Export night filtered'!$D$2))),""))),Rapportage!L2436)</f>
        <v/>
      </c>
    </row>
    <row r="2436" spans="1:1">
      <c r="A2436" t="str" cm="1">
        <f t="array" aca="1" ref="A2436" ca="1">_xlfn.CONCAT(IFERROR(INDEX('Export day'!$A$2:INDIRECT('Export day'!$D$2),ROWS(A$1:$A2436)),IFERROR(INDEX('Export night filtered'!$A$2:INDIRECT('Export night filtered'!$D$2),ROWS(A$1:$A2436)-ROWS('Export day'!$A$2:INDIRECT('Export day'!$D$2))),IFERROR(INDEX('Export sunholidays filtered'!$A$2:INDIRECT('Export sunholidays filtered'!$D$2),ROWS(A$1:$A2436),ROWS(#REF!)-ROWS('Export day'!$A$2:INDIRECT('Export day'!$D$2))-ROWS('Export night filtered'!$A$2:INDIRECT('Export night filtered'!$D$2))),""))),Rapportage!L2437)</f>
        <v/>
      </c>
    </row>
    <row r="2437" spans="1:1">
      <c r="A2437" t="str" cm="1">
        <f t="array" aca="1" ref="A2437" ca="1">_xlfn.CONCAT(IFERROR(INDEX('Export day'!$A$2:INDIRECT('Export day'!$D$2),ROWS(A$1:$A2437)),IFERROR(INDEX('Export night filtered'!$A$2:INDIRECT('Export night filtered'!$D$2),ROWS(A$1:$A2437)-ROWS('Export day'!$A$2:INDIRECT('Export day'!$D$2))),IFERROR(INDEX('Export sunholidays filtered'!$A$2:INDIRECT('Export sunholidays filtered'!$D$2),ROWS(A$1:$A2437),ROWS(#REF!)-ROWS('Export day'!$A$2:INDIRECT('Export day'!$D$2))-ROWS('Export night filtered'!$A$2:INDIRECT('Export night filtered'!$D$2))),""))),Rapportage!L2438)</f>
        <v/>
      </c>
    </row>
    <row r="2438" spans="1:1">
      <c r="A2438" t="str" cm="1">
        <f t="array" aca="1" ref="A2438" ca="1">_xlfn.CONCAT(IFERROR(INDEX('Export day'!$A$2:INDIRECT('Export day'!$D$2),ROWS(A$1:$A2438)),IFERROR(INDEX('Export night filtered'!$A$2:INDIRECT('Export night filtered'!$D$2),ROWS(A$1:$A2438)-ROWS('Export day'!$A$2:INDIRECT('Export day'!$D$2))),IFERROR(INDEX('Export sunholidays filtered'!$A$2:INDIRECT('Export sunholidays filtered'!$D$2),ROWS(A$1:$A2438),ROWS(#REF!)-ROWS('Export day'!$A$2:INDIRECT('Export day'!$D$2))-ROWS('Export night filtered'!$A$2:INDIRECT('Export night filtered'!$D$2))),""))),Rapportage!L2439)</f>
        <v/>
      </c>
    </row>
    <row r="2439" spans="1:1">
      <c r="A2439" t="str" cm="1">
        <f t="array" aca="1" ref="A2439" ca="1">_xlfn.CONCAT(IFERROR(INDEX('Export day'!$A$2:INDIRECT('Export day'!$D$2),ROWS(A$1:$A2439)),IFERROR(INDEX('Export night filtered'!$A$2:INDIRECT('Export night filtered'!$D$2),ROWS(A$1:$A2439)-ROWS('Export day'!$A$2:INDIRECT('Export day'!$D$2))),IFERROR(INDEX('Export sunholidays filtered'!$A$2:INDIRECT('Export sunholidays filtered'!$D$2),ROWS(A$1:$A2439),ROWS(#REF!)-ROWS('Export day'!$A$2:INDIRECT('Export day'!$D$2))-ROWS('Export night filtered'!$A$2:INDIRECT('Export night filtered'!$D$2))),""))),Rapportage!L2440)</f>
        <v/>
      </c>
    </row>
    <row r="2440" spans="1:1">
      <c r="A2440" t="str" cm="1">
        <f t="array" aca="1" ref="A2440" ca="1">_xlfn.CONCAT(IFERROR(INDEX('Export day'!$A$2:INDIRECT('Export day'!$D$2),ROWS(A$1:$A2440)),IFERROR(INDEX('Export night filtered'!$A$2:INDIRECT('Export night filtered'!$D$2),ROWS(A$1:$A2440)-ROWS('Export day'!$A$2:INDIRECT('Export day'!$D$2))),IFERROR(INDEX('Export sunholidays filtered'!$A$2:INDIRECT('Export sunholidays filtered'!$D$2),ROWS(A$1:$A2440),ROWS(#REF!)-ROWS('Export day'!$A$2:INDIRECT('Export day'!$D$2))-ROWS('Export night filtered'!$A$2:INDIRECT('Export night filtered'!$D$2))),""))),Rapportage!L2441)</f>
        <v/>
      </c>
    </row>
    <row r="2441" spans="1:1">
      <c r="A2441" t="str" cm="1">
        <f t="array" aca="1" ref="A2441" ca="1">_xlfn.CONCAT(IFERROR(INDEX('Export day'!$A$2:INDIRECT('Export day'!$D$2),ROWS(A$1:$A2441)),IFERROR(INDEX('Export night filtered'!$A$2:INDIRECT('Export night filtered'!$D$2),ROWS(A$1:$A2441)-ROWS('Export day'!$A$2:INDIRECT('Export day'!$D$2))),IFERROR(INDEX('Export sunholidays filtered'!$A$2:INDIRECT('Export sunholidays filtered'!$D$2),ROWS(A$1:$A2441),ROWS(#REF!)-ROWS('Export day'!$A$2:INDIRECT('Export day'!$D$2))-ROWS('Export night filtered'!$A$2:INDIRECT('Export night filtered'!$D$2))),""))),Rapportage!L2442)</f>
        <v/>
      </c>
    </row>
    <row r="2442" spans="1:1">
      <c r="A2442" t="str" cm="1">
        <f t="array" aca="1" ref="A2442" ca="1">_xlfn.CONCAT(IFERROR(INDEX('Export day'!$A$2:INDIRECT('Export day'!$D$2),ROWS(A$1:$A2442)),IFERROR(INDEX('Export night filtered'!$A$2:INDIRECT('Export night filtered'!$D$2),ROWS(A$1:$A2442)-ROWS('Export day'!$A$2:INDIRECT('Export day'!$D$2))),IFERROR(INDEX('Export sunholidays filtered'!$A$2:INDIRECT('Export sunholidays filtered'!$D$2),ROWS(A$1:$A2442),ROWS(#REF!)-ROWS('Export day'!$A$2:INDIRECT('Export day'!$D$2))-ROWS('Export night filtered'!$A$2:INDIRECT('Export night filtered'!$D$2))),""))),Rapportage!L2443)</f>
        <v/>
      </c>
    </row>
    <row r="2443" spans="1:1">
      <c r="A2443" t="str" cm="1">
        <f t="array" aca="1" ref="A2443" ca="1">_xlfn.CONCAT(IFERROR(INDEX('Export day'!$A$2:INDIRECT('Export day'!$D$2),ROWS(A$1:$A2443)),IFERROR(INDEX('Export night filtered'!$A$2:INDIRECT('Export night filtered'!$D$2),ROWS(A$1:$A2443)-ROWS('Export day'!$A$2:INDIRECT('Export day'!$D$2))),IFERROR(INDEX('Export sunholidays filtered'!$A$2:INDIRECT('Export sunholidays filtered'!$D$2),ROWS(A$1:$A2443),ROWS(#REF!)-ROWS('Export day'!$A$2:INDIRECT('Export day'!$D$2))-ROWS('Export night filtered'!$A$2:INDIRECT('Export night filtered'!$D$2))),""))),Rapportage!L2444)</f>
        <v/>
      </c>
    </row>
    <row r="2444" spans="1:1">
      <c r="A2444" t="str" cm="1">
        <f t="array" aca="1" ref="A2444" ca="1">_xlfn.CONCAT(IFERROR(INDEX('Export day'!$A$2:INDIRECT('Export day'!$D$2),ROWS(A$1:$A2444)),IFERROR(INDEX('Export night filtered'!$A$2:INDIRECT('Export night filtered'!$D$2),ROWS(A$1:$A2444)-ROWS('Export day'!$A$2:INDIRECT('Export day'!$D$2))),IFERROR(INDEX('Export sunholidays filtered'!$A$2:INDIRECT('Export sunholidays filtered'!$D$2),ROWS(A$1:$A2444),ROWS(#REF!)-ROWS('Export day'!$A$2:INDIRECT('Export day'!$D$2))-ROWS('Export night filtered'!$A$2:INDIRECT('Export night filtered'!$D$2))),""))),Rapportage!L2445)</f>
        <v/>
      </c>
    </row>
    <row r="2445" spans="1:1">
      <c r="A2445" t="str" cm="1">
        <f t="array" aca="1" ref="A2445" ca="1">_xlfn.CONCAT(IFERROR(INDEX('Export day'!$A$2:INDIRECT('Export day'!$D$2),ROWS(A$1:$A2445)),IFERROR(INDEX('Export night filtered'!$A$2:INDIRECT('Export night filtered'!$D$2),ROWS(A$1:$A2445)-ROWS('Export day'!$A$2:INDIRECT('Export day'!$D$2))),IFERROR(INDEX('Export sunholidays filtered'!$A$2:INDIRECT('Export sunholidays filtered'!$D$2),ROWS(A$1:$A2445),ROWS(#REF!)-ROWS('Export day'!$A$2:INDIRECT('Export day'!$D$2))-ROWS('Export night filtered'!$A$2:INDIRECT('Export night filtered'!$D$2))),""))),Rapportage!L2446)</f>
        <v/>
      </c>
    </row>
    <row r="2446" spans="1:1">
      <c r="A2446" t="str" cm="1">
        <f t="array" aca="1" ref="A2446" ca="1">_xlfn.CONCAT(IFERROR(INDEX('Export day'!$A$2:INDIRECT('Export day'!$D$2),ROWS(A$1:$A2446)),IFERROR(INDEX('Export night filtered'!$A$2:INDIRECT('Export night filtered'!$D$2),ROWS(A$1:$A2446)-ROWS('Export day'!$A$2:INDIRECT('Export day'!$D$2))),IFERROR(INDEX('Export sunholidays filtered'!$A$2:INDIRECT('Export sunholidays filtered'!$D$2),ROWS(A$1:$A2446),ROWS(#REF!)-ROWS('Export day'!$A$2:INDIRECT('Export day'!$D$2))-ROWS('Export night filtered'!$A$2:INDIRECT('Export night filtered'!$D$2))),""))),Rapportage!L2447)</f>
        <v/>
      </c>
    </row>
    <row r="2447" spans="1:1">
      <c r="A2447" t="str" cm="1">
        <f t="array" aca="1" ref="A2447" ca="1">_xlfn.CONCAT(IFERROR(INDEX('Export day'!$A$2:INDIRECT('Export day'!$D$2),ROWS(A$1:$A2447)),IFERROR(INDEX('Export night filtered'!$A$2:INDIRECT('Export night filtered'!$D$2),ROWS(A$1:$A2447)-ROWS('Export day'!$A$2:INDIRECT('Export day'!$D$2))),IFERROR(INDEX('Export sunholidays filtered'!$A$2:INDIRECT('Export sunholidays filtered'!$D$2),ROWS(A$1:$A2447),ROWS(#REF!)-ROWS('Export day'!$A$2:INDIRECT('Export day'!$D$2))-ROWS('Export night filtered'!$A$2:INDIRECT('Export night filtered'!$D$2))),""))),Rapportage!L2448)</f>
        <v/>
      </c>
    </row>
    <row r="2448" spans="1:1">
      <c r="A2448" t="str" cm="1">
        <f t="array" aca="1" ref="A2448" ca="1">_xlfn.CONCAT(IFERROR(INDEX('Export day'!$A$2:INDIRECT('Export day'!$D$2),ROWS(A$1:$A2448)),IFERROR(INDEX('Export night filtered'!$A$2:INDIRECT('Export night filtered'!$D$2),ROWS(A$1:$A2448)-ROWS('Export day'!$A$2:INDIRECT('Export day'!$D$2))),IFERROR(INDEX('Export sunholidays filtered'!$A$2:INDIRECT('Export sunholidays filtered'!$D$2),ROWS(A$1:$A2448),ROWS(#REF!)-ROWS('Export day'!$A$2:INDIRECT('Export day'!$D$2))-ROWS('Export night filtered'!$A$2:INDIRECT('Export night filtered'!$D$2))),""))),Rapportage!L2449)</f>
        <v/>
      </c>
    </row>
    <row r="2449" spans="1:1">
      <c r="A2449" t="str" cm="1">
        <f t="array" aca="1" ref="A2449" ca="1">_xlfn.CONCAT(IFERROR(INDEX('Export day'!$A$2:INDIRECT('Export day'!$D$2),ROWS(A$1:$A2449)),IFERROR(INDEX('Export night filtered'!$A$2:INDIRECT('Export night filtered'!$D$2),ROWS(A$1:$A2449)-ROWS('Export day'!$A$2:INDIRECT('Export day'!$D$2))),IFERROR(INDEX('Export sunholidays filtered'!$A$2:INDIRECT('Export sunholidays filtered'!$D$2),ROWS(A$1:$A2449),ROWS(#REF!)-ROWS('Export day'!$A$2:INDIRECT('Export day'!$D$2))-ROWS('Export night filtered'!$A$2:INDIRECT('Export night filtered'!$D$2))),""))),Rapportage!L2450)</f>
        <v/>
      </c>
    </row>
    <row r="2450" spans="1:1">
      <c r="A2450" t="str" cm="1">
        <f t="array" aca="1" ref="A2450" ca="1">_xlfn.CONCAT(IFERROR(INDEX('Export day'!$A$2:INDIRECT('Export day'!$D$2),ROWS(A$1:$A2450)),IFERROR(INDEX('Export night filtered'!$A$2:INDIRECT('Export night filtered'!$D$2),ROWS(A$1:$A2450)-ROWS('Export day'!$A$2:INDIRECT('Export day'!$D$2))),IFERROR(INDEX('Export sunholidays filtered'!$A$2:INDIRECT('Export sunholidays filtered'!$D$2),ROWS(A$1:$A2450),ROWS(#REF!)-ROWS('Export day'!$A$2:INDIRECT('Export day'!$D$2))-ROWS('Export night filtered'!$A$2:INDIRECT('Export night filtered'!$D$2))),""))),Rapportage!L2451)</f>
        <v/>
      </c>
    </row>
    <row r="2451" spans="1:1">
      <c r="A2451" t="str" cm="1">
        <f t="array" aca="1" ref="A2451" ca="1">_xlfn.CONCAT(IFERROR(INDEX('Export day'!$A$2:INDIRECT('Export day'!$D$2),ROWS(A$1:$A2451)),IFERROR(INDEX('Export night filtered'!$A$2:INDIRECT('Export night filtered'!$D$2),ROWS(A$1:$A2451)-ROWS('Export day'!$A$2:INDIRECT('Export day'!$D$2))),IFERROR(INDEX('Export sunholidays filtered'!$A$2:INDIRECT('Export sunholidays filtered'!$D$2),ROWS(A$1:$A2451),ROWS(#REF!)-ROWS('Export day'!$A$2:INDIRECT('Export day'!$D$2))-ROWS('Export night filtered'!$A$2:INDIRECT('Export night filtered'!$D$2))),""))),Rapportage!L2452)</f>
        <v/>
      </c>
    </row>
    <row r="2452" spans="1:1">
      <c r="A2452" t="str" cm="1">
        <f t="array" aca="1" ref="A2452" ca="1">_xlfn.CONCAT(IFERROR(INDEX('Export day'!$A$2:INDIRECT('Export day'!$D$2),ROWS(A$1:$A2452)),IFERROR(INDEX('Export night filtered'!$A$2:INDIRECT('Export night filtered'!$D$2),ROWS(A$1:$A2452)-ROWS('Export day'!$A$2:INDIRECT('Export day'!$D$2))),IFERROR(INDEX('Export sunholidays filtered'!$A$2:INDIRECT('Export sunholidays filtered'!$D$2),ROWS(A$1:$A2452),ROWS(#REF!)-ROWS('Export day'!$A$2:INDIRECT('Export day'!$D$2))-ROWS('Export night filtered'!$A$2:INDIRECT('Export night filtered'!$D$2))),""))),Rapportage!L2453)</f>
        <v/>
      </c>
    </row>
    <row r="2453" spans="1:1">
      <c r="A2453" t="str" cm="1">
        <f t="array" aca="1" ref="A2453" ca="1">_xlfn.CONCAT(IFERROR(INDEX('Export day'!$A$2:INDIRECT('Export day'!$D$2),ROWS(A$1:$A2453)),IFERROR(INDEX('Export night filtered'!$A$2:INDIRECT('Export night filtered'!$D$2),ROWS(A$1:$A2453)-ROWS('Export day'!$A$2:INDIRECT('Export day'!$D$2))),IFERROR(INDEX('Export sunholidays filtered'!$A$2:INDIRECT('Export sunholidays filtered'!$D$2),ROWS(A$1:$A2453),ROWS(#REF!)-ROWS('Export day'!$A$2:INDIRECT('Export day'!$D$2))-ROWS('Export night filtered'!$A$2:INDIRECT('Export night filtered'!$D$2))),""))),Rapportage!L2454)</f>
        <v/>
      </c>
    </row>
    <row r="2454" spans="1:1">
      <c r="A2454" t="str" cm="1">
        <f t="array" aca="1" ref="A2454" ca="1">_xlfn.CONCAT(IFERROR(INDEX('Export day'!$A$2:INDIRECT('Export day'!$D$2),ROWS(A$1:$A2454)),IFERROR(INDEX('Export night filtered'!$A$2:INDIRECT('Export night filtered'!$D$2),ROWS(A$1:$A2454)-ROWS('Export day'!$A$2:INDIRECT('Export day'!$D$2))),IFERROR(INDEX('Export sunholidays filtered'!$A$2:INDIRECT('Export sunholidays filtered'!$D$2),ROWS(A$1:$A2454),ROWS(#REF!)-ROWS('Export day'!$A$2:INDIRECT('Export day'!$D$2))-ROWS('Export night filtered'!$A$2:INDIRECT('Export night filtered'!$D$2))),""))),Rapportage!L2455)</f>
        <v/>
      </c>
    </row>
    <row r="2455" spans="1:1">
      <c r="A2455" t="str" cm="1">
        <f t="array" aca="1" ref="A2455" ca="1">_xlfn.CONCAT(IFERROR(INDEX('Export day'!$A$2:INDIRECT('Export day'!$D$2),ROWS(A$1:$A2455)),IFERROR(INDEX('Export night filtered'!$A$2:INDIRECT('Export night filtered'!$D$2),ROWS(A$1:$A2455)-ROWS('Export day'!$A$2:INDIRECT('Export day'!$D$2))),IFERROR(INDEX('Export sunholidays filtered'!$A$2:INDIRECT('Export sunholidays filtered'!$D$2),ROWS(A$1:$A2455),ROWS(#REF!)-ROWS('Export day'!$A$2:INDIRECT('Export day'!$D$2))-ROWS('Export night filtered'!$A$2:INDIRECT('Export night filtered'!$D$2))),""))),Rapportage!L2456)</f>
        <v/>
      </c>
    </row>
    <row r="2456" spans="1:1">
      <c r="A2456" t="str" cm="1">
        <f t="array" aca="1" ref="A2456" ca="1">_xlfn.CONCAT(IFERROR(INDEX('Export day'!$A$2:INDIRECT('Export day'!$D$2),ROWS(A$1:$A2456)),IFERROR(INDEX('Export night filtered'!$A$2:INDIRECT('Export night filtered'!$D$2),ROWS(A$1:$A2456)-ROWS('Export day'!$A$2:INDIRECT('Export day'!$D$2))),IFERROR(INDEX('Export sunholidays filtered'!$A$2:INDIRECT('Export sunholidays filtered'!$D$2),ROWS(A$1:$A2456),ROWS(#REF!)-ROWS('Export day'!$A$2:INDIRECT('Export day'!$D$2))-ROWS('Export night filtered'!$A$2:INDIRECT('Export night filtered'!$D$2))),""))),Rapportage!L2457)</f>
        <v/>
      </c>
    </row>
    <row r="2457" spans="1:1">
      <c r="A2457" t="str" cm="1">
        <f t="array" aca="1" ref="A2457" ca="1">_xlfn.CONCAT(IFERROR(INDEX('Export day'!$A$2:INDIRECT('Export day'!$D$2),ROWS(A$1:$A2457)),IFERROR(INDEX('Export night filtered'!$A$2:INDIRECT('Export night filtered'!$D$2),ROWS(A$1:$A2457)-ROWS('Export day'!$A$2:INDIRECT('Export day'!$D$2))),IFERROR(INDEX('Export sunholidays filtered'!$A$2:INDIRECT('Export sunholidays filtered'!$D$2),ROWS(A$1:$A2457),ROWS(#REF!)-ROWS('Export day'!$A$2:INDIRECT('Export day'!$D$2))-ROWS('Export night filtered'!$A$2:INDIRECT('Export night filtered'!$D$2))),""))),Rapportage!L2458)</f>
        <v/>
      </c>
    </row>
    <row r="2458" spans="1:1">
      <c r="A2458" t="str" cm="1">
        <f t="array" aca="1" ref="A2458" ca="1">_xlfn.CONCAT(IFERROR(INDEX('Export day'!$A$2:INDIRECT('Export day'!$D$2),ROWS(A$1:$A2458)),IFERROR(INDEX('Export night filtered'!$A$2:INDIRECT('Export night filtered'!$D$2),ROWS(A$1:$A2458)-ROWS('Export day'!$A$2:INDIRECT('Export day'!$D$2))),IFERROR(INDEX('Export sunholidays filtered'!$A$2:INDIRECT('Export sunholidays filtered'!$D$2),ROWS(A$1:$A2458),ROWS(#REF!)-ROWS('Export day'!$A$2:INDIRECT('Export day'!$D$2))-ROWS('Export night filtered'!$A$2:INDIRECT('Export night filtered'!$D$2))),""))),Rapportage!L2459)</f>
        <v/>
      </c>
    </row>
    <row r="2459" spans="1:1">
      <c r="A2459" t="str" cm="1">
        <f t="array" aca="1" ref="A2459" ca="1">_xlfn.CONCAT(IFERROR(INDEX('Export day'!$A$2:INDIRECT('Export day'!$D$2),ROWS(A$1:$A2459)),IFERROR(INDEX('Export night filtered'!$A$2:INDIRECT('Export night filtered'!$D$2),ROWS(A$1:$A2459)-ROWS('Export day'!$A$2:INDIRECT('Export day'!$D$2))),IFERROR(INDEX('Export sunholidays filtered'!$A$2:INDIRECT('Export sunholidays filtered'!$D$2),ROWS(A$1:$A2459),ROWS(#REF!)-ROWS('Export day'!$A$2:INDIRECT('Export day'!$D$2))-ROWS('Export night filtered'!$A$2:INDIRECT('Export night filtered'!$D$2))),""))),Rapportage!L2460)</f>
        <v/>
      </c>
    </row>
    <row r="2460" spans="1:1">
      <c r="A2460" t="str" cm="1">
        <f t="array" aca="1" ref="A2460" ca="1">_xlfn.CONCAT(IFERROR(INDEX('Export day'!$A$2:INDIRECT('Export day'!$D$2),ROWS(A$1:$A2460)),IFERROR(INDEX('Export night filtered'!$A$2:INDIRECT('Export night filtered'!$D$2),ROWS(A$1:$A2460)-ROWS('Export day'!$A$2:INDIRECT('Export day'!$D$2))),IFERROR(INDEX('Export sunholidays filtered'!$A$2:INDIRECT('Export sunholidays filtered'!$D$2),ROWS(A$1:$A2460),ROWS(#REF!)-ROWS('Export day'!$A$2:INDIRECT('Export day'!$D$2))-ROWS('Export night filtered'!$A$2:INDIRECT('Export night filtered'!$D$2))),""))),Rapportage!L2461)</f>
        <v/>
      </c>
    </row>
    <row r="2461" spans="1:1">
      <c r="A2461" t="str" cm="1">
        <f t="array" aca="1" ref="A2461" ca="1">_xlfn.CONCAT(IFERROR(INDEX('Export day'!$A$2:INDIRECT('Export day'!$D$2),ROWS(A$1:$A2461)),IFERROR(INDEX('Export night filtered'!$A$2:INDIRECT('Export night filtered'!$D$2),ROWS(A$1:$A2461)-ROWS('Export day'!$A$2:INDIRECT('Export day'!$D$2))),IFERROR(INDEX('Export sunholidays filtered'!$A$2:INDIRECT('Export sunholidays filtered'!$D$2),ROWS(A$1:$A2461),ROWS(#REF!)-ROWS('Export day'!$A$2:INDIRECT('Export day'!$D$2))-ROWS('Export night filtered'!$A$2:INDIRECT('Export night filtered'!$D$2))),""))),Rapportage!L2462)</f>
        <v/>
      </c>
    </row>
    <row r="2462" spans="1:1">
      <c r="A2462" t="str" cm="1">
        <f t="array" aca="1" ref="A2462" ca="1">_xlfn.CONCAT(IFERROR(INDEX('Export day'!$A$2:INDIRECT('Export day'!$D$2),ROWS(A$1:$A2462)),IFERROR(INDEX('Export night filtered'!$A$2:INDIRECT('Export night filtered'!$D$2),ROWS(A$1:$A2462)-ROWS('Export day'!$A$2:INDIRECT('Export day'!$D$2))),IFERROR(INDEX('Export sunholidays filtered'!$A$2:INDIRECT('Export sunholidays filtered'!$D$2),ROWS(A$1:$A2462),ROWS(#REF!)-ROWS('Export day'!$A$2:INDIRECT('Export day'!$D$2))-ROWS('Export night filtered'!$A$2:INDIRECT('Export night filtered'!$D$2))),""))),Rapportage!L2463)</f>
        <v/>
      </c>
    </row>
    <row r="2463" spans="1:1">
      <c r="A2463" t="str" cm="1">
        <f t="array" aca="1" ref="A2463" ca="1">_xlfn.CONCAT(IFERROR(INDEX('Export day'!$A$2:INDIRECT('Export day'!$D$2),ROWS(A$1:$A2463)),IFERROR(INDEX('Export night filtered'!$A$2:INDIRECT('Export night filtered'!$D$2),ROWS(A$1:$A2463)-ROWS('Export day'!$A$2:INDIRECT('Export day'!$D$2))),IFERROR(INDEX('Export sunholidays filtered'!$A$2:INDIRECT('Export sunholidays filtered'!$D$2),ROWS(A$1:$A2463),ROWS(#REF!)-ROWS('Export day'!$A$2:INDIRECT('Export day'!$D$2))-ROWS('Export night filtered'!$A$2:INDIRECT('Export night filtered'!$D$2))),""))),Rapportage!L2464)</f>
        <v/>
      </c>
    </row>
    <row r="2464" spans="1:1">
      <c r="A2464" t="str" cm="1">
        <f t="array" aca="1" ref="A2464" ca="1">_xlfn.CONCAT(IFERROR(INDEX('Export day'!$A$2:INDIRECT('Export day'!$D$2),ROWS(A$1:$A2464)),IFERROR(INDEX('Export night filtered'!$A$2:INDIRECT('Export night filtered'!$D$2),ROWS(A$1:$A2464)-ROWS('Export day'!$A$2:INDIRECT('Export day'!$D$2))),IFERROR(INDEX('Export sunholidays filtered'!$A$2:INDIRECT('Export sunholidays filtered'!$D$2),ROWS(A$1:$A2464),ROWS(#REF!)-ROWS('Export day'!$A$2:INDIRECT('Export day'!$D$2))-ROWS('Export night filtered'!$A$2:INDIRECT('Export night filtered'!$D$2))),""))),Rapportage!L2465)</f>
        <v/>
      </c>
    </row>
    <row r="2465" spans="1:1">
      <c r="A2465" t="str" cm="1">
        <f t="array" aca="1" ref="A2465" ca="1">_xlfn.CONCAT(IFERROR(INDEX('Export day'!$A$2:INDIRECT('Export day'!$D$2),ROWS(A$1:$A2465)),IFERROR(INDEX('Export night filtered'!$A$2:INDIRECT('Export night filtered'!$D$2),ROWS(A$1:$A2465)-ROWS('Export day'!$A$2:INDIRECT('Export day'!$D$2))),IFERROR(INDEX('Export sunholidays filtered'!$A$2:INDIRECT('Export sunholidays filtered'!$D$2),ROWS(A$1:$A2465),ROWS(#REF!)-ROWS('Export day'!$A$2:INDIRECT('Export day'!$D$2))-ROWS('Export night filtered'!$A$2:INDIRECT('Export night filtered'!$D$2))),""))),Rapportage!L2466)</f>
        <v/>
      </c>
    </row>
    <row r="2466" spans="1:1">
      <c r="A2466" t="str" cm="1">
        <f t="array" aca="1" ref="A2466" ca="1">_xlfn.CONCAT(IFERROR(INDEX('Export day'!$A$2:INDIRECT('Export day'!$D$2),ROWS(A$1:$A2466)),IFERROR(INDEX('Export night filtered'!$A$2:INDIRECT('Export night filtered'!$D$2),ROWS(A$1:$A2466)-ROWS('Export day'!$A$2:INDIRECT('Export day'!$D$2))),IFERROR(INDEX('Export sunholidays filtered'!$A$2:INDIRECT('Export sunholidays filtered'!$D$2),ROWS(A$1:$A2466),ROWS(#REF!)-ROWS('Export day'!$A$2:INDIRECT('Export day'!$D$2))-ROWS('Export night filtered'!$A$2:INDIRECT('Export night filtered'!$D$2))),""))),Rapportage!L2467)</f>
        <v/>
      </c>
    </row>
    <row r="2467" spans="1:1">
      <c r="A2467" t="str" cm="1">
        <f t="array" aca="1" ref="A2467" ca="1">_xlfn.CONCAT(IFERROR(INDEX('Export day'!$A$2:INDIRECT('Export day'!$D$2),ROWS(A$1:$A2467)),IFERROR(INDEX('Export night filtered'!$A$2:INDIRECT('Export night filtered'!$D$2),ROWS(A$1:$A2467)-ROWS('Export day'!$A$2:INDIRECT('Export day'!$D$2))),IFERROR(INDEX('Export sunholidays filtered'!$A$2:INDIRECT('Export sunholidays filtered'!$D$2),ROWS(A$1:$A2467),ROWS(#REF!)-ROWS('Export day'!$A$2:INDIRECT('Export day'!$D$2))-ROWS('Export night filtered'!$A$2:INDIRECT('Export night filtered'!$D$2))),""))),Rapportage!L2468)</f>
        <v/>
      </c>
    </row>
    <row r="2468" spans="1:1">
      <c r="A2468" t="str" cm="1">
        <f t="array" aca="1" ref="A2468" ca="1">_xlfn.CONCAT(IFERROR(INDEX('Export day'!$A$2:INDIRECT('Export day'!$D$2),ROWS(A$1:$A2468)),IFERROR(INDEX('Export night filtered'!$A$2:INDIRECT('Export night filtered'!$D$2),ROWS(A$1:$A2468)-ROWS('Export day'!$A$2:INDIRECT('Export day'!$D$2))),IFERROR(INDEX('Export sunholidays filtered'!$A$2:INDIRECT('Export sunholidays filtered'!$D$2),ROWS(A$1:$A2468),ROWS(#REF!)-ROWS('Export day'!$A$2:INDIRECT('Export day'!$D$2))-ROWS('Export night filtered'!$A$2:INDIRECT('Export night filtered'!$D$2))),""))),Rapportage!L2469)</f>
        <v/>
      </c>
    </row>
    <row r="2469" spans="1:1">
      <c r="A2469" t="str" cm="1">
        <f t="array" aca="1" ref="A2469" ca="1">_xlfn.CONCAT(IFERROR(INDEX('Export day'!$A$2:INDIRECT('Export day'!$D$2),ROWS(A$1:$A2469)),IFERROR(INDEX('Export night filtered'!$A$2:INDIRECT('Export night filtered'!$D$2),ROWS(A$1:$A2469)-ROWS('Export day'!$A$2:INDIRECT('Export day'!$D$2))),IFERROR(INDEX('Export sunholidays filtered'!$A$2:INDIRECT('Export sunholidays filtered'!$D$2),ROWS(A$1:$A2469),ROWS(#REF!)-ROWS('Export day'!$A$2:INDIRECT('Export day'!$D$2))-ROWS('Export night filtered'!$A$2:INDIRECT('Export night filtered'!$D$2))),""))),Rapportage!L2470)</f>
        <v/>
      </c>
    </row>
    <row r="2470" spans="1:1">
      <c r="A2470" t="str" cm="1">
        <f t="array" aca="1" ref="A2470" ca="1">_xlfn.CONCAT(IFERROR(INDEX('Export day'!$A$2:INDIRECT('Export day'!$D$2),ROWS(A$1:$A2470)),IFERROR(INDEX('Export night filtered'!$A$2:INDIRECT('Export night filtered'!$D$2),ROWS(A$1:$A2470)-ROWS('Export day'!$A$2:INDIRECT('Export day'!$D$2))),IFERROR(INDEX('Export sunholidays filtered'!$A$2:INDIRECT('Export sunholidays filtered'!$D$2),ROWS(A$1:$A2470),ROWS(#REF!)-ROWS('Export day'!$A$2:INDIRECT('Export day'!$D$2))-ROWS('Export night filtered'!$A$2:INDIRECT('Export night filtered'!$D$2))),""))),Rapportage!L2471)</f>
        <v/>
      </c>
    </row>
    <row r="2471" spans="1:1">
      <c r="A2471" t="str" cm="1">
        <f t="array" aca="1" ref="A2471" ca="1">_xlfn.CONCAT(IFERROR(INDEX('Export day'!$A$2:INDIRECT('Export day'!$D$2),ROWS(A$1:$A2471)),IFERROR(INDEX('Export night filtered'!$A$2:INDIRECT('Export night filtered'!$D$2),ROWS(A$1:$A2471)-ROWS('Export day'!$A$2:INDIRECT('Export day'!$D$2))),IFERROR(INDEX('Export sunholidays filtered'!$A$2:INDIRECT('Export sunholidays filtered'!$D$2),ROWS(A$1:$A2471),ROWS(#REF!)-ROWS('Export day'!$A$2:INDIRECT('Export day'!$D$2))-ROWS('Export night filtered'!$A$2:INDIRECT('Export night filtered'!$D$2))),""))),Rapportage!L2472)</f>
        <v/>
      </c>
    </row>
    <row r="2472" spans="1:1">
      <c r="A2472" t="str" cm="1">
        <f t="array" aca="1" ref="A2472" ca="1">_xlfn.CONCAT(IFERROR(INDEX('Export day'!$A$2:INDIRECT('Export day'!$D$2),ROWS(A$1:$A2472)),IFERROR(INDEX('Export night filtered'!$A$2:INDIRECT('Export night filtered'!$D$2),ROWS(A$1:$A2472)-ROWS('Export day'!$A$2:INDIRECT('Export day'!$D$2))),IFERROR(INDEX('Export sunholidays filtered'!$A$2:INDIRECT('Export sunholidays filtered'!$D$2),ROWS(A$1:$A2472),ROWS(#REF!)-ROWS('Export day'!$A$2:INDIRECT('Export day'!$D$2))-ROWS('Export night filtered'!$A$2:INDIRECT('Export night filtered'!$D$2))),""))),Rapportage!L2473)</f>
        <v/>
      </c>
    </row>
    <row r="2473" spans="1:1">
      <c r="A2473" t="str" cm="1">
        <f t="array" aca="1" ref="A2473" ca="1">_xlfn.CONCAT(IFERROR(INDEX('Export day'!$A$2:INDIRECT('Export day'!$D$2),ROWS(A$1:$A2473)),IFERROR(INDEX('Export night filtered'!$A$2:INDIRECT('Export night filtered'!$D$2),ROWS(A$1:$A2473)-ROWS('Export day'!$A$2:INDIRECT('Export day'!$D$2))),IFERROR(INDEX('Export sunholidays filtered'!$A$2:INDIRECT('Export sunholidays filtered'!$D$2),ROWS(A$1:$A2473),ROWS(#REF!)-ROWS('Export day'!$A$2:INDIRECT('Export day'!$D$2))-ROWS('Export night filtered'!$A$2:INDIRECT('Export night filtered'!$D$2))),""))),Rapportage!L2474)</f>
        <v/>
      </c>
    </row>
    <row r="2474" spans="1:1">
      <c r="A2474" t="str" cm="1">
        <f t="array" aca="1" ref="A2474" ca="1">_xlfn.CONCAT(IFERROR(INDEX('Export day'!$A$2:INDIRECT('Export day'!$D$2),ROWS(A$1:$A2474)),IFERROR(INDEX('Export night filtered'!$A$2:INDIRECT('Export night filtered'!$D$2),ROWS(A$1:$A2474)-ROWS('Export day'!$A$2:INDIRECT('Export day'!$D$2))),IFERROR(INDEX('Export sunholidays filtered'!$A$2:INDIRECT('Export sunholidays filtered'!$D$2),ROWS(A$1:$A2474),ROWS(#REF!)-ROWS('Export day'!$A$2:INDIRECT('Export day'!$D$2))-ROWS('Export night filtered'!$A$2:INDIRECT('Export night filtered'!$D$2))),""))),Rapportage!L2475)</f>
        <v/>
      </c>
    </row>
    <row r="2475" spans="1:1">
      <c r="A2475" t="str" cm="1">
        <f t="array" aca="1" ref="A2475" ca="1">_xlfn.CONCAT(IFERROR(INDEX('Export day'!$A$2:INDIRECT('Export day'!$D$2),ROWS(A$1:$A2475)),IFERROR(INDEX('Export night filtered'!$A$2:INDIRECT('Export night filtered'!$D$2),ROWS(A$1:$A2475)-ROWS('Export day'!$A$2:INDIRECT('Export day'!$D$2))),IFERROR(INDEX('Export sunholidays filtered'!$A$2:INDIRECT('Export sunholidays filtered'!$D$2),ROWS(A$1:$A2475),ROWS(#REF!)-ROWS('Export day'!$A$2:INDIRECT('Export day'!$D$2))-ROWS('Export night filtered'!$A$2:INDIRECT('Export night filtered'!$D$2))),""))),Rapportage!L2476)</f>
        <v/>
      </c>
    </row>
    <row r="2476" spans="1:1">
      <c r="A2476" t="str" cm="1">
        <f t="array" aca="1" ref="A2476" ca="1">_xlfn.CONCAT(IFERROR(INDEX('Export day'!$A$2:INDIRECT('Export day'!$D$2),ROWS(A$1:$A2476)),IFERROR(INDEX('Export night filtered'!$A$2:INDIRECT('Export night filtered'!$D$2),ROWS(A$1:$A2476)-ROWS('Export day'!$A$2:INDIRECT('Export day'!$D$2))),IFERROR(INDEX('Export sunholidays filtered'!$A$2:INDIRECT('Export sunholidays filtered'!$D$2),ROWS(A$1:$A2476),ROWS(#REF!)-ROWS('Export day'!$A$2:INDIRECT('Export day'!$D$2))-ROWS('Export night filtered'!$A$2:INDIRECT('Export night filtered'!$D$2))),""))),Rapportage!L2477)</f>
        <v/>
      </c>
    </row>
    <row r="2477" spans="1:1">
      <c r="A2477" t="str" cm="1">
        <f t="array" aca="1" ref="A2477" ca="1">_xlfn.CONCAT(IFERROR(INDEX('Export day'!$A$2:INDIRECT('Export day'!$D$2),ROWS(A$1:$A2477)),IFERROR(INDEX('Export night filtered'!$A$2:INDIRECT('Export night filtered'!$D$2),ROWS(A$1:$A2477)-ROWS('Export day'!$A$2:INDIRECT('Export day'!$D$2))),IFERROR(INDEX('Export sunholidays filtered'!$A$2:INDIRECT('Export sunholidays filtered'!$D$2),ROWS(A$1:$A2477),ROWS(#REF!)-ROWS('Export day'!$A$2:INDIRECT('Export day'!$D$2))-ROWS('Export night filtered'!$A$2:INDIRECT('Export night filtered'!$D$2))),""))),Rapportage!L2478)</f>
        <v/>
      </c>
    </row>
    <row r="2478" spans="1:1">
      <c r="A2478" t="str" cm="1">
        <f t="array" aca="1" ref="A2478" ca="1">_xlfn.CONCAT(IFERROR(INDEX('Export day'!$A$2:INDIRECT('Export day'!$D$2),ROWS(A$1:$A2478)),IFERROR(INDEX('Export night filtered'!$A$2:INDIRECT('Export night filtered'!$D$2),ROWS(A$1:$A2478)-ROWS('Export day'!$A$2:INDIRECT('Export day'!$D$2))),IFERROR(INDEX('Export sunholidays filtered'!$A$2:INDIRECT('Export sunholidays filtered'!$D$2),ROWS(A$1:$A2478),ROWS(#REF!)-ROWS('Export day'!$A$2:INDIRECT('Export day'!$D$2))-ROWS('Export night filtered'!$A$2:INDIRECT('Export night filtered'!$D$2))),""))),Rapportage!L2479)</f>
        <v/>
      </c>
    </row>
    <row r="2479" spans="1:1">
      <c r="A2479" t="str" cm="1">
        <f t="array" aca="1" ref="A2479" ca="1">_xlfn.CONCAT(IFERROR(INDEX('Export day'!$A$2:INDIRECT('Export day'!$D$2),ROWS(A$1:$A2479)),IFERROR(INDEX('Export night filtered'!$A$2:INDIRECT('Export night filtered'!$D$2),ROWS(A$1:$A2479)-ROWS('Export day'!$A$2:INDIRECT('Export day'!$D$2))),IFERROR(INDEX('Export sunholidays filtered'!$A$2:INDIRECT('Export sunholidays filtered'!$D$2),ROWS(A$1:$A2479),ROWS(#REF!)-ROWS('Export day'!$A$2:INDIRECT('Export day'!$D$2))-ROWS('Export night filtered'!$A$2:INDIRECT('Export night filtered'!$D$2))),""))),Rapportage!L2480)</f>
        <v/>
      </c>
    </row>
    <row r="2480" spans="1:1">
      <c r="A2480" t="str" cm="1">
        <f t="array" aca="1" ref="A2480" ca="1">_xlfn.CONCAT(IFERROR(INDEX('Export day'!$A$2:INDIRECT('Export day'!$D$2),ROWS(A$1:$A2480)),IFERROR(INDEX('Export night filtered'!$A$2:INDIRECT('Export night filtered'!$D$2),ROWS(A$1:$A2480)-ROWS('Export day'!$A$2:INDIRECT('Export day'!$D$2))),IFERROR(INDEX('Export sunholidays filtered'!$A$2:INDIRECT('Export sunholidays filtered'!$D$2),ROWS(A$1:$A2480),ROWS(#REF!)-ROWS('Export day'!$A$2:INDIRECT('Export day'!$D$2))-ROWS('Export night filtered'!$A$2:INDIRECT('Export night filtered'!$D$2))),""))),Rapportage!L2481)</f>
        <v/>
      </c>
    </row>
    <row r="2481" spans="1:1">
      <c r="A2481" t="str" cm="1">
        <f t="array" aca="1" ref="A2481" ca="1">_xlfn.CONCAT(IFERROR(INDEX('Export day'!$A$2:INDIRECT('Export day'!$D$2),ROWS(A$1:$A2481)),IFERROR(INDEX('Export night filtered'!$A$2:INDIRECT('Export night filtered'!$D$2),ROWS(A$1:$A2481)-ROWS('Export day'!$A$2:INDIRECT('Export day'!$D$2))),IFERROR(INDEX('Export sunholidays filtered'!$A$2:INDIRECT('Export sunholidays filtered'!$D$2),ROWS(A$1:$A2481),ROWS(#REF!)-ROWS('Export day'!$A$2:INDIRECT('Export day'!$D$2))-ROWS('Export night filtered'!$A$2:INDIRECT('Export night filtered'!$D$2))),""))),Rapportage!L2482)</f>
        <v/>
      </c>
    </row>
    <row r="2482" spans="1:1">
      <c r="A2482" t="str" cm="1">
        <f t="array" aca="1" ref="A2482" ca="1">_xlfn.CONCAT(IFERROR(INDEX('Export day'!$A$2:INDIRECT('Export day'!$D$2),ROWS(A$1:$A2482)),IFERROR(INDEX('Export night filtered'!$A$2:INDIRECT('Export night filtered'!$D$2),ROWS(A$1:$A2482)-ROWS('Export day'!$A$2:INDIRECT('Export day'!$D$2))),IFERROR(INDEX('Export sunholidays filtered'!$A$2:INDIRECT('Export sunholidays filtered'!$D$2),ROWS(A$1:$A2482),ROWS(#REF!)-ROWS('Export day'!$A$2:INDIRECT('Export day'!$D$2))-ROWS('Export night filtered'!$A$2:INDIRECT('Export night filtered'!$D$2))),""))),Rapportage!L2483)</f>
        <v/>
      </c>
    </row>
    <row r="2483" spans="1:1">
      <c r="A2483" t="str" cm="1">
        <f t="array" aca="1" ref="A2483" ca="1">_xlfn.CONCAT(IFERROR(INDEX('Export day'!$A$2:INDIRECT('Export day'!$D$2),ROWS(A$1:$A2483)),IFERROR(INDEX('Export night filtered'!$A$2:INDIRECT('Export night filtered'!$D$2),ROWS(A$1:$A2483)-ROWS('Export day'!$A$2:INDIRECT('Export day'!$D$2))),IFERROR(INDEX('Export sunholidays filtered'!$A$2:INDIRECT('Export sunholidays filtered'!$D$2),ROWS(A$1:$A2483),ROWS(#REF!)-ROWS('Export day'!$A$2:INDIRECT('Export day'!$D$2))-ROWS('Export night filtered'!$A$2:INDIRECT('Export night filtered'!$D$2))),""))),Rapportage!L2484)</f>
        <v/>
      </c>
    </row>
    <row r="2484" spans="1:1">
      <c r="A2484" t="str" cm="1">
        <f t="array" aca="1" ref="A2484" ca="1">_xlfn.CONCAT(IFERROR(INDEX('Export day'!$A$2:INDIRECT('Export day'!$D$2),ROWS(A$1:$A2484)),IFERROR(INDEX('Export night filtered'!$A$2:INDIRECT('Export night filtered'!$D$2),ROWS(A$1:$A2484)-ROWS('Export day'!$A$2:INDIRECT('Export day'!$D$2))),IFERROR(INDEX('Export sunholidays filtered'!$A$2:INDIRECT('Export sunholidays filtered'!$D$2),ROWS(A$1:$A2484),ROWS(#REF!)-ROWS('Export day'!$A$2:INDIRECT('Export day'!$D$2))-ROWS('Export night filtered'!$A$2:INDIRECT('Export night filtered'!$D$2))),""))),Rapportage!L2485)</f>
        <v/>
      </c>
    </row>
    <row r="2485" spans="1:1">
      <c r="A2485" t="str" cm="1">
        <f t="array" aca="1" ref="A2485" ca="1">_xlfn.CONCAT(IFERROR(INDEX('Export day'!$A$2:INDIRECT('Export day'!$D$2),ROWS(A$1:$A2485)),IFERROR(INDEX('Export night filtered'!$A$2:INDIRECT('Export night filtered'!$D$2),ROWS(A$1:$A2485)-ROWS('Export day'!$A$2:INDIRECT('Export day'!$D$2))),IFERROR(INDEX('Export sunholidays filtered'!$A$2:INDIRECT('Export sunholidays filtered'!$D$2),ROWS(A$1:$A2485),ROWS(#REF!)-ROWS('Export day'!$A$2:INDIRECT('Export day'!$D$2))-ROWS('Export night filtered'!$A$2:INDIRECT('Export night filtered'!$D$2))),""))),Rapportage!L2486)</f>
        <v/>
      </c>
    </row>
    <row r="2486" spans="1:1">
      <c r="A2486" t="str" cm="1">
        <f t="array" aca="1" ref="A2486" ca="1">_xlfn.CONCAT(IFERROR(INDEX('Export day'!$A$2:INDIRECT('Export day'!$D$2),ROWS(A$1:$A2486)),IFERROR(INDEX('Export night filtered'!$A$2:INDIRECT('Export night filtered'!$D$2),ROWS(A$1:$A2486)-ROWS('Export day'!$A$2:INDIRECT('Export day'!$D$2))),IFERROR(INDEX('Export sunholidays filtered'!$A$2:INDIRECT('Export sunholidays filtered'!$D$2),ROWS(A$1:$A2486),ROWS(#REF!)-ROWS('Export day'!$A$2:INDIRECT('Export day'!$D$2))-ROWS('Export night filtered'!$A$2:INDIRECT('Export night filtered'!$D$2))),""))),Rapportage!L2487)</f>
        <v/>
      </c>
    </row>
    <row r="2487" spans="1:1">
      <c r="A2487" t="str" cm="1">
        <f t="array" aca="1" ref="A2487" ca="1">_xlfn.CONCAT(IFERROR(INDEX('Export day'!$A$2:INDIRECT('Export day'!$D$2),ROWS(A$1:$A2487)),IFERROR(INDEX('Export night filtered'!$A$2:INDIRECT('Export night filtered'!$D$2),ROWS(A$1:$A2487)-ROWS('Export day'!$A$2:INDIRECT('Export day'!$D$2))),IFERROR(INDEX('Export sunholidays filtered'!$A$2:INDIRECT('Export sunholidays filtered'!$D$2),ROWS(A$1:$A2487),ROWS(#REF!)-ROWS('Export day'!$A$2:INDIRECT('Export day'!$D$2))-ROWS('Export night filtered'!$A$2:INDIRECT('Export night filtered'!$D$2))),""))),Rapportage!L2488)</f>
        <v/>
      </c>
    </row>
    <row r="2488" spans="1:1">
      <c r="A2488" t="str" cm="1">
        <f t="array" aca="1" ref="A2488" ca="1">_xlfn.CONCAT(IFERROR(INDEX('Export day'!$A$2:INDIRECT('Export day'!$D$2),ROWS(A$1:$A2488)),IFERROR(INDEX('Export night filtered'!$A$2:INDIRECT('Export night filtered'!$D$2),ROWS(A$1:$A2488)-ROWS('Export day'!$A$2:INDIRECT('Export day'!$D$2))),IFERROR(INDEX('Export sunholidays filtered'!$A$2:INDIRECT('Export sunholidays filtered'!$D$2),ROWS(A$1:$A2488),ROWS(#REF!)-ROWS('Export day'!$A$2:INDIRECT('Export day'!$D$2))-ROWS('Export night filtered'!$A$2:INDIRECT('Export night filtered'!$D$2))),""))),Rapportage!L2489)</f>
        <v/>
      </c>
    </row>
    <row r="2489" spans="1:1">
      <c r="A2489" t="str" cm="1">
        <f t="array" aca="1" ref="A2489" ca="1">_xlfn.CONCAT(IFERROR(INDEX('Export day'!$A$2:INDIRECT('Export day'!$D$2),ROWS(A$1:$A2489)),IFERROR(INDEX('Export night filtered'!$A$2:INDIRECT('Export night filtered'!$D$2),ROWS(A$1:$A2489)-ROWS('Export day'!$A$2:INDIRECT('Export day'!$D$2))),IFERROR(INDEX('Export sunholidays filtered'!$A$2:INDIRECT('Export sunholidays filtered'!$D$2),ROWS(A$1:$A2489),ROWS(#REF!)-ROWS('Export day'!$A$2:INDIRECT('Export day'!$D$2))-ROWS('Export night filtered'!$A$2:INDIRECT('Export night filtered'!$D$2))),""))),Rapportage!L2490)</f>
        <v/>
      </c>
    </row>
    <row r="2490" spans="1:1">
      <c r="A2490" t="str" cm="1">
        <f t="array" aca="1" ref="A2490" ca="1">_xlfn.CONCAT(IFERROR(INDEX('Export day'!$A$2:INDIRECT('Export day'!$D$2),ROWS(A$1:$A2490)),IFERROR(INDEX('Export night filtered'!$A$2:INDIRECT('Export night filtered'!$D$2),ROWS(A$1:$A2490)-ROWS('Export day'!$A$2:INDIRECT('Export day'!$D$2))),IFERROR(INDEX('Export sunholidays filtered'!$A$2:INDIRECT('Export sunholidays filtered'!$D$2),ROWS(A$1:$A2490),ROWS(#REF!)-ROWS('Export day'!$A$2:INDIRECT('Export day'!$D$2))-ROWS('Export night filtered'!$A$2:INDIRECT('Export night filtered'!$D$2))),""))),Rapportage!L2491)</f>
        <v/>
      </c>
    </row>
    <row r="2491" spans="1:1">
      <c r="A2491" t="str" cm="1">
        <f t="array" aca="1" ref="A2491" ca="1">_xlfn.CONCAT(IFERROR(INDEX('Export day'!$A$2:INDIRECT('Export day'!$D$2),ROWS(A$1:$A2491)),IFERROR(INDEX('Export night filtered'!$A$2:INDIRECT('Export night filtered'!$D$2),ROWS(A$1:$A2491)-ROWS('Export day'!$A$2:INDIRECT('Export day'!$D$2))),IFERROR(INDEX('Export sunholidays filtered'!$A$2:INDIRECT('Export sunholidays filtered'!$D$2),ROWS(A$1:$A2491),ROWS(#REF!)-ROWS('Export day'!$A$2:INDIRECT('Export day'!$D$2))-ROWS('Export night filtered'!$A$2:INDIRECT('Export night filtered'!$D$2))),""))),Rapportage!L2492)</f>
        <v/>
      </c>
    </row>
    <row r="2492" spans="1:1">
      <c r="A2492" t="str" cm="1">
        <f t="array" aca="1" ref="A2492" ca="1">_xlfn.CONCAT(IFERROR(INDEX('Export day'!$A$2:INDIRECT('Export day'!$D$2),ROWS(A$1:$A2492)),IFERROR(INDEX('Export night filtered'!$A$2:INDIRECT('Export night filtered'!$D$2),ROWS(A$1:$A2492)-ROWS('Export day'!$A$2:INDIRECT('Export day'!$D$2))),IFERROR(INDEX('Export sunholidays filtered'!$A$2:INDIRECT('Export sunholidays filtered'!$D$2),ROWS(A$1:$A2492),ROWS(#REF!)-ROWS('Export day'!$A$2:INDIRECT('Export day'!$D$2))-ROWS('Export night filtered'!$A$2:INDIRECT('Export night filtered'!$D$2))),""))),Rapportage!L2493)</f>
        <v/>
      </c>
    </row>
    <row r="2493" spans="1:1">
      <c r="A2493" t="str" cm="1">
        <f t="array" aca="1" ref="A2493" ca="1">_xlfn.CONCAT(IFERROR(INDEX('Export day'!$A$2:INDIRECT('Export day'!$D$2),ROWS(A$1:$A2493)),IFERROR(INDEX('Export night filtered'!$A$2:INDIRECT('Export night filtered'!$D$2),ROWS(A$1:$A2493)-ROWS('Export day'!$A$2:INDIRECT('Export day'!$D$2))),IFERROR(INDEX('Export sunholidays filtered'!$A$2:INDIRECT('Export sunholidays filtered'!$D$2),ROWS(A$1:$A2493),ROWS(#REF!)-ROWS('Export day'!$A$2:INDIRECT('Export day'!$D$2))-ROWS('Export night filtered'!$A$2:INDIRECT('Export night filtered'!$D$2))),""))),Rapportage!L2494)</f>
        <v/>
      </c>
    </row>
    <row r="2494" spans="1:1">
      <c r="A2494" t="str" cm="1">
        <f t="array" aca="1" ref="A2494" ca="1">_xlfn.CONCAT(IFERROR(INDEX('Export day'!$A$2:INDIRECT('Export day'!$D$2),ROWS(A$1:$A2494)),IFERROR(INDEX('Export night filtered'!$A$2:INDIRECT('Export night filtered'!$D$2),ROWS(A$1:$A2494)-ROWS('Export day'!$A$2:INDIRECT('Export day'!$D$2))),IFERROR(INDEX('Export sunholidays filtered'!$A$2:INDIRECT('Export sunholidays filtered'!$D$2),ROWS(A$1:$A2494),ROWS(#REF!)-ROWS('Export day'!$A$2:INDIRECT('Export day'!$D$2))-ROWS('Export night filtered'!$A$2:INDIRECT('Export night filtered'!$D$2))),""))),Rapportage!L2495)</f>
        <v/>
      </c>
    </row>
    <row r="2495" spans="1:1">
      <c r="A2495" t="str" cm="1">
        <f t="array" aca="1" ref="A2495" ca="1">_xlfn.CONCAT(IFERROR(INDEX('Export day'!$A$2:INDIRECT('Export day'!$D$2),ROWS(A$1:$A2495)),IFERROR(INDEX('Export night filtered'!$A$2:INDIRECT('Export night filtered'!$D$2),ROWS(A$1:$A2495)-ROWS('Export day'!$A$2:INDIRECT('Export day'!$D$2))),IFERROR(INDEX('Export sunholidays filtered'!$A$2:INDIRECT('Export sunholidays filtered'!$D$2),ROWS(A$1:$A2495),ROWS(#REF!)-ROWS('Export day'!$A$2:INDIRECT('Export day'!$D$2))-ROWS('Export night filtered'!$A$2:INDIRECT('Export night filtered'!$D$2))),""))),Rapportage!L2496)</f>
        <v/>
      </c>
    </row>
    <row r="2496" spans="1:1">
      <c r="A2496" t="str" cm="1">
        <f t="array" aca="1" ref="A2496" ca="1">_xlfn.CONCAT(IFERROR(INDEX('Export day'!$A$2:INDIRECT('Export day'!$D$2),ROWS(A$1:$A2496)),IFERROR(INDEX('Export night filtered'!$A$2:INDIRECT('Export night filtered'!$D$2),ROWS(A$1:$A2496)-ROWS('Export day'!$A$2:INDIRECT('Export day'!$D$2))),IFERROR(INDEX('Export sunholidays filtered'!$A$2:INDIRECT('Export sunholidays filtered'!$D$2),ROWS(A$1:$A2496),ROWS(#REF!)-ROWS('Export day'!$A$2:INDIRECT('Export day'!$D$2))-ROWS('Export night filtered'!$A$2:INDIRECT('Export night filtered'!$D$2))),""))),Rapportage!L2497)</f>
        <v/>
      </c>
    </row>
    <row r="2497" spans="1:1">
      <c r="A2497" t="str" cm="1">
        <f t="array" aca="1" ref="A2497" ca="1">_xlfn.CONCAT(IFERROR(INDEX('Export day'!$A$2:INDIRECT('Export day'!$D$2),ROWS(A$1:$A2497)),IFERROR(INDEX('Export night filtered'!$A$2:INDIRECT('Export night filtered'!$D$2),ROWS(A$1:$A2497)-ROWS('Export day'!$A$2:INDIRECT('Export day'!$D$2))),IFERROR(INDEX('Export sunholidays filtered'!$A$2:INDIRECT('Export sunholidays filtered'!$D$2),ROWS(A$1:$A2497),ROWS(#REF!)-ROWS('Export day'!$A$2:INDIRECT('Export day'!$D$2))-ROWS('Export night filtered'!$A$2:INDIRECT('Export night filtered'!$D$2))),""))),Rapportage!L2498)</f>
        <v/>
      </c>
    </row>
    <row r="2498" spans="1:1">
      <c r="A2498" t="str" cm="1">
        <f t="array" aca="1" ref="A2498" ca="1">_xlfn.CONCAT(IFERROR(INDEX('Export day'!$A$2:INDIRECT('Export day'!$D$2),ROWS(A$1:$A2498)),IFERROR(INDEX('Export night filtered'!$A$2:INDIRECT('Export night filtered'!$D$2),ROWS(A$1:$A2498)-ROWS('Export day'!$A$2:INDIRECT('Export day'!$D$2))),IFERROR(INDEX('Export sunholidays filtered'!$A$2:INDIRECT('Export sunholidays filtered'!$D$2),ROWS(A$1:$A2498),ROWS(#REF!)-ROWS('Export day'!$A$2:INDIRECT('Export day'!$D$2))-ROWS('Export night filtered'!$A$2:INDIRECT('Export night filtered'!$D$2))),""))),Rapportage!L2499)</f>
        <v/>
      </c>
    </row>
    <row r="2499" spans="1:1">
      <c r="A2499" t="str" cm="1">
        <f t="array" aca="1" ref="A2499" ca="1">_xlfn.CONCAT(IFERROR(INDEX('Export day'!$A$2:INDIRECT('Export day'!$D$2),ROWS(A$1:$A2499)),IFERROR(INDEX('Export night filtered'!$A$2:INDIRECT('Export night filtered'!$D$2),ROWS(A$1:$A2499)-ROWS('Export day'!$A$2:INDIRECT('Export day'!$D$2))),IFERROR(INDEX('Export sunholidays filtered'!$A$2:INDIRECT('Export sunholidays filtered'!$D$2),ROWS(A$1:$A2499),ROWS(#REF!)-ROWS('Export day'!$A$2:INDIRECT('Export day'!$D$2))-ROWS('Export night filtered'!$A$2:INDIRECT('Export night filtered'!$D$2))),""))),Rapportage!L2500)</f>
        <v/>
      </c>
    </row>
    <row r="2500" spans="1:1">
      <c r="A2500" t="str" cm="1">
        <f t="array" aca="1" ref="A2500" ca="1">_xlfn.CONCAT(IFERROR(INDEX('Export day'!$A$2:INDIRECT('Export day'!$D$2),ROWS(A$1:$A2500)),IFERROR(INDEX('Export night filtered'!$A$2:INDIRECT('Export night filtered'!$D$2),ROWS(A$1:$A2500)-ROWS('Export day'!$A$2:INDIRECT('Export day'!$D$2))),IFERROR(INDEX('Export sunholidays filtered'!$A$2:INDIRECT('Export sunholidays filtered'!$D$2),ROWS(A$1:$A2500),ROWS(#REF!)-ROWS('Export day'!$A$2:INDIRECT('Export day'!$D$2))-ROWS('Export night filtered'!$A$2:INDIRECT('Export night filtered'!$D$2))),""))),Rapportage!L2501)</f>
        <v/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7916D-AA2A-4A80-9CBE-47201A8B4E1B}">
  <dimension ref="A1:AF2501"/>
  <sheetViews>
    <sheetView zoomScale="85" zoomScaleNormal="85" workbookViewId="0">
      <pane ySplit="1" topLeftCell="A2" activePane="bottomLeft" state="frozen"/>
      <selection activeCell="E36" sqref="E36"/>
      <selection pane="bottomLeft" activeCell="H15" sqref="H15"/>
    </sheetView>
  </sheetViews>
  <sheetFormatPr defaultColWidth="8.85546875" defaultRowHeight="15"/>
  <cols>
    <col min="1" max="1" width="7.85546875" style="39" customWidth="1"/>
    <col min="2" max="2" width="17.28515625" style="39" bestFit="1" customWidth="1"/>
    <col min="3" max="3" width="11" style="39" bestFit="1" customWidth="1"/>
    <col min="4" max="4" width="17.42578125" style="39" bestFit="1" customWidth="1"/>
    <col min="5" max="5" width="19" style="39" bestFit="1" customWidth="1"/>
    <col min="6" max="6" width="21.7109375" style="39" bestFit="1" customWidth="1"/>
    <col min="7" max="7" width="16.7109375" style="39" bestFit="1" customWidth="1"/>
    <col min="8" max="8" width="19" style="39" bestFit="1" customWidth="1"/>
    <col min="9" max="9" width="21.7109375" style="39" bestFit="1" customWidth="1"/>
    <col min="10" max="10" width="13.7109375" style="39" bestFit="1" customWidth="1"/>
    <col min="11" max="11" width="16" style="39" bestFit="1" customWidth="1"/>
    <col min="12" max="12" width="16.85546875" style="39" bestFit="1" customWidth="1"/>
    <col min="13" max="13" width="7.28515625" style="39" customWidth="1"/>
    <col min="14" max="14" width="28.28515625" style="44" customWidth="1"/>
    <col min="15" max="15" width="16.5703125" style="39" customWidth="1"/>
    <col min="16" max="16" width="13.85546875" style="45" customWidth="1"/>
    <col min="17" max="17" width="17.28515625" style="46" customWidth="1"/>
    <col min="18" max="18" width="20.42578125" style="46" customWidth="1"/>
    <col min="19" max="19" width="21.5703125" style="45" customWidth="1"/>
    <col min="20" max="20" width="10.140625" style="47" customWidth="1"/>
    <col min="21" max="21" width="18.5703125" style="39" customWidth="1"/>
    <col min="22" max="22" width="12.85546875" style="45" bestFit="1" customWidth="1"/>
    <col min="23" max="23" width="15.28515625" style="45" bestFit="1" customWidth="1"/>
    <col min="24" max="24" width="19.85546875" style="39" customWidth="1"/>
    <col min="25" max="25" width="1.85546875" style="39" customWidth="1"/>
    <col min="26" max="26" width="17.42578125" style="39" bestFit="1" customWidth="1"/>
    <col min="27" max="28" width="5" style="39" bestFit="1" customWidth="1"/>
    <col min="29" max="29" width="1.7109375" style="39" customWidth="1"/>
    <col min="30" max="30" width="24" style="39" customWidth="1"/>
    <col min="31" max="31" width="2.140625" style="39" customWidth="1"/>
    <col min="32" max="32" width="26.7109375" style="39" customWidth="1"/>
    <col min="33" max="16384" width="8.85546875" style="39"/>
  </cols>
  <sheetData>
    <row r="1" spans="1:32">
      <c r="A1" s="31"/>
      <c r="B1" s="31"/>
      <c r="C1" s="31"/>
      <c r="D1" s="31"/>
      <c r="E1" s="32" t="s">
        <v>17576</v>
      </c>
      <c r="F1" s="32" t="s">
        <v>17577</v>
      </c>
      <c r="G1" s="31"/>
      <c r="H1" s="32" t="s">
        <v>15058</v>
      </c>
      <c r="I1" s="32" t="s">
        <v>15059</v>
      </c>
      <c r="J1" s="32" t="s">
        <v>15056</v>
      </c>
      <c r="K1" s="32" t="s">
        <v>15055</v>
      </c>
      <c r="L1" s="31"/>
      <c r="M1" s="31"/>
      <c r="N1" s="33" t="s">
        <v>15049</v>
      </c>
      <c r="O1" s="31" t="s">
        <v>15042</v>
      </c>
      <c r="P1" s="31" t="s">
        <v>15051</v>
      </c>
      <c r="Q1" s="34" t="s">
        <v>15050</v>
      </c>
      <c r="R1" s="34" t="s">
        <v>15052</v>
      </c>
      <c r="S1" s="35" t="s">
        <v>15044</v>
      </c>
      <c r="T1" s="36" t="s">
        <v>15045</v>
      </c>
      <c r="U1" s="31" t="s">
        <v>15046</v>
      </c>
      <c r="V1" s="37" t="s">
        <v>15048</v>
      </c>
      <c r="W1" s="37" t="s">
        <v>15047</v>
      </c>
      <c r="X1" s="31" t="s">
        <v>15043</v>
      </c>
      <c r="Y1" s="31"/>
      <c r="Z1" s="31"/>
      <c r="AA1" s="31"/>
      <c r="AB1" s="31"/>
      <c r="AC1" s="31"/>
      <c r="AD1" s="38" t="s">
        <v>17578</v>
      </c>
      <c r="AE1" s="31"/>
      <c r="AF1" s="38" t="s">
        <v>17578</v>
      </c>
    </row>
    <row r="2" spans="1:32">
      <c r="A2" s="31" t="str">
        <f>_xlfn.CONCAT(REPT("0",4-LEN(Rapportage!A2)),Rapportage!A2)</f>
        <v>0000</v>
      </c>
      <c r="B2" s="31" t="s">
        <v>9</v>
      </c>
      <c r="C2" s="31" t="str">
        <f>_xlfn.CONCAT(REPT("0",10-LEN(Rapportage!C2)),Rapportage!C2)</f>
        <v>0000000000</v>
      </c>
      <c r="D2" s="31" t="s">
        <v>30</v>
      </c>
      <c r="E2" s="31" t="s">
        <v>17583</v>
      </c>
      <c r="F2" s="31" t="s">
        <v>15062</v>
      </c>
      <c r="G2" s="31" t="s">
        <v>51</v>
      </c>
      <c r="H2" s="31" t="s">
        <v>7542</v>
      </c>
      <c r="I2" s="31">
        <v>1766</v>
      </c>
      <c r="J2" s="31" t="e">
        <f ca="1">IF(($AB$2-$AA$2) &gt;= 0,IF(LEN(TEXT((V2)*100,"00000"))=3,_xlfn.CONCAT(0,TEXT((V2)*100,"00000")),TEXT((V2)*100,"00000")),empty)</f>
        <v>#NAME?</v>
      </c>
      <c r="K2" s="31" t="str">
        <f>IF(W2="","",IF(LEN(TEXT((W2)*100,"00000"))=3,_xlfn.CONCAT(0,TEXT((W2)*100,"00000")),TEXT((W2)*100,"00000")))</f>
        <v/>
      </c>
      <c r="L2" s="31" t="s">
        <v>7544</v>
      </c>
      <c r="M2" s="31"/>
      <c r="N2" s="33" t="e">
        <f>MOD(Rapportage!H2-Rapportage!F2,1)-P2</f>
        <v>#VALUE!</v>
      </c>
      <c r="O2" s="31" t="str">
        <f>IF(Rapportage!G2="","",Rapportage!G2-Rapportage!E2)</f>
        <v/>
      </c>
      <c r="P2" s="35" t="str">
        <f>IF(Rapportage!K2="","",(Rapportage!K2*60)/1440)</f>
        <v/>
      </c>
      <c r="Q2" s="40" t="str">
        <f>IF(O2=1,1-((Rapportage!F2-$X$2)),"")</f>
        <v/>
      </c>
      <c r="R2" s="40" t="str">
        <f t="shared" ref="R2:R19" si="0">IF(Q2="","",(Q2-N2))</f>
        <v/>
      </c>
      <c r="S2" s="35" t="str">
        <f>IF(OR(O2=1,Rapportage!H2&lt;$X$3),IF(Rapportage!H2&lt;"00:01","",(Rapportage!H2-$X$2)),"")</f>
        <v/>
      </c>
      <c r="T2" s="36" t="str">
        <f t="shared" ref="T2:T19" si="1">IF(P2="","",IF(S2="",((P2*1440)/60),(((R2+S2)*1440)/60)))</f>
        <v/>
      </c>
      <c r="U2" s="41" t="e">
        <f t="shared" ref="U2:U19" si="2">(P2*1440)/60</f>
        <v>#VALUE!</v>
      </c>
      <c r="V2" s="36" t="str">
        <f t="shared" ref="V2:V19" si="3">IF(O2="","",IF(O2=0,((P2*1440)/60),(R2*1440)/60))</f>
        <v/>
      </c>
      <c r="W2" s="36" t="str">
        <f t="shared" ref="W2:W19" si="4">IF(S2="","",(S2*1440)/60)</f>
        <v/>
      </c>
      <c r="X2" s="35">
        <v>0</v>
      </c>
      <c r="Y2" s="31"/>
      <c r="Z2" s="31" t="s">
        <v>7543</v>
      </c>
      <c r="AA2" s="31">
        <v>1</v>
      </c>
      <c r="AB2" s="31">
        <f ca="1">COUNT(INDIRECT("Rapportage!K:K"))</f>
        <v>0</v>
      </c>
      <c r="AC2" s="31"/>
      <c r="AD2" s="31">
        <f>COUNTIF(E:E,OR('Zon- en Feestdagen'!F10,'Zon- en Feestdagen'!F11,'Zon- en Feestdagen'!F12,'Zon- en Feestdagen'!F13,'Zon- en Feestdagen'!F14,'Zon- en Feestdagen'!F15,'Zon- en Feestdagen'!F16,'Zon- en Feestdagen'!F17,'Zon- en Feestdagen'!F18,'Zon- en Feestdagen'!F19,'Zon- en Feestdagen'!F20,'Zon- en Feestdagen'!F21,'Zon- en Feestdagen'!F22))</f>
        <v>0</v>
      </c>
      <c r="AE2" s="31"/>
    </row>
    <row r="3" spans="1:32">
      <c r="A3" s="31" t="str">
        <f>IF((Rapportage!A3)&lt;=0,"",_xlfn.CONCAT(REPT("0",4-LEN(Rapportage!A3)),Rapportage!A3))</f>
        <v/>
      </c>
      <c r="B3" s="31" t="s">
        <v>10</v>
      </c>
      <c r="C3" s="31" t="str">
        <f>IF((Rapportage!C3)&lt;=0,"",_xlfn.CONCAT(REPT("0",10-LEN(Rapportage!C3)),Rapportage!C3))</f>
        <v/>
      </c>
      <c r="D3" s="31" t="s">
        <v>31</v>
      </c>
      <c r="E3" s="31" t="s">
        <v>17584</v>
      </c>
      <c r="F3" s="31" t="s">
        <v>15061</v>
      </c>
      <c r="G3" s="31" t="s">
        <v>52</v>
      </c>
      <c r="H3" s="31" t="s">
        <v>7545</v>
      </c>
      <c r="I3" s="31">
        <v>1766</v>
      </c>
      <c r="J3" s="31" t="e">
        <f ca="1">IF(($AB$2-$AA$2) &gt;= 0,IF(LEN(TEXT((V3)*100,"00000"))=3,_xlfn.CONCAT(0,TEXT((V3)*100,"00000")),TEXT((V3)*100,"00000")),empty)</f>
        <v>#NAME?</v>
      </c>
      <c r="K3" s="31" t="str">
        <f t="shared" ref="K3:K66" si="5">IF(W3="","",IF(LEN(TEXT((W3)*100,"00000"))=3,_xlfn.CONCAT(0,TEXT((W3)*100,"00000")),TEXT((W3)*100,"00000")))</f>
        <v/>
      </c>
      <c r="L3" s="31" t="s">
        <v>12543</v>
      </c>
      <c r="M3" s="31"/>
      <c r="N3" s="33" t="e">
        <f>MOD(Rapportage!H3-Rapportage!F3,1)-P3</f>
        <v>#VALUE!</v>
      </c>
      <c r="O3" s="31" t="str">
        <f>IF(Rapportage!G3="","",Rapportage!G3-Rapportage!E3)</f>
        <v/>
      </c>
      <c r="P3" s="35" t="str">
        <f>IF(Rapportage!K3="","",(Rapportage!K3*60)/1440)</f>
        <v/>
      </c>
      <c r="Q3" s="40" t="str">
        <f>IF(O3=1,1-((Rapportage!F3-$X$2)),"")</f>
        <v/>
      </c>
      <c r="R3" s="40" t="str">
        <f t="shared" si="0"/>
        <v/>
      </c>
      <c r="S3" s="35" t="str">
        <f>IF(OR(O3=1,Rapportage!H3&lt;$X$3),IF(Rapportage!H3&lt;"00:01","",(Rapportage!H3-$X$2)),"")</f>
        <v/>
      </c>
      <c r="T3" s="36" t="str">
        <f t="shared" si="1"/>
        <v/>
      </c>
      <c r="U3" s="41" t="e">
        <f t="shared" si="2"/>
        <v>#VALUE!</v>
      </c>
      <c r="V3" s="36" t="str">
        <f t="shared" si="3"/>
        <v/>
      </c>
      <c r="W3" s="36" t="str">
        <f t="shared" si="4"/>
        <v/>
      </c>
      <c r="X3" s="35">
        <v>0.20833333333333334</v>
      </c>
      <c r="Y3" s="31"/>
      <c r="Z3" s="31" t="s">
        <v>7546</v>
      </c>
      <c r="AA3" s="31">
        <v>2</v>
      </c>
      <c r="AB3" s="31"/>
      <c r="AC3" s="31"/>
      <c r="AD3" s="31"/>
      <c r="AE3" s="31"/>
      <c r="AF3" s="31" t="e">
        <f>MATCH(Rapportage!E2,'Zon- en Feestdagen'!G10:G22,0)</f>
        <v>#N/A</v>
      </c>
    </row>
    <row r="4" spans="1:32">
      <c r="A4" s="31" t="str">
        <f>IF((Rapportage!A4)&lt;=0,"",_xlfn.CONCAT(REPT("0",4-LEN(Rapportage!A4)),Rapportage!A4))</f>
        <v/>
      </c>
      <c r="B4" s="31" t="s">
        <v>11</v>
      </c>
      <c r="C4" s="31" t="str">
        <f>IF((Rapportage!C4)&lt;=0,"",_xlfn.CONCAT(REPT("0",10-LEN(Rapportage!C4)),Rapportage!C4))</f>
        <v/>
      </c>
      <c r="D4" s="31" t="s">
        <v>32</v>
      </c>
      <c r="E4" s="31" t="s">
        <v>17585</v>
      </c>
      <c r="F4" s="31" t="s">
        <v>15063</v>
      </c>
      <c r="G4" s="31" t="s">
        <v>53</v>
      </c>
      <c r="H4" s="31" t="s">
        <v>7547</v>
      </c>
      <c r="I4" s="31">
        <v>1766</v>
      </c>
      <c r="J4" s="31" t="e">
        <f ca="1">IF(($AB$2-$AA$2) &gt;= 0,IF(LEN(TEXT((V4)*100,"00000"))=3,_xlfn.CONCAT(0,TEXT((V4)*100,"00000")),TEXT((V4)*100,"00000")),empty)</f>
        <v>#NAME?</v>
      </c>
      <c r="K4" s="31" t="str">
        <f t="shared" si="5"/>
        <v/>
      </c>
      <c r="L4" s="31" t="s">
        <v>12544</v>
      </c>
      <c r="M4" s="31"/>
      <c r="N4" s="33" t="e">
        <f>MOD(Rapportage!H4-Rapportage!F4,1)-P4</f>
        <v>#VALUE!</v>
      </c>
      <c r="O4" s="31" t="str">
        <f>IF(Rapportage!G4="","",Rapportage!G4-Rapportage!E4)</f>
        <v/>
      </c>
      <c r="P4" s="35" t="str">
        <f>IF(Rapportage!K4="","",(Rapportage!K4*60)/1440)</f>
        <v/>
      </c>
      <c r="Q4" s="40" t="str">
        <f>IF(O4=1,1-((Rapportage!F4-$X$2)),"")</f>
        <v/>
      </c>
      <c r="R4" s="40" t="str">
        <f t="shared" si="0"/>
        <v/>
      </c>
      <c r="S4" s="35" t="str">
        <f>IF(OR(O4=1,Rapportage!H4&lt;$X$3),IF(Rapportage!H4&lt;"00:01","",(Rapportage!H4-$X$2)),"")</f>
        <v/>
      </c>
      <c r="T4" s="36" t="str">
        <f t="shared" si="1"/>
        <v/>
      </c>
      <c r="U4" s="41" t="e">
        <f t="shared" si="2"/>
        <v>#VALUE!</v>
      </c>
      <c r="V4" s="36" t="str">
        <f t="shared" si="3"/>
        <v/>
      </c>
      <c r="W4" s="36" t="str">
        <f t="shared" si="4"/>
        <v/>
      </c>
      <c r="X4" s="42"/>
      <c r="Y4" s="31"/>
      <c r="Z4" s="31" t="s">
        <v>7548</v>
      </c>
      <c r="AA4" s="31">
        <v>3</v>
      </c>
      <c r="AB4" s="31"/>
      <c r="AC4" s="31"/>
      <c r="AD4" s="31"/>
      <c r="AE4" s="31"/>
      <c r="AF4" s="31" t="e">
        <f>MATCH(Rapportage!E3,'Zon- en Feestdagen'!G11:G23,0)</f>
        <v>#N/A</v>
      </c>
    </row>
    <row r="5" spans="1:32">
      <c r="A5" s="31" t="str">
        <f>IF((Rapportage!A5)&lt;=0,"",_xlfn.CONCAT(REPT("0",4-LEN(Rapportage!A5)),Rapportage!A5))</f>
        <v/>
      </c>
      <c r="B5" s="31" t="s">
        <v>12</v>
      </c>
      <c r="C5" s="31" t="str">
        <f>IF((Rapportage!C5)&lt;=0,"",_xlfn.CONCAT(REPT("0",10-LEN(Rapportage!C5)),Rapportage!C5))</f>
        <v/>
      </c>
      <c r="D5" s="31" t="s">
        <v>33</v>
      </c>
      <c r="E5" s="31" t="s">
        <v>17586</v>
      </c>
      <c r="F5" s="31" t="s">
        <v>15064</v>
      </c>
      <c r="G5" s="31" t="s">
        <v>54</v>
      </c>
      <c r="H5" s="31" t="s">
        <v>7549</v>
      </c>
      <c r="I5" s="31">
        <v>1766</v>
      </c>
      <c r="J5" s="31" t="e">
        <f ca="1">IF(($AB$2-$AA$2) &gt;= 0,IF(LEN(TEXT((V5)*100,"00000"))=3,_xlfn.CONCAT(0,TEXT((V5)*100,"00000")),TEXT((V5)*100,"00000")),empty)</f>
        <v>#NAME?</v>
      </c>
      <c r="K5" s="31" t="str">
        <f t="shared" si="5"/>
        <v/>
      </c>
      <c r="L5" s="31" t="s">
        <v>12545</v>
      </c>
      <c r="M5" s="31"/>
      <c r="N5" s="33" t="e">
        <f>MOD(Rapportage!H5-Rapportage!F5,1)-P5</f>
        <v>#VALUE!</v>
      </c>
      <c r="O5" s="31" t="str">
        <f>IF(Rapportage!G5="","",Rapportage!G5-Rapportage!E5)</f>
        <v/>
      </c>
      <c r="P5" s="35" t="str">
        <f>IF(Rapportage!K5="","",(Rapportage!K5*60)/1440)</f>
        <v/>
      </c>
      <c r="Q5" s="40" t="str">
        <f>IF(O5=1,1-((Rapportage!F5-$X$2)),"")</f>
        <v/>
      </c>
      <c r="R5" s="40" t="str">
        <f t="shared" si="0"/>
        <v/>
      </c>
      <c r="S5" s="35" t="str">
        <f>IF(OR(O5=1,Rapportage!H5&lt;$X$3),IF(Rapportage!H5&lt;"00:01","",(Rapportage!H5-$X$2)),"")</f>
        <v/>
      </c>
      <c r="T5" s="36" t="str">
        <f t="shared" si="1"/>
        <v/>
      </c>
      <c r="U5" s="41" t="e">
        <f t="shared" si="2"/>
        <v>#VALUE!</v>
      </c>
      <c r="V5" s="36" t="str">
        <f t="shared" si="3"/>
        <v/>
      </c>
      <c r="W5" s="36" t="str">
        <f t="shared" si="4"/>
        <v/>
      </c>
      <c r="X5" s="31"/>
      <c r="Y5" s="31"/>
      <c r="Z5" s="31" t="s">
        <v>7550</v>
      </c>
      <c r="AA5" s="31">
        <v>4</v>
      </c>
      <c r="AB5" s="31"/>
      <c r="AC5" s="31"/>
      <c r="AD5" s="31"/>
      <c r="AE5" s="31"/>
      <c r="AF5" s="31" t="e">
        <f>MATCH(Rapportage!E4,'Zon- en Feestdagen'!G12:G24,0)</f>
        <v>#N/A</v>
      </c>
    </row>
    <row r="6" spans="1:32">
      <c r="A6" s="31" t="str">
        <f>IF((Rapportage!A6)&lt;=0,"",_xlfn.CONCAT(REPT("0",4-LEN(Rapportage!A6)),Rapportage!A6))</f>
        <v/>
      </c>
      <c r="B6" s="31" t="s">
        <v>13</v>
      </c>
      <c r="C6" s="31" t="str">
        <f>IF((Rapportage!C6)&lt;=0,"",_xlfn.CONCAT(REPT("0",10-LEN(Rapportage!C6)),Rapportage!C6))</f>
        <v/>
      </c>
      <c r="D6" s="31" t="s">
        <v>34</v>
      </c>
      <c r="E6" s="31" t="s">
        <v>17587</v>
      </c>
      <c r="F6" s="31" t="s">
        <v>15065</v>
      </c>
      <c r="G6" s="31" t="s">
        <v>55</v>
      </c>
      <c r="H6" s="31" t="s">
        <v>7551</v>
      </c>
      <c r="I6" s="31">
        <v>1766</v>
      </c>
      <c r="J6" s="31" t="e">
        <f ca="1">IF(($AB$2-$AA$2) &gt;= 0,IF(LEN(TEXT((V6)*100,"00000"))=3,_xlfn.CONCAT(0,TEXT((V6)*100,"00000")),TEXT((V6)*100,"00000")),empty)</f>
        <v>#NAME?</v>
      </c>
      <c r="K6" s="31" t="str">
        <f t="shared" si="5"/>
        <v/>
      </c>
      <c r="L6" s="31" t="s">
        <v>12546</v>
      </c>
      <c r="M6" s="31"/>
      <c r="N6" s="33" t="e">
        <f>MOD(Rapportage!H6-Rapportage!F6,1)-P6</f>
        <v>#VALUE!</v>
      </c>
      <c r="O6" s="31" t="str">
        <f>IF(Rapportage!G6="","",Rapportage!G6-Rapportage!E6)</f>
        <v/>
      </c>
      <c r="P6" s="35" t="str">
        <f>IF(Rapportage!K6="","",(Rapportage!K6*60)/1440)</f>
        <v/>
      </c>
      <c r="Q6" s="40" t="str">
        <f>IF(O6=1,1-((Rapportage!F6-$X$2)),"")</f>
        <v/>
      </c>
      <c r="R6" s="40" t="str">
        <f t="shared" si="0"/>
        <v/>
      </c>
      <c r="S6" s="35" t="str">
        <f>IF(OR(O6=1,Rapportage!H6&lt;$X$3),IF(Rapportage!H6&lt;"00:01","",(Rapportage!H6-$X$2)),"")</f>
        <v/>
      </c>
      <c r="T6" s="36" t="str">
        <f t="shared" si="1"/>
        <v/>
      </c>
      <c r="U6" s="41" t="e">
        <f t="shared" si="2"/>
        <v>#VALUE!</v>
      </c>
      <c r="V6" s="36" t="str">
        <f t="shared" si="3"/>
        <v/>
      </c>
      <c r="W6" s="36" t="str">
        <f t="shared" si="4"/>
        <v/>
      </c>
      <c r="X6" s="31"/>
      <c r="Y6" s="31"/>
      <c r="Z6" s="31" t="s">
        <v>7552</v>
      </c>
      <c r="AA6" s="31">
        <v>5</v>
      </c>
      <c r="AB6" s="31"/>
      <c r="AC6" s="31"/>
      <c r="AD6" s="31"/>
      <c r="AE6" s="31"/>
      <c r="AF6" s="31" t="e">
        <f>MATCH(Rapportage!E5,'Zon- en Feestdagen'!G13:G25,0)</f>
        <v>#N/A</v>
      </c>
    </row>
    <row r="7" spans="1:32">
      <c r="A7" s="31" t="str">
        <f>IF((Rapportage!A7)&lt;=0,"",_xlfn.CONCAT(REPT("0",4-LEN(Rapportage!A7)),Rapportage!A7))</f>
        <v/>
      </c>
      <c r="B7" s="31" t="s">
        <v>14</v>
      </c>
      <c r="C7" s="31" t="str">
        <f>IF((Rapportage!C7)&lt;=0,"",_xlfn.CONCAT(REPT("0",10-LEN(Rapportage!C7)),Rapportage!C7))</f>
        <v/>
      </c>
      <c r="D7" s="31" t="s">
        <v>35</v>
      </c>
      <c r="E7" s="31" t="s">
        <v>17588</v>
      </c>
      <c r="F7" s="31" t="s">
        <v>15066</v>
      </c>
      <c r="G7" s="31" t="s">
        <v>56</v>
      </c>
      <c r="H7" s="31" t="s">
        <v>7553</v>
      </c>
      <c r="I7" s="31">
        <v>1766</v>
      </c>
      <c r="J7" s="31" t="e">
        <f ca="1">IF(($AB$2-$AA$2) &gt;= 0,IF(LEN(TEXT((V7)*100,"00000"))=3,_xlfn.CONCAT(0,TEXT((V7)*100,"00000")),TEXT((V7)*100,"00000")),empty)</f>
        <v>#NAME?</v>
      </c>
      <c r="K7" s="31" t="str">
        <f t="shared" si="5"/>
        <v/>
      </c>
      <c r="L7" s="31" t="s">
        <v>12547</v>
      </c>
      <c r="M7" s="31"/>
      <c r="N7" s="33" t="e">
        <f>MOD(Rapportage!H7-Rapportage!F7,1)-P7</f>
        <v>#VALUE!</v>
      </c>
      <c r="O7" s="31" t="str">
        <f>IF(Rapportage!G7="","",Rapportage!G7-Rapportage!E7)</f>
        <v/>
      </c>
      <c r="P7" s="35" t="str">
        <f>IF(Rapportage!K7="","",(Rapportage!K7*60)/1440)</f>
        <v/>
      </c>
      <c r="Q7" s="40" t="str">
        <f>IF(O7=1,1-((Rapportage!F7-$X$2)),"")</f>
        <v/>
      </c>
      <c r="R7" s="40" t="str">
        <f t="shared" si="0"/>
        <v/>
      </c>
      <c r="S7" s="35" t="str">
        <f>IF(OR(O7=1,Rapportage!H7&lt;$X$3),IF(Rapportage!H7&lt;"00:01","",(Rapportage!H7-$X$2)),"")</f>
        <v/>
      </c>
      <c r="T7" s="36" t="str">
        <f t="shared" si="1"/>
        <v/>
      </c>
      <c r="U7" s="41" t="e">
        <f t="shared" si="2"/>
        <v>#VALUE!</v>
      </c>
      <c r="V7" s="36" t="str">
        <f t="shared" si="3"/>
        <v/>
      </c>
      <c r="W7" s="36" t="str">
        <f t="shared" si="4"/>
        <v/>
      </c>
      <c r="X7" s="31"/>
      <c r="Y7" s="31"/>
      <c r="Z7" s="31" t="s">
        <v>7554</v>
      </c>
      <c r="AA7" s="31">
        <v>6</v>
      </c>
      <c r="AB7" s="31"/>
      <c r="AC7" s="31"/>
      <c r="AD7" s="31"/>
      <c r="AE7" s="31"/>
      <c r="AF7" s="31" t="e">
        <f>MATCH(Rapportage!E6,'Zon- en Feestdagen'!G14:G26,0)</f>
        <v>#N/A</v>
      </c>
    </row>
    <row r="8" spans="1:32">
      <c r="A8" s="31" t="str">
        <f>IF((Rapportage!A8)&lt;=0,"",_xlfn.CONCAT(REPT("0",4-LEN(Rapportage!A8)),Rapportage!A8))</f>
        <v/>
      </c>
      <c r="B8" s="31" t="s">
        <v>15</v>
      </c>
      <c r="C8" s="31" t="str">
        <f>IF((Rapportage!C8)&lt;=0,"",_xlfn.CONCAT(REPT("0",10-LEN(Rapportage!C8)),Rapportage!C8))</f>
        <v/>
      </c>
      <c r="D8" s="31" t="s">
        <v>36</v>
      </c>
      <c r="E8" s="31" t="s">
        <v>17589</v>
      </c>
      <c r="F8" s="31" t="s">
        <v>15067</v>
      </c>
      <c r="G8" s="31" t="s">
        <v>57</v>
      </c>
      <c r="H8" s="31" t="s">
        <v>7555</v>
      </c>
      <c r="I8" s="31">
        <v>1766</v>
      </c>
      <c r="J8" s="31" t="e">
        <f ca="1">IF(($AB$2-$AA$2) &gt;= 0,IF(LEN(TEXT((V8)*100,"00000"))=3,_xlfn.CONCAT(0,TEXT((V8)*100,"00000")),TEXT((V8)*100,"00000")),empty)</f>
        <v>#NAME?</v>
      </c>
      <c r="K8" s="31" t="str">
        <f t="shared" si="5"/>
        <v/>
      </c>
      <c r="L8" s="31" t="s">
        <v>12548</v>
      </c>
      <c r="M8" s="31"/>
      <c r="N8" s="33" t="e">
        <f>MOD(Rapportage!H8-Rapportage!F8,1)-P8</f>
        <v>#VALUE!</v>
      </c>
      <c r="O8" s="31" t="str">
        <f>IF(Rapportage!G8="","",Rapportage!G8-Rapportage!E8)</f>
        <v/>
      </c>
      <c r="P8" s="35" t="str">
        <f>IF(Rapportage!K8="","",(Rapportage!K8*60)/1440)</f>
        <v/>
      </c>
      <c r="Q8" s="40" t="str">
        <f>IF(O8=1,1-((Rapportage!F8-$X$2)),"")</f>
        <v/>
      </c>
      <c r="R8" s="40" t="str">
        <f t="shared" si="0"/>
        <v/>
      </c>
      <c r="S8" s="35" t="str">
        <f>IF(OR(O8=1,Rapportage!H8&lt;$X$3),IF(Rapportage!H8&lt;"00:01","",(Rapportage!H8-$X$2)),"")</f>
        <v/>
      </c>
      <c r="T8" s="36" t="str">
        <f t="shared" si="1"/>
        <v/>
      </c>
      <c r="U8" s="41" t="e">
        <f t="shared" si="2"/>
        <v>#VALUE!</v>
      </c>
      <c r="V8" s="36" t="str">
        <f t="shared" si="3"/>
        <v/>
      </c>
      <c r="W8" s="36" t="str">
        <f t="shared" si="4"/>
        <v/>
      </c>
      <c r="X8" s="31"/>
      <c r="Y8" s="31"/>
      <c r="Z8" s="31" t="s">
        <v>7556</v>
      </c>
      <c r="AA8" s="31">
        <v>7</v>
      </c>
      <c r="AB8" s="31"/>
      <c r="AC8" s="31"/>
      <c r="AD8" s="31"/>
      <c r="AE8" s="31"/>
      <c r="AF8" s="31" t="e">
        <f>MATCH(Rapportage!E7,'Zon- en Feestdagen'!G15:G27,0)</f>
        <v>#N/A</v>
      </c>
    </row>
    <row r="9" spans="1:32">
      <c r="A9" s="31" t="str">
        <f>IF((Rapportage!A9)&lt;=0,"",_xlfn.CONCAT(REPT("0",4-LEN(Rapportage!A9)),Rapportage!A9))</f>
        <v/>
      </c>
      <c r="B9" s="31" t="s">
        <v>16</v>
      </c>
      <c r="C9" s="31" t="str">
        <f>IF((Rapportage!C9)&lt;=0,"",_xlfn.CONCAT(REPT("0",10-LEN(Rapportage!C9)),Rapportage!C9))</f>
        <v/>
      </c>
      <c r="D9" s="31" t="s">
        <v>37</v>
      </c>
      <c r="E9" s="31" t="s">
        <v>17590</v>
      </c>
      <c r="F9" s="31" t="s">
        <v>15068</v>
      </c>
      <c r="G9" s="31" t="s">
        <v>58</v>
      </c>
      <c r="H9" s="31" t="s">
        <v>7557</v>
      </c>
      <c r="I9" s="31">
        <v>1766</v>
      </c>
      <c r="J9" s="31" t="e">
        <f ca="1">IF(($AB$2-$AA$2) &gt;= 0,IF(LEN(TEXT((V9)*100,"00000"))=3,_xlfn.CONCAT(0,TEXT((V9)*100,"00000")),TEXT((V9)*100,"00000")),empty)</f>
        <v>#NAME?</v>
      </c>
      <c r="K9" s="31" t="str">
        <f t="shared" si="5"/>
        <v/>
      </c>
      <c r="L9" s="31" t="s">
        <v>12549</v>
      </c>
      <c r="M9" s="31"/>
      <c r="N9" s="33" t="e">
        <f>MOD(Rapportage!H9-Rapportage!F9,1)-P9</f>
        <v>#VALUE!</v>
      </c>
      <c r="O9" s="31" t="str">
        <f>IF(Rapportage!G9="","",Rapportage!G9-Rapportage!E9)</f>
        <v/>
      </c>
      <c r="P9" s="35" t="str">
        <f>IF(Rapportage!K9="","",(Rapportage!K9*60)/1440)</f>
        <v/>
      </c>
      <c r="Q9" s="40" t="str">
        <f>IF(O9=1,1-((Rapportage!F9-$X$2)),"")</f>
        <v/>
      </c>
      <c r="R9" s="40" t="str">
        <f t="shared" si="0"/>
        <v/>
      </c>
      <c r="S9" s="35" t="str">
        <f>IF(OR(O9=1,Rapportage!H9&lt;$X$3),IF(Rapportage!H9&lt;"00:01","",(Rapportage!H9-$X$2)),"")</f>
        <v/>
      </c>
      <c r="T9" s="36" t="str">
        <f t="shared" si="1"/>
        <v/>
      </c>
      <c r="U9" s="41" t="e">
        <f t="shared" si="2"/>
        <v>#VALUE!</v>
      </c>
      <c r="V9" s="36" t="str">
        <f t="shared" si="3"/>
        <v/>
      </c>
      <c r="W9" s="36" t="str">
        <f t="shared" si="4"/>
        <v/>
      </c>
      <c r="X9" s="31"/>
      <c r="Y9" s="31"/>
      <c r="Z9" s="31" t="s">
        <v>7558</v>
      </c>
      <c r="AA9" s="31">
        <v>8</v>
      </c>
      <c r="AB9" s="31"/>
      <c r="AC9" s="31"/>
      <c r="AD9" s="31"/>
      <c r="AE9" s="31"/>
      <c r="AF9" s="31" t="e">
        <f>MATCH(Rapportage!E8,'Zon- en Feestdagen'!G16:G28,0)</f>
        <v>#N/A</v>
      </c>
    </row>
    <row r="10" spans="1:32">
      <c r="A10" s="31" t="str">
        <f>IF((Rapportage!A10)&lt;=0,"",_xlfn.CONCAT(REPT("0",4-LEN(Rapportage!A10)),Rapportage!A10))</f>
        <v/>
      </c>
      <c r="B10" s="31" t="s">
        <v>17</v>
      </c>
      <c r="C10" s="31" t="str">
        <f>IF((Rapportage!C10)&lt;=0,"",_xlfn.CONCAT(REPT("0",10-LEN(Rapportage!C10)),Rapportage!C10))</f>
        <v/>
      </c>
      <c r="D10" s="31" t="s">
        <v>38</v>
      </c>
      <c r="E10" s="31" t="s">
        <v>17591</v>
      </c>
      <c r="F10" s="31" t="s">
        <v>15069</v>
      </c>
      <c r="G10" s="31" t="s">
        <v>59</v>
      </c>
      <c r="H10" s="31" t="s">
        <v>7559</v>
      </c>
      <c r="I10" s="31">
        <v>1766</v>
      </c>
      <c r="J10" s="31" t="e">
        <f ca="1">IF(($AB$2-$AA$2) &gt;= 0,IF(LEN(TEXT((V10)*100,"00000"))=3,_xlfn.CONCAT(0,TEXT((V10)*100,"00000")),TEXT((V10)*100,"00000")),empty)</f>
        <v>#NAME?</v>
      </c>
      <c r="K10" s="31" t="str">
        <f t="shared" si="5"/>
        <v/>
      </c>
      <c r="L10" s="31" t="s">
        <v>12550</v>
      </c>
      <c r="M10" s="31"/>
      <c r="N10" s="33" t="e">
        <f>MOD(Rapportage!H10-Rapportage!F10,1)-P10</f>
        <v>#VALUE!</v>
      </c>
      <c r="O10" s="31" t="str">
        <f>IF(Rapportage!G10="","",Rapportage!G10-Rapportage!E10)</f>
        <v/>
      </c>
      <c r="P10" s="35" t="str">
        <f>IF(Rapportage!K10="","",(Rapportage!K10*60)/1440)</f>
        <v/>
      </c>
      <c r="Q10" s="40" t="str">
        <f>IF(O10=1,1-((Rapportage!F10-$X$2)),"")</f>
        <v/>
      </c>
      <c r="R10" s="40" t="str">
        <f t="shared" si="0"/>
        <v/>
      </c>
      <c r="S10" s="35" t="str">
        <f>IF(OR(O10=1,Rapportage!H10&lt;$X$3),IF(Rapportage!H10&lt;"00:01","",(Rapportage!H10-$X$2)),"")</f>
        <v/>
      </c>
      <c r="T10" s="36" t="str">
        <f t="shared" si="1"/>
        <v/>
      </c>
      <c r="U10" s="41" t="e">
        <f t="shared" si="2"/>
        <v>#VALUE!</v>
      </c>
      <c r="V10" s="36" t="str">
        <f t="shared" si="3"/>
        <v/>
      </c>
      <c r="W10" s="36" t="str">
        <f t="shared" si="4"/>
        <v/>
      </c>
      <c r="X10" s="31"/>
      <c r="Y10" s="31"/>
      <c r="Z10" s="31" t="s">
        <v>7560</v>
      </c>
      <c r="AA10" s="31">
        <v>9</v>
      </c>
      <c r="AB10" s="31"/>
      <c r="AC10" s="31"/>
      <c r="AD10" s="31"/>
      <c r="AE10" s="31"/>
      <c r="AF10" s="31" t="e" cm="1" vm="1">
        <f t="array" aca="1" ref="AF10" ca="1">INDEX(matrix,'Zon- en Feestdagen'!G10:G22,Rapportage!E2)</f>
        <v>#VALUE!</v>
      </c>
    </row>
    <row r="11" spans="1:32">
      <c r="A11" s="31" t="str">
        <f>IF((Rapportage!A11)&lt;=0,"",_xlfn.CONCAT(REPT("0",4-LEN(Rapportage!A11)),Rapportage!A11))</f>
        <v/>
      </c>
      <c r="B11" s="31" t="s">
        <v>18</v>
      </c>
      <c r="C11" s="31" t="str">
        <f>IF((Rapportage!C11)&lt;=0,"",_xlfn.CONCAT(REPT("0",10-LEN(Rapportage!C11)),Rapportage!C11))</f>
        <v/>
      </c>
      <c r="D11" s="31" t="s">
        <v>39</v>
      </c>
      <c r="E11" s="31" t="s">
        <v>17592</v>
      </c>
      <c r="F11" s="31" t="s">
        <v>15070</v>
      </c>
      <c r="G11" s="31" t="s">
        <v>60</v>
      </c>
      <c r="H11" s="31" t="s">
        <v>7561</v>
      </c>
      <c r="I11" s="31">
        <v>1766</v>
      </c>
      <c r="J11" s="31" t="e">
        <f ca="1">IF(($AB$2-$AA$2) &gt;= 0,IF(LEN(TEXT((V11)*100,"00000"))=3,_xlfn.CONCAT(0,TEXT((V11)*100,"00000")),TEXT((V11)*100,"00000")),empty)</f>
        <v>#NAME?</v>
      </c>
      <c r="K11" s="31" t="str">
        <f t="shared" si="5"/>
        <v/>
      </c>
      <c r="L11" s="31" t="s">
        <v>12551</v>
      </c>
      <c r="M11" s="31"/>
      <c r="N11" s="33" t="e">
        <f>MOD(Rapportage!H11-Rapportage!F11,1)-P11</f>
        <v>#VALUE!</v>
      </c>
      <c r="O11" s="31" t="str">
        <f>IF(Rapportage!G11="","",Rapportage!G11-Rapportage!E11)</f>
        <v/>
      </c>
      <c r="P11" s="35" t="str">
        <f>IF(Rapportage!K11="","",(Rapportage!K11*60)/1440)</f>
        <v/>
      </c>
      <c r="Q11" s="40" t="str">
        <f>IF(O11=1,1-((Rapportage!F11-$X$2)),"")</f>
        <v/>
      </c>
      <c r="R11" s="40" t="str">
        <f t="shared" si="0"/>
        <v/>
      </c>
      <c r="S11" s="35" t="str">
        <f>IF(OR(O11=1,Rapportage!H11&lt;$X$3),IF(Rapportage!H11&lt;"00:01","",(Rapportage!H11-$X$2)),"")</f>
        <v/>
      </c>
      <c r="T11" s="36" t="str">
        <f t="shared" si="1"/>
        <v/>
      </c>
      <c r="U11" s="41" t="e">
        <f t="shared" si="2"/>
        <v>#VALUE!</v>
      </c>
      <c r="V11" s="36" t="str">
        <f t="shared" si="3"/>
        <v/>
      </c>
      <c r="W11" s="36" t="str">
        <f t="shared" si="4"/>
        <v/>
      </c>
      <c r="X11" s="31"/>
      <c r="Y11" s="31"/>
      <c r="Z11" s="31" t="s">
        <v>7562</v>
      </c>
      <c r="AA11" s="31">
        <v>10</v>
      </c>
      <c r="AB11" s="31"/>
      <c r="AC11" s="31"/>
      <c r="AD11" s="31"/>
      <c r="AE11" s="31"/>
      <c r="AF11" s="31" t="e">
        <f>IF(OR('Zon- en Feestdagen'!G10,'Zon- en Feestdagen'!G11,'Zon- en Feestdagen'!G12,'Zon- en Feestdagen'!G13,'Zon- en Feestdagen'!G14,'Zon- en Feestdagen'!G15,'Zon- en Feestdagen'!G16,'Zon- en Feestdagen'!G17,'Zon- en Feestdagen'!G18,'Zon- en Feestdagen'!G19,'Zon- en Feestdagen'!G20,'Zon- en Feestdagen'!G21,'Zon- en Feestdagen'!G22)=Rapportage!E2,"1","")</f>
        <v>#VALUE!</v>
      </c>
    </row>
    <row r="12" spans="1:32">
      <c r="A12" s="31" t="str">
        <f>IF((Rapportage!A12)&lt;=0,"",_xlfn.CONCAT(REPT("0",4-LEN(Rapportage!A12)),Rapportage!A12))</f>
        <v/>
      </c>
      <c r="B12" s="31" t="s">
        <v>19</v>
      </c>
      <c r="C12" s="31" t="str">
        <f>IF((Rapportage!C12)&lt;=0,"",_xlfn.CONCAT(REPT("0",10-LEN(Rapportage!C12)),Rapportage!C12))</f>
        <v/>
      </c>
      <c r="D12" s="31" t="s">
        <v>40</v>
      </c>
      <c r="E12" s="31" t="s">
        <v>17593</v>
      </c>
      <c r="F12" s="31" t="s">
        <v>15071</v>
      </c>
      <c r="G12" s="31" t="s">
        <v>61</v>
      </c>
      <c r="H12" s="31" t="s">
        <v>7563</v>
      </c>
      <c r="I12" s="31">
        <v>1766</v>
      </c>
      <c r="J12" s="31" t="e">
        <f ca="1">IF(($AB$2-$AA$2) &gt;= 0,IF(LEN(TEXT((V12)*100,"00000"))=3,_xlfn.CONCAT(0,TEXT((V12)*100,"00000")),TEXT((V12)*100,"00000")),empty)</f>
        <v>#NAME?</v>
      </c>
      <c r="K12" s="31" t="str">
        <f t="shared" si="5"/>
        <v/>
      </c>
      <c r="L12" s="31" t="s">
        <v>12552</v>
      </c>
      <c r="M12" s="31"/>
      <c r="N12" s="33" t="e">
        <f>MOD(Rapportage!H12-Rapportage!F12,1)-P12</f>
        <v>#VALUE!</v>
      </c>
      <c r="O12" s="31" t="str">
        <f>IF(Rapportage!G12="","",Rapportage!G12-Rapportage!E12)</f>
        <v/>
      </c>
      <c r="P12" s="35" t="str">
        <f>IF(Rapportage!K12="","",(Rapportage!K12*60)/1440)</f>
        <v/>
      </c>
      <c r="Q12" s="40" t="str">
        <f>IF(O12=1,1-((Rapportage!F12-$X$2)),"")</f>
        <v/>
      </c>
      <c r="R12" s="40" t="str">
        <f t="shared" si="0"/>
        <v/>
      </c>
      <c r="S12" s="35" t="str">
        <f>IF(OR(O12=1,Rapportage!H12&lt;$X$3),IF(Rapportage!H12&lt;"00:01","",(Rapportage!H12-$X$2)),"")</f>
        <v/>
      </c>
      <c r="T12" s="36" t="str">
        <f t="shared" si="1"/>
        <v/>
      </c>
      <c r="U12" s="41" t="e">
        <f t="shared" si="2"/>
        <v>#VALUE!</v>
      </c>
      <c r="V12" s="36" t="str">
        <f t="shared" si="3"/>
        <v/>
      </c>
      <c r="W12" s="36" t="str">
        <f t="shared" si="4"/>
        <v/>
      </c>
      <c r="X12" s="31"/>
      <c r="Y12" s="31"/>
      <c r="Z12" s="31" t="s">
        <v>7564</v>
      </c>
      <c r="AA12" s="31">
        <v>11</v>
      </c>
      <c r="AB12" s="31"/>
      <c r="AC12" s="31"/>
      <c r="AD12" s="31"/>
      <c r="AE12" s="31"/>
      <c r="AF12" s="31" t="e">
        <f>IF(OR('Zon- en Feestdagen'!G11,'Zon- en Feestdagen'!G12,'Zon- en Feestdagen'!G13,'Zon- en Feestdagen'!G14,'Zon- en Feestdagen'!G15,'Zon- en Feestdagen'!G16,'Zon- en Feestdagen'!G17,'Zon- en Feestdagen'!G18,'Zon- en Feestdagen'!G19,'Zon- en Feestdagen'!G20,'Zon- en Feestdagen'!G21,'Zon- en Feestdagen'!G22,'Zon- en Feestdagen'!G23)=Rapportage!E3,"1","")</f>
        <v>#VALUE!</v>
      </c>
    </row>
    <row r="13" spans="1:32">
      <c r="A13" s="31" t="str">
        <f>IF((Rapportage!A13)&lt;=0,"",_xlfn.CONCAT(REPT("0",4-LEN(Rapportage!A13)),Rapportage!A13))</f>
        <v/>
      </c>
      <c r="B13" s="31" t="s">
        <v>20</v>
      </c>
      <c r="C13" s="31" t="str">
        <f>IF((Rapportage!C13)&lt;=0,"",_xlfn.CONCAT(REPT("0",10-LEN(Rapportage!C13)),Rapportage!C13))</f>
        <v/>
      </c>
      <c r="D13" s="31" t="s">
        <v>41</v>
      </c>
      <c r="E13" s="31" t="s">
        <v>17594</v>
      </c>
      <c r="F13" s="31" t="s">
        <v>15072</v>
      </c>
      <c r="G13" s="31" t="s">
        <v>62</v>
      </c>
      <c r="H13" s="31" t="s">
        <v>7565</v>
      </c>
      <c r="I13" s="31">
        <v>1766</v>
      </c>
      <c r="J13" s="31" t="e">
        <f ca="1">IF(($AB$2-$AA$2) &gt;= 0,IF(LEN(TEXT((V13)*100,"00000"))=3,_xlfn.CONCAT(0,TEXT((V13)*100,"00000")),TEXT((V13)*100,"00000")),empty)</f>
        <v>#NAME?</v>
      </c>
      <c r="K13" s="31" t="str">
        <f t="shared" si="5"/>
        <v/>
      </c>
      <c r="L13" s="31" t="s">
        <v>12553</v>
      </c>
      <c r="M13" s="31"/>
      <c r="N13" s="33" t="e">
        <f>MOD(Rapportage!H13-Rapportage!F13,1)-P13</f>
        <v>#VALUE!</v>
      </c>
      <c r="O13" s="31" t="str">
        <f>IF(Rapportage!G13="","",Rapportage!G13-Rapportage!E13)</f>
        <v/>
      </c>
      <c r="P13" s="35" t="str">
        <f>IF(Rapportage!K13="","",(Rapportage!K13*60)/1440)</f>
        <v/>
      </c>
      <c r="Q13" s="40" t="str">
        <f>IF(O13=1,1-((Rapportage!F13-$X$2)),"")</f>
        <v/>
      </c>
      <c r="R13" s="40" t="str">
        <f t="shared" si="0"/>
        <v/>
      </c>
      <c r="S13" s="35" t="str">
        <f>IF(OR(O13=1,Rapportage!H13&lt;$X$3),IF(Rapportage!H13&lt;"00:01","",(Rapportage!H13-$X$2)),"")</f>
        <v/>
      </c>
      <c r="T13" s="36" t="str">
        <f t="shared" si="1"/>
        <v/>
      </c>
      <c r="U13" s="41" t="e">
        <f t="shared" si="2"/>
        <v>#VALUE!</v>
      </c>
      <c r="V13" s="36" t="str">
        <f t="shared" si="3"/>
        <v/>
      </c>
      <c r="W13" s="36" t="str">
        <f t="shared" si="4"/>
        <v/>
      </c>
      <c r="X13" s="31"/>
      <c r="Y13" s="31"/>
      <c r="Z13" s="31" t="s">
        <v>7566</v>
      </c>
      <c r="AA13" s="31">
        <v>12</v>
      </c>
      <c r="AB13" s="31"/>
      <c r="AC13" s="31"/>
      <c r="AD13" s="31"/>
      <c r="AE13" s="31"/>
      <c r="AF13" s="31" t="e">
        <f>IF(OR('Zon- en Feestdagen'!G12,'Zon- en Feestdagen'!G13,'Zon- en Feestdagen'!G14,'Zon- en Feestdagen'!G15,'Zon- en Feestdagen'!G16,'Zon- en Feestdagen'!G17,'Zon- en Feestdagen'!G18,'Zon- en Feestdagen'!G19,'Zon- en Feestdagen'!G20,'Zon- en Feestdagen'!G21,'Zon- en Feestdagen'!G22,'Zon- en Feestdagen'!G23,'Zon- en Feestdagen'!G24)=Rapportage!E4,"1","")</f>
        <v>#VALUE!</v>
      </c>
    </row>
    <row r="14" spans="1:32">
      <c r="A14" s="31" t="str">
        <f>IF((Rapportage!A14)&lt;=0,"",_xlfn.CONCAT(REPT("0",4-LEN(Rapportage!A14)),Rapportage!A14))</f>
        <v/>
      </c>
      <c r="B14" s="31" t="s">
        <v>21</v>
      </c>
      <c r="C14" s="31" t="str">
        <f>IF((Rapportage!C14)&lt;=0,"",_xlfn.CONCAT(REPT("0",10-LEN(Rapportage!C14)),Rapportage!C14))</f>
        <v/>
      </c>
      <c r="D14" s="31" t="s">
        <v>42</v>
      </c>
      <c r="E14" s="31" t="s">
        <v>17595</v>
      </c>
      <c r="F14" s="31" t="s">
        <v>15073</v>
      </c>
      <c r="G14" s="31" t="s">
        <v>63</v>
      </c>
      <c r="H14" s="31" t="s">
        <v>7567</v>
      </c>
      <c r="I14" s="31">
        <v>1766</v>
      </c>
      <c r="J14" s="31" t="e">
        <f ca="1">IF(($AB$2-$AA$2) &gt;= 0,IF(LEN(TEXT((V14)*100,"00000"))=3,_xlfn.CONCAT(0,TEXT((V14)*100,"00000")),TEXT((V14)*100,"00000")),empty)</f>
        <v>#NAME?</v>
      </c>
      <c r="K14" s="31" t="str">
        <f t="shared" si="5"/>
        <v/>
      </c>
      <c r="L14" s="31" t="s">
        <v>12554</v>
      </c>
      <c r="M14" s="31"/>
      <c r="N14" s="33" t="e">
        <f>MOD(Rapportage!H14-Rapportage!F14,1)-P14</f>
        <v>#VALUE!</v>
      </c>
      <c r="O14" s="31" t="str">
        <f>IF(Rapportage!G14="","",Rapportage!G14-Rapportage!E14)</f>
        <v/>
      </c>
      <c r="P14" s="35" t="str">
        <f>IF(Rapportage!K14="","",(Rapportage!K14*60)/1440)</f>
        <v/>
      </c>
      <c r="Q14" s="40" t="str">
        <f>IF(O14=1,1-((Rapportage!F14-$X$2)),"")</f>
        <v/>
      </c>
      <c r="R14" s="40" t="str">
        <f t="shared" si="0"/>
        <v/>
      </c>
      <c r="S14" s="35" t="str">
        <f>IF(OR(O14=1,Rapportage!H14&lt;$X$3),IF(Rapportage!H14&lt;"00:01","",(Rapportage!H14-$X$2)),"")</f>
        <v/>
      </c>
      <c r="T14" s="36" t="str">
        <f t="shared" si="1"/>
        <v/>
      </c>
      <c r="U14" s="41" t="e">
        <f t="shared" si="2"/>
        <v>#VALUE!</v>
      </c>
      <c r="V14" s="36" t="str">
        <f t="shared" si="3"/>
        <v/>
      </c>
      <c r="W14" s="36" t="str">
        <f t="shared" si="4"/>
        <v/>
      </c>
      <c r="X14" s="31"/>
      <c r="Y14" s="31"/>
      <c r="Z14" s="31" t="s">
        <v>7568</v>
      </c>
      <c r="AA14" s="31">
        <v>13</v>
      </c>
      <c r="AB14" s="31"/>
      <c r="AC14" s="31"/>
      <c r="AD14" s="31"/>
      <c r="AE14" s="31"/>
      <c r="AF14" s="31" t="e">
        <f>IF(OR('Zon- en Feestdagen'!G13,'Zon- en Feestdagen'!G14,'Zon- en Feestdagen'!G15,'Zon- en Feestdagen'!G16,'Zon- en Feestdagen'!G17,'Zon- en Feestdagen'!G18,'Zon- en Feestdagen'!G19,'Zon- en Feestdagen'!G20,'Zon- en Feestdagen'!G21,'Zon- en Feestdagen'!G22,'Zon- en Feestdagen'!G23,'Zon- en Feestdagen'!G24,'Zon- en Feestdagen'!G25)=Rapportage!E5,"1","")</f>
        <v>#VALUE!</v>
      </c>
    </row>
    <row r="15" spans="1:32">
      <c r="A15" s="31" t="str">
        <f>IF((Rapportage!A15)&lt;=0,"",_xlfn.CONCAT(REPT("0",4-LEN(Rapportage!A15)),Rapportage!A15))</f>
        <v/>
      </c>
      <c r="B15" s="31" t="s">
        <v>22</v>
      </c>
      <c r="C15" s="31" t="str">
        <f>IF((Rapportage!C15)&lt;=0,"",_xlfn.CONCAT(REPT("0",10-LEN(Rapportage!C15)),Rapportage!C15))</f>
        <v/>
      </c>
      <c r="D15" s="31" t="s">
        <v>43</v>
      </c>
      <c r="E15" s="31" t="s">
        <v>17596</v>
      </c>
      <c r="F15" s="31" t="s">
        <v>15074</v>
      </c>
      <c r="G15" s="31" t="s">
        <v>64</v>
      </c>
      <c r="H15" s="31" t="s">
        <v>7569</v>
      </c>
      <c r="I15" s="31">
        <v>1766</v>
      </c>
      <c r="J15" s="31" t="e">
        <f ca="1">IF(($AB$2-$AA$2) &gt;= 0,IF(LEN(TEXT((V15)*100,"00000"))=3,_xlfn.CONCAT(0,TEXT((V15)*100,"00000")),TEXT((V15)*100,"00000")),empty)</f>
        <v>#NAME?</v>
      </c>
      <c r="K15" s="31" t="str">
        <f t="shared" si="5"/>
        <v/>
      </c>
      <c r="L15" s="31" t="s">
        <v>12555</v>
      </c>
      <c r="M15" s="31"/>
      <c r="N15" s="33" t="e">
        <f>MOD(Rapportage!H15-Rapportage!F15,1)-P15</f>
        <v>#VALUE!</v>
      </c>
      <c r="O15" s="31" t="str">
        <f>IF(Rapportage!G15="","",Rapportage!G15-Rapportage!E15)</f>
        <v/>
      </c>
      <c r="P15" s="35" t="str">
        <f>IF(Rapportage!K15="","",(Rapportage!K15*60)/1440)</f>
        <v/>
      </c>
      <c r="Q15" s="40" t="str">
        <f>IF(O15=1,1-((Rapportage!F15-$X$2)),"")</f>
        <v/>
      </c>
      <c r="R15" s="40" t="str">
        <f t="shared" si="0"/>
        <v/>
      </c>
      <c r="S15" s="35" t="str">
        <f>IF(OR(O15=1,Rapportage!H15&lt;$X$3),IF(Rapportage!H15&lt;"00:01","",(Rapportage!H15-$X$2)),"")</f>
        <v/>
      </c>
      <c r="T15" s="36" t="str">
        <f t="shared" si="1"/>
        <v/>
      </c>
      <c r="U15" s="41" t="e">
        <f t="shared" si="2"/>
        <v>#VALUE!</v>
      </c>
      <c r="V15" s="36" t="str">
        <f t="shared" si="3"/>
        <v/>
      </c>
      <c r="W15" s="36" t="str">
        <f t="shared" si="4"/>
        <v/>
      </c>
      <c r="X15" s="31"/>
      <c r="Y15" s="31"/>
      <c r="Z15" s="31" t="s">
        <v>7570</v>
      </c>
      <c r="AA15" s="31">
        <v>14</v>
      </c>
      <c r="AB15" s="31"/>
      <c r="AC15" s="31"/>
      <c r="AD15" s="31"/>
      <c r="AE15" s="31"/>
      <c r="AF15" s="31" t="e">
        <f>IF(OR('Zon- en Feestdagen'!G14,'Zon- en Feestdagen'!G15,'Zon- en Feestdagen'!G16,'Zon- en Feestdagen'!G17,'Zon- en Feestdagen'!G18,'Zon- en Feestdagen'!G19,'Zon- en Feestdagen'!G20,'Zon- en Feestdagen'!G21,'Zon- en Feestdagen'!G22,'Zon- en Feestdagen'!G23,'Zon- en Feestdagen'!G24,'Zon- en Feestdagen'!G25,'Zon- en Feestdagen'!G26)=Rapportage!E6,"1","")</f>
        <v>#VALUE!</v>
      </c>
    </row>
    <row r="16" spans="1:32">
      <c r="A16" s="31" t="str">
        <f>IF((Rapportage!A16)&lt;=0,"",_xlfn.CONCAT(REPT("0",4-LEN(Rapportage!A16)),Rapportage!A16))</f>
        <v/>
      </c>
      <c r="B16" s="31" t="s">
        <v>23</v>
      </c>
      <c r="C16" s="31" t="str">
        <f>IF((Rapportage!C16)&lt;=0,"",_xlfn.CONCAT(REPT("0",10-LEN(Rapportage!C16)),Rapportage!C16))</f>
        <v/>
      </c>
      <c r="D16" s="31" t="s">
        <v>44</v>
      </c>
      <c r="E16" s="31" t="s">
        <v>17597</v>
      </c>
      <c r="F16" s="31" t="s">
        <v>15075</v>
      </c>
      <c r="G16" s="31" t="s">
        <v>65</v>
      </c>
      <c r="H16" s="31" t="s">
        <v>7571</v>
      </c>
      <c r="I16" s="31">
        <v>1766</v>
      </c>
      <c r="J16" s="31" t="e">
        <f ca="1">IF(($AB$2-$AA$2) &gt;= 0,IF(LEN(TEXT((V16)*100,"00000"))=3,_xlfn.CONCAT(0,TEXT((V16)*100,"00000")),TEXT((V16)*100,"00000")),empty)</f>
        <v>#NAME?</v>
      </c>
      <c r="K16" s="31" t="str">
        <f t="shared" si="5"/>
        <v/>
      </c>
      <c r="L16" s="31" t="s">
        <v>12556</v>
      </c>
      <c r="M16" s="31"/>
      <c r="N16" s="33" t="e">
        <f>MOD(Rapportage!H16-Rapportage!F16,1)-P16</f>
        <v>#VALUE!</v>
      </c>
      <c r="O16" s="31" t="str">
        <f>IF(Rapportage!G16="","",Rapportage!G16-Rapportage!E16)</f>
        <v/>
      </c>
      <c r="P16" s="35" t="str">
        <f>IF(Rapportage!K16="","",(Rapportage!K16*60)/1440)</f>
        <v/>
      </c>
      <c r="Q16" s="40" t="str">
        <f>IF(O16=1,1-((Rapportage!F16-$X$2)),"")</f>
        <v/>
      </c>
      <c r="R16" s="40" t="str">
        <f t="shared" si="0"/>
        <v/>
      </c>
      <c r="S16" s="35" t="str">
        <f>IF(OR(O16=1,Rapportage!H16&lt;$X$3),IF(Rapportage!H16&lt;"00:01","",(Rapportage!H16-$X$2)),"")</f>
        <v/>
      </c>
      <c r="T16" s="36" t="str">
        <f t="shared" si="1"/>
        <v/>
      </c>
      <c r="U16" s="41" t="e">
        <f t="shared" si="2"/>
        <v>#VALUE!</v>
      </c>
      <c r="V16" s="36" t="str">
        <f t="shared" si="3"/>
        <v/>
      </c>
      <c r="W16" s="36" t="str">
        <f t="shared" si="4"/>
        <v/>
      </c>
      <c r="X16" s="31"/>
      <c r="Y16" s="31"/>
      <c r="Z16" s="31" t="s">
        <v>7572</v>
      </c>
      <c r="AA16" s="31">
        <v>15</v>
      </c>
      <c r="AB16" s="31"/>
      <c r="AC16" s="31"/>
      <c r="AD16" s="31"/>
      <c r="AE16" s="31"/>
      <c r="AF16" s="31" t="e">
        <f>IF(OR('Zon- en Feestdagen'!G15,'Zon- en Feestdagen'!G16,'Zon- en Feestdagen'!G17,'Zon- en Feestdagen'!G18,'Zon- en Feestdagen'!G19,'Zon- en Feestdagen'!G20,'Zon- en Feestdagen'!G21,'Zon- en Feestdagen'!G22,'Zon- en Feestdagen'!G23,'Zon- en Feestdagen'!G24,'Zon- en Feestdagen'!G25,'Zon- en Feestdagen'!G26,'Zon- en Feestdagen'!G27)=Rapportage!E7,"1","")</f>
        <v>#VALUE!</v>
      </c>
    </row>
    <row r="17" spans="1:32">
      <c r="A17" s="31" t="str">
        <f>IF((Rapportage!A17)&lt;=0,"",_xlfn.CONCAT(REPT("0",4-LEN(Rapportage!A17)),Rapportage!A17))</f>
        <v/>
      </c>
      <c r="B17" s="31" t="s">
        <v>24</v>
      </c>
      <c r="C17" s="31" t="str">
        <f>IF((Rapportage!C17)&lt;=0,"",_xlfn.CONCAT(REPT("0",10-LEN(Rapportage!C17)),Rapportage!C17))</f>
        <v/>
      </c>
      <c r="D17" s="31" t="s">
        <v>45</v>
      </c>
      <c r="E17" s="31" t="s">
        <v>17598</v>
      </c>
      <c r="F17" s="31" t="s">
        <v>15076</v>
      </c>
      <c r="G17" s="31" t="s">
        <v>66</v>
      </c>
      <c r="H17" s="31" t="s">
        <v>7573</v>
      </c>
      <c r="I17" s="31">
        <v>1766</v>
      </c>
      <c r="J17" s="31" t="e">
        <f ca="1">IF(($AB$2-$AA$2) &gt;= 0,IF(LEN(TEXT((V17)*100,"00000"))=3,_xlfn.CONCAT(0,TEXT((V17)*100,"00000")),TEXT((V17)*100,"00000")),empty)</f>
        <v>#NAME?</v>
      </c>
      <c r="K17" s="31" t="str">
        <f t="shared" si="5"/>
        <v/>
      </c>
      <c r="L17" s="31" t="s">
        <v>12557</v>
      </c>
      <c r="M17" s="31"/>
      <c r="N17" s="33" t="e">
        <f>MOD(Rapportage!H17-Rapportage!F17,1)-P17</f>
        <v>#VALUE!</v>
      </c>
      <c r="O17" s="31" t="str">
        <f>IF(Rapportage!G17="","",Rapportage!G17-Rapportage!E17)</f>
        <v/>
      </c>
      <c r="P17" s="35" t="str">
        <f>IF(Rapportage!K17="","",(Rapportage!K17*60)/1440)</f>
        <v/>
      </c>
      <c r="Q17" s="40" t="str">
        <f>IF(O17=1,1-((Rapportage!F17-$X$2)),"")</f>
        <v/>
      </c>
      <c r="R17" s="40" t="str">
        <f t="shared" si="0"/>
        <v/>
      </c>
      <c r="S17" s="35" t="str">
        <f>IF(OR(O17=1,Rapportage!H17&lt;$X$3),IF(Rapportage!H17&lt;"00:01","",(Rapportage!H17-$X$2)),"")</f>
        <v/>
      </c>
      <c r="T17" s="36" t="str">
        <f t="shared" si="1"/>
        <v/>
      </c>
      <c r="U17" s="41" t="e">
        <f t="shared" si="2"/>
        <v>#VALUE!</v>
      </c>
      <c r="V17" s="36" t="str">
        <f t="shared" si="3"/>
        <v/>
      </c>
      <c r="W17" s="36" t="str">
        <f t="shared" si="4"/>
        <v/>
      </c>
      <c r="X17" s="31"/>
      <c r="Y17" s="31"/>
      <c r="Z17" s="31" t="s">
        <v>7574</v>
      </c>
      <c r="AA17" s="31">
        <v>16</v>
      </c>
      <c r="AB17" s="31"/>
      <c r="AC17" s="31"/>
      <c r="AD17" s="31"/>
      <c r="AE17" s="31"/>
      <c r="AF17" s="31" t="e">
        <f>IF(OR('Zon- en Feestdagen'!G16,'Zon- en Feestdagen'!G17,'Zon- en Feestdagen'!G18,'Zon- en Feestdagen'!G19,'Zon- en Feestdagen'!G20,'Zon- en Feestdagen'!G21,'Zon- en Feestdagen'!G22,'Zon- en Feestdagen'!G23,'Zon- en Feestdagen'!G24,'Zon- en Feestdagen'!G25,'Zon- en Feestdagen'!G26,'Zon- en Feestdagen'!G27,'Zon- en Feestdagen'!G28)=Rapportage!E8,"1","")</f>
        <v>#VALUE!</v>
      </c>
    </row>
    <row r="18" spans="1:32">
      <c r="A18" s="31" t="str">
        <f>IF((Rapportage!A18)&lt;=0,"",_xlfn.CONCAT(REPT("0",4-LEN(Rapportage!A18)),Rapportage!A18))</f>
        <v/>
      </c>
      <c r="B18" s="31" t="s">
        <v>25</v>
      </c>
      <c r="C18" s="31" t="str">
        <f>IF((Rapportage!C18)&lt;=0,"",_xlfn.CONCAT(REPT("0",10-LEN(Rapportage!C18)),Rapportage!C18))</f>
        <v/>
      </c>
      <c r="D18" s="31" t="s">
        <v>46</v>
      </c>
      <c r="E18" s="31" t="s">
        <v>17599</v>
      </c>
      <c r="F18" s="31" t="s">
        <v>15077</v>
      </c>
      <c r="G18" s="31" t="s">
        <v>67</v>
      </c>
      <c r="H18" s="31" t="s">
        <v>7575</v>
      </c>
      <c r="I18" s="31">
        <v>1766</v>
      </c>
      <c r="J18" s="31" t="e">
        <f ca="1">IF(($AB$2-$AA$2) &gt;= 0,IF(LEN(TEXT((V18)*100,"00000"))=3,_xlfn.CONCAT(0,TEXT((V18)*100,"00000")),TEXT((V18)*100,"00000")),empty)</f>
        <v>#NAME?</v>
      </c>
      <c r="K18" s="31" t="str">
        <f t="shared" si="5"/>
        <v/>
      </c>
      <c r="L18" s="31" t="s">
        <v>12558</v>
      </c>
      <c r="M18" s="31"/>
      <c r="N18" s="33" t="e">
        <f>MOD(Rapportage!H18-Rapportage!F18,1)-P18</f>
        <v>#VALUE!</v>
      </c>
      <c r="O18" s="31" t="str">
        <f>IF(Rapportage!G18="","",Rapportage!G18-Rapportage!E18)</f>
        <v/>
      </c>
      <c r="P18" s="35" t="str">
        <f>IF(Rapportage!K18="","",(Rapportage!K18*60)/1440)</f>
        <v/>
      </c>
      <c r="Q18" s="40" t="str">
        <f>IF(O18=1,1-((Rapportage!F18-$X$2)),"")</f>
        <v/>
      </c>
      <c r="R18" s="40" t="str">
        <f t="shared" si="0"/>
        <v/>
      </c>
      <c r="S18" s="35" t="str">
        <f>IF(OR(O18=1,Rapportage!H18&lt;$X$3),IF(Rapportage!H18&lt;"00:01","",(Rapportage!H18-$X$2)),"")</f>
        <v/>
      </c>
      <c r="T18" s="36" t="str">
        <f t="shared" si="1"/>
        <v/>
      </c>
      <c r="U18" s="41" t="e">
        <f t="shared" si="2"/>
        <v>#VALUE!</v>
      </c>
      <c r="V18" s="36" t="str">
        <f t="shared" si="3"/>
        <v/>
      </c>
      <c r="W18" s="36" t="str">
        <f t="shared" si="4"/>
        <v/>
      </c>
      <c r="X18" s="31"/>
      <c r="Y18" s="31"/>
      <c r="Z18" s="31" t="s">
        <v>7576</v>
      </c>
      <c r="AA18" s="31">
        <v>17</v>
      </c>
      <c r="AB18" s="31"/>
      <c r="AC18" s="31"/>
      <c r="AD18" s="31"/>
      <c r="AE18" s="31"/>
      <c r="AF18" s="31" t="e">
        <f>IF(OR('Zon- en Feestdagen'!G17,'Zon- en Feestdagen'!G18,'Zon- en Feestdagen'!G19,'Zon- en Feestdagen'!G20,'Zon- en Feestdagen'!G21,'Zon- en Feestdagen'!G22,'Zon- en Feestdagen'!G23,'Zon- en Feestdagen'!G24,'Zon- en Feestdagen'!G25,'Zon- en Feestdagen'!G26,'Zon- en Feestdagen'!G27,'Zon- en Feestdagen'!G28,'Zon- en Feestdagen'!G29)=Rapportage!E9,"1","")</f>
        <v>#VALUE!</v>
      </c>
    </row>
    <row r="19" spans="1:32">
      <c r="A19" s="31" t="str">
        <f>IF((Rapportage!A19)&lt;=0,"",_xlfn.CONCAT(REPT("0",4-LEN(Rapportage!A19)),Rapportage!A19))</f>
        <v/>
      </c>
      <c r="B19" s="31" t="s">
        <v>26</v>
      </c>
      <c r="C19" s="31" t="str">
        <f>IF((Rapportage!C19)&lt;=0,"",_xlfn.CONCAT(REPT("0",10-LEN(Rapportage!C19)),Rapportage!C19))</f>
        <v/>
      </c>
      <c r="D19" s="31" t="s">
        <v>47</v>
      </c>
      <c r="E19" s="31" t="s">
        <v>17600</v>
      </c>
      <c r="F19" s="31" t="s">
        <v>15078</v>
      </c>
      <c r="G19" s="31" t="s">
        <v>68</v>
      </c>
      <c r="H19" s="31" t="s">
        <v>7577</v>
      </c>
      <c r="I19" s="31">
        <v>1766</v>
      </c>
      <c r="J19" s="31" t="e">
        <f ca="1">IF(($AB$2-$AA$2) &gt;= 0,IF(LEN(TEXT((V19)*100,"00000"))=3,_xlfn.CONCAT(0,TEXT((V19)*100,"00000")),TEXT((V19)*100,"00000")),empty)</f>
        <v>#NAME?</v>
      </c>
      <c r="K19" s="31" t="str">
        <f t="shared" si="5"/>
        <v/>
      </c>
      <c r="L19" s="31" t="s">
        <v>12559</v>
      </c>
      <c r="M19" s="31"/>
      <c r="N19" s="33" t="e">
        <f>MOD(Rapportage!H19-Rapportage!F19,1)-P19</f>
        <v>#VALUE!</v>
      </c>
      <c r="O19" s="31" t="str">
        <f>IF(Rapportage!G19="","",Rapportage!G19-Rapportage!E19)</f>
        <v/>
      </c>
      <c r="P19" s="35" t="str">
        <f>IF(Rapportage!K19="","",(Rapportage!K19*60)/1440)</f>
        <v/>
      </c>
      <c r="Q19" s="40" t="str">
        <f>IF(O19=1,1-((Rapportage!F19-$X$2)),"")</f>
        <v/>
      </c>
      <c r="R19" s="40" t="str">
        <f t="shared" si="0"/>
        <v/>
      </c>
      <c r="S19" s="35" t="str">
        <f>IF(OR(O19=1,Rapportage!H19&lt;$X$3),IF(Rapportage!H19&lt;"00:01","",(Rapportage!H19-$X$2)),"")</f>
        <v/>
      </c>
      <c r="T19" s="36" t="str">
        <f t="shared" si="1"/>
        <v/>
      </c>
      <c r="U19" s="41" t="e">
        <f t="shared" si="2"/>
        <v>#VALUE!</v>
      </c>
      <c r="V19" s="36" t="str">
        <f t="shared" si="3"/>
        <v/>
      </c>
      <c r="W19" s="36" t="str">
        <f t="shared" si="4"/>
        <v/>
      </c>
      <c r="X19" s="31"/>
      <c r="Y19" s="31"/>
      <c r="Z19" s="31" t="s">
        <v>7578</v>
      </c>
      <c r="AA19" s="31">
        <v>18</v>
      </c>
      <c r="AB19" s="31"/>
      <c r="AC19" s="31"/>
      <c r="AD19" s="31"/>
      <c r="AE19" s="31"/>
      <c r="AF19" s="31" t="e">
        <f>IF(OR('Zon- en Feestdagen'!G18,'Zon- en Feestdagen'!G19,'Zon- en Feestdagen'!G20,'Zon- en Feestdagen'!G21,'Zon- en Feestdagen'!G22,'Zon- en Feestdagen'!G23,'Zon- en Feestdagen'!G24,'Zon- en Feestdagen'!G25,'Zon- en Feestdagen'!G26,'Zon- en Feestdagen'!G27,'Zon- en Feestdagen'!G28,'Zon- en Feestdagen'!G29,'Zon- en Feestdagen'!G30)=Rapportage!E10,"1","")</f>
        <v>#VALUE!</v>
      </c>
    </row>
    <row r="20" spans="1:32">
      <c r="A20" s="31" t="str">
        <f>IF((Rapportage!A20)&lt;=0,"",_xlfn.CONCAT(REPT("0",4-LEN(Rapportage!A20)),Rapportage!A20))</f>
        <v/>
      </c>
      <c r="B20" s="31" t="s">
        <v>27</v>
      </c>
      <c r="C20" s="31" t="str">
        <f>IF((Rapportage!C20)&lt;=0,"",_xlfn.CONCAT(REPT("0",10-LEN(Rapportage!C20)),Rapportage!C20))</f>
        <v/>
      </c>
      <c r="D20" s="31" t="s">
        <v>48</v>
      </c>
      <c r="E20" s="31" t="s">
        <v>17601</v>
      </c>
      <c r="F20" s="31" t="s">
        <v>15079</v>
      </c>
      <c r="G20" s="31" t="s">
        <v>69</v>
      </c>
      <c r="H20" s="31" t="s">
        <v>7579</v>
      </c>
      <c r="I20" s="31">
        <v>1766</v>
      </c>
      <c r="J20" s="31" t="e">
        <f ca="1">IF(($AB$2-$AA$2) &gt;= 0,IF(LEN(TEXT((V20)*100,"00000"))=3,_xlfn.CONCAT(0,TEXT((V20)*100,"00000")),TEXT((V20)*100,"00000")),empty)</f>
        <v>#NAME?</v>
      </c>
      <c r="K20" s="31" t="str">
        <f t="shared" si="5"/>
        <v/>
      </c>
      <c r="L20" s="31" t="s">
        <v>12560</v>
      </c>
      <c r="M20" s="31"/>
      <c r="N20" s="33" t="e">
        <f>MOD(Rapportage!H20-Rapportage!F20,1)-P20</f>
        <v>#VALUE!</v>
      </c>
      <c r="O20" s="31" t="str">
        <f>IF(Rapportage!G20="","",Rapportage!G20-Rapportage!E20)</f>
        <v/>
      </c>
      <c r="P20" s="35" t="str">
        <f>IF(Rapportage!K20="","",(Rapportage!K20*60)/1440)</f>
        <v/>
      </c>
      <c r="Q20" s="40" t="str">
        <f>IF(O20=1,1-((Rapportage!F20-$X$2)),"")</f>
        <v/>
      </c>
      <c r="R20" s="40" t="str">
        <f t="shared" ref="R20:R65" si="6">IF(Q20="","",(Q20-N20))</f>
        <v/>
      </c>
      <c r="S20" s="35" t="str">
        <f>IF(OR(O20=1,Rapportage!H20&lt;$X$3),IF(Rapportage!H20&lt;"00:01","",(Rapportage!H20-$X$2)),"")</f>
        <v/>
      </c>
      <c r="T20" s="36" t="str">
        <f t="shared" ref="T20:T76" si="7">IF(P20="","",IF(S20="",((P20*1440)/60),(((R20+S20)*1440)/60)))</f>
        <v/>
      </c>
      <c r="U20" s="41" t="e">
        <f t="shared" ref="U20:U66" si="8">(P20*1440)/60</f>
        <v>#VALUE!</v>
      </c>
      <c r="V20" s="36" t="str">
        <f t="shared" ref="V20:V69" si="9">IF(O20="","",IF(O20=0,((P20*1440)/60),(R20*1440)/60))</f>
        <v/>
      </c>
      <c r="W20" s="36" t="str">
        <f t="shared" ref="W20:W33" si="10">IF(S20="","",(S20*1440)/60)</f>
        <v/>
      </c>
      <c r="X20" s="31"/>
      <c r="Y20" s="31"/>
      <c r="Z20" s="31" t="s">
        <v>7580</v>
      </c>
      <c r="AA20" s="31">
        <v>19</v>
      </c>
      <c r="AB20" s="31"/>
      <c r="AC20" s="31"/>
      <c r="AD20" s="31"/>
      <c r="AE20" s="31"/>
      <c r="AF20" s="31" t="e">
        <f>IF(OR('Zon- en Feestdagen'!G19,'Zon- en Feestdagen'!G20,'Zon- en Feestdagen'!G21,'Zon- en Feestdagen'!G22,'Zon- en Feestdagen'!G23,'Zon- en Feestdagen'!G24,'Zon- en Feestdagen'!G25,'Zon- en Feestdagen'!G26,'Zon- en Feestdagen'!G27,'Zon- en Feestdagen'!G28,'Zon- en Feestdagen'!G29,'Zon- en Feestdagen'!G30,'Zon- en Feestdagen'!G31)=Rapportage!E11,"1","")</f>
        <v>#VALUE!</v>
      </c>
    </row>
    <row r="21" spans="1:32">
      <c r="A21" s="31" t="str">
        <f>IF((Rapportage!A21)&lt;=0,"",_xlfn.CONCAT(REPT("0",4-LEN(Rapportage!A21)),Rapportage!A21))</f>
        <v/>
      </c>
      <c r="B21" s="31" t="s">
        <v>28</v>
      </c>
      <c r="C21" s="31" t="str">
        <f>IF((Rapportage!C21)&lt;=0,"",_xlfn.CONCAT(REPT("0",10-LEN(Rapportage!C21)),Rapportage!C21))</f>
        <v/>
      </c>
      <c r="D21" s="31" t="s">
        <v>49</v>
      </c>
      <c r="E21" s="31" t="s">
        <v>17602</v>
      </c>
      <c r="F21" s="31" t="s">
        <v>15080</v>
      </c>
      <c r="G21" s="31" t="s">
        <v>70</v>
      </c>
      <c r="H21" s="31" t="s">
        <v>7581</v>
      </c>
      <c r="I21" s="31">
        <v>1766</v>
      </c>
      <c r="J21" s="31" t="e">
        <f ca="1">IF(($AB$2-$AA$2) &gt;= 0,IF(LEN(TEXT((V21)*100,"00000"))=3,_xlfn.CONCAT(0,TEXT((V21)*100,"00000")),TEXT((V21)*100,"00000")),empty)</f>
        <v>#NAME?</v>
      </c>
      <c r="K21" s="31" t="str">
        <f t="shared" si="5"/>
        <v/>
      </c>
      <c r="L21" s="31" t="s">
        <v>12561</v>
      </c>
      <c r="M21" s="31"/>
      <c r="N21" s="33" t="e">
        <f>MOD(Rapportage!H21-Rapportage!F21,1)-P21</f>
        <v>#VALUE!</v>
      </c>
      <c r="O21" s="31" t="str">
        <f>IF(Rapportage!G21="","",Rapportage!G21-Rapportage!E21)</f>
        <v/>
      </c>
      <c r="P21" s="35" t="str">
        <f>IF(Rapportage!K21="","",(Rapportage!K21*60)/1440)</f>
        <v/>
      </c>
      <c r="Q21" s="40" t="str">
        <f>IF(O21=1,1-((Rapportage!F21-$X$2)),"")</f>
        <v/>
      </c>
      <c r="R21" s="40" t="str">
        <f t="shared" si="6"/>
        <v/>
      </c>
      <c r="S21" s="35" t="str">
        <f>IF(OR(O21=1,Rapportage!H21&lt;$X$3),IF(Rapportage!H21&lt;"00:01","",(Rapportage!H21-$X$2)),"")</f>
        <v/>
      </c>
      <c r="T21" s="36" t="str">
        <f t="shared" si="7"/>
        <v/>
      </c>
      <c r="U21" s="41" t="e">
        <f t="shared" si="8"/>
        <v>#VALUE!</v>
      </c>
      <c r="V21" s="36" t="str">
        <f t="shared" si="9"/>
        <v/>
      </c>
      <c r="W21" s="36" t="str">
        <f t="shared" si="10"/>
        <v/>
      </c>
      <c r="X21" s="31"/>
      <c r="Y21" s="31"/>
      <c r="Z21" s="31" t="s">
        <v>7582</v>
      </c>
      <c r="AA21" s="31">
        <v>20</v>
      </c>
      <c r="AB21" s="31"/>
      <c r="AC21" s="31"/>
      <c r="AD21" s="31"/>
      <c r="AE21" s="31"/>
      <c r="AF21" s="31" t="e">
        <f>IF(OR('Zon- en Feestdagen'!G20,'Zon- en Feestdagen'!G21,'Zon- en Feestdagen'!G22,'Zon- en Feestdagen'!G23,'Zon- en Feestdagen'!G24,'Zon- en Feestdagen'!G25,'Zon- en Feestdagen'!G26,'Zon- en Feestdagen'!G27,'Zon- en Feestdagen'!G28,'Zon- en Feestdagen'!G29,'Zon- en Feestdagen'!G30,'Zon- en Feestdagen'!G31,'Zon- en Feestdagen'!G32)=Rapportage!E12,"1","")</f>
        <v>#VALUE!</v>
      </c>
    </row>
    <row r="22" spans="1:32">
      <c r="A22" s="31" t="str">
        <f>IF((Rapportage!A22)&lt;=0,"",_xlfn.CONCAT(REPT("0",4-LEN(Rapportage!A22)),Rapportage!A22))</f>
        <v/>
      </c>
      <c r="B22" s="31" t="s">
        <v>29</v>
      </c>
      <c r="C22" s="31" t="str">
        <f>IF((Rapportage!C22)&lt;=0,"",_xlfn.CONCAT(REPT("0",10-LEN(Rapportage!C22)),Rapportage!C22))</f>
        <v/>
      </c>
      <c r="D22" s="31" t="s">
        <v>50</v>
      </c>
      <c r="E22" s="31" t="s">
        <v>17603</v>
      </c>
      <c r="F22" s="31" t="s">
        <v>15081</v>
      </c>
      <c r="G22" s="31" t="s">
        <v>71</v>
      </c>
      <c r="H22" s="31" t="s">
        <v>7583</v>
      </c>
      <c r="I22" s="31">
        <v>1766</v>
      </c>
      <c r="J22" s="31" t="e">
        <f ca="1">IF(($AB$2-$AA$2) &gt;= 0,IF(LEN(TEXT((V22)*100,"00000"))=3,_xlfn.CONCAT(0,TEXT((V22)*100,"00000")),TEXT((V22)*100,"00000")),empty)</f>
        <v>#NAME?</v>
      </c>
      <c r="K22" s="31" t="str">
        <f t="shared" si="5"/>
        <v/>
      </c>
      <c r="L22" s="31" t="s">
        <v>12562</v>
      </c>
      <c r="M22" s="31"/>
      <c r="N22" s="33" t="e">
        <f>MOD(Rapportage!H22-Rapportage!F22,1)-P22</f>
        <v>#VALUE!</v>
      </c>
      <c r="O22" s="31" t="str">
        <f>IF(Rapportage!G22="","",Rapportage!G22-Rapportage!E22)</f>
        <v/>
      </c>
      <c r="P22" s="35" t="str">
        <f>IF(Rapportage!K22="","",(Rapportage!K22*60)/1440)</f>
        <v/>
      </c>
      <c r="Q22" s="40" t="str">
        <f>IF(O22=1,1-((Rapportage!F22-$X$2)),"")</f>
        <v/>
      </c>
      <c r="R22" s="40" t="str">
        <f t="shared" si="6"/>
        <v/>
      </c>
      <c r="S22" s="35" t="str">
        <f>IF(OR(O22=1,Rapportage!H22&lt;$X$3),IF(Rapportage!H22&lt;"00:01","",(Rapportage!H22-$X$2)),"")</f>
        <v/>
      </c>
      <c r="T22" s="36" t="str">
        <f t="shared" si="7"/>
        <v/>
      </c>
      <c r="U22" s="41" t="e">
        <f t="shared" si="8"/>
        <v>#VALUE!</v>
      </c>
      <c r="V22" s="36" t="str">
        <f t="shared" si="9"/>
        <v/>
      </c>
      <c r="W22" s="36" t="str">
        <f t="shared" si="10"/>
        <v/>
      </c>
      <c r="X22" s="31"/>
      <c r="Y22" s="31"/>
      <c r="Z22" s="31" t="s">
        <v>7584</v>
      </c>
      <c r="AA22" s="31">
        <v>21</v>
      </c>
      <c r="AB22" s="31"/>
      <c r="AC22" s="31"/>
      <c r="AD22" s="31"/>
      <c r="AE22" s="31"/>
      <c r="AF22" s="31" t="e">
        <f>IF(OR('Zon- en Feestdagen'!G21,'Zon- en Feestdagen'!G22,'Zon- en Feestdagen'!G23,'Zon- en Feestdagen'!G24,'Zon- en Feestdagen'!G25,'Zon- en Feestdagen'!G26,'Zon- en Feestdagen'!G27,'Zon- en Feestdagen'!G28,'Zon- en Feestdagen'!G29,'Zon- en Feestdagen'!G30,'Zon- en Feestdagen'!G31,'Zon- en Feestdagen'!G32,'Zon- en Feestdagen'!G33)=Rapportage!E13,"1","")</f>
        <v>#VALUE!</v>
      </c>
    </row>
    <row r="23" spans="1:32">
      <c r="A23" s="31" t="str">
        <f>IF((Rapportage!A23)&lt;=0,"",_xlfn.CONCAT(REPT("0",4-LEN(Rapportage!A23)),Rapportage!A23))</f>
        <v/>
      </c>
      <c r="B23" s="31" t="s">
        <v>72</v>
      </c>
      <c r="C23" s="31" t="str">
        <f>IF((Rapportage!C23)&lt;=0,"",_xlfn.CONCAT(REPT("0",10-LEN(Rapportage!C23)),Rapportage!C23))</f>
        <v/>
      </c>
      <c r="D23" s="31" t="s">
        <v>73</v>
      </c>
      <c r="E23" s="31" t="s">
        <v>17604</v>
      </c>
      <c r="F23" s="31" t="s">
        <v>15082</v>
      </c>
      <c r="G23" s="31" t="s">
        <v>74</v>
      </c>
      <c r="H23" s="31" t="s">
        <v>7585</v>
      </c>
      <c r="I23" s="31">
        <v>1766</v>
      </c>
      <c r="J23" s="31" t="e">
        <f ca="1">IF(($AB$2-$AA$2) &gt;= 0,IF(LEN(TEXT((V23)*100,"00000"))=3,_xlfn.CONCAT(0,TEXT((V23)*100,"00000")),TEXT((V23)*100,"00000")),empty)</f>
        <v>#NAME?</v>
      </c>
      <c r="K23" s="31" t="str">
        <f t="shared" si="5"/>
        <v/>
      </c>
      <c r="L23" s="31" t="s">
        <v>12563</v>
      </c>
      <c r="M23" s="31"/>
      <c r="N23" s="33" t="e">
        <f>MOD(Rapportage!H23-Rapportage!F23,1)-P23</f>
        <v>#VALUE!</v>
      </c>
      <c r="O23" s="31" t="str">
        <f>IF(Rapportage!G23="","",Rapportage!G23-Rapportage!E23)</f>
        <v/>
      </c>
      <c r="P23" s="35" t="str">
        <f>IF(Rapportage!K23="","",(Rapportage!K23*60)/1440)</f>
        <v/>
      </c>
      <c r="Q23" s="40" t="str">
        <f>IF(O23=1,1-((Rapportage!F23-$X$2)),"")</f>
        <v/>
      </c>
      <c r="R23" s="40" t="str">
        <f t="shared" si="6"/>
        <v/>
      </c>
      <c r="S23" s="35" t="str">
        <f>IF(OR(O23=1,Rapportage!H23&lt;$X$3),IF(Rapportage!H23&lt;"00:01","",(Rapportage!H23-$X$2)),"")</f>
        <v/>
      </c>
      <c r="T23" s="36" t="str">
        <f t="shared" si="7"/>
        <v/>
      </c>
      <c r="U23" s="41" t="e">
        <f t="shared" si="8"/>
        <v>#VALUE!</v>
      </c>
      <c r="V23" s="36" t="str">
        <f t="shared" si="9"/>
        <v/>
      </c>
      <c r="W23" s="36" t="str">
        <f t="shared" si="10"/>
        <v/>
      </c>
      <c r="X23" s="31"/>
      <c r="Y23" s="31"/>
      <c r="Z23" s="31" t="s">
        <v>7586</v>
      </c>
      <c r="AA23" s="31">
        <v>22</v>
      </c>
      <c r="AB23" s="31"/>
      <c r="AC23" s="31"/>
      <c r="AD23" s="31"/>
      <c r="AE23" s="31"/>
      <c r="AF23" s="31" t="e">
        <f>IF(OR('Zon- en Feestdagen'!G11,'Zon- en Feestdagen'!G12,'Zon- en Feestdagen'!G13,'Zon- en Feestdagen'!G14,'Zon- en Feestdagen'!G15,'Zon- en Feestdagen'!G16,'Zon- en Feestdagen'!G17,'Zon- en Feestdagen'!G18,'Zon- en Feestdagen'!G19,'Zon- en Feestdagen'!G20,'Zon- en Feestdagen'!G21,'Zon- en Feestdagen'!G22)=Rapportage!E2,"1","0")</f>
        <v>#VALUE!</v>
      </c>
    </row>
    <row r="24" spans="1:32">
      <c r="A24" s="31" t="str">
        <f>IF((Rapportage!A24)&lt;=0,"",_xlfn.CONCAT(REPT("0",4-LEN(Rapportage!A24)),Rapportage!A24))</f>
        <v/>
      </c>
      <c r="B24" s="31" t="s">
        <v>75</v>
      </c>
      <c r="C24" s="31" t="str">
        <f>IF((Rapportage!C24)&lt;=0,"",_xlfn.CONCAT(REPT("0",10-LEN(Rapportage!C24)),Rapportage!C24))</f>
        <v/>
      </c>
      <c r="D24" s="31" t="s">
        <v>76</v>
      </c>
      <c r="E24" s="31" t="s">
        <v>17605</v>
      </c>
      <c r="F24" s="31" t="s">
        <v>15083</v>
      </c>
      <c r="G24" s="31" t="s">
        <v>77</v>
      </c>
      <c r="H24" s="31" t="s">
        <v>7587</v>
      </c>
      <c r="I24" s="31">
        <v>1766</v>
      </c>
      <c r="J24" s="31" t="e">
        <f ca="1">IF(($AB$2-$AA$2) &gt;= 0,IF(LEN(TEXT((V24)*100,"00000"))=3,_xlfn.CONCAT(0,TEXT((V24)*100,"00000")),TEXT((V24)*100,"00000")),empty)</f>
        <v>#NAME?</v>
      </c>
      <c r="K24" s="31" t="str">
        <f t="shared" si="5"/>
        <v/>
      </c>
      <c r="L24" s="31" t="s">
        <v>12564</v>
      </c>
      <c r="M24" s="31"/>
      <c r="N24" s="33" t="e">
        <f>MOD(Rapportage!H24-Rapportage!F24,1)-P24</f>
        <v>#VALUE!</v>
      </c>
      <c r="O24" s="31" t="str">
        <f>IF(Rapportage!G24="","",Rapportage!G24-Rapportage!E24)</f>
        <v/>
      </c>
      <c r="P24" s="35" t="str">
        <f>IF(Rapportage!K24="","",(Rapportage!K24*60)/1440)</f>
        <v/>
      </c>
      <c r="Q24" s="40" t="str">
        <f>IF(O24=1,1-((Rapportage!F24-$X$2)),"")</f>
        <v/>
      </c>
      <c r="R24" s="40" t="str">
        <f t="shared" si="6"/>
        <v/>
      </c>
      <c r="S24" s="35" t="str">
        <f>IF(OR(O24=1,Rapportage!H24&lt;$X$3),IF(Rapportage!H24&lt;"00:01","",(Rapportage!H24-$X$2)),"")</f>
        <v/>
      </c>
      <c r="T24" s="36" t="str">
        <f t="shared" si="7"/>
        <v/>
      </c>
      <c r="U24" s="41" t="e">
        <f t="shared" si="8"/>
        <v>#VALUE!</v>
      </c>
      <c r="V24" s="36" t="str">
        <f t="shared" si="9"/>
        <v/>
      </c>
      <c r="W24" s="36" t="str">
        <f t="shared" si="10"/>
        <v/>
      </c>
      <c r="X24" s="31"/>
      <c r="Y24" s="31"/>
      <c r="Z24" s="31" t="s">
        <v>7588</v>
      </c>
      <c r="AA24" s="31">
        <v>23</v>
      </c>
      <c r="AB24" s="31"/>
      <c r="AC24" s="31"/>
      <c r="AD24" s="31"/>
      <c r="AE24" s="31"/>
      <c r="AF24" s="31" t="e">
        <f>IF(OR('Zon- en Feestdagen'!G12,'Zon- en Feestdagen'!G13,'Zon- en Feestdagen'!G14,'Zon- en Feestdagen'!G15,'Zon- en Feestdagen'!G16,'Zon- en Feestdagen'!G17,'Zon- en Feestdagen'!G18,'Zon- en Feestdagen'!G19,'Zon- en Feestdagen'!G20,'Zon- en Feestdagen'!G21,'Zon- en Feestdagen'!G22,'Zon- en Feestdagen'!G23)=Rapportage!E3,"1","0")</f>
        <v>#VALUE!</v>
      </c>
    </row>
    <row r="25" spans="1:32">
      <c r="A25" s="31" t="str">
        <f>IF((Rapportage!A25)&lt;=0,"",_xlfn.CONCAT(REPT("0",4-LEN(Rapportage!A25)),Rapportage!A25))</f>
        <v/>
      </c>
      <c r="B25" s="31" t="s">
        <v>78</v>
      </c>
      <c r="C25" s="31" t="str">
        <f>IF((Rapportage!C25)&lt;=0,"",_xlfn.CONCAT(REPT("0",10-LEN(Rapportage!C25)),Rapportage!C25))</f>
        <v/>
      </c>
      <c r="D25" s="31" t="s">
        <v>79</v>
      </c>
      <c r="E25" s="31" t="s">
        <v>17606</v>
      </c>
      <c r="F25" s="31" t="s">
        <v>15084</v>
      </c>
      <c r="G25" s="31" t="s">
        <v>80</v>
      </c>
      <c r="H25" s="31" t="s">
        <v>7589</v>
      </c>
      <c r="I25" s="31">
        <v>1766</v>
      </c>
      <c r="J25" s="31" t="e">
        <f ca="1">IF(($AB$2-$AA$2) &gt;= 0,IF(LEN(TEXT((V25)*100,"00000"))=3,_xlfn.CONCAT(0,TEXT((V25)*100,"00000")),TEXT((V25)*100,"00000")),empty)</f>
        <v>#NAME?</v>
      </c>
      <c r="K25" s="31" t="str">
        <f t="shared" si="5"/>
        <v/>
      </c>
      <c r="L25" s="31" t="s">
        <v>12565</v>
      </c>
      <c r="M25" s="31"/>
      <c r="N25" s="33" t="e">
        <f>MOD(Rapportage!H25-Rapportage!F25,1)-P25</f>
        <v>#VALUE!</v>
      </c>
      <c r="O25" s="31" t="str">
        <f>IF(Rapportage!G25="","",Rapportage!G25-Rapportage!E25)</f>
        <v/>
      </c>
      <c r="P25" s="35" t="str">
        <f>IF(Rapportage!K25="","",(Rapportage!K25*60)/1440)</f>
        <v/>
      </c>
      <c r="Q25" s="40" t="str">
        <f>IF(O25=1,1-((Rapportage!F25-$X$2)),"")</f>
        <v/>
      </c>
      <c r="R25" s="40" t="str">
        <f t="shared" si="6"/>
        <v/>
      </c>
      <c r="S25" s="35" t="str">
        <f>IF(OR(O25=1,Rapportage!H25&lt;$X$3),IF(Rapportage!H25&lt;"00:01","",(Rapportage!H25-$X$2)),"")</f>
        <v/>
      </c>
      <c r="T25" s="36" t="str">
        <f t="shared" si="7"/>
        <v/>
      </c>
      <c r="U25" s="41" t="e">
        <f t="shared" si="8"/>
        <v>#VALUE!</v>
      </c>
      <c r="V25" s="36" t="str">
        <f t="shared" si="9"/>
        <v/>
      </c>
      <c r="W25" s="36" t="str">
        <f t="shared" si="10"/>
        <v/>
      </c>
      <c r="X25" s="31"/>
      <c r="Y25" s="31"/>
      <c r="Z25" s="31" t="s">
        <v>7590</v>
      </c>
      <c r="AA25" s="31">
        <v>24</v>
      </c>
      <c r="AB25" s="31"/>
      <c r="AC25" s="31"/>
      <c r="AD25" s="31"/>
      <c r="AE25" s="31"/>
      <c r="AF25" s="31" t="e">
        <f>IF(OR('Zon- en Feestdagen'!G13,'Zon- en Feestdagen'!G14,'Zon- en Feestdagen'!G15,'Zon- en Feestdagen'!G16,'Zon- en Feestdagen'!G17,'Zon- en Feestdagen'!G18,'Zon- en Feestdagen'!G19,'Zon- en Feestdagen'!G20,'Zon- en Feestdagen'!G21,'Zon- en Feestdagen'!G22,'Zon- en Feestdagen'!G23,'Zon- en Feestdagen'!G24)=Rapportage!E4,"1","0")</f>
        <v>#VALUE!</v>
      </c>
    </row>
    <row r="26" spans="1:32">
      <c r="A26" s="31" t="str">
        <f>IF((Rapportage!A26)&lt;=0,"",_xlfn.CONCAT(REPT("0",4-LEN(Rapportage!A26)),Rapportage!A26))</f>
        <v/>
      </c>
      <c r="B26" s="31" t="s">
        <v>81</v>
      </c>
      <c r="C26" s="31" t="str">
        <f>IF((Rapportage!C26)&lt;=0,"",_xlfn.CONCAT(REPT("0",10-LEN(Rapportage!C26)),Rapportage!C26))</f>
        <v/>
      </c>
      <c r="D26" s="31" t="s">
        <v>82</v>
      </c>
      <c r="E26" s="31" t="s">
        <v>17607</v>
      </c>
      <c r="F26" s="31" t="s">
        <v>15085</v>
      </c>
      <c r="G26" s="31" t="s">
        <v>83</v>
      </c>
      <c r="H26" s="31" t="s">
        <v>7591</v>
      </c>
      <c r="I26" s="31">
        <v>1766</v>
      </c>
      <c r="J26" s="31" t="e">
        <f ca="1">IF(($AB$2-$AA$2) &gt;= 0,IF(LEN(TEXT((V26)*100,"00000"))=3,_xlfn.CONCAT(0,TEXT((V26)*100,"00000")),TEXT((V26)*100,"00000")),empty)</f>
        <v>#NAME?</v>
      </c>
      <c r="K26" s="31" t="str">
        <f t="shared" si="5"/>
        <v/>
      </c>
      <c r="L26" s="31" t="s">
        <v>12566</v>
      </c>
      <c r="M26" s="31"/>
      <c r="N26" s="33" t="e">
        <f>MOD(Rapportage!H26-Rapportage!F26,1)-P26</f>
        <v>#VALUE!</v>
      </c>
      <c r="O26" s="31" t="str">
        <f>IF(Rapportage!G26="","",Rapportage!G26-Rapportage!E26)</f>
        <v/>
      </c>
      <c r="P26" s="35" t="str">
        <f>IF(Rapportage!K26="","",(Rapportage!K26*60)/1440)</f>
        <v/>
      </c>
      <c r="Q26" s="40" t="str">
        <f>IF(O26=1,1-((Rapportage!F26-$X$2)),"")</f>
        <v/>
      </c>
      <c r="R26" s="40" t="str">
        <f t="shared" si="6"/>
        <v/>
      </c>
      <c r="S26" s="35" t="str">
        <f>IF(OR(O26=1,Rapportage!H26&lt;$X$3),IF(Rapportage!H26&lt;"00:01","",(Rapportage!H26-$X$2)),"")</f>
        <v/>
      </c>
      <c r="T26" s="36" t="str">
        <f t="shared" si="7"/>
        <v/>
      </c>
      <c r="U26" s="41" t="e">
        <f t="shared" si="8"/>
        <v>#VALUE!</v>
      </c>
      <c r="V26" s="36" t="str">
        <f t="shared" si="9"/>
        <v/>
      </c>
      <c r="W26" s="36" t="str">
        <f t="shared" si="10"/>
        <v/>
      </c>
      <c r="X26" s="31"/>
      <c r="Y26" s="31"/>
      <c r="Z26" s="31" t="s">
        <v>7592</v>
      </c>
      <c r="AA26" s="31">
        <v>25</v>
      </c>
      <c r="AB26" s="31"/>
      <c r="AC26" s="31"/>
      <c r="AD26" s="31"/>
      <c r="AE26" s="31"/>
      <c r="AF26" s="31" t="e">
        <f>IF(OR('Zon- en Feestdagen'!G14,'Zon- en Feestdagen'!G15,'Zon- en Feestdagen'!G16,'Zon- en Feestdagen'!G17,'Zon- en Feestdagen'!G18,'Zon- en Feestdagen'!G19,'Zon- en Feestdagen'!G20,'Zon- en Feestdagen'!G21,'Zon- en Feestdagen'!G22,'Zon- en Feestdagen'!G23,'Zon- en Feestdagen'!G24,'Zon- en Feestdagen'!G25)=Rapportage!E5,"1","0")</f>
        <v>#VALUE!</v>
      </c>
    </row>
    <row r="27" spans="1:32">
      <c r="A27" s="31" t="str">
        <f>IF((Rapportage!A27)&lt;=0,"",_xlfn.CONCAT(REPT("0",4-LEN(Rapportage!A27)),Rapportage!A27))</f>
        <v/>
      </c>
      <c r="B27" s="31" t="s">
        <v>84</v>
      </c>
      <c r="C27" s="31" t="str">
        <f>IF((Rapportage!C27)&lt;=0,"",_xlfn.CONCAT(REPT("0",10-LEN(Rapportage!C27)),Rapportage!C27))</f>
        <v/>
      </c>
      <c r="D27" s="31" t="s">
        <v>85</v>
      </c>
      <c r="E27" s="31" t="s">
        <v>17608</v>
      </c>
      <c r="F27" s="31" t="s">
        <v>15086</v>
      </c>
      <c r="G27" s="31" t="s">
        <v>86</v>
      </c>
      <c r="H27" s="31" t="s">
        <v>7593</v>
      </c>
      <c r="I27" s="31">
        <v>1766</v>
      </c>
      <c r="J27" s="31" t="e">
        <f ca="1">IF(($AB$2-$AA$2) &gt;= 0,IF(LEN(TEXT((V27)*100,"00000"))=3,_xlfn.CONCAT(0,TEXT((V27)*100,"00000")),TEXT((V27)*100,"00000")),empty)</f>
        <v>#NAME?</v>
      </c>
      <c r="K27" s="31" t="str">
        <f t="shared" si="5"/>
        <v/>
      </c>
      <c r="L27" s="31" t="s">
        <v>12567</v>
      </c>
      <c r="M27" s="31"/>
      <c r="N27" s="33" t="e">
        <f>MOD(Rapportage!H27-Rapportage!F27,1)-P27</f>
        <v>#VALUE!</v>
      </c>
      <c r="O27" s="31" t="str">
        <f>IF(Rapportage!G27="","",Rapportage!G27-Rapportage!E27)</f>
        <v/>
      </c>
      <c r="P27" s="35" t="str">
        <f>IF(Rapportage!K27="","",(Rapportage!K27*60)/1440)</f>
        <v/>
      </c>
      <c r="Q27" s="40" t="str">
        <f>IF(O27=1,1-((Rapportage!F27-$X$2)),"")</f>
        <v/>
      </c>
      <c r="R27" s="40" t="str">
        <f t="shared" si="6"/>
        <v/>
      </c>
      <c r="S27" s="35" t="str">
        <f>IF(OR(O27=1,Rapportage!H27&lt;$X$3),IF(Rapportage!H27&lt;"00:01","",(Rapportage!H27-$X$2)),"")</f>
        <v/>
      </c>
      <c r="T27" s="36" t="str">
        <f t="shared" si="7"/>
        <v/>
      </c>
      <c r="U27" s="41" t="e">
        <f t="shared" si="8"/>
        <v>#VALUE!</v>
      </c>
      <c r="V27" s="36" t="str">
        <f t="shared" si="9"/>
        <v/>
      </c>
      <c r="W27" s="36" t="str">
        <f t="shared" si="10"/>
        <v/>
      </c>
      <c r="X27" s="31"/>
      <c r="Y27" s="31"/>
      <c r="Z27" s="31" t="s">
        <v>7594</v>
      </c>
      <c r="AA27" s="31">
        <v>26</v>
      </c>
      <c r="AB27" s="31"/>
      <c r="AC27" s="31"/>
      <c r="AD27" s="31"/>
      <c r="AE27" s="31"/>
      <c r="AF27" s="31" t="e">
        <f>IF(OR('Zon- en Feestdagen'!G15,'Zon- en Feestdagen'!G16,'Zon- en Feestdagen'!G17,'Zon- en Feestdagen'!G18,'Zon- en Feestdagen'!G19,'Zon- en Feestdagen'!G20,'Zon- en Feestdagen'!G21,'Zon- en Feestdagen'!G22,'Zon- en Feestdagen'!G23,'Zon- en Feestdagen'!G24,'Zon- en Feestdagen'!G25,'Zon- en Feestdagen'!G26)=Rapportage!E6,"1","0")</f>
        <v>#VALUE!</v>
      </c>
    </row>
    <row r="28" spans="1:32">
      <c r="A28" s="31" t="str">
        <f>IF((Rapportage!A28)&lt;=0,"",_xlfn.CONCAT(REPT("0",4-LEN(Rapportage!A28)),Rapportage!A28))</f>
        <v/>
      </c>
      <c r="B28" s="31" t="s">
        <v>87</v>
      </c>
      <c r="C28" s="31" t="str">
        <f>IF((Rapportage!C28)&lt;=0,"",_xlfn.CONCAT(REPT("0",10-LEN(Rapportage!C28)),Rapportage!C28))</f>
        <v/>
      </c>
      <c r="D28" s="31" t="s">
        <v>88</v>
      </c>
      <c r="E28" s="31" t="s">
        <v>17609</v>
      </c>
      <c r="F28" s="31" t="s">
        <v>15087</v>
      </c>
      <c r="G28" s="31" t="s">
        <v>89</v>
      </c>
      <c r="H28" s="31" t="s">
        <v>7595</v>
      </c>
      <c r="I28" s="31">
        <v>1766</v>
      </c>
      <c r="J28" s="31" t="e">
        <f ca="1">IF(($AB$2-$AA$2) &gt;= 0,IF(LEN(TEXT((V28)*100,"00000"))=3,_xlfn.CONCAT(0,TEXT((V28)*100,"00000")),TEXT((V28)*100,"00000")),empty)</f>
        <v>#NAME?</v>
      </c>
      <c r="K28" s="31" t="str">
        <f t="shared" si="5"/>
        <v/>
      </c>
      <c r="L28" s="31" t="s">
        <v>12568</v>
      </c>
      <c r="M28" s="31"/>
      <c r="N28" s="33" t="e">
        <f>MOD(Rapportage!H28-Rapportage!F28,1)-P28</f>
        <v>#VALUE!</v>
      </c>
      <c r="O28" s="31" t="str">
        <f>IF(Rapportage!G28="","",Rapportage!G28-Rapportage!E28)</f>
        <v/>
      </c>
      <c r="P28" s="35" t="str">
        <f>IF(Rapportage!K28="","",(Rapportage!K28*60)/1440)</f>
        <v/>
      </c>
      <c r="Q28" s="40" t="str">
        <f>IF(O28=1,1-((Rapportage!F28-$X$2)),"")</f>
        <v/>
      </c>
      <c r="R28" s="40" t="str">
        <f t="shared" si="6"/>
        <v/>
      </c>
      <c r="S28" s="35" t="str">
        <f>IF(OR(O28=1,Rapportage!H28&lt;$X$3),IF(Rapportage!H28&lt;"00:01","",(Rapportage!H28-$X$2)),"")</f>
        <v/>
      </c>
      <c r="T28" s="36" t="str">
        <f t="shared" si="7"/>
        <v/>
      </c>
      <c r="U28" s="41" t="e">
        <f t="shared" si="8"/>
        <v>#VALUE!</v>
      </c>
      <c r="V28" s="36" t="str">
        <f t="shared" si="9"/>
        <v/>
      </c>
      <c r="W28" s="36" t="str">
        <f t="shared" si="10"/>
        <v/>
      </c>
      <c r="X28" s="31"/>
      <c r="Y28" s="31"/>
      <c r="Z28" s="31" t="s">
        <v>7596</v>
      </c>
      <c r="AA28" s="31">
        <v>27</v>
      </c>
      <c r="AB28" s="31"/>
      <c r="AC28" s="31"/>
      <c r="AD28" s="31"/>
      <c r="AE28" s="31"/>
      <c r="AF28" s="31" t="e">
        <f>IF(OR('Zon- en Feestdagen'!G16,'Zon- en Feestdagen'!G17,'Zon- en Feestdagen'!G18,'Zon- en Feestdagen'!G19,'Zon- en Feestdagen'!G20,'Zon- en Feestdagen'!G21,'Zon- en Feestdagen'!G22,'Zon- en Feestdagen'!G23,'Zon- en Feestdagen'!G24,'Zon- en Feestdagen'!G25,'Zon- en Feestdagen'!G26,'Zon- en Feestdagen'!G27)=Rapportage!E7,"1","0")</f>
        <v>#VALUE!</v>
      </c>
    </row>
    <row r="29" spans="1:32">
      <c r="A29" s="31" t="str">
        <f>IF((Rapportage!A29)&lt;=0,"",_xlfn.CONCAT(REPT("0",4-LEN(Rapportage!A29)),Rapportage!A29))</f>
        <v/>
      </c>
      <c r="B29" s="31" t="s">
        <v>90</v>
      </c>
      <c r="C29" s="31" t="str">
        <f>IF((Rapportage!C29)&lt;=0,"",_xlfn.CONCAT(REPT("0",10-LEN(Rapportage!C29)),Rapportage!C29))</f>
        <v/>
      </c>
      <c r="D29" s="31" t="s">
        <v>91</v>
      </c>
      <c r="E29" s="31" t="s">
        <v>17610</v>
      </c>
      <c r="F29" s="31" t="s">
        <v>15088</v>
      </c>
      <c r="G29" s="31" t="s">
        <v>92</v>
      </c>
      <c r="H29" s="31" t="s">
        <v>7597</v>
      </c>
      <c r="I29" s="31">
        <v>1766</v>
      </c>
      <c r="J29" s="31" t="e">
        <f ca="1">IF(($AB$2-$AA$2) &gt;= 0,IF(LEN(TEXT((V29)*100,"00000"))=3,_xlfn.CONCAT(0,TEXT((V29)*100,"00000")),TEXT((V29)*100,"00000")),empty)</f>
        <v>#NAME?</v>
      </c>
      <c r="K29" s="31" t="str">
        <f t="shared" si="5"/>
        <v/>
      </c>
      <c r="L29" s="31" t="s">
        <v>12569</v>
      </c>
      <c r="M29" s="31"/>
      <c r="N29" s="33" t="e">
        <f>MOD(Rapportage!H29-Rapportage!F29,1)-P29</f>
        <v>#VALUE!</v>
      </c>
      <c r="O29" s="31" t="str">
        <f>IF(Rapportage!G29="","",Rapportage!G29-Rapportage!E29)</f>
        <v/>
      </c>
      <c r="P29" s="35" t="str">
        <f>IF(Rapportage!K29="","",(Rapportage!K29*60)/1440)</f>
        <v/>
      </c>
      <c r="Q29" s="40" t="str">
        <f>IF(O29=1,1-((Rapportage!F29-$X$2)),"")</f>
        <v/>
      </c>
      <c r="R29" s="40" t="str">
        <f t="shared" si="6"/>
        <v/>
      </c>
      <c r="S29" s="35" t="str">
        <f>IF(OR(O29=1,Rapportage!H29&lt;$X$3),IF(Rapportage!H29&lt;"00:01","",(Rapportage!H29-$X$2)),"")</f>
        <v/>
      </c>
      <c r="T29" s="36" t="str">
        <f t="shared" si="7"/>
        <v/>
      </c>
      <c r="U29" s="41" t="e">
        <f t="shared" si="8"/>
        <v>#VALUE!</v>
      </c>
      <c r="V29" s="36" t="str">
        <f t="shared" si="9"/>
        <v/>
      </c>
      <c r="W29" s="36" t="str">
        <f t="shared" si="10"/>
        <v/>
      </c>
      <c r="X29" s="31"/>
      <c r="Y29" s="31"/>
      <c r="Z29" s="31" t="s">
        <v>7598</v>
      </c>
      <c r="AA29" s="31">
        <v>28</v>
      </c>
      <c r="AB29" s="31"/>
      <c r="AC29" s="31"/>
      <c r="AD29" s="31"/>
      <c r="AE29" s="31"/>
      <c r="AF29" s="31" t="e">
        <f>IF(OR('Zon- en Feestdagen'!G17,'Zon- en Feestdagen'!G18,'Zon- en Feestdagen'!G19,'Zon- en Feestdagen'!G20,'Zon- en Feestdagen'!G21,'Zon- en Feestdagen'!G22,'Zon- en Feestdagen'!G23,'Zon- en Feestdagen'!G24,'Zon- en Feestdagen'!G25,'Zon- en Feestdagen'!G26,'Zon- en Feestdagen'!G27,'Zon- en Feestdagen'!G28)=Rapportage!E8,"1","0")</f>
        <v>#VALUE!</v>
      </c>
    </row>
    <row r="30" spans="1:32">
      <c r="A30" s="31" t="str">
        <f>IF((Rapportage!A30)&lt;=0,"",_xlfn.CONCAT(REPT("0",4-LEN(Rapportage!A30)),Rapportage!A30))</f>
        <v/>
      </c>
      <c r="B30" s="31" t="s">
        <v>93</v>
      </c>
      <c r="C30" s="31" t="str">
        <f>IF((Rapportage!C30)&lt;=0,"",_xlfn.CONCAT(REPT("0",10-LEN(Rapportage!C30)),Rapportage!C30))</f>
        <v/>
      </c>
      <c r="D30" s="31" t="s">
        <v>94</v>
      </c>
      <c r="E30" s="31" t="s">
        <v>17611</v>
      </c>
      <c r="F30" s="31" t="s">
        <v>15089</v>
      </c>
      <c r="G30" s="31" t="s">
        <v>95</v>
      </c>
      <c r="H30" s="31" t="s">
        <v>7599</v>
      </c>
      <c r="I30" s="31">
        <v>1766</v>
      </c>
      <c r="J30" s="31" t="e">
        <f ca="1">IF(($AB$2-$AA$2) &gt;= 0,IF(LEN(TEXT((V30)*100,"00000"))=3,_xlfn.CONCAT(0,TEXT((V30)*100,"00000")),TEXT((V30)*100,"00000")),empty)</f>
        <v>#NAME?</v>
      </c>
      <c r="K30" s="31" t="str">
        <f t="shared" si="5"/>
        <v/>
      </c>
      <c r="L30" s="31" t="s">
        <v>12570</v>
      </c>
      <c r="M30" s="31"/>
      <c r="N30" s="33" t="e">
        <f>MOD(Rapportage!H30-Rapportage!F30,1)-P30</f>
        <v>#VALUE!</v>
      </c>
      <c r="O30" s="31" t="str">
        <f>IF(Rapportage!G30="","",Rapportage!G30-Rapportage!E30)</f>
        <v/>
      </c>
      <c r="P30" s="35" t="str">
        <f>IF(Rapportage!K30="","",(Rapportage!K30*60)/1440)</f>
        <v/>
      </c>
      <c r="Q30" s="40" t="str">
        <f>IF(O30=1,1-((Rapportage!F30-$X$2)),"")</f>
        <v/>
      </c>
      <c r="R30" s="40" t="str">
        <f t="shared" si="6"/>
        <v/>
      </c>
      <c r="S30" s="35" t="str">
        <f>IF(OR(O30=1,Rapportage!H30&lt;$X$3),IF(Rapportage!H30&lt;"00:01","",(Rapportage!H30-$X$2)),"")</f>
        <v/>
      </c>
      <c r="T30" s="36" t="str">
        <f t="shared" si="7"/>
        <v/>
      </c>
      <c r="U30" s="41" t="e">
        <f t="shared" si="8"/>
        <v>#VALUE!</v>
      </c>
      <c r="V30" s="36" t="str">
        <f t="shared" si="9"/>
        <v/>
      </c>
      <c r="W30" s="36" t="str">
        <f t="shared" si="10"/>
        <v/>
      </c>
      <c r="X30" s="31"/>
      <c r="Y30" s="31"/>
      <c r="Z30" s="31" t="s">
        <v>7600</v>
      </c>
      <c r="AA30" s="31">
        <v>29</v>
      </c>
      <c r="AB30" s="31"/>
      <c r="AC30" s="31"/>
      <c r="AD30" s="31"/>
      <c r="AE30" s="31"/>
      <c r="AF30" s="31" t="e">
        <f>IF(OR('Zon- en Feestdagen'!G18,'Zon- en Feestdagen'!G19,'Zon- en Feestdagen'!G20,'Zon- en Feestdagen'!G21,'Zon- en Feestdagen'!G22,'Zon- en Feestdagen'!G23,'Zon- en Feestdagen'!G24,'Zon- en Feestdagen'!G25,'Zon- en Feestdagen'!G26,'Zon- en Feestdagen'!G27,'Zon- en Feestdagen'!G28,'Zon- en Feestdagen'!G29)=Rapportage!E9,"1","0")</f>
        <v>#VALUE!</v>
      </c>
    </row>
    <row r="31" spans="1:32">
      <c r="A31" s="31" t="str">
        <f>IF((Rapportage!A31)&lt;=0,"",_xlfn.CONCAT(REPT("0",4-LEN(Rapportage!A31)),Rapportage!A31))</f>
        <v/>
      </c>
      <c r="B31" s="31" t="s">
        <v>96</v>
      </c>
      <c r="C31" s="31" t="str">
        <f>IF((Rapportage!C31)&lt;=0,"",_xlfn.CONCAT(REPT("0",10-LEN(Rapportage!C31)),Rapportage!C31))</f>
        <v/>
      </c>
      <c r="D31" s="31" t="s">
        <v>97</v>
      </c>
      <c r="E31" s="31" t="s">
        <v>17612</v>
      </c>
      <c r="F31" s="31" t="s">
        <v>15090</v>
      </c>
      <c r="G31" s="31" t="s">
        <v>98</v>
      </c>
      <c r="H31" s="31" t="s">
        <v>7601</v>
      </c>
      <c r="I31" s="31">
        <v>1766</v>
      </c>
      <c r="J31" s="31" t="e">
        <f ca="1">IF(($AB$2-$AA$2) &gt;= 0,IF(LEN(TEXT((V31)*100,"00000"))=3,_xlfn.CONCAT(0,TEXT((V31)*100,"00000")),TEXT((V31)*100,"00000")),empty)</f>
        <v>#NAME?</v>
      </c>
      <c r="K31" s="31" t="str">
        <f t="shared" si="5"/>
        <v/>
      </c>
      <c r="L31" s="31" t="s">
        <v>12571</v>
      </c>
      <c r="M31" s="31"/>
      <c r="N31" s="33" t="e">
        <f>MOD(Rapportage!H31-Rapportage!F31,1)-P31</f>
        <v>#VALUE!</v>
      </c>
      <c r="O31" s="31" t="str">
        <f>IF(Rapportage!G31="","",Rapportage!G31-Rapportage!E31)</f>
        <v/>
      </c>
      <c r="P31" s="35" t="str">
        <f>IF(Rapportage!K31="","",(Rapportage!K31*60)/1440)</f>
        <v/>
      </c>
      <c r="Q31" s="40" t="str">
        <f>IF(O31=1,1-((Rapportage!F31-$X$2)),"")</f>
        <v/>
      </c>
      <c r="R31" s="40" t="str">
        <f t="shared" si="6"/>
        <v/>
      </c>
      <c r="S31" s="35" t="str">
        <f>IF(OR(O31=1,Rapportage!H31&lt;$X$3),IF(Rapportage!H31&lt;"00:01","",(Rapportage!H31-$X$2)),"")</f>
        <v/>
      </c>
      <c r="T31" s="36" t="str">
        <f t="shared" si="7"/>
        <v/>
      </c>
      <c r="U31" s="41" t="e">
        <f t="shared" si="8"/>
        <v>#VALUE!</v>
      </c>
      <c r="V31" s="36" t="str">
        <f t="shared" si="9"/>
        <v/>
      </c>
      <c r="W31" s="36" t="str">
        <f t="shared" si="10"/>
        <v/>
      </c>
      <c r="X31" s="31"/>
      <c r="Y31" s="31"/>
      <c r="Z31" s="31" t="s">
        <v>7602</v>
      </c>
      <c r="AA31" s="31">
        <v>30</v>
      </c>
      <c r="AB31" s="31"/>
      <c r="AC31" s="31"/>
      <c r="AD31" s="31"/>
      <c r="AE31" s="31"/>
      <c r="AF31" s="31" t="e">
        <f>IF(OR('Zon- en Feestdagen'!G19,'Zon- en Feestdagen'!G20,'Zon- en Feestdagen'!G21,'Zon- en Feestdagen'!G22,'Zon- en Feestdagen'!G23,'Zon- en Feestdagen'!G24,'Zon- en Feestdagen'!G25,'Zon- en Feestdagen'!G26,'Zon- en Feestdagen'!G27,'Zon- en Feestdagen'!G28,'Zon- en Feestdagen'!G29,'Zon- en Feestdagen'!G30)=Rapportage!E10,"1","0")</f>
        <v>#VALUE!</v>
      </c>
    </row>
    <row r="32" spans="1:32">
      <c r="A32" s="31" t="str">
        <f>IF((Rapportage!A32)&lt;=0,"",_xlfn.CONCAT(REPT("0",4-LEN(Rapportage!A32)),Rapportage!A32))</f>
        <v/>
      </c>
      <c r="B32" s="31" t="s">
        <v>99</v>
      </c>
      <c r="C32" s="31" t="str">
        <f>IF((Rapportage!C32)&lt;=0,"",_xlfn.CONCAT(REPT("0",10-LEN(Rapportage!C32)),Rapportage!C32))</f>
        <v/>
      </c>
      <c r="D32" s="31" t="s">
        <v>100</v>
      </c>
      <c r="E32" s="31" t="s">
        <v>17613</v>
      </c>
      <c r="F32" s="31" t="s">
        <v>15091</v>
      </c>
      <c r="G32" s="31" t="s">
        <v>101</v>
      </c>
      <c r="H32" s="31" t="s">
        <v>7603</v>
      </c>
      <c r="I32" s="31">
        <v>1766</v>
      </c>
      <c r="J32" s="31" t="e">
        <f ca="1">IF(($AB$2-$AA$2) &gt;= 0,IF(LEN(TEXT((V32)*100,"00000"))=3,_xlfn.CONCAT(0,TEXT((V32)*100,"00000")),TEXT((V32)*100,"00000")),empty)</f>
        <v>#NAME?</v>
      </c>
      <c r="K32" s="31" t="str">
        <f t="shared" si="5"/>
        <v/>
      </c>
      <c r="L32" s="31" t="s">
        <v>12572</v>
      </c>
      <c r="M32" s="31"/>
      <c r="N32" s="33" t="e">
        <f>MOD(Rapportage!H32-Rapportage!F32,1)-P32</f>
        <v>#VALUE!</v>
      </c>
      <c r="O32" s="31" t="str">
        <f>IF(Rapportage!G32="","",Rapportage!G32-Rapportage!E32)</f>
        <v/>
      </c>
      <c r="P32" s="35" t="str">
        <f>IF(Rapportage!K32="","",(Rapportage!K32*60)/1440)</f>
        <v/>
      </c>
      <c r="Q32" s="40" t="str">
        <f>IF(O32=1,1-((Rapportage!F32-$X$2)),"")</f>
        <v/>
      </c>
      <c r="R32" s="40" t="str">
        <f t="shared" si="6"/>
        <v/>
      </c>
      <c r="S32" s="35" t="str">
        <f>IF(OR(O32=1,Rapportage!H32&lt;$X$3),IF(Rapportage!H32&lt;"00:01","",(Rapportage!H32-$X$2)),"")</f>
        <v/>
      </c>
      <c r="T32" s="36" t="str">
        <f t="shared" si="7"/>
        <v/>
      </c>
      <c r="U32" s="41" t="e">
        <f t="shared" si="8"/>
        <v>#VALUE!</v>
      </c>
      <c r="V32" s="36" t="str">
        <f t="shared" si="9"/>
        <v/>
      </c>
      <c r="W32" s="36" t="str">
        <f t="shared" si="10"/>
        <v/>
      </c>
      <c r="X32" s="31"/>
      <c r="Y32" s="31"/>
      <c r="Z32" s="31" t="s">
        <v>7604</v>
      </c>
      <c r="AA32" s="31">
        <v>31</v>
      </c>
      <c r="AB32" s="31"/>
      <c r="AC32" s="31"/>
      <c r="AD32" s="31"/>
      <c r="AE32" s="31"/>
      <c r="AF32" s="31" t="e">
        <f>IF(OR('Zon- en Feestdagen'!G20,'Zon- en Feestdagen'!G21,'Zon- en Feestdagen'!G22,'Zon- en Feestdagen'!G23,'Zon- en Feestdagen'!G24,'Zon- en Feestdagen'!G25,'Zon- en Feestdagen'!G26,'Zon- en Feestdagen'!G27,'Zon- en Feestdagen'!G28,'Zon- en Feestdagen'!G29,'Zon- en Feestdagen'!G30,'Zon- en Feestdagen'!G31)=Rapportage!E11,"1","0")</f>
        <v>#VALUE!</v>
      </c>
    </row>
    <row r="33" spans="1:32">
      <c r="A33" s="31" t="str">
        <f>IF((Rapportage!A33)&lt;=0,"",_xlfn.CONCAT(REPT("0",4-LEN(Rapportage!A33)),Rapportage!A33))</f>
        <v/>
      </c>
      <c r="B33" s="31" t="s">
        <v>102</v>
      </c>
      <c r="C33" s="31" t="str">
        <f>IF((Rapportage!C33)&lt;=0,"",_xlfn.CONCAT(REPT("0",10-LEN(Rapportage!C33)),Rapportage!C33))</f>
        <v/>
      </c>
      <c r="D33" s="31" t="s">
        <v>103</v>
      </c>
      <c r="E33" s="31" t="s">
        <v>17614</v>
      </c>
      <c r="F33" s="31" t="s">
        <v>15092</v>
      </c>
      <c r="G33" s="31" t="s">
        <v>104</v>
      </c>
      <c r="H33" s="31" t="s">
        <v>7605</v>
      </c>
      <c r="I33" s="31">
        <v>1766</v>
      </c>
      <c r="J33" s="31" t="e">
        <f ca="1">IF(($AB$2-$AA$2) &gt;= 0,IF(LEN(TEXT((V33)*100,"00000"))=3,_xlfn.CONCAT(0,TEXT((V33)*100,"00000")),TEXT((V33)*100,"00000")),empty)</f>
        <v>#NAME?</v>
      </c>
      <c r="K33" s="31" t="str">
        <f t="shared" si="5"/>
        <v/>
      </c>
      <c r="L33" s="31" t="s">
        <v>12573</v>
      </c>
      <c r="M33" s="31"/>
      <c r="N33" s="33" t="e">
        <f>MOD(Rapportage!H33-Rapportage!F33,1)-P33</f>
        <v>#VALUE!</v>
      </c>
      <c r="O33" s="31" t="str">
        <f>IF(Rapportage!G33="","",Rapportage!G33-Rapportage!E33)</f>
        <v/>
      </c>
      <c r="P33" s="35" t="str">
        <f>IF(Rapportage!K33="","",(Rapportage!K33*60)/1440)</f>
        <v/>
      </c>
      <c r="Q33" s="40" t="str">
        <f>IF(O33=1,1-((Rapportage!F33-$X$2)),"")</f>
        <v/>
      </c>
      <c r="R33" s="40" t="str">
        <f t="shared" si="6"/>
        <v/>
      </c>
      <c r="S33" s="35" t="str">
        <f>IF(OR(O33=1,Rapportage!H33&lt;$X$3),IF(Rapportage!H33&lt;"00:01","",(Rapportage!H33-$X$2)),"")</f>
        <v/>
      </c>
      <c r="T33" s="36" t="str">
        <f t="shared" si="7"/>
        <v/>
      </c>
      <c r="U33" s="41" t="e">
        <f t="shared" si="8"/>
        <v>#VALUE!</v>
      </c>
      <c r="V33" s="36" t="str">
        <f t="shared" si="9"/>
        <v/>
      </c>
      <c r="W33" s="36" t="str">
        <f t="shared" si="10"/>
        <v/>
      </c>
      <c r="X33" s="31"/>
      <c r="Y33" s="31"/>
      <c r="Z33" s="31" t="s">
        <v>7606</v>
      </c>
      <c r="AA33" s="31">
        <v>32</v>
      </c>
      <c r="AB33" s="31"/>
      <c r="AC33" s="31"/>
      <c r="AD33" s="31"/>
      <c r="AE33" s="31"/>
      <c r="AF33" s="31" t="e">
        <f>IF(OR('Zon- en Feestdagen'!G21,'Zon- en Feestdagen'!G22,'Zon- en Feestdagen'!G23,'Zon- en Feestdagen'!G24,'Zon- en Feestdagen'!G25,'Zon- en Feestdagen'!G26,'Zon- en Feestdagen'!G27,'Zon- en Feestdagen'!G28,'Zon- en Feestdagen'!G29,'Zon- en Feestdagen'!G30,'Zon- en Feestdagen'!G31,'Zon- en Feestdagen'!G32)=Rapportage!E12,"1","0")</f>
        <v>#VALUE!</v>
      </c>
    </row>
    <row r="34" spans="1:32">
      <c r="A34" s="31" t="str">
        <f>IF((Rapportage!A34)&lt;=0,"",_xlfn.CONCAT(REPT("0",4-LEN(Rapportage!A34)),Rapportage!A34))</f>
        <v/>
      </c>
      <c r="B34" s="31" t="s">
        <v>105</v>
      </c>
      <c r="C34" s="31" t="str">
        <f>IF((Rapportage!C34)&lt;=0,"",_xlfn.CONCAT(REPT("0",10-LEN(Rapportage!C34)),Rapportage!C34))</f>
        <v/>
      </c>
      <c r="D34" s="31" t="s">
        <v>106</v>
      </c>
      <c r="E34" s="31" t="s">
        <v>17615</v>
      </c>
      <c r="F34" s="31" t="s">
        <v>15093</v>
      </c>
      <c r="G34" s="31" t="s">
        <v>107</v>
      </c>
      <c r="H34" s="31" t="s">
        <v>7607</v>
      </c>
      <c r="I34" s="31">
        <v>1766</v>
      </c>
      <c r="J34" s="31" t="e">
        <f ca="1">IF(($AB$2-$AA$2) &gt;= 0,IF(LEN(TEXT((V34)*100,"00000"))=3,_xlfn.CONCAT(0,TEXT((V34)*100,"00000")),TEXT((V34)*100,"00000")),empty)</f>
        <v>#NAME?</v>
      </c>
      <c r="K34" s="31" t="str">
        <f t="shared" si="5"/>
        <v/>
      </c>
      <c r="L34" s="31" t="s">
        <v>12574</v>
      </c>
      <c r="M34" s="31"/>
      <c r="N34" s="33" t="e">
        <f>MOD(Rapportage!H34-Rapportage!F34,1)-P34</f>
        <v>#VALUE!</v>
      </c>
      <c r="O34" s="31" t="str">
        <f>IF(Rapportage!G34="","",Rapportage!G34-Rapportage!E34)</f>
        <v/>
      </c>
      <c r="P34" s="35" t="str">
        <f>IF(Rapportage!K34="","",(Rapportage!K34*60)/1440)</f>
        <v/>
      </c>
      <c r="Q34" s="40" t="str">
        <f>IF(O34=1,1-((Rapportage!F34-$X$2)),"")</f>
        <v/>
      </c>
      <c r="R34" s="40" t="str">
        <f t="shared" si="6"/>
        <v/>
      </c>
      <c r="S34" s="35" t="str">
        <f>IF(OR(O34=1,Rapportage!H34&lt;$X$3),IF(Rapportage!H34&lt;"00:01","",(Rapportage!H34-$X$2)),"")</f>
        <v/>
      </c>
      <c r="T34" s="36" t="str">
        <f t="shared" si="7"/>
        <v/>
      </c>
      <c r="U34" s="41" t="e">
        <f t="shared" si="8"/>
        <v>#VALUE!</v>
      </c>
      <c r="V34" s="36" t="str">
        <f t="shared" si="9"/>
        <v/>
      </c>
      <c r="W34" s="36" t="str">
        <f t="shared" ref="W34:W66" si="11">IF(S34="","",(S34*1440)/60)</f>
        <v/>
      </c>
      <c r="X34" s="31"/>
      <c r="Y34" s="31"/>
      <c r="Z34" s="31" t="s">
        <v>7608</v>
      </c>
      <c r="AA34" s="31">
        <v>33</v>
      </c>
      <c r="AB34" s="31"/>
      <c r="AC34" s="31"/>
      <c r="AD34" s="31"/>
      <c r="AE34" s="31"/>
      <c r="AF34" s="31">
        <f>COUNTIFS('Zon- en Feestdagen'!G42:G54,Rapportage!E34)</f>
        <v>0</v>
      </c>
    </row>
    <row r="35" spans="1:32">
      <c r="A35" s="31" t="str">
        <f>IF((Rapportage!A35)&lt;=0,"",_xlfn.CONCAT(REPT("0",4-LEN(Rapportage!A35)),Rapportage!A35))</f>
        <v/>
      </c>
      <c r="B35" s="31" t="s">
        <v>108</v>
      </c>
      <c r="C35" s="31" t="str">
        <f>IF((Rapportage!C35)&lt;=0,"",_xlfn.CONCAT(REPT("0",10-LEN(Rapportage!C35)),Rapportage!C35))</f>
        <v/>
      </c>
      <c r="D35" s="31" t="s">
        <v>109</v>
      </c>
      <c r="E35" s="31" t="s">
        <v>17616</v>
      </c>
      <c r="F35" s="31" t="s">
        <v>15094</v>
      </c>
      <c r="G35" s="31" t="s">
        <v>110</v>
      </c>
      <c r="H35" s="31" t="s">
        <v>7609</v>
      </c>
      <c r="I35" s="31">
        <v>1766</v>
      </c>
      <c r="J35" s="31" t="e">
        <f ca="1">IF(($AB$2-$AA$2) &gt;= 0,IF(LEN(TEXT((V35)*100,"00000"))=3,_xlfn.CONCAT(0,TEXT((V35)*100,"00000")),TEXT((V35)*100,"00000")),empty)</f>
        <v>#NAME?</v>
      </c>
      <c r="K35" s="31" t="str">
        <f t="shared" si="5"/>
        <v/>
      </c>
      <c r="L35" s="31" t="s">
        <v>12575</v>
      </c>
      <c r="M35" s="31"/>
      <c r="N35" s="33" t="e">
        <f>MOD(Rapportage!H35-Rapportage!F35,1)-P35</f>
        <v>#VALUE!</v>
      </c>
      <c r="O35" s="31" t="str">
        <f>IF(Rapportage!G35="","",Rapportage!G35-Rapportage!E35)</f>
        <v/>
      </c>
      <c r="P35" s="35" t="str">
        <f>IF(Rapportage!K35="","",(Rapportage!K35*60)/1440)</f>
        <v/>
      </c>
      <c r="Q35" s="40" t="str">
        <f>IF(O35=1,1-((Rapportage!F35-$X$2)),"")</f>
        <v/>
      </c>
      <c r="R35" s="40" t="str">
        <f t="shared" si="6"/>
        <v/>
      </c>
      <c r="S35" s="35" t="str">
        <f>IF(OR(O35=1,Rapportage!H35&lt;$X$3),IF(Rapportage!H35&lt;"00:01","",(Rapportage!H35-$X$2)),"")</f>
        <v/>
      </c>
      <c r="T35" s="36" t="str">
        <f t="shared" si="7"/>
        <v/>
      </c>
      <c r="U35" s="41" t="e">
        <f t="shared" si="8"/>
        <v>#VALUE!</v>
      </c>
      <c r="V35" s="36" t="str">
        <f t="shared" si="9"/>
        <v/>
      </c>
      <c r="W35" s="36" t="str">
        <f t="shared" si="11"/>
        <v/>
      </c>
      <c r="X35" s="31"/>
      <c r="Y35" s="31"/>
      <c r="Z35" s="31" t="s">
        <v>7610</v>
      </c>
      <c r="AA35" s="31">
        <v>34</v>
      </c>
      <c r="AB35" s="31"/>
      <c r="AC35" s="31"/>
      <c r="AD35" s="31"/>
      <c r="AE35" s="31"/>
      <c r="AF35" s="31">
        <f>COUNTIFS('Zon- en Feestdagen'!G43:G55,Rapportage!E35)</f>
        <v>0</v>
      </c>
    </row>
    <row r="36" spans="1:32">
      <c r="A36" s="31" t="str">
        <f>IF((Rapportage!A36)&lt;=0,"",_xlfn.CONCAT(REPT("0",4-LEN(Rapportage!A36)),Rapportage!A36))</f>
        <v/>
      </c>
      <c r="B36" s="31" t="s">
        <v>111</v>
      </c>
      <c r="C36" s="31" t="str">
        <f>IF((Rapportage!C36)&lt;=0,"",_xlfn.CONCAT(REPT("0",10-LEN(Rapportage!C36)),Rapportage!C36))</f>
        <v/>
      </c>
      <c r="D36" s="31" t="s">
        <v>112</v>
      </c>
      <c r="E36" s="31" t="s">
        <v>17617</v>
      </c>
      <c r="F36" s="31" t="s">
        <v>15095</v>
      </c>
      <c r="G36" s="31" t="s">
        <v>113</v>
      </c>
      <c r="H36" s="31" t="s">
        <v>7611</v>
      </c>
      <c r="I36" s="31">
        <v>1766</v>
      </c>
      <c r="J36" s="31" t="e">
        <f ca="1">IF(($AB$2-$AA$2) &gt;= 0,IF(LEN(TEXT((V36)*100,"00000"))=3,_xlfn.CONCAT(0,TEXT((V36)*100,"00000")),TEXT((V36)*100,"00000")),empty)</f>
        <v>#NAME?</v>
      </c>
      <c r="K36" s="31" t="str">
        <f t="shared" si="5"/>
        <v/>
      </c>
      <c r="L36" s="31" t="s">
        <v>12576</v>
      </c>
      <c r="M36" s="31"/>
      <c r="N36" s="33" t="e">
        <f>MOD(Rapportage!H36-Rapportage!F36,1)-P36</f>
        <v>#VALUE!</v>
      </c>
      <c r="O36" s="31" t="str">
        <f>IF(Rapportage!G36="","",Rapportage!G36-Rapportage!E36)</f>
        <v/>
      </c>
      <c r="P36" s="35" t="str">
        <f>IF(Rapportage!K36="","",(Rapportage!K36*60)/1440)</f>
        <v/>
      </c>
      <c r="Q36" s="40" t="str">
        <f>IF(O36=1,1-((Rapportage!F36-$X$2)),"")</f>
        <v/>
      </c>
      <c r="R36" s="40" t="str">
        <f t="shared" si="6"/>
        <v/>
      </c>
      <c r="S36" s="35" t="str">
        <f>IF(OR(O36=1,Rapportage!H36&lt;$X$3),IF(Rapportage!H36&lt;"00:01","",(Rapportage!H36-$X$2)),"")</f>
        <v/>
      </c>
      <c r="T36" s="36" t="str">
        <f t="shared" si="7"/>
        <v/>
      </c>
      <c r="U36" s="41" t="e">
        <f t="shared" si="8"/>
        <v>#VALUE!</v>
      </c>
      <c r="V36" s="36" t="str">
        <f t="shared" si="9"/>
        <v/>
      </c>
      <c r="W36" s="36" t="str">
        <f t="shared" si="11"/>
        <v/>
      </c>
      <c r="X36" s="31"/>
      <c r="Y36" s="31"/>
      <c r="Z36" s="31" t="s">
        <v>7612</v>
      </c>
      <c r="AA36" s="31">
        <v>35</v>
      </c>
      <c r="AB36" s="31"/>
      <c r="AC36" s="31"/>
      <c r="AD36" s="31"/>
      <c r="AE36" s="31"/>
      <c r="AF36" s="31">
        <f>COUNTIFS('Zon- en Feestdagen'!G44:G56,Rapportage!E36)</f>
        <v>0</v>
      </c>
    </row>
    <row r="37" spans="1:32">
      <c r="A37" s="31" t="str">
        <f>IF((Rapportage!A37)&lt;=0,"",_xlfn.CONCAT(REPT("0",4-LEN(Rapportage!A37)),Rapportage!A37))</f>
        <v/>
      </c>
      <c r="B37" s="31" t="s">
        <v>114</v>
      </c>
      <c r="C37" s="31" t="str">
        <f>IF((Rapportage!C37)&lt;=0,"",_xlfn.CONCAT(REPT("0",10-LEN(Rapportage!C37)),Rapportage!C37))</f>
        <v/>
      </c>
      <c r="D37" s="31" t="s">
        <v>115</v>
      </c>
      <c r="E37" s="31" t="s">
        <v>17618</v>
      </c>
      <c r="F37" s="31" t="s">
        <v>15096</v>
      </c>
      <c r="G37" s="31" t="s">
        <v>116</v>
      </c>
      <c r="H37" s="31" t="s">
        <v>7613</v>
      </c>
      <c r="I37" s="31">
        <v>1766</v>
      </c>
      <c r="J37" s="31" t="e">
        <f ca="1">IF(($AB$2-$AA$2) &gt;= 0,IF(LEN(TEXT((V37)*100,"00000"))=3,_xlfn.CONCAT(0,TEXT((V37)*100,"00000")),TEXT((V37)*100,"00000")),empty)</f>
        <v>#NAME?</v>
      </c>
      <c r="K37" s="31" t="str">
        <f t="shared" si="5"/>
        <v/>
      </c>
      <c r="L37" s="31" t="s">
        <v>12577</v>
      </c>
      <c r="M37" s="31"/>
      <c r="N37" s="33" t="e">
        <f>MOD(Rapportage!H37-Rapportage!F37,1)-P37</f>
        <v>#VALUE!</v>
      </c>
      <c r="O37" s="31" t="str">
        <f>IF(Rapportage!G37="","",Rapportage!G37-Rapportage!E37)</f>
        <v/>
      </c>
      <c r="P37" s="35" t="str">
        <f>IF(Rapportage!K37="","",(Rapportage!K37*60)/1440)</f>
        <v/>
      </c>
      <c r="Q37" s="40" t="str">
        <f>IF(O37=1,1-((Rapportage!F37-$X$2)),"")</f>
        <v/>
      </c>
      <c r="R37" s="40" t="str">
        <f t="shared" si="6"/>
        <v/>
      </c>
      <c r="S37" s="35" t="str">
        <f>IF(OR(O37=1,Rapportage!H37&lt;$X$3),IF(Rapportage!H37&lt;"00:01","",(Rapportage!H37-$X$2)),"")</f>
        <v/>
      </c>
      <c r="T37" s="36" t="str">
        <f t="shared" si="7"/>
        <v/>
      </c>
      <c r="U37" s="41" t="e">
        <f t="shared" si="8"/>
        <v>#VALUE!</v>
      </c>
      <c r="V37" s="36" t="str">
        <f t="shared" si="9"/>
        <v/>
      </c>
      <c r="W37" s="36" t="str">
        <f t="shared" si="11"/>
        <v/>
      </c>
      <c r="X37" s="31"/>
      <c r="Y37" s="31"/>
      <c r="Z37" s="31" t="s">
        <v>7614</v>
      </c>
      <c r="AA37" s="31">
        <v>36</v>
      </c>
      <c r="AB37" s="31"/>
      <c r="AC37" s="31"/>
      <c r="AD37" s="31"/>
      <c r="AE37" s="31"/>
      <c r="AF37" s="31">
        <f>COUNTIFS('Zon- en Feestdagen'!G45:G57,Rapportage!E37)</f>
        <v>0</v>
      </c>
    </row>
    <row r="38" spans="1:32">
      <c r="A38" s="31" t="str">
        <f>IF((Rapportage!A38)&lt;=0,"",_xlfn.CONCAT(REPT("0",4-LEN(Rapportage!A38)),Rapportage!A38))</f>
        <v/>
      </c>
      <c r="B38" s="31" t="s">
        <v>117</v>
      </c>
      <c r="C38" s="31" t="str">
        <f>IF((Rapportage!C38)&lt;=0,"",_xlfn.CONCAT(REPT("0",10-LEN(Rapportage!C38)),Rapportage!C38))</f>
        <v/>
      </c>
      <c r="D38" s="31" t="s">
        <v>118</v>
      </c>
      <c r="E38" s="31" t="s">
        <v>17619</v>
      </c>
      <c r="F38" s="31" t="s">
        <v>15097</v>
      </c>
      <c r="G38" s="31" t="s">
        <v>119</v>
      </c>
      <c r="H38" s="31" t="s">
        <v>7615</v>
      </c>
      <c r="I38" s="31">
        <v>1766</v>
      </c>
      <c r="J38" s="31" t="e">
        <f ca="1">IF(($AB$2-$AA$2) &gt;= 0,IF(LEN(TEXT((V38)*100,"00000"))=3,_xlfn.CONCAT(0,TEXT((V38)*100,"00000")),TEXT((V38)*100,"00000")),empty)</f>
        <v>#NAME?</v>
      </c>
      <c r="K38" s="31" t="str">
        <f t="shared" si="5"/>
        <v/>
      </c>
      <c r="L38" s="31" t="s">
        <v>12578</v>
      </c>
      <c r="M38" s="31"/>
      <c r="N38" s="33" t="e">
        <f>MOD(Rapportage!H38-Rapportage!F38,1)-P38</f>
        <v>#VALUE!</v>
      </c>
      <c r="O38" s="31" t="str">
        <f>IF(Rapportage!G38="","",Rapportage!G38-Rapportage!E38)</f>
        <v/>
      </c>
      <c r="P38" s="35" t="str">
        <f>IF(Rapportage!K38="","",(Rapportage!K38*60)/1440)</f>
        <v/>
      </c>
      <c r="Q38" s="40" t="str">
        <f>IF(O38=1,1-((Rapportage!F38-$X$2)),"")</f>
        <v/>
      </c>
      <c r="R38" s="40" t="str">
        <f t="shared" si="6"/>
        <v/>
      </c>
      <c r="S38" s="35" t="str">
        <f>IF(OR(O38=1,Rapportage!H38&lt;$X$3),IF(Rapportage!H38&lt;"00:01","",(Rapportage!H38-$X$2)),"")</f>
        <v/>
      </c>
      <c r="T38" s="36" t="str">
        <f t="shared" si="7"/>
        <v/>
      </c>
      <c r="U38" s="41" t="e">
        <f t="shared" si="8"/>
        <v>#VALUE!</v>
      </c>
      <c r="V38" s="36" t="str">
        <f t="shared" si="9"/>
        <v/>
      </c>
      <c r="W38" s="36" t="str">
        <f t="shared" si="11"/>
        <v/>
      </c>
      <c r="X38" s="31"/>
      <c r="Y38" s="31"/>
      <c r="Z38" s="31" t="s">
        <v>7616</v>
      </c>
      <c r="AA38" s="31">
        <v>37</v>
      </c>
      <c r="AB38" s="31"/>
      <c r="AC38" s="31"/>
      <c r="AD38" s="31"/>
      <c r="AE38" s="31"/>
      <c r="AF38" s="31">
        <f>COUNTIFS('Zon- en Feestdagen'!G46:G58,Rapportage!E38)</f>
        <v>0</v>
      </c>
    </row>
    <row r="39" spans="1:32">
      <c r="A39" s="31" t="str">
        <f>IF((Rapportage!A39)&lt;=0,"",_xlfn.CONCAT(REPT("0",4-LEN(Rapportage!A39)),Rapportage!A39))</f>
        <v/>
      </c>
      <c r="B39" s="31" t="s">
        <v>120</v>
      </c>
      <c r="C39" s="31" t="str">
        <f>IF((Rapportage!C39)&lt;=0,"",_xlfn.CONCAT(REPT("0",10-LEN(Rapportage!C39)),Rapportage!C39))</f>
        <v/>
      </c>
      <c r="D39" s="31" t="s">
        <v>121</v>
      </c>
      <c r="E39" s="31" t="s">
        <v>17620</v>
      </c>
      <c r="F39" s="31" t="s">
        <v>15098</v>
      </c>
      <c r="G39" s="31" t="s">
        <v>122</v>
      </c>
      <c r="H39" s="31" t="s">
        <v>7617</v>
      </c>
      <c r="I39" s="31">
        <v>1766</v>
      </c>
      <c r="J39" s="31" t="e">
        <f ca="1">IF(($AB$2-$AA$2) &gt;= 0,IF(LEN(TEXT((V39)*100,"00000"))=3,_xlfn.CONCAT(0,TEXT((V39)*100,"00000")),TEXT((V39)*100,"00000")),empty)</f>
        <v>#NAME?</v>
      </c>
      <c r="K39" s="31" t="str">
        <f t="shared" si="5"/>
        <v/>
      </c>
      <c r="L39" s="31" t="s">
        <v>12579</v>
      </c>
      <c r="M39" s="31"/>
      <c r="N39" s="33" t="e">
        <f>MOD(Rapportage!H39-Rapportage!F39,1)-P39</f>
        <v>#VALUE!</v>
      </c>
      <c r="O39" s="31" t="str">
        <f>IF(Rapportage!G39="","",Rapportage!G39-Rapportage!E39)</f>
        <v/>
      </c>
      <c r="P39" s="35" t="str">
        <f>IF(Rapportage!K39="","",(Rapportage!K39*60)/1440)</f>
        <v/>
      </c>
      <c r="Q39" s="40" t="str">
        <f>IF(O39=1,1-((Rapportage!F39-$X$2)),"")</f>
        <v/>
      </c>
      <c r="R39" s="40" t="str">
        <f t="shared" si="6"/>
        <v/>
      </c>
      <c r="S39" s="35" t="str">
        <f>IF(OR(O39=1,Rapportage!H39&lt;$X$3),IF(Rapportage!H39&lt;"00:01","",(Rapportage!H39-$X$2)),"")</f>
        <v/>
      </c>
      <c r="T39" s="36" t="str">
        <f t="shared" si="7"/>
        <v/>
      </c>
      <c r="U39" s="41" t="e">
        <f t="shared" si="8"/>
        <v>#VALUE!</v>
      </c>
      <c r="V39" s="36" t="str">
        <f t="shared" si="9"/>
        <v/>
      </c>
      <c r="W39" s="36" t="str">
        <f t="shared" si="11"/>
        <v/>
      </c>
      <c r="X39" s="31"/>
      <c r="Y39" s="31"/>
      <c r="Z39" s="31" t="s">
        <v>7618</v>
      </c>
      <c r="AA39" s="31">
        <v>38</v>
      </c>
      <c r="AB39" s="31"/>
      <c r="AC39" s="31"/>
      <c r="AD39" s="31"/>
      <c r="AE39" s="31"/>
      <c r="AF39" s="31">
        <f>COUNTIFS('Zon- en Feestdagen'!G47:G59,Rapportage!E39)</f>
        <v>0</v>
      </c>
    </row>
    <row r="40" spans="1:32">
      <c r="A40" s="31" t="str">
        <f>IF((Rapportage!A40)&lt;=0,"",_xlfn.CONCAT(REPT("0",4-LEN(Rapportage!A40)),Rapportage!A40))</f>
        <v/>
      </c>
      <c r="B40" s="31" t="s">
        <v>123</v>
      </c>
      <c r="C40" s="31" t="str">
        <f>IF((Rapportage!C40)&lt;=0,"",_xlfn.CONCAT(REPT("0",10-LEN(Rapportage!C40)),Rapportage!C40))</f>
        <v/>
      </c>
      <c r="D40" s="31" t="s">
        <v>124</v>
      </c>
      <c r="E40" s="31" t="s">
        <v>17621</v>
      </c>
      <c r="F40" s="31" t="s">
        <v>15099</v>
      </c>
      <c r="G40" s="31" t="s">
        <v>125</v>
      </c>
      <c r="H40" s="31" t="s">
        <v>7619</v>
      </c>
      <c r="I40" s="31">
        <v>1766</v>
      </c>
      <c r="J40" s="31" t="e">
        <f ca="1">IF(($AB$2-$AA$2) &gt;= 0,IF(LEN(TEXT((V40)*100,"00000"))=3,_xlfn.CONCAT(0,TEXT((V40)*100,"00000")),TEXT((V40)*100,"00000")),empty)</f>
        <v>#NAME?</v>
      </c>
      <c r="K40" s="31" t="str">
        <f t="shared" si="5"/>
        <v/>
      </c>
      <c r="L40" s="31" t="s">
        <v>12580</v>
      </c>
      <c r="M40" s="31"/>
      <c r="N40" s="33" t="e">
        <f>MOD(Rapportage!H40-Rapportage!F40,1)-P40</f>
        <v>#VALUE!</v>
      </c>
      <c r="O40" s="31" t="str">
        <f>IF(Rapportage!G40="","",Rapportage!G40-Rapportage!E40)</f>
        <v/>
      </c>
      <c r="P40" s="35" t="str">
        <f>IF(Rapportage!K40="","",(Rapportage!K40*60)/1440)</f>
        <v/>
      </c>
      <c r="Q40" s="40" t="str">
        <f>IF(O40=1,1-((Rapportage!F40-$X$2)),"")</f>
        <v/>
      </c>
      <c r="R40" s="40" t="str">
        <f t="shared" si="6"/>
        <v/>
      </c>
      <c r="S40" s="35" t="str">
        <f>IF(OR(O40=1,Rapportage!H40&lt;$X$3),IF(Rapportage!H40&lt;"00:01","",(Rapportage!H40-$X$2)),"")</f>
        <v/>
      </c>
      <c r="T40" s="36" t="str">
        <f t="shared" si="7"/>
        <v/>
      </c>
      <c r="U40" s="41" t="e">
        <f t="shared" si="8"/>
        <v>#VALUE!</v>
      </c>
      <c r="V40" s="36" t="str">
        <f t="shared" si="9"/>
        <v/>
      </c>
      <c r="W40" s="36" t="str">
        <f t="shared" si="11"/>
        <v/>
      </c>
      <c r="X40" s="31"/>
      <c r="Y40" s="31"/>
      <c r="Z40" s="31" t="s">
        <v>7620</v>
      </c>
      <c r="AA40" s="31">
        <v>39</v>
      </c>
      <c r="AB40" s="31"/>
      <c r="AC40" s="31"/>
      <c r="AD40" s="31"/>
      <c r="AE40" s="31"/>
      <c r="AF40" s="31">
        <f>COUNTIFS('Zon- en Feestdagen'!G48:G60,Rapportage!E40)</f>
        <v>0</v>
      </c>
    </row>
    <row r="41" spans="1:32">
      <c r="A41" s="31" t="str">
        <f>IF((Rapportage!A41)&lt;=0,"",_xlfn.CONCAT(REPT("0",4-LEN(Rapportage!A41)),Rapportage!A41))</f>
        <v/>
      </c>
      <c r="B41" s="31" t="s">
        <v>126</v>
      </c>
      <c r="C41" s="31" t="str">
        <f>IF((Rapportage!C41)&lt;=0,"",_xlfn.CONCAT(REPT("0",10-LEN(Rapportage!C41)),Rapportage!C41))</f>
        <v/>
      </c>
      <c r="D41" s="31" t="s">
        <v>127</v>
      </c>
      <c r="E41" s="31" t="s">
        <v>17622</v>
      </c>
      <c r="F41" s="31" t="s">
        <v>15100</v>
      </c>
      <c r="G41" s="31" t="s">
        <v>128</v>
      </c>
      <c r="H41" s="31" t="s">
        <v>7621</v>
      </c>
      <c r="I41" s="31">
        <v>1766</v>
      </c>
      <c r="J41" s="31" t="e">
        <f ca="1">IF(($AB$2-$AA$2) &gt;= 0,IF(LEN(TEXT((V41)*100,"00000"))=3,_xlfn.CONCAT(0,TEXT((V41)*100,"00000")),TEXT((V41)*100,"00000")),empty)</f>
        <v>#NAME?</v>
      </c>
      <c r="K41" s="31" t="str">
        <f t="shared" si="5"/>
        <v/>
      </c>
      <c r="L41" s="31" t="s">
        <v>12581</v>
      </c>
      <c r="M41" s="31"/>
      <c r="N41" s="33" t="e">
        <f>MOD(Rapportage!H41-Rapportage!F41,1)-P41</f>
        <v>#VALUE!</v>
      </c>
      <c r="O41" s="31" t="str">
        <f>IF(Rapportage!G41="","",Rapportage!G41-Rapportage!E41)</f>
        <v/>
      </c>
      <c r="P41" s="35" t="str">
        <f>IF(Rapportage!K41="","",(Rapportage!K41*60)/1440)</f>
        <v/>
      </c>
      <c r="Q41" s="40" t="str">
        <f>IF(O41=1,1-((Rapportage!F41-$X$2)),"")</f>
        <v/>
      </c>
      <c r="R41" s="40" t="str">
        <f t="shared" si="6"/>
        <v/>
      </c>
      <c r="S41" s="35" t="str">
        <f>IF(OR(O41=1,Rapportage!H41&lt;$X$3),IF(Rapportage!H41&lt;"00:01","",(Rapportage!H41-$X$2)),"")</f>
        <v/>
      </c>
      <c r="T41" s="36" t="str">
        <f t="shared" si="7"/>
        <v/>
      </c>
      <c r="U41" s="41" t="e">
        <f t="shared" si="8"/>
        <v>#VALUE!</v>
      </c>
      <c r="V41" s="36" t="str">
        <f t="shared" si="9"/>
        <v/>
      </c>
      <c r="W41" s="36" t="str">
        <f t="shared" si="11"/>
        <v/>
      </c>
      <c r="X41" s="31"/>
      <c r="Y41" s="31"/>
      <c r="Z41" s="31" t="s">
        <v>7622</v>
      </c>
      <c r="AA41" s="31">
        <v>40</v>
      </c>
      <c r="AB41" s="31"/>
      <c r="AC41" s="31"/>
      <c r="AD41" s="31"/>
      <c r="AE41" s="31"/>
      <c r="AF41" s="31">
        <f>COUNTIFS('Zon- en Feestdagen'!G49:G61,Rapportage!E41)</f>
        <v>0</v>
      </c>
    </row>
    <row r="42" spans="1:32">
      <c r="A42" s="31" t="str">
        <f>IF((Rapportage!A42)&lt;=0,"",_xlfn.CONCAT(REPT("0",4-LEN(Rapportage!A42)),Rapportage!A42))</f>
        <v/>
      </c>
      <c r="B42" s="31" t="s">
        <v>129</v>
      </c>
      <c r="C42" s="31" t="str">
        <f>IF((Rapportage!C42)&lt;=0,"",_xlfn.CONCAT(REPT("0",10-LEN(Rapportage!C42)),Rapportage!C42))</f>
        <v/>
      </c>
      <c r="D42" s="31" t="s">
        <v>130</v>
      </c>
      <c r="E42" s="31" t="s">
        <v>17623</v>
      </c>
      <c r="F42" s="31" t="s">
        <v>15101</v>
      </c>
      <c r="G42" s="31" t="s">
        <v>131</v>
      </c>
      <c r="H42" s="31" t="s">
        <v>7623</v>
      </c>
      <c r="I42" s="31">
        <v>1766</v>
      </c>
      <c r="J42" s="31" t="e">
        <f ca="1">IF(($AB$2-$AA$2) &gt;= 0,IF(LEN(TEXT((V42)*100,"00000"))=3,_xlfn.CONCAT(0,TEXT((V42)*100,"00000")),TEXT((V42)*100,"00000")),empty)</f>
        <v>#NAME?</v>
      </c>
      <c r="K42" s="31" t="str">
        <f t="shared" si="5"/>
        <v/>
      </c>
      <c r="L42" s="31" t="s">
        <v>12582</v>
      </c>
      <c r="M42" s="31"/>
      <c r="N42" s="33" t="e">
        <f>MOD(Rapportage!H42-Rapportage!F42,1)-P42</f>
        <v>#VALUE!</v>
      </c>
      <c r="O42" s="31" t="str">
        <f>IF(Rapportage!G42="","",Rapportage!G42-Rapportage!E42)</f>
        <v/>
      </c>
      <c r="P42" s="35" t="str">
        <f>IF(Rapportage!K42="","",(Rapportage!K42*60)/1440)</f>
        <v/>
      </c>
      <c r="Q42" s="40" t="str">
        <f>IF(O42=1,1-((Rapportage!F42-$X$2)),"")</f>
        <v/>
      </c>
      <c r="R42" s="40" t="str">
        <f t="shared" si="6"/>
        <v/>
      </c>
      <c r="S42" s="35" t="str">
        <f>IF(OR(O42=1,Rapportage!H42&lt;$X$3),IF(Rapportage!H42&lt;"00:01","",(Rapportage!H42-$X$2)),"")</f>
        <v/>
      </c>
      <c r="T42" s="36" t="str">
        <f t="shared" si="7"/>
        <v/>
      </c>
      <c r="U42" s="41" t="e">
        <f t="shared" si="8"/>
        <v>#VALUE!</v>
      </c>
      <c r="V42" s="36" t="str">
        <f t="shared" si="9"/>
        <v/>
      </c>
      <c r="W42" s="36" t="str">
        <f t="shared" si="11"/>
        <v/>
      </c>
      <c r="X42" s="31"/>
      <c r="Y42" s="31"/>
      <c r="Z42" s="31" t="s">
        <v>7624</v>
      </c>
      <c r="AA42" s="31">
        <v>41</v>
      </c>
      <c r="AB42" s="31"/>
      <c r="AC42" s="31"/>
      <c r="AD42" s="31"/>
      <c r="AE42" s="31"/>
      <c r="AF42" s="31">
        <f>COUNTIFS('Zon- en Feestdagen'!G50:G62,Rapportage!E42)</f>
        <v>0</v>
      </c>
    </row>
    <row r="43" spans="1:32">
      <c r="A43" s="31" t="str">
        <f>IF((Rapportage!A43)&lt;=0,"",_xlfn.CONCAT(REPT("0",4-LEN(Rapportage!A43)),Rapportage!A43))</f>
        <v/>
      </c>
      <c r="B43" s="31" t="s">
        <v>132</v>
      </c>
      <c r="C43" s="31" t="str">
        <f>IF((Rapportage!C43)&lt;=0,"",_xlfn.CONCAT(REPT("0",10-LEN(Rapportage!C43)),Rapportage!C43))</f>
        <v/>
      </c>
      <c r="D43" s="31" t="s">
        <v>133</v>
      </c>
      <c r="E43" s="31" t="s">
        <v>17624</v>
      </c>
      <c r="F43" s="31" t="s">
        <v>15102</v>
      </c>
      <c r="G43" s="31" t="s">
        <v>134</v>
      </c>
      <c r="H43" s="31" t="s">
        <v>7625</v>
      </c>
      <c r="I43" s="31">
        <v>1766</v>
      </c>
      <c r="J43" s="31" t="e">
        <f ca="1">IF(($AB$2-$AA$2) &gt;= 0,IF(LEN(TEXT((V43)*100,"00000"))=3,_xlfn.CONCAT(0,TEXT((V43)*100,"00000")),TEXT((V43)*100,"00000")),empty)</f>
        <v>#NAME?</v>
      </c>
      <c r="K43" s="31" t="str">
        <f t="shared" si="5"/>
        <v/>
      </c>
      <c r="L43" s="31" t="s">
        <v>12583</v>
      </c>
      <c r="M43" s="31"/>
      <c r="N43" s="33" t="e">
        <f>MOD(Rapportage!H43-Rapportage!F43,1)-P43</f>
        <v>#VALUE!</v>
      </c>
      <c r="O43" s="31" t="str">
        <f>IF(Rapportage!G43="","",Rapportage!G43-Rapportage!E43)</f>
        <v/>
      </c>
      <c r="P43" s="35" t="str">
        <f>IF(Rapportage!K43="","",(Rapportage!K43*60)/1440)</f>
        <v/>
      </c>
      <c r="Q43" s="40" t="str">
        <f>IF(O43=1,1-((Rapportage!F43-$X$2)),"")</f>
        <v/>
      </c>
      <c r="R43" s="40" t="str">
        <f t="shared" si="6"/>
        <v/>
      </c>
      <c r="S43" s="35" t="str">
        <f>IF(OR(O43=1,Rapportage!H43&lt;$X$3),IF(Rapportage!H43&lt;"00:01","",(Rapportage!H43-$X$2)),"")</f>
        <v/>
      </c>
      <c r="T43" s="36" t="str">
        <f t="shared" si="7"/>
        <v/>
      </c>
      <c r="U43" s="41" t="e">
        <f t="shared" si="8"/>
        <v>#VALUE!</v>
      </c>
      <c r="V43" s="36" t="str">
        <f t="shared" si="9"/>
        <v/>
      </c>
      <c r="W43" s="36" t="str">
        <f t="shared" si="11"/>
        <v/>
      </c>
      <c r="X43" s="31"/>
      <c r="Y43" s="31"/>
      <c r="Z43" s="31" t="s">
        <v>7626</v>
      </c>
      <c r="AA43" s="31">
        <v>42</v>
      </c>
      <c r="AB43" s="31"/>
      <c r="AC43" s="31"/>
      <c r="AD43" s="31"/>
      <c r="AE43" s="31"/>
      <c r="AF43" s="31">
        <f>COUNTIFS('Zon- en Feestdagen'!G51:G63,Rapportage!E43)</f>
        <v>0</v>
      </c>
    </row>
    <row r="44" spans="1:32">
      <c r="A44" s="31" t="str">
        <f>IF((Rapportage!A44)&lt;=0,"",_xlfn.CONCAT(REPT("0",4-LEN(Rapportage!A44)),Rapportage!A44))</f>
        <v/>
      </c>
      <c r="B44" s="31" t="s">
        <v>135</v>
      </c>
      <c r="C44" s="31" t="str">
        <f>IF((Rapportage!C44)&lt;=0,"",_xlfn.CONCAT(REPT("0",10-LEN(Rapportage!C44)),Rapportage!C44))</f>
        <v/>
      </c>
      <c r="D44" s="31" t="s">
        <v>136</v>
      </c>
      <c r="E44" s="31" t="s">
        <v>17625</v>
      </c>
      <c r="F44" s="31" t="s">
        <v>15103</v>
      </c>
      <c r="G44" s="31" t="s">
        <v>137</v>
      </c>
      <c r="H44" s="31" t="s">
        <v>7627</v>
      </c>
      <c r="I44" s="31">
        <v>1766</v>
      </c>
      <c r="J44" s="31" t="e">
        <f ca="1">IF(($AB$2-$AA$2) &gt;= 0,IF(LEN(TEXT((V44)*100,"00000"))=3,_xlfn.CONCAT(0,TEXT((V44)*100,"00000")),TEXT((V44)*100,"00000")),empty)</f>
        <v>#NAME?</v>
      </c>
      <c r="K44" s="31" t="str">
        <f t="shared" si="5"/>
        <v/>
      </c>
      <c r="L44" s="31" t="s">
        <v>12584</v>
      </c>
      <c r="M44" s="31"/>
      <c r="N44" s="33" t="e">
        <f>MOD(Rapportage!H44-Rapportage!F44,1)-P44</f>
        <v>#VALUE!</v>
      </c>
      <c r="O44" s="31" t="str">
        <f>IF(Rapportage!G44="","",Rapportage!G44-Rapportage!E44)</f>
        <v/>
      </c>
      <c r="P44" s="35" t="str">
        <f>IF(Rapportage!K44="","",(Rapportage!K44*60)/1440)</f>
        <v/>
      </c>
      <c r="Q44" s="40" t="str">
        <f>IF(O44=1,1-((Rapportage!F44-$X$2)),"")</f>
        <v/>
      </c>
      <c r="R44" s="40" t="str">
        <f t="shared" si="6"/>
        <v/>
      </c>
      <c r="S44" s="35" t="str">
        <f>IF(OR(O44=1,Rapportage!H44&lt;$X$3),IF(Rapportage!H44&lt;"00:01","",(Rapportage!H44-$X$2)),"")</f>
        <v/>
      </c>
      <c r="T44" s="36" t="str">
        <f t="shared" si="7"/>
        <v/>
      </c>
      <c r="U44" s="41" t="e">
        <f t="shared" si="8"/>
        <v>#VALUE!</v>
      </c>
      <c r="V44" s="36" t="str">
        <f t="shared" si="9"/>
        <v/>
      </c>
      <c r="W44" s="36" t="str">
        <f t="shared" si="11"/>
        <v/>
      </c>
      <c r="X44" s="31"/>
      <c r="Y44" s="31"/>
      <c r="Z44" s="31" t="s">
        <v>7628</v>
      </c>
      <c r="AA44" s="31">
        <v>43</v>
      </c>
      <c r="AB44" s="31"/>
      <c r="AC44" s="31"/>
      <c r="AD44" s="31"/>
      <c r="AE44" s="31"/>
      <c r="AF44" s="31">
        <f>COUNTIFS('Zon- en Feestdagen'!G52:G64,Rapportage!E44)</f>
        <v>0</v>
      </c>
    </row>
    <row r="45" spans="1:32">
      <c r="A45" s="31" t="str">
        <f>IF((Rapportage!A45)&lt;=0,"",_xlfn.CONCAT(REPT("0",4-LEN(Rapportage!A45)),Rapportage!A45))</f>
        <v/>
      </c>
      <c r="B45" s="31" t="s">
        <v>138</v>
      </c>
      <c r="C45" s="31" t="str">
        <f>IF((Rapportage!C45)&lt;=0,"",_xlfn.CONCAT(REPT("0",10-LEN(Rapportage!C45)),Rapportage!C45))</f>
        <v/>
      </c>
      <c r="D45" s="31" t="s">
        <v>139</v>
      </c>
      <c r="E45" s="31" t="s">
        <v>17626</v>
      </c>
      <c r="F45" s="31" t="s">
        <v>15104</v>
      </c>
      <c r="G45" s="31" t="s">
        <v>140</v>
      </c>
      <c r="H45" s="31" t="s">
        <v>7629</v>
      </c>
      <c r="I45" s="31">
        <v>1766</v>
      </c>
      <c r="J45" s="31" t="e">
        <f ca="1">IF(($AB$2-$AA$2) &gt;= 0,IF(LEN(TEXT((V45)*100,"00000"))=3,_xlfn.CONCAT(0,TEXT((V45)*100,"00000")),TEXT((V45)*100,"00000")),empty)</f>
        <v>#NAME?</v>
      </c>
      <c r="K45" s="31" t="str">
        <f t="shared" si="5"/>
        <v/>
      </c>
      <c r="L45" s="31" t="s">
        <v>12585</v>
      </c>
      <c r="M45" s="31"/>
      <c r="N45" s="33" t="e">
        <f>MOD(Rapportage!H45-Rapportage!F45,1)-P45</f>
        <v>#VALUE!</v>
      </c>
      <c r="O45" s="31" t="str">
        <f>IF(Rapportage!G45="","",Rapportage!G45-Rapportage!E45)</f>
        <v/>
      </c>
      <c r="P45" s="35" t="str">
        <f>IF(Rapportage!K45="","",(Rapportage!K45*60)/1440)</f>
        <v/>
      </c>
      <c r="Q45" s="40" t="str">
        <f>IF(O45=1,1-((Rapportage!F45-$X$2)),"")</f>
        <v/>
      </c>
      <c r="R45" s="40" t="str">
        <f t="shared" si="6"/>
        <v/>
      </c>
      <c r="S45" s="35" t="str">
        <f>IF(OR(O45=1,Rapportage!H45&lt;$X$3),IF(Rapportage!H45&lt;"00:01","",(Rapportage!H45-$X$2)),"")</f>
        <v/>
      </c>
      <c r="T45" s="36" t="str">
        <f t="shared" si="7"/>
        <v/>
      </c>
      <c r="U45" s="41" t="e">
        <f t="shared" si="8"/>
        <v>#VALUE!</v>
      </c>
      <c r="V45" s="36" t="str">
        <f t="shared" si="9"/>
        <v/>
      </c>
      <c r="W45" s="36" t="str">
        <f t="shared" si="11"/>
        <v/>
      </c>
      <c r="X45" s="31"/>
      <c r="Y45" s="31"/>
      <c r="Z45" s="31" t="s">
        <v>7630</v>
      </c>
      <c r="AA45" s="31">
        <v>44</v>
      </c>
      <c r="AB45" s="31"/>
      <c r="AC45" s="31"/>
      <c r="AD45" s="31"/>
      <c r="AE45" s="31"/>
      <c r="AF45" s="31">
        <f>COUNTIFS('Zon- en Feestdagen'!G53:G65,Rapportage!E45)</f>
        <v>0</v>
      </c>
    </row>
    <row r="46" spans="1:32">
      <c r="A46" s="31" t="str">
        <f>IF((Rapportage!A46)&lt;=0,"",_xlfn.CONCAT(REPT("0",4-LEN(Rapportage!A46)),Rapportage!A46))</f>
        <v/>
      </c>
      <c r="B46" s="31" t="s">
        <v>141</v>
      </c>
      <c r="C46" s="31" t="str">
        <f>IF((Rapportage!C46)&lt;=0,"",_xlfn.CONCAT(REPT("0",10-LEN(Rapportage!C46)),Rapportage!C46))</f>
        <v/>
      </c>
      <c r="D46" s="31" t="s">
        <v>142</v>
      </c>
      <c r="E46" s="31" t="s">
        <v>17627</v>
      </c>
      <c r="F46" s="31" t="s">
        <v>15105</v>
      </c>
      <c r="G46" s="31" t="s">
        <v>143</v>
      </c>
      <c r="H46" s="31" t="s">
        <v>7631</v>
      </c>
      <c r="I46" s="31">
        <v>1766</v>
      </c>
      <c r="J46" s="31" t="e">
        <f ca="1">IF(($AB$2-$AA$2) &gt;= 0,IF(LEN(TEXT((V46)*100,"00000"))=3,_xlfn.CONCAT(0,TEXT((V46)*100,"00000")),TEXT((V46)*100,"00000")),empty)</f>
        <v>#NAME?</v>
      </c>
      <c r="K46" s="31" t="str">
        <f t="shared" si="5"/>
        <v/>
      </c>
      <c r="L46" s="31" t="s">
        <v>12586</v>
      </c>
      <c r="M46" s="31"/>
      <c r="N46" s="33" t="e">
        <f>MOD(Rapportage!H46-Rapportage!F46,1)-P46</f>
        <v>#VALUE!</v>
      </c>
      <c r="O46" s="31" t="str">
        <f>IF(Rapportage!G46="","",Rapportage!G46-Rapportage!E46)</f>
        <v/>
      </c>
      <c r="P46" s="35" t="str">
        <f>IF(Rapportage!K46="","",(Rapportage!K46*60)/1440)</f>
        <v/>
      </c>
      <c r="Q46" s="40" t="str">
        <f>IF(O46=1,1-((Rapportage!F46-$X$2)),"")</f>
        <v/>
      </c>
      <c r="R46" s="40" t="str">
        <f t="shared" si="6"/>
        <v/>
      </c>
      <c r="S46" s="35" t="str">
        <f>IF(OR(O46=1,Rapportage!H46&lt;$X$3),IF(Rapportage!H46&lt;"00:01","",(Rapportage!H46-$X$2)),"")</f>
        <v/>
      </c>
      <c r="T46" s="36" t="str">
        <f t="shared" si="7"/>
        <v/>
      </c>
      <c r="U46" s="41" t="e">
        <f t="shared" si="8"/>
        <v>#VALUE!</v>
      </c>
      <c r="V46" s="36" t="str">
        <f t="shared" si="9"/>
        <v/>
      </c>
      <c r="W46" s="36" t="str">
        <f t="shared" si="11"/>
        <v/>
      </c>
      <c r="X46" s="31"/>
      <c r="Y46" s="31"/>
      <c r="Z46" s="31" t="s">
        <v>7632</v>
      </c>
      <c r="AA46" s="31">
        <v>45</v>
      </c>
      <c r="AB46" s="31"/>
      <c r="AC46" s="31"/>
      <c r="AD46" s="31"/>
      <c r="AE46" s="31"/>
      <c r="AF46" s="31">
        <f>COUNTIFS('Zon- en Feestdagen'!G54:G66,Rapportage!E46)</f>
        <v>0</v>
      </c>
    </row>
    <row r="47" spans="1:32">
      <c r="A47" s="31" t="str">
        <f>IF((Rapportage!A47)&lt;=0,"",_xlfn.CONCAT(REPT("0",4-LEN(Rapportage!A47)),Rapportage!A47))</f>
        <v/>
      </c>
      <c r="B47" s="31" t="s">
        <v>144</v>
      </c>
      <c r="C47" s="31" t="str">
        <f>IF((Rapportage!C47)&lt;=0,"",_xlfn.CONCAT(REPT("0",10-LEN(Rapportage!C47)),Rapportage!C47))</f>
        <v/>
      </c>
      <c r="D47" s="31" t="s">
        <v>145</v>
      </c>
      <c r="E47" s="31" t="s">
        <v>17628</v>
      </c>
      <c r="F47" s="31" t="s">
        <v>15106</v>
      </c>
      <c r="G47" s="31" t="s">
        <v>146</v>
      </c>
      <c r="H47" s="31" t="s">
        <v>7633</v>
      </c>
      <c r="I47" s="31">
        <v>1766</v>
      </c>
      <c r="J47" s="31" t="e">
        <f ca="1">IF(($AB$2-$AA$2) &gt;= 0,IF(LEN(TEXT((V47)*100,"00000"))=3,_xlfn.CONCAT(0,TEXT((V47)*100,"00000")),TEXT((V47)*100,"00000")),empty)</f>
        <v>#NAME?</v>
      </c>
      <c r="K47" s="31" t="str">
        <f t="shared" si="5"/>
        <v/>
      </c>
      <c r="L47" s="31" t="s">
        <v>12587</v>
      </c>
      <c r="M47" s="31"/>
      <c r="N47" s="33" t="e">
        <f>MOD(Rapportage!H47-Rapportage!F47,1)-P47</f>
        <v>#VALUE!</v>
      </c>
      <c r="O47" s="31" t="str">
        <f>IF(Rapportage!G47="","",Rapportage!G47-Rapportage!E47)</f>
        <v/>
      </c>
      <c r="P47" s="35" t="str">
        <f>IF(Rapportage!K47="","",(Rapportage!K47*60)/1440)</f>
        <v/>
      </c>
      <c r="Q47" s="40" t="str">
        <f>IF(O47=1,1-((Rapportage!F47-$X$2)),"")</f>
        <v/>
      </c>
      <c r="R47" s="40" t="str">
        <f t="shared" si="6"/>
        <v/>
      </c>
      <c r="S47" s="35" t="str">
        <f>IF(OR(O47=1,Rapportage!H47&lt;$X$3),IF(Rapportage!H47&lt;"00:01","",(Rapportage!H47-$X$2)),"")</f>
        <v/>
      </c>
      <c r="T47" s="36" t="str">
        <f t="shared" si="7"/>
        <v/>
      </c>
      <c r="U47" s="41" t="e">
        <f t="shared" si="8"/>
        <v>#VALUE!</v>
      </c>
      <c r="V47" s="36" t="str">
        <f t="shared" si="9"/>
        <v/>
      </c>
      <c r="W47" s="36" t="str">
        <f t="shared" si="11"/>
        <v/>
      </c>
      <c r="X47" s="31"/>
      <c r="Y47" s="31"/>
      <c r="Z47" s="31" t="s">
        <v>7634</v>
      </c>
      <c r="AA47" s="31">
        <v>46</v>
      </c>
      <c r="AB47" s="31"/>
      <c r="AC47" s="31"/>
      <c r="AD47" s="31"/>
      <c r="AE47" s="31"/>
      <c r="AF47" s="31">
        <f>COUNTIFS('Zon- en Feestdagen'!G55:G67,Rapportage!E47)</f>
        <v>0</v>
      </c>
    </row>
    <row r="48" spans="1:32">
      <c r="A48" s="31" t="str">
        <f>IF((Rapportage!A48)&lt;=0,"",_xlfn.CONCAT(REPT("0",4-LEN(Rapportage!A48)),Rapportage!A48))</f>
        <v/>
      </c>
      <c r="B48" s="31" t="s">
        <v>147</v>
      </c>
      <c r="C48" s="31" t="str">
        <f>IF((Rapportage!C48)&lt;=0,"",_xlfn.CONCAT(REPT("0",10-LEN(Rapportage!C48)),Rapportage!C48))</f>
        <v/>
      </c>
      <c r="D48" s="31" t="s">
        <v>148</v>
      </c>
      <c r="E48" s="31" t="s">
        <v>17629</v>
      </c>
      <c r="F48" s="31" t="s">
        <v>15107</v>
      </c>
      <c r="G48" s="31" t="s">
        <v>149</v>
      </c>
      <c r="H48" s="31" t="s">
        <v>7635</v>
      </c>
      <c r="I48" s="31">
        <v>1766</v>
      </c>
      <c r="J48" s="31" t="e">
        <f ca="1">IF(($AB$2-$AA$2) &gt;= 0,IF(LEN(TEXT((V48)*100,"00000"))=3,_xlfn.CONCAT(0,TEXT((V48)*100,"00000")),TEXT((V48)*100,"00000")),empty)</f>
        <v>#NAME?</v>
      </c>
      <c r="K48" s="31" t="str">
        <f t="shared" si="5"/>
        <v/>
      </c>
      <c r="L48" s="31" t="s">
        <v>12588</v>
      </c>
      <c r="M48" s="31"/>
      <c r="N48" s="33" t="e">
        <f>MOD(Rapportage!H48-Rapportage!F48,1)-P48</f>
        <v>#VALUE!</v>
      </c>
      <c r="O48" s="31" t="str">
        <f>IF(Rapportage!G48="","",Rapportage!G48-Rapportage!E48)</f>
        <v/>
      </c>
      <c r="P48" s="35" t="str">
        <f>IF(Rapportage!K48="","",(Rapportage!K48*60)/1440)</f>
        <v/>
      </c>
      <c r="Q48" s="40" t="str">
        <f>IF(O48=1,1-((Rapportage!F48-$X$2)),"")</f>
        <v/>
      </c>
      <c r="R48" s="40" t="str">
        <f t="shared" si="6"/>
        <v/>
      </c>
      <c r="S48" s="35" t="str">
        <f>IF(OR(O48=1,Rapportage!H48&lt;$X$3),IF(Rapportage!H48&lt;"00:01","",(Rapportage!H48-$X$2)),"")</f>
        <v/>
      </c>
      <c r="T48" s="36" t="str">
        <f t="shared" si="7"/>
        <v/>
      </c>
      <c r="U48" s="41" t="e">
        <f t="shared" si="8"/>
        <v>#VALUE!</v>
      </c>
      <c r="V48" s="36" t="str">
        <f t="shared" si="9"/>
        <v/>
      </c>
      <c r="W48" s="36" t="str">
        <f t="shared" si="11"/>
        <v/>
      </c>
      <c r="X48" s="31"/>
      <c r="Y48" s="31"/>
      <c r="Z48" s="31" t="s">
        <v>7636</v>
      </c>
      <c r="AA48" s="31">
        <v>47</v>
      </c>
      <c r="AB48" s="31"/>
      <c r="AC48" s="31"/>
      <c r="AD48" s="31"/>
      <c r="AE48" s="31"/>
      <c r="AF48" s="31">
        <f>COUNTIFS('Zon- en Feestdagen'!G56:G68,Rapportage!E48)</f>
        <v>0</v>
      </c>
    </row>
    <row r="49" spans="1:32">
      <c r="A49" s="31" t="str">
        <f>IF((Rapportage!A49)&lt;=0,"",_xlfn.CONCAT(REPT("0",4-LEN(Rapportage!A49)),Rapportage!A49))</f>
        <v/>
      </c>
      <c r="B49" s="31" t="s">
        <v>150</v>
      </c>
      <c r="C49" s="31" t="str">
        <f>IF((Rapportage!C49)&lt;=0,"",_xlfn.CONCAT(REPT("0",10-LEN(Rapportage!C49)),Rapportage!C49))</f>
        <v/>
      </c>
      <c r="D49" s="31" t="s">
        <v>151</v>
      </c>
      <c r="E49" s="31" t="s">
        <v>17630</v>
      </c>
      <c r="F49" s="31" t="s">
        <v>15108</v>
      </c>
      <c r="G49" s="31" t="s">
        <v>152</v>
      </c>
      <c r="H49" s="31" t="s">
        <v>7637</v>
      </c>
      <c r="I49" s="31">
        <v>1766</v>
      </c>
      <c r="J49" s="31" t="e">
        <f ca="1">IF(($AB$2-$AA$2) &gt;= 0,IF(LEN(TEXT((V49)*100,"00000"))=3,_xlfn.CONCAT(0,TEXT((V49)*100,"00000")),TEXT((V49)*100,"00000")),empty)</f>
        <v>#NAME?</v>
      </c>
      <c r="K49" s="31" t="str">
        <f t="shared" si="5"/>
        <v/>
      </c>
      <c r="L49" s="31" t="s">
        <v>12589</v>
      </c>
      <c r="M49" s="31"/>
      <c r="N49" s="33" t="e">
        <f>MOD(Rapportage!H49-Rapportage!F49,1)-P49</f>
        <v>#VALUE!</v>
      </c>
      <c r="O49" s="31" t="str">
        <f>IF(Rapportage!G49="","",Rapportage!G49-Rapportage!E49)</f>
        <v/>
      </c>
      <c r="P49" s="35" t="str">
        <f>IF(Rapportage!K49="","",(Rapportage!K49*60)/1440)</f>
        <v/>
      </c>
      <c r="Q49" s="40" t="str">
        <f>IF(O49=1,1-((Rapportage!F49-$X$2)),"")</f>
        <v/>
      </c>
      <c r="R49" s="40" t="str">
        <f t="shared" si="6"/>
        <v/>
      </c>
      <c r="S49" s="35" t="str">
        <f>IF(OR(O49=1,Rapportage!H49&lt;$X$3),IF(Rapportage!H49&lt;"00:01","",(Rapportage!H49-$X$2)),"")</f>
        <v/>
      </c>
      <c r="T49" s="36" t="str">
        <f t="shared" si="7"/>
        <v/>
      </c>
      <c r="U49" s="41" t="e">
        <f t="shared" si="8"/>
        <v>#VALUE!</v>
      </c>
      <c r="V49" s="36" t="str">
        <f t="shared" si="9"/>
        <v/>
      </c>
      <c r="W49" s="36" t="str">
        <f t="shared" si="11"/>
        <v/>
      </c>
      <c r="X49" s="31"/>
      <c r="Y49" s="31"/>
      <c r="Z49" s="31" t="s">
        <v>7638</v>
      </c>
      <c r="AA49" s="31">
        <v>48</v>
      </c>
      <c r="AB49" s="31"/>
      <c r="AC49" s="31"/>
      <c r="AD49" s="31"/>
      <c r="AE49" s="31"/>
      <c r="AF49" s="31">
        <f>COUNTIFS('Zon- en Feestdagen'!G57:G69,Rapportage!E49)</f>
        <v>0</v>
      </c>
    </row>
    <row r="50" spans="1:32">
      <c r="A50" s="31" t="str">
        <f>IF((Rapportage!A50)&lt;=0,"",_xlfn.CONCAT(REPT("0",4-LEN(Rapportage!A50)),Rapportage!A50))</f>
        <v/>
      </c>
      <c r="B50" s="31" t="s">
        <v>153</v>
      </c>
      <c r="C50" s="31" t="str">
        <f>IF((Rapportage!C50)&lt;=0,"",_xlfn.CONCAT(REPT("0",10-LEN(Rapportage!C50)),Rapportage!C50))</f>
        <v/>
      </c>
      <c r="D50" s="31" t="s">
        <v>154</v>
      </c>
      <c r="E50" s="31" t="s">
        <v>17631</v>
      </c>
      <c r="F50" s="31" t="s">
        <v>15109</v>
      </c>
      <c r="G50" s="31" t="s">
        <v>155</v>
      </c>
      <c r="H50" s="31" t="s">
        <v>7639</v>
      </c>
      <c r="I50" s="31">
        <v>1766</v>
      </c>
      <c r="J50" s="31" t="e">
        <f ca="1">IF(($AB$2-$AA$2) &gt;= 0,IF(LEN(TEXT((V50)*100,"00000"))=3,_xlfn.CONCAT(0,TEXT((V50)*100,"00000")),TEXT((V50)*100,"00000")),empty)</f>
        <v>#NAME?</v>
      </c>
      <c r="K50" s="31" t="str">
        <f t="shared" si="5"/>
        <v/>
      </c>
      <c r="L50" s="31" t="s">
        <v>12590</v>
      </c>
      <c r="M50" s="31"/>
      <c r="N50" s="33" t="e">
        <f>MOD(Rapportage!H50-Rapportage!F50,1)-P50</f>
        <v>#VALUE!</v>
      </c>
      <c r="O50" s="31" t="str">
        <f>IF(Rapportage!G50="","",Rapportage!G50-Rapportage!E50)</f>
        <v/>
      </c>
      <c r="P50" s="35" t="str">
        <f>IF(Rapportage!K50="","",(Rapportage!K50*60)/1440)</f>
        <v/>
      </c>
      <c r="Q50" s="40" t="str">
        <f>IF(O50=1,1-((Rapportage!F50-$X$2)),"")</f>
        <v/>
      </c>
      <c r="R50" s="40" t="str">
        <f t="shared" si="6"/>
        <v/>
      </c>
      <c r="S50" s="35" t="str">
        <f>IF(OR(O50=1,Rapportage!H50&lt;$X$3),IF(Rapportage!H50&lt;"00:01","",(Rapportage!H50-$X$2)),"")</f>
        <v/>
      </c>
      <c r="T50" s="36" t="str">
        <f t="shared" si="7"/>
        <v/>
      </c>
      <c r="U50" s="41" t="e">
        <f t="shared" si="8"/>
        <v>#VALUE!</v>
      </c>
      <c r="V50" s="36" t="str">
        <f t="shared" si="9"/>
        <v/>
      </c>
      <c r="W50" s="36" t="str">
        <f t="shared" si="11"/>
        <v/>
      </c>
      <c r="X50" s="31"/>
      <c r="Y50" s="31"/>
      <c r="Z50" s="31" t="s">
        <v>7640</v>
      </c>
      <c r="AA50" s="31">
        <v>49</v>
      </c>
      <c r="AB50" s="31"/>
      <c r="AC50" s="31"/>
      <c r="AD50" s="31"/>
      <c r="AE50" s="31"/>
      <c r="AF50" s="31">
        <f>COUNTIFS('Zon- en Feestdagen'!G58:G70,Rapportage!E50)</f>
        <v>0</v>
      </c>
    </row>
    <row r="51" spans="1:32">
      <c r="A51" s="31" t="str">
        <f>IF((Rapportage!A51)&lt;=0,"",_xlfn.CONCAT(REPT("0",4-LEN(Rapportage!A51)),Rapportage!A51))</f>
        <v/>
      </c>
      <c r="B51" s="31" t="s">
        <v>156</v>
      </c>
      <c r="C51" s="31" t="str">
        <f>IF((Rapportage!C51)&lt;=0,"",_xlfn.CONCAT(REPT("0",10-LEN(Rapportage!C51)),Rapportage!C51))</f>
        <v/>
      </c>
      <c r="D51" s="31" t="s">
        <v>157</v>
      </c>
      <c r="E51" s="31" t="s">
        <v>17632</v>
      </c>
      <c r="F51" s="31" t="s">
        <v>15110</v>
      </c>
      <c r="G51" s="31" t="s">
        <v>158</v>
      </c>
      <c r="H51" s="31" t="s">
        <v>7641</v>
      </c>
      <c r="I51" s="31">
        <v>1766</v>
      </c>
      <c r="J51" s="31" t="e">
        <f ca="1">IF(($AB$2-$AA$2) &gt;= 0,IF(LEN(TEXT((V51)*100,"00000"))=3,_xlfn.CONCAT(0,TEXT((V51)*100,"00000")),TEXT((V51)*100,"00000")),empty)</f>
        <v>#NAME?</v>
      </c>
      <c r="K51" s="31" t="str">
        <f t="shared" si="5"/>
        <v/>
      </c>
      <c r="L51" s="31" t="s">
        <v>12591</v>
      </c>
      <c r="M51" s="31"/>
      <c r="N51" s="33" t="e">
        <f>MOD(Rapportage!H51-Rapportage!F51,1)-P51</f>
        <v>#VALUE!</v>
      </c>
      <c r="O51" s="31" t="str">
        <f>IF(Rapportage!G51="","",Rapportage!G51-Rapportage!E51)</f>
        <v/>
      </c>
      <c r="P51" s="35" t="str">
        <f>IF(Rapportage!K51="","",(Rapportage!K51*60)/1440)</f>
        <v/>
      </c>
      <c r="Q51" s="40" t="str">
        <f>IF(O51=1,1-((Rapportage!F51-$X$2)),"")</f>
        <v/>
      </c>
      <c r="R51" s="40" t="str">
        <f t="shared" si="6"/>
        <v/>
      </c>
      <c r="S51" s="35" t="str">
        <f>IF(OR(O51=1,Rapportage!H51&lt;$X$3),IF(Rapportage!H51&lt;"00:01","",(Rapportage!H51-$X$2)),"")</f>
        <v/>
      </c>
      <c r="T51" s="36" t="str">
        <f t="shared" si="7"/>
        <v/>
      </c>
      <c r="U51" s="41" t="e">
        <f t="shared" si="8"/>
        <v>#VALUE!</v>
      </c>
      <c r="V51" s="36" t="str">
        <f t="shared" si="9"/>
        <v/>
      </c>
      <c r="W51" s="36" t="str">
        <f t="shared" si="11"/>
        <v/>
      </c>
      <c r="X51" s="31"/>
      <c r="Y51" s="31"/>
      <c r="Z51" s="31" t="s">
        <v>7642</v>
      </c>
      <c r="AA51" s="31">
        <v>50</v>
      </c>
      <c r="AB51" s="31"/>
      <c r="AC51" s="31"/>
      <c r="AD51" s="31"/>
      <c r="AE51" s="31"/>
      <c r="AF51" s="31">
        <f>COUNTIFS('Zon- en Feestdagen'!G59:G71,Rapportage!E51)</f>
        <v>0</v>
      </c>
    </row>
    <row r="52" spans="1:32">
      <c r="A52" s="31" t="str">
        <f>IF((Rapportage!A52)&lt;=0,"",_xlfn.CONCAT(REPT("0",4-LEN(Rapportage!A52)),Rapportage!A52))</f>
        <v/>
      </c>
      <c r="B52" s="31" t="s">
        <v>159</v>
      </c>
      <c r="C52" s="31" t="str">
        <f>IF((Rapportage!C52)&lt;=0,"",_xlfn.CONCAT(REPT("0",10-LEN(Rapportage!C52)),Rapportage!C52))</f>
        <v/>
      </c>
      <c r="D52" s="31" t="s">
        <v>160</v>
      </c>
      <c r="E52" s="31" t="s">
        <v>17633</v>
      </c>
      <c r="F52" s="31" t="s">
        <v>15111</v>
      </c>
      <c r="G52" s="31" t="s">
        <v>161</v>
      </c>
      <c r="H52" s="31" t="s">
        <v>7643</v>
      </c>
      <c r="I52" s="31">
        <v>1766</v>
      </c>
      <c r="J52" s="31" t="e">
        <f ca="1">IF(($AB$2-$AA$2) &gt;= 0,IF(LEN(TEXT((V52)*100,"00000"))=3,_xlfn.CONCAT(0,TEXT((V52)*100,"00000")),TEXT((V52)*100,"00000")),empty)</f>
        <v>#NAME?</v>
      </c>
      <c r="K52" s="31" t="str">
        <f t="shared" si="5"/>
        <v/>
      </c>
      <c r="L52" s="31" t="s">
        <v>12592</v>
      </c>
      <c r="M52" s="31"/>
      <c r="N52" s="33" t="e">
        <f>MOD(Rapportage!H52-Rapportage!F52,1)-P52</f>
        <v>#VALUE!</v>
      </c>
      <c r="O52" s="31" t="str">
        <f>IF(Rapportage!G52="","",Rapportage!G52-Rapportage!E52)</f>
        <v/>
      </c>
      <c r="P52" s="35" t="str">
        <f>IF(Rapportage!K52="","",(Rapportage!K52*60)/1440)</f>
        <v/>
      </c>
      <c r="Q52" s="40" t="str">
        <f>IF(O52=1,1-((Rapportage!F52-$X$2)),"")</f>
        <v/>
      </c>
      <c r="R52" s="40" t="str">
        <f t="shared" si="6"/>
        <v/>
      </c>
      <c r="S52" s="35" t="str">
        <f>IF(OR(O52=1,Rapportage!H52&lt;$X$3),IF(Rapportage!H52&lt;"00:01","",(Rapportage!H52-$X$2)),"")</f>
        <v/>
      </c>
      <c r="T52" s="36" t="str">
        <f t="shared" si="7"/>
        <v/>
      </c>
      <c r="U52" s="41" t="e">
        <f t="shared" si="8"/>
        <v>#VALUE!</v>
      </c>
      <c r="V52" s="36" t="str">
        <f t="shared" si="9"/>
        <v/>
      </c>
      <c r="W52" s="36" t="str">
        <f t="shared" si="11"/>
        <v/>
      </c>
      <c r="X52" s="31"/>
      <c r="Y52" s="31"/>
      <c r="Z52" s="31" t="s">
        <v>7644</v>
      </c>
      <c r="AA52" s="31">
        <v>51</v>
      </c>
      <c r="AB52" s="31"/>
      <c r="AC52" s="31"/>
      <c r="AD52" s="31"/>
      <c r="AE52" s="31"/>
      <c r="AF52" s="31">
        <f>COUNTIFS('Zon- en Feestdagen'!G60:G72,Rapportage!E52)</f>
        <v>0</v>
      </c>
    </row>
    <row r="53" spans="1:32">
      <c r="A53" s="31" t="str">
        <f>IF((Rapportage!A53)&lt;=0,"",_xlfn.CONCAT(REPT("0",4-LEN(Rapportage!A53)),Rapportage!A53))</f>
        <v/>
      </c>
      <c r="B53" s="31" t="s">
        <v>162</v>
      </c>
      <c r="C53" s="31" t="str">
        <f>IF((Rapportage!C53)&lt;=0,"",_xlfn.CONCAT(REPT("0",10-LEN(Rapportage!C53)),Rapportage!C53))</f>
        <v/>
      </c>
      <c r="D53" s="31" t="s">
        <v>163</v>
      </c>
      <c r="E53" s="31" t="s">
        <v>17634</v>
      </c>
      <c r="F53" s="31" t="s">
        <v>15112</v>
      </c>
      <c r="G53" s="31" t="s">
        <v>164</v>
      </c>
      <c r="H53" s="31" t="s">
        <v>7645</v>
      </c>
      <c r="I53" s="31">
        <v>1766</v>
      </c>
      <c r="J53" s="31" t="e">
        <f ca="1">IF(($AB$2-$AA$2) &gt;= 0,IF(LEN(TEXT((V53)*100,"00000"))=3,_xlfn.CONCAT(0,TEXT((V53)*100,"00000")),TEXT((V53)*100,"00000")),empty)</f>
        <v>#NAME?</v>
      </c>
      <c r="K53" s="43" t="str">
        <f t="shared" si="5"/>
        <v/>
      </c>
      <c r="L53" s="31" t="s">
        <v>12593</v>
      </c>
      <c r="M53" s="31"/>
      <c r="N53" s="33" t="e">
        <f>MOD(Rapportage!H53-Rapportage!F53,1)-P53</f>
        <v>#VALUE!</v>
      </c>
      <c r="O53" s="31" t="str">
        <f>IF(Rapportage!G53="","",Rapportage!G53-Rapportage!E53)</f>
        <v/>
      </c>
      <c r="P53" s="35" t="str">
        <f>IF(Rapportage!K53="","",(Rapportage!K53*60)/1440)</f>
        <v/>
      </c>
      <c r="Q53" s="40" t="str">
        <f>IF(O53=1,1-((Rapportage!F53-$X$2)),"")</f>
        <v/>
      </c>
      <c r="R53" s="40" t="str">
        <f t="shared" si="6"/>
        <v/>
      </c>
      <c r="S53" s="35" t="str">
        <f>IF(OR(O53=1,Rapportage!H53&lt;$X$3),IF(Rapportage!H53&lt;"00:01","",(Rapportage!H53-$X$2)),"")</f>
        <v/>
      </c>
      <c r="T53" s="36" t="str">
        <f t="shared" si="7"/>
        <v/>
      </c>
      <c r="U53" s="41" t="e">
        <f t="shared" si="8"/>
        <v>#VALUE!</v>
      </c>
      <c r="V53" s="36" t="str">
        <f t="shared" si="9"/>
        <v/>
      </c>
      <c r="W53" s="36" t="str">
        <f t="shared" si="11"/>
        <v/>
      </c>
      <c r="X53" s="31"/>
      <c r="Y53" s="31"/>
      <c r="Z53" s="31" t="s">
        <v>7646</v>
      </c>
      <c r="AA53" s="31">
        <v>52</v>
      </c>
      <c r="AB53" s="31"/>
      <c r="AC53" s="31"/>
      <c r="AD53" s="31"/>
      <c r="AE53" s="31"/>
      <c r="AF53" s="31">
        <f>COUNTIFS('Zon- en Feestdagen'!G61:G73,Rapportage!E53)</f>
        <v>0</v>
      </c>
    </row>
    <row r="54" spans="1:32">
      <c r="A54" s="31" t="str">
        <f>IF((Rapportage!A54)&lt;=0,"",_xlfn.CONCAT(REPT("0",4-LEN(Rapportage!A54)),Rapportage!A54))</f>
        <v/>
      </c>
      <c r="B54" s="31" t="s">
        <v>165</v>
      </c>
      <c r="C54" s="31" t="str">
        <f>IF((Rapportage!C54)&lt;=0,"",_xlfn.CONCAT(REPT("0",10-LEN(Rapportage!C54)),Rapportage!C54))</f>
        <v/>
      </c>
      <c r="D54" s="31" t="s">
        <v>166</v>
      </c>
      <c r="E54" s="31" t="s">
        <v>17635</v>
      </c>
      <c r="F54" s="31" t="s">
        <v>15113</v>
      </c>
      <c r="G54" s="31" t="s">
        <v>167</v>
      </c>
      <c r="H54" s="31" t="s">
        <v>7647</v>
      </c>
      <c r="I54" s="31">
        <v>1766</v>
      </c>
      <c r="J54" s="31" t="e">
        <f ca="1">IF(($AB$2-$AA$2) &gt;= 0,IF(LEN(TEXT((V54)*100,"00000"))=3,_xlfn.CONCAT(0,TEXT((V54)*100,"00000")),TEXT((V54)*100,"00000")),empty)</f>
        <v>#NAME?</v>
      </c>
      <c r="K54" s="43" t="str">
        <f t="shared" si="5"/>
        <v/>
      </c>
      <c r="L54" s="31" t="s">
        <v>12594</v>
      </c>
      <c r="M54" s="31"/>
      <c r="N54" s="33" t="e">
        <f>MOD(Rapportage!H54-Rapportage!F54,1)-P54</f>
        <v>#VALUE!</v>
      </c>
      <c r="O54" s="31" t="str">
        <f>IF(Rapportage!G54="","",Rapportage!G54-Rapportage!E54)</f>
        <v/>
      </c>
      <c r="P54" s="35" t="str">
        <f>IF(Rapportage!K54="","",(Rapportage!K54*60)/1440)</f>
        <v/>
      </c>
      <c r="Q54" s="40" t="str">
        <f>IF(O54=1,1-((Rapportage!F54-$X$2)),"")</f>
        <v/>
      </c>
      <c r="R54" s="40" t="str">
        <f t="shared" si="6"/>
        <v/>
      </c>
      <c r="S54" s="35" t="str">
        <f>IF(OR(O54=1,Rapportage!H54&lt;$X$3),IF(Rapportage!H54&lt;"00:01","",(Rapportage!H54-$X$2)),"")</f>
        <v/>
      </c>
      <c r="T54" s="36" t="str">
        <f t="shared" si="7"/>
        <v/>
      </c>
      <c r="U54" s="41" t="e">
        <f t="shared" si="8"/>
        <v>#VALUE!</v>
      </c>
      <c r="V54" s="36" t="str">
        <f t="shared" si="9"/>
        <v/>
      </c>
      <c r="W54" s="36" t="str">
        <f t="shared" si="11"/>
        <v/>
      </c>
      <c r="X54" s="31"/>
      <c r="Y54" s="31"/>
      <c r="Z54" s="31" t="s">
        <v>7648</v>
      </c>
      <c r="AA54" s="31">
        <v>53</v>
      </c>
      <c r="AB54" s="31"/>
      <c r="AC54" s="31"/>
      <c r="AD54" s="31"/>
      <c r="AE54" s="31"/>
      <c r="AF54" s="31">
        <f>COUNTIFS('Zon- en Feestdagen'!G62:G74,Rapportage!E54)</f>
        <v>0</v>
      </c>
    </row>
    <row r="55" spans="1:32">
      <c r="A55" s="31" t="str">
        <f>IF((Rapportage!A55)&lt;=0,"",_xlfn.CONCAT(REPT("0",4-LEN(Rapportage!A55)),Rapportage!A55))</f>
        <v/>
      </c>
      <c r="B55" s="31" t="s">
        <v>168</v>
      </c>
      <c r="C55" s="31" t="str">
        <f>IF((Rapportage!C55)&lt;=0,"",_xlfn.CONCAT(REPT("0",10-LEN(Rapportage!C55)),Rapportage!C55))</f>
        <v/>
      </c>
      <c r="D55" s="31" t="s">
        <v>169</v>
      </c>
      <c r="E55" s="31" t="s">
        <v>17636</v>
      </c>
      <c r="F55" s="31" t="s">
        <v>15114</v>
      </c>
      <c r="G55" s="31" t="s">
        <v>170</v>
      </c>
      <c r="H55" s="31" t="s">
        <v>7649</v>
      </c>
      <c r="I55" s="31">
        <v>1766</v>
      </c>
      <c r="J55" s="31" t="e">
        <f ca="1">IF(($AB$2-$AA$2) &gt;= 0,IF(LEN(TEXT((V55)*100,"00000"))=3,_xlfn.CONCAT(0,TEXT((V55)*100,"00000")),TEXT((V55)*100,"00000")),empty)</f>
        <v>#NAME?</v>
      </c>
      <c r="K55" s="43" t="str">
        <f t="shared" si="5"/>
        <v/>
      </c>
      <c r="L55" s="31" t="s">
        <v>12595</v>
      </c>
      <c r="M55" s="31"/>
      <c r="N55" s="33" t="e">
        <f>MOD(Rapportage!H55-Rapportage!F55,1)-P55</f>
        <v>#VALUE!</v>
      </c>
      <c r="O55" s="31" t="str">
        <f>IF(Rapportage!G55="","",Rapportage!G55-Rapportage!E55)</f>
        <v/>
      </c>
      <c r="P55" s="35" t="str">
        <f>IF(Rapportage!K55="","",(Rapportage!K55*60)/1440)</f>
        <v/>
      </c>
      <c r="Q55" s="40" t="str">
        <f>IF(O55=1,1-((Rapportage!F55-$X$2)),"")</f>
        <v/>
      </c>
      <c r="R55" s="40" t="str">
        <f t="shared" si="6"/>
        <v/>
      </c>
      <c r="S55" s="35" t="str">
        <f>IF(OR(O55=1,Rapportage!H55&lt;$X$3),IF(Rapportage!H55&lt;"00:01","",(Rapportage!H55-$X$2)),"")</f>
        <v/>
      </c>
      <c r="T55" s="36" t="str">
        <f t="shared" si="7"/>
        <v/>
      </c>
      <c r="U55" s="41" t="e">
        <f t="shared" si="8"/>
        <v>#VALUE!</v>
      </c>
      <c r="V55" s="36" t="str">
        <f t="shared" si="9"/>
        <v/>
      </c>
      <c r="W55" s="36" t="str">
        <f t="shared" si="11"/>
        <v/>
      </c>
      <c r="X55" s="31"/>
      <c r="Y55" s="31"/>
      <c r="Z55" s="31" t="s">
        <v>7650</v>
      </c>
      <c r="AA55" s="31">
        <v>54</v>
      </c>
      <c r="AB55" s="31"/>
      <c r="AC55" s="31"/>
      <c r="AD55" s="31"/>
      <c r="AE55" s="31"/>
      <c r="AF55" s="31">
        <f>COUNTIFS('Zon- en Feestdagen'!G63:G75,Rapportage!E55)</f>
        <v>0</v>
      </c>
    </row>
    <row r="56" spans="1:32">
      <c r="A56" s="31" t="str">
        <f>IF((Rapportage!A56)&lt;=0,"",_xlfn.CONCAT(REPT("0",4-LEN(Rapportage!A56)),Rapportage!A56))</f>
        <v/>
      </c>
      <c r="B56" s="31" t="s">
        <v>171</v>
      </c>
      <c r="C56" s="31" t="str">
        <f>IF((Rapportage!C56)&lt;=0,"",_xlfn.CONCAT(REPT("0",10-LEN(Rapportage!C56)),Rapportage!C56))</f>
        <v/>
      </c>
      <c r="D56" s="31" t="s">
        <v>172</v>
      </c>
      <c r="E56" s="31" t="s">
        <v>17637</v>
      </c>
      <c r="F56" s="31" t="s">
        <v>15115</v>
      </c>
      <c r="G56" s="31" t="s">
        <v>173</v>
      </c>
      <c r="H56" s="31" t="s">
        <v>7651</v>
      </c>
      <c r="I56" s="31">
        <v>1766</v>
      </c>
      <c r="J56" s="31" t="e">
        <f ca="1">IF(($AB$2-$AA$2) &gt;= 0,IF(LEN(TEXT((V56)*100,"00000"))=3,_xlfn.CONCAT(0,TEXT((V56)*100,"00000")),TEXT((V56)*100,"00000")),empty)</f>
        <v>#NAME?</v>
      </c>
      <c r="K56" s="43" t="str">
        <f t="shared" si="5"/>
        <v/>
      </c>
      <c r="L56" s="31" t="s">
        <v>12596</v>
      </c>
      <c r="M56" s="31"/>
      <c r="N56" s="33" t="e">
        <f>MOD(Rapportage!H56-Rapportage!F56,1)-P56</f>
        <v>#VALUE!</v>
      </c>
      <c r="O56" s="31" t="str">
        <f>IF(Rapportage!G56="","",Rapportage!G56-Rapportage!E56)</f>
        <v/>
      </c>
      <c r="P56" s="35" t="str">
        <f>IF(Rapportage!K56="","",(Rapportage!K56*60)/1440)</f>
        <v/>
      </c>
      <c r="Q56" s="40" t="str">
        <f>IF(O56=1,1-((Rapportage!F56-$X$2)),"")</f>
        <v/>
      </c>
      <c r="R56" s="40" t="str">
        <f t="shared" si="6"/>
        <v/>
      </c>
      <c r="S56" s="35" t="str">
        <f>IF(OR(O56=1,Rapportage!H56&lt;$X$3),IF(Rapportage!H56&lt;"00:01","",(Rapportage!H56-$X$2)),"")</f>
        <v/>
      </c>
      <c r="T56" s="36" t="str">
        <f t="shared" si="7"/>
        <v/>
      </c>
      <c r="U56" s="41" t="e">
        <f t="shared" si="8"/>
        <v>#VALUE!</v>
      </c>
      <c r="V56" s="36" t="str">
        <f t="shared" si="9"/>
        <v/>
      </c>
      <c r="W56" s="36" t="str">
        <f t="shared" si="11"/>
        <v/>
      </c>
      <c r="X56" s="31"/>
      <c r="Y56" s="31"/>
      <c r="Z56" s="31" t="s">
        <v>7652</v>
      </c>
      <c r="AA56" s="31">
        <v>55</v>
      </c>
      <c r="AB56" s="31"/>
      <c r="AC56" s="31"/>
      <c r="AD56" s="31"/>
      <c r="AE56" s="31"/>
      <c r="AF56" s="31">
        <f>COUNTIFS('Zon- en Feestdagen'!G64:G76,Rapportage!E56)</f>
        <v>0</v>
      </c>
    </row>
    <row r="57" spans="1:32">
      <c r="A57" s="31" t="str">
        <f>IF((Rapportage!A57)&lt;=0,"",_xlfn.CONCAT(REPT("0",4-LEN(Rapportage!A57)),Rapportage!A57))</f>
        <v/>
      </c>
      <c r="B57" s="31" t="s">
        <v>174</v>
      </c>
      <c r="C57" s="31" t="str">
        <f>IF((Rapportage!C57)&lt;=0,"",_xlfn.CONCAT(REPT("0",10-LEN(Rapportage!C57)),Rapportage!C57))</f>
        <v/>
      </c>
      <c r="D57" s="31" t="s">
        <v>175</v>
      </c>
      <c r="E57" s="31" t="s">
        <v>17638</v>
      </c>
      <c r="F57" s="31" t="s">
        <v>15116</v>
      </c>
      <c r="G57" s="31" t="s">
        <v>176</v>
      </c>
      <c r="H57" s="31" t="s">
        <v>7653</v>
      </c>
      <c r="I57" s="31">
        <v>1766</v>
      </c>
      <c r="J57" s="31" t="e">
        <f ca="1">IF(($AB$2-$AA$2) &gt;= 0,IF(LEN(TEXT((V57)*100,"00000"))=3,_xlfn.CONCAT(0,TEXT((V57)*100,"00000")),TEXT((V57)*100,"00000")),empty)</f>
        <v>#NAME?</v>
      </c>
      <c r="K57" s="31" t="str">
        <f t="shared" si="5"/>
        <v/>
      </c>
      <c r="L57" s="31" t="s">
        <v>12597</v>
      </c>
      <c r="M57" s="31"/>
      <c r="N57" s="33" t="e">
        <f>MOD(Rapportage!H57-Rapportage!F57,1)-P57</f>
        <v>#VALUE!</v>
      </c>
      <c r="O57" s="31" t="str">
        <f>IF(Rapportage!G57="","",Rapportage!G57-Rapportage!E57)</f>
        <v/>
      </c>
      <c r="P57" s="35" t="str">
        <f>IF(Rapportage!K57="","",(Rapportage!K57*60)/1440)</f>
        <v/>
      </c>
      <c r="Q57" s="40" t="str">
        <f>IF(O57=1,1-((Rapportage!F57-$X$2)),"")</f>
        <v/>
      </c>
      <c r="R57" s="40" t="str">
        <f t="shared" si="6"/>
        <v/>
      </c>
      <c r="S57" s="35" t="str">
        <f>IF(OR(O57=1,Rapportage!H57&lt;$X$3),IF(Rapportage!H57&lt;"00:01","",(Rapportage!H57-$X$2)),"")</f>
        <v/>
      </c>
      <c r="T57" s="36" t="str">
        <f t="shared" si="7"/>
        <v/>
      </c>
      <c r="U57" s="41" t="e">
        <f t="shared" si="8"/>
        <v>#VALUE!</v>
      </c>
      <c r="V57" s="36" t="str">
        <f t="shared" si="9"/>
        <v/>
      </c>
      <c r="W57" s="36" t="str">
        <f t="shared" si="11"/>
        <v/>
      </c>
      <c r="X57" s="31"/>
      <c r="Y57" s="31"/>
      <c r="Z57" s="31" t="s">
        <v>7654</v>
      </c>
      <c r="AA57" s="31">
        <v>56</v>
      </c>
      <c r="AB57" s="31"/>
      <c r="AC57" s="31"/>
      <c r="AD57" s="31"/>
      <c r="AE57" s="31"/>
      <c r="AF57" s="31">
        <f>COUNTIFS('Zon- en Feestdagen'!G65:G77,Rapportage!E57)</f>
        <v>0</v>
      </c>
    </row>
    <row r="58" spans="1:32">
      <c r="A58" s="31" t="str">
        <f>IF((Rapportage!A58)&lt;=0,"",_xlfn.CONCAT(REPT("0",4-LEN(Rapportage!A58)),Rapportage!A58))</f>
        <v/>
      </c>
      <c r="B58" s="31" t="s">
        <v>177</v>
      </c>
      <c r="C58" s="31" t="str">
        <f>IF((Rapportage!C58)&lt;=0,"",_xlfn.CONCAT(REPT("0",10-LEN(Rapportage!C58)),Rapportage!C58))</f>
        <v/>
      </c>
      <c r="D58" s="31" t="s">
        <v>178</v>
      </c>
      <c r="E58" s="31" t="s">
        <v>17639</v>
      </c>
      <c r="F58" s="31" t="s">
        <v>15117</v>
      </c>
      <c r="G58" s="31" t="s">
        <v>179</v>
      </c>
      <c r="H58" s="31" t="s">
        <v>7655</v>
      </c>
      <c r="I58" s="31">
        <v>1766</v>
      </c>
      <c r="J58" s="31" t="e">
        <f ca="1">IF(($AB$2-$AA$2) &gt;= 0,IF(LEN(TEXT((V58)*100,"00000"))=3,_xlfn.CONCAT(0,TEXT((V58)*100,"00000")),TEXT((V58)*100,"00000")),empty)</f>
        <v>#NAME?</v>
      </c>
      <c r="K58" s="43" t="str">
        <f t="shared" si="5"/>
        <v/>
      </c>
      <c r="L58" s="31" t="s">
        <v>12598</v>
      </c>
      <c r="M58" s="31"/>
      <c r="N58" s="33" t="e">
        <f>MOD(Rapportage!H58-Rapportage!F58,1)-P58</f>
        <v>#VALUE!</v>
      </c>
      <c r="O58" s="31" t="str">
        <f>IF(Rapportage!G58="","",Rapportage!G58-Rapportage!E58)</f>
        <v/>
      </c>
      <c r="P58" s="35" t="str">
        <f>IF(Rapportage!K58="","",(Rapportage!K58*60)/1440)</f>
        <v/>
      </c>
      <c r="Q58" s="40" t="str">
        <f>IF(O58=1,1-((Rapportage!F58-$X$2)),"")</f>
        <v/>
      </c>
      <c r="R58" s="40" t="str">
        <f t="shared" si="6"/>
        <v/>
      </c>
      <c r="S58" s="35" t="str">
        <f>IF(OR(O58=1,Rapportage!H58&lt;$X$3),IF(Rapportage!H58&lt;"00:01","",(Rapportage!H58-$X$2)),"")</f>
        <v/>
      </c>
      <c r="T58" s="36" t="str">
        <f t="shared" si="7"/>
        <v/>
      </c>
      <c r="U58" s="41" t="e">
        <f t="shared" si="8"/>
        <v>#VALUE!</v>
      </c>
      <c r="V58" s="36" t="str">
        <f t="shared" si="9"/>
        <v/>
      </c>
      <c r="W58" s="36" t="str">
        <f t="shared" si="11"/>
        <v/>
      </c>
      <c r="X58" s="31"/>
      <c r="Y58" s="31"/>
      <c r="Z58" s="31" t="s">
        <v>7656</v>
      </c>
      <c r="AA58" s="31">
        <v>57</v>
      </c>
      <c r="AB58" s="31"/>
      <c r="AC58" s="31"/>
      <c r="AD58" s="31"/>
      <c r="AE58" s="31"/>
      <c r="AF58" s="31">
        <f>COUNTIFS('Zon- en Feestdagen'!G66:G78,Rapportage!E58)</f>
        <v>0</v>
      </c>
    </row>
    <row r="59" spans="1:32">
      <c r="A59" s="31" t="str">
        <f>IF((Rapportage!A59)&lt;=0,"",_xlfn.CONCAT(REPT("0",4-LEN(Rapportage!A59)),Rapportage!A59))</f>
        <v/>
      </c>
      <c r="B59" s="31" t="s">
        <v>180</v>
      </c>
      <c r="C59" s="31" t="str">
        <f>IF((Rapportage!C59)&lt;=0,"",_xlfn.CONCAT(REPT("0",10-LEN(Rapportage!C59)),Rapportage!C59))</f>
        <v/>
      </c>
      <c r="D59" s="31" t="s">
        <v>181</v>
      </c>
      <c r="E59" s="31" t="s">
        <v>17640</v>
      </c>
      <c r="F59" s="31" t="s">
        <v>15118</v>
      </c>
      <c r="G59" s="31" t="s">
        <v>182</v>
      </c>
      <c r="H59" s="31" t="s">
        <v>7657</v>
      </c>
      <c r="I59" s="31">
        <v>1766</v>
      </c>
      <c r="J59" s="31" t="e">
        <f ca="1">IF(($AB$2-$AA$2) &gt;= 0,IF(LEN(TEXT((V59)*100,"00000"))=3,_xlfn.CONCAT(0,TEXT((V59)*100,"00000")),TEXT((V59)*100,"00000")),empty)</f>
        <v>#NAME?</v>
      </c>
      <c r="K59" s="31" t="str">
        <f t="shared" si="5"/>
        <v/>
      </c>
      <c r="L59" s="31" t="s">
        <v>12599</v>
      </c>
      <c r="M59" s="31"/>
      <c r="N59" s="33" t="e">
        <f>MOD(Rapportage!H59-Rapportage!F59,1)-P59</f>
        <v>#VALUE!</v>
      </c>
      <c r="O59" s="31" t="str">
        <f>IF(Rapportage!G59="","",Rapportage!G59-Rapportage!E59)</f>
        <v/>
      </c>
      <c r="P59" s="35" t="str">
        <f>IF(Rapportage!K59="","",(Rapportage!K59*60)/1440)</f>
        <v/>
      </c>
      <c r="Q59" s="40" t="str">
        <f>IF(O59=1,1-((Rapportage!F59-$X$2)),"")</f>
        <v/>
      </c>
      <c r="R59" s="40" t="str">
        <f t="shared" si="6"/>
        <v/>
      </c>
      <c r="S59" s="35" t="str">
        <f>IF(OR(O59=1,Rapportage!H59&lt;$X$3),IF(Rapportage!H59&lt;"00:01","",(Rapportage!H59-$X$2)),"")</f>
        <v/>
      </c>
      <c r="T59" s="36" t="str">
        <f t="shared" si="7"/>
        <v/>
      </c>
      <c r="U59" s="41" t="e">
        <f t="shared" si="8"/>
        <v>#VALUE!</v>
      </c>
      <c r="V59" s="36" t="str">
        <f t="shared" si="9"/>
        <v/>
      </c>
      <c r="W59" s="36" t="str">
        <f t="shared" si="11"/>
        <v/>
      </c>
      <c r="X59" s="31"/>
      <c r="Y59" s="31"/>
      <c r="Z59" s="31" t="s">
        <v>7658</v>
      </c>
      <c r="AA59" s="31">
        <v>58</v>
      </c>
      <c r="AB59" s="31"/>
      <c r="AC59" s="31"/>
      <c r="AD59" s="31"/>
      <c r="AE59" s="31"/>
      <c r="AF59" s="31">
        <f>COUNTIFS('Zon- en Feestdagen'!G67:G79,Rapportage!E59)</f>
        <v>0</v>
      </c>
    </row>
    <row r="60" spans="1:32">
      <c r="A60" s="31" t="str">
        <f>IF((Rapportage!A60)&lt;=0,"",_xlfn.CONCAT(REPT("0",4-LEN(Rapportage!A60)),Rapportage!A60))</f>
        <v/>
      </c>
      <c r="B60" s="31" t="s">
        <v>183</v>
      </c>
      <c r="C60" s="31" t="str">
        <f>IF((Rapportage!C60)&lt;=0,"",_xlfn.CONCAT(REPT("0",10-LEN(Rapportage!C60)),Rapportage!C60))</f>
        <v/>
      </c>
      <c r="D60" s="31" t="s">
        <v>184</v>
      </c>
      <c r="E60" s="31" t="s">
        <v>17641</v>
      </c>
      <c r="F60" s="31" t="s">
        <v>15119</v>
      </c>
      <c r="G60" s="31" t="s">
        <v>185</v>
      </c>
      <c r="H60" s="31" t="s">
        <v>7659</v>
      </c>
      <c r="I60" s="31">
        <v>1766</v>
      </c>
      <c r="J60" s="31" t="e">
        <f ca="1">IF(($AB$2-$AA$2) &gt;= 0,IF(LEN(TEXT((V60)*100,"00000"))=3,_xlfn.CONCAT(0,TEXT((V60)*100,"00000")),TEXT((V60)*100,"00000")),empty)</f>
        <v>#NAME?</v>
      </c>
      <c r="K60" s="31" t="str">
        <f t="shared" si="5"/>
        <v/>
      </c>
      <c r="L60" s="31" t="s">
        <v>12600</v>
      </c>
      <c r="M60" s="31"/>
      <c r="N60" s="33" t="e">
        <f>MOD(Rapportage!H60-Rapportage!F60,1)-P60</f>
        <v>#VALUE!</v>
      </c>
      <c r="O60" s="31" t="str">
        <f>IF(Rapportage!G60="","",Rapportage!G60-Rapportage!E60)</f>
        <v/>
      </c>
      <c r="P60" s="35" t="str">
        <f>IF(Rapportage!K60="","",(Rapportage!K60*60)/1440)</f>
        <v/>
      </c>
      <c r="Q60" s="40" t="str">
        <f>IF(O60=1,1-((Rapportage!F60-$X$2)),"")</f>
        <v/>
      </c>
      <c r="R60" s="40" t="str">
        <f t="shared" si="6"/>
        <v/>
      </c>
      <c r="S60" s="35" t="str">
        <f>IF(OR(O60=1,Rapportage!H60&lt;$X$3),IF(Rapportage!H60&lt;"00:01","",(Rapportage!H60-$X$2)),"")</f>
        <v/>
      </c>
      <c r="T60" s="36" t="str">
        <f t="shared" si="7"/>
        <v/>
      </c>
      <c r="U60" s="41" t="e">
        <f t="shared" si="8"/>
        <v>#VALUE!</v>
      </c>
      <c r="V60" s="36" t="str">
        <f t="shared" si="9"/>
        <v/>
      </c>
      <c r="W60" s="36" t="str">
        <f t="shared" si="11"/>
        <v/>
      </c>
      <c r="X60" s="31"/>
      <c r="Y60" s="31"/>
      <c r="Z60" s="31" t="s">
        <v>7660</v>
      </c>
      <c r="AA60" s="31">
        <v>59</v>
      </c>
      <c r="AB60" s="31"/>
      <c r="AC60" s="31"/>
      <c r="AD60" s="31"/>
      <c r="AE60" s="31"/>
      <c r="AF60" s="31">
        <f>COUNTIFS('Zon- en Feestdagen'!G68:G80,Rapportage!E60)</f>
        <v>0</v>
      </c>
    </row>
    <row r="61" spans="1:32">
      <c r="A61" s="31" t="str">
        <f>IF((Rapportage!A61)&lt;=0,"",_xlfn.CONCAT(REPT("0",4-LEN(Rapportage!A61)),Rapportage!A61))</f>
        <v/>
      </c>
      <c r="B61" s="31" t="s">
        <v>186</v>
      </c>
      <c r="C61" s="31" t="str">
        <f>IF((Rapportage!C61)&lt;=0,"",_xlfn.CONCAT(REPT("0",10-LEN(Rapportage!C61)),Rapportage!C61))</f>
        <v/>
      </c>
      <c r="D61" s="31" t="s">
        <v>187</v>
      </c>
      <c r="E61" s="31" t="s">
        <v>17642</v>
      </c>
      <c r="F61" s="31" t="s">
        <v>15120</v>
      </c>
      <c r="G61" s="31" t="s">
        <v>188</v>
      </c>
      <c r="H61" s="31" t="s">
        <v>7661</v>
      </c>
      <c r="I61" s="31">
        <v>1766</v>
      </c>
      <c r="J61" s="31" t="e">
        <f ca="1">IF(($AB$2-$AA$2) &gt;= 0,IF(LEN(TEXT((V61)*100,"00000"))=3,_xlfn.CONCAT(0,TEXT((V61)*100,"00000")),TEXT((V61)*100,"00000")),empty)</f>
        <v>#NAME?</v>
      </c>
      <c r="K61" s="31" t="str">
        <f t="shared" si="5"/>
        <v/>
      </c>
      <c r="L61" s="31" t="s">
        <v>12601</v>
      </c>
      <c r="M61" s="31"/>
      <c r="N61" s="33" t="e">
        <f>MOD(Rapportage!H61-Rapportage!F61,1)-P61</f>
        <v>#VALUE!</v>
      </c>
      <c r="O61" s="31" t="str">
        <f>IF(Rapportage!G61="","",Rapportage!G61-Rapportage!E61)</f>
        <v/>
      </c>
      <c r="P61" s="35" t="str">
        <f>IF(Rapportage!K61="","",(Rapportage!K61*60)/1440)</f>
        <v/>
      </c>
      <c r="Q61" s="40" t="str">
        <f>IF(O61=1,1-((Rapportage!F61-$X$2)),"")</f>
        <v/>
      </c>
      <c r="R61" s="40" t="str">
        <f t="shared" si="6"/>
        <v/>
      </c>
      <c r="S61" s="35" t="str">
        <f>IF(OR(O61=1,Rapportage!H61&lt;$X$3),IF(Rapportage!H61&lt;"00:01","",(Rapportage!H61-$X$2)),"")</f>
        <v/>
      </c>
      <c r="T61" s="36" t="str">
        <f t="shared" si="7"/>
        <v/>
      </c>
      <c r="U61" s="41" t="e">
        <f t="shared" si="8"/>
        <v>#VALUE!</v>
      </c>
      <c r="V61" s="36" t="str">
        <f t="shared" si="9"/>
        <v/>
      </c>
      <c r="W61" s="36" t="str">
        <f t="shared" si="11"/>
        <v/>
      </c>
      <c r="X61" s="31"/>
      <c r="Y61" s="31"/>
      <c r="Z61" s="31" t="s">
        <v>7662</v>
      </c>
      <c r="AA61" s="31">
        <v>60</v>
      </c>
      <c r="AB61" s="31"/>
      <c r="AC61" s="31"/>
      <c r="AD61" s="31"/>
      <c r="AE61" s="31"/>
      <c r="AF61" s="31">
        <f>COUNTIFS('Zon- en Feestdagen'!G69:G81,Rapportage!E61)</f>
        <v>0</v>
      </c>
    </row>
    <row r="62" spans="1:32">
      <c r="A62" s="31" t="str">
        <f>IF((Rapportage!A62)&lt;=0,"",_xlfn.CONCAT(REPT("0",4-LEN(Rapportage!A62)),Rapportage!A62))</f>
        <v/>
      </c>
      <c r="B62" s="31" t="s">
        <v>189</v>
      </c>
      <c r="C62" s="31" t="str">
        <f>IF((Rapportage!C62)&lt;=0,"",_xlfn.CONCAT(REPT("0",10-LEN(Rapportage!C62)),Rapportage!C62))</f>
        <v/>
      </c>
      <c r="D62" s="31" t="s">
        <v>190</v>
      </c>
      <c r="E62" s="31" t="s">
        <v>17643</v>
      </c>
      <c r="F62" s="31" t="s">
        <v>15121</v>
      </c>
      <c r="G62" s="31" t="s">
        <v>191</v>
      </c>
      <c r="H62" s="31" t="s">
        <v>7663</v>
      </c>
      <c r="I62" s="31">
        <v>1766</v>
      </c>
      <c r="J62" s="31" t="e">
        <f ca="1">IF(($AB$2-$AA$2) &gt;= 0,IF(LEN(TEXT((V62)*100,"00000"))=3,_xlfn.CONCAT(0,TEXT((V62)*100,"00000")),TEXT((V62)*100,"00000")),empty)</f>
        <v>#NAME?</v>
      </c>
      <c r="K62" s="31" t="str">
        <f t="shared" si="5"/>
        <v/>
      </c>
      <c r="L62" s="31" t="s">
        <v>12602</v>
      </c>
      <c r="M62" s="31"/>
      <c r="N62" s="33" t="e">
        <f>MOD(Rapportage!H62-Rapportage!F62,1)-P62</f>
        <v>#VALUE!</v>
      </c>
      <c r="O62" s="31" t="str">
        <f>IF(Rapportage!G62="","",Rapportage!G62-Rapportage!E62)</f>
        <v/>
      </c>
      <c r="P62" s="35" t="str">
        <f>IF(Rapportage!K62="","",(Rapportage!K62*60)/1440)</f>
        <v/>
      </c>
      <c r="Q62" s="40" t="str">
        <f>IF(O62=1,1-((Rapportage!F62-$X$2)),"")</f>
        <v/>
      </c>
      <c r="R62" s="40" t="str">
        <f t="shared" si="6"/>
        <v/>
      </c>
      <c r="S62" s="35" t="str">
        <f>IF(OR(O62=1,Rapportage!H62&lt;$X$3),IF(Rapportage!H62&lt;"00:01","",(Rapportage!H62-$X$2)),"")</f>
        <v/>
      </c>
      <c r="T62" s="36" t="str">
        <f t="shared" si="7"/>
        <v/>
      </c>
      <c r="U62" s="41" t="e">
        <f t="shared" si="8"/>
        <v>#VALUE!</v>
      </c>
      <c r="V62" s="36" t="str">
        <f t="shared" si="9"/>
        <v/>
      </c>
      <c r="W62" s="36" t="str">
        <f t="shared" si="11"/>
        <v/>
      </c>
      <c r="X62" s="31"/>
      <c r="Y62" s="31"/>
      <c r="Z62" s="31" t="s">
        <v>7664</v>
      </c>
      <c r="AA62" s="31">
        <v>61</v>
      </c>
      <c r="AB62" s="31"/>
      <c r="AC62" s="31"/>
      <c r="AD62" s="31"/>
      <c r="AE62" s="31"/>
      <c r="AF62" s="31">
        <f>COUNTIFS('Zon- en Feestdagen'!G70:G82,Rapportage!E62)</f>
        <v>0</v>
      </c>
    </row>
    <row r="63" spans="1:32">
      <c r="A63" s="31" t="str">
        <f>IF((Rapportage!A63)&lt;=0,"",_xlfn.CONCAT(REPT("0",4-LEN(Rapportage!A63)),Rapportage!A63))</f>
        <v/>
      </c>
      <c r="B63" s="31" t="s">
        <v>192</v>
      </c>
      <c r="C63" s="31" t="str">
        <f>IF((Rapportage!C63)&lt;=0,"",_xlfn.CONCAT(REPT("0",10-LEN(Rapportage!C63)),Rapportage!C63))</f>
        <v/>
      </c>
      <c r="D63" s="31" t="s">
        <v>193</v>
      </c>
      <c r="E63" s="31" t="s">
        <v>17644</v>
      </c>
      <c r="F63" s="31" t="s">
        <v>15122</v>
      </c>
      <c r="G63" s="31" t="s">
        <v>194</v>
      </c>
      <c r="H63" s="31" t="s">
        <v>7665</v>
      </c>
      <c r="I63" s="31">
        <v>1766</v>
      </c>
      <c r="J63" s="31" t="e">
        <f ca="1">IF(($AB$2-$AA$2) &gt;= 0,IF(LEN(TEXT((V63)*100,"00000"))=3,_xlfn.CONCAT(0,TEXT((V63)*100,"00000")),TEXT((V63)*100,"00000")),empty)</f>
        <v>#NAME?</v>
      </c>
      <c r="K63" s="31" t="str">
        <f t="shared" si="5"/>
        <v/>
      </c>
      <c r="L63" s="31" t="s">
        <v>12603</v>
      </c>
      <c r="M63" s="31"/>
      <c r="N63" s="33" t="e">
        <f>MOD(Rapportage!H63-Rapportage!F63,1)-P63</f>
        <v>#VALUE!</v>
      </c>
      <c r="O63" s="31" t="str">
        <f>IF(Rapportage!G63="","",Rapportage!G63-Rapportage!E63)</f>
        <v/>
      </c>
      <c r="P63" s="35" t="str">
        <f>IF(Rapportage!K63="","",(Rapportage!K63*60)/1440)</f>
        <v/>
      </c>
      <c r="Q63" s="40" t="str">
        <f>IF(O63=1,1-((Rapportage!F63-$X$2)),"")</f>
        <v/>
      </c>
      <c r="R63" s="40" t="str">
        <f t="shared" si="6"/>
        <v/>
      </c>
      <c r="S63" s="35" t="str">
        <f>IF(OR(O63=1,Rapportage!H63&lt;$X$3),IF(Rapportage!H63&lt;"00:01","",(Rapportage!H63-$X$2)),"")</f>
        <v/>
      </c>
      <c r="T63" s="36" t="str">
        <f t="shared" si="7"/>
        <v/>
      </c>
      <c r="U63" s="41" t="e">
        <f t="shared" si="8"/>
        <v>#VALUE!</v>
      </c>
      <c r="V63" s="36" t="str">
        <f t="shared" si="9"/>
        <v/>
      </c>
      <c r="W63" s="36" t="str">
        <f t="shared" si="11"/>
        <v/>
      </c>
      <c r="X63" s="31"/>
      <c r="Y63" s="31"/>
      <c r="Z63" s="31" t="s">
        <v>7666</v>
      </c>
      <c r="AA63" s="31">
        <v>62</v>
      </c>
      <c r="AB63" s="31"/>
      <c r="AC63" s="31"/>
      <c r="AD63" s="31"/>
      <c r="AE63" s="31"/>
      <c r="AF63" s="31">
        <f>COUNTIFS('Zon- en Feestdagen'!G71:G83,Rapportage!E63)</f>
        <v>0</v>
      </c>
    </row>
    <row r="64" spans="1:32">
      <c r="A64" s="31" t="str">
        <f>IF((Rapportage!A64)&lt;=0,"",_xlfn.CONCAT(REPT("0",4-LEN(Rapportage!A64)),Rapportage!A64))</f>
        <v/>
      </c>
      <c r="B64" s="31" t="s">
        <v>195</v>
      </c>
      <c r="C64" s="31" t="str">
        <f>IF((Rapportage!C64)&lt;=0,"",_xlfn.CONCAT(REPT("0",10-LEN(Rapportage!C64)),Rapportage!C64))</f>
        <v/>
      </c>
      <c r="D64" s="31" t="s">
        <v>196</v>
      </c>
      <c r="E64" s="31" t="s">
        <v>17645</v>
      </c>
      <c r="F64" s="31" t="s">
        <v>15123</v>
      </c>
      <c r="G64" s="31" t="s">
        <v>197</v>
      </c>
      <c r="H64" s="31" t="s">
        <v>7667</v>
      </c>
      <c r="I64" s="31">
        <v>1766</v>
      </c>
      <c r="J64" s="31" t="e">
        <f ca="1">IF(($AB$2-$AA$2) &gt;= 0,IF(LEN(TEXT((V64)*100,"00000"))=3,_xlfn.CONCAT(0,TEXT((V64)*100,"00000")),TEXT((V64)*100,"00000")),empty)</f>
        <v>#NAME?</v>
      </c>
      <c r="K64" s="31" t="str">
        <f t="shared" si="5"/>
        <v/>
      </c>
      <c r="L64" s="31" t="s">
        <v>12604</v>
      </c>
      <c r="M64" s="31"/>
      <c r="N64" s="33" t="e">
        <f>MOD(Rapportage!H64-Rapportage!F64,1)-P64</f>
        <v>#VALUE!</v>
      </c>
      <c r="O64" s="31" t="str">
        <f>IF(Rapportage!G64="","",Rapportage!G64-Rapportage!E64)</f>
        <v/>
      </c>
      <c r="P64" s="35" t="str">
        <f>IF(Rapportage!K64="","",(Rapportage!K64*60)/1440)</f>
        <v/>
      </c>
      <c r="Q64" s="40" t="str">
        <f>IF(O64=1,1-((Rapportage!F64-$X$2)),"")</f>
        <v/>
      </c>
      <c r="R64" s="40" t="str">
        <f t="shared" si="6"/>
        <v/>
      </c>
      <c r="S64" s="35" t="str">
        <f>IF(OR(O64=1,Rapportage!H64&lt;$X$3),IF(Rapportage!H64&lt;"00:01","",(Rapportage!H64-$X$2)),"")</f>
        <v/>
      </c>
      <c r="T64" s="36" t="str">
        <f t="shared" si="7"/>
        <v/>
      </c>
      <c r="U64" s="41" t="e">
        <f t="shared" si="8"/>
        <v>#VALUE!</v>
      </c>
      <c r="V64" s="36" t="str">
        <f t="shared" si="9"/>
        <v/>
      </c>
      <c r="W64" s="36" t="str">
        <f t="shared" si="11"/>
        <v/>
      </c>
      <c r="X64" s="31"/>
      <c r="Y64" s="31"/>
      <c r="Z64" s="31" t="s">
        <v>7668</v>
      </c>
      <c r="AA64" s="31">
        <v>63</v>
      </c>
      <c r="AB64" s="31"/>
      <c r="AC64" s="31"/>
      <c r="AD64" s="31"/>
      <c r="AE64" s="31"/>
      <c r="AF64" s="31">
        <f>COUNTIFS('Zon- en Feestdagen'!G72:G84,Rapportage!E64)</f>
        <v>0</v>
      </c>
    </row>
    <row r="65" spans="1:32">
      <c r="A65" s="31" t="str">
        <f>IF((Rapportage!A65)&lt;=0,"",_xlfn.CONCAT(REPT("0",4-LEN(Rapportage!A65)),Rapportage!A65))</f>
        <v/>
      </c>
      <c r="B65" s="31" t="s">
        <v>198</v>
      </c>
      <c r="C65" s="31" t="str">
        <f>IF((Rapportage!C65)&lt;=0,"",_xlfn.CONCAT(REPT("0",10-LEN(Rapportage!C65)),Rapportage!C65))</f>
        <v/>
      </c>
      <c r="D65" s="31" t="s">
        <v>199</v>
      </c>
      <c r="E65" s="31" t="s">
        <v>17646</v>
      </c>
      <c r="F65" s="31" t="s">
        <v>15124</v>
      </c>
      <c r="G65" s="31" t="s">
        <v>200</v>
      </c>
      <c r="H65" s="31" t="s">
        <v>7669</v>
      </c>
      <c r="I65" s="31">
        <v>1766</v>
      </c>
      <c r="J65" s="31" t="e">
        <f ca="1">IF(($AB$2-$AA$2) &gt;= 0,IF(LEN(TEXT((V65)*100,"00000"))=3,_xlfn.CONCAT(0,TEXT((V65)*100,"00000")),TEXT((V65)*100,"00000")),empty)</f>
        <v>#NAME?</v>
      </c>
      <c r="K65" s="31" t="str">
        <f t="shared" si="5"/>
        <v/>
      </c>
      <c r="L65" s="31" t="s">
        <v>12605</v>
      </c>
      <c r="M65" s="31"/>
      <c r="N65" s="33" t="e">
        <f>MOD(Rapportage!H65-Rapportage!F65,1)-P65</f>
        <v>#VALUE!</v>
      </c>
      <c r="O65" s="31" t="str">
        <f>IF(Rapportage!G65="","",Rapportage!G65-Rapportage!E65)</f>
        <v/>
      </c>
      <c r="P65" s="35" t="str">
        <f>IF(Rapportage!K65="","",(Rapportage!K65*60)/1440)</f>
        <v/>
      </c>
      <c r="Q65" s="40" t="str">
        <f>IF(O65=1,1-((Rapportage!F65-$X$2)),"")</f>
        <v/>
      </c>
      <c r="R65" s="40" t="str">
        <f t="shared" si="6"/>
        <v/>
      </c>
      <c r="S65" s="35" t="str">
        <f>IF(OR(O65=1,Rapportage!H65&lt;$X$3),IF(Rapportage!H65&lt;"00:01","",(Rapportage!H65-$X$2)),"")</f>
        <v/>
      </c>
      <c r="T65" s="36" t="str">
        <f t="shared" si="7"/>
        <v/>
      </c>
      <c r="U65" s="41" t="e">
        <f t="shared" si="8"/>
        <v>#VALUE!</v>
      </c>
      <c r="V65" s="36" t="str">
        <f t="shared" si="9"/>
        <v/>
      </c>
      <c r="W65" s="36" t="str">
        <f t="shared" si="11"/>
        <v/>
      </c>
      <c r="X65" s="31"/>
      <c r="Y65" s="31"/>
      <c r="Z65" s="31" t="s">
        <v>7670</v>
      </c>
      <c r="AA65" s="31">
        <v>64</v>
      </c>
      <c r="AB65" s="31"/>
      <c r="AC65" s="31"/>
      <c r="AD65" s="31"/>
      <c r="AE65" s="31"/>
      <c r="AF65" s="31">
        <f>COUNTIFS('Zon- en Feestdagen'!G73:G85,Rapportage!E65)</f>
        <v>0</v>
      </c>
    </row>
    <row r="66" spans="1:32">
      <c r="A66" s="31" t="str">
        <f>IF((Rapportage!A66)&lt;=0,"",_xlfn.CONCAT(REPT("0",4-LEN(Rapportage!A66)),Rapportage!A66))</f>
        <v/>
      </c>
      <c r="B66" s="31" t="s">
        <v>201</v>
      </c>
      <c r="C66" s="31" t="str">
        <f>IF((Rapportage!C66)&lt;=0,"",_xlfn.CONCAT(REPT("0",10-LEN(Rapportage!C66)),Rapportage!C66))</f>
        <v/>
      </c>
      <c r="D66" s="31" t="s">
        <v>202</v>
      </c>
      <c r="E66" s="31" t="s">
        <v>17647</v>
      </c>
      <c r="F66" s="31" t="s">
        <v>15125</v>
      </c>
      <c r="G66" s="31" t="s">
        <v>203</v>
      </c>
      <c r="H66" s="31" t="s">
        <v>7671</v>
      </c>
      <c r="I66" s="31">
        <v>1766</v>
      </c>
      <c r="J66" s="31" t="e">
        <f ca="1">IF(($AB$2-$AA$2) &gt;= 0,IF(LEN(TEXT((V66)*100,"00000"))=3,_xlfn.CONCAT(0,TEXT((V66)*100,"00000")),TEXT((V66)*100,"00000")),empty)</f>
        <v>#NAME?</v>
      </c>
      <c r="K66" s="31" t="str">
        <f t="shared" si="5"/>
        <v/>
      </c>
      <c r="L66" s="31" t="s">
        <v>12606</v>
      </c>
      <c r="M66" s="31"/>
      <c r="N66" s="33" t="e">
        <f>MOD(Rapportage!H66-Rapportage!F66,1)-P66</f>
        <v>#VALUE!</v>
      </c>
      <c r="O66" s="31" t="str">
        <f>IF(Rapportage!G66="","",Rapportage!G66-Rapportage!E66)</f>
        <v/>
      </c>
      <c r="P66" s="35" t="str">
        <f>IF(Rapportage!K66="","",(Rapportage!K66*60)/1440)</f>
        <v/>
      </c>
      <c r="Q66" s="40" t="str">
        <f>IF(O66=1,1-((Rapportage!F66-$X$2)),"")</f>
        <v/>
      </c>
      <c r="R66" s="40" t="str">
        <f t="shared" ref="R66:R129" si="12">IF(Q66="","",(Q66-N66))</f>
        <v/>
      </c>
      <c r="S66" s="35" t="str">
        <f>IF(OR(O66=1,Rapportage!H66&lt;$X$3),IF(Rapportage!H66&lt;"00:01","",(Rapportage!H66-$X$2)),"")</f>
        <v/>
      </c>
      <c r="T66" s="36" t="str">
        <f t="shared" si="7"/>
        <v/>
      </c>
      <c r="U66" s="41" t="e">
        <f t="shared" si="8"/>
        <v>#VALUE!</v>
      </c>
      <c r="V66" s="36" t="str">
        <f t="shared" si="9"/>
        <v/>
      </c>
      <c r="W66" s="36" t="str">
        <f t="shared" si="11"/>
        <v/>
      </c>
      <c r="X66" s="31"/>
      <c r="Y66" s="31"/>
      <c r="Z66" s="31" t="s">
        <v>7672</v>
      </c>
      <c r="AA66" s="31">
        <v>65</v>
      </c>
      <c r="AB66" s="31"/>
      <c r="AC66" s="31"/>
      <c r="AD66" s="31"/>
      <c r="AE66" s="31"/>
      <c r="AF66" s="31">
        <f>COUNTIFS('Zon- en Feestdagen'!G74:G86,Rapportage!E66)</f>
        <v>0</v>
      </c>
    </row>
    <row r="67" spans="1:32">
      <c r="A67" s="31" t="str">
        <f>IF((Rapportage!A67)&lt;=0,"",_xlfn.CONCAT(REPT("0",4-LEN(Rapportage!A67)),Rapportage!A67))</f>
        <v/>
      </c>
      <c r="B67" s="31" t="s">
        <v>204</v>
      </c>
      <c r="C67" s="31" t="str">
        <f>IF((Rapportage!C67)&lt;=0,"",_xlfn.CONCAT(REPT("0",10-LEN(Rapportage!C67)),Rapportage!C67))</f>
        <v/>
      </c>
      <c r="D67" s="31" t="s">
        <v>205</v>
      </c>
      <c r="E67" s="31" t="s">
        <v>17648</v>
      </c>
      <c r="F67" s="31" t="s">
        <v>15126</v>
      </c>
      <c r="G67" s="31" t="s">
        <v>206</v>
      </c>
      <c r="H67" s="31" t="s">
        <v>7673</v>
      </c>
      <c r="I67" s="31">
        <v>1766</v>
      </c>
      <c r="J67" s="31" t="e">
        <f ca="1">IF(($AB$2-$AA$2) &gt;= 0,IF(LEN(TEXT((V67)*100,"00000"))=3,_xlfn.CONCAT(0,TEXT((V67)*100,"00000")),TEXT((V67)*100,"00000")),empty)</f>
        <v>#NAME?</v>
      </c>
      <c r="K67" s="31" t="str">
        <f t="shared" ref="K67:K130" si="13">IF(W67="","",IF(LEN(TEXT((W67)*100,"00000"))=3,_xlfn.CONCAT(0,TEXT((W67)*100,"00000")),TEXT((W67)*100,"00000")))</f>
        <v/>
      </c>
      <c r="L67" s="31" t="s">
        <v>12607</v>
      </c>
      <c r="M67" s="31"/>
      <c r="N67" s="33" t="e">
        <f>MOD(Rapportage!H67-Rapportage!F67,1)-P67</f>
        <v>#VALUE!</v>
      </c>
      <c r="O67" s="31" t="str">
        <f>IF(Rapportage!G67="","",Rapportage!G67-Rapportage!E67)</f>
        <v/>
      </c>
      <c r="P67" s="35" t="str">
        <f>IF(Rapportage!K67="","",(Rapportage!K67*60)/1440)</f>
        <v/>
      </c>
      <c r="Q67" s="40" t="str">
        <f>IF(O67=1,1-((Rapportage!F67-$X$2)),"")</f>
        <v/>
      </c>
      <c r="R67" s="40" t="str">
        <f t="shared" si="12"/>
        <v/>
      </c>
      <c r="S67" s="35" t="str">
        <f>IF(OR(O67=1,Rapportage!H67&lt;$X$3),IF(Rapportage!H67&lt;"00:01","",(Rapportage!H67-$X$2)),"")</f>
        <v/>
      </c>
      <c r="T67" s="36" t="str">
        <f t="shared" si="7"/>
        <v/>
      </c>
      <c r="U67" s="41" t="e">
        <f t="shared" ref="U67:U130" si="14">(P67*1440)/60</f>
        <v>#VALUE!</v>
      </c>
      <c r="V67" s="36" t="str">
        <f t="shared" si="9"/>
        <v/>
      </c>
      <c r="W67" s="36" t="str">
        <f t="shared" ref="W67:W130" si="15">IF(S67="","",(S67*1440)/60)</f>
        <v/>
      </c>
      <c r="X67" s="31"/>
      <c r="Y67" s="31"/>
      <c r="Z67" s="31" t="s">
        <v>7674</v>
      </c>
      <c r="AA67" s="31">
        <v>66</v>
      </c>
      <c r="AB67" s="31"/>
      <c r="AC67" s="31"/>
      <c r="AD67" s="31"/>
      <c r="AE67" s="31"/>
      <c r="AF67" s="31">
        <f>COUNTIFS('Zon- en Feestdagen'!G75:G87,Rapportage!E67)</f>
        <v>0</v>
      </c>
    </row>
    <row r="68" spans="1:32">
      <c r="A68" s="31" t="str">
        <f>IF((Rapportage!A68)&lt;=0,"",_xlfn.CONCAT(REPT("0",4-LEN(Rapportage!A68)),Rapportage!A68))</f>
        <v/>
      </c>
      <c r="B68" s="31" t="s">
        <v>207</v>
      </c>
      <c r="C68" s="31" t="str">
        <f>IF((Rapportage!C68)&lt;=0,"",_xlfn.CONCAT(REPT("0",10-LEN(Rapportage!C68)),Rapportage!C68))</f>
        <v/>
      </c>
      <c r="D68" s="31" t="s">
        <v>208</v>
      </c>
      <c r="E68" s="31" t="s">
        <v>17649</v>
      </c>
      <c r="F68" s="31" t="s">
        <v>15127</v>
      </c>
      <c r="G68" s="31" t="s">
        <v>209</v>
      </c>
      <c r="H68" s="31" t="s">
        <v>7675</v>
      </c>
      <c r="I68" s="31">
        <v>1766</v>
      </c>
      <c r="J68" s="31" t="e">
        <f ca="1">IF(($AB$2-$AA$2) &gt;= 0,IF(LEN(TEXT((V68)*100,"00000"))=3,_xlfn.CONCAT(0,TEXT((V68)*100,"00000")),TEXT((V68)*100,"00000")),empty)</f>
        <v>#NAME?</v>
      </c>
      <c r="K68" s="31" t="str">
        <f t="shared" si="13"/>
        <v/>
      </c>
      <c r="L68" s="31" t="s">
        <v>12608</v>
      </c>
      <c r="M68" s="31"/>
      <c r="N68" s="33" t="e">
        <f>MOD(Rapportage!H68-Rapportage!F68,1)-P68</f>
        <v>#VALUE!</v>
      </c>
      <c r="O68" s="31" t="str">
        <f>IF(Rapportage!G68="","",Rapportage!G68-Rapportage!E68)</f>
        <v/>
      </c>
      <c r="P68" s="35" t="str">
        <f>IF(Rapportage!K68="","",(Rapportage!K68*60)/1440)</f>
        <v/>
      </c>
      <c r="Q68" s="40" t="str">
        <f>IF(O68=1,1-((Rapportage!F68-$X$2)),"")</f>
        <v/>
      </c>
      <c r="R68" s="40" t="str">
        <f t="shared" si="12"/>
        <v/>
      </c>
      <c r="S68" s="35" t="str">
        <f>IF(OR(O68=1,Rapportage!H68&lt;$X$3),IF(Rapportage!H68&lt;"00:01","",(Rapportage!H68-$X$2)),"")</f>
        <v/>
      </c>
      <c r="T68" s="36" t="str">
        <f t="shared" si="7"/>
        <v/>
      </c>
      <c r="U68" s="41" t="e">
        <f t="shared" si="14"/>
        <v>#VALUE!</v>
      </c>
      <c r="V68" s="36" t="str">
        <f t="shared" si="9"/>
        <v/>
      </c>
      <c r="W68" s="36" t="str">
        <f t="shared" si="15"/>
        <v/>
      </c>
      <c r="X68" s="31"/>
      <c r="Y68" s="31"/>
      <c r="Z68" s="31" t="s">
        <v>7676</v>
      </c>
      <c r="AA68" s="31">
        <v>67</v>
      </c>
      <c r="AB68" s="31"/>
      <c r="AC68" s="31"/>
      <c r="AD68" s="31"/>
      <c r="AE68" s="31"/>
      <c r="AF68" s="31">
        <f>COUNTIFS('Zon- en Feestdagen'!G76:G88,Rapportage!E68)</f>
        <v>0</v>
      </c>
    </row>
    <row r="69" spans="1:32">
      <c r="A69" s="31" t="str">
        <f>IF((Rapportage!A69)&lt;=0,"",_xlfn.CONCAT(REPT("0",4-LEN(Rapportage!A69)),Rapportage!A69))</f>
        <v/>
      </c>
      <c r="B69" s="31" t="s">
        <v>210</v>
      </c>
      <c r="C69" s="31" t="str">
        <f>IF((Rapportage!C69)&lt;=0,"",_xlfn.CONCAT(REPT("0",10-LEN(Rapportage!C69)),Rapportage!C69))</f>
        <v/>
      </c>
      <c r="D69" s="31" t="s">
        <v>211</v>
      </c>
      <c r="E69" s="31" t="s">
        <v>17650</v>
      </c>
      <c r="F69" s="31" t="s">
        <v>15128</v>
      </c>
      <c r="G69" s="31" t="s">
        <v>212</v>
      </c>
      <c r="H69" s="31" t="s">
        <v>7677</v>
      </c>
      <c r="I69" s="31">
        <v>1766</v>
      </c>
      <c r="J69" s="31" t="e">
        <f ca="1">IF(($AB$2-$AA$2) &gt;= 0,IF(LEN(TEXT((V69)*100,"00000"))=3,_xlfn.CONCAT(0,TEXT((V69)*100,"00000")),TEXT((V69)*100,"00000")),empty)</f>
        <v>#NAME?</v>
      </c>
      <c r="K69" s="31" t="str">
        <f t="shared" si="13"/>
        <v/>
      </c>
      <c r="L69" s="31" t="s">
        <v>12609</v>
      </c>
      <c r="M69" s="31"/>
      <c r="N69" s="33" t="e">
        <f>MOD(Rapportage!H69-Rapportage!F69,1)-P69</f>
        <v>#VALUE!</v>
      </c>
      <c r="O69" s="31" t="str">
        <f>IF(Rapportage!G69="","",Rapportage!G69-Rapportage!E69)</f>
        <v/>
      </c>
      <c r="P69" s="35" t="str">
        <f>IF(Rapportage!K69="","",(Rapportage!K69*60)/1440)</f>
        <v/>
      </c>
      <c r="Q69" s="40" t="str">
        <f>IF(O69=1,1-((Rapportage!F69-$X$2)),"")</f>
        <v/>
      </c>
      <c r="R69" s="40" t="str">
        <f t="shared" si="12"/>
        <v/>
      </c>
      <c r="S69" s="35" t="str">
        <f>IF(OR(O69=1,Rapportage!H69&lt;$X$3),IF(Rapportage!H69&lt;"00:01","",(Rapportage!H69-$X$2)),"")</f>
        <v/>
      </c>
      <c r="T69" s="36" t="str">
        <f t="shared" si="7"/>
        <v/>
      </c>
      <c r="U69" s="41" t="e">
        <f t="shared" si="14"/>
        <v>#VALUE!</v>
      </c>
      <c r="V69" s="36" t="str">
        <f t="shared" si="9"/>
        <v/>
      </c>
      <c r="W69" s="36" t="str">
        <f t="shared" si="15"/>
        <v/>
      </c>
      <c r="X69" s="31"/>
      <c r="Y69" s="31"/>
      <c r="Z69" s="31" t="s">
        <v>7678</v>
      </c>
      <c r="AA69" s="31">
        <v>68</v>
      </c>
      <c r="AB69" s="31"/>
      <c r="AC69" s="31"/>
      <c r="AD69" s="31"/>
      <c r="AE69" s="31"/>
      <c r="AF69" s="31">
        <f>COUNTIFS('Zon- en Feestdagen'!G77:G89,Rapportage!E69)</f>
        <v>0</v>
      </c>
    </row>
    <row r="70" spans="1:32">
      <c r="A70" s="32" t="str">
        <f>IF((Rapportage!A70)&lt;=0,"",_xlfn.CONCAT(REPT("0",4-LEN(Rapportage!A70)),Rapportage!A70))</f>
        <v/>
      </c>
      <c r="B70" s="32" t="s">
        <v>213</v>
      </c>
      <c r="C70" s="32" t="str">
        <f>IF((Rapportage!C70)&lt;=0,"",_xlfn.CONCAT(REPT("0",10-LEN(Rapportage!C70)),Rapportage!C70))</f>
        <v/>
      </c>
      <c r="D70" s="32" t="s">
        <v>214</v>
      </c>
      <c r="E70" s="31" t="s">
        <v>17651</v>
      </c>
      <c r="F70" s="31" t="s">
        <v>15129</v>
      </c>
      <c r="G70" s="31" t="s">
        <v>215</v>
      </c>
      <c r="H70" s="31" t="s">
        <v>7679</v>
      </c>
      <c r="I70" s="31">
        <v>1766</v>
      </c>
      <c r="J70" s="31" t="e">
        <f ca="1">IF(($AB$2-$AA$2) &gt;= 0,IF(LEN(TEXT((V70)*100,"00000"))=3,_xlfn.CONCAT(0,TEXT((V70)*100,"00000")),TEXT((V70)*100,"00000")),empty)</f>
        <v>#NAME?</v>
      </c>
      <c r="K70" s="31" t="str">
        <f t="shared" si="13"/>
        <v/>
      </c>
      <c r="L70" s="32" t="s">
        <v>12610</v>
      </c>
      <c r="M70" s="32"/>
      <c r="N70" s="33" t="e">
        <f>MOD(Rapportage!H70-Rapportage!F70,1)-P70</f>
        <v>#VALUE!</v>
      </c>
      <c r="O70" s="31" t="str">
        <f>IF(Rapportage!G70="","",Rapportage!G70-Rapportage!E70)</f>
        <v/>
      </c>
      <c r="P70" s="35" t="str">
        <f>IF(Rapportage!K70="","",(Rapportage!K70*60)/1440)</f>
        <v/>
      </c>
      <c r="Q70" s="40" t="str">
        <f>IF(O70=1,1-((Rapportage!F70-$X$2)),"")</f>
        <v/>
      </c>
      <c r="R70" s="40" t="str">
        <f t="shared" si="12"/>
        <v/>
      </c>
      <c r="S70" s="35" t="str">
        <f>IF(OR(O70=1,Rapportage!H70&lt;$X$3),IF(Rapportage!H70&lt;"00:01","",(Rapportage!H70-$X$2)),"")</f>
        <v/>
      </c>
      <c r="T70" s="36" t="str">
        <f t="shared" si="7"/>
        <v/>
      </c>
      <c r="U70" s="41" t="e">
        <f t="shared" si="14"/>
        <v>#VALUE!</v>
      </c>
      <c r="V70" s="36" t="str">
        <f t="shared" ref="V70:V133" si="16">IF(O70="","",IF(O70=0,((P70*1440)/60),(R70*1440)/60))</f>
        <v/>
      </c>
      <c r="W70" s="36" t="str">
        <f t="shared" si="15"/>
        <v/>
      </c>
      <c r="X70" s="31"/>
      <c r="Y70" s="31"/>
      <c r="Z70" s="31" t="s">
        <v>7680</v>
      </c>
      <c r="AA70" s="31">
        <v>69</v>
      </c>
      <c r="AB70" s="31"/>
      <c r="AC70" s="31"/>
      <c r="AD70" s="31"/>
      <c r="AE70" s="31"/>
      <c r="AF70" s="31">
        <f>COUNTIFS('Zon- en Feestdagen'!G78:G90,Rapportage!E70)</f>
        <v>0</v>
      </c>
    </row>
    <row r="71" spans="1:32">
      <c r="A71" s="32" t="str">
        <f>IF((Rapportage!A71)&lt;=0,"",_xlfn.CONCAT(REPT("0",4-LEN(Rapportage!A71)),Rapportage!A71))</f>
        <v/>
      </c>
      <c r="B71" s="32" t="s">
        <v>216</v>
      </c>
      <c r="C71" s="32" t="str">
        <f>IF((Rapportage!C71)&lt;=0,"",_xlfn.CONCAT(REPT("0",10-LEN(Rapportage!C71)),Rapportage!C71))</f>
        <v/>
      </c>
      <c r="D71" s="32" t="s">
        <v>217</v>
      </c>
      <c r="E71" s="31" t="s">
        <v>17652</v>
      </c>
      <c r="F71" s="31" t="s">
        <v>15130</v>
      </c>
      <c r="G71" s="31" t="s">
        <v>218</v>
      </c>
      <c r="H71" s="31" t="s">
        <v>7681</v>
      </c>
      <c r="I71" s="31">
        <v>1766</v>
      </c>
      <c r="J71" s="31" t="e">
        <f ca="1">IF(($AB$2-$AA$2) &gt;= 0,IF(LEN(TEXT((V71)*100,"00000"))=3,_xlfn.CONCAT(0,TEXT((V71)*100,"00000")),TEXT((V71)*100,"00000")),empty)</f>
        <v>#NAME?</v>
      </c>
      <c r="K71" s="31" t="str">
        <f t="shared" si="13"/>
        <v/>
      </c>
      <c r="L71" s="32" t="s">
        <v>12611</v>
      </c>
      <c r="M71" s="32"/>
      <c r="N71" s="33" t="e">
        <f>MOD(Rapportage!H71-Rapportage!F71,1)-P71</f>
        <v>#VALUE!</v>
      </c>
      <c r="O71" s="31" t="str">
        <f>IF(Rapportage!G71="","",Rapportage!G71-Rapportage!E71)</f>
        <v/>
      </c>
      <c r="P71" s="35" t="str">
        <f>IF(Rapportage!K71="","",(Rapportage!K71*60)/1440)</f>
        <v/>
      </c>
      <c r="Q71" s="40" t="str">
        <f>IF(O71=1,1-((Rapportage!F71-$X$2)),"")</f>
        <v/>
      </c>
      <c r="R71" s="40" t="str">
        <f t="shared" si="12"/>
        <v/>
      </c>
      <c r="S71" s="35" t="str">
        <f>IF(OR(O71=1,Rapportage!H71&lt;$X$3),IF(Rapportage!H71&lt;"00:01","",(Rapportage!H71-$X$2)),"")</f>
        <v/>
      </c>
      <c r="T71" s="36" t="str">
        <f t="shared" si="7"/>
        <v/>
      </c>
      <c r="U71" s="41" t="e">
        <f t="shared" si="14"/>
        <v>#VALUE!</v>
      </c>
      <c r="V71" s="36" t="str">
        <f t="shared" si="16"/>
        <v/>
      </c>
      <c r="W71" s="36" t="str">
        <f t="shared" si="15"/>
        <v/>
      </c>
      <c r="X71" s="31"/>
      <c r="Y71" s="31"/>
      <c r="Z71" s="31" t="s">
        <v>7682</v>
      </c>
      <c r="AA71" s="31">
        <v>70</v>
      </c>
      <c r="AB71" s="31"/>
      <c r="AC71" s="31"/>
      <c r="AD71" s="31"/>
      <c r="AE71" s="31"/>
      <c r="AF71" s="31">
        <f>COUNTIFS('Zon- en Feestdagen'!G79:G91,Rapportage!E71)</f>
        <v>0</v>
      </c>
    </row>
    <row r="72" spans="1:32">
      <c r="A72" s="31" t="str">
        <f>IF((Rapportage!A72)&lt;=0,"",_xlfn.CONCAT(REPT("0",4-LEN(Rapportage!A72)),Rapportage!A72))</f>
        <v/>
      </c>
      <c r="B72" s="31" t="s">
        <v>219</v>
      </c>
      <c r="C72" s="31" t="str">
        <f>IF((Rapportage!C72)&lt;=0,"",_xlfn.CONCAT(REPT("0",10-LEN(Rapportage!C72)),Rapportage!C72))</f>
        <v/>
      </c>
      <c r="D72" s="31" t="s">
        <v>220</v>
      </c>
      <c r="E72" s="31" t="s">
        <v>17653</v>
      </c>
      <c r="F72" s="31" t="s">
        <v>15131</v>
      </c>
      <c r="G72" s="31" t="s">
        <v>221</v>
      </c>
      <c r="H72" s="31" t="s">
        <v>7683</v>
      </c>
      <c r="I72" s="31">
        <v>1766</v>
      </c>
      <c r="J72" s="31" t="e">
        <f ca="1">IF(($AB$2-$AA$2) &gt;= 0,IF(LEN(TEXT((V72)*100,"00000"))=3,_xlfn.CONCAT(0,TEXT((V72)*100,"00000")),TEXT((V72)*100,"00000")),empty)</f>
        <v>#NAME?</v>
      </c>
      <c r="K72" s="31" t="str">
        <f t="shared" si="13"/>
        <v/>
      </c>
      <c r="L72" s="31" t="s">
        <v>12612</v>
      </c>
      <c r="M72" s="31"/>
      <c r="N72" s="33" t="e">
        <f>MOD(Rapportage!H72-Rapportage!F72,1)-P72</f>
        <v>#VALUE!</v>
      </c>
      <c r="O72" s="31" t="str">
        <f>IF(Rapportage!G72="","",Rapportage!G72-Rapportage!E72)</f>
        <v/>
      </c>
      <c r="P72" s="35" t="str">
        <f>IF(Rapportage!K72="","",(Rapportage!K72*60)/1440)</f>
        <v/>
      </c>
      <c r="Q72" s="40" t="str">
        <f>IF(O72=1,1-((Rapportage!F72-$X$2)),"")</f>
        <v/>
      </c>
      <c r="R72" s="40" t="str">
        <f t="shared" si="12"/>
        <v/>
      </c>
      <c r="S72" s="35" t="str">
        <f>IF(OR(O72=1,Rapportage!H72&lt;$X$3),IF(Rapportage!H72&lt;"00:01","",(Rapportage!H72-$X$2)),"")</f>
        <v/>
      </c>
      <c r="T72" s="36" t="str">
        <f t="shared" si="7"/>
        <v/>
      </c>
      <c r="U72" s="41" t="e">
        <f t="shared" si="14"/>
        <v>#VALUE!</v>
      </c>
      <c r="V72" s="36" t="str">
        <f t="shared" si="16"/>
        <v/>
      </c>
      <c r="W72" s="36" t="str">
        <f t="shared" si="15"/>
        <v/>
      </c>
      <c r="X72" s="31"/>
      <c r="Y72" s="31"/>
      <c r="Z72" s="31" t="s">
        <v>7684</v>
      </c>
      <c r="AA72" s="31">
        <v>71</v>
      </c>
      <c r="AB72" s="31"/>
      <c r="AC72" s="31"/>
      <c r="AD72" s="31"/>
      <c r="AE72" s="31"/>
      <c r="AF72" s="31">
        <f>COUNTIFS('Zon- en Feestdagen'!G80:G92,Rapportage!E72)</f>
        <v>0</v>
      </c>
    </row>
    <row r="73" spans="1:32">
      <c r="A73" s="31" t="str">
        <f>IF((Rapportage!A73)&lt;=0,"",_xlfn.CONCAT(REPT("0",4-LEN(Rapportage!A73)),Rapportage!A73))</f>
        <v/>
      </c>
      <c r="B73" s="31" t="s">
        <v>222</v>
      </c>
      <c r="C73" s="31" t="str">
        <f>IF((Rapportage!C73)&lt;=0,"",_xlfn.CONCAT(REPT("0",10-LEN(Rapportage!C73)),Rapportage!C73))</f>
        <v/>
      </c>
      <c r="D73" s="31" t="s">
        <v>223</v>
      </c>
      <c r="E73" s="31" t="s">
        <v>17654</v>
      </c>
      <c r="F73" s="31" t="s">
        <v>15132</v>
      </c>
      <c r="G73" s="31" t="s">
        <v>224</v>
      </c>
      <c r="H73" s="31" t="s">
        <v>7685</v>
      </c>
      <c r="I73" s="31">
        <v>1766</v>
      </c>
      <c r="J73" s="31" t="e">
        <f ca="1">IF(($AB$2-$AA$2) &gt;= 0,IF(LEN(TEXT((V73)*100,"00000"))=3,_xlfn.CONCAT(0,TEXT((V73)*100,"00000")),TEXT((V73)*100,"00000")),empty)</f>
        <v>#NAME?</v>
      </c>
      <c r="K73" s="31" t="str">
        <f t="shared" si="13"/>
        <v/>
      </c>
      <c r="L73" s="31" t="s">
        <v>12613</v>
      </c>
      <c r="M73" s="31"/>
      <c r="N73" s="33" t="e">
        <f>MOD(Rapportage!H73-Rapportage!F73,1)-P73</f>
        <v>#VALUE!</v>
      </c>
      <c r="O73" s="31" t="str">
        <f>IF(Rapportage!G73="","",Rapportage!G73-Rapportage!E73)</f>
        <v/>
      </c>
      <c r="P73" s="35" t="str">
        <f>IF(Rapportage!K73="","",(Rapportage!K73*60)/1440)</f>
        <v/>
      </c>
      <c r="Q73" s="40" t="str">
        <f>IF(O73=1,1-((Rapportage!F73-$X$2)),"")</f>
        <v/>
      </c>
      <c r="R73" s="40" t="str">
        <f t="shared" si="12"/>
        <v/>
      </c>
      <c r="S73" s="35" t="str">
        <f>IF(OR(O73=1,Rapportage!H73&lt;$X$3),IF(Rapportage!H73&lt;"00:01","",(Rapportage!H73-$X$2)),"")</f>
        <v/>
      </c>
      <c r="T73" s="36" t="str">
        <f t="shared" si="7"/>
        <v/>
      </c>
      <c r="U73" s="41" t="e">
        <f t="shared" si="14"/>
        <v>#VALUE!</v>
      </c>
      <c r="V73" s="36" t="str">
        <f t="shared" si="16"/>
        <v/>
      </c>
      <c r="W73" s="36" t="str">
        <f t="shared" si="15"/>
        <v/>
      </c>
      <c r="X73" s="31"/>
      <c r="Y73" s="31"/>
      <c r="Z73" s="31" t="s">
        <v>7686</v>
      </c>
      <c r="AA73" s="31">
        <v>72</v>
      </c>
      <c r="AB73" s="31"/>
      <c r="AC73" s="31"/>
      <c r="AD73" s="31"/>
      <c r="AE73" s="31"/>
      <c r="AF73" s="31">
        <f>COUNTIFS('Zon- en Feestdagen'!G81:G93,Rapportage!E73)</f>
        <v>0</v>
      </c>
    </row>
    <row r="74" spans="1:32">
      <c r="A74" s="31" t="str">
        <f>IF((Rapportage!A74)&lt;=0,"",_xlfn.CONCAT(REPT("0",4-LEN(Rapportage!A74)),Rapportage!A74))</f>
        <v/>
      </c>
      <c r="B74" s="31" t="s">
        <v>225</v>
      </c>
      <c r="C74" s="31" t="str">
        <f>IF((Rapportage!C74)&lt;=0,"",_xlfn.CONCAT(REPT("0",10-LEN(Rapportage!C74)),Rapportage!C74))</f>
        <v/>
      </c>
      <c r="D74" s="31" t="s">
        <v>226</v>
      </c>
      <c r="E74" s="31" t="s">
        <v>17655</v>
      </c>
      <c r="F74" s="31" t="s">
        <v>15133</v>
      </c>
      <c r="G74" s="31" t="s">
        <v>227</v>
      </c>
      <c r="H74" s="31" t="s">
        <v>7687</v>
      </c>
      <c r="I74" s="31">
        <v>1766</v>
      </c>
      <c r="J74" s="31" t="e">
        <f ca="1">IF(($AB$2-$AA$2) &gt;= 0,IF(LEN(TEXT((V74)*100,"00000"))=3,_xlfn.CONCAT(0,TEXT((V74)*100,"00000")),TEXT((V74)*100,"00000")),empty)</f>
        <v>#NAME?</v>
      </c>
      <c r="K74" s="31" t="str">
        <f t="shared" si="13"/>
        <v/>
      </c>
      <c r="L74" s="31" t="s">
        <v>12614</v>
      </c>
      <c r="M74" s="31"/>
      <c r="N74" s="33" t="e">
        <f>MOD(Rapportage!H74-Rapportage!F74,1)-P74</f>
        <v>#VALUE!</v>
      </c>
      <c r="O74" s="31" t="str">
        <f>IF(Rapportage!G74="","",Rapportage!G74-Rapportage!E74)</f>
        <v/>
      </c>
      <c r="P74" s="35" t="str">
        <f>IF(Rapportage!K74="","",(Rapportage!K74*60)/1440)</f>
        <v/>
      </c>
      <c r="Q74" s="40" t="str">
        <f>IF(O74=1,1-((Rapportage!F74-$X$2)),"")</f>
        <v/>
      </c>
      <c r="R74" s="40" t="str">
        <f t="shared" si="12"/>
        <v/>
      </c>
      <c r="S74" s="35" t="str">
        <f>IF(OR(O74=1,Rapportage!H74&lt;$X$3),IF(Rapportage!H74&lt;"00:01","",(Rapportage!H74-$X$2)),"")</f>
        <v/>
      </c>
      <c r="T74" s="36" t="str">
        <f t="shared" si="7"/>
        <v/>
      </c>
      <c r="U74" s="41" t="e">
        <f t="shared" si="14"/>
        <v>#VALUE!</v>
      </c>
      <c r="V74" s="36" t="str">
        <f t="shared" si="16"/>
        <v/>
      </c>
      <c r="W74" s="36" t="str">
        <f t="shared" si="15"/>
        <v/>
      </c>
      <c r="X74" s="31"/>
      <c r="Y74" s="31"/>
      <c r="Z74" s="31" t="s">
        <v>7688</v>
      </c>
      <c r="AA74" s="31">
        <v>73</v>
      </c>
      <c r="AB74" s="31"/>
      <c r="AC74" s="31"/>
      <c r="AD74" s="31"/>
      <c r="AE74" s="31"/>
      <c r="AF74" s="31">
        <f>COUNTIFS('Zon- en Feestdagen'!G82:G94,Rapportage!E74)</f>
        <v>0</v>
      </c>
    </row>
    <row r="75" spans="1:32">
      <c r="A75" s="31" t="str">
        <f>IF((Rapportage!A75)&lt;=0,"",_xlfn.CONCAT(REPT("0",4-LEN(Rapportage!A75)),Rapportage!A75))</f>
        <v/>
      </c>
      <c r="B75" s="31" t="s">
        <v>228</v>
      </c>
      <c r="C75" s="31" t="str">
        <f>IF((Rapportage!C75)&lt;=0,"",_xlfn.CONCAT(REPT("0",10-LEN(Rapportage!C75)),Rapportage!C75))</f>
        <v/>
      </c>
      <c r="D75" s="31" t="s">
        <v>229</v>
      </c>
      <c r="E75" s="31" t="s">
        <v>17656</v>
      </c>
      <c r="F75" s="31" t="s">
        <v>15134</v>
      </c>
      <c r="G75" s="31" t="s">
        <v>230</v>
      </c>
      <c r="H75" s="31" t="s">
        <v>7689</v>
      </c>
      <c r="I75" s="31">
        <v>1766</v>
      </c>
      <c r="J75" s="31" t="e">
        <f ca="1">IF(($AB$2-$AA$2) &gt;= 0,IF(LEN(TEXT((V75)*100,"00000"))=3,_xlfn.CONCAT(0,TEXT((V75)*100,"00000")),TEXT((V75)*100,"00000")),empty)</f>
        <v>#NAME?</v>
      </c>
      <c r="K75" s="31" t="str">
        <f t="shared" si="13"/>
        <v/>
      </c>
      <c r="L75" s="31" t="s">
        <v>12615</v>
      </c>
      <c r="M75" s="31"/>
      <c r="N75" s="33" t="e">
        <f>MOD(Rapportage!H75-Rapportage!F75,1)-P75</f>
        <v>#VALUE!</v>
      </c>
      <c r="O75" s="31" t="str">
        <f>IF(Rapportage!G75="","",Rapportage!G75-Rapportage!E75)</f>
        <v/>
      </c>
      <c r="P75" s="35" t="str">
        <f>IF(Rapportage!K75="","",(Rapportage!K75*60)/1440)</f>
        <v/>
      </c>
      <c r="Q75" s="40" t="str">
        <f>IF(O75=1,1-((Rapportage!F75-$X$2)),"")</f>
        <v/>
      </c>
      <c r="R75" s="40" t="str">
        <f t="shared" si="12"/>
        <v/>
      </c>
      <c r="S75" s="35" t="str">
        <f>IF(OR(O75=1,Rapportage!H75&lt;$X$3),IF(Rapportage!H75&lt;"00:01","",(Rapportage!H75-$X$2)),"")</f>
        <v/>
      </c>
      <c r="T75" s="36" t="str">
        <f t="shared" si="7"/>
        <v/>
      </c>
      <c r="U75" s="41" t="e">
        <f t="shared" si="14"/>
        <v>#VALUE!</v>
      </c>
      <c r="V75" s="36" t="str">
        <f t="shared" si="16"/>
        <v/>
      </c>
      <c r="W75" s="36" t="str">
        <f t="shared" si="15"/>
        <v/>
      </c>
      <c r="X75" s="31"/>
      <c r="Y75" s="31"/>
      <c r="Z75" s="31" t="s">
        <v>7690</v>
      </c>
      <c r="AA75" s="31">
        <v>74</v>
      </c>
      <c r="AB75" s="31"/>
      <c r="AC75" s="31"/>
      <c r="AD75" s="31"/>
      <c r="AE75" s="31"/>
      <c r="AF75" s="31">
        <f>COUNTIFS('Zon- en Feestdagen'!G83:G95,Rapportage!E75)</f>
        <v>0</v>
      </c>
    </row>
    <row r="76" spans="1:32">
      <c r="A76" s="31" t="str">
        <f>IF((Rapportage!A76)&lt;=0,"",_xlfn.CONCAT(REPT("0",4-LEN(Rapportage!A76)),Rapportage!A76))</f>
        <v/>
      </c>
      <c r="B76" s="31" t="s">
        <v>231</v>
      </c>
      <c r="C76" s="31" t="str">
        <f>IF((Rapportage!C76)&lt;=0,"",_xlfn.CONCAT(REPT("0",10-LEN(Rapportage!C76)),Rapportage!C76))</f>
        <v/>
      </c>
      <c r="D76" s="31" t="s">
        <v>232</v>
      </c>
      <c r="E76" s="31" t="s">
        <v>17657</v>
      </c>
      <c r="F76" s="31" t="s">
        <v>15135</v>
      </c>
      <c r="G76" s="31" t="s">
        <v>233</v>
      </c>
      <c r="H76" s="31" t="s">
        <v>7691</v>
      </c>
      <c r="I76" s="31">
        <v>1766</v>
      </c>
      <c r="J76" s="31" t="e">
        <f ca="1">IF(($AB$2-$AA$2) &gt;= 0,IF(LEN(TEXT((V76)*100,"00000"))=3,_xlfn.CONCAT(0,TEXT((V76)*100,"00000")),TEXT((V76)*100,"00000")),empty)</f>
        <v>#NAME?</v>
      </c>
      <c r="K76" s="31" t="str">
        <f t="shared" si="13"/>
        <v/>
      </c>
      <c r="L76" s="31" t="s">
        <v>12616</v>
      </c>
      <c r="M76" s="31"/>
      <c r="N76" s="33" t="e">
        <f>MOD(Rapportage!H76-Rapportage!F76,1)-P76</f>
        <v>#VALUE!</v>
      </c>
      <c r="O76" s="31" t="str">
        <f>IF(Rapportage!G76="","",Rapportage!G76-Rapportage!E76)</f>
        <v/>
      </c>
      <c r="P76" s="35" t="str">
        <f>IF(Rapportage!K76="","",(Rapportage!K76*60)/1440)</f>
        <v/>
      </c>
      <c r="Q76" s="40" t="str">
        <f>IF(O76=1,1-((Rapportage!F76-$X$2)),"")</f>
        <v/>
      </c>
      <c r="R76" s="40" t="str">
        <f t="shared" si="12"/>
        <v/>
      </c>
      <c r="S76" s="35" t="str">
        <f>IF(OR(O76=1,Rapportage!H76&lt;$X$3),IF(Rapportage!H76&lt;"00:01","",(Rapportage!H76-$X$2)),"")</f>
        <v/>
      </c>
      <c r="T76" s="36" t="str">
        <f t="shared" si="7"/>
        <v/>
      </c>
      <c r="U76" s="41" t="e">
        <f t="shared" si="14"/>
        <v>#VALUE!</v>
      </c>
      <c r="V76" s="36" t="str">
        <f t="shared" si="16"/>
        <v/>
      </c>
      <c r="W76" s="36" t="str">
        <f t="shared" si="15"/>
        <v/>
      </c>
      <c r="X76" s="31"/>
      <c r="Y76" s="31"/>
      <c r="Z76" s="31" t="s">
        <v>7692</v>
      </c>
      <c r="AA76" s="31">
        <v>75</v>
      </c>
      <c r="AB76" s="31"/>
      <c r="AC76" s="31"/>
      <c r="AD76" s="31"/>
      <c r="AE76" s="31"/>
      <c r="AF76" s="31">
        <f>COUNTIFS('Zon- en Feestdagen'!G84:G96,Rapportage!E76)</f>
        <v>0</v>
      </c>
    </row>
    <row r="77" spans="1:32">
      <c r="A77" s="31" t="str">
        <f>IF((Rapportage!A77)&lt;=0,"",_xlfn.CONCAT(REPT("0",4-LEN(Rapportage!A77)),Rapportage!A77))</f>
        <v/>
      </c>
      <c r="B77" s="31" t="s">
        <v>234</v>
      </c>
      <c r="C77" s="31" t="str">
        <f>IF((Rapportage!C77)&lt;=0,"",_xlfn.CONCAT(REPT("0",10-LEN(Rapportage!C77)),Rapportage!C77))</f>
        <v/>
      </c>
      <c r="D77" s="31" t="s">
        <v>235</v>
      </c>
      <c r="E77" s="31" t="s">
        <v>17658</v>
      </c>
      <c r="F77" s="31" t="s">
        <v>15136</v>
      </c>
      <c r="G77" s="31" t="s">
        <v>236</v>
      </c>
      <c r="H77" s="31" t="s">
        <v>7693</v>
      </c>
      <c r="I77" s="31">
        <v>1766</v>
      </c>
      <c r="J77" s="31" t="e">
        <f ca="1">IF(($AB$2-$AA$2) &gt;= 0,IF(LEN(TEXT((V77)*100,"00000"))=3,_xlfn.CONCAT(0,TEXT((V77)*100,"00000")),TEXT((V77)*100,"00000")),empty)</f>
        <v>#NAME?</v>
      </c>
      <c r="K77" s="31" t="str">
        <f t="shared" si="13"/>
        <v/>
      </c>
      <c r="L77" s="31" t="s">
        <v>12617</v>
      </c>
      <c r="M77" s="31"/>
      <c r="N77" s="33" t="e">
        <f>MOD(Rapportage!H77-Rapportage!F77,1)-P77</f>
        <v>#VALUE!</v>
      </c>
      <c r="O77" s="31" t="str">
        <f>IF(Rapportage!G77="","",Rapportage!G77-Rapportage!E77)</f>
        <v/>
      </c>
      <c r="P77" s="35" t="str">
        <f>IF(Rapportage!K77="","",(Rapportage!K77*60)/1440)</f>
        <v/>
      </c>
      <c r="Q77" s="40" t="str">
        <f>IF(O77=1,1-((Rapportage!F77-$X$2)),"")</f>
        <v/>
      </c>
      <c r="R77" s="40" t="str">
        <f t="shared" si="12"/>
        <v/>
      </c>
      <c r="S77" s="35" t="str">
        <f>IF(OR(O77=1,Rapportage!H77&lt;$X$3),IF(Rapportage!H77&lt;"00:01","",(Rapportage!H77-$X$2)),"")</f>
        <v/>
      </c>
      <c r="T77" s="36" t="str">
        <f t="shared" ref="T77:T140" si="17">IF(P77="","",IF(S77="",((P77*1440)/60),(((R77+S77)*1440)/60)))</f>
        <v/>
      </c>
      <c r="U77" s="41" t="e">
        <f t="shared" si="14"/>
        <v>#VALUE!</v>
      </c>
      <c r="V77" s="36" t="str">
        <f t="shared" si="16"/>
        <v/>
      </c>
      <c r="W77" s="36" t="str">
        <f t="shared" si="15"/>
        <v/>
      </c>
      <c r="X77" s="31"/>
      <c r="Y77" s="31"/>
      <c r="Z77" s="31" t="s">
        <v>7694</v>
      </c>
      <c r="AA77" s="31">
        <v>76</v>
      </c>
      <c r="AB77" s="31"/>
      <c r="AC77" s="31"/>
      <c r="AD77" s="31"/>
      <c r="AE77" s="31"/>
      <c r="AF77" s="31">
        <f>COUNTIFS('Zon- en Feestdagen'!G85:G97,Rapportage!E77)</f>
        <v>0</v>
      </c>
    </row>
    <row r="78" spans="1:32">
      <c r="A78" s="31" t="str">
        <f>IF((Rapportage!A78)&lt;=0,"",_xlfn.CONCAT(REPT("0",4-LEN(Rapportage!A78)),Rapportage!A78))</f>
        <v/>
      </c>
      <c r="B78" s="31" t="s">
        <v>237</v>
      </c>
      <c r="C78" s="31" t="str">
        <f>IF((Rapportage!C78)&lt;=0,"",_xlfn.CONCAT(REPT("0",10-LEN(Rapportage!C78)),Rapportage!C78))</f>
        <v/>
      </c>
      <c r="D78" s="31" t="s">
        <v>238</v>
      </c>
      <c r="E78" s="31" t="s">
        <v>17659</v>
      </c>
      <c r="F78" s="31" t="s">
        <v>15137</v>
      </c>
      <c r="G78" s="31" t="s">
        <v>239</v>
      </c>
      <c r="H78" s="31" t="s">
        <v>7695</v>
      </c>
      <c r="I78" s="31">
        <v>1766</v>
      </c>
      <c r="J78" s="31" t="e">
        <f ca="1">IF(($AB$2-$AA$2) &gt;= 0,IF(LEN(TEXT((V78)*100,"00000"))=3,_xlfn.CONCAT(0,TEXT((V78)*100,"00000")),TEXT((V78)*100,"00000")),empty)</f>
        <v>#NAME?</v>
      </c>
      <c r="K78" s="31" t="str">
        <f t="shared" si="13"/>
        <v/>
      </c>
      <c r="L78" s="31" t="s">
        <v>12618</v>
      </c>
      <c r="M78" s="31"/>
      <c r="N78" s="33" t="e">
        <f>MOD(Rapportage!H78-Rapportage!F78,1)-P78</f>
        <v>#VALUE!</v>
      </c>
      <c r="O78" s="31" t="str">
        <f>IF(Rapportage!G78="","",Rapportage!G78-Rapportage!E78)</f>
        <v/>
      </c>
      <c r="P78" s="35" t="str">
        <f>IF(Rapportage!K78="","",(Rapportage!K78*60)/1440)</f>
        <v/>
      </c>
      <c r="Q78" s="40" t="str">
        <f>IF(O78=1,1-((Rapportage!F78-$X$2)),"")</f>
        <v/>
      </c>
      <c r="R78" s="40" t="str">
        <f t="shared" si="12"/>
        <v/>
      </c>
      <c r="S78" s="35" t="str">
        <f>IF(OR(O78=1,Rapportage!H78&lt;$X$3),IF(Rapportage!H78&lt;"00:01","",(Rapportage!H78-$X$2)),"")</f>
        <v/>
      </c>
      <c r="T78" s="36" t="str">
        <f t="shared" si="17"/>
        <v/>
      </c>
      <c r="U78" s="41" t="e">
        <f t="shared" si="14"/>
        <v>#VALUE!</v>
      </c>
      <c r="V78" s="36" t="str">
        <f t="shared" si="16"/>
        <v/>
      </c>
      <c r="W78" s="36" t="str">
        <f t="shared" si="15"/>
        <v/>
      </c>
      <c r="X78" s="31"/>
      <c r="Y78" s="31"/>
      <c r="Z78" s="31" t="s">
        <v>7696</v>
      </c>
      <c r="AA78" s="31">
        <v>77</v>
      </c>
      <c r="AB78" s="31"/>
      <c r="AC78" s="31"/>
      <c r="AD78" s="31"/>
      <c r="AE78" s="31"/>
      <c r="AF78" s="31">
        <f>COUNTIFS('Zon- en Feestdagen'!G86:G98,Rapportage!E78)</f>
        <v>0</v>
      </c>
    </row>
    <row r="79" spans="1:32">
      <c r="A79" s="31" t="str">
        <f>IF((Rapportage!A79)&lt;=0,"",_xlfn.CONCAT(REPT("0",4-LEN(Rapportage!A79)),Rapportage!A79))</f>
        <v/>
      </c>
      <c r="B79" s="31" t="s">
        <v>240</v>
      </c>
      <c r="C79" s="31" t="str">
        <f>IF((Rapportage!C79)&lt;=0,"",_xlfn.CONCAT(REPT("0",10-LEN(Rapportage!C79)),Rapportage!C79))</f>
        <v/>
      </c>
      <c r="D79" s="31" t="s">
        <v>241</v>
      </c>
      <c r="E79" s="31" t="s">
        <v>17660</v>
      </c>
      <c r="F79" s="31" t="s">
        <v>15138</v>
      </c>
      <c r="G79" s="31" t="s">
        <v>242</v>
      </c>
      <c r="H79" s="31" t="s">
        <v>7697</v>
      </c>
      <c r="I79" s="31">
        <v>1766</v>
      </c>
      <c r="J79" s="31" t="e">
        <f ca="1">IF(($AB$2-$AA$2) &gt;= 0,IF(LEN(TEXT((V79)*100,"00000"))=3,_xlfn.CONCAT(0,TEXT((V79)*100,"00000")),TEXT((V79)*100,"00000")),empty)</f>
        <v>#NAME?</v>
      </c>
      <c r="K79" s="31" t="str">
        <f t="shared" si="13"/>
        <v/>
      </c>
      <c r="L79" s="31" t="s">
        <v>12619</v>
      </c>
      <c r="M79" s="31"/>
      <c r="N79" s="33" t="e">
        <f>MOD(Rapportage!H79-Rapportage!F79,1)-P79</f>
        <v>#VALUE!</v>
      </c>
      <c r="O79" s="31" t="str">
        <f>IF(Rapportage!G79="","",Rapportage!G79-Rapportage!E79)</f>
        <v/>
      </c>
      <c r="P79" s="35" t="str">
        <f>IF(Rapportage!K79="","",(Rapportage!K79*60)/1440)</f>
        <v/>
      </c>
      <c r="Q79" s="40" t="str">
        <f>IF(O79=1,1-((Rapportage!F79-$X$2)),"")</f>
        <v/>
      </c>
      <c r="R79" s="40" t="str">
        <f t="shared" si="12"/>
        <v/>
      </c>
      <c r="S79" s="35" t="str">
        <f>IF(OR(O79=1,Rapportage!H79&lt;$X$3),IF(Rapportage!H79&lt;"00:01","",(Rapportage!H79-$X$2)),"")</f>
        <v/>
      </c>
      <c r="T79" s="36" t="str">
        <f t="shared" si="17"/>
        <v/>
      </c>
      <c r="U79" s="41" t="e">
        <f t="shared" si="14"/>
        <v>#VALUE!</v>
      </c>
      <c r="V79" s="36" t="str">
        <f t="shared" si="16"/>
        <v/>
      </c>
      <c r="W79" s="36" t="str">
        <f t="shared" si="15"/>
        <v/>
      </c>
      <c r="X79" s="31"/>
      <c r="Y79" s="31"/>
      <c r="Z79" s="31" t="s">
        <v>7698</v>
      </c>
      <c r="AA79" s="31">
        <v>78</v>
      </c>
      <c r="AB79" s="31"/>
      <c r="AC79" s="31"/>
      <c r="AD79" s="31"/>
      <c r="AE79" s="31"/>
      <c r="AF79" s="31">
        <f>COUNTIFS('Zon- en Feestdagen'!G87:G99,Rapportage!E79)</f>
        <v>0</v>
      </c>
    </row>
    <row r="80" spans="1:32">
      <c r="A80" s="31" t="str">
        <f>IF((Rapportage!A80)&lt;=0,"",_xlfn.CONCAT(REPT("0",4-LEN(Rapportage!A80)),Rapportage!A80))</f>
        <v/>
      </c>
      <c r="B80" s="31" t="s">
        <v>243</v>
      </c>
      <c r="C80" s="31" t="str">
        <f>IF((Rapportage!C80)&lt;=0,"",_xlfn.CONCAT(REPT("0",10-LEN(Rapportage!C80)),Rapportage!C80))</f>
        <v/>
      </c>
      <c r="D80" s="31" t="s">
        <v>244</v>
      </c>
      <c r="E80" s="31" t="s">
        <v>17661</v>
      </c>
      <c r="F80" s="31" t="s">
        <v>15139</v>
      </c>
      <c r="G80" s="31" t="s">
        <v>245</v>
      </c>
      <c r="H80" s="31" t="s">
        <v>7699</v>
      </c>
      <c r="I80" s="31">
        <v>1766</v>
      </c>
      <c r="J80" s="31" t="e">
        <f ca="1">IF(($AB$2-$AA$2) &gt;= 0,IF(LEN(TEXT((V80)*100,"00000"))=3,_xlfn.CONCAT(0,TEXT((V80)*100,"00000")),TEXT((V80)*100,"00000")),empty)</f>
        <v>#NAME?</v>
      </c>
      <c r="K80" s="31" t="str">
        <f t="shared" si="13"/>
        <v/>
      </c>
      <c r="L80" s="31" t="s">
        <v>12620</v>
      </c>
      <c r="M80" s="31"/>
      <c r="N80" s="33" t="e">
        <f>MOD(Rapportage!H80-Rapportage!F80,1)-P80</f>
        <v>#VALUE!</v>
      </c>
      <c r="O80" s="31" t="str">
        <f>IF(Rapportage!G80="","",Rapportage!G80-Rapportage!E80)</f>
        <v/>
      </c>
      <c r="P80" s="35" t="str">
        <f>IF(Rapportage!K80="","",(Rapportage!K80*60)/1440)</f>
        <v/>
      </c>
      <c r="Q80" s="40" t="str">
        <f>IF(O80=1,1-((Rapportage!F80-$X$2)),"")</f>
        <v/>
      </c>
      <c r="R80" s="40" t="str">
        <f t="shared" si="12"/>
        <v/>
      </c>
      <c r="S80" s="35" t="str">
        <f>IF(OR(O80=1,Rapportage!H80&lt;$X$3),IF(Rapportage!H80&lt;"00:01","",(Rapportage!H80-$X$2)),"")</f>
        <v/>
      </c>
      <c r="T80" s="36" t="str">
        <f t="shared" si="17"/>
        <v/>
      </c>
      <c r="U80" s="41" t="e">
        <f t="shared" si="14"/>
        <v>#VALUE!</v>
      </c>
      <c r="V80" s="36" t="str">
        <f t="shared" si="16"/>
        <v/>
      </c>
      <c r="W80" s="36" t="str">
        <f t="shared" si="15"/>
        <v/>
      </c>
      <c r="X80" s="31"/>
      <c r="Y80" s="31"/>
      <c r="Z80" s="31" t="s">
        <v>7700</v>
      </c>
      <c r="AA80" s="31">
        <v>79</v>
      </c>
      <c r="AB80" s="31"/>
      <c r="AC80" s="31"/>
      <c r="AD80" s="31"/>
      <c r="AE80" s="31"/>
      <c r="AF80" s="31">
        <f>COUNTIFS('Zon- en Feestdagen'!G88:G100,Rapportage!E80)</f>
        <v>0</v>
      </c>
    </row>
    <row r="81" spans="1:32">
      <c r="A81" s="31" t="str">
        <f>IF((Rapportage!A81)&lt;=0,"",_xlfn.CONCAT(REPT("0",4-LEN(Rapportage!A81)),Rapportage!A81))</f>
        <v/>
      </c>
      <c r="B81" s="31" t="s">
        <v>246</v>
      </c>
      <c r="C81" s="31" t="str">
        <f>IF((Rapportage!C81)&lt;=0,"",_xlfn.CONCAT(REPT("0",10-LEN(Rapportage!C81)),Rapportage!C81))</f>
        <v/>
      </c>
      <c r="D81" s="31" t="s">
        <v>247</v>
      </c>
      <c r="E81" s="31" t="s">
        <v>17662</v>
      </c>
      <c r="F81" s="31" t="s">
        <v>15140</v>
      </c>
      <c r="G81" s="31" t="s">
        <v>248</v>
      </c>
      <c r="H81" s="31" t="s">
        <v>7701</v>
      </c>
      <c r="I81" s="31">
        <v>1766</v>
      </c>
      <c r="J81" s="31" t="e">
        <f ca="1">IF(($AB$2-$AA$2) &gt;= 0,IF(LEN(TEXT((V81)*100,"00000"))=3,_xlfn.CONCAT(0,TEXT((V81)*100,"00000")),TEXT((V81)*100,"00000")),empty)</f>
        <v>#NAME?</v>
      </c>
      <c r="K81" s="31" t="str">
        <f t="shared" si="13"/>
        <v/>
      </c>
      <c r="L81" s="31" t="s">
        <v>12621</v>
      </c>
      <c r="M81" s="31"/>
      <c r="N81" s="33" t="e">
        <f>MOD(Rapportage!H81-Rapportage!F81,1)-P81</f>
        <v>#VALUE!</v>
      </c>
      <c r="O81" s="31" t="str">
        <f>IF(Rapportage!G81="","",Rapportage!G81-Rapportage!E81)</f>
        <v/>
      </c>
      <c r="P81" s="35" t="str">
        <f>IF(Rapportage!K81="","",(Rapportage!K81*60)/1440)</f>
        <v/>
      </c>
      <c r="Q81" s="40" t="str">
        <f>IF(O81=1,1-((Rapportage!F81-$X$2)),"")</f>
        <v/>
      </c>
      <c r="R81" s="40" t="str">
        <f t="shared" si="12"/>
        <v/>
      </c>
      <c r="S81" s="35" t="str">
        <f>IF(OR(O81=1,Rapportage!H81&lt;$X$3),IF(Rapportage!H81&lt;"00:01","",(Rapportage!H81-$X$2)),"")</f>
        <v/>
      </c>
      <c r="T81" s="36" t="str">
        <f t="shared" si="17"/>
        <v/>
      </c>
      <c r="U81" s="41" t="e">
        <f t="shared" si="14"/>
        <v>#VALUE!</v>
      </c>
      <c r="V81" s="36" t="str">
        <f t="shared" si="16"/>
        <v/>
      </c>
      <c r="W81" s="36" t="str">
        <f t="shared" si="15"/>
        <v/>
      </c>
      <c r="X81" s="31"/>
      <c r="Y81" s="31"/>
      <c r="Z81" s="31" t="s">
        <v>7702</v>
      </c>
      <c r="AA81" s="31">
        <v>80</v>
      </c>
      <c r="AB81" s="31"/>
      <c r="AC81" s="31"/>
      <c r="AD81" s="31"/>
      <c r="AE81" s="31"/>
      <c r="AF81" s="31">
        <f>COUNTIFS('Zon- en Feestdagen'!G89:G101,Rapportage!E81)</f>
        <v>0</v>
      </c>
    </row>
    <row r="82" spans="1:32">
      <c r="A82" s="31" t="str">
        <f>IF((Rapportage!A82)&lt;=0,"",_xlfn.CONCAT(REPT("0",4-LEN(Rapportage!A82)),Rapportage!A82))</f>
        <v/>
      </c>
      <c r="B82" s="31" t="s">
        <v>249</v>
      </c>
      <c r="C82" s="31" t="str">
        <f>IF((Rapportage!C82)&lt;=0,"",_xlfn.CONCAT(REPT("0",10-LEN(Rapportage!C82)),Rapportage!C82))</f>
        <v/>
      </c>
      <c r="D82" s="31" t="s">
        <v>250</v>
      </c>
      <c r="E82" s="31" t="s">
        <v>17663</v>
      </c>
      <c r="F82" s="31" t="s">
        <v>15141</v>
      </c>
      <c r="G82" s="31" t="s">
        <v>251</v>
      </c>
      <c r="H82" s="31" t="s">
        <v>7703</v>
      </c>
      <c r="I82" s="31">
        <v>1766</v>
      </c>
      <c r="J82" s="31" t="e">
        <f ca="1">IF(($AB$2-$AA$2) &gt;= 0,IF(LEN(TEXT((V82)*100,"00000"))=3,_xlfn.CONCAT(0,TEXT((V82)*100,"00000")),TEXT((V82)*100,"00000")),empty)</f>
        <v>#NAME?</v>
      </c>
      <c r="K82" s="31" t="str">
        <f t="shared" si="13"/>
        <v/>
      </c>
      <c r="L82" s="31" t="s">
        <v>12622</v>
      </c>
      <c r="M82" s="31"/>
      <c r="N82" s="33" t="e">
        <f>MOD(Rapportage!H82-Rapportage!F82,1)-P82</f>
        <v>#VALUE!</v>
      </c>
      <c r="O82" s="31" t="str">
        <f>IF(Rapportage!G82="","",Rapportage!G82-Rapportage!E82)</f>
        <v/>
      </c>
      <c r="P82" s="35" t="str">
        <f>IF(Rapportage!K82="","",(Rapportage!K82*60)/1440)</f>
        <v/>
      </c>
      <c r="Q82" s="40" t="str">
        <f>IF(O82=1,1-((Rapportage!F82-$X$2)),"")</f>
        <v/>
      </c>
      <c r="R82" s="40" t="str">
        <f t="shared" si="12"/>
        <v/>
      </c>
      <c r="S82" s="35" t="str">
        <f>IF(OR(O82=1,Rapportage!H82&lt;$X$3),IF(Rapportage!H82&lt;"00:01","",(Rapportage!H82-$X$2)),"")</f>
        <v/>
      </c>
      <c r="T82" s="36" t="str">
        <f t="shared" si="17"/>
        <v/>
      </c>
      <c r="U82" s="41" t="e">
        <f t="shared" si="14"/>
        <v>#VALUE!</v>
      </c>
      <c r="V82" s="36" t="str">
        <f t="shared" si="16"/>
        <v/>
      </c>
      <c r="W82" s="36" t="str">
        <f t="shared" si="15"/>
        <v/>
      </c>
      <c r="X82" s="31"/>
      <c r="Y82" s="31"/>
      <c r="Z82" s="31" t="s">
        <v>7704</v>
      </c>
      <c r="AA82" s="31">
        <v>81</v>
      </c>
      <c r="AB82" s="31"/>
      <c r="AC82" s="31"/>
      <c r="AD82" s="31"/>
      <c r="AE82" s="31"/>
      <c r="AF82" s="31">
        <f>COUNTIFS('Zon- en Feestdagen'!G90:G102,Rapportage!E82)</f>
        <v>0</v>
      </c>
    </row>
    <row r="83" spans="1:32">
      <c r="A83" s="31" t="str">
        <f>IF((Rapportage!A83)&lt;=0,"",_xlfn.CONCAT(REPT("0",4-LEN(Rapportage!A83)),Rapportage!A83))</f>
        <v/>
      </c>
      <c r="B83" s="31" t="s">
        <v>252</v>
      </c>
      <c r="C83" s="31" t="str">
        <f>IF((Rapportage!C83)&lt;=0,"",_xlfn.CONCAT(REPT("0",10-LEN(Rapportage!C83)),Rapportage!C83))</f>
        <v/>
      </c>
      <c r="D83" s="31" t="s">
        <v>253</v>
      </c>
      <c r="E83" s="31" t="s">
        <v>17664</v>
      </c>
      <c r="F83" s="31" t="s">
        <v>15142</v>
      </c>
      <c r="G83" s="31" t="s">
        <v>254</v>
      </c>
      <c r="H83" s="31" t="s">
        <v>7705</v>
      </c>
      <c r="I83" s="31">
        <v>1766</v>
      </c>
      <c r="J83" s="31" t="e">
        <f ca="1">IF(($AB$2-$AA$2) &gt;= 0,IF(LEN(TEXT((V83)*100,"00000"))=3,_xlfn.CONCAT(0,TEXT((V83)*100,"00000")),TEXT((V83)*100,"00000")),empty)</f>
        <v>#NAME?</v>
      </c>
      <c r="K83" s="31" t="str">
        <f t="shared" si="13"/>
        <v/>
      </c>
      <c r="L83" s="31" t="s">
        <v>12623</v>
      </c>
      <c r="M83" s="31"/>
      <c r="N83" s="33" t="e">
        <f>MOD(Rapportage!H83-Rapportage!F83,1)-P83</f>
        <v>#VALUE!</v>
      </c>
      <c r="O83" s="31" t="str">
        <f>IF(Rapportage!G83="","",Rapportage!G83-Rapportage!E83)</f>
        <v/>
      </c>
      <c r="P83" s="35" t="str">
        <f>IF(Rapportage!K83="","",(Rapportage!K83*60)/1440)</f>
        <v/>
      </c>
      <c r="Q83" s="40" t="str">
        <f>IF(O83=1,1-((Rapportage!F83-$X$2)),"")</f>
        <v/>
      </c>
      <c r="R83" s="40" t="str">
        <f t="shared" si="12"/>
        <v/>
      </c>
      <c r="S83" s="35" t="str">
        <f>IF(OR(O83=1,Rapportage!H83&lt;$X$3),IF(Rapportage!H83&lt;"00:01","",(Rapportage!H83-$X$2)),"")</f>
        <v/>
      </c>
      <c r="T83" s="36" t="str">
        <f t="shared" si="17"/>
        <v/>
      </c>
      <c r="U83" s="41" t="e">
        <f t="shared" si="14"/>
        <v>#VALUE!</v>
      </c>
      <c r="V83" s="36" t="str">
        <f t="shared" si="16"/>
        <v/>
      </c>
      <c r="W83" s="36" t="str">
        <f t="shared" si="15"/>
        <v/>
      </c>
      <c r="X83" s="31"/>
      <c r="Y83" s="31"/>
      <c r="Z83" s="31" t="s">
        <v>7706</v>
      </c>
      <c r="AA83" s="31">
        <v>82</v>
      </c>
      <c r="AB83" s="31"/>
      <c r="AC83" s="31"/>
      <c r="AD83" s="31"/>
      <c r="AE83" s="31"/>
      <c r="AF83" s="31">
        <f>COUNTIFS('Zon- en Feestdagen'!G91:G103,Rapportage!E83)</f>
        <v>0</v>
      </c>
    </row>
    <row r="84" spans="1:32">
      <c r="A84" s="31" t="str">
        <f>IF((Rapportage!A84)&lt;=0,"",_xlfn.CONCAT(REPT("0",4-LEN(Rapportage!A84)),Rapportage!A84))</f>
        <v/>
      </c>
      <c r="B84" s="31" t="s">
        <v>255</v>
      </c>
      <c r="C84" s="31" t="str">
        <f>IF((Rapportage!C84)&lt;=0,"",_xlfn.CONCAT(REPT("0",10-LEN(Rapportage!C84)),Rapportage!C84))</f>
        <v/>
      </c>
      <c r="D84" s="31" t="s">
        <v>256</v>
      </c>
      <c r="E84" s="31" t="s">
        <v>17665</v>
      </c>
      <c r="F84" s="31" t="s">
        <v>15143</v>
      </c>
      <c r="G84" s="31" t="s">
        <v>257</v>
      </c>
      <c r="H84" s="31" t="s">
        <v>7707</v>
      </c>
      <c r="I84" s="31">
        <v>1766</v>
      </c>
      <c r="J84" s="31" t="e">
        <f ca="1">IF(($AB$2-$AA$2) &gt;= 0,IF(LEN(TEXT((V84)*100,"00000"))=3,_xlfn.CONCAT(0,TEXT((V84)*100,"00000")),TEXT((V84)*100,"00000")),empty)</f>
        <v>#NAME?</v>
      </c>
      <c r="K84" s="31" t="str">
        <f t="shared" si="13"/>
        <v/>
      </c>
      <c r="L84" s="31" t="s">
        <v>12624</v>
      </c>
      <c r="M84" s="31"/>
      <c r="N84" s="33" t="e">
        <f>MOD(Rapportage!H84-Rapportage!F84,1)-P84</f>
        <v>#VALUE!</v>
      </c>
      <c r="O84" s="31" t="str">
        <f>IF(Rapportage!G84="","",Rapportage!G84-Rapportage!E84)</f>
        <v/>
      </c>
      <c r="P84" s="35" t="str">
        <f>IF(Rapportage!K84="","",(Rapportage!K84*60)/1440)</f>
        <v/>
      </c>
      <c r="Q84" s="40" t="str">
        <f>IF(O84=1,1-((Rapportage!F84-$X$2)),"")</f>
        <v/>
      </c>
      <c r="R84" s="40" t="str">
        <f t="shared" si="12"/>
        <v/>
      </c>
      <c r="S84" s="35" t="str">
        <f>IF(OR(O84=1,Rapportage!H84&lt;$X$3),IF(Rapportage!H84&lt;"00:01","",(Rapportage!H84-$X$2)),"")</f>
        <v/>
      </c>
      <c r="T84" s="36" t="str">
        <f t="shared" si="17"/>
        <v/>
      </c>
      <c r="U84" s="41" t="e">
        <f t="shared" si="14"/>
        <v>#VALUE!</v>
      </c>
      <c r="V84" s="36" t="str">
        <f t="shared" si="16"/>
        <v/>
      </c>
      <c r="W84" s="36" t="str">
        <f t="shared" si="15"/>
        <v/>
      </c>
      <c r="X84" s="31"/>
      <c r="Y84" s="31"/>
      <c r="Z84" s="31" t="s">
        <v>7708</v>
      </c>
      <c r="AA84" s="31">
        <v>83</v>
      </c>
      <c r="AB84" s="31"/>
      <c r="AC84" s="31"/>
      <c r="AD84" s="31"/>
      <c r="AE84" s="31"/>
      <c r="AF84" s="31">
        <f>COUNTIFS('Zon- en Feestdagen'!G92:G104,Rapportage!E84)</f>
        <v>0</v>
      </c>
    </row>
    <row r="85" spans="1:32">
      <c r="A85" s="31" t="str">
        <f>IF((Rapportage!A85)&lt;=0,"",_xlfn.CONCAT(REPT("0",4-LEN(Rapportage!A85)),Rapportage!A85))</f>
        <v/>
      </c>
      <c r="B85" s="31" t="s">
        <v>258</v>
      </c>
      <c r="C85" s="31" t="str">
        <f>IF((Rapportage!C85)&lt;=0,"",_xlfn.CONCAT(REPT("0",10-LEN(Rapportage!C85)),Rapportage!C85))</f>
        <v/>
      </c>
      <c r="D85" s="31" t="s">
        <v>259</v>
      </c>
      <c r="E85" s="31" t="s">
        <v>17666</v>
      </c>
      <c r="F85" s="31" t="s">
        <v>15144</v>
      </c>
      <c r="G85" s="31" t="s">
        <v>260</v>
      </c>
      <c r="H85" s="31" t="s">
        <v>7709</v>
      </c>
      <c r="I85" s="31">
        <v>1766</v>
      </c>
      <c r="J85" s="31" t="e">
        <f ca="1">IF(($AB$2-$AA$2) &gt;= 0,IF(LEN(TEXT((V85)*100,"00000"))=3,_xlfn.CONCAT(0,TEXT((V85)*100,"00000")),TEXT((V85)*100,"00000")),empty)</f>
        <v>#NAME?</v>
      </c>
      <c r="K85" s="31" t="str">
        <f t="shared" si="13"/>
        <v/>
      </c>
      <c r="L85" s="31" t="s">
        <v>12625</v>
      </c>
      <c r="M85" s="31"/>
      <c r="N85" s="33" t="e">
        <f>MOD(Rapportage!H85-Rapportage!F85,1)-P85</f>
        <v>#VALUE!</v>
      </c>
      <c r="O85" s="31" t="str">
        <f>IF(Rapportage!G85="","",Rapportage!G85-Rapportage!E85)</f>
        <v/>
      </c>
      <c r="P85" s="35" t="str">
        <f>IF(Rapportage!K85="","",(Rapportage!K85*60)/1440)</f>
        <v/>
      </c>
      <c r="Q85" s="40" t="str">
        <f>IF(O85=1,1-((Rapportage!F85-$X$2)),"")</f>
        <v/>
      </c>
      <c r="R85" s="40" t="str">
        <f t="shared" si="12"/>
        <v/>
      </c>
      <c r="S85" s="35" t="str">
        <f>IF(OR(O85=1,Rapportage!H85&lt;$X$3),IF(Rapportage!H85&lt;"00:01","",(Rapportage!H85-$X$2)),"")</f>
        <v/>
      </c>
      <c r="T85" s="36" t="str">
        <f t="shared" si="17"/>
        <v/>
      </c>
      <c r="U85" s="41" t="e">
        <f t="shared" si="14"/>
        <v>#VALUE!</v>
      </c>
      <c r="V85" s="36" t="str">
        <f t="shared" si="16"/>
        <v/>
      </c>
      <c r="W85" s="36" t="str">
        <f t="shared" si="15"/>
        <v/>
      </c>
      <c r="X85" s="31"/>
      <c r="Y85" s="31"/>
      <c r="Z85" s="31" t="s">
        <v>7710</v>
      </c>
      <c r="AA85" s="31">
        <v>84</v>
      </c>
      <c r="AB85" s="31"/>
      <c r="AC85" s="31"/>
      <c r="AD85" s="31"/>
      <c r="AE85" s="31"/>
      <c r="AF85" s="31">
        <f>COUNTIFS('Zon- en Feestdagen'!G93:G105,Rapportage!E85)</f>
        <v>0</v>
      </c>
    </row>
    <row r="86" spans="1:32">
      <c r="A86" s="31" t="str">
        <f>IF((Rapportage!A86)&lt;=0,"",_xlfn.CONCAT(REPT("0",4-LEN(Rapportage!A86)),Rapportage!A86))</f>
        <v/>
      </c>
      <c r="B86" s="31" t="s">
        <v>261</v>
      </c>
      <c r="C86" s="31" t="str">
        <f>IF((Rapportage!C86)&lt;=0,"",_xlfn.CONCAT(REPT("0",10-LEN(Rapportage!C86)),Rapportage!C86))</f>
        <v/>
      </c>
      <c r="D86" s="31" t="s">
        <v>262</v>
      </c>
      <c r="E86" s="31" t="s">
        <v>17667</v>
      </c>
      <c r="F86" s="31" t="s">
        <v>15145</v>
      </c>
      <c r="G86" s="31" t="s">
        <v>263</v>
      </c>
      <c r="H86" s="31" t="s">
        <v>7711</v>
      </c>
      <c r="I86" s="31">
        <v>1766</v>
      </c>
      <c r="J86" s="31" t="e">
        <f ca="1">IF(($AB$2-$AA$2) &gt;= 0,IF(LEN(TEXT((V86)*100,"00000"))=3,_xlfn.CONCAT(0,TEXT((V86)*100,"00000")),TEXT((V86)*100,"00000")),empty)</f>
        <v>#NAME?</v>
      </c>
      <c r="K86" s="31" t="str">
        <f t="shared" si="13"/>
        <v/>
      </c>
      <c r="L86" s="31" t="s">
        <v>12626</v>
      </c>
      <c r="M86" s="31"/>
      <c r="N86" s="33" t="e">
        <f>MOD(Rapportage!H86-Rapportage!F86,1)-P86</f>
        <v>#VALUE!</v>
      </c>
      <c r="O86" s="31" t="str">
        <f>IF(Rapportage!G86="","",Rapportage!G86-Rapportage!E86)</f>
        <v/>
      </c>
      <c r="P86" s="35" t="str">
        <f>IF(Rapportage!K86="","",(Rapportage!K86*60)/1440)</f>
        <v/>
      </c>
      <c r="Q86" s="40" t="str">
        <f>IF(O86=1,1-((Rapportage!F86-$X$2)),"")</f>
        <v/>
      </c>
      <c r="R86" s="40" t="str">
        <f t="shared" si="12"/>
        <v/>
      </c>
      <c r="S86" s="35" t="str">
        <f>IF(OR(O86=1,Rapportage!H86&lt;$X$3),IF(Rapportage!H86&lt;"00:01","",(Rapportage!H86-$X$2)),"")</f>
        <v/>
      </c>
      <c r="T86" s="36" t="str">
        <f t="shared" si="17"/>
        <v/>
      </c>
      <c r="U86" s="41" t="e">
        <f t="shared" si="14"/>
        <v>#VALUE!</v>
      </c>
      <c r="V86" s="36" t="str">
        <f t="shared" si="16"/>
        <v/>
      </c>
      <c r="W86" s="36" t="str">
        <f t="shared" si="15"/>
        <v/>
      </c>
      <c r="X86" s="31"/>
      <c r="Y86" s="31"/>
      <c r="Z86" s="31" t="s">
        <v>7712</v>
      </c>
      <c r="AA86" s="31">
        <v>85</v>
      </c>
      <c r="AB86" s="31"/>
      <c r="AC86" s="31"/>
      <c r="AD86" s="31"/>
      <c r="AE86" s="31"/>
      <c r="AF86" s="31">
        <f>COUNTIFS('Zon- en Feestdagen'!G94:G106,Rapportage!E86)</f>
        <v>0</v>
      </c>
    </row>
    <row r="87" spans="1:32">
      <c r="A87" s="31" t="str">
        <f>IF((Rapportage!A87)&lt;=0,"",_xlfn.CONCAT(REPT("0",4-LEN(Rapportage!A87)),Rapportage!A87))</f>
        <v/>
      </c>
      <c r="B87" s="31" t="s">
        <v>264</v>
      </c>
      <c r="C87" s="31" t="str">
        <f>IF((Rapportage!C87)&lt;=0,"",_xlfn.CONCAT(REPT("0",10-LEN(Rapportage!C87)),Rapportage!C87))</f>
        <v/>
      </c>
      <c r="D87" s="31" t="s">
        <v>265</v>
      </c>
      <c r="E87" s="31" t="s">
        <v>17668</v>
      </c>
      <c r="F87" s="31" t="s">
        <v>15146</v>
      </c>
      <c r="G87" s="31" t="s">
        <v>266</v>
      </c>
      <c r="H87" s="31" t="s">
        <v>7713</v>
      </c>
      <c r="I87" s="31">
        <v>1766</v>
      </c>
      <c r="J87" s="31" t="e">
        <f ca="1">IF(($AB$2-$AA$2) &gt;= 0,IF(LEN(TEXT((V87)*100,"00000"))=3,_xlfn.CONCAT(0,TEXT((V87)*100,"00000")),TEXT((V87)*100,"00000")),empty)</f>
        <v>#NAME?</v>
      </c>
      <c r="K87" s="31" t="str">
        <f t="shared" si="13"/>
        <v/>
      </c>
      <c r="L87" s="31" t="s">
        <v>12627</v>
      </c>
      <c r="M87" s="31"/>
      <c r="N87" s="33" t="e">
        <f>MOD(Rapportage!H87-Rapportage!F87,1)-P87</f>
        <v>#VALUE!</v>
      </c>
      <c r="O87" s="31" t="str">
        <f>IF(Rapportage!G87="","",Rapportage!G87-Rapportage!E87)</f>
        <v/>
      </c>
      <c r="P87" s="35" t="str">
        <f>IF(Rapportage!K87="","",(Rapportage!K87*60)/1440)</f>
        <v/>
      </c>
      <c r="Q87" s="40" t="str">
        <f>IF(O87=1,1-((Rapportage!F87-$X$2)),"")</f>
        <v/>
      </c>
      <c r="R87" s="40" t="str">
        <f t="shared" si="12"/>
        <v/>
      </c>
      <c r="S87" s="35" t="str">
        <f>IF(OR(O87=1,Rapportage!H87&lt;$X$3),IF(Rapportage!H87&lt;"00:01","",(Rapportage!H87-$X$2)),"")</f>
        <v/>
      </c>
      <c r="T87" s="36" t="str">
        <f t="shared" si="17"/>
        <v/>
      </c>
      <c r="U87" s="41" t="e">
        <f t="shared" si="14"/>
        <v>#VALUE!</v>
      </c>
      <c r="V87" s="36" t="str">
        <f t="shared" si="16"/>
        <v/>
      </c>
      <c r="W87" s="36" t="str">
        <f t="shared" si="15"/>
        <v/>
      </c>
      <c r="X87" s="31"/>
      <c r="Y87" s="31"/>
      <c r="Z87" s="31" t="s">
        <v>7714</v>
      </c>
      <c r="AA87" s="31">
        <v>86</v>
      </c>
      <c r="AB87" s="31"/>
      <c r="AC87" s="31"/>
      <c r="AD87" s="31"/>
      <c r="AE87" s="31"/>
      <c r="AF87" s="31">
        <f>COUNTIFS('Zon- en Feestdagen'!G95:G107,Rapportage!E87)</f>
        <v>0</v>
      </c>
    </row>
    <row r="88" spans="1:32">
      <c r="A88" s="31" t="str">
        <f>IF((Rapportage!A88)&lt;=0,"",_xlfn.CONCAT(REPT("0",4-LEN(Rapportage!A88)),Rapportage!A88))</f>
        <v/>
      </c>
      <c r="B88" s="31" t="s">
        <v>267</v>
      </c>
      <c r="C88" s="31" t="str">
        <f>IF((Rapportage!C88)&lt;=0,"",_xlfn.CONCAT(REPT("0",10-LEN(Rapportage!C88)),Rapportage!C88))</f>
        <v/>
      </c>
      <c r="D88" s="31" t="s">
        <v>268</v>
      </c>
      <c r="E88" s="31" t="s">
        <v>17669</v>
      </c>
      <c r="F88" s="31" t="s">
        <v>15147</v>
      </c>
      <c r="G88" s="31" t="s">
        <v>269</v>
      </c>
      <c r="H88" s="31" t="s">
        <v>7715</v>
      </c>
      <c r="I88" s="31">
        <v>1766</v>
      </c>
      <c r="J88" s="31" t="e">
        <f ca="1">IF(($AB$2-$AA$2) &gt;= 0,IF(LEN(TEXT((V88)*100,"00000"))=3,_xlfn.CONCAT(0,TEXT((V88)*100,"00000")),TEXT((V88)*100,"00000")),empty)</f>
        <v>#NAME?</v>
      </c>
      <c r="K88" s="31" t="str">
        <f t="shared" si="13"/>
        <v/>
      </c>
      <c r="L88" s="31" t="s">
        <v>12628</v>
      </c>
      <c r="M88" s="31"/>
      <c r="N88" s="33" t="e">
        <f>MOD(Rapportage!H88-Rapportage!F88,1)-P88</f>
        <v>#VALUE!</v>
      </c>
      <c r="O88" s="31" t="str">
        <f>IF(Rapportage!G88="","",Rapportage!G88-Rapportage!E88)</f>
        <v/>
      </c>
      <c r="P88" s="35" t="str">
        <f>IF(Rapportage!K88="","",(Rapportage!K88*60)/1440)</f>
        <v/>
      </c>
      <c r="Q88" s="40" t="str">
        <f>IF(O88=1,1-((Rapportage!F88-$X$2)),"")</f>
        <v/>
      </c>
      <c r="R88" s="40" t="str">
        <f t="shared" si="12"/>
        <v/>
      </c>
      <c r="S88" s="35" t="str">
        <f>IF(OR(O88=1,Rapportage!H88&lt;$X$3),IF(Rapportage!H88&lt;"00:01","",(Rapportage!H88-$X$2)),"")</f>
        <v/>
      </c>
      <c r="T88" s="36" t="str">
        <f t="shared" si="17"/>
        <v/>
      </c>
      <c r="U88" s="41" t="e">
        <f t="shared" si="14"/>
        <v>#VALUE!</v>
      </c>
      <c r="V88" s="36" t="str">
        <f t="shared" si="16"/>
        <v/>
      </c>
      <c r="W88" s="36" t="str">
        <f t="shared" si="15"/>
        <v/>
      </c>
      <c r="X88" s="31"/>
      <c r="Y88" s="31"/>
      <c r="Z88" s="31" t="s">
        <v>7716</v>
      </c>
      <c r="AA88" s="31">
        <v>87</v>
      </c>
      <c r="AB88" s="31"/>
      <c r="AC88" s="31"/>
      <c r="AD88" s="31"/>
      <c r="AE88" s="31"/>
      <c r="AF88" s="31">
        <f>COUNTIFS('Zon- en Feestdagen'!G96:G108,Rapportage!E88)</f>
        <v>0</v>
      </c>
    </row>
    <row r="89" spans="1:32">
      <c r="A89" s="31" t="str">
        <f>IF((Rapportage!A89)&lt;=0,"",_xlfn.CONCAT(REPT("0",4-LEN(Rapportage!A89)),Rapportage!A89))</f>
        <v/>
      </c>
      <c r="B89" s="31" t="s">
        <v>270</v>
      </c>
      <c r="C89" s="31" t="str">
        <f>IF((Rapportage!C89)&lt;=0,"",_xlfn.CONCAT(REPT("0",10-LEN(Rapportage!C89)),Rapportage!C89))</f>
        <v/>
      </c>
      <c r="D89" s="31" t="s">
        <v>271</v>
      </c>
      <c r="E89" s="31" t="s">
        <v>17670</v>
      </c>
      <c r="F89" s="31" t="s">
        <v>15148</v>
      </c>
      <c r="G89" s="31" t="s">
        <v>272</v>
      </c>
      <c r="H89" s="31" t="s">
        <v>7717</v>
      </c>
      <c r="I89" s="31">
        <v>1766</v>
      </c>
      <c r="J89" s="31" t="e">
        <f ca="1">IF(($AB$2-$AA$2) &gt;= 0,IF(LEN(TEXT((V89)*100,"00000"))=3,_xlfn.CONCAT(0,TEXT((V89)*100,"00000")),TEXT((V89)*100,"00000")),empty)</f>
        <v>#NAME?</v>
      </c>
      <c r="K89" s="31" t="str">
        <f t="shared" si="13"/>
        <v/>
      </c>
      <c r="L89" s="31" t="s">
        <v>12629</v>
      </c>
      <c r="M89" s="31"/>
      <c r="N89" s="33" t="e">
        <f>MOD(Rapportage!H89-Rapportage!F89,1)-P89</f>
        <v>#VALUE!</v>
      </c>
      <c r="O89" s="31" t="str">
        <f>IF(Rapportage!G89="","",Rapportage!G89-Rapportage!E89)</f>
        <v/>
      </c>
      <c r="P89" s="35" t="str">
        <f>IF(Rapportage!K89="","",(Rapportage!K89*60)/1440)</f>
        <v/>
      </c>
      <c r="Q89" s="40" t="str">
        <f>IF(O89=1,1-((Rapportage!F89-$X$2)),"")</f>
        <v/>
      </c>
      <c r="R89" s="40" t="str">
        <f t="shared" si="12"/>
        <v/>
      </c>
      <c r="S89" s="35" t="str">
        <f>IF(OR(O89=1,Rapportage!H89&lt;$X$3),IF(Rapportage!H89&lt;"00:01","",(Rapportage!H89-$X$2)),"")</f>
        <v/>
      </c>
      <c r="T89" s="36" t="str">
        <f t="shared" si="17"/>
        <v/>
      </c>
      <c r="U89" s="41" t="e">
        <f t="shared" si="14"/>
        <v>#VALUE!</v>
      </c>
      <c r="V89" s="36" t="str">
        <f t="shared" si="16"/>
        <v/>
      </c>
      <c r="W89" s="36" t="str">
        <f t="shared" si="15"/>
        <v/>
      </c>
      <c r="X89" s="31"/>
      <c r="Y89" s="31"/>
      <c r="Z89" s="31" t="s">
        <v>7718</v>
      </c>
      <c r="AA89" s="31">
        <v>88</v>
      </c>
      <c r="AB89" s="31"/>
      <c r="AC89" s="31"/>
      <c r="AD89" s="31"/>
      <c r="AE89" s="31"/>
      <c r="AF89" s="31">
        <f>COUNTIFS('Zon- en Feestdagen'!G97:G109,Rapportage!E89)</f>
        <v>0</v>
      </c>
    </row>
    <row r="90" spans="1:32">
      <c r="A90" s="31" t="str">
        <f>IF((Rapportage!A90)&lt;=0,"",_xlfn.CONCAT(REPT("0",4-LEN(Rapportage!A90)),Rapportage!A90))</f>
        <v/>
      </c>
      <c r="B90" s="31" t="s">
        <v>273</v>
      </c>
      <c r="C90" s="31" t="str">
        <f>IF((Rapportage!C90)&lt;=0,"",_xlfn.CONCAT(REPT("0",10-LEN(Rapportage!C90)),Rapportage!C90))</f>
        <v/>
      </c>
      <c r="D90" s="31" t="s">
        <v>274</v>
      </c>
      <c r="E90" s="31" t="s">
        <v>17671</v>
      </c>
      <c r="F90" s="31" t="s">
        <v>15149</v>
      </c>
      <c r="G90" s="31" t="s">
        <v>275</v>
      </c>
      <c r="H90" s="31" t="s">
        <v>7719</v>
      </c>
      <c r="I90" s="31">
        <v>1766</v>
      </c>
      <c r="J90" s="31" t="e">
        <f ca="1">IF(($AB$2-$AA$2) &gt;= 0,IF(LEN(TEXT((V90)*100,"00000"))=3,_xlfn.CONCAT(0,TEXT((V90)*100,"00000")),TEXT((V90)*100,"00000")),empty)</f>
        <v>#NAME?</v>
      </c>
      <c r="K90" s="31" t="str">
        <f t="shared" si="13"/>
        <v/>
      </c>
      <c r="L90" s="31" t="s">
        <v>12630</v>
      </c>
      <c r="M90" s="31"/>
      <c r="N90" s="33" t="e">
        <f>MOD(Rapportage!H90-Rapportage!F90,1)-P90</f>
        <v>#VALUE!</v>
      </c>
      <c r="O90" s="31" t="str">
        <f>IF(Rapportage!G90="","",Rapportage!G90-Rapportage!E90)</f>
        <v/>
      </c>
      <c r="P90" s="35" t="str">
        <f>IF(Rapportage!K90="","",(Rapportage!K90*60)/1440)</f>
        <v/>
      </c>
      <c r="Q90" s="40" t="str">
        <f>IF(O90=1,1-((Rapportage!F90-$X$2)),"")</f>
        <v/>
      </c>
      <c r="R90" s="40" t="str">
        <f t="shared" si="12"/>
        <v/>
      </c>
      <c r="S90" s="35" t="str">
        <f>IF(OR(O90=1,Rapportage!H90&lt;$X$3),IF(Rapportage!H90&lt;"00:01","",(Rapportage!H90-$X$2)),"")</f>
        <v/>
      </c>
      <c r="T90" s="36" t="str">
        <f t="shared" si="17"/>
        <v/>
      </c>
      <c r="U90" s="41" t="e">
        <f t="shared" si="14"/>
        <v>#VALUE!</v>
      </c>
      <c r="V90" s="36" t="str">
        <f t="shared" si="16"/>
        <v/>
      </c>
      <c r="W90" s="36" t="str">
        <f t="shared" si="15"/>
        <v/>
      </c>
      <c r="X90" s="31"/>
      <c r="Y90" s="31"/>
      <c r="Z90" s="31" t="s">
        <v>7720</v>
      </c>
      <c r="AA90" s="31">
        <v>89</v>
      </c>
      <c r="AB90" s="31"/>
      <c r="AC90" s="31"/>
      <c r="AD90" s="31"/>
      <c r="AE90" s="31"/>
      <c r="AF90" s="31">
        <f>COUNTIFS('Zon- en Feestdagen'!G98:G110,Rapportage!E90)</f>
        <v>0</v>
      </c>
    </row>
    <row r="91" spans="1:32">
      <c r="A91" s="31" t="str">
        <f>IF((Rapportage!A91)&lt;=0,"",_xlfn.CONCAT(REPT("0",4-LEN(Rapportage!A91)),Rapportage!A91))</f>
        <v/>
      </c>
      <c r="B91" s="31" t="s">
        <v>276</v>
      </c>
      <c r="C91" s="31" t="str">
        <f>IF((Rapportage!C91)&lt;=0,"",_xlfn.CONCAT(REPT("0",10-LEN(Rapportage!C91)),Rapportage!C91))</f>
        <v/>
      </c>
      <c r="D91" s="31" t="s">
        <v>277</v>
      </c>
      <c r="E91" s="31" t="s">
        <v>17672</v>
      </c>
      <c r="F91" s="31" t="s">
        <v>15150</v>
      </c>
      <c r="G91" s="31" t="s">
        <v>278</v>
      </c>
      <c r="H91" s="31" t="s">
        <v>7721</v>
      </c>
      <c r="I91" s="31">
        <v>1766</v>
      </c>
      <c r="J91" s="31" t="e">
        <f ca="1">IF(($AB$2-$AA$2) &gt;= 0,IF(LEN(TEXT((V91)*100,"00000"))=3,_xlfn.CONCAT(0,TEXT((V91)*100,"00000")),TEXT((V91)*100,"00000")),empty)</f>
        <v>#NAME?</v>
      </c>
      <c r="K91" s="31" t="str">
        <f t="shared" si="13"/>
        <v/>
      </c>
      <c r="L91" s="31" t="s">
        <v>12631</v>
      </c>
      <c r="M91" s="31"/>
      <c r="N91" s="33" t="e">
        <f>MOD(Rapportage!H91-Rapportage!F91,1)-P91</f>
        <v>#VALUE!</v>
      </c>
      <c r="O91" s="31" t="str">
        <f>IF(Rapportage!G91="","",Rapportage!G91-Rapportage!E91)</f>
        <v/>
      </c>
      <c r="P91" s="35" t="str">
        <f>IF(Rapportage!K91="","",(Rapportage!K91*60)/1440)</f>
        <v/>
      </c>
      <c r="Q91" s="40" t="str">
        <f>IF(O91=1,1-((Rapportage!F91-$X$2)),"")</f>
        <v/>
      </c>
      <c r="R91" s="40" t="str">
        <f t="shared" si="12"/>
        <v/>
      </c>
      <c r="S91" s="35" t="str">
        <f>IF(OR(O91=1,Rapportage!H91&lt;$X$3),IF(Rapportage!H91&lt;"00:01","",(Rapportage!H91-$X$2)),"")</f>
        <v/>
      </c>
      <c r="T91" s="36" t="str">
        <f t="shared" si="17"/>
        <v/>
      </c>
      <c r="U91" s="41" t="e">
        <f t="shared" si="14"/>
        <v>#VALUE!</v>
      </c>
      <c r="V91" s="36" t="str">
        <f t="shared" si="16"/>
        <v/>
      </c>
      <c r="W91" s="36" t="str">
        <f t="shared" si="15"/>
        <v/>
      </c>
      <c r="X91" s="31"/>
      <c r="Y91" s="31"/>
      <c r="Z91" s="31" t="s">
        <v>7722</v>
      </c>
      <c r="AA91" s="31">
        <v>90</v>
      </c>
      <c r="AB91" s="31"/>
      <c r="AC91" s="31"/>
      <c r="AD91" s="31"/>
      <c r="AE91" s="31"/>
      <c r="AF91" s="31">
        <f>COUNTIFS('Zon- en Feestdagen'!G99:G111,Rapportage!E91)</f>
        <v>0</v>
      </c>
    </row>
    <row r="92" spans="1:32">
      <c r="A92" s="31" t="str">
        <f>IF((Rapportage!A92)&lt;=0,"",_xlfn.CONCAT(REPT("0",4-LEN(Rapportage!A92)),Rapportage!A92))</f>
        <v/>
      </c>
      <c r="B92" s="31" t="s">
        <v>279</v>
      </c>
      <c r="C92" s="31" t="str">
        <f>IF((Rapportage!C92)&lt;=0,"",_xlfn.CONCAT(REPT("0",10-LEN(Rapportage!C92)),Rapportage!C92))</f>
        <v/>
      </c>
      <c r="D92" s="31" t="s">
        <v>280</v>
      </c>
      <c r="E92" s="31" t="s">
        <v>17673</v>
      </c>
      <c r="F92" s="31" t="s">
        <v>15151</v>
      </c>
      <c r="G92" s="31" t="s">
        <v>281</v>
      </c>
      <c r="H92" s="31" t="s">
        <v>7723</v>
      </c>
      <c r="I92" s="31">
        <v>1766</v>
      </c>
      <c r="J92" s="31" t="e">
        <f ca="1">IF(($AB$2-$AA$2) &gt;= 0,IF(LEN(TEXT((V92)*100,"00000"))=3,_xlfn.CONCAT(0,TEXT((V92)*100,"00000")),TEXT((V92)*100,"00000")),empty)</f>
        <v>#NAME?</v>
      </c>
      <c r="K92" s="31" t="str">
        <f t="shared" si="13"/>
        <v/>
      </c>
      <c r="L92" s="31" t="s">
        <v>12632</v>
      </c>
      <c r="M92" s="31"/>
      <c r="N92" s="33" t="e">
        <f>MOD(Rapportage!H92-Rapportage!F92,1)-P92</f>
        <v>#VALUE!</v>
      </c>
      <c r="O92" s="31" t="str">
        <f>IF(Rapportage!G92="","",Rapportage!G92-Rapportage!E92)</f>
        <v/>
      </c>
      <c r="P92" s="35" t="str">
        <f>IF(Rapportage!K92="","",(Rapportage!K92*60)/1440)</f>
        <v/>
      </c>
      <c r="Q92" s="40" t="str">
        <f>IF(O92=1,1-((Rapportage!F92-$X$2)),"")</f>
        <v/>
      </c>
      <c r="R92" s="40" t="str">
        <f t="shared" si="12"/>
        <v/>
      </c>
      <c r="S92" s="35" t="str">
        <f>IF(OR(O92=1,Rapportage!H92&lt;$X$3),IF(Rapportage!H92&lt;"00:01","",(Rapportage!H92-$X$2)),"")</f>
        <v/>
      </c>
      <c r="T92" s="36" t="str">
        <f t="shared" si="17"/>
        <v/>
      </c>
      <c r="U92" s="41" t="e">
        <f t="shared" si="14"/>
        <v>#VALUE!</v>
      </c>
      <c r="V92" s="36" t="str">
        <f t="shared" si="16"/>
        <v/>
      </c>
      <c r="W92" s="36" t="str">
        <f t="shared" si="15"/>
        <v/>
      </c>
      <c r="X92" s="31"/>
      <c r="Y92" s="31"/>
      <c r="Z92" s="31" t="s">
        <v>7724</v>
      </c>
      <c r="AA92" s="31">
        <v>91</v>
      </c>
      <c r="AB92" s="31"/>
      <c r="AC92" s="31"/>
      <c r="AD92" s="31"/>
      <c r="AE92" s="31"/>
      <c r="AF92" s="31">
        <f>COUNTIFS('Zon- en Feestdagen'!G100:G112,Rapportage!E92)</f>
        <v>0</v>
      </c>
    </row>
    <row r="93" spans="1:32">
      <c r="A93" s="31" t="str">
        <f>IF((Rapportage!A93)&lt;=0,"",_xlfn.CONCAT(REPT("0",4-LEN(Rapportage!A93)),Rapportage!A93))</f>
        <v/>
      </c>
      <c r="B93" s="31" t="s">
        <v>282</v>
      </c>
      <c r="C93" s="31" t="str">
        <f>IF((Rapportage!C93)&lt;=0,"",_xlfn.CONCAT(REPT("0",10-LEN(Rapportage!C93)),Rapportage!C93))</f>
        <v/>
      </c>
      <c r="D93" s="31" t="s">
        <v>283</v>
      </c>
      <c r="E93" s="31" t="s">
        <v>17674</v>
      </c>
      <c r="F93" s="31" t="s">
        <v>15152</v>
      </c>
      <c r="G93" s="31" t="s">
        <v>284</v>
      </c>
      <c r="H93" s="31" t="s">
        <v>7725</v>
      </c>
      <c r="I93" s="31">
        <v>1766</v>
      </c>
      <c r="J93" s="31" t="e">
        <f ca="1">IF(($AB$2-$AA$2) &gt;= 0,IF(LEN(TEXT((V93)*100,"00000"))=3,_xlfn.CONCAT(0,TEXT((V93)*100,"00000")),TEXT((V93)*100,"00000")),empty)</f>
        <v>#NAME?</v>
      </c>
      <c r="K93" s="31" t="str">
        <f t="shared" si="13"/>
        <v/>
      </c>
      <c r="L93" s="31" t="s">
        <v>12633</v>
      </c>
      <c r="M93" s="31"/>
      <c r="N93" s="33" t="e">
        <f>MOD(Rapportage!H93-Rapportage!F93,1)-P93</f>
        <v>#VALUE!</v>
      </c>
      <c r="O93" s="31" t="str">
        <f>IF(Rapportage!G93="","",Rapportage!G93-Rapportage!E93)</f>
        <v/>
      </c>
      <c r="P93" s="35" t="str">
        <f>IF(Rapportage!K93="","",(Rapportage!K93*60)/1440)</f>
        <v/>
      </c>
      <c r="Q93" s="40" t="str">
        <f>IF(O93=1,1-((Rapportage!F93-$X$2)),"")</f>
        <v/>
      </c>
      <c r="R93" s="40" t="str">
        <f t="shared" si="12"/>
        <v/>
      </c>
      <c r="S93" s="35" t="str">
        <f>IF(OR(O93=1,Rapportage!H93&lt;$X$3),IF(Rapportage!H93&lt;"00:01","",(Rapportage!H93-$X$2)),"")</f>
        <v/>
      </c>
      <c r="T93" s="36" t="str">
        <f t="shared" si="17"/>
        <v/>
      </c>
      <c r="U93" s="41" t="e">
        <f t="shared" si="14"/>
        <v>#VALUE!</v>
      </c>
      <c r="V93" s="36" t="str">
        <f t="shared" si="16"/>
        <v/>
      </c>
      <c r="W93" s="36" t="str">
        <f t="shared" si="15"/>
        <v/>
      </c>
      <c r="X93" s="31"/>
      <c r="Y93" s="31"/>
      <c r="Z93" s="31" t="s">
        <v>7726</v>
      </c>
      <c r="AA93" s="31">
        <v>92</v>
      </c>
      <c r="AB93" s="31"/>
      <c r="AC93" s="31"/>
      <c r="AD93" s="31"/>
      <c r="AE93" s="31"/>
      <c r="AF93" s="31">
        <f>COUNTIFS('Zon- en Feestdagen'!G101:G113,Rapportage!E93)</f>
        <v>0</v>
      </c>
    </row>
    <row r="94" spans="1:32">
      <c r="A94" s="31" t="str">
        <f>IF((Rapportage!A94)&lt;=0,"",_xlfn.CONCAT(REPT("0",4-LEN(Rapportage!A94)),Rapportage!A94))</f>
        <v/>
      </c>
      <c r="B94" s="31" t="s">
        <v>285</v>
      </c>
      <c r="C94" s="31" t="str">
        <f>IF((Rapportage!C94)&lt;=0,"",_xlfn.CONCAT(REPT("0",10-LEN(Rapportage!C94)),Rapportage!C94))</f>
        <v/>
      </c>
      <c r="D94" s="31" t="s">
        <v>286</v>
      </c>
      <c r="E94" s="31" t="s">
        <v>17675</v>
      </c>
      <c r="F94" s="31" t="s">
        <v>15153</v>
      </c>
      <c r="G94" s="31" t="s">
        <v>287</v>
      </c>
      <c r="H94" s="31" t="s">
        <v>7727</v>
      </c>
      <c r="I94" s="31">
        <v>1766</v>
      </c>
      <c r="J94" s="31" t="e">
        <f ca="1">IF(($AB$2-$AA$2) &gt;= 0,IF(LEN(TEXT((V94)*100,"00000"))=3,_xlfn.CONCAT(0,TEXT((V94)*100,"00000")),TEXT((V94)*100,"00000")),empty)</f>
        <v>#NAME?</v>
      </c>
      <c r="K94" s="31" t="str">
        <f t="shared" si="13"/>
        <v/>
      </c>
      <c r="L94" s="31" t="s">
        <v>12634</v>
      </c>
      <c r="M94" s="31"/>
      <c r="N94" s="33" t="e">
        <f>MOD(Rapportage!H94-Rapportage!F94,1)-P94</f>
        <v>#VALUE!</v>
      </c>
      <c r="O94" s="31" t="str">
        <f>IF(Rapportage!G94="","",Rapportage!G94-Rapportage!E94)</f>
        <v/>
      </c>
      <c r="P94" s="35" t="str">
        <f>IF(Rapportage!K94="","",(Rapportage!K94*60)/1440)</f>
        <v/>
      </c>
      <c r="Q94" s="40" t="str">
        <f>IF(O94=1,1-((Rapportage!F94-$X$2)),"")</f>
        <v/>
      </c>
      <c r="R94" s="40" t="str">
        <f t="shared" si="12"/>
        <v/>
      </c>
      <c r="S94" s="35" t="str">
        <f>IF(OR(O94=1,Rapportage!H94&lt;$X$3),IF(Rapportage!H94&lt;"00:01","",(Rapportage!H94-$X$2)),"")</f>
        <v/>
      </c>
      <c r="T94" s="36" t="str">
        <f t="shared" si="17"/>
        <v/>
      </c>
      <c r="U94" s="41" t="e">
        <f t="shared" si="14"/>
        <v>#VALUE!</v>
      </c>
      <c r="V94" s="36" t="str">
        <f t="shared" si="16"/>
        <v/>
      </c>
      <c r="W94" s="36" t="str">
        <f t="shared" si="15"/>
        <v/>
      </c>
      <c r="X94" s="31"/>
      <c r="Y94" s="31"/>
      <c r="Z94" s="31" t="s">
        <v>7728</v>
      </c>
      <c r="AA94" s="31">
        <v>93</v>
      </c>
      <c r="AB94" s="31"/>
      <c r="AC94" s="31"/>
      <c r="AD94" s="31"/>
      <c r="AE94" s="31"/>
      <c r="AF94" s="31">
        <f>COUNTIFS('Zon- en Feestdagen'!G102:G114,Rapportage!E94)</f>
        <v>0</v>
      </c>
    </row>
    <row r="95" spans="1:32">
      <c r="A95" s="31" t="str">
        <f>IF((Rapportage!A95)&lt;=0,"",_xlfn.CONCAT(REPT("0",4-LEN(Rapportage!A95)),Rapportage!A95))</f>
        <v/>
      </c>
      <c r="B95" s="31" t="s">
        <v>288</v>
      </c>
      <c r="C95" s="31" t="str">
        <f>IF((Rapportage!C95)&lt;=0,"",_xlfn.CONCAT(REPT("0",10-LEN(Rapportage!C95)),Rapportage!C95))</f>
        <v/>
      </c>
      <c r="D95" s="31" t="s">
        <v>289</v>
      </c>
      <c r="E95" s="31" t="s">
        <v>17676</v>
      </c>
      <c r="F95" s="31" t="s">
        <v>15154</v>
      </c>
      <c r="G95" s="31" t="s">
        <v>290</v>
      </c>
      <c r="H95" s="31" t="s">
        <v>7729</v>
      </c>
      <c r="I95" s="31">
        <v>1766</v>
      </c>
      <c r="J95" s="31" t="e">
        <f ca="1">IF(($AB$2-$AA$2) &gt;= 0,IF(LEN(TEXT((V95)*100,"00000"))=3,_xlfn.CONCAT(0,TEXT((V95)*100,"00000")),TEXT((V95)*100,"00000")),empty)</f>
        <v>#NAME?</v>
      </c>
      <c r="K95" s="31" t="str">
        <f t="shared" si="13"/>
        <v/>
      </c>
      <c r="L95" s="31" t="s">
        <v>12635</v>
      </c>
      <c r="M95" s="31"/>
      <c r="N95" s="33" t="e">
        <f>MOD(Rapportage!H95-Rapportage!F95,1)-P95</f>
        <v>#VALUE!</v>
      </c>
      <c r="O95" s="31" t="str">
        <f>IF(Rapportage!G95="","",Rapportage!G95-Rapportage!E95)</f>
        <v/>
      </c>
      <c r="P95" s="35" t="str">
        <f>IF(Rapportage!K95="","",(Rapportage!K95*60)/1440)</f>
        <v/>
      </c>
      <c r="Q95" s="40" t="str">
        <f>IF(O95=1,1-((Rapportage!F95-$X$2)),"")</f>
        <v/>
      </c>
      <c r="R95" s="40" t="str">
        <f t="shared" si="12"/>
        <v/>
      </c>
      <c r="S95" s="35" t="str">
        <f>IF(OR(O95=1,Rapportage!H95&lt;$X$3),IF(Rapportage!H95&lt;"00:01","",(Rapportage!H95-$X$2)),"")</f>
        <v/>
      </c>
      <c r="T95" s="36" t="str">
        <f t="shared" si="17"/>
        <v/>
      </c>
      <c r="U95" s="41" t="e">
        <f t="shared" si="14"/>
        <v>#VALUE!</v>
      </c>
      <c r="V95" s="36" t="str">
        <f t="shared" si="16"/>
        <v/>
      </c>
      <c r="W95" s="36" t="str">
        <f t="shared" si="15"/>
        <v/>
      </c>
      <c r="X95" s="31"/>
      <c r="Y95" s="31"/>
      <c r="Z95" s="31" t="s">
        <v>7730</v>
      </c>
      <c r="AA95" s="31">
        <v>94</v>
      </c>
      <c r="AB95" s="31"/>
      <c r="AC95" s="31"/>
      <c r="AD95" s="31"/>
      <c r="AE95" s="31"/>
      <c r="AF95" s="31">
        <f>COUNTIFS('Zon- en Feestdagen'!G103:G115,Rapportage!E95)</f>
        <v>0</v>
      </c>
    </row>
    <row r="96" spans="1:32">
      <c r="A96" s="31" t="str">
        <f>IF((Rapportage!A96)&lt;=0,"",_xlfn.CONCAT(REPT("0",4-LEN(Rapportage!A96)),Rapportage!A96))</f>
        <v/>
      </c>
      <c r="B96" s="31" t="s">
        <v>291</v>
      </c>
      <c r="C96" s="31" t="str">
        <f>IF((Rapportage!C96)&lt;=0,"",_xlfn.CONCAT(REPT("0",10-LEN(Rapportage!C96)),Rapportage!C96))</f>
        <v/>
      </c>
      <c r="D96" s="31" t="s">
        <v>292</v>
      </c>
      <c r="E96" s="31" t="s">
        <v>17677</v>
      </c>
      <c r="F96" s="31" t="s">
        <v>15155</v>
      </c>
      <c r="G96" s="31" t="s">
        <v>293</v>
      </c>
      <c r="H96" s="31" t="s">
        <v>7731</v>
      </c>
      <c r="I96" s="31">
        <v>1766</v>
      </c>
      <c r="J96" s="31" t="e">
        <f ca="1">IF(($AB$2-$AA$2) &gt;= 0,IF(LEN(TEXT((V96)*100,"00000"))=3,_xlfn.CONCAT(0,TEXT((V96)*100,"00000")),TEXT((V96)*100,"00000")),empty)</f>
        <v>#NAME?</v>
      </c>
      <c r="K96" s="31" t="str">
        <f t="shared" si="13"/>
        <v/>
      </c>
      <c r="L96" s="31" t="s">
        <v>12636</v>
      </c>
      <c r="M96" s="31"/>
      <c r="N96" s="33" t="e">
        <f>MOD(Rapportage!H96-Rapportage!F96,1)-P96</f>
        <v>#VALUE!</v>
      </c>
      <c r="O96" s="31" t="str">
        <f>IF(Rapportage!G96="","",Rapportage!G96-Rapportage!E96)</f>
        <v/>
      </c>
      <c r="P96" s="35" t="str">
        <f>IF(Rapportage!K96="","",(Rapportage!K96*60)/1440)</f>
        <v/>
      </c>
      <c r="Q96" s="40" t="str">
        <f>IF(O96=1,1-((Rapportage!F96-$X$2)),"")</f>
        <v/>
      </c>
      <c r="R96" s="40" t="str">
        <f t="shared" si="12"/>
        <v/>
      </c>
      <c r="S96" s="35" t="str">
        <f>IF(OR(O96=1,Rapportage!H96&lt;$X$3),IF(Rapportage!H96&lt;"00:01","",(Rapportage!H96-$X$2)),"")</f>
        <v/>
      </c>
      <c r="T96" s="36" t="str">
        <f t="shared" si="17"/>
        <v/>
      </c>
      <c r="U96" s="41" t="e">
        <f t="shared" si="14"/>
        <v>#VALUE!</v>
      </c>
      <c r="V96" s="36" t="str">
        <f t="shared" si="16"/>
        <v/>
      </c>
      <c r="W96" s="36" t="str">
        <f t="shared" si="15"/>
        <v/>
      </c>
      <c r="X96" s="31"/>
      <c r="Y96" s="31"/>
      <c r="Z96" s="31" t="s">
        <v>7732</v>
      </c>
      <c r="AA96" s="31">
        <v>95</v>
      </c>
      <c r="AB96" s="31"/>
      <c r="AC96" s="31"/>
      <c r="AD96" s="31"/>
      <c r="AE96" s="31"/>
      <c r="AF96" s="31">
        <f>COUNTIFS('Zon- en Feestdagen'!G104:G116,Rapportage!E96)</f>
        <v>0</v>
      </c>
    </row>
    <row r="97" spans="1:32">
      <c r="A97" s="31" t="str">
        <f>IF((Rapportage!A97)&lt;=0,"",_xlfn.CONCAT(REPT("0",4-LEN(Rapportage!A97)),Rapportage!A97))</f>
        <v/>
      </c>
      <c r="B97" s="31" t="s">
        <v>294</v>
      </c>
      <c r="C97" s="31" t="str">
        <f>IF((Rapportage!C97)&lt;=0,"",_xlfn.CONCAT(REPT("0",10-LEN(Rapportage!C97)),Rapportage!C97))</f>
        <v/>
      </c>
      <c r="D97" s="31" t="s">
        <v>295</v>
      </c>
      <c r="E97" s="31" t="s">
        <v>17678</v>
      </c>
      <c r="F97" s="31" t="s">
        <v>15156</v>
      </c>
      <c r="G97" s="31" t="s">
        <v>296</v>
      </c>
      <c r="H97" s="31" t="s">
        <v>7733</v>
      </c>
      <c r="I97" s="31">
        <v>1766</v>
      </c>
      <c r="J97" s="31" t="e">
        <f ca="1">IF(($AB$2-$AA$2) &gt;= 0,IF(LEN(TEXT((V97)*100,"00000"))=3,_xlfn.CONCAT(0,TEXT((V97)*100,"00000")),TEXT((V97)*100,"00000")),empty)</f>
        <v>#NAME?</v>
      </c>
      <c r="K97" s="31" t="str">
        <f t="shared" si="13"/>
        <v/>
      </c>
      <c r="L97" s="31" t="s">
        <v>12637</v>
      </c>
      <c r="M97" s="31"/>
      <c r="N97" s="33" t="e">
        <f>MOD(Rapportage!H97-Rapportage!F97,1)-P97</f>
        <v>#VALUE!</v>
      </c>
      <c r="O97" s="31" t="str">
        <f>IF(Rapportage!G97="","",Rapportage!G97-Rapportage!E97)</f>
        <v/>
      </c>
      <c r="P97" s="35" t="str">
        <f>IF(Rapportage!K97="","",(Rapportage!K97*60)/1440)</f>
        <v/>
      </c>
      <c r="Q97" s="40" t="str">
        <f>IF(O97=1,1-((Rapportage!F97-$X$2)),"")</f>
        <v/>
      </c>
      <c r="R97" s="40" t="str">
        <f t="shared" si="12"/>
        <v/>
      </c>
      <c r="S97" s="35" t="str">
        <f>IF(OR(O97=1,Rapportage!H97&lt;$X$3),IF(Rapportage!H97&lt;"00:01","",(Rapportage!H97-$X$2)),"")</f>
        <v/>
      </c>
      <c r="T97" s="36" t="str">
        <f t="shared" si="17"/>
        <v/>
      </c>
      <c r="U97" s="41" t="e">
        <f t="shared" si="14"/>
        <v>#VALUE!</v>
      </c>
      <c r="V97" s="36" t="str">
        <f t="shared" si="16"/>
        <v/>
      </c>
      <c r="W97" s="36" t="str">
        <f t="shared" si="15"/>
        <v/>
      </c>
      <c r="X97" s="31"/>
      <c r="Y97" s="31"/>
      <c r="Z97" s="31" t="s">
        <v>7734</v>
      </c>
      <c r="AA97" s="31">
        <v>96</v>
      </c>
      <c r="AB97" s="31"/>
      <c r="AC97" s="31"/>
      <c r="AD97" s="31"/>
      <c r="AE97" s="31"/>
      <c r="AF97" s="31">
        <f>COUNTIFS('Zon- en Feestdagen'!G105:G117,Rapportage!E97)</f>
        <v>0</v>
      </c>
    </row>
    <row r="98" spans="1:32">
      <c r="A98" s="31" t="str">
        <f>IF((Rapportage!A98)&lt;=0,"",_xlfn.CONCAT(REPT("0",4-LEN(Rapportage!A98)),Rapportage!A98))</f>
        <v/>
      </c>
      <c r="B98" s="31" t="s">
        <v>297</v>
      </c>
      <c r="C98" s="31" t="str">
        <f>IF((Rapportage!C98)&lt;=0,"",_xlfn.CONCAT(REPT("0",10-LEN(Rapportage!C98)),Rapportage!C98))</f>
        <v/>
      </c>
      <c r="D98" s="31" t="s">
        <v>298</v>
      </c>
      <c r="E98" s="31" t="s">
        <v>17679</v>
      </c>
      <c r="F98" s="31" t="s">
        <v>15157</v>
      </c>
      <c r="G98" s="31" t="s">
        <v>299</v>
      </c>
      <c r="H98" s="31" t="s">
        <v>7735</v>
      </c>
      <c r="I98" s="31">
        <v>1766</v>
      </c>
      <c r="J98" s="31" t="e">
        <f ca="1">IF(($AB$2-$AA$2) &gt;= 0,IF(LEN(TEXT((V98)*100,"00000"))=3,_xlfn.CONCAT(0,TEXT((V98)*100,"00000")),TEXT((V98)*100,"00000")),empty)</f>
        <v>#NAME?</v>
      </c>
      <c r="K98" s="31" t="str">
        <f t="shared" si="13"/>
        <v/>
      </c>
      <c r="L98" s="31" t="s">
        <v>12638</v>
      </c>
      <c r="M98" s="31"/>
      <c r="N98" s="33" t="e">
        <f>MOD(Rapportage!H98-Rapportage!F98,1)-P98</f>
        <v>#VALUE!</v>
      </c>
      <c r="O98" s="31" t="str">
        <f>IF(Rapportage!G98="","",Rapportage!G98-Rapportage!E98)</f>
        <v/>
      </c>
      <c r="P98" s="35" t="str">
        <f>IF(Rapportage!K98="","",(Rapportage!K98*60)/1440)</f>
        <v/>
      </c>
      <c r="Q98" s="40" t="str">
        <f>IF(O98=1,1-((Rapportage!F98-$X$2)),"")</f>
        <v/>
      </c>
      <c r="R98" s="40" t="str">
        <f t="shared" si="12"/>
        <v/>
      </c>
      <c r="S98" s="35" t="str">
        <f>IF(OR(O98=1,Rapportage!H98&lt;$X$3),IF(Rapportage!H98&lt;"00:01","",(Rapportage!H98-$X$2)),"")</f>
        <v/>
      </c>
      <c r="T98" s="36" t="str">
        <f t="shared" si="17"/>
        <v/>
      </c>
      <c r="U98" s="41" t="e">
        <f t="shared" si="14"/>
        <v>#VALUE!</v>
      </c>
      <c r="V98" s="36" t="str">
        <f t="shared" si="16"/>
        <v/>
      </c>
      <c r="W98" s="36" t="str">
        <f t="shared" si="15"/>
        <v/>
      </c>
      <c r="X98" s="31"/>
      <c r="Y98" s="31"/>
      <c r="Z98" s="31" t="s">
        <v>7736</v>
      </c>
      <c r="AA98" s="31">
        <v>97</v>
      </c>
      <c r="AB98" s="31"/>
      <c r="AC98" s="31"/>
      <c r="AD98" s="31"/>
      <c r="AE98" s="31"/>
      <c r="AF98" s="31">
        <f>COUNTIFS('Zon- en Feestdagen'!G106:G118,Rapportage!E98)</f>
        <v>0</v>
      </c>
    </row>
    <row r="99" spans="1:32">
      <c r="A99" s="31" t="str">
        <f>IF((Rapportage!A99)&lt;=0,"",_xlfn.CONCAT(REPT("0",4-LEN(Rapportage!A99)),Rapportage!A99))</f>
        <v/>
      </c>
      <c r="B99" s="31" t="s">
        <v>300</v>
      </c>
      <c r="C99" s="31" t="str">
        <f>IF((Rapportage!C99)&lt;=0,"",_xlfn.CONCAT(REPT("0",10-LEN(Rapportage!C99)),Rapportage!C99))</f>
        <v/>
      </c>
      <c r="D99" s="31" t="s">
        <v>301</v>
      </c>
      <c r="E99" s="31" t="s">
        <v>17680</v>
      </c>
      <c r="F99" s="31" t="s">
        <v>15158</v>
      </c>
      <c r="G99" s="31" t="s">
        <v>302</v>
      </c>
      <c r="H99" s="31" t="s">
        <v>7737</v>
      </c>
      <c r="I99" s="31">
        <v>1766</v>
      </c>
      <c r="J99" s="31" t="e">
        <f ca="1">IF(($AB$2-$AA$2) &gt;= 0,IF(LEN(TEXT((V99)*100,"00000"))=3,_xlfn.CONCAT(0,TEXT((V99)*100,"00000")),TEXT((V99)*100,"00000")),empty)</f>
        <v>#NAME?</v>
      </c>
      <c r="K99" s="31" t="str">
        <f t="shared" si="13"/>
        <v/>
      </c>
      <c r="L99" s="31" t="s">
        <v>12639</v>
      </c>
      <c r="M99" s="31"/>
      <c r="N99" s="33" t="e">
        <f>MOD(Rapportage!H99-Rapportage!F99,1)-P99</f>
        <v>#VALUE!</v>
      </c>
      <c r="O99" s="31" t="str">
        <f>IF(Rapportage!G99="","",Rapportage!G99-Rapportage!E99)</f>
        <v/>
      </c>
      <c r="P99" s="35" t="str">
        <f>IF(Rapportage!K99="","",(Rapportage!K99*60)/1440)</f>
        <v/>
      </c>
      <c r="Q99" s="40" t="str">
        <f>IF(O99=1,1-((Rapportage!F99-$X$2)),"")</f>
        <v/>
      </c>
      <c r="R99" s="40" t="str">
        <f t="shared" si="12"/>
        <v/>
      </c>
      <c r="S99" s="35" t="str">
        <f>IF(OR(O99=1,Rapportage!H99&lt;$X$3),IF(Rapportage!H99&lt;"00:01","",(Rapportage!H99-$X$2)),"")</f>
        <v/>
      </c>
      <c r="T99" s="36" t="str">
        <f t="shared" si="17"/>
        <v/>
      </c>
      <c r="U99" s="41" t="e">
        <f t="shared" si="14"/>
        <v>#VALUE!</v>
      </c>
      <c r="V99" s="36" t="str">
        <f t="shared" si="16"/>
        <v/>
      </c>
      <c r="W99" s="36" t="str">
        <f t="shared" si="15"/>
        <v/>
      </c>
      <c r="X99" s="31"/>
      <c r="Y99" s="31"/>
      <c r="Z99" s="31" t="s">
        <v>7738</v>
      </c>
      <c r="AA99" s="31">
        <v>98</v>
      </c>
      <c r="AB99" s="31"/>
      <c r="AC99" s="31"/>
      <c r="AD99" s="31"/>
      <c r="AE99" s="31"/>
      <c r="AF99" s="31">
        <f>COUNTIFS('Zon- en Feestdagen'!G107:G119,Rapportage!E99)</f>
        <v>0</v>
      </c>
    </row>
    <row r="100" spans="1:32">
      <c r="A100" s="31" t="str">
        <f>IF((Rapportage!A100)&lt;=0,"",_xlfn.CONCAT(REPT("0",4-LEN(Rapportage!A100)),Rapportage!A100))</f>
        <v/>
      </c>
      <c r="B100" s="31" t="s">
        <v>303</v>
      </c>
      <c r="C100" s="31" t="str">
        <f>IF((Rapportage!C100)&lt;=0,"",_xlfn.CONCAT(REPT("0",10-LEN(Rapportage!C100)),Rapportage!C100))</f>
        <v/>
      </c>
      <c r="D100" s="31" t="s">
        <v>304</v>
      </c>
      <c r="E100" s="31" t="s">
        <v>17681</v>
      </c>
      <c r="F100" s="31" t="s">
        <v>15159</v>
      </c>
      <c r="G100" s="31" t="s">
        <v>305</v>
      </c>
      <c r="H100" s="31" t="s">
        <v>7739</v>
      </c>
      <c r="I100" s="31">
        <v>1766</v>
      </c>
      <c r="J100" s="31" t="e">
        <f ca="1">IF(($AB$2-$AA$2) &gt;= 0,IF(LEN(TEXT((V100)*100,"00000"))=3,_xlfn.CONCAT(0,TEXT((V100)*100,"00000")),TEXT((V100)*100,"00000")),empty)</f>
        <v>#NAME?</v>
      </c>
      <c r="K100" s="31" t="str">
        <f t="shared" si="13"/>
        <v/>
      </c>
      <c r="L100" s="31" t="s">
        <v>12640</v>
      </c>
      <c r="M100" s="31"/>
      <c r="N100" s="33" t="e">
        <f>MOD(Rapportage!H100-Rapportage!F100,1)-P100</f>
        <v>#VALUE!</v>
      </c>
      <c r="O100" s="31" t="str">
        <f>IF(Rapportage!G100="","",Rapportage!G100-Rapportage!E100)</f>
        <v/>
      </c>
      <c r="P100" s="35" t="str">
        <f>IF(Rapportage!K100="","",(Rapportage!K100*60)/1440)</f>
        <v/>
      </c>
      <c r="Q100" s="40" t="str">
        <f>IF(O100=1,1-((Rapportage!F100-$X$2)),"")</f>
        <v/>
      </c>
      <c r="R100" s="40" t="str">
        <f t="shared" si="12"/>
        <v/>
      </c>
      <c r="S100" s="35" t="str">
        <f>IF(OR(O100=1,Rapportage!H100&lt;$X$3),IF(Rapportage!H100&lt;"00:01","",(Rapportage!H100-$X$2)),"")</f>
        <v/>
      </c>
      <c r="T100" s="36" t="str">
        <f t="shared" si="17"/>
        <v/>
      </c>
      <c r="U100" s="41" t="e">
        <f t="shared" si="14"/>
        <v>#VALUE!</v>
      </c>
      <c r="V100" s="36" t="str">
        <f t="shared" si="16"/>
        <v/>
      </c>
      <c r="W100" s="36" t="str">
        <f t="shared" si="15"/>
        <v/>
      </c>
      <c r="X100" s="31"/>
      <c r="Y100" s="31"/>
      <c r="Z100" s="31" t="s">
        <v>7740</v>
      </c>
      <c r="AA100" s="31">
        <v>99</v>
      </c>
      <c r="AB100" s="31"/>
      <c r="AC100" s="31"/>
      <c r="AD100" s="31"/>
      <c r="AE100" s="31"/>
      <c r="AF100" s="31">
        <f>COUNTIFS('Zon- en Feestdagen'!G108:G120,Rapportage!E100)</f>
        <v>0</v>
      </c>
    </row>
    <row r="101" spans="1:32">
      <c r="A101" s="31" t="str">
        <f>IF((Rapportage!A101)&lt;=0,"",_xlfn.CONCAT(REPT("0",4-LEN(Rapportage!A101)),Rapportage!A101))</f>
        <v/>
      </c>
      <c r="B101" s="31" t="s">
        <v>306</v>
      </c>
      <c r="C101" s="31" t="str">
        <f>IF((Rapportage!C101)&lt;=0,"",_xlfn.CONCAT(REPT("0",10-LEN(Rapportage!C101)),Rapportage!C101))</f>
        <v/>
      </c>
      <c r="D101" s="31" t="s">
        <v>307</v>
      </c>
      <c r="E101" s="31" t="s">
        <v>17682</v>
      </c>
      <c r="F101" s="31" t="s">
        <v>15160</v>
      </c>
      <c r="G101" s="31" t="s">
        <v>308</v>
      </c>
      <c r="H101" s="31" t="s">
        <v>7741</v>
      </c>
      <c r="I101" s="31">
        <v>1766</v>
      </c>
      <c r="J101" s="31" t="e">
        <f ca="1">IF(($AB$2-$AA$2) &gt;= 0,IF(LEN(TEXT((V101)*100,"00000"))=3,_xlfn.CONCAT(0,TEXT((V101)*100,"00000")),TEXT((V101)*100,"00000")),empty)</f>
        <v>#NAME?</v>
      </c>
      <c r="K101" s="31" t="str">
        <f t="shared" si="13"/>
        <v/>
      </c>
      <c r="L101" s="31" t="s">
        <v>12641</v>
      </c>
      <c r="M101" s="31"/>
      <c r="N101" s="33" t="e">
        <f>MOD(Rapportage!H101-Rapportage!F101,1)-P101</f>
        <v>#VALUE!</v>
      </c>
      <c r="O101" s="31" t="str">
        <f>IF(Rapportage!G101="","",Rapportage!G101-Rapportage!E101)</f>
        <v/>
      </c>
      <c r="P101" s="35" t="str">
        <f>IF(Rapportage!K101="","",(Rapportage!K101*60)/1440)</f>
        <v/>
      </c>
      <c r="Q101" s="40" t="str">
        <f>IF(O101=1,1-((Rapportage!F101-$X$2)),"")</f>
        <v/>
      </c>
      <c r="R101" s="40" t="str">
        <f t="shared" si="12"/>
        <v/>
      </c>
      <c r="S101" s="35" t="str">
        <f>IF(OR(O101=1,Rapportage!H101&lt;$X$3),IF(Rapportage!H101&lt;"00:01","",(Rapportage!H101-$X$2)),"")</f>
        <v/>
      </c>
      <c r="T101" s="36" t="str">
        <f t="shared" si="17"/>
        <v/>
      </c>
      <c r="U101" s="41" t="e">
        <f t="shared" si="14"/>
        <v>#VALUE!</v>
      </c>
      <c r="V101" s="36" t="str">
        <f t="shared" si="16"/>
        <v/>
      </c>
      <c r="W101" s="36" t="str">
        <f t="shared" si="15"/>
        <v/>
      </c>
      <c r="X101" s="31"/>
      <c r="Y101" s="31"/>
      <c r="Z101" s="31" t="s">
        <v>7742</v>
      </c>
      <c r="AA101" s="31">
        <v>100</v>
      </c>
      <c r="AB101" s="31"/>
      <c r="AC101" s="31"/>
      <c r="AD101" s="31"/>
      <c r="AE101" s="31"/>
      <c r="AF101" s="31">
        <f>COUNTIFS('Zon- en Feestdagen'!G109:G121,Rapportage!E101)</f>
        <v>0</v>
      </c>
    </row>
    <row r="102" spans="1:32">
      <c r="A102" s="31" t="str">
        <f>IF((Rapportage!A102)&lt;=0,"",_xlfn.CONCAT(REPT("0",4-LEN(Rapportage!A102)),Rapportage!A102))</f>
        <v/>
      </c>
      <c r="B102" s="31" t="s">
        <v>309</v>
      </c>
      <c r="C102" s="31" t="str">
        <f>IF((Rapportage!C102)&lt;=0,"",_xlfn.CONCAT(REPT("0",10-LEN(Rapportage!C102)),Rapportage!C102))</f>
        <v/>
      </c>
      <c r="D102" s="31" t="s">
        <v>310</v>
      </c>
      <c r="E102" s="31" t="s">
        <v>17683</v>
      </c>
      <c r="F102" s="31" t="s">
        <v>15161</v>
      </c>
      <c r="G102" s="31" t="s">
        <v>311</v>
      </c>
      <c r="H102" s="31" t="s">
        <v>7743</v>
      </c>
      <c r="I102" s="31">
        <v>1766</v>
      </c>
      <c r="J102" s="31" t="e">
        <f ca="1">IF(($AB$2-$AA$2) &gt;= 0,IF(LEN(TEXT((V102)*100,"00000"))=3,_xlfn.CONCAT(0,TEXT((V102)*100,"00000")),TEXT((V102)*100,"00000")),empty)</f>
        <v>#NAME?</v>
      </c>
      <c r="K102" s="31" t="str">
        <f t="shared" si="13"/>
        <v/>
      </c>
      <c r="L102" s="31" t="s">
        <v>12642</v>
      </c>
      <c r="M102" s="31"/>
      <c r="N102" s="33" t="e">
        <f>MOD(Rapportage!H102-Rapportage!F102,1)-P102</f>
        <v>#VALUE!</v>
      </c>
      <c r="O102" s="31" t="str">
        <f>IF(Rapportage!G102="","",Rapportage!G102-Rapportage!E102)</f>
        <v/>
      </c>
      <c r="P102" s="35" t="str">
        <f>IF(Rapportage!K102="","",(Rapportage!K102*60)/1440)</f>
        <v/>
      </c>
      <c r="Q102" s="40" t="str">
        <f>IF(O102=1,1-((Rapportage!F102-$X$2)),"")</f>
        <v/>
      </c>
      <c r="R102" s="40" t="str">
        <f t="shared" si="12"/>
        <v/>
      </c>
      <c r="S102" s="35" t="str">
        <f>IF(OR(O102=1,Rapportage!H102&lt;$X$3),IF(Rapportage!H102&lt;"00:01","",(Rapportage!H102-$X$2)),"")</f>
        <v/>
      </c>
      <c r="T102" s="36" t="str">
        <f t="shared" si="17"/>
        <v/>
      </c>
      <c r="U102" s="41" t="e">
        <f t="shared" si="14"/>
        <v>#VALUE!</v>
      </c>
      <c r="V102" s="36" t="str">
        <f t="shared" si="16"/>
        <v/>
      </c>
      <c r="W102" s="36" t="str">
        <f t="shared" si="15"/>
        <v/>
      </c>
      <c r="X102" s="31"/>
      <c r="Y102" s="31"/>
      <c r="Z102" s="31" t="s">
        <v>7744</v>
      </c>
      <c r="AA102" s="31">
        <v>101</v>
      </c>
      <c r="AB102" s="31"/>
      <c r="AC102" s="31"/>
      <c r="AD102" s="31"/>
      <c r="AE102" s="31"/>
      <c r="AF102" s="31">
        <f>COUNTIFS('Zon- en Feestdagen'!G110:G122,Rapportage!E102)</f>
        <v>0</v>
      </c>
    </row>
    <row r="103" spans="1:32">
      <c r="A103" s="31" t="str">
        <f>IF((Rapportage!A103)&lt;=0,"",_xlfn.CONCAT(REPT("0",4-LEN(Rapportage!A103)),Rapportage!A103))</f>
        <v/>
      </c>
      <c r="B103" s="31" t="s">
        <v>312</v>
      </c>
      <c r="C103" s="31" t="str">
        <f>IF((Rapportage!C103)&lt;=0,"",_xlfn.CONCAT(REPT("0",10-LEN(Rapportage!C103)),Rapportage!C103))</f>
        <v/>
      </c>
      <c r="D103" s="31" t="s">
        <v>313</v>
      </c>
      <c r="E103" s="31" t="s">
        <v>17684</v>
      </c>
      <c r="F103" s="31" t="s">
        <v>15162</v>
      </c>
      <c r="G103" s="31" t="s">
        <v>314</v>
      </c>
      <c r="H103" s="31" t="s">
        <v>7745</v>
      </c>
      <c r="I103" s="31">
        <v>1766</v>
      </c>
      <c r="J103" s="31" t="e">
        <f ca="1">IF(($AB$2-$AA$2) &gt;= 0,IF(LEN(TEXT((V103)*100,"00000"))=3,_xlfn.CONCAT(0,TEXT((V103)*100,"00000")),TEXT((V103)*100,"00000")),empty)</f>
        <v>#NAME?</v>
      </c>
      <c r="K103" s="31" t="str">
        <f t="shared" si="13"/>
        <v/>
      </c>
      <c r="L103" s="31" t="s">
        <v>12643</v>
      </c>
      <c r="M103" s="31"/>
      <c r="N103" s="33" t="e">
        <f>MOD(Rapportage!H103-Rapportage!F103,1)-P103</f>
        <v>#VALUE!</v>
      </c>
      <c r="O103" s="31" t="str">
        <f>IF(Rapportage!G103="","",Rapportage!G103-Rapportage!E103)</f>
        <v/>
      </c>
      <c r="P103" s="35" t="str">
        <f>IF(Rapportage!K103="","",(Rapportage!K103*60)/1440)</f>
        <v/>
      </c>
      <c r="Q103" s="40" t="str">
        <f>IF(O103=1,1-((Rapportage!F103-$X$2)),"")</f>
        <v/>
      </c>
      <c r="R103" s="40" t="str">
        <f t="shared" si="12"/>
        <v/>
      </c>
      <c r="S103" s="35" t="str">
        <f>IF(OR(O103=1,Rapportage!H103&lt;$X$3),IF(Rapportage!H103&lt;"00:01","",(Rapportage!H103-$X$2)),"")</f>
        <v/>
      </c>
      <c r="T103" s="36" t="str">
        <f t="shared" si="17"/>
        <v/>
      </c>
      <c r="U103" s="41" t="e">
        <f t="shared" si="14"/>
        <v>#VALUE!</v>
      </c>
      <c r="V103" s="36" t="str">
        <f t="shared" si="16"/>
        <v/>
      </c>
      <c r="W103" s="36" t="str">
        <f t="shared" si="15"/>
        <v/>
      </c>
      <c r="X103" s="31"/>
      <c r="Y103" s="31"/>
      <c r="Z103" s="31" t="s">
        <v>7746</v>
      </c>
      <c r="AA103" s="31">
        <v>102</v>
      </c>
      <c r="AB103" s="31"/>
      <c r="AC103" s="31"/>
      <c r="AD103" s="31"/>
      <c r="AE103" s="31"/>
      <c r="AF103" s="31">
        <f>COUNTIFS('Zon- en Feestdagen'!G111:G123,Rapportage!E103)</f>
        <v>0</v>
      </c>
    </row>
    <row r="104" spans="1:32">
      <c r="A104" s="31" t="str">
        <f>IF((Rapportage!A104)&lt;=0,"",_xlfn.CONCAT(REPT("0",4-LEN(Rapportage!A104)),Rapportage!A104))</f>
        <v/>
      </c>
      <c r="B104" s="31" t="s">
        <v>315</v>
      </c>
      <c r="C104" s="31" t="str">
        <f>IF((Rapportage!C104)&lt;=0,"",_xlfn.CONCAT(REPT("0",10-LEN(Rapportage!C104)),Rapportage!C104))</f>
        <v/>
      </c>
      <c r="D104" s="31" t="s">
        <v>316</v>
      </c>
      <c r="E104" s="31" t="s">
        <v>17685</v>
      </c>
      <c r="F104" s="31" t="s">
        <v>15163</v>
      </c>
      <c r="G104" s="31" t="s">
        <v>317</v>
      </c>
      <c r="H104" s="31" t="s">
        <v>7747</v>
      </c>
      <c r="I104" s="31">
        <v>1766</v>
      </c>
      <c r="J104" s="31" t="e">
        <f ca="1">IF(($AB$2-$AA$2) &gt;= 0,IF(LEN(TEXT((V104)*100,"00000"))=3,_xlfn.CONCAT(0,TEXT((V104)*100,"00000")),TEXT((V104)*100,"00000")),empty)</f>
        <v>#NAME?</v>
      </c>
      <c r="K104" s="31" t="str">
        <f t="shared" si="13"/>
        <v/>
      </c>
      <c r="L104" s="31" t="s">
        <v>12644</v>
      </c>
      <c r="M104" s="31"/>
      <c r="N104" s="33" t="e">
        <f>MOD(Rapportage!H104-Rapportage!F104,1)-P104</f>
        <v>#VALUE!</v>
      </c>
      <c r="O104" s="31" t="str">
        <f>IF(Rapportage!G104="","",Rapportage!G104-Rapportage!E104)</f>
        <v/>
      </c>
      <c r="P104" s="35" t="str">
        <f>IF(Rapportage!K104="","",(Rapportage!K104*60)/1440)</f>
        <v/>
      </c>
      <c r="Q104" s="40" t="str">
        <f>IF(O104=1,1-((Rapportage!F104-$X$2)),"")</f>
        <v/>
      </c>
      <c r="R104" s="40" t="str">
        <f t="shared" si="12"/>
        <v/>
      </c>
      <c r="S104" s="35" t="str">
        <f>IF(OR(O104=1,Rapportage!H104&lt;$X$3),IF(Rapportage!H104&lt;"00:01","",(Rapportage!H104-$X$2)),"")</f>
        <v/>
      </c>
      <c r="T104" s="36" t="str">
        <f t="shared" si="17"/>
        <v/>
      </c>
      <c r="U104" s="41" t="e">
        <f t="shared" si="14"/>
        <v>#VALUE!</v>
      </c>
      <c r="V104" s="36" t="str">
        <f t="shared" si="16"/>
        <v/>
      </c>
      <c r="W104" s="36" t="str">
        <f t="shared" si="15"/>
        <v/>
      </c>
      <c r="X104" s="31"/>
      <c r="Y104" s="31"/>
      <c r="Z104" s="31" t="s">
        <v>7748</v>
      </c>
      <c r="AA104" s="31">
        <v>103</v>
      </c>
      <c r="AB104" s="31"/>
      <c r="AC104" s="31"/>
      <c r="AD104" s="31"/>
      <c r="AE104" s="31"/>
      <c r="AF104" s="31">
        <f>COUNTIFS('Zon- en Feestdagen'!G112:G124,Rapportage!E104)</f>
        <v>0</v>
      </c>
    </row>
    <row r="105" spans="1:32">
      <c r="A105" s="31" t="str">
        <f>IF((Rapportage!A105)&lt;=0,"",_xlfn.CONCAT(REPT("0",4-LEN(Rapportage!A105)),Rapportage!A105))</f>
        <v/>
      </c>
      <c r="B105" s="31" t="s">
        <v>318</v>
      </c>
      <c r="C105" s="31" t="str">
        <f>IF((Rapportage!C105)&lt;=0,"",_xlfn.CONCAT(REPT("0",10-LEN(Rapportage!C105)),Rapportage!C105))</f>
        <v/>
      </c>
      <c r="D105" s="31" t="s">
        <v>319</v>
      </c>
      <c r="E105" s="31" t="s">
        <v>17686</v>
      </c>
      <c r="F105" s="31" t="s">
        <v>15164</v>
      </c>
      <c r="G105" s="31" t="s">
        <v>320</v>
      </c>
      <c r="H105" s="31" t="s">
        <v>7749</v>
      </c>
      <c r="I105" s="31">
        <v>1766</v>
      </c>
      <c r="J105" s="31" t="e">
        <f ca="1">IF(($AB$2-$AA$2) &gt;= 0,IF(LEN(TEXT((V105)*100,"00000"))=3,_xlfn.CONCAT(0,TEXT((V105)*100,"00000")),TEXT((V105)*100,"00000")),empty)</f>
        <v>#NAME?</v>
      </c>
      <c r="K105" s="31" t="str">
        <f t="shared" si="13"/>
        <v/>
      </c>
      <c r="L105" s="31" t="s">
        <v>12645</v>
      </c>
      <c r="M105" s="31"/>
      <c r="N105" s="33" t="e">
        <f>MOD(Rapportage!H105-Rapportage!F105,1)-P105</f>
        <v>#VALUE!</v>
      </c>
      <c r="O105" s="31" t="str">
        <f>IF(Rapportage!G105="","",Rapportage!G105-Rapportage!E105)</f>
        <v/>
      </c>
      <c r="P105" s="35" t="str">
        <f>IF(Rapportage!K105="","",(Rapportage!K105*60)/1440)</f>
        <v/>
      </c>
      <c r="Q105" s="40" t="str">
        <f>IF(O105=1,1-((Rapportage!F105-$X$2)),"")</f>
        <v/>
      </c>
      <c r="R105" s="40" t="str">
        <f t="shared" si="12"/>
        <v/>
      </c>
      <c r="S105" s="35" t="str">
        <f>IF(OR(O105=1,Rapportage!H105&lt;$X$3),IF(Rapportage!H105&lt;"00:01","",(Rapportage!H105-$X$2)),"")</f>
        <v/>
      </c>
      <c r="T105" s="36" t="str">
        <f t="shared" si="17"/>
        <v/>
      </c>
      <c r="U105" s="41" t="e">
        <f t="shared" si="14"/>
        <v>#VALUE!</v>
      </c>
      <c r="V105" s="36" t="str">
        <f t="shared" si="16"/>
        <v/>
      </c>
      <c r="W105" s="36" t="str">
        <f t="shared" si="15"/>
        <v/>
      </c>
      <c r="X105" s="31"/>
      <c r="Y105" s="31"/>
      <c r="Z105" s="31" t="s">
        <v>7750</v>
      </c>
      <c r="AA105" s="31">
        <v>104</v>
      </c>
      <c r="AB105" s="31"/>
      <c r="AC105" s="31"/>
      <c r="AD105" s="31"/>
      <c r="AE105" s="31"/>
      <c r="AF105" s="31">
        <f>COUNTIFS('Zon- en Feestdagen'!G113:G125,Rapportage!E105)</f>
        <v>0</v>
      </c>
    </row>
    <row r="106" spans="1:32">
      <c r="A106" s="31" t="str">
        <f>IF((Rapportage!A106)&lt;=0,"",_xlfn.CONCAT(REPT("0",4-LEN(Rapportage!A106)),Rapportage!A106))</f>
        <v/>
      </c>
      <c r="B106" s="31" t="s">
        <v>321</v>
      </c>
      <c r="C106" s="31" t="str">
        <f>IF((Rapportage!C106)&lt;=0,"",_xlfn.CONCAT(REPT("0",10-LEN(Rapportage!C106)),Rapportage!C106))</f>
        <v/>
      </c>
      <c r="D106" s="31" t="s">
        <v>322</v>
      </c>
      <c r="E106" s="31" t="s">
        <v>17687</v>
      </c>
      <c r="F106" s="31" t="s">
        <v>15165</v>
      </c>
      <c r="G106" s="31" t="s">
        <v>323</v>
      </c>
      <c r="H106" s="31" t="s">
        <v>7751</v>
      </c>
      <c r="I106" s="31">
        <v>1766</v>
      </c>
      <c r="J106" s="31" t="e">
        <f ca="1">IF(($AB$2-$AA$2) &gt;= 0,IF(LEN(TEXT((V106)*100,"00000"))=3,_xlfn.CONCAT(0,TEXT((V106)*100,"00000")),TEXT((V106)*100,"00000")),empty)</f>
        <v>#NAME?</v>
      </c>
      <c r="K106" s="31" t="str">
        <f t="shared" si="13"/>
        <v/>
      </c>
      <c r="L106" s="31" t="s">
        <v>12646</v>
      </c>
      <c r="M106" s="31"/>
      <c r="N106" s="33" t="e">
        <f>MOD(Rapportage!H106-Rapportage!F106,1)-P106</f>
        <v>#VALUE!</v>
      </c>
      <c r="O106" s="31" t="str">
        <f>IF(Rapportage!G106="","",Rapportage!G106-Rapportage!E106)</f>
        <v/>
      </c>
      <c r="P106" s="35" t="str">
        <f>IF(Rapportage!K106="","",(Rapportage!K106*60)/1440)</f>
        <v/>
      </c>
      <c r="Q106" s="40" t="str">
        <f>IF(O106=1,1-((Rapportage!F106-$X$2)),"")</f>
        <v/>
      </c>
      <c r="R106" s="40" t="str">
        <f t="shared" si="12"/>
        <v/>
      </c>
      <c r="S106" s="35" t="str">
        <f>IF(OR(O106=1,Rapportage!H106&lt;$X$3),IF(Rapportage!H106&lt;"00:01","",(Rapportage!H106-$X$2)),"")</f>
        <v/>
      </c>
      <c r="T106" s="36" t="str">
        <f t="shared" si="17"/>
        <v/>
      </c>
      <c r="U106" s="41" t="e">
        <f t="shared" si="14"/>
        <v>#VALUE!</v>
      </c>
      <c r="V106" s="36" t="str">
        <f t="shared" si="16"/>
        <v/>
      </c>
      <c r="W106" s="36" t="str">
        <f t="shared" si="15"/>
        <v/>
      </c>
      <c r="X106" s="31"/>
      <c r="Y106" s="31"/>
      <c r="Z106" s="31" t="s">
        <v>7752</v>
      </c>
      <c r="AA106" s="31">
        <v>105</v>
      </c>
      <c r="AB106" s="31"/>
      <c r="AC106" s="31"/>
      <c r="AD106" s="31"/>
      <c r="AE106" s="31"/>
      <c r="AF106" s="31">
        <f>COUNTIFS('Zon- en Feestdagen'!G114:G126,Rapportage!E106)</f>
        <v>0</v>
      </c>
    </row>
    <row r="107" spans="1:32">
      <c r="A107" s="31" t="str">
        <f>IF((Rapportage!A107)&lt;=0,"",_xlfn.CONCAT(REPT("0",4-LEN(Rapportage!A107)),Rapportage!A107))</f>
        <v/>
      </c>
      <c r="B107" s="31" t="s">
        <v>324</v>
      </c>
      <c r="C107" s="31" t="str">
        <f>IF((Rapportage!C107)&lt;=0,"",_xlfn.CONCAT(REPT("0",10-LEN(Rapportage!C107)),Rapportage!C107))</f>
        <v/>
      </c>
      <c r="D107" s="31" t="s">
        <v>325</v>
      </c>
      <c r="E107" s="31" t="s">
        <v>17688</v>
      </c>
      <c r="F107" s="31" t="s">
        <v>15166</v>
      </c>
      <c r="G107" s="31" t="s">
        <v>326</v>
      </c>
      <c r="H107" s="31" t="s">
        <v>7753</v>
      </c>
      <c r="I107" s="31">
        <v>1766</v>
      </c>
      <c r="J107" s="31" t="e">
        <f ca="1">IF(($AB$2-$AA$2) &gt;= 0,IF(LEN(TEXT((V107)*100,"00000"))=3,_xlfn.CONCAT(0,TEXT((V107)*100,"00000")),TEXT((V107)*100,"00000")),empty)</f>
        <v>#NAME?</v>
      </c>
      <c r="K107" s="31" t="str">
        <f t="shared" si="13"/>
        <v/>
      </c>
      <c r="L107" s="31" t="s">
        <v>12647</v>
      </c>
      <c r="M107" s="31"/>
      <c r="N107" s="33" t="e">
        <f>MOD(Rapportage!H107-Rapportage!F107,1)-P107</f>
        <v>#VALUE!</v>
      </c>
      <c r="O107" s="31" t="str">
        <f>IF(Rapportage!G107="","",Rapportage!G107-Rapportage!E107)</f>
        <v/>
      </c>
      <c r="P107" s="35" t="str">
        <f>IF(Rapportage!K107="","",(Rapportage!K107*60)/1440)</f>
        <v/>
      </c>
      <c r="Q107" s="40" t="str">
        <f>IF(O107=1,1-((Rapportage!F107-$X$2)),"")</f>
        <v/>
      </c>
      <c r="R107" s="40" t="str">
        <f t="shared" si="12"/>
        <v/>
      </c>
      <c r="S107" s="35" t="str">
        <f>IF(OR(O107=1,Rapportage!H107&lt;$X$3),IF(Rapportage!H107&lt;"00:01","",(Rapportage!H107-$X$2)),"")</f>
        <v/>
      </c>
      <c r="T107" s="36" t="str">
        <f t="shared" si="17"/>
        <v/>
      </c>
      <c r="U107" s="41" t="e">
        <f t="shared" si="14"/>
        <v>#VALUE!</v>
      </c>
      <c r="V107" s="36" t="str">
        <f t="shared" si="16"/>
        <v/>
      </c>
      <c r="W107" s="36" t="str">
        <f t="shared" si="15"/>
        <v/>
      </c>
      <c r="X107" s="31"/>
      <c r="Y107" s="31"/>
      <c r="Z107" s="31" t="s">
        <v>7754</v>
      </c>
      <c r="AA107" s="31">
        <v>106</v>
      </c>
      <c r="AB107" s="31"/>
      <c r="AC107" s="31"/>
      <c r="AD107" s="31"/>
      <c r="AE107" s="31"/>
      <c r="AF107" s="31">
        <f>COUNTIFS('Zon- en Feestdagen'!G115:G127,Rapportage!E107)</f>
        <v>0</v>
      </c>
    </row>
    <row r="108" spans="1:32">
      <c r="A108" s="31" t="str">
        <f>IF((Rapportage!A108)&lt;=0,"",_xlfn.CONCAT(REPT("0",4-LEN(Rapportage!A108)),Rapportage!A108))</f>
        <v/>
      </c>
      <c r="B108" s="31" t="s">
        <v>327</v>
      </c>
      <c r="C108" s="31" t="str">
        <f>IF((Rapportage!C108)&lt;=0,"",_xlfn.CONCAT(REPT("0",10-LEN(Rapportage!C108)),Rapportage!C108))</f>
        <v/>
      </c>
      <c r="D108" s="31" t="s">
        <v>328</v>
      </c>
      <c r="E108" s="31" t="s">
        <v>17689</v>
      </c>
      <c r="F108" s="31" t="s">
        <v>15167</v>
      </c>
      <c r="G108" s="31" t="s">
        <v>329</v>
      </c>
      <c r="H108" s="31" t="s">
        <v>7755</v>
      </c>
      <c r="I108" s="31">
        <v>1766</v>
      </c>
      <c r="J108" s="31" t="e">
        <f ca="1">IF(($AB$2-$AA$2) &gt;= 0,IF(LEN(TEXT((V108)*100,"00000"))=3,_xlfn.CONCAT(0,TEXT((V108)*100,"00000")),TEXT((V108)*100,"00000")),empty)</f>
        <v>#NAME?</v>
      </c>
      <c r="K108" s="31" t="str">
        <f t="shared" si="13"/>
        <v/>
      </c>
      <c r="L108" s="31" t="s">
        <v>12648</v>
      </c>
      <c r="M108" s="31"/>
      <c r="N108" s="33" t="e">
        <f>MOD(Rapportage!H108-Rapportage!F108,1)-P108</f>
        <v>#VALUE!</v>
      </c>
      <c r="O108" s="31" t="str">
        <f>IF(Rapportage!G108="","",Rapportage!G108-Rapportage!E108)</f>
        <v/>
      </c>
      <c r="P108" s="35" t="str">
        <f>IF(Rapportage!K108="","",(Rapportage!K108*60)/1440)</f>
        <v/>
      </c>
      <c r="Q108" s="40" t="str">
        <f>IF(O108=1,1-((Rapportage!F108-$X$2)),"")</f>
        <v/>
      </c>
      <c r="R108" s="40" t="str">
        <f t="shared" si="12"/>
        <v/>
      </c>
      <c r="S108" s="35" t="str">
        <f>IF(OR(O108=1,Rapportage!H108&lt;$X$3),IF(Rapportage!H108&lt;"00:01","",(Rapportage!H108-$X$2)),"")</f>
        <v/>
      </c>
      <c r="T108" s="36" t="str">
        <f t="shared" si="17"/>
        <v/>
      </c>
      <c r="U108" s="41" t="e">
        <f t="shared" si="14"/>
        <v>#VALUE!</v>
      </c>
      <c r="V108" s="36" t="str">
        <f t="shared" si="16"/>
        <v/>
      </c>
      <c r="W108" s="36" t="str">
        <f t="shared" si="15"/>
        <v/>
      </c>
      <c r="X108" s="31"/>
      <c r="Y108" s="31"/>
      <c r="Z108" s="31" t="s">
        <v>7756</v>
      </c>
      <c r="AA108" s="31">
        <v>107</v>
      </c>
      <c r="AB108" s="31"/>
      <c r="AC108" s="31"/>
      <c r="AD108" s="31"/>
      <c r="AE108" s="31"/>
      <c r="AF108" s="31">
        <f>COUNTIFS('Zon- en Feestdagen'!G116:G128,Rapportage!E108)</f>
        <v>0</v>
      </c>
    </row>
    <row r="109" spans="1:32">
      <c r="A109" s="31" t="str">
        <f>IF((Rapportage!A109)&lt;=0,"",_xlfn.CONCAT(REPT("0",4-LEN(Rapportage!A109)),Rapportage!A109))</f>
        <v/>
      </c>
      <c r="B109" s="31" t="s">
        <v>330</v>
      </c>
      <c r="C109" s="31" t="str">
        <f>IF((Rapportage!C109)&lt;=0,"",_xlfn.CONCAT(REPT("0",10-LEN(Rapportage!C109)),Rapportage!C109))</f>
        <v/>
      </c>
      <c r="D109" s="31" t="s">
        <v>331</v>
      </c>
      <c r="E109" s="31" t="s">
        <v>17690</v>
      </c>
      <c r="F109" s="31" t="s">
        <v>15168</v>
      </c>
      <c r="G109" s="31" t="s">
        <v>332</v>
      </c>
      <c r="H109" s="31" t="s">
        <v>7757</v>
      </c>
      <c r="I109" s="31">
        <v>1766</v>
      </c>
      <c r="J109" s="31" t="e">
        <f ca="1">IF(($AB$2-$AA$2) &gt;= 0,IF(LEN(TEXT((V109)*100,"00000"))=3,_xlfn.CONCAT(0,TEXT((V109)*100,"00000")),TEXT((V109)*100,"00000")),empty)</f>
        <v>#NAME?</v>
      </c>
      <c r="K109" s="31" t="str">
        <f t="shared" si="13"/>
        <v/>
      </c>
      <c r="L109" s="31" t="s">
        <v>12649</v>
      </c>
      <c r="M109" s="31"/>
      <c r="N109" s="33" t="e">
        <f>MOD(Rapportage!H109-Rapportage!F109,1)-P109</f>
        <v>#VALUE!</v>
      </c>
      <c r="O109" s="31" t="str">
        <f>IF(Rapportage!G109="","",Rapportage!G109-Rapportage!E109)</f>
        <v/>
      </c>
      <c r="P109" s="35" t="str">
        <f>IF(Rapportage!K109="","",(Rapportage!K109*60)/1440)</f>
        <v/>
      </c>
      <c r="Q109" s="40" t="str">
        <f>IF(O109=1,1-((Rapportage!F109-$X$2)),"")</f>
        <v/>
      </c>
      <c r="R109" s="40" t="str">
        <f t="shared" si="12"/>
        <v/>
      </c>
      <c r="S109" s="35" t="str">
        <f>IF(OR(O109=1,Rapportage!H109&lt;$X$3),IF(Rapportage!H109&lt;"00:01","",(Rapportage!H109-$X$2)),"")</f>
        <v/>
      </c>
      <c r="T109" s="36" t="str">
        <f t="shared" si="17"/>
        <v/>
      </c>
      <c r="U109" s="41" t="e">
        <f t="shared" si="14"/>
        <v>#VALUE!</v>
      </c>
      <c r="V109" s="36" t="str">
        <f t="shared" si="16"/>
        <v/>
      </c>
      <c r="W109" s="36" t="str">
        <f t="shared" si="15"/>
        <v/>
      </c>
      <c r="X109" s="31"/>
      <c r="Y109" s="31"/>
      <c r="Z109" s="31" t="s">
        <v>7758</v>
      </c>
      <c r="AA109" s="31">
        <v>108</v>
      </c>
      <c r="AB109" s="31"/>
      <c r="AC109" s="31"/>
      <c r="AD109" s="31"/>
      <c r="AE109" s="31"/>
      <c r="AF109" s="31">
        <f>COUNTIFS('Zon- en Feestdagen'!G117:G129,Rapportage!E109)</f>
        <v>0</v>
      </c>
    </row>
    <row r="110" spans="1:32">
      <c r="A110" s="31" t="str">
        <f>IF((Rapportage!A110)&lt;=0,"",_xlfn.CONCAT(REPT("0",4-LEN(Rapportage!A110)),Rapportage!A110))</f>
        <v/>
      </c>
      <c r="B110" s="31" t="s">
        <v>333</v>
      </c>
      <c r="C110" s="31" t="str">
        <f>IF((Rapportage!C110)&lt;=0,"",_xlfn.CONCAT(REPT("0",10-LEN(Rapportage!C110)),Rapportage!C110))</f>
        <v/>
      </c>
      <c r="D110" s="31" t="s">
        <v>334</v>
      </c>
      <c r="E110" s="31" t="s">
        <v>17691</v>
      </c>
      <c r="F110" s="31" t="s">
        <v>15169</v>
      </c>
      <c r="G110" s="31" t="s">
        <v>335</v>
      </c>
      <c r="H110" s="31" t="s">
        <v>7759</v>
      </c>
      <c r="I110" s="31">
        <v>1766</v>
      </c>
      <c r="J110" s="31" t="e">
        <f ca="1">IF(($AB$2-$AA$2) &gt;= 0,IF(LEN(TEXT((V110)*100,"00000"))=3,_xlfn.CONCAT(0,TEXT((V110)*100,"00000")),TEXT((V110)*100,"00000")),empty)</f>
        <v>#NAME?</v>
      </c>
      <c r="K110" s="31" t="str">
        <f t="shared" si="13"/>
        <v/>
      </c>
      <c r="L110" s="31" t="s">
        <v>12650</v>
      </c>
      <c r="M110" s="31"/>
      <c r="N110" s="33" t="e">
        <f>MOD(Rapportage!H110-Rapportage!F110,1)-P110</f>
        <v>#VALUE!</v>
      </c>
      <c r="O110" s="31" t="str">
        <f>IF(Rapportage!G110="","",Rapportage!G110-Rapportage!E110)</f>
        <v/>
      </c>
      <c r="P110" s="35" t="str">
        <f>IF(Rapportage!K110="","",(Rapportage!K110*60)/1440)</f>
        <v/>
      </c>
      <c r="Q110" s="40" t="str">
        <f>IF(O110=1,1-((Rapportage!F110-$X$2)),"")</f>
        <v/>
      </c>
      <c r="R110" s="40" t="str">
        <f t="shared" si="12"/>
        <v/>
      </c>
      <c r="S110" s="35" t="str">
        <f>IF(OR(O110=1,Rapportage!H110&lt;$X$3),IF(Rapportage!H110&lt;"00:01","",(Rapportage!H110-$X$2)),"")</f>
        <v/>
      </c>
      <c r="T110" s="36" t="str">
        <f t="shared" si="17"/>
        <v/>
      </c>
      <c r="U110" s="41" t="e">
        <f t="shared" si="14"/>
        <v>#VALUE!</v>
      </c>
      <c r="V110" s="36" t="str">
        <f t="shared" si="16"/>
        <v/>
      </c>
      <c r="W110" s="36" t="str">
        <f t="shared" si="15"/>
        <v/>
      </c>
      <c r="X110" s="31"/>
      <c r="Y110" s="31"/>
      <c r="Z110" s="31" t="s">
        <v>7760</v>
      </c>
      <c r="AA110" s="31">
        <v>109</v>
      </c>
      <c r="AB110" s="31"/>
      <c r="AC110" s="31"/>
      <c r="AD110" s="31"/>
      <c r="AE110" s="31"/>
      <c r="AF110" s="31">
        <f>COUNTIFS('Zon- en Feestdagen'!G118:G130,Rapportage!E110)</f>
        <v>0</v>
      </c>
    </row>
    <row r="111" spans="1:32">
      <c r="A111" s="31" t="str">
        <f>IF((Rapportage!A111)&lt;=0,"",_xlfn.CONCAT(REPT("0",4-LEN(Rapportage!A111)),Rapportage!A111))</f>
        <v/>
      </c>
      <c r="B111" s="31" t="s">
        <v>336</v>
      </c>
      <c r="C111" s="31" t="str">
        <f>IF((Rapportage!C111)&lt;=0,"",_xlfn.CONCAT(REPT("0",10-LEN(Rapportage!C111)),Rapportage!C111))</f>
        <v/>
      </c>
      <c r="D111" s="31" t="s">
        <v>337</v>
      </c>
      <c r="E111" s="31" t="s">
        <v>17692</v>
      </c>
      <c r="F111" s="31" t="s">
        <v>15170</v>
      </c>
      <c r="G111" s="31" t="s">
        <v>338</v>
      </c>
      <c r="H111" s="31" t="s">
        <v>7761</v>
      </c>
      <c r="I111" s="31">
        <v>1766</v>
      </c>
      <c r="J111" s="31" t="e">
        <f ca="1">IF(($AB$2-$AA$2) &gt;= 0,IF(LEN(TEXT((V111)*100,"00000"))=3,_xlfn.CONCAT(0,TEXT((V111)*100,"00000")),TEXT((V111)*100,"00000")),empty)</f>
        <v>#NAME?</v>
      </c>
      <c r="K111" s="31" t="str">
        <f t="shared" si="13"/>
        <v/>
      </c>
      <c r="L111" s="31" t="s">
        <v>12651</v>
      </c>
      <c r="M111" s="31"/>
      <c r="N111" s="33" t="e">
        <f>MOD(Rapportage!H111-Rapportage!F111,1)-P111</f>
        <v>#VALUE!</v>
      </c>
      <c r="O111" s="31" t="str">
        <f>IF(Rapportage!G111="","",Rapportage!G111-Rapportage!E111)</f>
        <v/>
      </c>
      <c r="P111" s="35" t="str">
        <f>IF(Rapportage!K111="","",(Rapportage!K111*60)/1440)</f>
        <v/>
      </c>
      <c r="Q111" s="40" t="str">
        <f>IF(O111=1,1-((Rapportage!F111-$X$2)),"")</f>
        <v/>
      </c>
      <c r="R111" s="40" t="str">
        <f t="shared" si="12"/>
        <v/>
      </c>
      <c r="S111" s="35" t="str">
        <f>IF(OR(O111=1,Rapportage!H111&lt;$X$3),IF(Rapportage!H111&lt;"00:01","",(Rapportage!H111-$X$2)),"")</f>
        <v/>
      </c>
      <c r="T111" s="36" t="str">
        <f t="shared" si="17"/>
        <v/>
      </c>
      <c r="U111" s="41" t="e">
        <f t="shared" si="14"/>
        <v>#VALUE!</v>
      </c>
      <c r="V111" s="36" t="str">
        <f t="shared" si="16"/>
        <v/>
      </c>
      <c r="W111" s="36" t="str">
        <f t="shared" si="15"/>
        <v/>
      </c>
      <c r="X111" s="31"/>
      <c r="Y111" s="31"/>
      <c r="Z111" s="31" t="s">
        <v>7762</v>
      </c>
      <c r="AA111" s="31">
        <v>110</v>
      </c>
      <c r="AB111" s="31"/>
      <c r="AC111" s="31"/>
      <c r="AD111" s="31"/>
      <c r="AE111" s="31"/>
      <c r="AF111" s="31">
        <f>COUNTIFS('Zon- en Feestdagen'!G119:G131,Rapportage!E111)</f>
        <v>0</v>
      </c>
    </row>
    <row r="112" spans="1:32">
      <c r="A112" s="31" t="str">
        <f>IF((Rapportage!A112)&lt;=0,"",_xlfn.CONCAT(REPT("0",4-LEN(Rapportage!A112)),Rapportage!A112))</f>
        <v/>
      </c>
      <c r="B112" s="31" t="s">
        <v>339</v>
      </c>
      <c r="C112" s="31" t="str">
        <f>IF((Rapportage!C112)&lt;=0,"",_xlfn.CONCAT(REPT("0",10-LEN(Rapportage!C112)),Rapportage!C112))</f>
        <v/>
      </c>
      <c r="D112" s="31" t="s">
        <v>340</v>
      </c>
      <c r="E112" s="31" t="s">
        <v>17693</v>
      </c>
      <c r="F112" s="31" t="s">
        <v>15171</v>
      </c>
      <c r="G112" s="31" t="s">
        <v>341</v>
      </c>
      <c r="H112" s="31" t="s">
        <v>7763</v>
      </c>
      <c r="I112" s="31">
        <v>1766</v>
      </c>
      <c r="J112" s="31" t="e">
        <f ca="1">IF(($AB$2-$AA$2) &gt;= 0,IF(LEN(TEXT((V112)*100,"00000"))=3,_xlfn.CONCAT(0,TEXT((V112)*100,"00000")),TEXT((V112)*100,"00000")),empty)</f>
        <v>#NAME?</v>
      </c>
      <c r="K112" s="31" t="str">
        <f t="shared" si="13"/>
        <v/>
      </c>
      <c r="L112" s="31" t="s">
        <v>12652</v>
      </c>
      <c r="M112" s="31"/>
      <c r="N112" s="33" t="e">
        <f>MOD(Rapportage!H112-Rapportage!F112,1)-P112</f>
        <v>#VALUE!</v>
      </c>
      <c r="O112" s="31" t="str">
        <f>IF(Rapportage!G112="","",Rapportage!G112-Rapportage!E112)</f>
        <v/>
      </c>
      <c r="P112" s="35" t="str">
        <f>IF(Rapportage!K112="","",(Rapportage!K112*60)/1440)</f>
        <v/>
      </c>
      <c r="Q112" s="40" t="str">
        <f>IF(O112=1,1-((Rapportage!F112-$X$2)),"")</f>
        <v/>
      </c>
      <c r="R112" s="40" t="str">
        <f t="shared" si="12"/>
        <v/>
      </c>
      <c r="S112" s="35" t="str">
        <f>IF(OR(O112=1,Rapportage!H112&lt;$X$3),IF(Rapportage!H112&lt;"00:01","",(Rapportage!H112-$X$2)),"")</f>
        <v/>
      </c>
      <c r="T112" s="36" t="str">
        <f t="shared" si="17"/>
        <v/>
      </c>
      <c r="U112" s="41" t="e">
        <f t="shared" si="14"/>
        <v>#VALUE!</v>
      </c>
      <c r="V112" s="36" t="str">
        <f t="shared" si="16"/>
        <v/>
      </c>
      <c r="W112" s="36" t="str">
        <f t="shared" si="15"/>
        <v/>
      </c>
      <c r="X112" s="31"/>
      <c r="Y112" s="31"/>
      <c r="Z112" s="31" t="s">
        <v>7764</v>
      </c>
      <c r="AA112" s="31">
        <v>111</v>
      </c>
      <c r="AB112" s="31"/>
      <c r="AC112" s="31"/>
      <c r="AD112" s="31"/>
      <c r="AE112" s="31"/>
      <c r="AF112" s="31">
        <f>COUNTIFS('Zon- en Feestdagen'!G120:G132,Rapportage!E112)</f>
        <v>0</v>
      </c>
    </row>
    <row r="113" spans="1:32">
      <c r="A113" s="31" t="str">
        <f>IF((Rapportage!A113)&lt;=0,"",_xlfn.CONCAT(REPT("0",4-LEN(Rapportage!A113)),Rapportage!A113))</f>
        <v/>
      </c>
      <c r="B113" s="31" t="s">
        <v>342</v>
      </c>
      <c r="C113" s="31" t="str">
        <f>IF((Rapportage!C113)&lt;=0,"",_xlfn.CONCAT(REPT("0",10-LEN(Rapportage!C113)),Rapportage!C113))</f>
        <v/>
      </c>
      <c r="D113" s="31" t="s">
        <v>343</v>
      </c>
      <c r="E113" s="31" t="s">
        <v>17694</v>
      </c>
      <c r="F113" s="31" t="s">
        <v>15172</v>
      </c>
      <c r="G113" s="31" t="s">
        <v>344</v>
      </c>
      <c r="H113" s="31" t="s">
        <v>7765</v>
      </c>
      <c r="I113" s="31">
        <v>1766</v>
      </c>
      <c r="J113" s="31" t="e">
        <f ca="1">IF(($AB$2-$AA$2) &gt;= 0,IF(LEN(TEXT((V113)*100,"00000"))=3,_xlfn.CONCAT(0,TEXT((V113)*100,"00000")),TEXT((V113)*100,"00000")),empty)</f>
        <v>#NAME?</v>
      </c>
      <c r="K113" s="31" t="str">
        <f t="shared" si="13"/>
        <v/>
      </c>
      <c r="L113" s="31" t="s">
        <v>12653</v>
      </c>
      <c r="M113" s="31"/>
      <c r="N113" s="33" t="e">
        <f>MOD(Rapportage!H113-Rapportage!F113,1)-P113</f>
        <v>#VALUE!</v>
      </c>
      <c r="O113" s="31" t="str">
        <f>IF(Rapportage!G113="","",Rapportage!G113-Rapportage!E113)</f>
        <v/>
      </c>
      <c r="P113" s="35" t="str">
        <f>IF(Rapportage!K113="","",(Rapportage!K113*60)/1440)</f>
        <v/>
      </c>
      <c r="Q113" s="40" t="str">
        <f>IF(O113=1,1-((Rapportage!F113-$X$2)),"")</f>
        <v/>
      </c>
      <c r="R113" s="40" t="str">
        <f t="shared" si="12"/>
        <v/>
      </c>
      <c r="S113" s="35" t="str">
        <f>IF(OR(O113=1,Rapportage!H113&lt;$X$3),IF(Rapportage!H113&lt;"00:01","",(Rapportage!H113-$X$2)),"")</f>
        <v/>
      </c>
      <c r="T113" s="36" t="str">
        <f t="shared" si="17"/>
        <v/>
      </c>
      <c r="U113" s="41" t="e">
        <f t="shared" si="14"/>
        <v>#VALUE!</v>
      </c>
      <c r="V113" s="36" t="str">
        <f t="shared" si="16"/>
        <v/>
      </c>
      <c r="W113" s="36" t="str">
        <f t="shared" si="15"/>
        <v/>
      </c>
      <c r="X113" s="31"/>
      <c r="Y113" s="31"/>
      <c r="Z113" s="31" t="s">
        <v>7766</v>
      </c>
      <c r="AA113" s="31">
        <v>112</v>
      </c>
      <c r="AB113" s="31"/>
      <c r="AC113" s="31"/>
      <c r="AD113" s="31"/>
      <c r="AE113" s="31"/>
      <c r="AF113" s="31">
        <f>COUNTIFS('Zon- en Feestdagen'!G121:G133,Rapportage!E113)</f>
        <v>0</v>
      </c>
    </row>
    <row r="114" spans="1:32">
      <c r="A114" s="31" t="str">
        <f>IF((Rapportage!A114)&lt;=0,"",_xlfn.CONCAT(REPT("0",4-LEN(Rapportage!A114)),Rapportage!A114))</f>
        <v/>
      </c>
      <c r="B114" s="31" t="s">
        <v>345</v>
      </c>
      <c r="C114" s="31" t="str">
        <f>IF((Rapportage!C114)&lt;=0,"",_xlfn.CONCAT(REPT("0",10-LEN(Rapportage!C114)),Rapportage!C114))</f>
        <v/>
      </c>
      <c r="D114" s="31" t="s">
        <v>346</v>
      </c>
      <c r="E114" s="31" t="s">
        <v>17695</v>
      </c>
      <c r="F114" s="31" t="s">
        <v>15173</v>
      </c>
      <c r="G114" s="31" t="s">
        <v>347</v>
      </c>
      <c r="H114" s="31" t="s">
        <v>7767</v>
      </c>
      <c r="I114" s="31">
        <v>1766</v>
      </c>
      <c r="J114" s="31" t="e">
        <f ca="1">IF(($AB$2-$AA$2) &gt;= 0,IF(LEN(TEXT((V114)*100,"00000"))=3,_xlfn.CONCAT(0,TEXT((V114)*100,"00000")),TEXT((V114)*100,"00000")),empty)</f>
        <v>#NAME?</v>
      </c>
      <c r="K114" s="31" t="str">
        <f t="shared" si="13"/>
        <v/>
      </c>
      <c r="L114" s="31" t="s">
        <v>12654</v>
      </c>
      <c r="M114" s="31"/>
      <c r="N114" s="33" t="e">
        <f>MOD(Rapportage!H114-Rapportage!F114,1)-P114</f>
        <v>#VALUE!</v>
      </c>
      <c r="O114" s="31" t="str">
        <f>IF(Rapportage!G114="","",Rapportage!G114-Rapportage!E114)</f>
        <v/>
      </c>
      <c r="P114" s="35" t="str">
        <f>IF(Rapportage!K114="","",(Rapportage!K114*60)/1440)</f>
        <v/>
      </c>
      <c r="Q114" s="40" t="str">
        <f>IF(O114=1,1-((Rapportage!F114-$X$2)),"")</f>
        <v/>
      </c>
      <c r="R114" s="40" t="str">
        <f t="shared" si="12"/>
        <v/>
      </c>
      <c r="S114" s="35" t="str">
        <f>IF(OR(O114=1,Rapportage!H114&lt;$X$3),IF(Rapportage!H114&lt;"00:01","",(Rapportage!H114-$X$2)),"")</f>
        <v/>
      </c>
      <c r="T114" s="36" t="str">
        <f t="shared" si="17"/>
        <v/>
      </c>
      <c r="U114" s="41" t="e">
        <f t="shared" si="14"/>
        <v>#VALUE!</v>
      </c>
      <c r="V114" s="36" t="str">
        <f t="shared" si="16"/>
        <v/>
      </c>
      <c r="W114" s="36" t="str">
        <f t="shared" si="15"/>
        <v/>
      </c>
      <c r="X114" s="31"/>
      <c r="Y114" s="31"/>
      <c r="Z114" s="31" t="s">
        <v>7768</v>
      </c>
      <c r="AA114" s="31">
        <v>113</v>
      </c>
      <c r="AB114" s="31"/>
      <c r="AC114" s="31"/>
      <c r="AD114" s="31"/>
      <c r="AE114" s="31"/>
      <c r="AF114" s="31">
        <f>COUNTIFS('Zon- en Feestdagen'!G122:G134,Rapportage!E114)</f>
        <v>0</v>
      </c>
    </row>
    <row r="115" spans="1:32">
      <c r="A115" s="31" t="str">
        <f>IF((Rapportage!A115)&lt;=0,"",_xlfn.CONCAT(REPT("0",4-LEN(Rapportage!A115)),Rapportage!A115))</f>
        <v/>
      </c>
      <c r="B115" s="31" t="s">
        <v>348</v>
      </c>
      <c r="C115" s="31" t="str">
        <f>IF((Rapportage!C115)&lt;=0,"",_xlfn.CONCAT(REPT("0",10-LEN(Rapportage!C115)),Rapportage!C115))</f>
        <v/>
      </c>
      <c r="D115" s="31" t="s">
        <v>349</v>
      </c>
      <c r="E115" s="31" t="s">
        <v>17696</v>
      </c>
      <c r="F115" s="31" t="s">
        <v>15174</v>
      </c>
      <c r="G115" s="31" t="s">
        <v>350</v>
      </c>
      <c r="H115" s="31" t="s">
        <v>7769</v>
      </c>
      <c r="I115" s="31">
        <v>1766</v>
      </c>
      <c r="J115" s="31" t="e">
        <f ca="1">IF(($AB$2-$AA$2) &gt;= 0,IF(LEN(TEXT((V115)*100,"00000"))=3,_xlfn.CONCAT(0,TEXT((V115)*100,"00000")),TEXT((V115)*100,"00000")),empty)</f>
        <v>#NAME?</v>
      </c>
      <c r="K115" s="31" t="str">
        <f t="shared" si="13"/>
        <v/>
      </c>
      <c r="L115" s="31" t="s">
        <v>12655</v>
      </c>
      <c r="M115" s="31"/>
      <c r="N115" s="33" t="e">
        <f>MOD(Rapportage!H115-Rapportage!F115,1)-P115</f>
        <v>#VALUE!</v>
      </c>
      <c r="O115" s="31" t="str">
        <f>IF(Rapportage!G115="","",Rapportage!G115-Rapportage!E115)</f>
        <v/>
      </c>
      <c r="P115" s="35" t="str">
        <f>IF(Rapportage!K115="","",(Rapportage!K115*60)/1440)</f>
        <v/>
      </c>
      <c r="Q115" s="40" t="str">
        <f>IF(O115=1,1-((Rapportage!F115-$X$2)),"")</f>
        <v/>
      </c>
      <c r="R115" s="40" t="str">
        <f t="shared" si="12"/>
        <v/>
      </c>
      <c r="S115" s="35" t="str">
        <f>IF(OR(O115=1,Rapportage!H115&lt;$X$3),IF(Rapportage!H115&lt;"00:01","",(Rapportage!H115-$X$2)),"")</f>
        <v/>
      </c>
      <c r="T115" s="36" t="str">
        <f t="shared" si="17"/>
        <v/>
      </c>
      <c r="U115" s="41" t="e">
        <f t="shared" si="14"/>
        <v>#VALUE!</v>
      </c>
      <c r="V115" s="36" t="str">
        <f t="shared" si="16"/>
        <v/>
      </c>
      <c r="W115" s="36" t="str">
        <f t="shared" si="15"/>
        <v/>
      </c>
      <c r="X115" s="31"/>
      <c r="Y115" s="31"/>
      <c r="Z115" s="31" t="s">
        <v>7770</v>
      </c>
      <c r="AA115" s="31">
        <v>114</v>
      </c>
      <c r="AB115" s="31"/>
      <c r="AC115" s="31"/>
      <c r="AD115" s="31"/>
      <c r="AE115" s="31"/>
      <c r="AF115" s="31">
        <f>COUNTIFS('Zon- en Feestdagen'!G123:G135,Rapportage!E115)</f>
        <v>0</v>
      </c>
    </row>
    <row r="116" spans="1:32">
      <c r="A116" s="31" t="str">
        <f>IF((Rapportage!A116)&lt;=0,"",_xlfn.CONCAT(REPT("0",4-LEN(Rapportage!A116)),Rapportage!A116))</f>
        <v/>
      </c>
      <c r="B116" s="31" t="s">
        <v>351</v>
      </c>
      <c r="C116" s="31" t="str">
        <f>IF((Rapportage!C116)&lt;=0,"",_xlfn.CONCAT(REPT("0",10-LEN(Rapportage!C116)),Rapportage!C116))</f>
        <v/>
      </c>
      <c r="D116" s="31" t="s">
        <v>352</v>
      </c>
      <c r="E116" s="31" t="s">
        <v>17697</v>
      </c>
      <c r="F116" s="31" t="s">
        <v>15175</v>
      </c>
      <c r="G116" s="31" t="s">
        <v>353</v>
      </c>
      <c r="H116" s="31" t="s">
        <v>7771</v>
      </c>
      <c r="I116" s="31">
        <v>1766</v>
      </c>
      <c r="J116" s="31" t="e">
        <f ca="1">IF(($AB$2-$AA$2) &gt;= 0,IF(LEN(TEXT((V116)*100,"00000"))=3,_xlfn.CONCAT(0,TEXT((V116)*100,"00000")),TEXT((V116)*100,"00000")),empty)</f>
        <v>#NAME?</v>
      </c>
      <c r="K116" s="31" t="str">
        <f t="shared" si="13"/>
        <v/>
      </c>
      <c r="L116" s="31" t="s">
        <v>12656</v>
      </c>
      <c r="M116" s="31"/>
      <c r="N116" s="33" t="e">
        <f>MOD(Rapportage!H116-Rapportage!F116,1)-P116</f>
        <v>#VALUE!</v>
      </c>
      <c r="O116" s="31" t="str">
        <f>IF(Rapportage!G116="","",Rapportage!G116-Rapportage!E116)</f>
        <v/>
      </c>
      <c r="P116" s="35" t="str">
        <f>IF(Rapportage!K116="","",(Rapportage!K116*60)/1440)</f>
        <v/>
      </c>
      <c r="Q116" s="40" t="str">
        <f>IF(O116=1,1-((Rapportage!F116-$X$2)),"")</f>
        <v/>
      </c>
      <c r="R116" s="40" t="str">
        <f t="shared" si="12"/>
        <v/>
      </c>
      <c r="S116" s="35" t="str">
        <f>IF(OR(O116=1,Rapportage!H116&lt;$X$3),IF(Rapportage!H116&lt;"00:01","",(Rapportage!H116-$X$2)),"")</f>
        <v/>
      </c>
      <c r="T116" s="36" t="str">
        <f t="shared" si="17"/>
        <v/>
      </c>
      <c r="U116" s="41" t="e">
        <f t="shared" si="14"/>
        <v>#VALUE!</v>
      </c>
      <c r="V116" s="36" t="str">
        <f t="shared" si="16"/>
        <v/>
      </c>
      <c r="W116" s="36" t="str">
        <f t="shared" si="15"/>
        <v/>
      </c>
      <c r="X116" s="31"/>
      <c r="Y116" s="31"/>
      <c r="Z116" s="31" t="s">
        <v>7772</v>
      </c>
      <c r="AA116" s="31">
        <v>115</v>
      </c>
      <c r="AB116" s="31"/>
      <c r="AC116" s="31"/>
      <c r="AD116" s="31"/>
      <c r="AE116" s="31"/>
      <c r="AF116" s="31">
        <f>COUNTIFS('Zon- en Feestdagen'!G124:G136,Rapportage!E116)</f>
        <v>0</v>
      </c>
    </row>
    <row r="117" spans="1:32">
      <c r="A117" s="31" t="str">
        <f>IF((Rapportage!A117)&lt;=0,"",_xlfn.CONCAT(REPT("0",4-LEN(Rapportage!A117)),Rapportage!A117))</f>
        <v/>
      </c>
      <c r="B117" s="31" t="s">
        <v>354</v>
      </c>
      <c r="C117" s="31" t="str">
        <f>IF((Rapportage!C117)&lt;=0,"",_xlfn.CONCAT(REPT("0",10-LEN(Rapportage!C117)),Rapportage!C117))</f>
        <v/>
      </c>
      <c r="D117" s="31" t="s">
        <v>355</v>
      </c>
      <c r="E117" s="31" t="s">
        <v>17698</v>
      </c>
      <c r="F117" s="31" t="s">
        <v>15176</v>
      </c>
      <c r="G117" s="31" t="s">
        <v>356</v>
      </c>
      <c r="H117" s="31" t="s">
        <v>7773</v>
      </c>
      <c r="I117" s="31">
        <v>1766</v>
      </c>
      <c r="J117" s="31" t="e">
        <f ca="1">IF(($AB$2-$AA$2) &gt;= 0,IF(LEN(TEXT((V117)*100,"00000"))=3,_xlfn.CONCAT(0,TEXT((V117)*100,"00000")),TEXT((V117)*100,"00000")),empty)</f>
        <v>#NAME?</v>
      </c>
      <c r="K117" s="31" t="str">
        <f t="shared" si="13"/>
        <v/>
      </c>
      <c r="L117" s="31" t="s">
        <v>12657</v>
      </c>
      <c r="M117" s="31"/>
      <c r="N117" s="33" t="e">
        <f>MOD(Rapportage!H117-Rapportage!F117,1)-P117</f>
        <v>#VALUE!</v>
      </c>
      <c r="O117" s="31" t="str">
        <f>IF(Rapportage!G117="","",Rapportage!G117-Rapportage!E117)</f>
        <v/>
      </c>
      <c r="P117" s="35" t="str">
        <f>IF(Rapportage!K117="","",(Rapportage!K117*60)/1440)</f>
        <v/>
      </c>
      <c r="Q117" s="40" t="str">
        <f>IF(O117=1,1-((Rapportage!F117-$X$2)),"")</f>
        <v/>
      </c>
      <c r="R117" s="40" t="str">
        <f t="shared" si="12"/>
        <v/>
      </c>
      <c r="S117" s="35" t="str">
        <f>IF(OR(O117=1,Rapportage!H117&lt;$X$3),IF(Rapportage!H117&lt;"00:01","",(Rapportage!H117-$X$2)),"")</f>
        <v/>
      </c>
      <c r="T117" s="36" t="str">
        <f t="shared" si="17"/>
        <v/>
      </c>
      <c r="U117" s="41" t="e">
        <f t="shared" si="14"/>
        <v>#VALUE!</v>
      </c>
      <c r="V117" s="36" t="str">
        <f t="shared" si="16"/>
        <v/>
      </c>
      <c r="W117" s="36" t="str">
        <f t="shared" si="15"/>
        <v/>
      </c>
      <c r="X117" s="31"/>
      <c r="Y117" s="31"/>
      <c r="Z117" s="31" t="s">
        <v>7774</v>
      </c>
      <c r="AA117" s="31">
        <v>116</v>
      </c>
      <c r="AB117" s="31"/>
      <c r="AC117" s="31"/>
      <c r="AD117" s="31"/>
      <c r="AE117" s="31"/>
      <c r="AF117" s="31">
        <f>COUNTIFS('Zon- en Feestdagen'!G125:G137,Rapportage!E117)</f>
        <v>0</v>
      </c>
    </row>
    <row r="118" spans="1:32">
      <c r="A118" s="31" t="str">
        <f>IF((Rapportage!A118)&lt;=0,"",_xlfn.CONCAT(REPT("0",4-LEN(Rapportage!A118)),Rapportage!A118))</f>
        <v/>
      </c>
      <c r="B118" s="31" t="s">
        <v>357</v>
      </c>
      <c r="C118" s="31" t="str">
        <f>IF((Rapportage!C118)&lt;=0,"",_xlfn.CONCAT(REPT("0",10-LEN(Rapportage!C118)),Rapportage!C118))</f>
        <v/>
      </c>
      <c r="D118" s="31" t="s">
        <v>358</v>
      </c>
      <c r="E118" s="31" t="s">
        <v>17699</v>
      </c>
      <c r="F118" s="31" t="s">
        <v>15177</v>
      </c>
      <c r="G118" s="31" t="s">
        <v>359</v>
      </c>
      <c r="H118" s="31" t="s">
        <v>7775</v>
      </c>
      <c r="I118" s="31">
        <v>1766</v>
      </c>
      <c r="J118" s="31" t="e">
        <f ca="1">IF(($AB$2-$AA$2) &gt;= 0,IF(LEN(TEXT((V118)*100,"00000"))=3,_xlfn.CONCAT(0,TEXT((V118)*100,"00000")),TEXT((V118)*100,"00000")),empty)</f>
        <v>#NAME?</v>
      </c>
      <c r="K118" s="31" t="str">
        <f t="shared" si="13"/>
        <v/>
      </c>
      <c r="L118" s="31" t="s">
        <v>12658</v>
      </c>
      <c r="M118" s="31"/>
      <c r="N118" s="33" t="e">
        <f>MOD(Rapportage!H118-Rapportage!F118,1)-P118</f>
        <v>#VALUE!</v>
      </c>
      <c r="O118" s="31" t="str">
        <f>IF(Rapportage!G118="","",Rapportage!G118-Rapportage!E118)</f>
        <v/>
      </c>
      <c r="P118" s="35" t="str">
        <f>IF(Rapportage!K118="","",(Rapportage!K118*60)/1440)</f>
        <v/>
      </c>
      <c r="Q118" s="40" t="str">
        <f>IF(O118=1,1-((Rapportage!F118-$X$2)),"")</f>
        <v/>
      </c>
      <c r="R118" s="40" t="str">
        <f t="shared" si="12"/>
        <v/>
      </c>
      <c r="S118" s="35" t="str">
        <f>IF(OR(O118=1,Rapportage!H118&lt;$X$3),IF(Rapportage!H118&lt;"00:01","",(Rapportage!H118-$X$2)),"")</f>
        <v/>
      </c>
      <c r="T118" s="36" t="str">
        <f t="shared" si="17"/>
        <v/>
      </c>
      <c r="U118" s="41" t="e">
        <f t="shared" si="14"/>
        <v>#VALUE!</v>
      </c>
      <c r="V118" s="36" t="str">
        <f t="shared" si="16"/>
        <v/>
      </c>
      <c r="W118" s="36" t="str">
        <f t="shared" si="15"/>
        <v/>
      </c>
      <c r="X118" s="31"/>
      <c r="Y118" s="31"/>
      <c r="Z118" s="31" t="s">
        <v>7776</v>
      </c>
      <c r="AA118" s="31">
        <v>117</v>
      </c>
      <c r="AB118" s="31"/>
      <c r="AC118" s="31"/>
      <c r="AD118" s="31"/>
      <c r="AE118" s="31"/>
      <c r="AF118" s="31">
        <f>COUNTIFS('Zon- en Feestdagen'!G126:G138,Rapportage!E118)</f>
        <v>0</v>
      </c>
    </row>
    <row r="119" spans="1:32">
      <c r="A119" s="31" t="str">
        <f>IF((Rapportage!A119)&lt;=0,"",_xlfn.CONCAT(REPT("0",4-LEN(Rapportage!A119)),Rapportage!A119))</f>
        <v/>
      </c>
      <c r="B119" s="31" t="s">
        <v>360</v>
      </c>
      <c r="C119" s="31" t="str">
        <f>IF((Rapportage!C119)&lt;=0,"",_xlfn.CONCAT(REPT("0",10-LEN(Rapportage!C119)),Rapportage!C119))</f>
        <v/>
      </c>
      <c r="D119" s="31" t="s">
        <v>361</v>
      </c>
      <c r="E119" s="31" t="s">
        <v>17700</v>
      </c>
      <c r="F119" s="31" t="s">
        <v>15178</v>
      </c>
      <c r="G119" s="31" t="s">
        <v>362</v>
      </c>
      <c r="H119" s="31" t="s">
        <v>7777</v>
      </c>
      <c r="I119" s="31">
        <v>1766</v>
      </c>
      <c r="J119" s="31" t="e">
        <f ca="1">IF(($AB$2-$AA$2) &gt;= 0,IF(LEN(TEXT((V119)*100,"00000"))=3,_xlfn.CONCAT(0,TEXT((V119)*100,"00000")),TEXT((V119)*100,"00000")),empty)</f>
        <v>#NAME?</v>
      </c>
      <c r="K119" s="31" t="str">
        <f t="shared" si="13"/>
        <v/>
      </c>
      <c r="L119" s="31" t="s">
        <v>12659</v>
      </c>
      <c r="M119" s="31"/>
      <c r="N119" s="33" t="e">
        <f>MOD(Rapportage!H119-Rapportage!F119,1)-P119</f>
        <v>#VALUE!</v>
      </c>
      <c r="O119" s="31" t="str">
        <f>IF(Rapportage!G119="","",Rapportage!G119-Rapportage!E119)</f>
        <v/>
      </c>
      <c r="P119" s="35" t="str">
        <f>IF(Rapportage!K119="","",(Rapportage!K119*60)/1440)</f>
        <v/>
      </c>
      <c r="Q119" s="40" t="str">
        <f>IF(O119=1,1-((Rapportage!F119-$X$2)),"")</f>
        <v/>
      </c>
      <c r="R119" s="40" t="str">
        <f t="shared" si="12"/>
        <v/>
      </c>
      <c r="S119" s="35" t="str">
        <f>IF(OR(O119=1,Rapportage!H119&lt;$X$3),IF(Rapportage!H119&lt;"00:01","",(Rapportage!H119-$X$2)),"")</f>
        <v/>
      </c>
      <c r="T119" s="36" t="str">
        <f t="shared" si="17"/>
        <v/>
      </c>
      <c r="U119" s="41" t="e">
        <f t="shared" si="14"/>
        <v>#VALUE!</v>
      </c>
      <c r="V119" s="36" t="str">
        <f t="shared" si="16"/>
        <v/>
      </c>
      <c r="W119" s="36" t="str">
        <f t="shared" si="15"/>
        <v/>
      </c>
      <c r="X119" s="31"/>
      <c r="Y119" s="31"/>
      <c r="Z119" s="31" t="s">
        <v>7778</v>
      </c>
      <c r="AA119" s="31">
        <v>118</v>
      </c>
      <c r="AB119" s="31"/>
      <c r="AC119" s="31"/>
      <c r="AD119" s="31"/>
      <c r="AE119" s="31"/>
      <c r="AF119" s="31">
        <f>COUNTIFS('Zon- en Feestdagen'!G127:G139,Rapportage!E119)</f>
        <v>0</v>
      </c>
    </row>
    <row r="120" spans="1:32">
      <c r="A120" s="31" t="str">
        <f>IF((Rapportage!A120)&lt;=0,"",_xlfn.CONCAT(REPT("0",4-LEN(Rapportage!A120)),Rapportage!A120))</f>
        <v/>
      </c>
      <c r="B120" s="31" t="s">
        <v>363</v>
      </c>
      <c r="C120" s="31" t="str">
        <f>IF((Rapportage!C120)&lt;=0,"",_xlfn.CONCAT(REPT("0",10-LEN(Rapportage!C120)),Rapportage!C120))</f>
        <v/>
      </c>
      <c r="D120" s="31" t="s">
        <v>364</v>
      </c>
      <c r="E120" s="31" t="s">
        <v>17701</v>
      </c>
      <c r="F120" s="31" t="s">
        <v>15179</v>
      </c>
      <c r="G120" s="31" t="s">
        <v>365</v>
      </c>
      <c r="H120" s="31" t="s">
        <v>7779</v>
      </c>
      <c r="I120" s="31">
        <v>1766</v>
      </c>
      <c r="J120" s="31" t="e">
        <f ca="1">IF(($AB$2-$AA$2) &gt;= 0,IF(LEN(TEXT((V120)*100,"00000"))=3,_xlfn.CONCAT(0,TEXT((V120)*100,"00000")),TEXT((V120)*100,"00000")),empty)</f>
        <v>#NAME?</v>
      </c>
      <c r="K120" s="31" t="str">
        <f t="shared" si="13"/>
        <v/>
      </c>
      <c r="L120" s="31" t="s">
        <v>12660</v>
      </c>
      <c r="M120" s="31"/>
      <c r="N120" s="33" t="e">
        <f>MOD(Rapportage!H120-Rapportage!F120,1)-P120</f>
        <v>#VALUE!</v>
      </c>
      <c r="O120" s="31" t="str">
        <f>IF(Rapportage!G120="","",Rapportage!G120-Rapportage!E120)</f>
        <v/>
      </c>
      <c r="P120" s="35" t="str">
        <f>IF(Rapportage!K120="","",(Rapportage!K120*60)/1440)</f>
        <v/>
      </c>
      <c r="Q120" s="40" t="str">
        <f>IF(O120=1,1-((Rapportage!F120-$X$2)),"")</f>
        <v/>
      </c>
      <c r="R120" s="40" t="str">
        <f t="shared" si="12"/>
        <v/>
      </c>
      <c r="S120" s="35" t="str">
        <f>IF(OR(O120=1,Rapportage!H120&lt;$X$3),IF(Rapportage!H120&lt;"00:01","",(Rapportage!H120-$X$2)),"")</f>
        <v/>
      </c>
      <c r="T120" s="36" t="str">
        <f t="shared" si="17"/>
        <v/>
      </c>
      <c r="U120" s="41" t="e">
        <f t="shared" si="14"/>
        <v>#VALUE!</v>
      </c>
      <c r="V120" s="36" t="str">
        <f t="shared" si="16"/>
        <v/>
      </c>
      <c r="W120" s="36" t="str">
        <f t="shared" si="15"/>
        <v/>
      </c>
      <c r="X120" s="31"/>
      <c r="Y120" s="31"/>
      <c r="Z120" s="31" t="s">
        <v>7780</v>
      </c>
      <c r="AA120" s="31">
        <v>119</v>
      </c>
      <c r="AB120" s="31"/>
      <c r="AC120" s="31"/>
      <c r="AD120" s="31"/>
      <c r="AE120" s="31"/>
      <c r="AF120" s="31">
        <f>COUNTIFS('Zon- en Feestdagen'!G128:G140,Rapportage!E120)</f>
        <v>0</v>
      </c>
    </row>
    <row r="121" spans="1:32">
      <c r="A121" s="31" t="str">
        <f>IF((Rapportage!A121)&lt;=0,"",_xlfn.CONCAT(REPT("0",4-LEN(Rapportage!A121)),Rapportage!A121))</f>
        <v/>
      </c>
      <c r="B121" s="31" t="s">
        <v>366</v>
      </c>
      <c r="C121" s="31" t="str">
        <f>IF((Rapportage!C121)&lt;=0,"",_xlfn.CONCAT(REPT("0",10-LEN(Rapportage!C121)),Rapportage!C121))</f>
        <v/>
      </c>
      <c r="D121" s="31" t="s">
        <v>367</v>
      </c>
      <c r="E121" s="31" t="s">
        <v>17702</v>
      </c>
      <c r="F121" s="31" t="s">
        <v>15180</v>
      </c>
      <c r="G121" s="31" t="s">
        <v>368</v>
      </c>
      <c r="H121" s="31" t="s">
        <v>7781</v>
      </c>
      <c r="I121" s="31">
        <v>1766</v>
      </c>
      <c r="J121" s="31" t="e">
        <f ca="1">IF(($AB$2-$AA$2) &gt;= 0,IF(LEN(TEXT((V121)*100,"00000"))=3,_xlfn.CONCAT(0,TEXT((V121)*100,"00000")),TEXT((V121)*100,"00000")),empty)</f>
        <v>#NAME?</v>
      </c>
      <c r="K121" s="31" t="str">
        <f t="shared" si="13"/>
        <v/>
      </c>
      <c r="L121" s="31" t="s">
        <v>12661</v>
      </c>
      <c r="M121" s="31"/>
      <c r="N121" s="33" t="e">
        <f>MOD(Rapportage!H121-Rapportage!F121,1)-P121</f>
        <v>#VALUE!</v>
      </c>
      <c r="O121" s="31" t="str">
        <f>IF(Rapportage!G121="","",Rapportage!G121-Rapportage!E121)</f>
        <v/>
      </c>
      <c r="P121" s="35" t="str">
        <f>IF(Rapportage!K121="","",(Rapportage!K121*60)/1440)</f>
        <v/>
      </c>
      <c r="Q121" s="40" t="str">
        <f>IF(O121=1,1-((Rapportage!F121-$X$2)),"")</f>
        <v/>
      </c>
      <c r="R121" s="40" t="str">
        <f t="shared" si="12"/>
        <v/>
      </c>
      <c r="S121" s="35" t="str">
        <f>IF(OR(O121=1,Rapportage!H121&lt;$X$3),IF(Rapportage!H121&lt;"00:01","",(Rapportage!H121-$X$2)),"")</f>
        <v/>
      </c>
      <c r="T121" s="36" t="str">
        <f t="shared" si="17"/>
        <v/>
      </c>
      <c r="U121" s="41" t="e">
        <f t="shared" si="14"/>
        <v>#VALUE!</v>
      </c>
      <c r="V121" s="36" t="str">
        <f t="shared" si="16"/>
        <v/>
      </c>
      <c r="W121" s="36" t="str">
        <f t="shared" si="15"/>
        <v/>
      </c>
      <c r="X121" s="31"/>
      <c r="Y121" s="31"/>
      <c r="Z121" s="31" t="s">
        <v>7782</v>
      </c>
      <c r="AA121" s="31">
        <v>120</v>
      </c>
      <c r="AB121" s="31"/>
      <c r="AC121" s="31"/>
      <c r="AD121" s="31"/>
      <c r="AE121" s="31"/>
      <c r="AF121" s="31">
        <f>COUNTIFS('Zon- en Feestdagen'!G129:G141,Rapportage!E121)</f>
        <v>0</v>
      </c>
    </row>
    <row r="122" spans="1:32">
      <c r="A122" s="31" t="str">
        <f>IF((Rapportage!A122)&lt;=0,"",_xlfn.CONCAT(REPT("0",4-LEN(Rapportage!A122)),Rapportage!A122))</f>
        <v/>
      </c>
      <c r="B122" s="31" t="s">
        <v>369</v>
      </c>
      <c r="C122" s="31" t="str">
        <f>IF((Rapportage!C122)&lt;=0,"",_xlfn.CONCAT(REPT("0",10-LEN(Rapportage!C122)),Rapportage!C122))</f>
        <v/>
      </c>
      <c r="D122" s="31" t="s">
        <v>370</v>
      </c>
      <c r="E122" s="31" t="s">
        <v>17703</v>
      </c>
      <c r="F122" s="31" t="s">
        <v>15181</v>
      </c>
      <c r="G122" s="31" t="s">
        <v>371</v>
      </c>
      <c r="H122" s="31" t="s">
        <v>7783</v>
      </c>
      <c r="I122" s="31">
        <v>1766</v>
      </c>
      <c r="J122" s="31" t="e">
        <f ca="1">IF(($AB$2-$AA$2) &gt;= 0,IF(LEN(TEXT((V122)*100,"00000"))=3,_xlfn.CONCAT(0,TEXT((V122)*100,"00000")),TEXT((V122)*100,"00000")),empty)</f>
        <v>#NAME?</v>
      </c>
      <c r="K122" s="31" t="str">
        <f t="shared" si="13"/>
        <v/>
      </c>
      <c r="L122" s="31" t="s">
        <v>12662</v>
      </c>
      <c r="M122" s="31"/>
      <c r="N122" s="33" t="e">
        <f>MOD(Rapportage!H122-Rapportage!F122,1)-P122</f>
        <v>#VALUE!</v>
      </c>
      <c r="O122" s="31" t="str">
        <f>IF(Rapportage!G122="","",Rapportage!G122-Rapportage!E122)</f>
        <v/>
      </c>
      <c r="P122" s="35" t="str">
        <f>IF(Rapportage!K122="","",(Rapportage!K122*60)/1440)</f>
        <v/>
      </c>
      <c r="Q122" s="40" t="str">
        <f>IF(O122=1,1-((Rapportage!F122-$X$2)),"")</f>
        <v/>
      </c>
      <c r="R122" s="40" t="str">
        <f t="shared" si="12"/>
        <v/>
      </c>
      <c r="S122" s="35" t="str">
        <f>IF(OR(O122=1,Rapportage!H122&lt;$X$3),IF(Rapportage!H122&lt;"00:01","",(Rapportage!H122-$X$2)),"")</f>
        <v/>
      </c>
      <c r="T122" s="36" t="str">
        <f t="shared" si="17"/>
        <v/>
      </c>
      <c r="U122" s="41" t="e">
        <f t="shared" si="14"/>
        <v>#VALUE!</v>
      </c>
      <c r="V122" s="36" t="str">
        <f t="shared" si="16"/>
        <v/>
      </c>
      <c r="W122" s="36" t="str">
        <f t="shared" si="15"/>
        <v/>
      </c>
      <c r="X122" s="31"/>
      <c r="Y122" s="31"/>
      <c r="Z122" s="31" t="s">
        <v>7784</v>
      </c>
      <c r="AA122" s="31">
        <v>121</v>
      </c>
      <c r="AB122" s="31"/>
      <c r="AC122" s="31"/>
      <c r="AD122" s="31"/>
      <c r="AE122" s="31"/>
      <c r="AF122" s="31">
        <f>COUNTIFS('Zon- en Feestdagen'!G130:G142,Rapportage!E122)</f>
        <v>0</v>
      </c>
    </row>
    <row r="123" spans="1:32">
      <c r="A123" s="31" t="str">
        <f>IF((Rapportage!A123)&lt;=0,"",_xlfn.CONCAT(REPT("0",4-LEN(Rapportage!A123)),Rapportage!A123))</f>
        <v/>
      </c>
      <c r="B123" s="31" t="s">
        <v>372</v>
      </c>
      <c r="C123" s="31" t="str">
        <f>IF((Rapportage!C123)&lt;=0,"",_xlfn.CONCAT(REPT("0",10-LEN(Rapportage!C123)),Rapportage!C123))</f>
        <v/>
      </c>
      <c r="D123" s="31" t="s">
        <v>373</v>
      </c>
      <c r="E123" s="31" t="s">
        <v>17704</v>
      </c>
      <c r="F123" s="31" t="s">
        <v>15182</v>
      </c>
      <c r="G123" s="31" t="s">
        <v>374</v>
      </c>
      <c r="H123" s="31" t="s">
        <v>7785</v>
      </c>
      <c r="I123" s="31">
        <v>1766</v>
      </c>
      <c r="J123" s="31" t="e">
        <f ca="1">IF(($AB$2-$AA$2) &gt;= 0,IF(LEN(TEXT((V123)*100,"00000"))=3,_xlfn.CONCAT(0,TEXT((V123)*100,"00000")),TEXT((V123)*100,"00000")),empty)</f>
        <v>#NAME?</v>
      </c>
      <c r="K123" s="31" t="str">
        <f t="shared" si="13"/>
        <v/>
      </c>
      <c r="L123" s="31" t="s">
        <v>12663</v>
      </c>
      <c r="M123" s="31"/>
      <c r="N123" s="33" t="e">
        <f>MOD(Rapportage!H123-Rapportage!F123,1)-P123</f>
        <v>#VALUE!</v>
      </c>
      <c r="O123" s="31" t="str">
        <f>IF(Rapportage!G123="","",Rapportage!G123-Rapportage!E123)</f>
        <v/>
      </c>
      <c r="P123" s="35" t="str">
        <f>IF(Rapportage!K123="","",(Rapportage!K123*60)/1440)</f>
        <v/>
      </c>
      <c r="Q123" s="40" t="str">
        <f>IF(O123=1,1-((Rapportage!F123-$X$2)),"")</f>
        <v/>
      </c>
      <c r="R123" s="40" t="str">
        <f t="shared" si="12"/>
        <v/>
      </c>
      <c r="S123" s="35" t="str">
        <f>IF(OR(O123=1,Rapportage!H123&lt;$X$3),IF(Rapportage!H123&lt;"00:01","",(Rapportage!H123-$X$2)),"")</f>
        <v/>
      </c>
      <c r="T123" s="36" t="str">
        <f t="shared" si="17"/>
        <v/>
      </c>
      <c r="U123" s="41" t="e">
        <f t="shared" si="14"/>
        <v>#VALUE!</v>
      </c>
      <c r="V123" s="36" t="str">
        <f t="shared" si="16"/>
        <v/>
      </c>
      <c r="W123" s="36" t="str">
        <f t="shared" si="15"/>
        <v/>
      </c>
      <c r="X123" s="31"/>
      <c r="Y123" s="31"/>
      <c r="Z123" s="31" t="s">
        <v>7786</v>
      </c>
      <c r="AA123" s="31">
        <v>122</v>
      </c>
      <c r="AB123" s="31"/>
      <c r="AC123" s="31"/>
      <c r="AD123" s="31"/>
      <c r="AE123" s="31"/>
      <c r="AF123" s="31">
        <f>COUNTIFS('Zon- en Feestdagen'!G131:G143,Rapportage!E123)</f>
        <v>0</v>
      </c>
    </row>
    <row r="124" spans="1:32">
      <c r="A124" s="31" t="str">
        <f>IF((Rapportage!A124)&lt;=0,"",_xlfn.CONCAT(REPT("0",4-LEN(Rapportage!A124)),Rapportage!A124))</f>
        <v/>
      </c>
      <c r="B124" s="31" t="s">
        <v>375</v>
      </c>
      <c r="C124" s="31" t="str">
        <f>IF((Rapportage!C124)&lt;=0,"",_xlfn.CONCAT(REPT("0",10-LEN(Rapportage!C124)),Rapportage!C124))</f>
        <v/>
      </c>
      <c r="D124" s="31" t="s">
        <v>376</v>
      </c>
      <c r="E124" s="31" t="s">
        <v>17705</v>
      </c>
      <c r="F124" s="31" t="s">
        <v>15183</v>
      </c>
      <c r="G124" s="31" t="s">
        <v>377</v>
      </c>
      <c r="H124" s="31" t="s">
        <v>7787</v>
      </c>
      <c r="I124" s="31">
        <v>1766</v>
      </c>
      <c r="J124" s="31" t="e">
        <f ca="1">IF(($AB$2-$AA$2) &gt;= 0,IF(LEN(TEXT((V124)*100,"00000"))=3,_xlfn.CONCAT(0,TEXT((V124)*100,"00000")),TEXT((V124)*100,"00000")),empty)</f>
        <v>#NAME?</v>
      </c>
      <c r="K124" s="31" t="str">
        <f t="shared" si="13"/>
        <v/>
      </c>
      <c r="L124" s="31" t="s">
        <v>12664</v>
      </c>
      <c r="M124" s="31"/>
      <c r="N124" s="33" t="e">
        <f>MOD(Rapportage!H124-Rapportage!F124,1)-P124</f>
        <v>#VALUE!</v>
      </c>
      <c r="O124" s="31" t="str">
        <f>IF(Rapportage!G124="","",Rapportage!G124-Rapportage!E124)</f>
        <v/>
      </c>
      <c r="P124" s="35" t="str">
        <f>IF(Rapportage!K124="","",(Rapportage!K124*60)/1440)</f>
        <v/>
      </c>
      <c r="Q124" s="40" t="str">
        <f>IF(O124=1,1-((Rapportage!F124-$X$2)),"")</f>
        <v/>
      </c>
      <c r="R124" s="40" t="str">
        <f t="shared" si="12"/>
        <v/>
      </c>
      <c r="S124" s="35" t="str">
        <f>IF(OR(O124=1,Rapportage!H124&lt;$X$3),IF(Rapportage!H124&lt;"00:01","",(Rapportage!H124-$X$2)),"")</f>
        <v/>
      </c>
      <c r="T124" s="36" t="str">
        <f t="shared" si="17"/>
        <v/>
      </c>
      <c r="U124" s="41" t="e">
        <f t="shared" si="14"/>
        <v>#VALUE!</v>
      </c>
      <c r="V124" s="36" t="str">
        <f t="shared" si="16"/>
        <v/>
      </c>
      <c r="W124" s="36" t="str">
        <f t="shared" si="15"/>
        <v/>
      </c>
      <c r="X124" s="31"/>
      <c r="Y124" s="31"/>
      <c r="Z124" s="31" t="s">
        <v>7788</v>
      </c>
      <c r="AA124" s="31">
        <v>123</v>
      </c>
      <c r="AB124" s="31"/>
      <c r="AC124" s="31"/>
      <c r="AD124" s="31"/>
      <c r="AE124" s="31"/>
      <c r="AF124" s="31">
        <f>COUNTIFS('Zon- en Feestdagen'!G132:G144,Rapportage!E124)</f>
        <v>0</v>
      </c>
    </row>
    <row r="125" spans="1:32">
      <c r="A125" s="31" t="str">
        <f>IF((Rapportage!A125)&lt;=0,"",_xlfn.CONCAT(REPT("0",4-LEN(Rapportage!A125)),Rapportage!A125))</f>
        <v/>
      </c>
      <c r="B125" s="31" t="s">
        <v>378</v>
      </c>
      <c r="C125" s="31" t="str">
        <f>IF((Rapportage!C125)&lt;=0,"",_xlfn.CONCAT(REPT("0",10-LEN(Rapportage!C125)),Rapportage!C125))</f>
        <v/>
      </c>
      <c r="D125" s="31" t="s">
        <v>379</v>
      </c>
      <c r="E125" s="31" t="s">
        <v>17706</v>
      </c>
      <c r="F125" s="31" t="s">
        <v>15184</v>
      </c>
      <c r="G125" s="31" t="s">
        <v>380</v>
      </c>
      <c r="H125" s="31" t="s">
        <v>7789</v>
      </c>
      <c r="I125" s="31">
        <v>1766</v>
      </c>
      <c r="J125" s="31" t="e">
        <f ca="1">IF(($AB$2-$AA$2) &gt;= 0,IF(LEN(TEXT((V125)*100,"00000"))=3,_xlfn.CONCAT(0,TEXT((V125)*100,"00000")),TEXT((V125)*100,"00000")),empty)</f>
        <v>#NAME?</v>
      </c>
      <c r="K125" s="31" t="str">
        <f t="shared" si="13"/>
        <v/>
      </c>
      <c r="L125" s="31" t="s">
        <v>12665</v>
      </c>
      <c r="M125" s="31"/>
      <c r="N125" s="33" t="e">
        <f>MOD(Rapportage!H125-Rapportage!F125,1)-P125</f>
        <v>#VALUE!</v>
      </c>
      <c r="O125" s="31" t="str">
        <f>IF(Rapportage!G125="","",Rapportage!G125-Rapportage!E125)</f>
        <v/>
      </c>
      <c r="P125" s="35" t="str">
        <f>IF(Rapportage!K125="","",(Rapportage!K125*60)/1440)</f>
        <v/>
      </c>
      <c r="Q125" s="40" t="str">
        <f>IF(O125=1,1-((Rapportage!F125-$X$2)),"")</f>
        <v/>
      </c>
      <c r="R125" s="40" t="str">
        <f t="shared" si="12"/>
        <v/>
      </c>
      <c r="S125" s="35" t="str">
        <f>IF(OR(O125=1,Rapportage!H125&lt;$X$3),IF(Rapportage!H125&lt;"00:01","",(Rapportage!H125-$X$2)),"")</f>
        <v/>
      </c>
      <c r="T125" s="36" t="str">
        <f t="shared" si="17"/>
        <v/>
      </c>
      <c r="U125" s="41" t="e">
        <f t="shared" si="14"/>
        <v>#VALUE!</v>
      </c>
      <c r="V125" s="36" t="str">
        <f t="shared" si="16"/>
        <v/>
      </c>
      <c r="W125" s="36" t="str">
        <f t="shared" si="15"/>
        <v/>
      </c>
      <c r="X125" s="31"/>
      <c r="Y125" s="31"/>
      <c r="Z125" s="31" t="s">
        <v>7790</v>
      </c>
      <c r="AA125" s="31">
        <v>124</v>
      </c>
      <c r="AB125" s="31"/>
      <c r="AC125" s="31"/>
      <c r="AD125" s="31"/>
      <c r="AE125" s="31"/>
      <c r="AF125" s="31">
        <f>COUNTIFS('Zon- en Feestdagen'!G133:G145,Rapportage!E125)</f>
        <v>0</v>
      </c>
    </row>
    <row r="126" spans="1:32">
      <c r="A126" s="31" t="str">
        <f>IF((Rapportage!A126)&lt;=0,"",_xlfn.CONCAT(REPT("0",4-LEN(Rapportage!A126)),Rapportage!A126))</f>
        <v/>
      </c>
      <c r="B126" s="31" t="s">
        <v>381</v>
      </c>
      <c r="C126" s="31" t="str">
        <f>IF((Rapportage!C126)&lt;=0,"",_xlfn.CONCAT(REPT("0",10-LEN(Rapportage!C126)),Rapportage!C126))</f>
        <v/>
      </c>
      <c r="D126" s="31" t="s">
        <v>382</v>
      </c>
      <c r="E126" s="31" t="s">
        <v>17707</v>
      </c>
      <c r="F126" s="31" t="s">
        <v>15185</v>
      </c>
      <c r="G126" s="31" t="s">
        <v>383</v>
      </c>
      <c r="H126" s="31" t="s">
        <v>7791</v>
      </c>
      <c r="I126" s="31">
        <v>1766</v>
      </c>
      <c r="J126" s="31" t="e">
        <f ca="1">IF(($AB$2-$AA$2) &gt;= 0,IF(LEN(TEXT((V126)*100,"00000"))=3,_xlfn.CONCAT(0,TEXT((V126)*100,"00000")),TEXT((V126)*100,"00000")),empty)</f>
        <v>#NAME?</v>
      </c>
      <c r="K126" s="31" t="str">
        <f t="shared" si="13"/>
        <v/>
      </c>
      <c r="L126" s="31" t="s">
        <v>12666</v>
      </c>
      <c r="M126" s="31"/>
      <c r="N126" s="33" t="e">
        <f>MOD(Rapportage!H126-Rapportage!F126,1)-P126</f>
        <v>#VALUE!</v>
      </c>
      <c r="O126" s="31" t="str">
        <f>IF(Rapportage!G126="","",Rapportage!G126-Rapportage!E126)</f>
        <v/>
      </c>
      <c r="P126" s="35" t="str">
        <f>IF(Rapportage!K126="","",(Rapportage!K126*60)/1440)</f>
        <v/>
      </c>
      <c r="Q126" s="40" t="str">
        <f>IF(O126=1,1-((Rapportage!F126-$X$2)),"")</f>
        <v/>
      </c>
      <c r="R126" s="40" t="str">
        <f t="shared" si="12"/>
        <v/>
      </c>
      <c r="S126" s="35" t="str">
        <f>IF(OR(O126=1,Rapportage!H126&lt;$X$3),IF(Rapportage!H126&lt;"00:01","",(Rapportage!H126-$X$2)),"")</f>
        <v/>
      </c>
      <c r="T126" s="36" t="str">
        <f t="shared" si="17"/>
        <v/>
      </c>
      <c r="U126" s="41" t="e">
        <f t="shared" si="14"/>
        <v>#VALUE!</v>
      </c>
      <c r="V126" s="36" t="str">
        <f t="shared" si="16"/>
        <v/>
      </c>
      <c r="W126" s="36" t="str">
        <f t="shared" si="15"/>
        <v/>
      </c>
      <c r="X126" s="31"/>
      <c r="Y126" s="31"/>
      <c r="Z126" s="31" t="s">
        <v>7792</v>
      </c>
      <c r="AA126" s="31">
        <v>125</v>
      </c>
      <c r="AB126" s="31"/>
      <c r="AC126" s="31"/>
      <c r="AD126" s="31"/>
      <c r="AE126" s="31"/>
      <c r="AF126" s="31">
        <f>COUNTIFS('Zon- en Feestdagen'!G134:G146,Rapportage!E126)</f>
        <v>0</v>
      </c>
    </row>
    <row r="127" spans="1:32">
      <c r="A127" s="31" t="str">
        <f>IF((Rapportage!A127)&lt;=0,"",_xlfn.CONCAT(REPT("0",4-LEN(Rapportage!A127)),Rapportage!A127))</f>
        <v/>
      </c>
      <c r="B127" s="31" t="s">
        <v>384</v>
      </c>
      <c r="C127" s="31" t="str">
        <f>IF((Rapportage!C127)&lt;=0,"",_xlfn.CONCAT(REPT("0",10-LEN(Rapportage!C127)),Rapportage!C127))</f>
        <v/>
      </c>
      <c r="D127" s="31" t="s">
        <v>385</v>
      </c>
      <c r="E127" s="31" t="s">
        <v>17708</v>
      </c>
      <c r="F127" s="31" t="s">
        <v>15186</v>
      </c>
      <c r="G127" s="31" t="s">
        <v>386</v>
      </c>
      <c r="H127" s="31" t="s">
        <v>7793</v>
      </c>
      <c r="I127" s="31">
        <v>1766</v>
      </c>
      <c r="J127" s="31" t="e">
        <f ca="1">IF(($AB$2-$AA$2) &gt;= 0,IF(LEN(TEXT((V127)*100,"00000"))=3,_xlfn.CONCAT(0,TEXT((V127)*100,"00000")),TEXT((V127)*100,"00000")),empty)</f>
        <v>#NAME?</v>
      </c>
      <c r="K127" s="31" t="str">
        <f t="shared" si="13"/>
        <v/>
      </c>
      <c r="L127" s="31" t="s">
        <v>12667</v>
      </c>
      <c r="M127" s="31"/>
      <c r="N127" s="33" t="e">
        <f>MOD(Rapportage!H127-Rapportage!F127,1)-P127</f>
        <v>#VALUE!</v>
      </c>
      <c r="O127" s="31" t="str">
        <f>IF(Rapportage!G127="","",Rapportage!G127-Rapportage!E127)</f>
        <v/>
      </c>
      <c r="P127" s="35" t="str">
        <f>IF(Rapportage!K127="","",(Rapportage!K127*60)/1440)</f>
        <v/>
      </c>
      <c r="Q127" s="40" t="str">
        <f>IF(O127=1,1-((Rapportage!F127-$X$2)),"")</f>
        <v/>
      </c>
      <c r="R127" s="40" t="str">
        <f t="shared" si="12"/>
        <v/>
      </c>
      <c r="S127" s="35" t="str">
        <f>IF(OR(O127=1,Rapportage!H127&lt;$X$3),IF(Rapportage!H127&lt;"00:01","",(Rapportage!H127-$X$2)),"")</f>
        <v/>
      </c>
      <c r="T127" s="36" t="str">
        <f t="shared" si="17"/>
        <v/>
      </c>
      <c r="U127" s="41" t="e">
        <f t="shared" si="14"/>
        <v>#VALUE!</v>
      </c>
      <c r="V127" s="36" t="str">
        <f t="shared" si="16"/>
        <v/>
      </c>
      <c r="W127" s="36" t="str">
        <f t="shared" si="15"/>
        <v/>
      </c>
      <c r="X127" s="31"/>
      <c r="Y127" s="31"/>
      <c r="Z127" s="31" t="s">
        <v>7794</v>
      </c>
      <c r="AA127" s="31">
        <v>126</v>
      </c>
      <c r="AB127" s="31"/>
      <c r="AC127" s="31"/>
      <c r="AD127" s="31"/>
      <c r="AE127" s="31"/>
      <c r="AF127" s="31">
        <f>COUNTIFS('Zon- en Feestdagen'!G135:G147,Rapportage!E127)</f>
        <v>0</v>
      </c>
    </row>
    <row r="128" spans="1:32">
      <c r="A128" s="31" t="str">
        <f>IF((Rapportage!A128)&lt;=0,"",_xlfn.CONCAT(REPT("0",4-LEN(Rapportage!A128)),Rapportage!A128))</f>
        <v/>
      </c>
      <c r="B128" s="31" t="s">
        <v>387</v>
      </c>
      <c r="C128" s="31" t="str">
        <f>IF((Rapportage!C128)&lt;=0,"",_xlfn.CONCAT(REPT("0",10-LEN(Rapportage!C128)),Rapportage!C128))</f>
        <v/>
      </c>
      <c r="D128" s="31" t="s">
        <v>388</v>
      </c>
      <c r="E128" s="31" t="s">
        <v>17709</v>
      </c>
      <c r="F128" s="31" t="s">
        <v>15187</v>
      </c>
      <c r="G128" s="31" t="s">
        <v>389</v>
      </c>
      <c r="H128" s="31" t="s">
        <v>7795</v>
      </c>
      <c r="I128" s="31">
        <v>1766</v>
      </c>
      <c r="J128" s="31" t="e">
        <f ca="1">IF(($AB$2-$AA$2) &gt;= 0,IF(LEN(TEXT((V128)*100,"00000"))=3,_xlfn.CONCAT(0,TEXT((V128)*100,"00000")),TEXT((V128)*100,"00000")),empty)</f>
        <v>#NAME?</v>
      </c>
      <c r="K128" s="31" t="str">
        <f t="shared" si="13"/>
        <v/>
      </c>
      <c r="L128" s="31" t="s">
        <v>12668</v>
      </c>
      <c r="M128" s="31"/>
      <c r="N128" s="33" t="e">
        <f>MOD(Rapportage!H128-Rapportage!F128,1)-P128</f>
        <v>#VALUE!</v>
      </c>
      <c r="O128" s="31" t="str">
        <f>IF(Rapportage!G128="","",Rapportage!G128-Rapportage!E128)</f>
        <v/>
      </c>
      <c r="P128" s="35" t="str">
        <f>IF(Rapportage!K128="","",(Rapportage!K128*60)/1440)</f>
        <v/>
      </c>
      <c r="Q128" s="40" t="str">
        <f>IF(O128=1,1-((Rapportage!F128-$X$2)),"")</f>
        <v/>
      </c>
      <c r="R128" s="40" t="str">
        <f t="shared" si="12"/>
        <v/>
      </c>
      <c r="S128" s="35" t="str">
        <f>IF(OR(O128=1,Rapportage!H128&lt;$X$3),IF(Rapportage!H128&lt;"00:01","",(Rapportage!H128-$X$2)),"")</f>
        <v/>
      </c>
      <c r="T128" s="36" t="str">
        <f t="shared" si="17"/>
        <v/>
      </c>
      <c r="U128" s="41" t="e">
        <f t="shared" si="14"/>
        <v>#VALUE!</v>
      </c>
      <c r="V128" s="36" t="str">
        <f t="shared" si="16"/>
        <v/>
      </c>
      <c r="W128" s="36" t="str">
        <f t="shared" si="15"/>
        <v/>
      </c>
      <c r="X128" s="31"/>
      <c r="Y128" s="31"/>
      <c r="Z128" s="31" t="s">
        <v>7796</v>
      </c>
      <c r="AA128" s="31">
        <v>127</v>
      </c>
      <c r="AB128" s="31"/>
      <c r="AC128" s="31"/>
      <c r="AD128" s="31"/>
      <c r="AE128" s="31"/>
      <c r="AF128" s="31">
        <f>COUNTIFS('Zon- en Feestdagen'!G136:G148,Rapportage!E128)</f>
        <v>0</v>
      </c>
    </row>
    <row r="129" spans="1:32">
      <c r="A129" s="31" t="str">
        <f>IF((Rapportage!A129)&lt;=0,"",_xlfn.CONCAT(REPT("0",4-LEN(Rapportage!A129)),Rapportage!A129))</f>
        <v/>
      </c>
      <c r="B129" s="31" t="s">
        <v>390</v>
      </c>
      <c r="C129" s="31" t="str">
        <f>IF((Rapportage!C129)&lt;=0,"",_xlfn.CONCAT(REPT("0",10-LEN(Rapportage!C129)),Rapportage!C129))</f>
        <v/>
      </c>
      <c r="D129" s="31" t="s">
        <v>391</v>
      </c>
      <c r="E129" s="31" t="s">
        <v>17710</v>
      </c>
      <c r="F129" s="31" t="s">
        <v>15188</v>
      </c>
      <c r="G129" s="31" t="s">
        <v>392</v>
      </c>
      <c r="H129" s="31" t="s">
        <v>7797</v>
      </c>
      <c r="I129" s="31">
        <v>1766</v>
      </c>
      <c r="J129" s="31" t="e">
        <f ca="1">IF(($AB$2-$AA$2) &gt;= 0,IF(LEN(TEXT((V129)*100,"00000"))=3,_xlfn.CONCAT(0,TEXT((V129)*100,"00000")),TEXT((V129)*100,"00000")),empty)</f>
        <v>#NAME?</v>
      </c>
      <c r="K129" s="31" t="str">
        <f t="shared" si="13"/>
        <v/>
      </c>
      <c r="L129" s="31" t="s">
        <v>12669</v>
      </c>
      <c r="M129" s="31"/>
      <c r="N129" s="33" t="e">
        <f>MOD(Rapportage!H129-Rapportage!F129,1)-P129</f>
        <v>#VALUE!</v>
      </c>
      <c r="O129" s="31" t="str">
        <f>IF(Rapportage!G129="","",Rapportage!G129-Rapportage!E129)</f>
        <v/>
      </c>
      <c r="P129" s="35" t="str">
        <f>IF(Rapportage!K129="","",(Rapportage!K129*60)/1440)</f>
        <v/>
      </c>
      <c r="Q129" s="40" t="str">
        <f>IF(O129=1,1-((Rapportage!F129-$X$2)),"")</f>
        <v/>
      </c>
      <c r="R129" s="40" t="str">
        <f t="shared" si="12"/>
        <v/>
      </c>
      <c r="S129" s="35" t="str">
        <f>IF(OR(O129=1,Rapportage!H129&lt;$X$3),IF(Rapportage!H129&lt;"00:01","",(Rapportage!H129-$X$2)),"")</f>
        <v/>
      </c>
      <c r="T129" s="36" t="str">
        <f t="shared" si="17"/>
        <v/>
      </c>
      <c r="U129" s="41" t="e">
        <f t="shared" si="14"/>
        <v>#VALUE!</v>
      </c>
      <c r="V129" s="36" t="str">
        <f t="shared" si="16"/>
        <v/>
      </c>
      <c r="W129" s="36" t="str">
        <f t="shared" si="15"/>
        <v/>
      </c>
      <c r="X129" s="31"/>
      <c r="Y129" s="31"/>
      <c r="Z129" s="31" t="s">
        <v>7798</v>
      </c>
      <c r="AA129" s="31">
        <v>128</v>
      </c>
      <c r="AB129" s="31"/>
      <c r="AC129" s="31"/>
      <c r="AD129" s="31"/>
      <c r="AE129" s="31"/>
      <c r="AF129" s="31">
        <f>COUNTIFS('Zon- en Feestdagen'!G137:G149,Rapportage!E129)</f>
        <v>0</v>
      </c>
    </row>
    <row r="130" spans="1:32">
      <c r="A130" s="31" t="str">
        <f>IF((Rapportage!A130)&lt;=0,"",_xlfn.CONCAT(REPT("0",4-LEN(Rapportage!A130)),Rapportage!A130))</f>
        <v/>
      </c>
      <c r="B130" s="31" t="s">
        <v>393</v>
      </c>
      <c r="C130" s="31" t="str">
        <f>IF((Rapportage!C130)&lt;=0,"",_xlfn.CONCAT(REPT("0",10-LEN(Rapportage!C130)),Rapportage!C130))</f>
        <v/>
      </c>
      <c r="D130" s="31" t="s">
        <v>394</v>
      </c>
      <c r="E130" s="31" t="s">
        <v>17711</v>
      </c>
      <c r="F130" s="31" t="s">
        <v>15189</v>
      </c>
      <c r="G130" s="31" t="s">
        <v>395</v>
      </c>
      <c r="H130" s="31" t="s">
        <v>7799</v>
      </c>
      <c r="I130" s="31">
        <v>1766</v>
      </c>
      <c r="J130" s="31" t="e">
        <f ca="1">IF(($AB$2-$AA$2) &gt;= 0,IF(LEN(TEXT((V130)*100,"00000"))=3,_xlfn.CONCAT(0,TEXT((V130)*100,"00000")),TEXT((V130)*100,"00000")),empty)</f>
        <v>#NAME?</v>
      </c>
      <c r="K130" s="31" t="str">
        <f t="shared" si="13"/>
        <v/>
      </c>
      <c r="L130" s="31" t="s">
        <v>12670</v>
      </c>
      <c r="M130" s="31"/>
      <c r="N130" s="33" t="e">
        <f>MOD(Rapportage!H130-Rapportage!F130,1)-P130</f>
        <v>#VALUE!</v>
      </c>
      <c r="O130" s="31" t="str">
        <f>IF(Rapportage!G130="","",Rapportage!G130-Rapportage!E130)</f>
        <v/>
      </c>
      <c r="P130" s="35" t="str">
        <f>IF(Rapportage!K130="","",(Rapportage!K130*60)/1440)</f>
        <v/>
      </c>
      <c r="Q130" s="40" t="str">
        <f>IF(O130=1,1-((Rapportage!F130-$X$2)),"")</f>
        <v/>
      </c>
      <c r="R130" s="40" t="str">
        <f t="shared" ref="R130:R193" si="18">IF(Q130="","",(Q130-N130))</f>
        <v/>
      </c>
      <c r="S130" s="35" t="str">
        <f>IF(OR(O130=1,Rapportage!H130&lt;$X$3),IF(Rapportage!H130&lt;"00:01","",(Rapportage!H130-$X$2)),"")</f>
        <v/>
      </c>
      <c r="T130" s="36" t="str">
        <f t="shared" si="17"/>
        <v/>
      </c>
      <c r="U130" s="41" t="e">
        <f t="shared" si="14"/>
        <v>#VALUE!</v>
      </c>
      <c r="V130" s="36" t="str">
        <f t="shared" si="16"/>
        <v/>
      </c>
      <c r="W130" s="36" t="str">
        <f t="shared" si="15"/>
        <v/>
      </c>
      <c r="X130" s="31"/>
      <c r="Y130" s="31"/>
      <c r="Z130" s="31" t="s">
        <v>7800</v>
      </c>
      <c r="AA130" s="31">
        <v>129</v>
      </c>
      <c r="AB130" s="31"/>
      <c r="AC130" s="31"/>
      <c r="AD130" s="31"/>
      <c r="AE130" s="31"/>
      <c r="AF130" s="31">
        <f>COUNTIFS('Zon- en Feestdagen'!G138:G150,Rapportage!E130)</f>
        <v>0</v>
      </c>
    </row>
    <row r="131" spans="1:32">
      <c r="A131" s="31" t="str">
        <f>IF((Rapportage!A131)&lt;=0,"",_xlfn.CONCAT(REPT("0",4-LEN(Rapportage!A131)),Rapportage!A131))</f>
        <v/>
      </c>
      <c r="B131" s="31" t="s">
        <v>396</v>
      </c>
      <c r="C131" s="31" t="str">
        <f>IF((Rapportage!C131)&lt;=0,"",_xlfn.CONCAT(REPT("0",10-LEN(Rapportage!C131)),Rapportage!C131))</f>
        <v/>
      </c>
      <c r="D131" s="31" t="s">
        <v>397</v>
      </c>
      <c r="E131" s="31" t="s">
        <v>17712</v>
      </c>
      <c r="F131" s="31" t="s">
        <v>15190</v>
      </c>
      <c r="G131" s="31" t="s">
        <v>398</v>
      </c>
      <c r="H131" s="31" t="s">
        <v>7801</v>
      </c>
      <c r="I131" s="31">
        <v>1766</v>
      </c>
      <c r="J131" s="31" t="e">
        <f ca="1">IF(($AB$2-$AA$2) &gt;= 0,IF(LEN(TEXT((V131)*100,"00000"))=3,_xlfn.CONCAT(0,TEXT((V131)*100,"00000")),TEXT((V131)*100,"00000")),empty)</f>
        <v>#NAME?</v>
      </c>
      <c r="K131" s="31" t="str">
        <f t="shared" ref="K131:K194" si="19">IF(W131="","",IF(LEN(TEXT((W131)*100,"00000"))=3,_xlfn.CONCAT(0,TEXT((W131)*100,"00000")),TEXT((W131)*100,"00000")))</f>
        <v/>
      </c>
      <c r="L131" s="31" t="s">
        <v>12671</v>
      </c>
      <c r="M131" s="31"/>
      <c r="N131" s="33" t="e">
        <f>MOD(Rapportage!H131-Rapportage!F131,1)-P131</f>
        <v>#VALUE!</v>
      </c>
      <c r="O131" s="31" t="str">
        <f>IF(Rapportage!G131="","",Rapportage!G131-Rapportage!E131)</f>
        <v/>
      </c>
      <c r="P131" s="35" t="str">
        <f>IF(Rapportage!K131="","",(Rapportage!K131*60)/1440)</f>
        <v/>
      </c>
      <c r="Q131" s="40" t="str">
        <f>IF(O131=1,1-((Rapportage!F131-$X$2)),"")</f>
        <v/>
      </c>
      <c r="R131" s="40" t="str">
        <f t="shared" si="18"/>
        <v/>
      </c>
      <c r="S131" s="35" t="str">
        <f>IF(OR(O131=1,Rapportage!H131&lt;$X$3),IF(Rapportage!H131&lt;"00:01","",(Rapportage!H131-$X$2)),"")</f>
        <v/>
      </c>
      <c r="T131" s="36" t="str">
        <f t="shared" si="17"/>
        <v/>
      </c>
      <c r="U131" s="41" t="e">
        <f t="shared" ref="U131:U194" si="20">(P131*1440)/60</f>
        <v>#VALUE!</v>
      </c>
      <c r="V131" s="36" t="str">
        <f t="shared" si="16"/>
        <v/>
      </c>
      <c r="W131" s="36" t="str">
        <f t="shared" ref="W131:W194" si="21">IF(S131="","",(S131*1440)/60)</f>
        <v/>
      </c>
      <c r="X131" s="31"/>
      <c r="Y131" s="31"/>
      <c r="Z131" s="31" t="s">
        <v>7802</v>
      </c>
      <c r="AA131" s="31">
        <v>130</v>
      </c>
      <c r="AB131" s="31"/>
      <c r="AC131" s="31"/>
      <c r="AD131" s="31"/>
      <c r="AE131" s="31"/>
      <c r="AF131" s="31">
        <f>COUNTIFS('Zon- en Feestdagen'!G139:G151,Rapportage!E131)</f>
        <v>0</v>
      </c>
    </row>
    <row r="132" spans="1:32">
      <c r="A132" s="31" t="str">
        <f>IF((Rapportage!A132)&lt;=0,"",_xlfn.CONCAT(REPT("0",4-LEN(Rapportage!A132)),Rapportage!A132))</f>
        <v/>
      </c>
      <c r="B132" s="31" t="s">
        <v>399</v>
      </c>
      <c r="C132" s="31" t="str">
        <f>IF((Rapportage!C132)&lt;=0,"",_xlfn.CONCAT(REPT("0",10-LEN(Rapportage!C132)),Rapportage!C132))</f>
        <v/>
      </c>
      <c r="D132" s="31" t="s">
        <v>400</v>
      </c>
      <c r="E132" s="31" t="s">
        <v>17713</v>
      </c>
      <c r="F132" s="31" t="s">
        <v>15191</v>
      </c>
      <c r="G132" s="31" t="s">
        <v>401</v>
      </c>
      <c r="H132" s="31" t="s">
        <v>7803</v>
      </c>
      <c r="I132" s="31">
        <v>1766</v>
      </c>
      <c r="J132" s="31" t="e">
        <f ca="1">IF(($AB$2-$AA$2) &gt;= 0,IF(LEN(TEXT((V132)*100,"00000"))=3,_xlfn.CONCAT(0,TEXT((V132)*100,"00000")),TEXT((V132)*100,"00000")),empty)</f>
        <v>#NAME?</v>
      </c>
      <c r="K132" s="31" t="str">
        <f t="shared" si="19"/>
        <v/>
      </c>
      <c r="L132" s="31" t="s">
        <v>12672</v>
      </c>
      <c r="M132" s="31"/>
      <c r="N132" s="33" t="e">
        <f>MOD(Rapportage!H132-Rapportage!F132,1)-P132</f>
        <v>#VALUE!</v>
      </c>
      <c r="O132" s="31" t="str">
        <f>IF(Rapportage!G132="","",Rapportage!G132-Rapportage!E132)</f>
        <v/>
      </c>
      <c r="P132" s="35" t="str">
        <f>IF(Rapportage!K132="","",(Rapportage!K132*60)/1440)</f>
        <v/>
      </c>
      <c r="Q132" s="40" t="str">
        <f>IF(O132=1,1-((Rapportage!F132-$X$2)),"")</f>
        <v/>
      </c>
      <c r="R132" s="40" t="str">
        <f t="shared" si="18"/>
        <v/>
      </c>
      <c r="S132" s="35" t="str">
        <f>IF(OR(O132=1,Rapportage!H132&lt;$X$3),IF(Rapportage!H132&lt;"00:01","",(Rapportage!H132-$X$2)),"")</f>
        <v/>
      </c>
      <c r="T132" s="36" t="str">
        <f t="shared" si="17"/>
        <v/>
      </c>
      <c r="U132" s="41" t="e">
        <f t="shared" si="20"/>
        <v>#VALUE!</v>
      </c>
      <c r="V132" s="36" t="str">
        <f t="shared" si="16"/>
        <v/>
      </c>
      <c r="W132" s="36" t="str">
        <f t="shared" si="21"/>
        <v/>
      </c>
      <c r="X132" s="31"/>
      <c r="Y132" s="31"/>
      <c r="Z132" s="31" t="s">
        <v>7804</v>
      </c>
      <c r="AA132" s="31">
        <v>131</v>
      </c>
      <c r="AB132" s="31"/>
      <c r="AC132" s="31"/>
      <c r="AD132" s="31"/>
      <c r="AE132" s="31"/>
      <c r="AF132" s="31">
        <f>COUNTIFS('Zon- en Feestdagen'!G140:G152,Rapportage!E132)</f>
        <v>0</v>
      </c>
    </row>
    <row r="133" spans="1:32">
      <c r="A133" s="31" t="str">
        <f>IF((Rapportage!A133)&lt;=0,"",_xlfn.CONCAT(REPT("0",4-LEN(Rapportage!A133)),Rapportage!A133))</f>
        <v/>
      </c>
      <c r="B133" s="31" t="s">
        <v>402</v>
      </c>
      <c r="C133" s="31" t="str">
        <f>IF((Rapportage!C133)&lt;=0,"",_xlfn.CONCAT(REPT("0",10-LEN(Rapportage!C133)),Rapportage!C133))</f>
        <v/>
      </c>
      <c r="D133" s="31" t="s">
        <v>403</v>
      </c>
      <c r="E133" s="31" t="s">
        <v>17714</v>
      </c>
      <c r="F133" s="31" t="s">
        <v>15192</v>
      </c>
      <c r="G133" s="31" t="s">
        <v>404</v>
      </c>
      <c r="H133" s="31" t="s">
        <v>7805</v>
      </c>
      <c r="I133" s="31">
        <v>1766</v>
      </c>
      <c r="J133" s="31" t="e">
        <f ca="1">IF(($AB$2-$AA$2) &gt;= 0,IF(LEN(TEXT((V133)*100,"00000"))=3,_xlfn.CONCAT(0,TEXT((V133)*100,"00000")),TEXT((V133)*100,"00000")),empty)</f>
        <v>#NAME?</v>
      </c>
      <c r="K133" s="31" t="str">
        <f t="shared" si="19"/>
        <v/>
      </c>
      <c r="L133" s="31" t="s">
        <v>12673</v>
      </c>
      <c r="M133" s="31"/>
      <c r="N133" s="33" t="e">
        <f>MOD(Rapportage!H133-Rapportage!F133,1)-P133</f>
        <v>#VALUE!</v>
      </c>
      <c r="O133" s="31" t="str">
        <f>IF(Rapportage!G133="","",Rapportage!G133-Rapportage!E133)</f>
        <v/>
      </c>
      <c r="P133" s="35" t="str">
        <f>IF(Rapportage!K133="","",(Rapportage!K133*60)/1440)</f>
        <v/>
      </c>
      <c r="Q133" s="40" t="str">
        <f>IF(O133=1,1-((Rapportage!F133-$X$2)),"")</f>
        <v/>
      </c>
      <c r="R133" s="40" t="str">
        <f t="shared" si="18"/>
        <v/>
      </c>
      <c r="S133" s="35" t="str">
        <f>IF(OR(O133=1,Rapportage!H133&lt;$X$3),IF(Rapportage!H133&lt;"00:01","",(Rapportage!H133-$X$2)),"")</f>
        <v/>
      </c>
      <c r="T133" s="36" t="str">
        <f t="shared" si="17"/>
        <v/>
      </c>
      <c r="U133" s="41" t="e">
        <f t="shared" si="20"/>
        <v>#VALUE!</v>
      </c>
      <c r="V133" s="36" t="str">
        <f t="shared" si="16"/>
        <v/>
      </c>
      <c r="W133" s="36" t="str">
        <f t="shared" si="21"/>
        <v/>
      </c>
      <c r="X133" s="31"/>
      <c r="Y133" s="31"/>
      <c r="Z133" s="31" t="s">
        <v>7806</v>
      </c>
      <c r="AA133" s="31">
        <v>132</v>
      </c>
      <c r="AB133" s="31"/>
      <c r="AC133" s="31"/>
      <c r="AD133" s="31"/>
      <c r="AE133" s="31"/>
      <c r="AF133" s="31">
        <f>COUNTIFS('Zon- en Feestdagen'!G141:G153,Rapportage!E133)</f>
        <v>0</v>
      </c>
    </row>
    <row r="134" spans="1:32">
      <c r="A134" s="31" t="str">
        <f>IF((Rapportage!A134)&lt;=0,"",_xlfn.CONCAT(REPT("0",4-LEN(Rapportage!A134)),Rapportage!A134))</f>
        <v/>
      </c>
      <c r="B134" s="31" t="s">
        <v>405</v>
      </c>
      <c r="C134" s="31" t="str">
        <f>IF((Rapportage!C134)&lt;=0,"",_xlfn.CONCAT(REPT("0",10-LEN(Rapportage!C134)),Rapportage!C134))</f>
        <v/>
      </c>
      <c r="D134" s="31" t="s">
        <v>406</v>
      </c>
      <c r="E134" s="31" t="s">
        <v>17715</v>
      </c>
      <c r="F134" s="31" t="s">
        <v>15193</v>
      </c>
      <c r="G134" s="31" t="s">
        <v>407</v>
      </c>
      <c r="H134" s="31" t="s">
        <v>7807</v>
      </c>
      <c r="I134" s="31">
        <v>1766</v>
      </c>
      <c r="J134" s="31" t="e">
        <f ca="1">IF(($AB$2-$AA$2) &gt;= 0,IF(LEN(TEXT((V134)*100,"00000"))=3,_xlfn.CONCAT(0,TEXT((V134)*100,"00000")),TEXT((V134)*100,"00000")),empty)</f>
        <v>#NAME?</v>
      </c>
      <c r="K134" s="31" t="str">
        <f t="shared" si="19"/>
        <v/>
      </c>
      <c r="L134" s="31" t="s">
        <v>12674</v>
      </c>
      <c r="M134" s="31"/>
      <c r="N134" s="33" t="e">
        <f>MOD(Rapportage!H134-Rapportage!F134,1)-P134</f>
        <v>#VALUE!</v>
      </c>
      <c r="O134" s="31" t="str">
        <f>IF(Rapportage!G134="","",Rapportage!G134-Rapportage!E134)</f>
        <v/>
      </c>
      <c r="P134" s="35" t="str">
        <f>IF(Rapportage!K134="","",(Rapportage!K134*60)/1440)</f>
        <v/>
      </c>
      <c r="Q134" s="40" t="str">
        <f>IF(O134=1,1-((Rapportage!F134-$X$2)),"")</f>
        <v/>
      </c>
      <c r="R134" s="40" t="str">
        <f t="shared" si="18"/>
        <v/>
      </c>
      <c r="S134" s="35" t="str">
        <f>IF(OR(O134=1,Rapportage!H134&lt;$X$3),IF(Rapportage!H134&lt;"00:01","",(Rapportage!H134-$X$2)),"")</f>
        <v/>
      </c>
      <c r="T134" s="36" t="str">
        <f t="shared" si="17"/>
        <v/>
      </c>
      <c r="U134" s="41" t="e">
        <f t="shared" si="20"/>
        <v>#VALUE!</v>
      </c>
      <c r="V134" s="36" t="str">
        <f t="shared" ref="V134:V197" si="22">IF(O134="","",IF(O134=0,((P134*1440)/60),(R134*1440)/60))</f>
        <v/>
      </c>
      <c r="W134" s="36" t="str">
        <f t="shared" si="21"/>
        <v/>
      </c>
      <c r="X134" s="31"/>
      <c r="Y134" s="31"/>
      <c r="Z134" s="31" t="s">
        <v>7808</v>
      </c>
      <c r="AA134" s="31">
        <v>133</v>
      </c>
      <c r="AB134" s="31"/>
      <c r="AC134" s="31"/>
      <c r="AD134" s="31"/>
      <c r="AE134" s="31"/>
      <c r="AF134" s="31">
        <f>COUNTIFS('Zon- en Feestdagen'!G142:G154,Rapportage!E134)</f>
        <v>0</v>
      </c>
    </row>
    <row r="135" spans="1:32">
      <c r="A135" s="31" t="str">
        <f>IF((Rapportage!A135)&lt;=0,"",_xlfn.CONCAT(REPT("0",4-LEN(Rapportage!A135)),Rapportage!A135))</f>
        <v/>
      </c>
      <c r="B135" s="31" t="s">
        <v>408</v>
      </c>
      <c r="C135" s="31" t="str">
        <f>IF((Rapportage!C135)&lt;=0,"",_xlfn.CONCAT(REPT("0",10-LEN(Rapportage!C135)),Rapportage!C135))</f>
        <v/>
      </c>
      <c r="D135" s="31" t="s">
        <v>409</v>
      </c>
      <c r="E135" s="31" t="s">
        <v>17716</v>
      </c>
      <c r="F135" s="31" t="s">
        <v>15194</v>
      </c>
      <c r="G135" s="31" t="s">
        <v>410</v>
      </c>
      <c r="H135" s="31" t="s">
        <v>7809</v>
      </c>
      <c r="I135" s="31">
        <v>1766</v>
      </c>
      <c r="J135" s="31" t="e">
        <f ca="1">IF(($AB$2-$AA$2) &gt;= 0,IF(LEN(TEXT((V135)*100,"00000"))=3,_xlfn.CONCAT(0,TEXT((V135)*100,"00000")),TEXT((V135)*100,"00000")),empty)</f>
        <v>#NAME?</v>
      </c>
      <c r="K135" s="31" t="str">
        <f t="shared" si="19"/>
        <v/>
      </c>
      <c r="L135" s="31" t="s">
        <v>12675</v>
      </c>
      <c r="M135" s="31"/>
      <c r="N135" s="33" t="e">
        <f>MOD(Rapportage!H135-Rapportage!F135,1)-P135</f>
        <v>#VALUE!</v>
      </c>
      <c r="O135" s="31" t="str">
        <f>IF(Rapportage!G135="","",Rapportage!G135-Rapportage!E135)</f>
        <v/>
      </c>
      <c r="P135" s="35" t="str">
        <f>IF(Rapportage!K135="","",(Rapportage!K135*60)/1440)</f>
        <v/>
      </c>
      <c r="Q135" s="40" t="str">
        <f>IF(O135=1,1-((Rapportage!F135-$X$2)),"")</f>
        <v/>
      </c>
      <c r="R135" s="40" t="str">
        <f t="shared" si="18"/>
        <v/>
      </c>
      <c r="S135" s="35" t="str">
        <f>IF(OR(O135=1,Rapportage!H135&lt;$X$3),IF(Rapportage!H135&lt;"00:01","",(Rapportage!H135-$X$2)),"")</f>
        <v/>
      </c>
      <c r="T135" s="36" t="str">
        <f t="shared" si="17"/>
        <v/>
      </c>
      <c r="U135" s="41" t="e">
        <f t="shared" si="20"/>
        <v>#VALUE!</v>
      </c>
      <c r="V135" s="36" t="str">
        <f t="shared" si="22"/>
        <v/>
      </c>
      <c r="W135" s="36" t="str">
        <f t="shared" si="21"/>
        <v/>
      </c>
      <c r="X135" s="31"/>
      <c r="Y135" s="31"/>
      <c r="Z135" s="31" t="s">
        <v>7810</v>
      </c>
      <c r="AA135" s="31">
        <v>134</v>
      </c>
      <c r="AB135" s="31"/>
      <c r="AC135" s="31"/>
      <c r="AD135" s="31"/>
      <c r="AE135" s="31"/>
      <c r="AF135" s="31">
        <f>COUNTIFS('Zon- en Feestdagen'!G143:G155,Rapportage!E135)</f>
        <v>0</v>
      </c>
    </row>
    <row r="136" spans="1:32">
      <c r="A136" s="31" t="str">
        <f>IF((Rapportage!A136)&lt;=0,"",_xlfn.CONCAT(REPT("0",4-LEN(Rapportage!A136)),Rapportage!A136))</f>
        <v/>
      </c>
      <c r="B136" s="31" t="s">
        <v>411</v>
      </c>
      <c r="C136" s="31" t="str">
        <f>IF((Rapportage!C136)&lt;=0,"",_xlfn.CONCAT(REPT("0",10-LEN(Rapportage!C136)),Rapportage!C136))</f>
        <v/>
      </c>
      <c r="D136" s="31" t="s">
        <v>412</v>
      </c>
      <c r="E136" s="31" t="s">
        <v>17717</v>
      </c>
      <c r="F136" s="31" t="s">
        <v>15195</v>
      </c>
      <c r="G136" s="31" t="s">
        <v>413</v>
      </c>
      <c r="H136" s="31" t="s">
        <v>7811</v>
      </c>
      <c r="I136" s="31">
        <v>1766</v>
      </c>
      <c r="J136" s="31" t="e">
        <f ca="1">IF(($AB$2-$AA$2) &gt;= 0,IF(LEN(TEXT((V136)*100,"00000"))=3,_xlfn.CONCAT(0,TEXT((V136)*100,"00000")),TEXT((V136)*100,"00000")),empty)</f>
        <v>#NAME?</v>
      </c>
      <c r="K136" s="31" t="str">
        <f t="shared" si="19"/>
        <v/>
      </c>
      <c r="L136" s="31" t="s">
        <v>12676</v>
      </c>
      <c r="M136" s="31"/>
      <c r="N136" s="33" t="e">
        <f>MOD(Rapportage!H136-Rapportage!F136,1)-P136</f>
        <v>#VALUE!</v>
      </c>
      <c r="O136" s="31" t="str">
        <f>IF(Rapportage!G136="","",Rapportage!G136-Rapportage!E136)</f>
        <v/>
      </c>
      <c r="P136" s="35" t="str">
        <f>IF(Rapportage!K136="","",(Rapportage!K136*60)/1440)</f>
        <v/>
      </c>
      <c r="Q136" s="40" t="str">
        <f>IF(O136=1,1-((Rapportage!F136-$X$2)),"")</f>
        <v/>
      </c>
      <c r="R136" s="40" t="str">
        <f t="shared" si="18"/>
        <v/>
      </c>
      <c r="S136" s="35" t="str">
        <f>IF(OR(O136=1,Rapportage!H136&lt;$X$3),IF(Rapportage!H136&lt;"00:01","",(Rapportage!H136-$X$2)),"")</f>
        <v/>
      </c>
      <c r="T136" s="36" t="str">
        <f t="shared" si="17"/>
        <v/>
      </c>
      <c r="U136" s="41" t="e">
        <f t="shared" si="20"/>
        <v>#VALUE!</v>
      </c>
      <c r="V136" s="36" t="str">
        <f t="shared" si="22"/>
        <v/>
      </c>
      <c r="W136" s="36" t="str">
        <f t="shared" si="21"/>
        <v/>
      </c>
      <c r="X136" s="31"/>
      <c r="Y136" s="31"/>
      <c r="Z136" s="31" t="s">
        <v>7812</v>
      </c>
      <c r="AA136" s="31">
        <v>135</v>
      </c>
      <c r="AB136" s="31"/>
      <c r="AC136" s="31"/>
      <c r="AD136" s="31"/>
      <c r="AE136" s="31"/>
      <c r="AF136" s="31">
        <f>COUNTIFS('Zon- en Feestdagen'!G144:G156,Rapportage!E136)</f>
        <v>0</v>
      </c>
    </row>
    <row r="137" spans="1:32">
      <c r="A137" s="31" t="str">
        <f>IF((Rapportage!A137)&lt;=0,"",_xlfn.CONCAT(REPT("0",4-LEN(Rapportage!A137)),Rapportage!A137))</f>
        <v/>
      </c>
      <c r="B137" s="31" t="s">
        <v>414</v>
      </c>
      <c r="C137" s="31" t="str">
        <f>IF((Rapportage!C137)&lt;=0,"",_xlfn.CONCAT(REPT("0",10-LEN(Rapportage!C137)),Rapportage!C137))</f>
        <v/>
      </c>
      <c r="D137" s="31" t="s">
        <v>415</v>
      </c>
      <c r="E137" s="31" t="s">
        <v>17718</v>
      </c>
      <c r="F137" s="31" t="s">
        <v>15196</v>
      </c>
      <c r="G137" s="31" t="s">
        <v>416</v>
      </c>
      <c r="H137" s="31" t="s">
        <v>7813</v>
      </c>
      <c r="I137" s="31">
        <v>1766</v>
      </c>
      <c r="J137" s="31" t="e">
        <f ca="1">IF(($AB$2-$AA$2) &gt;= 0,IF(LEN(TEXT((V137)*100,"00000"))=3,_xlfn.CONCAT(0,TEXT((V137)*100,"00000")),TEXT((V137)*100,"00000")),empty)</f>
        <v>#NAME?</v>
      </c>
      <c r="K137" s="31" t="str">
        <f t="shared" si="19"/>
        <v/>
      </c>
      <c r="L137" s="31" t="s">
        <v>12677</v>
      </c>
      <c r="M137" s="31"/>
      <c r="N137" s="33" t="e">
        <f>MOD(Rapportage!H137-Rapportage!F137,1)-P137</f>
        <v>#VALUE!</v>
      </c>
      <c r="O137" s="31" t="str">
        <f>IF(Rapportage!G137="","",Rapportage!G137-Rapportage!E137)</f>
        <v/>
      </c>
      <c r="P137" s="35" t="str">
        <f>IF(Rapportage!K137="","",(Rapportage!K137*60)/1440)</f>
        <v/>
      </c>
      <c r="Q137" s="40" t="str">
        <f>IF(O137=1,1-((Rapportage!F137-$X$2)),"")</f>
        <v/>
      </c>
      <c r="R137" s="40" t="str">
        <f t="shared" si="18"/>
        <v/>
      </c>
      <c r="S137" s="35" t="str">
        <f>IF(OR(O137=1,Rapportage!H137&lt;$X$3),IF(Rapportage!H137&lt;"00:01","",(Rapportage!H137-$X$2)),"")</f>
        <v/>
      </c>
      <c r="T137" s="36" t="str">
        <f t="shared" si="17"/>
        <v/>
      </c>
      <c r="U137" s="41" t="e">
        <f t="shared" si="20"/>
        <v>#VALUE!</v>
      </c>
      <c r="V137" s="36" t="str">
        <f t="shared" si="22"/>
        <v/>
      </c>
      <c r="W137" s="36" t="str">
        <f t="shared" si="21"/>
        <v/>
      </c>
      <c r="X137" s="31"/>
      <c r="Y137" s="31"/>
      <c r="Z137" s="31" t="s">
        <v>7814</v>
      </c>
      <c r="AA137" s="31">
        <v>136</v>
      </c>
      <c r="AB137" s="31"/>
      <c r="AC137" s="31"/>
      <c r="AD137" s="31"/>
      <c r="AE137" s="31"/>
      <c r="AF137" s="31">
        <f>COUNTIFS('Zon- en Feestdagen'!G145:G157,Rapportage!E137)</f>
        <v>0</v>
      </c>
    </row>
    <row r="138" spans="1:32">
      <c r="A138" s="31" t="str">
        <f>IF((Rapportage!A138)&lt;=0,"",_xlfn.CONCAT(REPT("0",4-LEN(Rapportage!A138)),Rapportage!A138))</f>
        <v/>
      </c>
      <c r="B138" s="31" t="s">
        <v>417</v>
      </c>
      <c r="C138" s="31" t="str">
        <f>IF((Rapportage!C138)&lt;=0,"",_xlfn.CONCAT(REPT("0",10-LEN(Rapportage!C138)),Rapportage!C138))</f>
        <v/>
      </c>
      <c r="D138" s="31" t="s">
        <v>418</v>
      </c>
      <c r="E138" s="31" t="s">
        <v>17719</v>
      </c>
      <c r="F138" s="31" t="s">
        <v>15197</v>
      </c>
      <c r="G138" s="31" t="s">
        <v>419</v>
      </c>
      <c r="H138" s="31" t="s">
        <v>7815</v>
      </c>
      <c r="I138" s="31">
        <v>1766</v>
      </c>
      <c r="J138" s="31" t="e">
        <f ca="1">IF(($AB$2-$AA$2) &gt;= 0,IF(LEN(TEXT((V138)*100,"00000"))=3,_xlfn.CONCAT(0,TEXT((V138)*100,"00000")),TEXT((V138)*100,"00000")),empty)</f>
        <v>#NAME?</v>
      </c>
      <c r="K138" s="31" t="str">
        <f t="shared" si="19"/>
        <v/>
      </c>
      <c r="L138" s="31" t="s">
        <v>12678</v>
      </c>
      <c r="M138" s="31"/>
      <c r="N138" s="33" t="e">
        <f>MOD(Rapportage!H138-Rapportage!F138,1)-P138</f>
        <v>#VALUE!</v>
      </c>
      <c r="O138" s="31" t="str">
        <f>IF(Rapportage!G138="","",Rapportage!G138-Rapportage!E138)</f>
        <v/>
      </c>
      <c r="P138" s="35" t="str">
        <f>IF(Rapportage!K138="","",(Rapportage!K138*60)/1440)</f>
        <v/>
      </c>
      <c r="Q138" s="40" t="str">
        <f>IF(O138=1,1-((Rapportage!F138-$X$2)),"")</f>
        <v/>
      </c>
      <c r="R138" s="40" t="str">
        <f t="shared" si="18"/>
        <v/>
      </c>
      <c r="S138" s="35" t="str">
        <f>IF(OR(O138=1,Rapportage!H138&lt;$X$3),IF(Rapportage!H138&lt;"00:01","",(Rapportage!H138-$X$2)),"")</f>
        <v/>
      </c>
      <c r="T138" s="36" t="str">
        <f t="shared" si="17"/>
        <v/>
      </c>
      <c r="U138" s="41" t="e">
        <f t="shared" si="20"/>
        <v>#VALUE!</v>
      </c>
      <c r="V138" s="36" t="str">
        <f t="shared" si="22"/>
        <v/>
      </c>
      <c r="W138" s="36" t="str">
        <f t="shared" si="21"/>
        <v/>
      </c>
      <c r="X138" s="31"/>
      <c r="Y138" s="31"/>
      <c r="Z138" s="31" t="s">
        <v>7816</v>
      </c>
      <c r="AA138" s="31">
        <v>137</v>
      </c>
      <c r="AB138" s="31"/>
      <c r="AC138" s="31"/>
      <c r="AD138" s="31"/>
      <c r="AE138" s="31"/>
      <c r="AF138" s="31">
        <f>COUNTIFS('Zon- en Feestdagen'!G146:G158,Rapportage!E138)</f>
        <v>0</v>
      </c>
    </row>
    <row r="139" spans="1:32">
      <c r="A139" s="31" t="str">
        <f>IF((Rapportage!A139)&lt;=0,"",_xlfn.CONCAT(REPT("0",4-LEN(Rapportage!A139)),Rapportage!A139))</f>
        <v/>
      </c>
      <c r="B139" s="31" t="s">
        <v>420</v>
      </c>
      <c r="C139" s="31" t="str">
        <f>IF((Rapportage!C139)&lt;=0,"",_xlfn.CONCAT(REPT("0",10-LEN(Rapportage!C139)),Rapportage!C139))</f>
        <v/>
      </c>
      <c r="D139" s="31" t="s">
        <v>421</v>
      </c>
      <c r="E139" s="31" t="s">
        <v>17720</v>
      </c>
      <c r="F139" s="31" t="s">
        <v>15198</v>
      </c>
      <c r="G139" s="31" t="s">
        <v>422</v>
      </c>
      <c r="H139" s="31" t="s">
        <v>7817</v>
      </c>
      <c r="I139" s="31">
        <v>1766</v>
      </c>
      <c r="J139" s="31" t="e">
        <f ca="1">IF(($AB$2-$AA$2) &gt;= 0,IF(LEN(TEXT((V139)*100,"00000"))=3,_xlfn.CONCAT(0,TEXT((V139)*100,"00000")),TEXT((V139)*100,"00000")),empty)</f>
        <v>#NAME?</v>
      </c>
      <c r="K139" s="31" t="str">
        <f t="shared" si="19"/>
        <v/>
      </c>
      <c r="L139" s="31" t="s">
        <v>12679</v>
      </c>
      <c r="M139" s="31"/>
      <c r="N139" s="33" t="e">
        <f>MOD(Rapportage!H139-Rapportage!F139,1)-P139</f>
        <v>#VALUE!</v>
      </c>
      <c r="O139" s="31" t="str">
        <f>IF(Rapportage!G139="","",Rapportage!G139-Rapportage!E139)</f>
        <v/>
      </c>
      <c r="P139" s="35" t="str">
        <f>IF(Rapportage!K139="","",(Rapportage!K139*60)/1440)</f>
        <v/>
      </c>
      <c r="Q139" s="40" t="str">
        <f>IF(O139=1,1-((Rapportage!F139-$X$2)),"")</f>
        <v/>
      </c>
      <c r="R139" s="40" t="str">
        <f t="shared" si="18"/>
        <v/>
      </c>
      <c r="S139" s="35" t="str">
        <f>IF(OR(O139=1,Rapportage!H139&lt;$X$3),IF(Rapportage!H139&lt;"00:01","",(Rapportage!H139-$X$2)),"")</f>
        <v/>
      </c>
      <c r="T139" s="36" t="str">
        <f t="shared" si="17"/>
        <v/>
      </c>
      <c r="U139" s="41" t="e">
        <f t="shared" si="20"/>
        <v>#VALUE!</v>
      </c>
      <c r="V139" s="36" t="str">
        <f t="shared" si="22"/>
        <v/>
      </c>
      <c r="W139" s="36" t="str">
        <f t="shared" si="21"/>
        <v/>
      </c>
      <c r="X139" s="31"/>
      <c r="Y139" s="31"/>
      <c r="Z139" s="31" t="s">
        <v>7818</v>
      </c>
      <c r="AA139" s="31">
        <v>138</v>
      </c>
      <c r="AB139" s="31"/>
      <c r="AC139" s="31"/>
      <c r="AD139" s="31"/>
      <c r="AE139" s="31"/>
      <c r="AF139" s="31">
        <f>COUNTIFS('Zon- en Feestdagen'!G147:G159,Rapportage!E139)</f>
        <v>0</v>
      </c>
    </row>
    <row r="140" spans="1:32">
      <c r="A140" s="31" t="str">
        <f>IF((Rapportage!A140)&lt;=0,"",_xlfn.CONCAT(REPT("0",4-LEN(Rapportage!A140)),Rapportage!A140))</f>
        <v/>
      </c>
      <c r="B140" s="31" t="s">
        <v>423</v>
      </c>
      <c r="C140" s="31" t="str">
        <f>IF((Rapportage!C140)&lt;=0,"",_xlfn.CONCAT(REPT("0",10-LEN(Rapportage!C140)),Rapportage!C140))</f>
        <v/>
      </c>
      <c r="D140" s="31" t="s">
        <v>424</v>
      </c>
      <c r="E140" s="31" t="s">
        <v>17721</v>
      </c>
      <c r="F140" s="31" t="s">
        <v>15199</v>
      </c>
      <c r="G140" s="31" t="s">
        <v>425</v>
      </c>
      <c r="H140" s="31" t="s">
        <v>7819</v>
      </c>
      <c r="I140" s="31">
        <v>1766</v>
      </c>
      <c r="J140" s="31" t="e">
        <f ca="1">IF(($AB$2-$AA$2) &gt;= 0,IF(LEN(TEXT((V140)*100,"00000"))=3,_xlfn.CONCAT(0,TEXT((V140)*100,"00000")),TEXT((V140)*100,"00000")),empty)</f>
        <v>#NAME?</v>
      </c>
      <c r="K140" s="31" t="str">
        <f t="shared" si="19"/>
        <v/>
      </c>
      <c r="L140" s="31" t="s">
        <v>12680</v>
      </c>
      <c r="M140" s="31"/>
      <c r="N140" s="33" t="e">
        <f>MOD(Rapportage!H140-Rapportage!F140,1)-P140</f>
        <v>#VALUE!</v>
      </c>
      <c r="O140" s="31" t="str">
        <f>IF(Rapportage!G140="","",Rapportage!G140-Rapportage!E140)</f>
        <v/>
      </c>
      <c r="P140" s="35" t="str">
        <f>IF(Rapportage!K140="","",(Rapportage!K140*60)/1440)</f>
        <v/>
      </c>
      <c r="Q140" s="40" t="str">
        <f>IF(O140=1,1-((Rapportage!F140-$X$2)),"")</f>
        <v/>
      </c>
      <c r="R140" s="40" t="str">
        <f t="shared" si="18"/>
        <v/>
      </c>
      <c r="S140" s="35" t="str">
        <f>IF(OR(O140=1,Rapportage!H140&lt;$X$3),IF(Rapportage!H140&lt;"00:01","",(Rapportage!H140-$X$2)),"")</f>
        <v/>
      </c>
      <c r="T140" s="36" t="str">
        <f t="shared" si="17"/>
        <v/>
      </c>
      <c r="U140" s="41" t="e">
        <f t="shared" si="20"/>
        <v>#VALUE!</v>
      </c>
      <c r="V140" s="36" t="str">
        <f t="shared" si="22"/>
        <v/>
      </c>
      <c r="W140" s="36" t="str">
        <f t="shared" si="21"/>
        <v/>
      </c>
      <c r="X140" s="31"/>
      <c r="Y140" s="31"/>
      <c r="Z140" s="31" t="s">
        <v>7820</v>
      </c>
      <c r="AA140" s="31">
        <v>139</v>
      </c>
      <c r="AB140" s="31"/>
      <c r="AC140" s="31"/>
      <c r="AD140" s="31"/>
      <c r="AE140" s="31"/>
      <c r="AF140" s="31">
        <f>COUNTIFS('Zon- en Feestdagen'!G148:G160,Rapportage!E140)</f>
        <v>0</v>
      </c>
    </row>
    <row r="141" spans="1:32">
      <c r="A141" s="31" t="str">
        <f>IF((Rapportage!A141)&lt;=0,"",_xlfn.CONCAT(REPT("0",4-LEN(Rapportage!A141)),Rapportage!A141))</f>
        <v/>
      </c>
      <c r="B141" s="31" t="s">
        <v>426</v>
      </c>
      <c r="C141" s="31" t="str">
        <f>IF((Rapportage!C141)&lt;=0,"",_xlfn.CONCAT(REPT("0",10-LEN(Rapportage!C141)),Rapportage!C141))</f>
        <v/>
      </c>
      <c r="D141" s="31" t="s">
        <v>427</v>
      </c>
      <c r="E141" s="31" t="s">
        <v>17722</v>
      </c>
      <c r="F141" s="31" t="s">
        <v>15200</v>
      </c>
      <c r="G141" s="31" t="s">
        <v>428</v>
      </c>
      <c r="H141" s="31" t="s">
        <v>7821</v>
      </c>
      <c r="I141" s="31">
        <v>1766</v>
      </c>
      <c r="J141" s="31" t="e">
        <f ca="1">IF(($AB$2-$AA$2) &gt;= 0,IF(LEN(TEXT((V141)*100,"00000"))=3,_xlfn.CONCAT(0,TEXT((V141)*100,"00000")),TEXT((V141)*100,"00000")),empty)</f>
        <v>#NAME?</v>
      </c>
      <c r="K141" s="31" t="str">
        <f t="shared" si="19"/>
        <v/>
      </c>
      <c r="L141" s="31" t="s">
        <v>12681</v>
      </c>
      <c r="M141" s="31"/>
      <c r="N141" s="33" t="e">
        <f>MOD(Rapportage!H141-Rapportage!F141,1)-P141</f>
        <v>#VALUE!</v>
      </c>
      <c r="O141" s="31" t="str">
        <f>IF(Rapportage!G141="","",Rapportage!G141-Rapportage!E141)</f>
        <v/>
      </c>
      <c r="P141" s="35" t="str">
        <f>IF(Rapportage!K141="","",(Rapportage!K141*60)/1440)</f>
        <v/>
      </c>
      <c r="Q141" s="40" t="str">
        <f>IF(O141=1,1-((Rapportage!F141-$X$2)),"")</f>
        <v/>
      </c>
      <c r="R141" s="40" t="str">
        <f t="shared" si="18"/>
        <v/>
      </c>
      <c r="S141" s="35" t="str">
        <f>IF(OR(O141=1,Rapportage!H141&lt;$X$3),IF(Rapportage!H141&lt;"00:01","",(Rapportage!H141-$X$2)),"")</f>
        <v/>
      </c>
      <c r="T141" s="36" t="str">
        <f t="shared" ref="T141:T204" si="23">IF(P141="","",IF(S141="",((P141*1440)/60),(((R141+S141)*1440)/60)))</f>
        <v/>
      </c>
      <c r="U141" s="41" t="e">
        <f t="shared" si="20"/>
        <v>#VALUE!</v>
      </c>
      <c r="V141" s="36" t="str">
        <f t="shared" si="22"/>
        <v/>
      </c>
      <c r="W141" s="36" t="str">
        <f t="shared" si="21"/>
        <v/>
      </c>
      <c r="X141" s="31"/>
      <c r="Y141" s="31"/>
      <c r="Z141" s="31" t="s">
        <v>7822</v>
      </c>
      <c r="AA141" s="31">
        <v>140</v>
      </c>
      <c r="AB141" s="31"/>
      <c r="AC141" s="31"/>
      <c r="AD141" s="31"/>
      <c r="AE141" s="31"/>
      <c r="AF141" s="31">
        <f>COUNTIFS('Zon- en Feestdagen'!G149:G161,Rapportage!E141)</f>
        <v>0</v>
      </c>
    </row>
    <row r="142" spans="1:32">
      <c r="A142" s="31" t="str">
        <f>IF((Rapportage!A142)&lt;=0,"",_xlfn.CONCAT(REPT("0",4-LEN(Rapportage!A142)),Rapportage!A142))</f>
        <v/>
      </c>
      <c r="B142" s="31" t="s">
        <v>429</v>
      </c>
      <c r="C142" s="31" t="str">
        <f>IF((Rapportage!C142)&lt;=0,"",_xlfn.CONCAT(REPT("0",10-LEN(Rapportage!C142)),Rapportage!C142))</f>
        <v/>
      </c>
      <c r="D142" s="31" t="s">
        <v>430</v>
      </c>
      <c r="E142" s="31" t="s">
        <v>17723</v>
      </c>
      <c r="F142" s="31" t="s">
        <v>15201</v>
      </c>
      <c r="G142" s="31" t="s">
        <v>431</v>
      </c>
      <c r="H142" s="31" t="s">
        <v>7823</v>
      </c>
      <c r="I142" s="31">
        <v>1766</v>
      </c>
      <c r="J142" s="31" t="e">
        <f ca="1">IF(($AB$2-$AA$2) &gt;= 0,IF(LEN(TEXT((V142)*100,"00000"))=3,_xlfn.CONCAT(0,TEXT((V142)*100,"00000")),TEXT((V142)*100,"00000")),empty)</f>
        <v>#NAME?</v>
      </c>
      <c r="K142" s="31" t="str">
        <f t="shared" si="19"/>
        <v/>
      </c>
      <c r="L142" s="31" t="s">
        <v>12682</v>
      </c>
      <c r="M142" s="31"/>
      <c r="N142" s="33" t="e">
        <f>MOD(Rapportage!H142-Rapportage!F142,1)-P142</f>
        <v>#VALUE!</v>
      </c>
      <c r="O142" s="31" t="str">
        <f>IF(Rapportage!G142="","",Rapportage!G142-Rapportage!E142)</f>
        <v/>
      </c>
      <c r="P142" s="35" t="str">
        <f>IF(Rapportage!K142="","",(Rapportage!K142*60)/1440)</f>
        <v/>
      </c>
      <c r="Q142" s="40" t="str">
        <f>IF(O142=1,1-((Rapportage!F142-$X$2)),"")</f>
        <v/>
      </c>
      <c r="R142" s="40" t="str">
        <f t="shared" si="18"/>
        <v/>
      </c>
      <c r="S142" s="35" t="str">
        <f>IF(OR(O142=1,Rapportage!H142&lt;$X$3),IF(Rapportage!H142&lt;"00:01","",(Rapportage!H142-$X$2)),"")</f>
        <v/>
      </c>
      <c r="T142" s="36" t="str">
        <f t="shared" si="23"/>
        <v/>
      </c>
      <c r="U142" s="41" t="e">
        <f t="shared" si="20"/>
        <v>#VALUE!</v>
      </c>
      <c r="V142" s="36" t="str">
        <f t="shared" si="22"/>
        <v/>
      </c>
      <c r="W142" s="36" t="str">
        <f t="shared" si="21"/>
        <v/>
      </c>
      <c r="X142" s="31"/>
      <c r="Y142" s="31"/>
      <c r="Z142" s="31" t="s">
        <v>7824</v>
      </c>
      <c r="AA142" s="31">
        <v>141</v>
      </c>
      <c r="AB142" s="31"/>
      <c r="AC142" s="31"/>
      <c r="AD142" s="31"/>
      <c r="AE142" s="31"/>
      <c r="AF142" s="31">
        <f>COUNTIFS('Zon- en Feestdagen'!G150:G162,Rapportage!E142)</f>
        <v>0</v>
      </c>
    </row>
    <row r="143" spans="1:32">
      <c r="A143" s="31" t="str">
        <f>IF((Rapportage!A143)&lt;=0,"",_xlfn.CONCAT(REPT("0",4-LEN(Rapportage!A143)),Rapportage!A143))</f>
        <v/>
      </c>
      <c r="B143" s="31" t="s">
        <v>432</v>
      </c>
      <c r="C143" s="31" t="str">
        <f>IF((Rapportage!C143)&lt;=0,"",_xlfn.CONCAT(REPT("0",10-LEN(Rapportage!C143)),Rapportage!C143))</f>
        <v/>
      </c>
      <c r="D143" s="31" t="s">
        <v>433</v>
      </c>
      <c r="E143" s="31" t="s">
        <v>17724</v>
      </c>
      <c r="F143" s="31" t="s">
        <v>15202</v>
      </c>
      <c r="G143" s="31" t="s">
        <v>434</v>
      </c>
      <c r="H143" s="31" t="s">
        <v>7825</v>
      </c>
      <c r="I143" s="31">
        <v>1766</v>
      </c>
      <c r="J143" s="31" t="e">
        <f ca="1">IF(($AB$2-$AA$2) &gt;= 0,IF(LEN(TEXT((V143)*100,"00000"))=3,_xlfn.CONCAT(0,TEXT((V143)*100,"00000")),TEXT((V143)*100,"00000")),empty)</f>
        <v>#NAME?</v>
      </c>
      <c r="K143" s="31" t="str">
        <f t="shared" si="19"/>
        <v/>
      </c>
      <c r="L143" s="31" t="s">
        <v>12683</v>
      </c>
      <c r="M143" s="31"/>
      <c r="N143" s="33" t="e">
        <f>MOD(Rapportage!H143-Rapportage!F143,1)-P143</f>
        <v>#VALUE!</v>
      </c>
      <c r="O143" s="31" t="str">
        <f>IF(Rapportage!G143="","",Rapportage!G143-Rapportage!E143)</f>
        <v/>
      </c>
      <c r="P143" s="35" t="str">
        <f>IF(Rapportage!K143="","",(Rapportage!K143*60)/1440)</f>
        <v/>
      </c>
      <c r="Q143" s="40" t="str">
        <f>IF(O143=1,1-((Rapportage!F143-$X$2)),"")</f>
        <v/>
      </c>
      <c r="R143" s="40" t="str">
        <f t="shared" si="18"/>
        <v/>
      </c>
      <c r="S143" s="35" t="str">
        <f>IF(OR(O143=1,Rapportage!H143&lt;$X$3),IF(Rapportage!H143&lt;"00:01","",(Rapportage!H143-$X$2)),"")</f>
        <v/>
      </c>
      <c r="T143" s="36" t="str">
        <f t="shared" si="23"/>
        <v/>
      </c>
      <c r="U143" s="41" t="e">
        <f t="shared" si="20"/>
        <v>#VALUE!</v>
      </c>
      <c r="V143" s="36" t="str">
        <f t="shared" si="22"/>
        <v/>
      </c>
      <c r="W143" s="36" t="str">
        <f t="shared" si="21"/>
        <v/>
      </c>
      <c r="X143" s="31"/>
      <c r="Y143" s="31"/>
      <c r="Z143" s="31" t="s">
        <v>7826</v>
      </c>
      <c r="AA143" s="31">
        <v>142</v>
      </c>
      <c r="AB143" s="31"/>
      <c r="AC143" s="31"/>
      <c r="AD143" s="31"/>
      <c r="AE143" s="31"/>
      <c r="AF143" s="31">
        <f>COUNTIFS('Zon- en Feestdagen'!G151:G163,Rapportage!E143)</f>
        <v>0</v>
      </c>
    </row>
    <row r="144" spans="1:32">
      <c r="A144" s="31" t="str">
        <f>IF((Rapportage!A144)&lt;=0,"",_xlfn.CONCAT(REPT("0",4-LEN(Rapportage!A144)),Rapportage!A144))</f>
        <v/>
      </c>
      <c r="B144" s="31" t="s">
        <v>435</v>
      </c>
      <c r="C144" s="31" t="str">
        <f>IF((Rapportage!C144)&lt;=0,"",_xlfn.CONCAT(REPT("0",10-LEN(Rapportage!C144)),Rapportage!C144))</f>
        <v/>
      </c>
      <c r="D144" s="31" t="s">
        <v>436</v>
      </c>
      <c r="E144" s="31" t="s">
        <v>17725</v>
      </c>
      <c r="F144" s="31" t="s">
        <v>15203</v>
      </c>
      <c r="G144" s="31" t="s">
        <v>437</v>
      </c>
      <c r="H144" s="31" t="s">
        <v>7827</v>
      </c>
      <c r="I144" s="31">
        <v>1766</v>
      </c>
      <c r="J144" s="31" t="e">
        <f ca="1">IF(($AB$2-$AA$2) &gt;= 0,IF(LEN(TEXT((V144)*100,"00000"))=3,_xlfn.CONCAT(0,TEXT((V144)*100,"00000")),TEXT((V144)*100,"00000")),empty)</f>
        <v>#NAME?</v>
      </c>
      <c r="K144" s="31" t="str">
        <f t="shared" si="19"/>
        <v/>
      </c>
      <c r="L144" s="31" t="s">
        <v>12684</v>
      </c>
      <c r="M144" s="31"/>
      <c r="N144" s="33" t="e">
        <f>MOD(Rapportage!H144-Rapportage!F144,1)-P144</f>
        <v>#VALUE!</v>
      </c>
      <c r="O144" s="31" t="str">
        <f>IF(Rapportage!G144="","",Rapportage!G144-Rapportage!E144)</f>
        <v/>
      </c>
      <c r="P144" s="35" t="str">
        <f>IF(Rapportage!K144="","",(Rapportage!K144*60)/1440)</f>
        <v/>
      </c>
      <c r="Q144" s="40" t="str">
        <f>IF(O144=1,1-((Rapportage!F144-$X$2)),"")</f>
        <v/>
      </c>
      <c r="R144" s="40" t="str">
        <f t="shared" si="18"/>
        <v/>
      </c>
      <c r="S144" s="35" t="str">
        <f>IF(OR(O144=1,Rapportage!H144&lt;$X$3),IF(Rapportage!H144&lt;"00:01","",(Rapportage!H144-$X$2)),"")</f>
        <v/>
      </c>
      <c r="T144" s="36" t="str">
        <f t="shared" si="23"/>
        <v/>
      </c>
      <c r="U144" s="41" t="e">
        <f t="shared" si="20"/>
        <v>#VALUE!</v>
      </c>
      <c r="V144" s="36" t="str">
        <f t="shared" si="22"/>
        <v/>
      </c>
      <c r="W144" s="36" t="str">
        <f t="shared" si="21"/>
        <v/>
      </c>
      <c r="X144" s="31"/>
      <c r="Y144" s="31"/>
      <c r="Z144" s="31" t="s">
        <v>7828</v>
      </c>
      <c r="AA144" s="31">
        <v>143</v>
      </c>
      <c r="AB144" s="31"/>
      <c r="AC144" s="31"/>
      <c r="AD144" s="31"/>
      <c r="AE144" s="31"/>
      <c r="AF144" s="31">
        <f>COUNTIFS('Zon- en Feestdagen'!G152:G164,Rapportage!E144)</f>
        <v>0</v>
      </c>
    </row>
    <row r="145" spans="1:32">
      <c r="A145" s="31" t="str">
        <f>IF((Rapportage!A145)&lt;=0,"",_xlfn.CONCAT(REPT("0",4-LEN(Rapportage!A145)),Rapportage!A145))</f>
        <v/>
      </c>
      <c r="B145" s="31" t="s">
        <v>438</v>
      </c>
      <c r="C145" s="31" t="str">
        <f>IF((Rapportage!C145)&lt;=0,"",_xlfn.CONCAT(REPT("0",10-LEN(Rapportage!C145)),Rapportage!C145))</f>
        <v/>
      </c>
      <c r="D145" s="31" t="s">
        <v>439</v>
      </c>
      <c r="E145" s="31" t="s">
        <v>17726</v>
      </c>
      <c r="F145" s="31" t="s">
        <v>15204</v>
      </c>
      <c r="G145" s="31" t="s">
        <v>440</v>
      </c>
      <c r="H145" s="31" t="s">
        <v>7829</v>
      </c>
      <c r="I145" s="31">
        <v>1766</v>
      </c>
      <c r="J145" s="31" t="e">
        <f ca="1">IF(($AB$2-$AA$2) &gt;= 0,IF(LEN(TEXT((V145)*100,"00000"))=3,_xlfn.CONCAT(0,TEXT((V145)*100,"00000")),TEXT((V145)*100,"00000")),empty)</f>
        <v>#NAME?</v>
      </c>
      <c r="K145" s="31" t="str">
        <f t="shared" si="19"/>
        <v/>
      </c>
      <c r="L145" s="31" t="s">
        <v>12685</v>
      </c>
      <c r="M145" s="31"/>
      <c r="N145" s="33" t="e">
        <f>MOD(Rapportage!H145-Rapportage!F145,1)-P145</f>
        <v>#VALUE!</v>
      </c>
      <c r="O145" s="31" t="str">
        <f>IF(Rapportage!G145="","",Rapportage!G145-Rapportage!E145)</f>
        <v/>
      </c>
      <c r="P145" s="35" t="str">
        <f>IF(Rapportage!K145="","",(Rapportage!K145*60)/1440)</f>
        <v/>
      </c>
      <c r="Q145" s="40" t="str">
        <f>IF(O145=1,1-((Rapportage!F145-$X$2)),"")</f>
        <v/>
      </c>
      <c r="R145" s="40" t="str">
        <f t="shared" si="18"/>
        <v/>
      </c>
      <c r="S145" s="35" t="str">
        <f>IF(OR(O145=1,Rapportage!H145&lt;$X$3),IF(Rapportage!H145&lt;"00:01","",(Rapportage!H145-$X$2)),"")</f>
        <v/>
      </c>
      <c r="T145" s="36" t="str">
        <f t="shared" si="23"/>
        <v/>
      </c>
      <c r="U145" s="41" t="e">
        <f t="shared" si="20"/>
        <v>#VALUE!</v>
      </c>
      <c r="V145" s="36" t="str">
        <f t="shared" si="22"/>
        <v/>
      </c>
      <c r="W145" s="36" t="str">
        <f t="shared" si="21"/>
        <v/>
      </c>
      <c r="X145" s="31"/>
      <c r="Y145" s="31"/>
      <c r="Z145" s="31" t="s">
        <v>7830</v>
      </c>
      <c r="AA145" s="31">
        <v>144</v>
      </c>
      <c r="AB145" s="31"/>
      <c r="AC145" s="31"/>
      <c r="AD145" s="31"/>
      <c r="AE145" s="31"/>
      <c r="AF145" s="31">
        <f>COUNTIFS('Zon- en Feestdagen'!G153:G165,Rapportage!E145)</f>
        <v>0</v>
      </c>
    </row>
    <row r="146" spans="1:32">
      <c r="A146" s="31" t="str">
        <f>IF((Rapportage!A146)&lt;=0,"",_xlfn.CONCAT(REPT("0",4-LEN(Rapportage!A146)),Rapportage!A146))</f>
        <v/>
      </c>
      <c r="B146" s="31" t="s">
        <v>441</v>
      </c>
      <c r="C146" s="31" t="str">
        <f>IF((Rapportage!C146)&lt;=0,"",_xlfn.CONCAT(REPT("0",10-LEN(Rapportage!C146)),Rapportage!C146))</f>
        <v/>
      </c>
      <c r="D146" s="31" t="s">
        <v>442</v>
      </c>
      <c r="E146" s="31" t="s">
        <v>17727</v>
      </c>
      <c r="F146" s="31" t="s">
        <v>15205</v>
      </c>
      <c r="G146" s="31" t="s">
        <v>443</v>
      </c>
      <c r="H146" s="31" t="s">
        <v>7831</v>
      </c>
      <c r="I146" s="31">
        <v>1766</v>
      </c>
      <c r="J146" s="31" t="e">
        <f ca="1">IF(($AB$2-$AA$2) &gt;= 0,IF(LEN(TEXT((V146)*100,"00000"))=3,_xlfn.CONCAT(0,TEXT((V146)*100,"00000")),TEXT((V146)*100,"00000")),empty)</f>
        <v>#NAME?</v>
      </c>
      <c r="K146" s="31" t="str">
        <f t="shared" si="19"/>
        <v/>
      </c>
      <c r="L146" s="31" t="s">
        <v>12686</v>
      </c>
      <c r="M146" s="31"/>
      <c r="N146" s="33" t="e">
        <f>MOD(Rapportage!H146-Rapportage!F146,1)-P146</f>
        <v>#VALUE!</v>
      </c>
      <c r="O146" s="31" t="str">
        <f>IF(Rapportage!G146="","",Rapportage!G146-Rapportage!E146)</f>
        <v/>
      </c>
      <c r="P146" s="35" t="str">
        <f>IF(Rapportage!K146="","",(Rapportage!K146*60)/1440)</f>
        <v/>
      </c>
      <c r="Q146" s="40" t="str">
        <f>IF(O146=1,1-((Rapportage!F146-$X$2)),"")</f>
        <v/>
      </c>
      <c r="R146" s="40" t="str">
        <f t="shared" si="18"/>
        <v/>
      </c>
      <c r="S146" s="35" t="str">
        <f>IF(OR(O146=1,Rapportage!H146&lt;$X$3),IF(Rapportage!H146&lt;"00:01","",(Rapportage!H146-$X$2)),"")</f>
        <v/>
      </c>
      <c r="T146" s="36" t="str">
        <f t="shared" si="23"/>
        <v/>
      </c>
      <c r="U146" s="41" t="e">
        <f t="shared" si="20"/>
        <v>#VALUE!</v>
      </c>
      <c r="V146" s="36" t="str">
        <f t="shared" si="22"/>
        <v/>
      </c>
      <c r="W146" s="36" t="str">
        <f t="shared" si="21"/>
        <v/>
      </c>
      <c r="X146" s="31"/>
      <c r="Y146" s="31"/>
      <c r="Z146" s="31" t="s">
        <v>7832</v>
      </c>
      <c r="AA146" s="31">
        <v>145</v>
      </c>
      <c r="AB146" s="31"/>
      <c r="AC146" s="31"/>
      <c r="AD146" s="31"/>
      <c r="AE146" s="31"/>
      <c r="AF146" s="31">
        <f>COUNTIFS('Zon- en Feestdagen'!G154:G166,Rapportage!E146)</f>
        <v>0</v>
      </c>
    </row>
    <row r="147" spans="1:32">
      <c r="A147" s="31" t="str">
        <f>IF((Rapportage!A147)&lt;=0,"",_xlfn.CONCAT(REPT("0",4-LEN(Rapportage!A147)),Rapportage!A147))</f>
        <v/>
      </c>
      <c r="B147" s="31" t="s">
        <v>444</v>
      </c>
      <c r="C147" s="31" t="str">
        <f>IF((Rapportage!C147)&lt;=0,"",_xlfn.CONCAT(REPT("0",10-LEN(Rapportage!C147)),Rapportage!C147))</f>
        <v/>
      </c>
      <c r="D147" s="31" t="s">
        <v>445</v>
      </c>
      <c r="E147" s="31" t="s">
        <v>17728</v>
      </c>
      <c r="F147" s="31" t="s">
        <v>15206</v>
      </c>
      <c r="G147" s="31" t="s">
        <v>446</v>
      </c>
      <c r="H147" s="31" t="s">
        <v>7833</v>
      </c>
      <c r="I147" s="31">
        <v>1766</v>
      </c>
      <c r="J147" s="31" t="e">
        <f ca="1">IF(($AB$2-$AA$2) &gt;= 0,IF(LEN(TEXT((V147)*100,"00000"))=3,_xlfn.CONCAT(0,TEXT((V147)*100,"00000")),TEXT((V147)*100,"00000")),empty)</f>
        <v>#NAME?</v>
      </c>
      <c r="K147" s="31" t="str">
        <f t="shared" si="19"/>
        <v/>
      </c>
      <c r="L147" s="31" t="s">
        <v>12687</v>
      </c>
      <c r="M147" s="31"/>
      <c r="N147" s="33" t="e">
        <f>MOD(Rapportage!H147-Rapportage!F147,1)-P147</f>
        <v>#VALUE!</v>
      </c>
      <c r="O147" s="31" t="str">
        <f>IF(Rapportage!G147="","",Rapportage!G147-Rapportage!E147)</f>
        <v/>
      </c>
      <c r="P147" s="35" t="str">
        <f>IF(Rapportage!K147="","",(Rapportage!K147*60)/1440)</f>
        <v/>
      </c>
      <c r="Q147" s="40" t="str">
        <f>IF(O147=1,1-((Rapportage!F147-$X$2)),"")</f>
        <v/>
      </c>
      <c r="R147" s="40" t="str">
        <f t="shared" si="18"/>
        <v/>
      </c>
      <c r="S147" s="35" t="str">
        <f>IF(OR(O147=1,Rapportage!H147&lt;$X$3),IF(Rapportage!H147&lt;"00:01","",(Rapportage!H147-$X$2)),"")</f>
        <v/>
      </c>
      <c r="T147" s="36" t="str">
        <f t="shared" si="23"/>
        <v/>
      </c>
      <c r="U147" s="41" t="e">
        <f t="shared" si="20"/>
        <v>#VALUE!</v>
      </c>
      <c r="V147" s="36" t="str">
        <f t="shared" si="22"/>
        <v/>
      </c>
      <c r="W147" s="36" t="str">
        <f t="shared" si="21"/>
        <v/>
      </c>
      <c r="X147" s="31"/>
      <c r="Y147" s="31"/>
      <c r="Z147" s="31" t="s">
        <v>7834</v>
      </c>
      <c r="AA147" s="31">
        <v>146</v>
      </c>
      <c r="AB147" s="31"/>
      <c r="AC147" s="31"/>
      <c r="AD147" s="31"/>
      <c r="AE147" s="31"/>
      <c r="AF147" s="31">
        <f>COUNTIFS('Zon- en Feestdagen'!G155:G167,Rapportage!E147)</f>
        <v>0</v>
      </c>
    </row>
    <row r="148" spans="1:32">
      <c r="A148" s="31" t="str">
        <f>IF((Rapportage!A148)&lt;=0,"",_xlfn.CONCAT(REPT("0",4-LEN(Rapportage!A148)),Rapportage!A148))</f>
        <v/>
      </c>
      <c r="B148" s="31" t="s">
        <v>447</v>
      </c>
      <c r="C148" s="31" t="str">
        <f>IF((Rapportage!C148)&lt;=0,"",_xlfn.CONCAT(REPT("0",10-LEN(Rapportage!C148)),Rapportage!C148))</f>
        <v/>
      </c>
      <c r="D148" s="31" t="s">
        <v>448</v>
      </c>
      <c r="E148" s="31" t="s">
        <v>17729</v>
      </c>
      <c r="F148" s="31" t="s">
        <v>15207</v>
      </c>
      <c r="G148" s="31" t="s">
        <v>449</v>
      </c>
      <c r="H148" s="31" t="s">
        <v>7835</v>
      </c>
      <c r="I148" s="31">
        <v>1766</v>
      </c>
      <c r="J148" s="31" t="e">
        <f ca="1">IF(($AB$2-$AA$2) &gt;= 0,IF(LEN(TEXT((V148)*100,"00000"))=3,_xlfn.CONCAT(0,TEXT((V148)*100,"00000")),TEXT((V148)*100,"00000")),empty)</f>
        <v>#NAME?</v>
      </c>
      <c r="K148" s="31" t="str">
        <f t="shared" si="19"/>
        <v/>
      </c>
      <c r="L148" s="31" t="s">
        <v>12688</v>
      </c>
      <c r="M148" s="31"/>
      <c r="N148" s="33" t="e">
        <f>MOD(Rapportage!H148-Rapportage!F148,1)-P148</f>
        <v>#VALUE!</v>
      </c>
      <c r="O148" s="31" t="str">
        <f>IF(Rapportage!G148="","",Rapportage!G148-Rapportage!E148)</f>
        <v/>
      </c>
      <c r="P148" s="35" t="str">
        <f>IF(Rapportage!K148="","",(Rapportage!K148*60)/1440)</f>
        <v/>
      </c>
      <c r="Q148" s="40" t="str">
        <f>IF(O148=1,1-((Rapportage!F148-$X$2)),"")</f>
        <v/>
      </c>
      <c r="R148" s="40" t="str">
        <f t="shared" si="18"/>
        <v/>
      </c>
      <c r="S148" s="35" t="str">
        <f>IF(OR(O148=1,Rapportage!H148&lt;$X$3),IF(Rapportage!H148&lt;"00:01","",(Rapportage!H148-$X$2)),"")</f>
        <v/>
      </c>
      <c r="T148" s="36" t="str">
        <f t="shared" si="23"/>
        <v/>
      </c>
      <c r="U148" s="41" t="e">
        <f t="shared" si="20"/>
        <v>#VALUE!</v>
      </c>
      <c r="V148" s="36" t="str">
        <f t="shared" si="22"/>
        <v/>
      </c>
      <c r="W148" s="36" t="str">
        <f t="shared" si="21"/>
        <v/>
      </c>
      <c r="X148" s="31"/>
      <c r="Y148" s="31"/>
      <c r="Z148" s="31" t="s">
        <v>7836</v>
      </c>
      <c r="AA148" s="31">
        <v>147</v>
      </c>
      <c r="AB148" s="31"/>
      <c r="AC148" s="31"/>
      <c r="AD148" s="31"/>
      <c r="AE148" s="31"/>
      <c r="AF148" s="31">
        <f>COUNTIFS('Zon- en Feestdagen'!G156:G168,Rapportage!E148)</f>
        <v>0</v>
      </c>
    </row>
    <row r="149" spans="1:32">
      <c r="A149" s="31" t="str">
        <f>IF((Rapportage!A149)&lt;=0,"",_xlfn.CONCAT(REPT("0",4-LEN(Rapportage!A149)),Rapportage!A149))</f>
        <v/>
      </c>
      <c r="B149" s="31" t="s">
        <v>450</v>
      </c>
      <c r="C149" s="31" t="str">
        <f>IF((Rapportage!C149)&lt;=0,"",_xlfn.CONCAT(REPT("0",10-LEN(Rapportage!C149)),Rapportage!C149))</f>
        <v/>
      </c>
      <c r="D149" s="31" t="s">
        <v>451</v>
      </c>
      <c r="E149" s="31" t="s">
        <v>17730</v>
      </c>
      <c r="F149" s="31" t="s">
        <v>15208</v>
      </c>
      <c r="G149" s="31" t="s">
        <v>452</v>
      </c>
      <c r="H149" s="31" t="s">
        <v>7837</v>
      </c>
      <c r="I149" s="31">
        <v>1766</v>
      </c>
      <c r="J149" s="31" t="e">
        <f ca="1">IF(($AB$2-$AA$2) &gt;= 0,IF(LEN(TEXT((V149)*100,"00000"))=3,_xlfn.CONCAT(0,TEXT((V149)*100,"00000")),TEXT((V149)*100,"00000")),empty)</f>
        <v>#NAME?</v>
      </c>
      <c r="K149" s="31" t="str">
        <f t="shared" si="19"/>
        <v/>
      </c>
      <c r="L149" s="31" t="s">
        <v>12689</v>
      </c>
      <c r="M149" s="31"/>
      <c r="N149" s="33" t="e">
        <f>MOD(Rapportage!H149-Rapportage!F149,1)-P149</f>
        <v>#VALUE!</v>
      </c>
      <c r="O149" s="31" t="str">
        <f>IF(Rapportage!G149="","",Rapportage!G149-Rapportage!E149)</f>
        <v/>
      </c>
      <c r="P149" s="35" t="str">
        <f>IF(Rapportage!K149="","",(Rapportage!K149*60)/1440)</f>
        <v/>
      </c>
      <c r="Q149" s="40" t="str">
        <f>IF(O149=1,1-((Rapportage!F149-$X$2)),"")</f>
        <v/>
      </c>
      <c r="R149" s="40" t="str">
        <f t="shared" si="18"/>
        <v/>
      </c>
      <c r="S149" s="35" t="str">
        <f>IF(OR(O149=1,Rapportage!H149&lt;$X$3),IF(Rapportage!H149&lt;"00:01","",(Rapportage!H149-$X$2)),"")</f>
        <v/>
      </c>
      <c r="T149" s="36" t="str">
        <f t="shared" si="23"/>
        <v/>
      </c>
      <c r="U149" s="41" t="e">
        <f t="shared" si="20"/>
        <v>#VALUE!</v>
      </c>
      <c r="V149" s="36" t="str">
        <f t="shared" si="22"/>
        <v/>
      </c>
      <c r="W149" s="36" t="str">
        <f t="shared" si="21"/>
        <v/>
      </c>
      <c r="X149" s="31"/>
      <c r="Y149" s="31"/>
      <c r="Z149" s="31" t="s">
        <v>7838</v>
      </c>
      <c r="AA149" s="31">
        <v>148</v>
      </c>
      <c r="AB149" s="31"/>
      <c r="AC149" s="31"/>
      <c r="AD149" s="31"/>
      <c r="AE149" s="31"/>
      <c r="AF149" s="31">
        <f>COUNTIFS('Zon- en Feestdagen'!G157:G169,Rapportage!E149)</f>
        <v>0</v>
      </c>
    </row>
    <row r="150" spans="1:32">
      <c r="A150" s="31" t="str">
        <f>IF((Rapportage!A150)&lt;=0,"",_xlfn.CONCAT(REPT("0",4-LEN(Rapportage!A150)),Rapportage!A150))</f>
        <v/>
      </c>
      <c r="B150" s="31" t="s">
        <v>453</v>
      </c>
      <c r="C150" s="31" t="str">
        <f>IF((Rapportage!C150)&lt;=0,"",_xlfn.CONCAT(REPT("0",10-LEN(Rapportage!C150)),Rapportage!C150))</f>
        <v/>
      </c>
      <c r="D150" s="31" t="s">
        <v>454</v>
      </c>
      <c r="E150" s="31" t="s">
        <v>17731</v>
      </c>
      <c r="F150" s="31" t="s">
        <v>15209</v>
      </c>
      <c r="G150" s="31" t="s">
        <v>455</v>
      </c>
      <c r="H150" s="31" t="s">
        <v>7839</v>
      </c>
      <c r="I150" s="31">
        <v>1766</v>
      </c>
      <c r="J150" s="31" t="e">
        <f ca="1">IF(($AB$2-$AA$2) &gt;= 0,IF(LEN(TEXT((V150)*100,"00000"))=3,_xlfn.CONCAT(0,TEXT((V150)*100,"00000")),TEXT((V150)*100,"00000")),empty)</f>
        <v>#NAME?</v>
      </c>
      <c r="K150" s="31" t="str">
        <f t="shared" si="19"/>
        <v/>
      </c>
      <c r="L150" s="31" t="s">
        <v>12690</v>
      </c>
      <c r="M150" s="31"/>
      <c r="N150" s="33" t="e">
        <f>MOD(Rapportage!H150-Rapportage!F150,1)-P150</f>
        <v>#VALUE!</v>
      </c>
      <c r="O150" s="31" t="str">
        <f>IF(Rapportage!G150="","",Rapportage!G150-Rapportage!E150)</f>
        <v/>
      </c>
      <c r="P150" s="35" t="str">
        <f>IF(Rapportage!K150="","",(Rapportage!K150*60)/1440)</f>
        <v/>
      </c>
      <c r="Q150" s="40" t="str">
        <f>IF(O150=1,1-((Rapportage!F150-$X$2)),"")</f>
        <v/>
      </c>
      <c r="R150" s="40" t="str">
        <f t="shared" si="18"/>
        <v/>
      </c>
      <c r="S150" s="35" t="str">
        <f>IF(OR(O150=1,Rapportage!H150&lt;$X$3),IF(Rapportage!H150&lt;"00:01","",(Rapportage!H150-$X$2)),"")</f>
        <v/>
      </c>
      <c r="T150" s="36" t="str">
        <f t="shared" si="23"/>
        <v/>
      </c>
      <c r="U150" s="41" t="e">
        <f t="shared" si="20"/>
        <v>#VALUE!</v>
      </c>
      <c r="V150" s="36" t="str">
        <f t="shared" si="22"/>
        <v/>
      </c>
      <c r="W150" s="36" t="str">
        <f t="shared" si="21"/>
        <v/>
      </c>
      <c r="X150" s="31"/>
      <c r="Y150" s="31"/>
      <c r="Z150" s="31" t="s">
        <v>7840</v>
      </c>
      <c r="AA150" s="31">
        <v>149</v>
      </c>
      <c r="AB150" s="31"/>
      <c r="AC150" s="31"/>
      <c r="AD150" s="31"/>
      <c r="AE150" s="31"/>
      <c r="AF150" s="31">
        <f>COUNTIFS('Zon- en Feestdagen'!G158:G170,Rapportage!E150)</f>
        <v>0</v>
      </c>
    </row>
    <row r="151" spans="1:32">
      <c r="A151" s="31" t="str">
        <f>IF((Rapportage!A151)&lt;=0,"",_xlfn.CONCAT(REPT("0",4-LEN(Rapportage!A151)),Rapportage!A151))</f>
        <v/>
      </c>
      <c r="B151" s="31" t="s">
        <v>456</v>
      </c>
      <c r="C151" s="31" t="str">
        <f>IF((Rapportage!C151)&lt;=0,"",_xlfn.CONCAT(REPT("0",10-LEN(Rapportage!C151)),Rapportage!C151))</f>
        <v/>
      </c>
      <c r="D151" s="31" t="s">
        <v>457</v>
      </c>
      <c r="E151" s="31" t="s">
        <v>17732</v>
      </c>
      <c r="F151" s="31" t="s">
        <v>15210</v>
      </c>
      <c r="G151" s="31" t="s">
        <v>458</v>
      </c>
      <c r="H151" s="31" t="s">
        <v>7841</v>
      </c>
      <c r="I151" s="31">
        <v>1766</v>
      </c>
      <c r="J151" s="31" t="e">
        <f ca="1">IF(($AB$2-$AA$2) &gt;= 0,IF(LEN(TEXT((V151)*100,"00000"))=3,_xlfn.CONCAT(0,TEXT((V151)*100,"00000")),TEXT((V151)*100,"00000")),empty)</f>
        <v>#NAME?</v>
      </c>
      <c r="K151" s="31" t="str">
        <f t="shared" si="19"/>
        <v/>
      </c>
      <c r="L151" s="31" t="s">
        <v>12691</v>
      </c>
      <c r="M151" s="31"/>
      <c r="N151" s="33" t="e">
        <f>MOD(Rapportage!H151-Rapportage!F151,1)-P151</f>
        <v>#VALUE!</v>
      </c>
      <c r="O151" s="31" t="str">
        <f>IF(Rapportage!G151="","",Rapportage!G151-Rapportage!E151)</f>
        <v/>
      </c>
      <c r="P151" s="35" t="str">
        <f>IF(Rapportage!K151="","",(Rapportage!K151*60)/1440)</f>
        <v/>
      </c>
      <c r="Q151" s="40" t="str">
        <f>IF(O151=1,1-((Rapportage!F151-$X$2)),"")</f>
        <v/>
      </c>
      <c r="R151" s="40" t="str">
        <f t="shared" si="18"/>
        <v/>
      </c>
      <c r="S151" s="35" t="str">
        <f>IF(OR(O151=1,Rapportage!H151&lt;$X$3),IF(Rapportage!H151&lt;"00:01","",(Rapportage!H151-$X$2)),"")</f>
        <v/>
      </c>
      <c r="T151" s="36" t="str">
        <f t="shared" si="23"/>
        <v/>
      </c>
      <c r="U151" s="41" t="e">
        <f t="shared" si="20"/>
        <v>#VALUE!</v>
      </c>
      <c r="V151" s="36" t="str">
        <f t="shared" si="22"/>
        <v/>
      </c>
      <c r="W151" s="36" t="str">
        <f t="shared" si="21"/>
        <v/>
      </c>
      <c r="X151" s="31"/>
      <c r="Y151" s="31"/>
      <c r="Z151" s="31" t="s">
        <v>7842</v>
      </c>
      <c r="AA151" s="31">
        <v>150</v>
      </c>
      <c r="AB151" s="31"/>
      <c r="AC151" s="31"/>
      <c r="AD151" s="31"/>
      <c r="AE151" s="31"/>
      <c r="AF151" s="31">
        <f>COUNTIFS('Zon- en Feestdagen'!G159:G171,Rapportage!E151)</f>
        <v>0</v>
      </c>
    </row>
    <row r="152" spans="1:32">
      <c r="A152" s="31" t="str">
        <f>IF((Rapportage!A152)&lt;=0,"",_xlfn.CONCAT(REPT("0",4-LEN(Rapportage!A152)),Rapportage!A152))</f>
        <v/>
      </c>
      <c r="B152" s="31" t="s">
        <v>459</v>
      </c>
      <c r="C152" s="31" t="str">
        <f>IF((Rapportage!C152)&lt;=0,"",_xlfn.CONCAT(REPT("0",10-LEN(Rapportage!C152)),Rapportage!C152))</f>
        <v/>
      </c>
      <c r="D152" s="31" t="s">
        <v>460</v>
      </c>
      <c r="E152" s="31" t="s">
        <v>17733</v>
      </c>
      <c r="F152" s="31" t="s">
        <v>15211</v>
      </c>
      <c r="G152" s="31" t="s">
        <v>461</v>
      </c>
      <c r="H152" s="31" t="s">
        <v>7843</v>
      </c>
      <c r="I152" s="31">
        <v>1766</v>
      </c>
      <c r="J152" s="31" t="e">
        <f ca="1">IF(($AB$2-$AA$2) &gt;= 0,IF(LEN(TEXT((V152)*100,"00000"))=3,_xlfn.CONCAT(0,TEXT((V152)*100,"00000")),TEXT((V152)*100,"00000")),empty)</f>
        <v>#NAME?</v>
      </c>
      <c r="K152" s="31" t="str">
        <f t="shared" si="19"/>
        <v/>
      </c>
      <c r="L152" s="31" t="s">
        <v>12692</v>
      </c>
      <c r="M152" s="31"/>
      <c r="N152" s="33" t="e">
        <f>MOD(Rapportage!H152-Rapportage!F152,1)-P152</f>
        <v>#VALUE!</v>
      </c>
      <c r="O152" s="31" t="str">
        <f>IF(Rapportage!G152="","",Rapportage!G152-Rapportage!E152)</f>
        <v/>
      </c>
      <c r="P152" s="35" t="str">
        <f>IF(Rapportage!K152="","",(Rapportage!K152*60)/1440)</f>
        <v/>
      </c>
      <c r="Q152" s="40" t="str">
        <f>IF(O152=1,1-((Rapportage!F152-$X$2)),"")</f>
        <v/>
      </c>
      <c r="R152" s="40" t="str">
        <f t="shared" si="18"/>
        <v/>
      </c>
      <c r="S152" s="35" t="str">
        <f>IF(OR(O152=1,Rapportage!H152&lt;$X$3),IF(Rapportage!H152&lt;"00:01","",(Rapportage!H152-$X$2)),"")</f>
        <v/>
      </c>
      <c r="T152" s="36" t="str">
        <f t="shared" si="23"/>
        <v/>
      </c>
      <c r="U152" s="41" t="e">
        <f t="shared" si="20"/>
        <v>#VALUE!</v>
      </c>
      <c r="V152" s="36" t="str">
        <f t="shared" si="22"/>
        <v/>
      </c>
      <c r="W152" s="36" t="str">
        <f t="shared" si="21"/>
        <v/>
      </c>
      <c r="X152" s="31"/>
      <c r="Y152" s="31"/>
      <c r="Z152" s="31" t="s">
        <v>7844</v>
      </c>
      <c r="AA152" s="31">
        <v>151</v>
      </c>
      <c r="AB152" s="31"/>
      <c r="AC152" s="31"/>
      <c r="AD152" s="31"/>
      <c r="AE152" s="31"/>
      <c r="AF152" s="31">
        <f>COUNTIFS('Zon- en Feestdagen'!G160:G172,Rapportage!E152)</f>
        <v>0</v>
      </c>
    </row>
    <row r="153" spans="1:32">
      <c r="A153" s="31" t="str">
        <f>IF((Rapportage!A153)&lt;=0,"",_xlfn.CONCAT(REPT("0",4-LEN(Rapportage!A153)),Rapportage!A153))</f>
        <v/>
      </c>
      <c r="B153" s="31" t="s">
        <v>462</v>
      </c>
      <c r="C153" s="31" t="str">
        <f>IF((Rapportage!C153)&lt;=0,"",_xlfn.CONCAT(REPT("0",10-LEN(Rapportage!C153)),Rapportage!C153))</f>
        <v/>
      </c>
      <c r="D153" s="31" t="s">
        <v>463</v>
      </c>
      <c r="E153" s="31" t="s">
        <v>17734</v>
      </c>
      <c r="F153" s="31" t="s">
        <v>15212</v>
      </c>
      <c r="G153" s="31" t="s">
        <v>464</v>
      </c>
      <c r="H153" s="31" t="s">
        <v>7845</v>
      </c>
      <c r="I153" s="31">
        <v>1766</v>
      </c>
      <c r="J153" s="31" t="e">
        <f ca="1">IF(($AB$2-$AA$2) &gt;= 0,IF(LEN(TEXT((V153)*100,"00000"))=3,_xlfn.CONCAT(0,TEXT((V153)*100,"00000")),TEXT((V153)*100,"00000")),empty)</f>
        <v>#NAME?</v>
      </c>
      <c r="K153" s="31" t="str">
        <f t="shared" si="19"/>
        <v/>
      </c>
      <c r="L153" s="31" t="s">
        <v>12693</v>
      </c>
      <c r="M153" s="31"/>
      <c r="N153" s="33" t="e">
        <f>MOD(Rapportage!H153-Rapportage!F153,1)-P153</f>
        <v>#VALUE!</v>
      </c>
      <c r="O153" s="31" t="str">
        <f>IF(Rapportage!G153="","",Rapportage!G153-Rapportage!E153)</f>
        <v/>
      </c>
      <c r="P153" s="35" t="str">
        <f>IF(Rapportage!K153="","",(Rapportage!K153*60)/1440)</f>
        <v/>
      </c>
      <c r="Q153" s="40" t="str">
        <f>IF(O153=1,1-((Rapportage!F153-$X$2)),"")</f>
        <v/>
      </c>
      <c r="R153" s="40" t="str">
        <f t="shared" si="18"/>
        <v/>
      </c>
      <c r="S153" s="35" t="str">
        <f>IF(OR(O153=1,Rapportage!H153&lt;$X$3),IF(Rapportage!H153&lt;"00:01","",(Rapportage!H153-$X$2)),"")</f>
        <v/>
      </c>
      <c r="T153" s="36" t="str">
        <f t="shared" si="23"/>
        <v/>
      </c>
      <c r="U153" s="41" t="e">
        <f t="shared" si="20"/>
        <v>#VALUE!</v>
      </c>
      <c r="V153" s="36" t="str">
        <f t="shared" si="22"/>
        <v/>
      </c>
      <c r="W153" s="36" t="str">
        <f t="shared" si="21"/>
        <v/>
      </c>
      <c r="X153" s="31"/>
      <c r="Y153" s="31"/>
      <c r="Z153" s="31" t="s">
        <v>7846</v>
      </c>
      <c r="AA153" s="31">
        <v>152</v>
      </c>
      <c r="AB153" s="31"/>
      <c r="AC153" s="31"/>
      <c r="AD153" s="31"/>
      <c r="AE153" s="31"/>
      <c r="AF153" s="31">
        <f>COUNTIFS('Zon- en Feestdagen'!G161:G173,Rapportage!E153)</f>
        <v>0</v>
      </c>
    </row>
    <row r="154" spans="1:32">
      <c r="A154" s="31" t="str">
        <f>IF((Rapportage!A154)&lt;=0,"",_xlfn.CONCAT(REPT("0",4-LEN(Rapportage!A154)),Rapportage!A154))</f>
        <v/>
      </c>
      <c r="B154" s="31" t="s">
        <v>465</v>
      </c>
      <c r="C154" s="31" t="str">
        <f>IF((Rapportage!C154)&lt;=0,"",_xlfn.CONCAT(REPT("0",10-LEN(Rapportage!C154)),Rapportage!C154))</f>
        <v/>
      </c>
      <c r="D154" s="31" t="s">
        <v>466</v>
      </c>
      <c r="E154" s="31" t="s">
        <v>17735</v>
      </c>
      <c r="F154" s="31" t="s">
        <v>15213</v>
      </c>
      <c r="G154" s="31" t="s">
        <v>467</v>
      </c>
      <c r="H154" s="31" t="s">
        <v>7847</v>
      </c>
      <c r="I154" s="31">
        <v>1766</v>
      </c>
      <c r="J154" s="31" t="e">
        <f ca="1">IF(($AB$2-$AA$2) &gt;= 0,IF(LEN(TEXT((V154)*100,"00000"))=3,_xlfn.CONCAT(0,TEXT((V154)*100,"00000")),TEXT((V154)*100,"00000")),empty)</f>
        <v>#NAME?</v>
      </c>
      <c r="K154" s="31" t="str">
        <f t="shared" si="19"/>
        <v/>
      </c>
      <c r="L154" s="31" t="s">
        <v>12694</v>
      </c>
      <c r="M154" s="31"/>
      <c r="N154" s="33" t="e">
        <f>MOD(Rapportage!H154-Rapportage!F154,1)-P154</f>
        <v>#VALUE!</v>
      </c>
      <c r="O154" s="31" t="str">
        <f>IF(Rapportage!G154="","",Rapportage!G154-Rapportage!E154)</f>
        <v/>
      </c>
      <c r="P154" s="35" t="str">
        <f>IF(Rapportage!K154="","",(Rapportage!K154*60)/1440)</f>
        <v/>
      </c>
      <c r="Q154" s="40" t="str">
        <f>IF(O154=1,1-((Rapportage!F154-$X$2)),"")</f>
        <v/>
      </c>
      <c r="R154" s="40" t="str">
        <f t="shared" si="18"/>
        <v/>
      </c>
      <c r="S154" s="35" t="str">
        <f>IF(OR(O154=1,Rapportage!H154&lt;$X$3),IF(Rapportage!H154&lt;"00:01","",(Rapportage!H154-$X$2)),"")</f>
        <v/>
      </c>
      <c r="T154" s="36" t="str">
        <f t="shared" si="23"/>
        <v/>
      </c>
      <c r="U154" s="41" t="e">
        <f t="shared" si="20"/>
        <v>#VALUE!</v>
      </c>
      <c r="V154" s="36" t="str">
        <f t="shared" si="22"/>
        <v/>
      </c>
      <c r="W154" s="36" t="str">
        <f t="shared" si="21"/>
        <v/>
      </c>
      <c r="X154" s="31"/>
      <c r="Y154" s="31"/>
      <c r="Z154" s="31" t="s">
        <v>7848</v>
      </c>
      <c r="AA154" s="31">
        <v>153</v>
      </c>
      <c r="AB154" s="31"/>
      <c r="AC154" s="31"/>
      <c r="AD154" s="31"/>
      <c r="AE154" s="31"/>
      <c r="AF154" s="31">
        <f>COUNTIFS('Zon- en Feestdagen'!G162:G174,Rapportage!E154)</f>
        <v>0</v>
      </c>
    </row>
    <row r="155" spans="1:32">
      <c r="A155" s="31" t="str">
        <f>IF((Rapportage!A155)&lt;=0,"",_xlfn.CONCAT(REPT("0",4-LEN(Rapportage!A155)),Rapportage!A155))</f>
        <v/>
      </c>
      <c r="B155" s="31" t="s">
        <v>468</v>
      </c>
      <c r="C155" s="31" t="str">
        <f>IF((Rapportage!C155)&lt;=0,"",_xlfn.CONCAT(REPT("0",10-LEN(Rapportage!C155)),Rapportage!C155))</f>
        <v/>
      </c>
      <c r="D155" s="31" t="s">
        <v>469</v>
      </c>
      <c r="E155" s="31" t="s">
        <v>17736</v>
      </c>
      <c r="F155" s="31" t="s">
        <v>15214</v>
      </c>
      <c r="G155" s="31" t="s">
        <v>470</v>
      </c>
      <c r="H155" s="31" t="s">
        <v>7849</v>
      </c>
      <c r="I155" s="31">
        <v>1766</v>
      </c>
      <c r="J155" s="31" t="e">
        <f ca="1">IF(($AB$2-$AA$2) &gt;= 0,IF(LEN(TEXT((V155)*100,"00000"))=3,_xlfn.CONCAT(0,TEXT((V155)*100,"00000")),TEXT((V155)*100,"00000")),empty)</f>
        <v>#NAME?</v>
      </c>
      <c r="K155" s="31" t="str">
        <f t="shared" si="19"/>
        <v/>
      </c>
      <c r="L155" s="31" t="s">
        <v>12695</v>
      </c>
      <c r="M155" s="31"/>
      <c r="N155" s="33" t="e">
        <f>MOD(Rapportage!H155-Rapportage!F155,1)-P155</f>
        <v>#VALUE!</v>
      </c>
      <c r="O155" s="31" t="str">
        <f>IF(Rapportage!G155="","",Rapportage!G155-Rapportage!E155)</f>
        <v/>
      </c>
      <c r="P155" s="35" t="str">
        <f>IF(Rapportage!K155="","",(Rapportage!K155*60)/1440)</f>
        <v/>
      </c>
      <c r="Q155" s="40" t="str">
        <f>IF(O155=1,1-((Rapportage!F155-$X$2)),"")</f>
        <v/>
      </c>
      <c r="R155" s="40" t="str">
        <f t="shared" si="18"/>
        <v/>
      </c>
      <c r="S155" s="35" t="str">
        <f>IF(OR(O155=1,Rapportage!H155&lt;$X$3),IF(Rapportage!H155&lt;"00:01","",(Rapportage!H155-$X$2)),"")</f>
        <v/>
      </c>
      <c r="T155" s="36" t="str">
        <f t="shared" si="23"/>
        <v/>
      </c>
      <c r="U155" s="41" t="e">
        <f t="shared" si="20"/>
        <v>#VALUE!</v>
      </c>
      <c r="V155" s="36" t="str">
        <f t="shared" si="22"/>
        <v/>
      </c>
      <c r="W155" s="36" t="str">
        <f t="shared" si="21"/>
        <v/>
      </c>
      <c r="X155" s="31"/>
      <c r="Y155" s="31"/>
      <c r="Z155" s="31" t="s">
        <v>7850</v>
      </c>
      <c r="AA155" s="31">
        <v>154</v>
      </c>
      <c r="AB155" s="31"/>
      <c r="AC155" s="31"/>
      <c r="AD155" s="31"/>
      <c r="AE155" s="31"/>
      <c r="AF155" s="31">
        <f>COUNTIFS('Zon- en Feestdagen'!G163:G175,Rapportage!E155)</f>
        <v>0</v>
      </c>
    </row>
    <row r="156" spans="1:32">
      <c r="A156" s="31" t="str">
        <f>IF((Rapportage!A156)&lt;=0,"",_xlfn.CONCAT(REPT("0",4-LEN(Rapportage!A156)),Rapportage!A156))</f>
        <v/>
      </c>
      <c r="B156" s="31" t="s">
        <v>471</v>
      </c>
      <c r="C156" s="31" t="str">
        <f>IF((Rapportage!C156)&lt;=0,"",_xlfn.CONCAT(REPT("0",10-LEN(Rapportage!C156)),Rapportage!C156))</f>
        <v/>
      </c>
      <c r="D156" s="31" t="s">
        <v>472</v>
      </c>
      <c r="E156" s="31" t="s">
        <v>17737</v>
      </c>
      <c r="F156" s="31" t="s">
        <v>15215</v>
      </c>
      <c r="G156" s="31" t="s">
        <v>473</v>
      </c>
      <c r="H156" s="31" t="s">
        <v>7851</v>
      </c>
      <c r="I156" s="31">
        <v>1766</v>
      </c>
      <c r="J156" s="31" t="e">
        <f ca="1">IF(($AB$2-$AA$2) &gt;= 0,IF(LEN(TEXT((V156)*100,"00000"))=3,_xlfn.CONCAT(0,TEXT((V156)*100,"00000")),TEXT((V156)*100,"00000")),empty)</f>
        <v>#NAME?</v>
      </c>
      <c r="K156" s="31" t="str">
        <f t="shared" si="19"/>
        <v/>
      </c>
      <c r="L156" s="31" t="s">
        <v>12696</v>
      </c>
      <c r="M156" s="31"/>
      <c r="N156" s="33" t="e">
        <f>MOD(Rapportage!H156-Rapportage!F156,1)-P156</f>
        <v>#VALUE!</v>
      </c>
      <c r="O156" s="31" t="str">
        <f>IF(Rapportage!G156="","",Rapportage!G156-Rapportage!E156)</f>
        <v/>
      </c>
      <c r="P156" s="35" t="str">
        <f>IF(Rapportage!K156="","",(Rapportage!K156*60)/1440)</f>
        <v/>
      </c>
      <c r="Q156" s="40" t="str">
        <f>IF(O156=1,1-((Rapportage!F156-$X$2)),"")</f>
        <v/>
      </c>
      <c r="R156" s="40" t="str">
        <f t="shared" si="18"/>
        <v/>
      </c>
      <c r="S156" s="35" t="str">
        <f>IF(OR(O156=1,Rapportage!H156&lt;$X$3),IF(Rapportage!H156&lt;"00:01","",(Rapportage!H156-$X$2)),"")</f>
        <v/>
      </c>
      <c r="T156" s="36" t="str">
        <f t="shared" si="23"/>
        <v/>
      </c>
      <c r="U156" s="41" t="e">
        <f t="shared" si="20"/>
        <v>#VALUE!</v>
      </c>
      <c r="V156" s="36" t="str">
        <f t="shared" si="22"/>
        <v/>
      </c>
      <c r="W156" s="36" t="str">
        <f t="shared" si="21"/>
        <v/>
      </c>
      <c r="X156" s="31"/>
      <c r="Y156" s="31"/>
      <c r="Z156" s="31" t="s">
        <v>7852</v>
      </c>
      <c r="AA156" s="31">
        <v>155</v>
      </c>
      <c r="AB156" s="31"/>
      <c r="AC156" s="31"/>
      <c r="AD156" s="31"/>
      <c r="AE156" s="31"/>
      <c r="AF156" s="31">
        <f>COUNTIFS('Zon- en Feestdagen'!G164:G176,Rapportage!E156)</f>
        <v>0</v>
      </c>
    </row>
    <row r="157" spans="1:32">
      <c r="A157" s="31" t="str">
        <f>IF((Rapportage!A157)&lt;=0,"",_xlfn.CONCAT(REPT("0",4-LEN(Rapportage!A157)),Rapportage!A157))</f>
        <v/>
      </c>
      <c r="B157" s="31" t="s">
        <v>474</v>
      </c>
      <c r="C157" s="31" t="str">
        <f>IF((Rapportage!C157)&lt;=0,"",_xlfn.CONCAT(REPT("0",10-LEN(Rapportage!C157)),Rapportage!C157))</f>
        <v/>
      </c>
      <c r="D157" s="31" t="s">
        <v>475</v>
      </c>
      <c r="E157" s="31" t="s">
        <v>17738</v>
      </c>
      <c r="F157" s="31" t="s">
        <v>15216</v>
      </c>
      <c r="G157" s="31" t="s">
        <v>476</v>
      </c>
      <c r="H157" s="31" t="s">
        <v>7853</v>
      </c>
      <c r="I157" s="31">
        <v>1766</v>
      </c>
      <c r="J157" s="31" t="e">
        <f ca="1">IF(($AB$2-$AA$2) &gt;= 0,IF(LEN(TEXT((V157)*100,"00000"))=3,_xlfn.CONCAT(0,TEXT((V157)*100,"00000")),TEXT((V157)*100,"00000")),empty)</f>
        <v>#NAME?</v>
      </c>
      <c r="K157" s="31" t="str">
        <f t="shared" si="19"/>
        <v/>
      </c>
      <c r="L157" s="31" t="s">
        <v>12697</v>
      </c>
      <c r="M157" s="31"/>
      <c r="N157" s="33" t="e">
        <f>MOD(Rapportage!H157-Rapportage!F157,1)-P157</f>
        <v>#VALUE!</v>
      </c>
      <c r="O157" s="31" t="str">
        <f>IF(Rapportage!G157="","",Rapportage!G157-Rapportage!E157)</f>
        <v/>
      </c>
      <c r="P157" s="35" t="str">
        <f>IF(Rapportage!K157="","",(Rapportage!K157*60)/1440)</f>
        <v/>
      </c>
      <c r="Q157" s="40" t="str">
        <f>IF(O157=1,1-((Rapportage!F157-$X$2)),"")</f>
        <v/>
      </c>
      <c r="R157" s="40" t="str">
        <f t="shared" si="18"/>
        <v/>
      </c>
      <c r="S157" s="35" t="str">
        <f>IF(OR(O157=1,Rapportage!H157&lt;$X$3),IF(Rapportage!H157&lt;"00:01","",(Rapportage!H157-$X$2)),"")</f>
        <v/>
      </c>
      <c r="T157" s="36" t="str">
        <f t="shared" si="23"/>
        <v/>
      </c>
      <c r="U157" s="41" t="e">
        <f t="shared" si="20"/>
        <v>#VALUE!</v>
      </c>
      <c r="V157" s="36" t="str">
        <f t="shared" si="22"/>
        <v/>
      </c>
      <c r="W157" s="36" t="str">
        <f t="shared" si="21"/>
        <v/>
      </c>
      <c r="X157" s="31"/>
      <c r="Y157" s="31"/>
      <c r="Z157" s="31" t="s">
        <v>7854</v>
      </c>
      <c r="AA157" s="31">
        <v>156</v>
      </c>
      <c r="AB157" s="31"/>
      <c r="AC157" s="31"/>
      <c r="AD157" s="31"/>
      <c r="AE157" s="31"/>
      <c r="AF157" s="31">
        <f>COUNTIFS('Zon- en Feestdagen'!G165:G177,Rapportage!E157)</f>
        <v>0</v>
      </c>
    </row>
    <row r="158" spans="1:32">
      <c r="A158" s="31" t="str">
        <f>IF((Rapportage!A158)&lt;=0,"",_xlfn.CONCAT(REPT("0",4-LEN(Rapportage!A158)),Rapportage!A158))</f>
        <v/>
      </c>
      <c r="B158" s="31" t="s">
        <v>477</v>
      </c>
      <c r="C158" s="31" t="str">
        <f>IF((Rapportage!C158)&lt;=0,"",_xlfn.CONCAT(REPT("0",10-LEN(Rapportage!C158)),Rapportage!C158))</f>
        <v/>
      </c>
      <c r="D158" s="31" t="s">
        <v>478</v>
      </c>
      <c r="E158" s="31" t="s">
        <v>17739</v>
      </c>
      <c r="F158" s="31" t="s">
        <v>15217</v>
      </c>
      <c r="G158" s="31" t="s">
        <v>479</v>
      </c>
      <c r="H158" s="31" t="s">
        <v>7855</v>
      </c>
      <c r="I158" s="31">
        <v>1766</v>
      </c>
      <c r="J158" s="31" t="e">
        <f ca="1">IF(($AB$2-$AA$2) &gt;= 0,IF(LEN(TEXT((V158)*100,"00000"))=3,_xlfn.CONCAT(0,TEXT((V158)*100,"00000")),TEXT((V158)*100,"00000")),empty)</f>
        <v>#NAME?</v>
      </c>
      <c r="K158" s="31" t="str">
        <f t="shared" si="19"/>
        <v/>
      </c>
      <c r="L158" s="31" t="s">
        <v>12698</v>
      </c>
      <c r="M158" s="31"/>
      <c r="N158" s="33" t="e">
        <f>MOD(Rapportage!H158-Rapportage!F158,1)-P158</f>
        <v>#VALUE!</v>
      </c>
      <c r="O158" s="31" t="str">
        <f>IF(Rapportage!G158="","",Rapportage!G158-Rapportage!E158)</f>
        <v/>
      </c>
      <c r="P158" s="35" t="str">
        <f>IF(Rapportage!K158="","",(Rapportage!K158*60)/1440)</f>
        <v/>
      </c>
      <c r="Q158" s="40" t="str">
        <f>IF(O158=1,1-((Rapportage!F158-$X$2)),"")</f>
        <v/>
      </c>
      <c r="R158" s="40" t="str">
        <f t="shared" si="18"/>
        <v/>
      </c>
      <c r="S158" s="35" t="str">
        <f>IF(OR(O158=1,Rapportage!H158&lt;$X$3),IF(Rapportage!H158&lt;"00:01","",(Rapportage!H158-$X$2)),"")</f>
        <v/>
      </c>
      <c r="T158" s="36" t="str">
        <f t="shared" si="23"/>
        <v/>
      </c>
      <c r="U158" s="41" t="e">
        <f t="shared" si="20"/>
        <v>#VALUE!</v>
      </c>
      <c r="V158" s="36" t="str">
        <f t="shared" si="22"/>
        <v/>
      </c>
      <c r="W158" s="36" t="str">
        <f t="shared" si="21"/>
        <v/>
      </c>
      <c r="X158" s="31"/>
      <c r="Y158" s="31"/>
      <c r="Z158" s="31" t="s">
        <v>7856</v>
      </c>
      <c r="AA158" s="31">
        <v>157</v>
      </c>
      <c r="AB158" s="31"/>
      <c r="AC158" s="31"/>
      <c r="AD158" s="31"/>
      <c r="AE158" s="31"/>
      <c r="AF158" s="31">
        <f>COUNTIFS('Zon- en Feestdagen'!G166:G178,Rapportage!E158)</f>
        <v>0</v>
      </c>
    </row>
    <row r="159" spans="1:32">
      <c r="A159" s="31" t="str">
        <f>IF((Rapportage!A159)&lt;=0,"",_xlfn.CONCAT(REPT("0",4-LEN(Rapportage!A159)),Rapportage!A159))</f>
        <v/>
      </c>
      <c r="B159" s="31" t="s">
        <v>480</v>
      </c>
      <c r="C159" s="31" t="str">
        <f>IF((Rapportage!C159)&lt;=0,"",_xlfn.CONCAT(REPT("0",10-LEN(Rapportage!C159)),Rapportage!C159))</f>
        <v/>
      </c>
      <c r="D159" s="31" t="s">
        <v>481</v>
      </c>
      <c r="E159" s="31" t="s">
        <v>17740</v>
      </c>
      <c r="F159" s="31" t="s">
        <v>15218</v>
      </c>
      <c r="G159" s="31" t="s">
        <v>482</v>
      </c>
      <c r="H159" s="31" t="s">
        <v>7857</v>
      </c>
      <c r="I159" s="31">
        <v>1766</v>
      </c>
      <c r="J159" s="31" t="e">
        <f ca="1">IF(($AB$2-$AA$2) &gt;= 0,IF(LEN(TEXT((V159)*100,"00000"))=3,_xlfn.CONCAT(0,TEXT((V159)*100,"00000")),TEXT((V159)*100,"00000")),empty)</f>
        <v>#NAME?</v>
      </c>
      <c r="K159" s="31" t="str">
        <f t="shared" si="19"/>
        <v/>
      </c>
      <c r="L159" s="31" t="s">
        <v>12699</v>
      </c>
      <c r="M159" s="31"/>
      <c r="N159" s="33" t="e">
        <f>MOD(Rapportage!H159-Rapportage!F159,1)-P159</f>
        <v>#VALUE!</v>
      </c>
      <c r="O159" s="31" t="str">
        <f>IF(Rapportage!G159="","",Rapportage!G159-Rapportage!E159)</f>
        <v/>
      </c>
      <c r="P159" s="35" t="str">
        <f>IF(Rapportage!K159="","",(Rapportage!K159*60)/1440)</f>
        <v/>
      </c>
      <c r="Q159" s="40" t="str">
        <f>IF(O159=1,1-((Rapportage!F159-$X$2)),"")</f>
        <v/>
      </c>
      <c r="R159" s="40" t="str">
        <f t="shared" si="18"/>
        <v/>
      </c>
      <c r="S159" s="35" t="str">
        <f>IF(OR(O159=1,Rapportage!H159&lt;$X$3),IF(Rapportage!H159&lt;"00:01","",(Rapportage!H159-$X$2)),"")</f>
        <v/>
      </c>
      <c r="T159" s="36" t="str">
        <f t="shared" si="23"/>
        <v/>
      </c>
      <c r="U159" s="41" t="e">
        <f t="shared" si="20"/>
        <v>#VALUE!</v>
      </c>
      <c r="V159" s="36" t="str">
        <f t="shared" si="22"/>
        <v/>
      </c>
      <c r="W159" s="36" t="str">
        <f t="shared" si="21"/>
        <v/>
      </c>
      <c r="X159" s="31"/>
      <c r="Y159" s="31"/>
      <c r="Z159" s="31" t="s">
        <v>7858</v>
      </c>
      <c r="AA159" s="31">
        <v>158</v>
      </c>
      <c r="AB159" s="31"/>
      <c r="AC159" s="31"/>
      <c r="AD159" s="31"/>
      <c r="AE159" s="31"/>
      <c r="AF159" s="31">
        <f>COUNTIFS('Zon- en Feestdagen'!G167:G179,Rapportage!E159)</f>
        <v>0</v>
      </c>
    </row>
    <row r="160" spans="1:32">
      <c r="A160" s="31" t="str">
        <f>IF((Rapportage!A160)&lt;=0,"",_xlfn.CONCAT(REPT("0",4-LEN(Rapportage!A160)),Rapportage!A160))</f>
        <v/>
      </c>
      <c r="B160" s="31" t="s">
        <v>483</v>
      </c>
      <c r="C160" s="31" t="str">
        <f>IF((Rapportage!C160)&lt;=0,"",_xlfn.CONCAT(REPT("0",10-LEN(Rapportage!C160)),Rapportage!C160))</f>
        <v/>
      </c>
      <c r="D160" s="31" t="s">
        <v>484</v>
      </c>
      <c r="E160" s="31" t="s">
        <v>17741</v>
      </c>
      <c r="F160" s="31" t="s">
        <v>15219</v>
      </c>
      <c r="G160" s="31" t="s">
        <v>485</v>
      </c>
      <c r="H160" s="31" t="s">
        <v>7859</v>
      </c>
      <c r="I160" s="31">
        <v>1766</v>
      </c>
      <c r="J160" s="31" t="e">
        <f ca="1">IF(($AB$2-$AA$2) &gt;= 0,IF(LEN(TEXT((V160)*100,"00000"))=3,_xlfn.CONCAT(0,TEXT((V160)*100,"00000")),TEXT((V160)*100,"00000")),empty)</f>
        <v>#NAME?</v>
      </c>
      <c r="K160" s="31" t="str">
        <f t="shared" si="19"/>
        <v/>
      </c>
      <c r="L160" s="31" t="s">
        <v>12700</v>
      </c>
      <c r="M160" s="31"/>
      <c r="N160" s="33" t="e">
        <f>MOD(Rapportage!H160-Rapportage!F160,1)-P160</f>
        <v>#VALUE!</v>
      </c>
      <c r="O160" s="31" t="str">
        <f>IF(Rapportage!G160="","",Rapportage!G160-Rapportage!E160)</f>
        <v/>
      </c>
      <c r="P160" s="35" t="str">
        <f>IF(Rapportage!K160="","",(Rapportage!K160*60)/1440)</f>
        <v/>
      </c>
      <c r="Q160" s="40" t="str">
        <f>IF(O160=1,1-((Rapportage!F160-$X$2)),"")</f>
        <v/>
      </c>
      <c r="R160" s="40" t="str">
        <f t="shared" si="18"/>
        <v/>
      </c>
      <c r="S160" s="35" t="str">
        <f>IF(OR(O160=1,Rapportage!H160&lt;$X$3),IF(Rapportage!H160&lt;"00:01","",(Rapportage!H160-$X$2)),"")</f>
        <v/>
      </c>
      <c r="T160" s="36" t="str">
        <f t="shared" si="23"/>
        <v/>
      </c>
      <c r="U160" s="41" t="e">
        <f t="shared" si="20"/>
        <v>#VALUE!</v>
      </c>
      <c r="V160" s="36" t="str">
        <f t="shared" si="22"/>
        <v/>
      </c>
      <c r="W160" s="36" t="str">
        <f t="shared" si="21"/>
        <v/>
      </c>
      <c r="X160" s="31"/>
      <c r="Y160" s="31"/>
      <c r="Z160" s="31" t="s">
        <v>7860</v>
      </c>
      <c r="AA160" s="31">
        <v>159</v>
      </c>
      <c r="AB160" s="31"/>
      <c r="AC160" s="31"/>
      <c r="AD160" s="31"/>
      <c r="AE160" s="31"/>
      <c r="AF160" s="31">
        <f>COUNTIFS('Zon- en Feestdagen'!G168:G180,Rapportage!E160)</f>
        <v>0</v>
      </c>
    </row>
    <row r="161" spans="1:32">
      <c r="A161" s="31" t="str">
        <f>IF((Rapportage!A161)&lt;=0,"",_xlfn.CONCAT(REPT("0",4-LEN(Rapportage!A161)),Rapportage!A161))</f>
        <v/>
      </c>
      <c r="B161" s="31" t="s">
        <v>486</v>
      </c>
      <c r="C161" s="31" t="str">
        <f>IF((Rapportage!C161)&lt;=0,"",_xlfn.CONCAT(REPT("0",10-LEN(Rapportage!C161)),Rapportage!C161))</f>
        <v/>
      </c>
      <c r="D161" s="31" t="s">
        <v>487</v>
      </c>
      <c r="E161" s="31" t="s">
        <v>17742</v>
      </c>
      <c r="F161" s="31" t="s">
        <v>15220</v>
      </c>
      <c r="G161" s="31" t="s">
        <v>488</v>
      </c>
      <c r="H161" s="31" t="s">
        <v>7861</v>
      </c>
      <c r="I161" s="31">
        <v>1766</v>
      </c>
      <c r="J161" s="31" t="e">
        <f ca="1">IF(($AB$2-$AA$2) &gt;= 0,IF(LEN(TEXT((V161)*100,"00000"))=3,_xlfn.CONCAT(0,TEXT((V161)*100,"00000")),TEXT((V161)*100,"00000")),empty)</f>
        <v>#NAME?</v>
      </c>
      <c r="K161" s="31" t="str">
        <f t="shared" si="19"/>
        <v/>
      </c>
      <c r="L161" s="31" t="s">
        <v>12701</v>
      </c>
      <c r="M161" s="31"/>
      <c r="N161" s="33" t="e">
        <f>MOD(Rapportage!H161-Rapportage!F161,1)-P161</f>
        <v>#VALUE!</v>
      </c>
      <c r="O161" s="31" t="str">
        <f>IF(Rapportage!G161="","",Rapportage!G161-Rapportage!E161)</f>
        <v/>
      </c>
      <c r="P161" s="35" t="str">
        <f>IF(Rapportage!K161="","",(Rapportage!K161*60)/1440)</f>
        <v/>
      </c>
      <c r="Q161" s="40" t="str">
        <f>IF(O161=1,1-((Rapportage!F161-$X$2)),"")</f>
        <v/>
      </c>
      <c r="R161" s="40" t="str">
        <f t="shared" si="18"/>
        <v/>
      </c>
      <c r="S161" s="35" t="str">
        <f>IF(OR(O161=1,Rapportage!H161&lt;$X$3),IF(Rapportage!H161&lt;"00:01","",(Rapportage!H161-$X$2)),"")</f>
        <v/>
      </c>
      <c r="T161" s="36" t="str">
        <f t="shared" si="23"/>
        <v/>
      </c>
      <c r="U161" s="41" t="e">
        <f t="shared" si="20"/>
        <v>#VALUE!</v>
      </c>
      <c r="V161" s="36" t="str">
        <f t="shared" si="22"/>
        <v/>
      </c>
      <c r="W161" s="36" t="str">
        <f t="shared" si="21"/>
        <v/>
      </c>
      <c r="X161" s="31"/>
      <c r="Y161" s="31"/>
      <c r="Z161" s="31" t="s">
        <v>7862</v>
      </c>
      <c r="AA161" s="31">
        <v>160</v>
      </c>
      <c r="AB161" s="31"/>
      <c r="AC161" s="31"/>
      <c r="AD161" s="31"/>
      <c r="AE161" s="31"/>
      <c r="AF161" s="31">
        <f>COUNTIFS('Zon- en Feestdagen'!G169:G181,Rapportage!E161)</f>
        <v>0</v>
      </c>
    </row>
    <row r="162" spans="1:32">
      <c r="A162" s="31" t="str">
        <f>IF((Rapportage!A162)&lt;=0,"",_xlfn.CONCAT(REPT("0",4-LEN(Rapportage!A162)),Rapportage!A162))</f>
        <v/>
      </c>
      <c r="B162" s="31" t="s">
        <v>489</v>
      </c>
      <c r="C162" s="31" t="str">
        <f>IF((Rapportage!C162)&lt;=0,"",_xlfn.CONCAT(REPT("0",10-LEN(Rapportage!C162)),Rapportage!C162))</f>
        <v/>
      </c>
      <c r="D162" s="31" t="s">
        <v>490</v>
      </c>
      <c r="E162" s="31" t="s">
        <v>17743</v>
      </c>
      <c r="F162" s="31" t="s">
        <v>15221</v>
      </c>
      <c r="G162" s="31" t="s">
        <v>491</v>
      </c>
      <c r="H162" s="31" t="s">
        <v>7863</v>
      </c>
      <c r="I162" s="31">
        <v>1766</v>
      </c>
      <c r="J162" s="31" t="e">
        <f ca="1">IF(($AB$2-$AA$2) &gt;= 0,IF(LEN(TEXT((V162)*100,"00000"))=3,_xlfn.CONCAT(0,TEXT((V162)*100,"00000")),TEXT((V162)*100,"00000")),empty)</f>
        <v>#NAME?</v>
      </c>
      <c r="K162" s="31" t="str">
        <f t="shared" si="19"/>
        <v/>
      </c>
      <c r="L162" s="31" t="s">
        <v>12702</v>
      </c>
      <c r="M162" s="31"/>
      <c r="N162" s="33" t="e">
        <f>MOD(Rapportage!H162-Rapportage!F162,1)-P162</f>
        <v>#VALUE!</v>
      </c>
      <c r="O162" s="31" t="str">
        <f>IF(Rapportage!G162="","",Rapportage!G162-Rapportage!E162)</f>
        <v/>
      </c>
      <c r="P162" s="35" t="str">
        <f>IF(Rapportage!K162="","",(Rapportage!K162*60)/1440)</f>
        <v/>
      </c>
      <c r="Q162" s="40" t="str">
        <f>IF(O162=1,1-((Rapportage!F162-$X$2)),"")</f>
        <v/>
      </c>
      <c r="R162" s="40" t="str">
        <f t="shared" si="18"/>
        <v/>
      </c>
      <c r="S162" s="35" t="str">
        <f>IF(OR(O162=1,Rapportage!H162&lt;$X$3),IF(Rapportage!H162&lt;"00:01","",(Rapportage!H162-$X$2)),"")</f>
        <v/>
      </c>
      <c r="T162" s="36" t="str">
        <f t="shared" si="23"/>
        <v/>
      </c>
      <c r="U162" s="41" t="e">
        <f t="shared" si="20"/>
        <v>#VALUE!</v>
      </c>
      <c r="V162" s="36" t="str">
        <f t="shared" si="22"/>
        <v/>
      </c>
      <c r="W162" s="36" t="str">
        <f t="shared" si="21"/>
        <v/>
      </c>
      <c r="X162" s="31"/>
      <c r="Y162" s="31"/>
      <c r="Z162" s="31" t="s">
        <v>7864</v>
      </c>
      <c r="AA162" s="31">
        <v>161</v>
      </c>
      <c r="AB162" s="31"/>
      <c r="AC162" s="31"/>
      <c r="AD162" s="31"/>
      <c r="AE162" s="31"/>
      <c r="AF162" s="31">
        <f>COUNTIFS('Zon- en Feestdagen'!G170:G182,Rapportage!E162)</f>
        <v>0</v>
      </c>
    </row>
    <row r="163" spans="1:32">
      <c r="A163" s="31" t="str">
        <f>IF((Rapportage!A163)&lt;=0,"",_xlfn.CONCAT(REPT("0",4-LEN(Rapportage!A163)),Rapportage!A163))</f>
        <v/>
      </c>
      <c r="B163" s="31" t="s">
        <v>492</v>
      </c>
      <c r="C163" s="31" t="str">
        <f>IF((Rapportage!C163)&lt;=0,"",_xlfn.CONCAT(REPT("0",10-LEN(Rapportage!C163)),Rapportage!C163))</f>
        <v/>
      </c>
      <c r="D163" s="31" t="s">
        <v>493</v>
      </c>
      <c r="E163" s="31" t="s">
        <v>17744</v>
      </c>
      <c r="F163" s="31" t="s">
        <v>15222</v>
      </c>
      <c r="G163" s="31" t="s">
        <v>494</v>
      </c>
      <c r="H163" s="31" t="s">
        <v>7865</v>
      </c>
      <c r="I163" s="31">
        <v>1766</v>
      </c>
      <c r="J163" s="31" t="e">
        <f ca="1">IF(($AB$2-$AA$2) &gt;= 0,IF(LEN(TEXT((V163)*100,"00000"))=3,_xlfn.CONCAT(0,TEXT((V163)*100,"00000")),TEXT((V163)*100,"00000")),empty)</f>
        <v>#NAME?</v>
      </c>
      <c r="K163" s="31" t="str">
        <f t="shared" si="19"/>
        <v/>
      </c>
      <c r="L163" s="31" t="s">
        <v>12703</v>
      </c>
      <c r="M163" s="31"/>
      <c r="N163" s="33" t="e">
        <f>MOD(Rapportage!H163-Rapportage!F163,1)-P163</f>
        <v>#VALUE!</v>
      </c>
      <c r="O163" s="31" t="str">
        <f>IF(Rapportage!G163="","",Rapportage!G163-Rapportage!E163)</f>
        <v/>
      </c>
      <c r="P163" s="35" t="str">
        <f>IF(Rapportage!K163="","",(Rapportage!K163*60)/1440)</f>
        <v/>
      </c>
      <c r="Q163" s="40" t="str">
        <f>IF(O163=1,1-((Rapportage!F163-$X$2)),"")</f>
        <v/>
      </c>
      <c r="R163" s="40" t="str">
        <f t="shared" si="18"/>
        <v/>
      </c>
      <c r="S163" s="35" t="str">
        <f>IF(OR(O163=1,Rapportage!H163&lt;$X$3),IF(Rapportage!H163&lt;"00:01","",(Rapportage!H163-$X$2)),"")</f>
        <v/>
      </c>
      <c r="T163" s="36" t="str">
        <f t="shared" si="23"/>
        <v/>
      </c>
      <c r="U163" s="41" t="e">
        <f t="shared" si="20"/>
        <v>#VALUE!</v>
      </c>
      <c r="V163" s="36" t="str">
        <f t="shared" si="22"/>
        <v/>
      </c>
      <c r="W163" s="36" t="str">
        <f t="shared" si="21"/>
        <v/>
      </c>
      <c r="X163" s="31"/>
      <c r="Y163" s="31"/>
      <c r="Z163" s="31" t="s">
        <v>7866</v>
      </c>
      <c r="AA163" s="31">
        <v>162</v>
      </c>
      <c r="AB163" s="31"/>
      <c r="AC163" s="31"/>
      <c r="AD163" s="31"/>
      <c r="AE163" s="31"/>
      <c r="AF163" s="31">
        <f>COUNTIFS('Zon- en Feestdagen'!G171:G183,Rapportage!E163)</f>
        <v>0</v>
      </c>
    </row>
    <row r="164" spans="1:32">
      <c r="A164" s="31" t="str">
        <f>IF((Rapportage!A164)&lt;=0,"",_xlfn.CONCAT(REPT("0",4-LEN(Rapportage!A164)),Rapportage!A164))</f>
        <v/>
      </c>
      <c r="B164" s="31" t="s">
        <v>495</v>
      </c>
      <c r="C164" s="31" t="str">
        <f>IF((Rapportage!C164)&lt;=0,"",_xlfn.CONCAT(REPT("0",10-LEN(Rapportage!C164)),Rapportage!C164))</f>
        <v/>
      </c>
      <c r="D164" s="31" t="s">
        <v>496</v>
      </c>
      <c r="E164" s="31" t="s">
        <v>17745</v>
      </c>
      <c r="F164" s="31" t="s">
        <v>15223</v>
      </c>
      <c r="G164" s="31" t="s">
        <v>497</v>
      </c>
      <c r="H164" s="31" t="s">
        <v>7867</v>
      </c>
      <c r="I164" s="31">
        <v>1766</v>
      </c>
      <c r="J164" s="31" t="e">
        <f ca="1">IF(($AB$2-$AA$2) &gt;= 0,IF(LEN(TEXT((V164)*100,"00000"))=3,_xlfn.CONCAT(0,TEXT((V164)*100,"00000")),TEXT((V164)*100,"00000")),empty)</f>
        <v>#NAME?</v>
      </c>
      <c r="K164" s="31" t="str">
        <f t="shared" si="19"/>
        <v/>
      </c>
      <c r="L164" s="31" t="s">
        <v>12704</v>
      </c>
      <c r="M164" s="31"/>
      <c r="N164" s="33" t="e">
        <f>MOD(Rapportage!H164-Rapportage!F164,1)-P164</f>
        <v>#VALUE!</v>
      </c>
      <c r="O164" s="31" t="str">
        <f>IF(Rapportage!G164="","",Rapportage!G164-Rapportage!E164)</f>
        <v/>
      </c>
      <c r="P164" s="35" t="str">
        <f>IF(Rapportage!K164="","",(Rapportage!K164*60)/1440)</f>
        <v/>
      </c>
      <c r="Q164" s="40" t="str">
        <f>IF(O164=1,1-((Rapportage!F164-$X$2)),"")</f>
        <v/>
      </c>
      <c r="R164" s="40" t="str">
        <f t="shared" si="18"/>
        <v/>
      </c>
      <c r="S164" s="35" t="str">
        <f>IF(OR(O164=1,Rapportage!H164&lt;$X$3),IF(Rapportage!H164&lt;"00:01","",(Rapportage!H164-$X$2)),"")</f>
        <v/>
      </c>
      <c r="T164" s="36" t="str">
        <f t="shared" si="23"/>
        <v/>
      </c>
      <c r="U164" s="41" t="e">
        <f t="shared" si="20"/>
        <v>#VALUE!</v>
      </c>
      <c r="V164" s="36" t="str">
        <f t="shared" si="22"/>
        <v/>
      </c>
      <c r="W164" s="36" t="str">
        <f t="shared" si="21"/>
        <v/>
      </c>
      <c r="X164" s="31"/>
      <c r="Y164" s="31"/>
      <c r="Z164" s="31" t="s">
        <v>7868</v>
      </c>
      <c r="AA164" s="31">
        <v>163</v>
      </c>
      <c r="AB164" s="31"/>
      <c r="AC164" s="31"/>
      <c r="AD164" s="31"/>
      <c r="AE164" s="31"/>
      <c r="AF164" s="31">
        <f>COUNTIFS('Zon- en Feestdagen'!G172:G184,Rapportage!E164)</f>
        <v>0</v>
      </c>
    </row>
    <row r="165" spans="1:32">
      <c r="A165" s="31" t="str">
        <f>IF((Rapportage!A165)&lt;=0,"",_xlfn.CONCAT(REPT("0",4-LEN(Rapportage!A165)),Rapportage!A165))</f>
        <v/>
      </c>
      <c r="B165" s="31" t="s">
        <v>498</v>
      </c>
      <c r="C165" s="31" t="str">
        <f>IF((Rapportage!C165)&lt;=0,"",_xlfn.CONCAT(REPT("0",10-LEN(Rapportage!C165)),Rapportage!C165))</f>
        <v/>
      </c>
      <c r="D165" s="31" t="s">
        <v>499</v>
      </c>
      <c r="E165" s="31" t="s">
        <v>17746</v>
      </c>
      <c r="F165" s="31" t="s">
        <v>15224</v>
      </c>
      <c r="G165" s="31" t="s">
        <v>500</v>
      </c>
      <c r="H165" s="31" t="s">
        <v>7869</v>
      </c>
      <c r="I165" s="31">
        <v>1766</v>
      </c>
      <c r="J165" s="31" t="e">
        <f ca="1">IF(($AB$2-$AA$2) &gt;= 0,IF(LEN(TEXT((V165)*100,"00000"))=3,_xlfn.CONCAT(0,TEXT((V165)*100,"00000")),TEXT((V165)*100,"00000")),empty)</f>
        <v>#NAME?</v>
      </c>
      <c r="K165" s="31" t="str">
        <f t="shared" si="19"/>
        <v/>
      </c>
      <c r="L165" s="31" t="s">
        <v>12705</v>
      </c>
      <c r="M165" s="31"/>
      <c r="N165" s="33" t="e">
        <f>MOD(Rapportage!H165-Rapportage!F165,1)-P165</f>
        <v>#VALUE!</v>
      </c>
      <c r="O165" s="31" t="str">
        <f>IF(Rapportage!G165="","",Rapportage!G165-Rapportage!E165)</f>
        <v/>
      </c>
      <c r="P165" s="35" t="str">
        <f>IF(Rapportage!K165="","",(Rapportage!K165*60)/1440)</f>
        <v/>
      </c>
      <c r="Q165" s="40" t="str">
        <f>IF(O165=1,1-((Rapportage!F165-$X$2)),"")</f>
        <v/>
      </c>
      <c r="R165" s="40" t="str">
        <f t="shared" si="18"/>
        <v/>
      </c>
      <c r="S165" s="35" t="str">
        <f>IF(OR(O165=1,Rapportage!H165&lt;$X$3),IF(Rapportage!H165&lt;"00:01","",(Rapportage!H165-$X$2)),"")</f>
        <v/>
      </c>
      <c r="T165" s="36" t="str">
        <f t="shared" si="23"/>
        <v/>
      </c>
      <c r="U165" s="41" t="e">
        <f t="shared" si="20"/>
        <v>#VALUE!</v>
      </c>
      <c r="V165" s="36" t="str">
        <f t="shared" si="22"/>
        <v/>
      </c>
      <c r="W165" s="36" t="str">
        <f t="shared" si="21"/>
        <v/>
      </c>
      <c r="X165" s="31"/>
      <c r="Y165" s="31"/>
      <c r="Z165" s="31" t="s">
        <v>7870</v>
      </c>
      <c r="AA165" s="31">
        <v>164</v>
      </c>
      <c r="AB165" s="31"/>
      <c r="AC165" s="31"/>
      <c r="AD165" s="31"/>
      <c r="AE165" s="31"/>
      <c r="AF165" s="31">
        <f>COUNTIFS('Zon- en Feestdagen'!G173:G185,Rapportage!E165)</f>
        <v>0</v>
      </c>
    </row>
    <row r="166" spans="1:32">
      <c r="A166" s="31" t="str">
        <f>IF((Rapportage!A166)&lt;=0,"",_xlfn.CONCAT(REPT("0",4-LEN(Rapportage!A166)),Rapportage!A166))</f>
        <v/>
      </c>
      <c r="B166" s="31" t="s">
        <v>501</v>
      </c>
      <c r="C166" s="31" t="str">
        <f>IF((Rapportage!C166)&lt;=0,"",_xlfn.CONCAT(REPT("0",10-LEN(Rapportage!C166)),Rapportage!C166))</f>
        <v/>
      </c>
      <c r="D166" s="31" t="s">
        <v>502</v>
      </c>
      <c r="E166" s="31" t="s">
        <v>17747</v>
      </c>
      <c r="F166" s="31" t="s">
        <v>15225</v>
      </c>
      <c r="G166" s="31" t="s">
        <v>503</v>
      </c>
      <c r="H166" s="31" t="s">
        <v>7871</v>
      </c>
      <c r="I166" s="31">
        <v>1766</v>
      </c>
      <c r="J166" s="31" t="e">
        <f ca="1">IF(($AB$2-$AA$2) &gt;= 0,IF(LEN(TEXT((V166)*100,"00000"))=3,_xlfn.CONCAT(0,TEXT((V166)*100,"00000")),TEXT((V166)*100,"00000")),empty)</f>
        <v>#NAME?</v>
      </c>
      <c r="K166" s="31" t="str">
        <f t="shared" si="19"/>
        <v/>
      </c>
      <c r="L166" s="31" t="s">
        <v>12706</v>
      </c>
      <c r="M166" s="31"/>
      <c r="N166" s="33" t="e">
        <f>MOD(Rapportage!H166-Rapportage!F166,1)-P166</f>
        <v>#VALUE!</v>
      </c>
      <c r="O166" s="31" t="str">
        <f>IF(Rapportage!G166="","",Rapportage!G166-Rapportage!E166)</f>
        <v/>
      </c>
      <c r="P166" s="35" t="str">
        <f>IF(Rapportage!K166="","",(Rapportage!K166*60)/1440)</f>
        <v/>
      </c>
      <c r="Q166" s="40" t="str">
        <f>IF(O166=1,1-((Rapportage!F166-$X$2)),"")</f>
        <v/>
      </c>
      <c r="R166" s="40" t="str">
        <f t="shared" si="18"/>
        <v/>
      </c>
      <c r="S166" s="35" t="str">
        <f>IF(OR(O166=1,Rapportage!H166&lt;$X$3),IF(Rapportage!H166&lt;"00:01","",(Rapportage!H166-$X$2)),"")</f>
        <v/>
      </c>
      <c r="T166" s="36" t="str">
        <f t="shared" si="23"/>
        <v/>
      </c>
      <c r="U166" s="41" t="e">
        <f t="shared" si="20"/>
        <v>#VALUE!</v>
      </c>
      <c r="V166" s="36" t="str">
        <f t="shared" si="22"/>
        <v/>
      </c>
      <c r="W166" s="36" t="str">
        <f t="shared" si="21"/>
        <v/>
      </c>
      <c r="X166" s="31"/>
      <c r="Y166" s="31"/>
      <c r="Z166" s="31" t="s">
        <v>7872</v>
      </c>
      <c r="AA166" s="31">
        <v>165</v>
      </c>
      <c r="AB166" s="31"/>
      <c r="AC166" s="31"/>
      <c r="AD166" s="31"/>
      <c r="AE166" s="31"/>
      <c r="AF166" s="31">
        <f>COUNTIFS('Zon- en Feestdagen'!G174:G186,Rapportage!E166)</f>
        <v>0</v>
      </c>
    </row>
    <row r="167" spans="1:32">
      <c r="A167" s="31" t="str">
        <f>IF((Rapportage!A167)&lt;=0,"",_xlfn.CONCAT(REPT("0",4-LEN(Rapportage!A167)),Rapportage!A167))</f>
        <v/>
      </c>
      <c r="B167" s="31" t="s">
        <v>504</v>
      </c>
      <c r="C167" s="31" t="str">
        <f>IF((Rapportage!C167)&lt;=0,"",_xlfn.CONCAT(REPT("0",10-LEN(Rapportage!C167)),Rapportage!C167))</f>
        <v/>
      </c>
      <c r="D167" s="31" t="s">
        <v>505</v>
      </c>
      <c r="E167" s="31" t="s">
        <v>17748</v>
      </c>
      <c r="F167" s="31" t="s">
        <v>15226</v>
      </c>
      <c r="G167" s="31" t="s">
        <v>506</v>
      </c>
      <c r="H167" s="31" t="s">
        <v>7873</v>
      </c>
      <c r="I167" s="31">
        <v>1766</v>
      </c>
      <c r="J167" s="31" t="e">
        <f ca="1">IF(($AB$2-$AA$2) &gt;= 0,IF(LEN(TEXT((V167)*100,"00000"))=3,_xlfn.CONCAT(0,TEXT((V167)*100,"00000")),TEXT((V167)*100,"00000")),empty)</f>
        <v>#NAME?</v>
      </c>
      <c r="K167" s="31" t="str">
        <f t="shared" si="19"/>
        <v/>
      </c>
      <c r="L167" s="31" t="s">
        <v>12707</v>
      </c>
      <c r="M167" s="31"/>
      <c r="N167" s="33" t="e">
        <f>MOD(Rapportage!H167-Rapportage!F167,1)-P167</f>
        <v>#VALUE!</v>
      </c>
      <c r="O167" s="31" t="str">
        <f>IF(Rapportage!G167="","",Rapportage!G167-Rapportage!E167)</f>
        <v/>
      </c>
      <c r="P167" s="35" t="str">
        <f>IF(Rapportage!K167="","",(Rapportage!K167*60)/1440)</f>
        <v/>
      </c>
      <c r="Q167" s="40" t="str">
        <f>IF(O167=1,1-((Rapportage!F167-$X$2)),"")</f>
        <v/>
      </c>
      <c r="R167" s="40" t="str">
        <f t="shared" si="18"/>
        <v/>
      </c>
      <c r="S167" s="35" t="str">
        <f>IF(OR(O167=1,Rapportage!H167&lt;$X$3),IF(Rapportage!H167&lt;"00:01","",(Rapportage!H167-$X$2)),"")</f>
        <v/>
      </c>
      <c r="T167" s="36" t="str">
        <f t="shared" si="23"/>
        <v/>
      </c>
      <c r="U167" s="41" t="e">
        <f t="shared" si="20"/>
        <v>#VALUE!</v>
      </c>
      <c r="V167" s="36" t="str">
        <f t="shared" si="22"/>
        <v/>
      </c>
      <c r="W167" s="36" t="str">
        <f t="shared" si="21"/>
        <v/>
      </c>
      <c r="X167" s="31"/>
      <c r="Y167" s="31"/>
      <c r="Z167" s="31" t="s">
        <v>7874</v>
      </c>
      <c r="AA167" s="31">
        <v>166</v>
      </c>
      <c r="AB167" s="31"/>
      <c r="AC167" s="31"/>
      <c r="AD167" s="31"/>
      <c r="AE167" s="31"/>
      <c r="AF167" s="31">
        <f>COUNTIFS('Zon- en Feestdagen'!G175:G187,Rapportage!E167)</f>
        <v>0</v>
      </c>
    </row>
    <row r="168" spans="1:32">
      <c r="A168" s="31" t="str">
        <f>IF((Rapportage!A168)&lt;=0,"",_xlfn.CONCAT(REPT("0",4-LEN(Rapportage!A168)),Rapportage!A168))</f>
        <v/>
      </c>
      <c r="B168" s="31" t="s">
        <v>507</v>
      </c>
      <c r="C168" s="31" t="str">
        <f>IF((Rapportage!C168)&lt;=0,"",_xlfn.CONCAT(REPT("0",10-LEN(Rapportage!C168)),Rapportage!C168))</f>
        <v/>
      </c>
      <c r="D168" s="31" t="s">
        <v>508</v>
      </c>
      <c r="E168" s="31" t="s">
        <v>17749</v>
      </c>
      <c r="F168" s="31" t="s">
        <v>15227</v>
      </c>
      <c r="G168" s="31" t="s">
        <v>509</v>
      </c>
      <c r="H168" s="31" t="s">
        <v>7875</v>
      </c>
      <c r="I168" s="31">
        <v>1766</v>
      </c>
      <c r="J168" s="31" t="e">
        <f ca="1">IF(($AB$2-$AA$2) &gt;= 0,IF(LEN(TEXT((V168)*100,"00000"))=3,_xlfn.CONCAT(0,TEXT((V168)*100,"00000")),TEXT((V168)*100,"00000")),empty)</f>
        <v>#NAME?</v>
      </c>
      <c r="K168" s="31" t="str">
        <f t="shared" si="19"/>
        <v/>
      </c>
      <c r="L168" s="31" t="s">
        <v>12708</v>
      </c>
      <c r="M168" s="31"/>
      <c r="N168" s="33" t="e">
        <f>MOD(Rapportage!H168-Rapportage!F168,1)-P168</f>
        <v>#VALUE!</v>
      </c>
      <c r="O168" s="31" t="str">
        <f>IF(Rapportage!G168="","",Rapportage!G168-Rapportage!E168)</f>
        <v/>
      </c>
      <c r="P168" s="35" t="str">
        <f>IF(Rapportage!K168="","",(Rapportage!K168*60)/1440)</f>
        <v/>
      </c>
      <c r="Q168" s="40" t="str">
        <f>IF(O168=1,1-((Rapportage!F168-$X$2)),"")</f>
        <v/>
      </c>
      <c r="R168" s="40" t="str">
        <f t="shared" si="18"/>
        <v/>
      </c>
      <c r="S168" s="35" t="str">
        <f>IF(OR(O168=1,Rapportage!H168&lt;$X$3),IF(Rapportage!H168&lt;"00:01","",(Rapportage!H168-$X$2)),"")</f>
        <v/>
      </c>
      <c r="T168" s="36" t="str">
        <f t="shared" si="23"/>
        <v/>
      </c>
      <c r="U168" s="41" t="e">
        <f t="shared" si="20"/>
        <v>#VALUE!</v>
      </c>
      <c r="V168" s="36" t="str">
        <f t="shared" si="22"/>
        <v/>
      </c>
      <c r="W168" s="36" t="str">
        <f t="shared" si="21"/>
        <v/>
      </c>
      <c r="X168" s="31"/>
      <c r="Y168" s="31"/>
      <c r="Z168" s="31" t="s">
        <v>7876</v>
      </c>
      <c r="AA168" s="31">
        <v>167</v>
      </c>
      <c r="AB168" s="31"/>
      <c r="AC168" s="31"/>
      <c r="AD168" s="31"/>
      <c r="AE168" s="31"/>
      <c r="AF168" s="31">
        <f>COUNTIFS('Zon- en Feestdagen'!G176:G188,Rapportage!E168)</f>
        <v>0</v>
      </c>
    </row>
    <row r="169" spans="1:32">
      <c r="A169" s="31" t="str">
        <f>IF((Rapportage!A169)&lt;=0,"",_xlfn.CONCAT(REPT("0",4-LEN(Rapportage!A169)),Rapportage!A169))</f>
        <v/>
      </c>
      <c r="B169" s="31" t="s">
        <v>510</v>
      </c>
      <c r="C169" s="31" t="str">
        <f>IF((Rapportage!C169)&lt;=0,"",_xlfn.CONCAT(REPT("0",10-LEN(Rapportage!C169)),Rapportage!C169))</f>
        <v/>
      </c>
      <c r="D169" s="31" t="s">
        <v>511</v>
      </c>
      <c r="E169" s="31" t="s">
        <v>17750</v>
      </c>
      <c r="F169" s="31" t="s">
        <v>15228</v>
      </c>
      <c r="G169" s="31" t="s">
        <v>512</v>
      </c>
      <c r="H169" s="31" t="s">
        <v>7877</v>
      </c>
      <c r="I169" s="31">
        <v>1766</v>
      </c>
      <c r="J169" s="31" t="e">
        <f ca="1">IF(($AB$2-$AA$2) &gt;= 0,IF(LEN(TEXT((V169)*100,"00000"))=3,_xlfn.CONCAT(0,TEXT((V169)*100,"00000")),TEXT((V169)*100,"00000")),empty)</f>
        <v>#NAME?</v>
      </c>
      <c r="K169" s="31" t="str">
        <f t="shared" si="19"/>
        <v/>
      </c>
      <c r="L169" s="31" t="s">
        <v>12709</v>
      </c>
      <c r="M169" s="31"/>
      <c r="N169" s="33" t="e">
        <f>MOD(Rapportage!H169-Rapportage!F169,1)-P169</f>
        <v>#VALUE!</v>
      </c>
      <c r="O169" s="31" t="str">
        <f>IF(Rapportage!G169="","",Rapportage!G169-Rapportage!E169)</f>
        <v/>
      </c>
      <c r="P169" s="35" t="str">
        <f>IF(Rapportage!K169="","",(Rapportage!K169*60)/1440)</f>
        <v/>
      </c>
      <c r="Q169" s="40" t="str">
        <f>IF(O169=1,1-((Rapportage!F169-$X$2)),"")</f>
        <v/>
      </c>
      <c r="R169" s="40" t="str">
        <f t="shared" si="18"/>
        <v/>
      </c>
      <c r="S169" s="35" t="str">
        <f>IF(OR(O169=1,Rapportage!H169&lt;$X$3),IF(Rapportage!H169&lt;"00:01","",(Rapportage!H169-$X$2)),"")</f>
        <v/>
      </c>
      <c r="T169" s="36" t="str">
        <f t="shared" si="23"/>
        <v/>
      </c>
      <c r="U169" s="41" t="e">
        <f t="shared" si="20"/>
        <v>#VALUE!</v>
      </c>
      <c r="V169" s="36" t="str">
        <f t="shared" si="22"/>
        <v/>
      </c>
      <c r="W169" s="36" t="str">
        <f t="shared" si="21"/>
        <v/>
      </c>
      <c r="X169" s="31"/>
      <c r="Y169" s="31"/>
      <c r="Z169" s="31" t="s">
        <v>7878</v>
      </c>
      <c r="AA169" s="31">
        <v>168</v>
      </c>
      <c r="AB169" s="31"/>
      <c r="AC169" s="31"/>
      <c r="AD169" s="31"/>
      <c r="AE169" s="31"/>
      <c r="AF169" s="31">
        <f>COUNTIFS('Zon- en Feestdagen'!G177:G189,Rapportage!E169)</f>
        <v>0</v>
      </c>
    </row>
    <row r="170" spans="1:32">
      <c r="A170" s="31" t="str">
        <f>IF((Rapportage!A170)&lt;=0,"",_xlfn.CONCAT(REPT("0",4-LEN(Rapportage!A170)),Rapportage!A170))</f>
        <v/>
      </c>
      <c r="B170" s="31" t="s">
        <v>513</v>
      </c>
      <c r="C170" s="31" t="str">
        <f>IF((Rapportage!C170)&lt;=0,"",_xlfn.CONCAT(REPT("0",10-LEN(Rapportage!C170)),Rapportage!C170))</f>
        <v/>
      </c>
      <c r="D170" s="31" t="s">
        <v>514</v>
      </c>
      <c r="E170" s="31" t="s">
        <v>17751</v>
      </c>
      <c r="F170" s="31" t="s">
        <v>15229</v>
      </c>
      <c r="G170" s="31" t="s">
        <v>515</v>
      </c>
      <c r="H170" s="31" t="s">
        <v>7879</v>
      </c>
      <c r="I170" s="31">
        <v>1766</v>
      </c>
      <c r="J170" s="31" t="e">
        <f ca="1">IF(($AB$2-$AA$2) &gt;= 0,IF(LEN(TEXT((V170)*100,"00000"))=3,_xlfn.CONCAT(0,TEXT((V170)*100,"00000")),TEXT((V170)*100,"00000")),empty)</f>
        <v>#NAME?</v>
      </c>
      <c r="K170" s="31" t="str">
        <f t="shared" si="19"/>
        <v/>
      </c>
      <c r="L170" s="31" t="s">
        <v>12710</v>
      </c>
      <c r="M170" s="31"/>
      <c r="N170" s="33" t="e">
        <f>MOD(Rapportage!H170-Rapportage!F170,1)-P170</f>
        <v>#VALUE!</v>
      </c>
      <c r="O170" s="31" t="str">
        <f>IF(Rapportage!G170="","",Rapportage!G170-Rapportage!E170)</f>
        <v/>
      </c>
      <c r="P170" s="35" t="str">
        <f>IF(Rapportage!K170="","",(Rapportage!K170*60)/1440)</f>
        <v/>
      </c>
      <c r="Q170" s="40" t="str">
        <f>IF(O170=1,1-((Rapportage!F170-$X$2)),"")</f>
        <v/>
      </c>
      <c r="R170" s="40" t="str">
        <f t="shared" si="18"/>
        <v/>
      </c>
      <c r="S170" s="35" t="str">
        <f>IF(OR(O170=1,Rapportage!H170&lt;$X$3),IF(Rapportage!H170&lt;"00:01","",(Rapportage!H170-$X$2)),"")</f>
        <v/>
      </c>
      <c r="T170" s="36" t="str">
        <f t="shared" si="23"/>
        <v/>
      </c>
      <c r="U170" s="41" t="e">
        <f t="shared" si="20"/>
        <v>#VALUE!</v>
      </c>
      <c r="V170" s="36" t="str">
        <f t="shared" si="22"/>
        <v/>
      </c>
      <c r="W170" s="36" t="str">
        <f t="shared" si="21"/>
        <v/>
      </c>
      <c r="X170" s="31"/>
      <c r="Y170" s="31"/>
      <c r="Z170" s="31" t="s">
        <v>7880</v>
      </c>
      <c r="AA170" s="31">
        <v>169</v>
      </c>
      <c r="AB170" s="31"/>
      <c r="AC170" s="31"/>
      <c r="AD170" s="31"/>
      <c r="AE170" s="31"/>
      <c r="AF170" s="31">
        <f>COUNTIFS('Zon- en Feestdagen'!G178:G190,Rapportage!E170)</f>
        <v>0</v>
      </c>
    </row>
    <row r="171" spans="1:32">
      <c r="A171" s="31" t="str">
        <f>IF((Rapportage!A171)&lt;=0,"",_xlfn.CONCAT(REPT("0",4-LEN(Rapportage!A171)),Rapportage!A171))</f>
        <v/>
      </c>
      <c r="B171" s="31" t="s">
        <v>516</v>
      </c>
      <c r="C171" s="31" t="str">
        <f>IF((Rapportage!C171)&lt;=0,"",_xlfn.CONCAT(REPT("0",10-LEN(Rapportage!C171)),Rapportage!C171))</f>
        <v/>
      </c>
      <c r="D171" s="31" t="s">
        <v>517</v>
      </c>
      <c r="E171" s="31" t="s">
        <v>17752</v>
      </c>
      <c r="F171" s="31" t="s">
        <v>15230</v>
      </c>
      <c r="G171" s="31" t="s">
        <v>518</v>
      </c>
      <c r="H171" s="31" t="s">
        <v>7881</v>
      </c>
      <c r="I171" s="31">
        <v>1766</v>
      </c>
      <c r="J171" s="31" t="e">
        <f ca="1">IF(($AB$2-$AA$2) &gt;= 0,IF(LEN(TEXT((V171)*100,"00000"))=3,_xlfn.CONCAT(0,TEXT((V171)*100,"00000")),TEXT((V171)*100,"00000")),empty)</f>
        <v>#NAME?</v>
      </c>
      <c r="K171" s="31" t="str">
        <f t="shared" si="19"/>
        <v/>
      </c>
      <c r="L171" s="31" t="s">
        <v>12711</v>
      </c>
      <c r="M171" s="31"/>
      <c r="N171" s="33" t="e">
        <f>MOD(Rapportage!H171-Rapportage!F171,1)-P171</f>
        <v>#VALUE!</v>
      </c>
      <c r="O171" s="31" t="str">
        <f>IF(Rapportage!G171="","",Rapportage!G171-Rapportage!E171)</f>
        <v/>
      </c>
      <c r="P171" s="35" t="str">
        <f>IF(Rapportage!K171="","",(Rapportage!K171*60)/1440)</f>
        <v/>
      </c>
      <c r="Q171" s="40" t="str">
        <f>IF(O171=1,1-((Rapportage!F171-$X$2)),"")</f>
        <v/>
      </c>
      <c r="R171" s="40" t="str">
        <f t="shared" si="18"/>
        <v/>
      </c>
      <c r="S171" s="35" t="str">
        <f>IF(OR(O171=1,Rapportage!H171&lt;$X$3),IF(Rapportage!H171&lt;"00:01","",(Rapportage!H171-$X$2)),"")</f>
        <v/>
      </c>
      <c r="T171" s="36" t="str">
        <f t="shared" si="23"/>
        <v/>
      </c>
      <c r="U171" s="41" t="e">
        <f t="shared" si="20"/>
        <v>#VALUE!</v>
      </c>
      <c r="V171" s="36" t="str">
        <f t="shared" si="22"/>
        <v/>
      </c>
      <c r="W171" s="36" t="str">
        <f t="shared" si="21"/>
        <v/>
      </c>
      <c r="X171" s="31"/>
      <c r="Y171" s="31"/>
      <c r="Z171" s="31" t="s">
        <v>7882</v>
      </c>
      <c r="AA171" s="31">
        <v>170</v>
      </c>
      <c r="AB171" s="31"/>
      <c r="AC171" s="31"/>
      <c r="AD171" s="31"/>
      <c r="AE171" s="31"/>
      <c r="AF171" s="31">
        <f>COUNTIFS('Zon- en Feestdagen'!G179:G191,Rapportage!E171)</f>
        <v>0</v>
      </c>
    </row>
    <row r="172" spans="1:32">
      <c r="A172" s="31" t="str">
        <f>IF((Rapportage!A172)&lt;=0,"",_xlfn.CONCAT(REPT("0",4-LEN(Rapportage!A172)),Rapportage!A172))</f>
        <v/>
      </c>
      <c r="B172" s="31" t="s">
        <v>519</v>
      </c>
      <c r="C172" s="31" t="str">
        <f>IF((Rapportage!C172)&lt;=0,"",_xlfn.CONCAT(REPT("0",10-LEN(Rapportage!C172)),Rapportage!C172))</f>
        <v/>
      </c>
      <c r="D172" s="31" t="s">
        <v>520</v>
      </c>
      <c r="E172" s="31" t="s">
        <v>17753</v>
      </c>
      <c r="F172" s="31" t="s">
        <v>15231</v>
      </c>
      <c r="G172" s="31" t="s">
        <v>521</v>
      </c>
      <c r="H172" s="31" t="s">
        <v>7883</v>
      </c>
      <c r="I172" s="31">
        <v>1766</v>
      </c>
      <c r="J172" s="31" t="e">
        <f ca="1">IF(($AB$2-$AA$2) &gt;= 0,IF(LEN(TEXT((V172)*100,"00000"))=3,_xlfn.CONCAT(0,TEXT((V172)*100,"00000")),TEXT((V172)*100,"00000")),empty)</f>
        <v>#NAME?</v>
      </c>
      <c r="K172" s="31" t="str">
        <f t="shared" si="19"/>
        <v/>
      </c>
      <c r="L172" s="31" t="s">
        <v>12712</v>
      </c>
      <c r="M172" s="31"/>
      <c r="N172" s="33" t="e">
        <f>MOD(Rapportage!H172-Rapportage!F172,1)-P172</f>
        <v>#VALUE!</v>
      </c>
      <c r="O172" s="31" t="str">
        <f>IF(Rapportage!G172="","",Rapportage!G172-Rapportage!E172)</f>
        <v/>
      </c>
      <c r="P172" s="35" t="str">
        <f>IF(Rapportage!K172="","",(Rapportage!K172*60)/1440)</f>
        <v/>
      </c>
      <c r="Q172" s="40" t="str">
        <f>IF(O172=1,1-((Rapportage!F172-$X$2)),"")</f>
        <v/>
      </c>
      <c r="R172" s="40" t="str">
        <f t="shared" si="18"/>
        <v/>
      </c>
      <c r="S172" s="35" t="str">
        <f>IF(OR(O172=1,Rapportage!H172&lt;$X$3),IF(Rapportage!H172&lt;"00:01","",(Rapportage!H172-$X$2)),"")</f>
        <v/>
      </c>
      <c r="T172" s="36" t="str">
        <f t="shared" si="23"/>
        <v/>
      </c>
      <c r="U172" s="41" t="e">
        <f t="shared" si="20"/>
        <v>#VALUE!</v>
      </c>
      <c r="V172" s="36" t="str">
        <f t="shared" si="22"/>
        <v/>
      </c>
      <c r="W172" s="36" t="str">
        <f t="shared" si="21"/>
        <v/>
      </c>
      <c r="X172" s="31"/>
      <c r="Y172" s="31"/>
      <c r="Z172" s="31" t="s">
        <v>7884</v>
      </c>
      <c r="AA172" s="31">
        <v>171</v>
      </c>
      <c r="AB172" s="31"/>
      <c r="AC172" s="31"/>
      <c r="AD172" s="31"/>
      <c r="AE172" s="31"/>
      <c r="AF172" s="31">
        <f>COUNTIFS('Zon- en Feestdagen'!G180:G192,Rapportage!E172)</f>
        <v>0</v>
      </c>
    </row>
    <row r="173" spans="1:32">
      <c r="A173" s="31" t="str">
        <f>IF((Rapportage!A173)&lt;=0,"",_xlfn.CONCAT(REPT("0",4-LEN(Rapportage!A173)),Rapportage!A173))</f>
        <v/>
      </c>
      <c r="B173" s="31" t="s">
        <v>522</v>
      </c>
      <c r="C173" s="31" t="str">
        <f>IF((Rapportage!C173)&lt;=0,"",_xlfn.CONCAT(REPT("0",10-LEN(Rapportage!C173)),Rapportage!C173))</f>
        <v/>
      </c>
      <c r="D173" s="31" t="s">
        <v>523</v>
      </c>
      <c r="E173" s="31" t="s">
        <v>17754</v>
      </c>
      <c r="F173" s="31" t="s">
        <v>15232</v>
      </c>
      <c r="G173" s="31" t="s">
        <v>524</v>
      </c>
      <c r="H173" s="31" t="s">
        <v>7885</v>
      </c>
      <c r="I173" s="31">
        <v>1766</v>
      </c>
      <c r="J173" s="31" t="e">
        <f ca="1">IF(($AB$2-$AA$2) &gt;= 0,IF(LEN(TEXT((V173)*100,"00000"))=3,_xlfn.CONCAT(0,TEXT((V173)*100,"00000")),TEXT((V173)*100,"00000")),empty)</f>
        <v>#NAME?</v>
      </c>
      <c r="K173" s="31" t="str">
        <f t="shared" si="19"/>
        <v/>
      </c>
      <c r="L173" s="31" t="s">
        <v>12713</v>
      </c>
      <c r="M173" s="31"/>
      <c r="N173" s="33" t="e">
        <f>MOD(Rapportage!H173-Rapportage!F173,1)-P173</f>
        <v>#VALUE!</v>
      </c>
      <c r="O173" s="31" t="str">
        <f>IF(Rapportage!G173="","",Rapportage!G173-Rapportage!E173)</f>
        <v/>
      </c>
      <c r="P173" s="35" t="str">
        <f>IF(Rapportage!K173="","",(Rapportage!K173*60)/1440)</f>
        <v/>
      </c>
      <c r="Q173" s="40" t="str">
        <f>IF(O173=1,1-((Rapportage!F173-$X$2)),"")</f>
        <v/>
      </c>
      <c r="R173" s="40" t="str">
        <f t="shared" si="18"/>
        <v/>
      </c>
      <c r="S173" s="35" t="str">
        <f>IF(OR(O173=1,Rapportage!H173&lt;$X$3),IF(Rapportage!H173&lt;"00:01","",(Rapportage!H173-$X$2)),"")</f>
        <v/>
      </c>
      <c r="T173" s="36" t="str">
        <f t="shared" si="23"/>
        <v/>
      </c>
      <c r="U173" s="41" t="e">
        <f t="shared" si="20"/>
        <v>#VALUE!</v>
      </c>
      <c r="V173" s="36" t="str">
        <f t="shared" si="22"/>
        <v/>
      </c>
      <c r="W173" s="36" t="str">
        <f t="shared" si="21"/>
        <v/>
      </c>
      <c r="X173" s="31"/>
      <c r="Y173" s="31"/>
      <c r="Z173" s="31" t="s">
        <v>7886</v>
      </c>
      <c r="AA173" s="31">
        <v>172</v>
      </c>
      <c r="AB173" s="31"/>
      <c r="AC173" s="31"/>
      <c r="AD173" s="31"/>
      <c r="AE173" s="31"/>
      <c r="AF173" s="31">
        <f>COUNTIFS('Zon- en Feestdagen'!G181:G193,Rapportage!E173)</f>
        <v>0</v>
      </c>
    </row>
    <row r="174" spans="1:32">
      <c r="A174" s="31" t="str">
        <f>IF((Rapportage!A174)&lt;=0,"",_xlfn.CONCAT(REPT("0",4-LEN(Rapportage!A174)),Rapportage!A174))</f>
        <v/>
      </c>
      <c r="B174" s="31" t="s">
        <v>525</v>
      </c>
      <c r="C174" s="31" t="str">
        <f>IF((Rapportage!C174)&lt;=0,"",_xlfn.CONCAT(REPT("0",10-LEN(Rapportage!C174)),Rapportage!C174))</f>
        <v/>
      </c>
      <c r="D174" s="31" t="s">
        <v>526</v>
      </c>
      <c r="E174" s="31" t="s">
        <v>17755</v>
      </c>
      <c r="F174" s="31" t="s">
        <v>15233</v>
      </c>
      <c r="G174" s="31" t="s">
        <v>527</v>
      </c>
      <c r="H174" s="31" t="s">
        <v>7887</v>
      </c>
      <c r="I174" s="31">
        <v>1766</v>
      </c>
      <c r="J174" s="31" t="e">
        <f ca="1">IF(($AB$2-$AA$2) &gt;= 0,IF(LEN(TEXT((V174)*100,"00000"))=3,_xlfn.CONCAT(0,TEXT((V174)*100,"00000")),TEXT((V174)*100,"00000")),empty)</f>
        <v>#NAME?</v>
      </c>
      <c r="K174" s="31" t="str">
        <f t="shared" si="19"/>
        <v/>
      </c>
      <c r="L174" s="31" t="s">
        <v>12714</v>
      </c>
      <c r="M174" s="31"/>
      <c r="N174" s="33" t="e">
        <f>MOD(Rapportage!H174-Rapportage!F174,1)-P174</f>
        <v>#VALUE!</v>
      </c>
      <c r="O174" s="31" t="str">
        <f>IF(Rapportage!G174="","",Rapportage!G174-Rapportage!E174)</f>
        <v/>
      </c>
      <c r="P174" s="35" t="str">
        <f>IF(Rapportage!K174="","",(Rapportage!K174*60)/1440)</f>
        <v/>
      </c>
      <c r="Q174" s="40" t="str">
        <f>IF(O174=1,1-((Rapportage!F174-$X$2)),"")</f>
        <v/>
      </c>
      <c r="R174" s="40" t="str">
        <f t="shared" si="18"/>
        <v/>
      </c>
      <c r="S174" s="35" t="str">
        <f>IF(OR(O174=1,Rapportage!H174&lt;$X$3),IF(Rapportage!H174&lt;"00:01","",(Rapportage!H174-$X$2)),"")</f>
        <v/>
      </c>
      <c r="T174" s="36" t="str">
        <f t="shared" si="23"/>
        <v/>
      </c>
      <c r="U174" s="41" t="e">
        <f t="shared" si="20"/>
        <v>#VALUE!</v>
      </c>
      <c r="V174" s="36" t="str">
        <f t="shared" si="22"/>
        <v/>
      </c>
      <c r="W174" s="36" t="str">
        <f t="shared" si="21"/>
        <v/>
      </c>
      <c r="X174" s="31"/>
      <c r="Y174" s="31"/>
      <c r="Z174" s="31" t="s">
        <v>7888</v>
      </c>
      <c r="AA174" s="31">
        <v>173</v>
      </c>
      <c r="AB174" s="31"/>
      <c r="AC174" s="31"/>
      <c r="AD174" s="31"/>
      <c r="AE174" s="31"/>
      <c r="AF174" s="31">
        <f>COUNTIFS('Zon- en Feestdagen'!G182:G194,Rapportage!E174)</f>
        <v>0</v>
      </c>
    </row>
    <row r="175" spans="1:32">
      <c r="A175" s="31" t="str">
        <f>IF((Rapportage!A175)&lt;=0,"",_xlfn.CONCAT(REPT("0",4-LEN(Rapportage!A175)),Rapportage!A175))</f>
        <v/>
      </c>
      <c r="B175" s="31" t="s">
        <v>528</v>
      </c>
      <c r="C175" s="31" t="str">
        <f>IF((Rapportage!C175)&lt;=0,"",_xlfn.CONCAT(REPT("0",10-LEN(Rapportage!C175)),Rapportage!C175))</f>
        <v/>
      </c>
      <c r="D175" s="31" t="s">
        <v>529</v>
      </c>
      <c r="E175" s="31" t="s">
        <v>17756</v>
      </c>
      <c r="F175" s="31" t="s">
        <v>15234</v>
      </c>
      <c r="G175" s="31" t="s">
        <v>530</v>
      </c>
      <c r="H175" s="31" t="s">
        <v>7889</v>
      </c>
      <c r="I175" s="31">
        <v>1766</v>
      </c>
      <c r="J175" s="31" t="e">
        <f ca="1">IF(($AB$2-$AA$2) &gt;= 0,IF(LEN(TEXT((V175)*100,"00000"))=3,_xlfn.CONCAT(0,TEXT((V175)*100,"00000")),TEXT((V175)*100,"00000")),empty)</f>
        <v>#NAME?</v>
      </c>
      <c r="K175" s="31" t="str">
        <f t="shared" si="19"/>
        <v/>
      </c>
      <c r="L175" s="31" t="s">
        <v>12715</v>
      </c>
      <c r="M175" s="31"/>
      <c r="N175" s="33" t="e">
        <f>MOD(Rapportage!H175-Rapportage!F175,1)-P175</f>
        <v>#VALUE!</v>
      </c>
      <c r="O175" s="31" t="str">
        <f>IF(Rapportage!G175="","",Rapportage!G175-Rapportage!E175)</f>
        <v/>
      </c>
      <c r="P175" s="35" t="str">
        <f>IF(Rapportage!K175="","",(Rapportage!K175*60)/1440)</f>
        <v/>
      </c>
      <c r="Q175" s="40" t="str">
        <f>IF(O175=1,1-((Rapportage!F175-$X$2)),"")</f>
        <v/>
      </c>
      <c r="R175" s="40" t="str">
        <f t="shared" si="18"/>
        <v/>
      </c>
      <c r="S175" s="35" t="str">
        <f>IF(OR(O175=1,Rapportage!H175&lt;$X$3),IF(Rapportage!H175&lt;"00:01","",(Rapportage!H175-$X$2)),"")</f>
        <v/>
      </c>
      <c r="T175" s="36" t="str">
        <f t="shared" si="23"/>
        <v/>
      </c>
      <c r="U175" s="41" t="e">
        <f t="shared" si="20"/>
        <v>#VALUE!</v>
      </c>
      <c r="V175" s="36" t="str">
        <f t="shared" si="22"/>
        <v/>
      </c>
      <c r="W175" s="36" t="str">
        <f t="shared" si="21"/>
        <v/>
      </c>
      <c r="X175" s="31"/>
      <c r="Y175" s="31"/>
      <c r="Z175" s="31" t="s">
        <v>7890</v>
      </c>
      <c r="AA175" s="31">
        <v>174</v>
      </c>
      <c r="AB175" s="31"/>
      <c r="AC175" s="31"/>
      <c r="AD175" s="31"/>
      <c r="AE175" s="31"/>
      <c r="AF175" s="31">
        <f>COUNTIFS('Zon- en Feestdagen'!G183:G195,Rapportage!E175)</f>
        <v>0</v>
      </c>
    </row>
    <row r="176" spans="1:32">
      <c r="A176" s="31" t="str">
        <f>IF((Rapportage!A176)&lt;=0,"",_xlfn.CONCAT(REPT("0",4-LEN(Rapportage!A176)),Rapportage!A176))</f>
        <v/>
      </c>
      <c r="B176" s="31" t="s">
        <v>531</v>
      </c>
      <c r="C176" s="31" t="str">
        <f>IF((Rapportage!C176)&lt;=0,"",_xlfn.CONCAT(REPT("0",10-LEN(Rapportage!C176)),Rapportage!C176))</f>
        <v/>
      </c>
      <c r="D176" s="31" t="s">
        <v>532</v>
      </c>
      <c r="E176" s="31" t="s">
        <v>17757</v>
      </c>
      <c r="F176" s="31" t="s">
        <v>15235</v>
      </c>
      <c r="G176" s="31" t="s">
        <v>533</v>
      </c>
      <c r="H176" s="31" t="s">
        <v>7891</v>
      </c>
      <c r="I176" s="31">
        <v>1766</v>
      </c>
      <c r="J176" s="31" t="e">
        <f ca="1">IF(($AB$2-$AA$2) &gt;= 0,IF(LEN(TEXT((V176)*100,"00000"))=3,_xlfn.CONCAT(0,TEXT((V176)*100,"00000")),TEXT((V176)*100,"00000")),empty)</f>
        <v>#NAME?</v>
      </c>
      <c r="K176" s="31" t="str">
        <f t="shared" si="19"/>
        <v/>
      </c>
      <c r="L176" s="31" t="s">
        <v>12716</v>
      </c>
      <c r="M176" s="31"/>
      <c r="N176" s="33" t="e">
        <f>MOD(Rapportage!H176-Rapportage!F176,1)-P176</f>
        <v>#VALUE!</v>
      </c>
      <c r="O176" s="31" t="str">
        <f>IF(Rapportage!G176="","",Rapportage!G176-Rapportage!E176)</f>
        <v/>
      </c>
      <c r="P176" s="35" t="str">
        <f>IF(Rapportage!K176="","",(Rapportage!K176*60)/1440)</f>
        <v/>
      </c>
      <c r="Q176" s="40" t="str">
        <f>IF(O176=1,1-((Rapportage!F176-$X$2)),"")</f>
        <v/>
      </c>
      <c r="R176" s="40" t="str">
        <f t="shared" si="18"/>
        <v/>
      </c>
      <c r="S176" s="35" t="str">
        <f>IF(OR(O176=1,Rapportage!H176&lt;$X$3),IF(Rapportage!H176&lt;"00:01","",(Rapportage!H176-$X$2)),"")</f>
        <v/>
      </c>
      <c r="T176" s="36" t="str">
        <f t="shared" si="23"/>
        <v/>
      </c>
      <c r="U176" s="41" t="e">
        <f t="shared" si="20"/>
        <v>#VALUE!</v>
      </c>
      <c r="V176" s="36" t="str">
        <f t="shared" si="22"/>
        <v/>
      </c>
      <c r="W176" s="36" t="str">
        <f t="shared" si="21"/>
        <v/>
      </c>
      <c r="X176" s="31"/>
      <c r="Y176" s="31"/>
      <c r="Z176" s="31" t="s">
        <v>7892</v>
      </c>
      <c r="AA176" s="31">
        <v>175</v>
      </c>
      <c r="AB176" s="31"/>
      <c r="AC176" s="31"/>
      <c r="AD176" s="31"/>
      <c r="AE176" s="31"/>
      <c r="AF176" s="31">
        <f>COUNTIFS('Zon- en Feestdagen'!G184:G196,Rapportage!E176)</f>
        <v>0</v>
      </c>
    </row>
    <row r="177" spans="1:32">
      <c r="A177" s="31" t="str">
        <f>IF((Rapportage!A177)&lt;=0,"",_xlfn.CONCAT(REPT("0",4-LEN(Rapportage!A177)),Rapportage!A177))</f>
        <v/>
      </c>
      <c r="B177" s="31" t="s">
        <v>534</v>
      </c>
      <c r="C177" s="31" t="str">
        <f>IF((Rapportage!C177)&lt;=0,"",_xlfn.CONCAT(REPT("0",10-LEN(Rapportage!C177)),Rapportage!C177))</f>
        <v/>
      </c>
      <c r="D177" s="31" t="s">
        <v>535</v>
      </c>
      <c r="E177" s="31" t="s">
        <v>17758</v>
      </c>
      <c r="F177" s="31" t="s">
        <v>15236</v>
      </c>
      <c r="G177" s="31" t="s">
        <v>536</v>
      </c>
      <c r="H177" s="31" t="s">
        <v>7893</v>
      </c>
      <c r="I177" s="31">
        <v>1766</v>
      </c>
      <c r="J177" s="31" t="e">
        <f ca="1">IF(($AB$2-$AA$2) &gt;= 0,IF(LEN(TEXT((V177)*100,"00000"))=3,_xlfn.CONCAT(0,TEXT((V177)*100,"00000")),TEXT((V177)*100,"00000")),empty)</f>
        <v>#NAME?</v>
      </c>
      <c r="K177" s="31" t="str">
        <f t="shared" si="19"/>
        <v/>
      </c>
      <c r="L177" s="31" t="s">
        <v>12717</v>
      </c>
      <c r="M177" s="31"/>
      <c r="N177" s="33" t="e">
        <f>MOD(Rapportage!H177-Rapportage!F177,1)-P177</f>
        <v>#VALUE!</v>
      </c>
      <c r="O177" s="31" t="str">
        <f>IF(Rapportage!G177="","",Rapportage!G177-Rapportage!E177)</f>
        <v/>
      </c>
      <c r="P177" s="35" t="str">
        <f>IF(Rapportage!K177="","",(Rapportage!K177*60)/1440)</f>
        <v/>
      </c>
      <c r="Q177" s="40" t="str">
        <f>IF(O177=1,1-((Rapportage!F177-$X$2)),"")</f>
        <v/>
      </c>
      <c r="R177" s="40" t="str">
        <f t="shared" si="18"/>
        <v/>
      </c>
      <c r="S177" s="35" t="str">
        <f>IF(OR(O177=1,Rapportage!H177&lt;$X$3),IF(Rapportage!H177&lt;"00:01","",(Rapportage!H177-$X$2)),"")</f>
        <v/>
      </c>
      <c r="T177" s="36" t="str">
        <f t="shared" si="23"/>
        <v/>
      </c>
      <c r="U177" s="41" t="e">
        <f t="shared" si="20"/>
        <v>#VALUE!</v>
      </c>
      <c r="V177" s="36" t="str">
        <f t="shared" si="22"/>
        <v/>
      </c>
      <c r="W177" s="36" t="str">
        <f t="shared" si="21"/>
        <v/>
      </c>
      <c r="X177" s="31"/>
      <c r="Y177" s="31"/>
      <c r="Z177" s="31" t="s">
        <v>7894</v>
      </c>
      <c r="AA177" s="31">
        <v>176</v>
      </c>
      <c r="AB177" s="31"/>
      <c r="AC177" s="31"/>
      <c r="AD177" s="31"/>
      <c r="AE177" s="31"/>
      <c r="AF177" s="31">
        <f>COUNTIFS('Zon- en Feestdagen'!G185:G197,Rapportage!E177)</f>
        <v>0</v>
      </c>
    </row>
    <row r="178" spans="1:32">
      <c r="A178" s="31" t="str">
        <f>IF((Rapportage!A178)&lt;=0,"",_xlfn.CONCAT(REPT("0",4-LEN(Rapportage!A178)),Rapportage!A178))</f>
        <v/>
      </c>
      <c r="B178" s="31" t="s">
        <v>537</v>
      </c>
      <c r="C178" s="31" t="str">
        <f>IF((Rapportage!C178)&lt;=0,"",_xlfn.CONCAT(REPT("0",10-LEN(Rapportage!C178)),Rapportage!C178))</f>
        <v/>
      </c>
      <c r="D178" s="31" t="s">
        <v>538</v>
      </c>
      <c r="E178" s="31" t="s">
        <v>17759</v>
      </c>
      <c r="F178" s="31" t="s">
        <v>15237</v>
      </c>
      <c r="G178" s="31" t="s">
        <v>539</v>
      </c>
      <c r="H178" s="31" t="s">
        <v>7895</v>
      </c>
      <c r="I178" s="31">
        <v>1766</v>
      </c>
      <c r="J178" s="31" t="e">
        <f ca="1">IF(($AB$2-$AA$2) &gt;= 0,IF(LEN(TEXT((V178)*100,"00000"))=3,_xlfn.CONCAT(0,TEXT((V178)*100,"00000")),TEXT((V178)*100,"00000")),empty)</f>
        <v>#NAME?</v>
      </c>
      <c r="K178" s="31" t="str">
        <f t="shared" si="19"/>
        <v/>
      </c>
      <c r="L178" s="31" t="s">
        <v>12718</v>
      </c>
      <c r="M178" s="31"/>
      <c r="N178" s="33" t="e">
        <f>MOD(Rapportage!H178-Rapportage!F178,1)-P178</f>
        <v>#VALUE!</v>
      </c>
      <c r="O178" s="31" t="str">
        <f>IF(Rapportage!G178="","",Rapportage!G178-Rapportage!E178)</f>
        <v/>
      </c>
      <c r="P178" s="35" t="str">
        <f>IF(Rapportage!K178="","",(Rapportage!K178*60)/1440)</f>
        <v/>
      </c>
      <c r="Q178" s="40" t="str">
        <f>IF(O178=1,1-((Rapportage!F178-$X$2)),"")</f>
        <v/>
      </c>
      <c r="R178" s="40" t="str">
        <f t="shared" si="18"/>
        <v/>
      </c>
      <c r="S178" s="35" t="str">
        <f>IF(OR(O178=1,Rapportage!H178&lt;$X$3),IF(Rapportage!H178&lt;"00:01","",(Rapportage!H178-$X$2)),"")</f>
        <v/>
      </c>
      <c r="T178" s="36" t="str">
        <f t="shared" si="23"/>
        <v/>
      </c>
      <c r="U178" s="41" t="e">
        <f t="shared" si="20"/>
        <v>#VALUE!</v>
      </c>
      <c r="V178" s="36" t="str">
        <f t="shared" si="22"/>
        <v/>
      </c>
      <c r="W178" s="36" t="str">
        <f t="shared" si="21"/>
        <v/>
      </c>
      <c r="X178" s="31"/>
      <c r="Y178" s="31"/>
      <c r="Z178" s="31" t="s">
        <v>7896</v>
      </c>
      <c r="AA178" s="31">
        <v>177</v>
      </c>
      <c r="AB178" s="31"/>
      <c r="AC178" s="31"/>
      <c r="AD178" s="31"/>
      <c r="AE178" s="31"/>
      <c r="AF178" s="31">
        <f>COUNTIFS('Zon- en Feestdagen'!G186:G198,Rapportage!E178)</f>
        <v>0</v>
      </c>
    </row>
    <row r="179" spans="1:32">
      <c r="A179" s="31" t="str">
        <f>IF((Rapportage!A179)&lt;=0,"",_xlfn.CONCAT(REPT("0",4-LEN(Rapportage!A179)),Rapportage!A179))</f>
        <v/>
      </c>
      <c r="B179" s="31" t="s">
        <v>540</v>
      </c>
      <c r="C179" s="31" t="str">
        <f>IF((Rapportage!C179)&lt;=0,"",_xlfn.CONCAT(REPT("0",10-LEN(Rapportage!C179)),Rapportage!C179))</f>
        <v/>
      </c>
      <c r="D179" s="31" t="s">
        <v>541</v>
      </c>
      <c r="E179" s="31" t="s">
        <v>17760</v>
      </c>
      <c r="F179" s="31" t="s">
        <v>15238</v>
      </c>
      <c r="G179" s="31" t="s">
        <v>542</v>
      </c>
      <c r="H179" s="31" t="s">
        <v>7897</v>
      </c>
      <c r="I179" s="31">
        <v>1766</v>
      </c>
      <c r="J179" s="31" t="e">
        <f ca="1">IF(($AB$2-$AA$2) &gt;= 0,IF(LEN(TEXT((V179)*100,"00000"))=3,_xlfn.CONCAT(0,TEXT((V179)*100,"00000")),TEXT((V179)*100,"00000")),empty)</f>
        <v>#NAME?</v>
      </c>
      <c r="K179" s="31" t="str">
        <f t="shared" si="19"/>
        <v/>
      </c>
      <c r="L179" s="31" t="s">
        <v>12719</v>
      </c>
      <c r="M179" s="31"/>
      <c r="N179" s="33" t="e">
        <f>MOD(Rapportage!H179-Rapportage!F179,1)-P179</f>
        <v>#VALUE!</v>
      </c>
      <c r="O179" s="31" t="str">
        <f>IF(Rapportage!G179="","",Rapportage!G179-Rapportage!E179)</f>
        <v/>
      </c>
      <c r="P179" s="35" t="str">
        <f>IF(Rapportage!K179="","",(Rapportage!K179*60)/1440)</f>
        <v/>
      </c>
      <c r="Q179" s="40" t="str">
        <f>IF(O179=1,1-((Rapportage!F179-$X$2)),"")</f>
        <v/>
      </c>
      <c r="R179" s="40" t="str">
        <f t="shared" si="18"/>
        <v/>
      </c>
      <c r="S179" s="35" t="str">
        <f>IF(OR(O179=1,Rapportage!H179&lt;$X$3),IF(Rapportage!H179&lt;"00:01","",(Rapportage!H179-$X$2)),"")</f>
        <v/>
      </c>
      <c r="T179" s="36" t="str">
        <f t="shared" si="23"/>
        <v/>
      </c>
      <c r="U179" s="41" t="e">
        <f t="shared" si="20"/>
        <v>#VALUE!</v>
      </c>
      <c r="V179" s="36" t="str">
        <f t="shared" si="22"/>
        <v/>
      </c>
      <c r="W179" s="36" t="str">
        <f t="shared" si="21"/>
        <v/>
      </c>
      <c r="X179" s="31"/>
      <c r="Y179" s="31"/>
      <c r="Z179" s="31" t="s">
        <v>7898</v>
      </c>
      <c r="AA179" s="31">
        <v>178</v>
      </c>
      <c r="AB179" s="31"/>
      <c r="AC179" s="31"/>
      <c r="AD179" s="31"/>
      <c r="AE179" s="31"/>
      <c r="AF179" s="31">
        <f>COUNTIFS('Zon- en Feestdagen'!G187:G199,Rapportage!E179)</f>
        <v>0</v>
      </c>
    </row>
    <row r="180" spans="1:32">
      <c r="A180" s="31" t="str">
        <f>IF((Rapportage!A180)&lt;=0,"",_xlfn.CONCAT(REPT("0",4-LEN(Rapportage!A180)),Rapportage!A180))</f>
        <v/>
      </c>
      <c r="B180" s="31" t="s">
        <v>543</v>
      </c>
      <c r="C180" s="31" t="str">
        <f>IF((Rapportage!C180)&lt;=0,"",_xlfn.CONCAT(REPT("0",10-LEN(Rapportage!C180)),Rapportage!C180))</f>
        <v/>
      </c>
      <c r="D180" s="31" t="s">
        <v>544</v>
      </c>
      <c r="E180" s="31" t="s">
        <v>17761</v>
      </c>
      <c r="F180" s="31" t="s">
        <v>15239</v>
      </c>
      <c r="G180" s="31" t="s">
        <v>545</v>
      </c>
      <c r="H180" s="31" t="s">
        <v>7899</v>
      </c>
      <c r="I180" s="31">
        <v>1766</v>
      </c>
      <c r="J180" s="31" t="e">
        <f ca="1">IF(($AB$2-$AA$2) &gt;= 0,IF(LEN(TEXT((V180)*100,"00000"))=3,_xlfn.CONCAT(0,TEXT((V180)*100,"00000")),TEXT((V180)*100,"00000")),empty)</f>
        <v>#NAME?</v>
      </c>
      <c r="K180" s="31" t="str">
        <f t="shared" si="19"/>
        <v/>
      </c>
      <c r="L180" s="31" t="s">
        <v>12720</v>
      </c>
      <c r="M180" s="31"/>
      <c r="N180" s="33" t="e">
        <f>MOD(Rapportage!H180-Rapportage!F180,1)-P180</f>
        <v>#VALUE!</v>
      </c>
      <c r="O180" s="31" t="str">
        <f>IF(Rapportage!G180="","",Rapportage!G180-Rapportage!E180)</f>
        <v/>
      </c>
      <c r="P180" s="35" t="str">
        <f>IF(Rapportage!K180="","",(Rapportage!K180*60)/1440)</f>
        <v/>
      </c>
      <c r="Q180" s="40" t="str">
        <f>IF(O180=1,1-((Rapportage!F180-$X$2)),"")</f>
        <v/>
      </c>
      <c r="R180" s="40" t="str">
        <f t="shared" si="18"/>
        <v/>
      </c>
      <c r="S180" s="35" t="str">
        <f>IF(OR(O180=1,Rapportage!H180&lt;$X$3),IF(Rapportage!H180&lt;"00:01","",(Rapportage!H180-$X$2)),"")</f>
        <v/>
      </c>
      <c r="T180" s="36" t="str">
        <f t="shared" si="23"/>
        <v/>
      </c>
      <c r="U180" s="41" t="e">
        <f t="shared" si="20"/>
        <v>#VALUE!</v>
      </c>
      <c r="V180" s="36" t="str">
        <f t="shared" si="22"/>
        <v/>
      </c>
      <c r="W180" s="36" t="str">
        <f t="shared" si="21"/>
        <v/>
      </c>
      <c r="X180" s="31"/>
      <c r="Y180" s="31"/>
      <c r="Z180" s="31" t="s">
        <v>7900</v>
      </c>
      <c r="AA180" s="31">
        <v>179</v>
      </c>
      <c r="AB180" s="31"/>
      <c r="AC180" s="31"/>
      <c r="AD180" s="31"/>
      <c r="AE180" s="31"/>
      <c r="AF180" s="31">
        <f>COUNTIFS('Zon- en Feestdagen'!G188:G200,Rapportage!E180)</f>
        <v>0</v>
      </c>
    </row>
    <row r="181" spans="1:32">
      <c r="A181" s="31" t="str">
        <f>IF((Rapportage!A181)&lt;=0,"",_xlfn.CONCAT(REPT("0",4-LEN(Rapportage!A181)),Rapportage!A181))</f>
        <v/>
      </c>
      <c r="B181" s="31" t="s">
        <v>546</v>
      </c>
      <c r="C181" s="31" t="str">
        <f>IF((Rapportage!C181)&lt;=0,"",_xlfn.CONCAT(REPT("0",10-LEN(Rapportage!C181)),Rapportage!C181))</f>
        <v/>
      </c>
      <c r="D181" s="31" t="s">
        <v>547</v>
      </c>
      <c r="E181" s="31" t="s">
        <v>17762</v>
      </c>
      <c r="F181" s="31" t="s">
        <v>15240</v>
      </c>
      <c r="G181" s="31" t="s">
        <v>548</v>
      </c>
      <c r="H181" s="31" t="s">
        <v>7901</v>
      </c>
      <c r="I181" s="31">
        <v>1766</v>
      </c>
      <c r="J181" s="31" t="e">
        <f ca="1">IF(($AB$2-$AA$2) &gt;= 0,IF(LEN(TEXT((V181)*100,"00000"))=3,_xlfn.CONCAT(0,TEXT((V181)*100,"00000")),TEXT((V181)*100,"00000")),empty)</f>
        <v>#NAME?</v>
      </c>
      <c r="K181" s="31" t="str">
        <f t="shared" si="19"/>
        <v/>
      </c>
      <c r="L181" s="31" t="s">
        <v>12721</v>
      </c>
      <c r="M181" s="31"/>
      <c r="N181" s="33" t="e">
        <f>MOD(Rapportage!H181-Rapportage!F181,1)-P181</f>
        <v>#VALUE!</v>
      </c>
      <c r="O181" s="31" t="str">
        <f>IF(Rapportage!G181="","",Rapportage!G181-Rapportage!E181)</f>
        <v/>
      </c>
      <c r="P181" s="35" t="str">
        <f>IF(Rapportage!K181="","",(Rapportage!K181*60)/1440)</f>
        <v/>
      </c>
      <c r="Q181" s="40" t="str">
        <f>IF(O181=1,1-((Rapportage!F181-$X$2)),"")</f>
        <v/>
      </c>
      <c r="R181" s="40" t="str">
        <f t="shared" si="18"/>
        <v/>
      </c>
      <c r="S181" s="35" t="str">
        <f>IF(OR(O181=1,Rapportage!H181&lt;$X$3),IF(Rapportage!H181&lt;"00:01","",(Rapportage!H181-$X$2)),"")</f>
        <v/>
      </c>
      <c r="T181" s="36" t="str">
        <f t="shared" si="23"/>
        <v/>
      </c>
      <c r="U181" s="41" t="e">
        <f t="shared" si="20"/>
        <v>#VALUE!</v>
      </c>
      <c r="V181" s="36" t="str">
        <f t="shared" si="22"/>
        <v/>
      </c>
      <c r="W181" s="36" t="str">
        <f t="shared" si="21"/>
        <v/>
      </c>
      <c r="X181" s="31"/>
      <c r="Y181" s="31"/>
      <c r="Z181" s="31" t="s">
        <v>7902</v>
      </c>
      <c r="AA181" s="31">
        <v>180</v>
      </c>
      <c r="AB181" s="31"/>
      <c r="AC181" s="31"/>
      <c r="AD181" s="31"/>
      <c r="AE181" s="31"/>
      <c r="AF181" s="31">
        <f>COUNTIFS('Zon- en Feestdagen'!G189:G201,Rapportage!E181)</f>
        <v>0</v>
      </c>
    </row>
    <row r="182" spans="1:32">
      <c r="A182" s="31" t="str">
        <f>IF((Rapportage!A182)&lt;=0,"",_xlfn.CONCAT(REPT("0",4-LEN(Rapportage!A182)),Rapportage!A182))</f>
        <v/>
      </c>
      <c r="B182" s="31" t="s">
        <v>549</v>
      </c>
      <c r="C182" s="31" t="str">
        <f>IF((Rapportage!C182)&lt;=0,"",_xlfn.CONCAT(REPT("0",10-LEN(Rapportage!C182)),Rapportage!C182))</f>
        <v/>
      </c>
      <c r="D182" s="31" t="s">
        <v>550</v>
      </c>
      <c r="E182" s="31" t="s">
        <v>17763</v>
      </c>
      <c r="F182" s="31" t="s">
        <v>15241</v>
      </c>
      <c r="G182" s="31" t="s">
        <v>551</v>
      </c>
      <c r="H182" s="31" t="s">
        <v>7903</v>
      </c>
      <c r="I182" s="31">
        <v>1766</v>
      </c>
      <c r="J182" s="31" t="e">
        <f ca="1">IF(($AB$2-$AA$2) &gt;= 0,IF(LEN(TEXT((V182)*100,"00000"))=3,_xlfn.CONCAT(0,TEXT((V182)*100,"00000")),TEXT((V182)*100,"00000")),empty)</f>
        <v>#NAME?</v>
      </c>
      <c r="K182" s="31" t="str">
        <f t="shared" si="19"/>
        <v/>
      </c>
      <c r="L182" s="31" t="s">
        <v>12722</v>
      </c>
      <c r="M182" s="31"/>
      <c r="N182" s="33" t="e">
        <f>MOD(Rapportage!H182-Rapportage!F182,1)-P182</f>
        <v>#VALUE!</v>
      </c>
      <c r="O182" s="31" t="str">
        <f>IF(Rapportage!G182="","",Rapportage!G182-Rapportage!E182)</f>
        <v/>
      </c>
      <c r="P182" s="35" t="str">
        <f>IF(Rapportage!K182="","",(Rapportage!K182*60)/1440)</f>
        <v/>
      </c>
      <c r="Q182" s="40" t="str">
        <f>IF(O182=1,1-((Rapportage!F182-$X$2)),"")</f>
        <v/>
      </c>
      <c r="R182" s="40" t="str">
        <f t="shared" si="18"/>
        <v/>
      </c>
      <c r="S182" s="35" t="str">
        <f>IF(OR(O182=1,Rapportage!H182&lt;$X$3),IF(Rapportage!H182&lt;"00:01","",(Rapportage!H182-$X$2)),"")</f>
        <v/>
      </c>
      <c r="T182" s="36" t="str">
        <f t="shared" si="23"/>
        <v/>
      </c>
      <c r="U182" s="41" t="e">
        <f t="shared" si="20"/>
        <v>#VALUE!</v>
      </c>
      <c r="V182" s="36" t="str">
        <f t="shared" si="22"/>
        <v/>
      </c>
      <c r="W182" s="36" t="str">
        <f t="shared" si="21"/>
        <v/>
      </c>
      <c r="X182" s="31"/>
      <c r="Y182" s="31"/>
      <c r="Z182" s="31" t="s">
        <v>7904</v>
      </c>
      <c r="AA182" s="31">
        <v>181</v>
      </c>
      <c r="AB182" s="31"/>
      <c r="AC182" s="31"/>
      <c r="AD182" s="31"/>
      <c r="AE182" s="31"/>
      <c r="AF182" s="31">
        <f>COUNTIFS('Zon- en Feestdagen'!G190:G202,Rapportage!E182)</f>
        <v>0</v>
      </c>
    </row>
    <row r="183" spans="1:32">
      <c r="A183" s="31" t="str">
        <f>IF((Rapportage!A183)&lt;=0,"",_xlfn.CONCAT(REPT("0",4-LEN(Rapportage!A183)),Rapportage!A183))</f>
        <v/>
      </c>
      <c r="B183" s="31" t="s">
        <v>552</v>
      </c>
      <c r="C183" s="31" t="str">
        <f>IF((Rapportage!C183)&lt;=0,"",_xlfn.CONCAT(REPT("0",10-LEN(Rapportage!C183)),Rapportage!C183))</f>
        <v/>
      </c>
      <c r="D183" s="31" t="s">
        <v>553</v>
      </c>
      <c r="E183" s="31" t="s">
        <v>17764</v>
      </c>
      <c r="F183" s="31" t="s">
        <v>15242</v>
      </c>
      <c r="G183" s="31" t="s">
        <v>554</v>
      </c>
      <c r="H183" s="31" t="s">
        <v>7905</v>
      </c>
      <c r="I183" s="31">
        <v>1766</v>
      </c>
      <c r="J183" s="31" t="e">
        <f ca="1">IF(($AB$2-$AA$2) &gt;= 0,IF(LEN(TEXT((V183)*100,"00000"))=3,_xlfn.CONCAT(0,TEXT((V183)*100,"00000")),TEXT((V183)*100,"00000")),empty)</f>
        <v>#NAME?</v>
      </c>
      <c r="K183" s="31" t="str">
        <f t="shared" si="19"/>
        <v/>
      </c>
      <c r="L183" s="31" t="s">
        <v>12723</v>
      </c>
      <c r="M183" s="31"/>
      <c r="N183" s="33" t="e">
        <f>MOD(Rapportage!H183-Rapportage!F183,1)-P183</f>
        <v>#VALUE!</v>
      </c>
      <c r="O183" s="31" t="str">
        <f>IF(Rapportage!G183="","",Rapportage!G183-Rapportage!E183)</f>
        <v/>
      </c>
      <c r="P183" s="35" t="str">
        <f>IF(Rapportage!K183="","",(Rapportage!K183*60)/1440)</f>
        <v/>
      </c>
      <c r="Q183" s="40" t="str">
        <f>IF(O183=1,1-((Rapportage!F183-$X$2)),"")</f>
        <v/>
      </c>
      <c r="R183" s="40" t="str">
        <f t="shared" si="18"/>
        <v/>
      </c>
      <c r="S183" s="35" t="str">
        <f>IF(OR(O183=1,Rapportage!H183&lt;$X$3),IF(Rapportage!H183&lt;"00:01","",(Rapportage!H183-$X$2)),"")</f>
        <v/>
      </c>
      <c r="T183" s="36" t="str">
        <f t="shared" si="23"/>
        <v/>
      </c>
      <c r="U183" s="41" t="e">
        <f t="shared" si="20"/>
        <v>#VALUE!</v>
      </c>
      <c r="V183" s="36" t="str">
        <f t="shared" si="22"/>
        <v/>
      </c>
      <c r="W183" s="36" t="str">
        <f t="shared" si="21"/>
        <v/>
      </c>
      <c r="X183" s="31"/>
      <c r="Y183" s="31"/>
      <c r="Z183" s="31" t="s">
        <v>7906</v>
      </c>
      <c r="AA183" s="31">
        <v>182</v>
      </c>
      <c r="AB183" s="31"/>
      <c r="AC183" s="31"/>
      <c r="AD183" s="31"/>
      <c r="AE183" s="31"/>
      <c r="AF183" s="31">
        <f>COUNTIFS('Zon- en Feestdagen'!G191:G203,Rapportage!E183)</f>
        <v>0</v>
      </c>
    </row>
    <row r="184" spans="1:32">
      <c r="A184" s="31" t="str">
        <f>IF((Rapportage!A184)&lt;=0,"",_xlfn.CONCAT(REPT("0",4-LEN(Rapportage!A184)),Rapportage!A184))</f>
        <v/>
      </c>
      <c r="B184" s="31" t="s">
        <v>555</v>
      </c>
      <c r="C184" s="31" t="str">
        <f>IF((Rapportage!C184)&lt;=0,"",_xlfn.CONCAT(REPT("0",10-LEN(Rapportage!C184)),Rapportage!C184))</f>
        <v/>
      </c>
      <c r="D184" s="31" t="s">
        <v>556</v>
      </c>
      <c r="E184" s="31" t="s">
        <v>17765</v>
      </c>
      <c r="F184" s="31" t="s">
        <v>15243</v>
      </c>
      <c r="G184" s="31" t="s">
        <v>557</v>
      </c>
      <c r="H184" s="31" t="s">
        <v>7907</v>
      </c>
      <c r="I184" s="31">
        <v>1766</v>
      </c>
      <c r="J184" s="31" t="e">
        <f ca="1">IF(($AB$2-$AA$2) &gt;= 0,IF(LEN(TEXT((V184)*100,"00000"))=3,_xlfn.CONCAT(0,TEXT((V184)*100,"00000")),TEXT((V184)*100,"00000")),empty)</f>
        <v>#NAME?</v>
      </c>
      <c r="K184" s="31" t="str">
        <f t="shared" si="19"/>
        <v/>
      </c>
      <c r="L184" s="31" t="s">
        <v>12724</v>
      </c>
      <c r="M184" s="31"/>
      <c r="N184" s="33" t="e">
        <f>MOD(Rapportage!H184-Rapportage!F184,1)-P184</f>
        <v>#VALUE!</v>
      </c>
      <c r="O184" s="31" t="str">
        <f>IF(Rapportage!G184="","",Rapportage!G184-Rapportage!E184)</f>
        <v/>
      </c>
      <c r="P184" s="35" t="str">
        <f>IF(Rapportage!K184="","",(Rapportage!K184*60)/1440)</f>
        <v/>
      </c>
      <c r="Q184" s="40" t="str">
        <f>IF(O184=1,1-((Rapportage!F184-$X$2)),"")</f>
        <v/>
      </c>
      <c r="R184" s="40" t="str">
        <f t="shared" si="18"/>
        <v/>
      </c>
      <c r="S184" s="35" t="str">
        <f>IF(OR(O184=1,Rapportage!H184&lt;$X$3),IF(Rapportage!H184&lt;"00:01","",(Rapportage!H184-$X$2)),"")</f>
        <v/>
      </c>
      <c r="T184" s="36" t="str">
        <f t="shared" si="23"/>
        <v/>
      </c>
      <c r="U184" s="41" t="e">
        <f t="shared" si="20"/>
        <v>#VALUE!</v>
      </c>
      <c r="V184" s="36" t="str">
        <f t="shared" si="22"/>
        <v/>
      </c>
      <c r="W184" s="36" t="str">
        <f t="shared" si="21"/>
        <v/>
      </c>
      <c r="X184" s="31"/>
      <c r="Y184" s="31"/>
      <c r="Z184" s="31" t="s">
        <v>7908</v>
      </c>
      <c r="AA184" s="31">
        <v>183</v>
      </c>
      <c r="AB184" s="31"/>
      <c r="AC184" s="31"/>
      <c r="AD184" s="31"/>
      <c r="AE184" s="31"/>
      <c r="AF184" s="31">
        <f>COUNTIFS('Zon- en Feestdagen'!G192:G204,Rapportage!E184)</f>
        <v>0</v>
      </c>
    </row>
    <row r="185" spans="1:32">
      <c r="A185" s="31" t="str">
        <f>IF((Rapportage!A185)&lt;=0,"",_xlfn.CONCAT(REPT("0",4-LEN(Rapportage!A185)),Rapportage!A185))</f>
        <v/>
      </c>
      <c r="B185" s="31" t="s">
        <v>558</v>
      </c>
      <c r="C185" s="31" t="str">
        <f>IF((Rapportage!C185)&lt;=0,"",_xlfn.CONCAT(REPT("0",10-LEN(Rapportage!C185)),Rapportage!C185))</f>
        <v/>
      </c>
      <c r="D185" s="31" t="s">
        <v>559</v>
      </c>
      <c r="E185" s="31" t="s">
        <v>17766</v>
      </c>
      <c r="F185" s="31" t="s">
        <v>15244</v>
      </c>
      <c r="G185" s="31" t="s">
        <v>560</v>
      </c>
      <c r="H185" s="31" t="s">
        <v>7909</v>
      </c>
      <c r="I185" s="31">
        <v>1766</v>
      </c>
      <c r="J185" s="31" t="e">
        <f ca="1">IF(($AB$2-$AA$2) &gt;= 0,IF(LEN(TEXT((V185)*100,"00000"))=3,_xlfn.CONCAT(0,TEXT((V185)*100,"00000")),TEXT((V185)*100,"00000")),empty)</f>
        <v>#NAME?</v>
      </c>
      <c r="K185" s="31" t="str">
        <f t="shared" si="19"/>
        <v/>
      </c>
      <c r="L185" s="31" t="s">
        <v>12725</v>
      </c>
      <c r="M185" s="31"/>
      <c r="N185" s="33" t="e">
        <f>MOD(Rapportage!H185-Rapportage!F185,1)-P185</f>
        <v>#VALUE!</v>
      </c>
      <c r="O185" s="31" t="str">
        <f>IF(Rapportage!G185="","",Rapportage!G185-Rapportage!E185)</f>
        <v/>
      </c>
      <c r="P185" s="35" t="str">
        <f>IF(Rapportage!K185="","",(Rapportage!K185*60)/1440)</f>
        <v/>
      </c>
      <c r="Q185" s="40" t="str">
        <f>IF(O185=1,1-((Rapportage!F185-$X$2)),"")</f>
        <v/>
      </c>
      <c r="R185" s="40" t="str">
        <f t="shared" si="18"/>
        <v/>
      </c>
      <c r="S185" s="35" t="str">
        <f>IF(OR(O185=1,Rapportage!H185&lt;$X$3),IF(Rapportage!H185&lt;"00:01","",(Rapportage!H185-$X$2)),"")</f>
        <v/>
      </c>
      <c r="T185" s="36" t="str">
        <f t="shared" si="23"/>
        <v/>
      </c>
      <c r="U185" s="41" t="e">
        <f t="shared" si="20"/>
        <v>#VALUE!</v>
      </c>
      <c r="V185" s="36" t="str">
        <f t="shared" si="22"/>
        <v/>
      </c>
      <c r="W185" s="36" t="str">
        <f t="shared" si="21"/>
        <v/>
      </c>
      <c r="X185" s="31"/>
      <c r="Y185" s="31"/>
      <c r="Z185" s="31" t="s">
        <v>7910</v>
      </c>
      <c r="AA185" s="31">
        <v>184</v>
      </c>
      <c r="AB185" s="31"/>
      <c r="AC185" s="31"/>
      <c r="AD185" s="31"/>
      <c r="AE185" s="31"/>
      <c r="AF185" s="31">
        <f>COUNTIFS('Zon- en Feestdagen'!G193:G205,Rapportage!E185)</f>
        <v>0</v>
      </c>
    </row>
    <row r="186" spans="1:32">
      <c r="A186" s="31" t="str">
        <f>IF((Rapportage!A186)&lt;=0,"",_xlfn.CONCAT(REPT("0",4-LEN(Rapportage!A186)),Rapportage!A186))</f>
        <v/>
      </c>
      <c r="B186" s="31" t="s">
        <v>561</v>
      </c>
      <c r="C186" s="31" t="str">
        <f>IF((Rapportage!C186)&lt;=0,"",_xlfn.CONCAT(REPT("0",10-LEN(Rapportage!C186)),Rapportage!C186))</f>
        <v/>
      </c>
      <c r="D186" s="31" t="s">
        <v>562</v>
      </c>
      <c r="E186" s="31" t="s">
        <v>17767</v>
      </c>
      <c r="F186" s="31" t="s">
        <v>15245</v>
      </c>
      <c r="G186" s="31" t="s">
        <v>563</v>
      </c>
      <c r="H186" s="31" t="s">
        <v>7911</v>
      </c>
      <c r="I186" s="31">
        <v>1766</v>
      </c>
      <c r="J186" s="31" t="e">
        <f ca="1">IF(($AB$2-$AA$2) &gt;= 0,IF(LEN(TEXT((V186)*100,"00000"))=3,_xlfn.CONCAT(0,TEXT((V186)*100,"00000")),TEXT((V186)*100,"00000")),empty)</f>
        <v>#NAME?</v>
      </c>
      <c r="K186" s="31" t="str">
        <f t="shared" si="19"/>
        <v/>
      </c>
      <c r="L186" s="31" t="s">
        <v>12726</v>
      </c>
      <c r="M186" s="31"/>
      <c r="N186" s="33" t="e">
        <f>MOD(Rapportage!H186-Rapportage!F186,1)-P186</f>
        <v>#VALUE!</v>
      </c>
      <c r="O186" s="31" t="str">
        <f>IF(Rapportage!G186="","",Rapportage!G186-Rapportage!E186)</f>
        <v/>
      </c>
      <c r="P186" s="35" t="str">
        <f>IF(Rapportage!K186="","",(Rapportage!K186*60)/1440)</f>
        <v/>
      </c>
      <c r="Q186" s="40" t="str">
        <f>IF(O186=1,1-((Rapportage!F186-$X$2)),"")</f>
        <v/>
      </c>
      <c r="R186" s="40" t="str">
        <f t="shared" si="18"/>
        <v/>
      </c>
      <c r="S186" s="35" t="str">
        <f>IF(OR(O186=1,Rapportage!H186&lt;$X$3),IF(Rapportage!H186&lt;"00:01","",(Rapportage!H186-$X$2)),"")</f>
        <v/>
      </c>
      <c r="T186" s="36" t="str">
        <f t="shared" si="23"/>
        <v/>
      </c>
      <c r="U186" s="41" t="e">
        <f t="shared" si="20"/>
        <v>#VALUE!</v>
      </c>
      <c r="V186" s="36" t="str">
        <f t="shared" si="22"/>
        <v/>
      </c>
      <c r="W186" s="36" t="str">
        <f t="shared" si="21"/>
        <v/>
      </c>
      <c r="X186" s="31"/>
      <c r="Y186" s="31"/>
      <c r="Z186" s="31" t="s">
        <v>7912</v>
      </c>
      <c r="AA186" s="31">
        <v>185</v>
      </c>
      <c r="AB186" s="31"/>
      <c r="AC186" s="31"/>
      <c r="AD186" s="31"/>
      <c r="AE186" s="31"/>
      <c r="AF186" s="31">
        <f>COUNTIFS('Zon- en Feestdagen'!G194:G206,Rapportage!E186)</f>
        <v>0</v>
      </c>
    </row>
    <row r="187" spans="1:32">
      <c r="A187" s="31" t="str">
        <f>IF((Rapportage!A187)&lt;=0,"",_xlfn.CONCAT(REPT("0",4-LEN(Rapportage!A187)),Rapportage!A187))</f>
        <v/>
      </c>
      <c r="B187" s="31" t="s">
        <v>564</v>
      </c>
      <c r="C187" s="31" t="str">
        <f>IF((Rapportage!C187)&lt;=0,"",_xlfn.CONCAT(REPT("0",10-LEN(Rapportage!C187)),Rapportage!C187))</f>
        <v/>
      </c>
      <c r="D187" s="31" t="s">
        <v>565</v>
      </c>
      <c r="E187" s="31" t="s">
        <v>17768</v>
      </c>
      <c r="F187" s="31" t="s">
        <v>15246</v>
      </c>
      <c r="G187" s="31" t="s">
        <v>566</v>
      </c>
      <c r="H187" s="31" t="s">
        <v>7913</v>
      </c>
      <c r="I187" s="31">
        <v>1766</v>
      </c>
      <c r="J187" s="31" t="e">
        <f ca="1">IF(($AB$2-$AA$2) &gt;= 0,IF(LEN(TEXT((V187)*100,"00000"))=3,_xlfn.CONCAT(0,TEXT((V187)*100,"00000")),TEXT((V187)*100,"00000")),empty)</f>
        <v>#NAME?</v>
      </c>
      <c r="K187" s="31" t="str">
        <f t="shared" si="19"/>
        <v/>
      </c>
      <c r="L187" s="31" t="s">
        <v>12727</v>
      </c>
      <c r="M187" s="31"/>
      <c r="N187" s="33" t="e">
        <f>MOD(Rapportage!H187-Rapportage!F187,1)-P187</f>
        <v>#VALUE!</v>
      </c>
      <c r="O187" s="31" t="str">
        <f>IF(Rapportage!G187="","",Rapportage!G187-Rapportage!E187)</f>
        <v/>
      </c>
      <c r="P187" s="35" t="str">
        <f>IF(Rapportage!K187="","",(Rapportage!K187*60)/1440)</f>
        <v/>
      </c>
      <c r="Q187" s="40" t="str">
        <f>IF(O187=1,1-((Rapportage!F187-$X$2)),"")</f>
        <v/>
      </c>
      <c r="R187" s="40" t="str">
        <f t="shared" si="18"/>
        <v/>
      </c>
      <c r="S187" s="35" t="str">
        <f>IF(OR(O187=1,Rapportage!H187&lt;$X$3),IF(Rapportage!H187&lt;"00:01","",(Rapportage!H187-$X$2)),"")</f>
        <v/>
      </c>
      <c r="T187" s="36" t="str">
        <f t="shared" si="23"/>
        <v/>
      </c>
      <c r="U187" s="41" t="e">
        <f t="shared" si="20"/>
        <v>#VALUE!</v>
      </c>
      <c r="V187" s="36" t="str">
        <f t="shared" si="22"/>
        <v/>
      </c>
      <c r="W187" s="36" t="str">
        <f t="shared" si="21"/>
        <v/>
      </c>
      <c r="X187" s="31"/>
      <c r="Y187" s="31"/>
      <c r="Z187" s="31" t="s">
        <v>7914</v>
      </c>
      <c r="AA187" s="31">
        <v>186</v>
      </c>
      <c r="AB187" s="31"/>
      <c r="AC187" s="31"/>
      <c r="AD187" s="31"/>
      <c r="AE187" s="31"/>
      <c r="AF187" s="31">
        <f>COUNTIFS('Zon- en Feestdagen'!G195:G207,Rapportage!E187)</f>
        <v>0</v>
      </c>
    </row>
    <row r="188" spans="1:32">
      <c r="A188" s="31" t="str">
        <f>IF((Rapportage!A188)&lt;=0,"",_xlfn.CONCAT(REPT("0",4-LEN(Rapportage!A188)),Rapportage!A188))</f>
        <v/>
      </c>
      <c r="B188" s="31" t="s">
        <v>567</v>
      </c>
      <c r="C188" s="31" t="str">
        <f>IF((Rapportage!C188)&lt;=0,"",_xlfn.CONCAT(REPT("0",10-LEN(Rapportage!C188)),Rapportage!C188))</f>
        <v/>
      </c>
      <c r="D188" s="31" t="s">
        <v>568</v>
      </c>
      <c r="E188" s="31" t="s">
        <v>17769</v>
      </c>
      <c r="F188" s="31" t="s">
        <v>15247</v>
      </c>
      <c r="G188" s="31" t="s">
        <v>569</v>
      </c>
      <c r="H188" s="31" t="s">
        <v>7915</v>
      </c>
      <c r="I188" s="31">
        <v>1766</v>
      </c>
      <c r="J188" s="31" t="e">
        <f ca="1">IF(($AB$2-$AA$2) &gt;= 0,IF(LEN(TEXT((V188)*100,"00000"))=3,_xlfn.CONCAT(0,TEXT((V188)*100,"00000")),TEXT((V188)*100,"00000")),empty)</f>
        <v>#NAME?</v>
      </c>
      <c r="K188" s="31" t="str">
        <f t="shared" si="19"/>
        <v/>
      </c>
      <c r="L188" s="31" t="s">
        <v>12728</v>
      </c>
      <c r="M188" s="31"/>
      <c r="N188" s="33" t="e">
        <f>MOD(Rapportage!H188-Rapportage!F188,1)-P188</f>
        <v>#VALUE!</v>
      </c>
      <c r="O188" s="31" t="str">
        <f>IF(Rapportage!G188="","",Rapportage!G188-Rapportage!E188)</f>
        <v/>
      </c>
      <c r="P188" s="35" t="str">
        <f>IF(Rapportage!K188="","",(Rapportage!K188*60)/1440)</f>
        <v/>
      </c>
      <c r="Q188" s="40" t="str">
        <f>IF(O188=1,1-((Rapportage!F188-$X$2)),"")</f>
        <v/>
      </c>
      <c r="R188" s="40" t="str">
        <f t="shared" si="18"/>
        <v/>
      </c>
      <c r="S188" s="35" t="str">
        <f>IF(OR(O188=1,Rapportage!H188&lt;$X$3),IF(Rapportage!H188&lt;"00:01","",(Rapportage!H188-$X$2)),"")</f>
        <v/>
      </c>
      <c r="T188" s="36" t="str">
        <f t="shared" si="23"/>
        <v/>
      </c>
      <c r="U188" s="41" t="e">
        <f t="shared" si="20"/>
        <v>#VALUE!</v>
      </c>
      <c r="V188" s="36" t="str">
        <f t="shared" si="22"/>
        <v/>
      </c>
      <c r="W188" s="36" t="str">
        <f t="shared" si="21"/>
        <v/>
      </c>
      <c r="X188" s="31"/>
      <c r="Y188" s="31"/>
      <c r="Z188" s="31" t="s">
        <v>7916</v>
      </c>
      <c r="AA188" s="31">
        <v>187</v>
      </c>
      <c r="AB188" s="31"/>
      <c r="AC188" s="31"/>
      <c r="AD188" s="31"/>
      <c r="AE188" s="31"/>
      <c r="AF188" s="31">
        <f>COUNTIFS('Zon- en Feestdagen'!G196:G208,Rapportage!E188)</f>
        <v>0</v>
      </c>
    </row>
    <row r="189" spans="1:32">
      <c r="A189" s="31" t="str">
        <f>IF((Rapportage!A189)&lt;=0,"",_xlfn.CONCAT(REPT("0",4-LEN(Rapportage!A189)),Rapportage!A189))</f>
        <v/>
      </c>
      <c r="B189" s="31" t="s">
        <v>570</v>
      </c>
      <c r="C189" s="31" t="str">
        <f>IF((Rapportage!C189)&lt;=0,"",_xlfn.CONCAT(REPT("0",10-LEN(Rapportage!C189)),Rapportage!C189))</f>
        <v/>
      </c>
      <c r="D189" s="31" t="s">
        <v>571</v>
      </c>
      <c r="E189" s="31" t="s">
        <v>17770</v>
      </c>
      <c r="F189" s="31" t="s">
        <v>15248</v>
      </c>
      <c r="G189" s="31" t="s">
        <v>572</v>
      </c>
      <c r="H189" s="31" t="s">
        <v>7917</v>
      </c>
      <c r="I189" s="31">
        <v>1766</v>
      </c>
      <c r="J189" s="31" t="e">
        <f ca="1">IF(($AB$2-$AA$2) &gt;= 0,IF(LEN(TEXT((V189)*100,"00000"))=3,_xlfn.CONCAT(0,TEXT((V189)*100,"00000")),TEXT((V189)*100,"00000")),empty)</f>
        <v>#NAME?</v>
      </c>
      <c r="K189" s="31" t="str">
        <f t="shared" si="19"/>
        <v/>
      </c>
      <c r="L189" s="31" t="s">
        <v>12729</v>
      </c>
      <c r="M189" s="31"/>
      <c r="N189" s="33" t="e">
        <f>MOD(Rapportage!H189-Rapportage!F189,1)-P189</f>
        <v>#VALUE!</v>
      </c>
      <c r="O189" s="31" t="str">
        <f>IF(Rapportage!G189="","",Rapportage!G189-Rapportage!E189)</f>
        <v/>
      </c>
      <c r="P189" s="35" t="str">
        <f>IF(Rapportage!K189="","",(Rapportage!K189*60)/1440)</f>
        <v/>
      </c>
      <c r="Q189" s="40" t="str">
        <f>IF(O189=1,1-((Rapportage!F189-$X$2)),"")</f>
        <v/>
      </c>
      <c r="R189" s="40" t="str">
        <f t="shared" si="18"/>
        <v/>
      </c>
      <c r="S189" s="35" t="str">
        <f>IF(OR(O189=1,Rapportage!H189&lt;$X$3),IF(Rapportage!H189&lt;"00:01","",(Rapportage!H189-$X$2)),"")</f>
        <v/>
      </c>
      <c r="T189" s="36" t="str">
        <f t="shared" si="23"/>
        <v/>
      </c>
      <c r="U189" s="41" t="e">
        <f t="shared" si="20"/>
        <v>#VALUE!</v>
      </c>
      <c r="V189" s="36" t="str">
        <f t="shared" si="22"/>
        <v/>
      </c>
      <c r="W189" s="36" t="str">
        <f t="shared" si="21"/>
        <v/>
      </c>
      <c r="X189" s="31"/>
      <c r="Y189" s="31"/>
      <c r="Z189" s="31" t="s">
        <v>7918</v>
      </c>
      <c r="AA189" s="31">
        <v>188</v>
      </c>
      <c r="AB189" s="31"/>
      <c r="AC189" s="31"/>
      <c r="AD189" s="31"/>
      <c r="AE189" s="31"/>
      <c r="AF189" s="31">
        <f>COUNTIFS('Zon- en Feestdagen'!G197:G209,Rapportage!E189)</f>
        <v>0</v>
      </c>
    </row>
    <row r="190" spans="1:32">
      <c r="A190" s="31" t="str">
        <f>IF((Rapportage!A190)&lt;=0,"",_xlfn.CONCAT(REPT("0",4-LEN(Rapportage!A190)),Rapportage!A190))</f>
        <v/>
      </c>
      <c r="B190" s="31" t="s">
        <v>573</v>
      </c>
      <c r="C190" s="31" t="str">
        <f>IF((Rapportage!C190)&lt;=0,"",_xlfn.CONCAT(REPT("0",10-LEN(Rapportage!C190)),Rapportage!C190))</f>
        <v/>
      </c>
      <c r="D190" s="31" t="s">
        <v>574</v>
      </c>
      <c r="E190" s="31" t="s">
        <v>17771</v>
      </c>
      <c r="F190" s="31" t="s">
        <v>15249</v>
      </c>
      <c r="G190" s="31" t="s">
        <v>575</v>
      </c>
      <c r="H190" s="31" t="s">
        <v>7919</v>
      </c>
      <c r="I190" s="31">
        <v>1766</v>
      </c>
      <c r="J190" s="31" t="e">
        <f ca="1">IF(($AB$2-$AA$2) &gt;= 0,IF(LEN(TEXT((V190)*100,"00000"))=3,_xlfn.CONCAT(0,TEXT((V190)*100,"00000")),TEXT((V190)*100,"00000")),empty)</f>
        <v>#NAME?</v>
      </c>
      <c r="K190" s="31" t="str">
        <f t="shared" si="19"/>
        <v/>
      </c>
      <c r="L190" s="31" t="s">
        <v>12730</v>
      </c>
      <c r="M190" s="31"/>
      <c r="N190" s="33" t="e">
        <f>MOD(Rapportage!H190-Rapportage!F190,1)-P190</f>
        <v>#VALUE!</v>
      </c>
      <c r="O190" s="31" t="str">
        <f>IF(Rapportage!G190="","",Rapportage!G190-Rapportage!E190)</f>
        <v/>
      </c>
      <c r="P190" s="35" t="str">
        <f>IF(Rapportage!K190="","",(Rapportage!K190*60)/1440)</f>
        <v/>
      </c>
      <c r="Q190" s="40" t="str">
        <f>IF(O190=1,1-((Rapportage!F190-$X$2)),"")</f>
        <v/>
      </c>
      <c r="R190" s="40" t="str">
        <f t="shared" si="18"/>
        <v/>
      </c>
      <c r="S190" s="35" t="str">
        <f>IF(OR(O190=1,Rapportage!H190&lt;$X$3),IF(Rapportage!H190&lt;"00:01","",(Rapportage!H190-$X$2)),"")</f>
        <v/>
      </c>
      <c r="T190" s="36" t="str">
        <f t="shared" si="23"/>
        <v/>
      </c>
      <c r="U190" s="41" t="e">
        <f t="shared" si="20"/>
        <v>#VALUE!</v>
      </c>
      <c r="V190" s="36" t="str">
        <f t="shared" si="22"/>
        <v/>
      </c>
      <c r="W190" s="36" t="str">
        <f t="shared" si="21"/>
        <v/>
      </c>
      <c r="X190" s="31"/>
      <c r="Y190" s="31"/>
      <c r="Z190" s="31" t="s">
        <v>7920</v>
      </c>
      <c r="AA190" s="31">
        <v>189</v>
      </c>
      <c r="AB190" s="31"/>
      <c r="AC190" s="31"/>
      <c r="AD190" s="31"/>
      <c r="AE190" s="31"/>
      <c r="AF190" s="31">
        <f>COUNTIFS('Zon- en Feestdagen'!G198:G210,Rapportage!E190)</f>
        <v>0</v>
      </c>
    </row>
    <row r="191" spans="1:32">
      <c r="A191" s="31" t="str">
        <f>IF((Rapportage!A191)&lt;=0,"",_xlfn.CONCAT(REPT("0",4-LEN(Rapportage!A191)),Rapportage!A191))</f>
        <v/>
      </c>
      <c r="B191" s="31" t="s">
        <v>576</v>
      </c>
      <c r="C191" s="31" t="str">
        <f>IF((Rapportage!C191)&lt;=0,"",_xlfn.CONCAT(REPT("0",10-LEN(Rapportage!C191)),Rapportage!C191))</f>
        <v/>
      </c>
      <c r="D191" s="31" t="s">
        <v>577</v>
      </c>
      <c r="E191" s="31" t="s">
        <v>17772</v>
      </c>
      <c r="F191" s="31" t="s">
        <v>15250</v>
      </c>
      <c r="G191" s="31" t="s">
        <v>578</v>
      </c>
      <c r="H191" s="31" t="s">
        <v>7921</v>
      </c>
      <c r="I191" s="31">
        <v>1766</v>
      </c>
      <c r="J191" s="31" t="e">
        <f ca="1">IF(($AB$2-$AA$2) &gt;= 0,IF(LEN(TEXT((V191)*100,"00000"))=3,_xlfn.CONCAT(0,TEXT((V191)*100,"00000")),TEXT((V191)*100,"00000")),empty)</f>
        <v>#NAME?</v>
      </c>
      <c r="K191" s="31" t="str">
        <f t="shared" si="19"/>
        <v/>
      </c>
      <c r="L191" s="31" t="s">
        <v>12731</v>
      </c>
      <c r="M191" s="31"/>
      <c r="N191" s="33" t="e">
        <f>MOD(Rapportage!H191-Rapportage!F191,1)-P191</f>
        <v>#VALUE!</v>
      </c>
      <c r="O191" s="31" t="str">
        <f>IF(Rapportage!G191="","",Rapportage!G191-Rapportage!E191)</f>
        <v/>
      </c>
      <c r="P191" s="35" t="str">
        <f>IF(Rapportage!K191="","",(Rapportage!K191*60)/1440)</f>
        <v/>
      </c>
      <c r="Q191" s="40" t="str">
        <f>IF(O191=1,1-((Rapportage!F191-$X$2)),"")</f>
        <v/>
      </c>
      <c r="R191" s="40" t="str">
        <f t="shared" si="18"/>
        <v/>
      </c>
      <c r="S191" s="35" t="str">
        <f>IF(OR(O191=1,Rapportage!H191&lt;$X$3),IF(Rapportage!H191&lt;"00:01","",(Rapportage!H191-$X$2)),"")</f>
        <v/>
      </c>
      <c r="T191" s="36" t="str">
        <f t="shared" si="23"/>
        <v/>
      </c>
      <c r="U191" s="41" t="e">
        <f t="shared" si="20"/>
        <v>#VALUE!</v>
      </c>
      <c r="V191" s="36" t="str">
        <f t="shared" si="22"/>
        <v/>
      </c>
      <c r="W191" s="36" t="str">
        <f t="shared" si="21"/>
        <v/>
      </c>
      <c r="X191" s="31"/>
      <c r="Y191" s="31"/>
      <c r="Z191" s="31" t="s">
        <v>7922</v>
      </c>
      <c r="AA191" s="31">
        <v>190</v>
      </c>
      <c r="AB191" s="31"/>
      <c r="AC191" s="31"/>
      <c r="AD191" s="31"/>
      <c r="AE191" s="31"/>
      <c r="AF191" s="31">
        <f>COUNTIFS('Zon- en Feestdagen'!G199:G211,Rapportage!E191)</f>
        <v>0</v>
      </c>
    </row>
    <row r="192" spans="1:32">
      <c r="A192" s="31" t="str">
        <f>IF((Rapportage!A192)&lt;=0,"",_xlfn.CONCAT(REPT("0",4-LEN(Rapportage!A192)),Rapportage!A192))</f>
        <v/>
      </c>
      <c r="B192" s="31" t="s">
        <v>579</v>
      </c>
      <c r="C192" s="31" t="str">
        <f>IF((Rapportage!C192)&lt;=0,"",_xlfn.CONCAT(REPT("0",10-LEN(Rapportage!C192)),Rapportage!C192))</f>
        <v/>
      </c>
      <c r="D192" s="31" t="s">
        <v>580</v>
      </c>
      <c r="E192" s="31" t="s">
        <v>17773</v>
      </c>
      <c r="F192" s="31" t="s">
        <v>15251</v>
      </c>
      <c r="G192" s="31" t="s">
        <v>581</v>
      </c>
      <c r="H192" s="31" t="s">
        <v>7923</v>
      </c>
      <c r="I192" s="31">
        <v>1766</v>
      </c>
      <c r="J192" s="31" t="e">
        <f ca="1">IF(($AB$2-$AA$2) &gt;= 0,IF(LEN(TEXT((V192)*100,"00000"))=3,_xlfn.CONCAT(0,TEXT((V192)*100,"00000")),TEXT((V192)*100,"00000")),empty)</f>
        <v>#NAME?</v>
      </c>
      <c r="K192" s="31" t="str">
        <f t="shared" si="19"/>
        <v/>
      </c>
      <c r="L192" s="31" t="s">
        <v>12732</v>
      </c>
      <c r="M192" s="31"/>
      <c r="N192" s="33" t="e">
        <f>MOD(Rapportage!H192-Rapportage!F192,1)-P192</f>
        <v>#VALUE!</v>
      </c>
      <c r="O192" s="31" t="str">
        <f>IF(Rapportage!G192="","",Rapportage!G192-Rapportage!E192)</f>
        <v/>
      </c>
      <c r="P192" s="35" t="str">
        <f>IF(Rapportage!K192="","",(Rapportage!K192*60)/1440)</f>
        <v/>
      </c>
      <c r="Q192" s="40" t="str">
        <f>IF(O192=1,1-((Rapportage!F192-$X$2)),"")</f>
        <v/>
      </c>
      <c r="R192" s="40" t="str">
        <f t="shared" si="18"/>
        <v/>
      </c>
      <c r="S192" s="35" t="str">
        <f>IF(OR(O192=1,Rapportage!H192&lt;$X$3),IF(Rapportage!H192&lt;"00:01","",(Rapportage!H192-$X$2)),"")</f>
        <v/>
      </c>
      <c r="T192" s="36" t="str">
        <f t="shared" si="23"/>
        <v/>
      </c>
      <c r="U192" s="41" t="e">
        <f t="shared" si="20"/>
        <v>#VALUE!</v>
      </c>
      <c r="V192" s="36" t="str">
        <f t="shared" si="22"/>
        <v/>
      </c>
      <c r="W192" s="36" t="str">
        <f t="shared" si="21"/>
        <v/>
      </c>
      <c r="X192" s="31"/>
      <c r="Y192" s="31"/>
      <c r="Z192" s="31" t="s">
        <v>7924</v>
      </c>
      <c r="AA192" s="31">
        <v>191</v>
      </c>
      <c r="AB192" s="31"/>
      <c r="AC192" s="31"/>
      <c r="AD192" s="31"/>
      <c r="AE192" s="31"/>
      <c r="AF192" s="31">
        <f>COUNTIFS('Zon- en Feestdagen'!G200:G212,Rapportage!E192)</f>
        <v>0</v>
      </c>
    </row>
    <row r="193" spans="1:32">
      <c r="A193" s="31" t="str">
        <f>IF((Rapportage!A193)&lt;=0,"",_xlfn.CONCAT(REPT("0",4-LEN(Rapportage!A193)),Rapportage!A193))</f>
        <v/>
      </c>
      <c r="B193" s="31" t="s">
        <v>582</v>
      </c>
      <c r="C193" s="31" t="str">
        <f>IF((Rapportage!C193)&lt;=0,"",_xlfn.CONCAT(REPT("0",10-LEN(Rapportage!C193)),Rapportage!C193))</f>
        <v/>
      </c>
      <c r="D193" s="31" t="s">
        <v>583</v>
      </c>
      <c r="E193" s="31" t="s">
        <v>17774</v>
      </c>
      <c r="F193" s="31" t="s">
        <v>15252</v>
      </c>
      <c r="G193" s="31" t="s">
        <v>584</v>
      </c>
      <c r="H193" s="31" t="s">
        <v>7925</v>
      </c>
      <c r="I193" s="31">
        <v>1766</v>
      </c>
      <c r="J193" s="31" t="e">
        <f ca="1">IF(($AB$2-$AA$2) &gt;= 0,IF(LEN(TEXT((V193)*100,"00000"))=3,_xlfn.CONCAT(0,TEXT((V193)*100,"00000")),TEXT((V193)*100,"00000")),empty)</f>
        <v>#NAME?</v>
      </c>
      <c r="K193" s="31" t="str">
        <f t="shared" si="19"/>
        <v/>
      </c>
      <c r="L193" s="31" t="s">
        <v>12733</v>
      </c>
      <c r="M193" s="31"/>
      <c r="N193" s="33" t="e">
        <f>MOD(Rapportage!H193-Rapportage!F193,1)-P193</f>
        <v>#VALUE!</v>
      </c>
      <c r="O193" s="31" t="str">
        <f>IF(Rapportage!G193="","",Rapportage!G193-Rapportage!E193)</f>
        <v/>
      </c>
      <c r="P193" s="35" t="str">
        <f>IF(Rapportage!K193="","",(Rapportage!K193*60)/1440)</f>
        <v/>
      </c>
      <c r="Q193" s="40" t="str">
        <f>IF(O193=1,1-((Rapportage!F193-$X$2)),"")</f>
        <v/>
      </c>
      <c r="R193" s="40" t="str">
        <f t="shared" si="18"/>
        <v/>
      </c>
      <c r="S193" s="35" t="str">
        <f>IF(OR(O193=1,Rapportage!H193&lt;$X$3),IF(Rapportage!H193&lt;"00:01","",(Rapportage!H193-$X$2)),"")</f>
        <v/>
      </c>
      <c r="T193" s="36" t="str">
        <f t="shared" si="23"/>
        <v/>
      </c>
      <c r="U193" s="41" t="e">
        <f t="shared" si="20"/>
        <v>#VALUE!</v>
      </c>
      <c r="V193" s="36" t="str">
        <f t="shared" si="22"/>
        <v/>
      </c>
      <c r="W193" s="36" t="str">
        <f t="shared" si="21"/>
        <v/>
      </c>
      <c r="X193" s="31"/>
      <c r="Y193" s="31"/>
      <c r="Z193" s="31" t="s">
        <v>7926</v>
      </c>
      <c r="AA193" s="31">
        <v>192</v>
      </c>
      <c r="AB193" s="31"/>
      <c r="AC193" s="31"/>
      <c r="AD193" s="31"/>
      <c r="AE193" s="31"/>
      <c r="AF193" s="31">
        <f>COUNTIFS('Zon- en Feestdagen'!G201:G213,Rapportage!E193)</f>
        <v>0</v>
      </c>
    </row>
    <row r="194" spans="1:32">
      <c r="A194" s="31" t="str">
        <f>IF((Rapportage!A194)&lt;=0,"",_xlfn.CONCAT(REPT("0",4-LEN(Rapportage!A194)),Rapportage!A194))</f>
        <v/>
      </c>
      <c r="B194" s="31" t="s">
        <v>585</v>
      </c>
      <c r="C194" s="31" t="str">
        <f>IF((Rapportage!C194)&lt;=0,"",_xlfn.CONCAT(REPT("0",10-LEN(Rapportage!C194)),Rapportage!C194))</f>
        <v/>
      </c>
      <c r="D194" s="31" t="s">
        <v>586</v>
      </c>
      <c r="E194" s="31" t="s">
        <v>17775</v>
      </c>
      <c r="F194" s="31" t="s">
        <v>15253</v>
      </c>
      <c r="G194" s="31" t="s">
        <v>587</v>
      </c>
      <c r="H194" s="31" t="s">
        <v>7927</v>
      </c>
      <c r="I194" s="31">
        <v>1766</v>
      </c>
      <c r="J194" s="31" t="e">
        <f ca="1">IF(($AB$2-$AA$2) &gt;= 0,IF(LEN(TEXT((V194)*100,"00000"))=3,_xlfn.CONCAT(0,TEXT((V194)*100,"00000")),TEXT((V194)*100,"00000")),empty)</f>
        <v>#NAME?</v>
      </c>
      <c r="K194" s="31" t="str">
        <f t="shared" si="19"/>
        <v/>
      </c>
      <c r="L194" s="31" t="s">
        <v>12734</v>
      </c>
      <c r="M194" s="31"/>
      <c r="N194" s="33" t="e">
        <f>MOD(Rapportage!H194-Rapportage!F194,1)-P194</f>
        <v>#VALUE!</v>
      </c>
      <c r="O194" s="31" t="str">
        <f>IF(Rapportage!G194="","",Rapportage!G194-Rapportage!E194)</f>
        <v/>
      </c>
      <c r="P194" s="35" t="str">
        <f>IF(Rapportage!K194="","",(Rapportage!K194*60)/1440)</f>
        <v/>
      </c>
      <c r="Q194" s="40" t="str">
        <f>IF(O194=1,1-((Rapportage!F194-$X$2)),"")</f>
        <v/>
      </c>
      <c r="R194" s="40" t="str">
        <f t="shared" ref="R194:R257" si="24">IF(Q194="","",(Q194-N194))</f>
        <v/>
      </c>
      <c r="S194" s="35" t="str">
        <f>IF(OR(O194=1,Rapportage!H194&lt;$X$3),IF(Rapportage!H194&lt;"00:01","",(Rapportage!H194-$X$2)),"")</f>
        <v/>
      </c>
      <c r="T194" s="36" t="str">
        <f t="shared" si="23"/>
        <v/>
      </c>
      <c r="U194" s="41" t="e">
        <f t="shared" si="20"/>
        <v>#VALUE!</v>
      </c>
      <c r="V194" s="36" t="str">
        <f t="shared" si="22"/>
        <v/>
      </c>
      <c r="W194" s="36" t="str">
        <f t="shared" si="21"/>
        <v/>
      </c>
      <c r="X194" s="31"/>
      <c r="Y194" s="31"/>
      <c r="Z194" s="31" t="s">
        <v>7928</v>
      </c>
      <c r="AA194" s="31">
        <v>193</v>
      </c>
      <c r="AB194" s="31"/>
      <c r="AC194" s="31"/>
      <c r="AD194" s="31"/>
      <c r="AE194" s="31"/>
      <c r="AF194" s="31">
        <f>COUNTIFS('Zon- en Feestdagen'!G202:G214,Rapportage!E194)</f>
        <v>0</v>
      </c>
    </row>
    <row r="195" spans="1:32">
      <c r="A195" s="31" t="str">
        <f>IF((Rapportage!A195)&lt;=0,"",_xlfn.CONCAT(REPT("0",4-LEN(Rapportage!A195)),Rapportage!A195))</f>
        <v/>
      </c>
      <c r="B195" s="31" t="s">
        <v>588</v>
      </c>
      <c r="C195" s="31" t="str">
        <f>IF((Rapportage!C195)&lt;=0,"",_xlfn.CONCAT(REPT("0",10-LEN(Rapportage!C195)),Rapportage!C195))</f>
        <v/>
      </c>
      <c r="D195" s="31" t="s">
        <v>589</v>
      </c>
      <c r="E195" s="31" t="s">
        <v>17776</v>
      </c>
      <c r="F195" s="31" t="s">
        <v>15254</v>
      </c>
      <c r="G195" s="31" t="s">
        <v>590</v>
      </c>
      <c r="H195" s="31" t="s">
        <v>7929</v>
      </c>
      <c r="I195" s="31">
        <v>1766</v>
      </c>
      <c r="J195" s="31" t="e">
        <f ca="1">IF(($AB$2-$AA$2) &gt;= 0,IF(LEN(TEXT((V195)*100,"00000"))=3,_xlfn.CONCAT(0,TEXT((V195)*100,"00000")),TEXT((V195)*100,"00000")),empty)</f>
        <v>#NAME?</v>
      </c>
      <c r="K195" s="31" t="str">
        <f t="shared" ref="K195:K258" si="25">IF(W195="","",IF(LEN(TEXT((W195)*100,"00000"))=3,_xlfn.CONCAT(0,TEXT((W195)*100,"00000")),TEXT((W195)*100,"00000")))</f>
        <v/>
      </c>
      <c r="L195" s="31" t="s">
        <v>12735</v>
      </c>
      <c r="M195" s="31"/>
      <c r="N195" s="33" t="e">
        <f>MOD(Rapportage!H195-Rapportage!F195,1)-P195</f>
        <v>#VALUE!</v>
      </c>
      <c r="O195" s="31" t="str">
        <f>IF(Rapportage!G195="","",Rapportage!G195-Rapportage!E195)</f>
        <v/>
      </c>
      <c r="P195" s="35" t="str">
        <f>IF(Rapportage!K195="","",(Rapportage!K195*60)/1440)</f>
        <v/>
      </c>
      <c r="Q195" s="40" t="str">
        <f>IF(O195=1,1-((Rapportage!F195-$X$2)),"")</f>
        <v/>
      </c>
      <c r="R195" s="40" t="str">
        <f t="shared" si="24"/>
        <v/>
      </c>
      <c r="S195" s="35" t="str">
        <f>IF(OR(O195=1,Rapportage!H195&lt;$X$3),IF(Rapportage!H195&lt;"00:01","",(Rapportage!H195-$X$2)),"")</f>
        <v/>
      </c>
      <c r="T195" s="36" t="str">
        <f t="shared" si="23"/>
        <v/>
      </c>
      <c r="U195" s="41" t="e">
        <f t="shared" ref="U195:U258" si="26">(P195*1440)/60</f>
        <v>#VALUE!</v>
      </c>
      <c r="V195" s="36" t="str">
        <f t="shared" si="22"/>
        <v/>
      </c>
      <c r="W195" s="36" t="str">
        <f t="shared" ref="W195:W258" si="27">IF(S195="","",(S195*1440)/60)</f>
        <v/>
      </c>
      <c r="X195" s="31"/>
      <c r="Y195" s="31"/>
      <c r="Z195" s="31" t="s">
        <v>7930</v>
      </c>
      <c r="AA195" s="31">
        <v>194</v>
      </c>
      <c r="AB195" s="31"/>
      <c r="AC195" s="31"/>
      <c r="AD195" s="31"/>
      <c r="AE195" s="31"/>
      <c r="AF195" s="31">
        <f>COUNTIFS('Zon- en Feestdagen'!G203:G215,Rapportage!E195)</f>
        <v>0</v>
      </c>
    </row>
    <row r="196" spans="1:32">
      <c r="A196" s="31" t="str">
        <f>IF((Rapportage!A196)&lt;=0,"",_xlfn.CONCAT(REPT("0",4-LEN(Rapportage!A196)),Rapportage!A196))</f>
        <v/>
      </c>
      <c r="B196" s="31" t="s">
        <v>591</v>
      </c>
      <c r="C196" s="31" t="str">
        <f>IF((Rapportage!C196)&lt;=0,"",_xlfn.CONCAT(REPT("0",10-LEN(Rapportage!C196)),Rapportage!C196))</f>
        <v/>
      </c>
      <c r="D196" s="31" t="s">
        <v>592</v>
      </c>
      <c r="E196" s="31" t="s">
        <v>17777</v>
      </c>
      <c r="F196" s="31" t="s">
        <v>15255</v>
      </c>
      <c r="G196" s="31" t="s">
        <v>593</v>
      </c>
      <c r="H196" s="31" t="s">
        <v>7931</v>
      </c>
      <c r="I196" s="31">
        <v>1766</v>
      </c>
      <c r="J196" s="31" t="e">
        <f ca="1">IF(($AB$2-$AA$2) &gt;= 0,IF(LEN(TEXT((V196)*100,"00000"))=3,_xlfn.CONCAT(0,TEXT((V196)*100,"00000")),TEXT((V196)*100,"00000")),empty)</f>
        <v>#NAME?</v>
      </c>
      <c r="K196" s="31" t="str">
        <f t="shared" si="25"/>
        <v/>
      </c>
      <c r="L196" s="31" t="s">
        <v>12736</v>
      </c>
      <c r="M196" s="31"/>
      <c r="N196" s="33" t="e">
        <f>MOD(Rapportage!H196-Rapportage!F196,1)-P196</f>
        <v>#VALUE!</v>
      </c>
      <c r="O196" s="31" t="str">
        <f>IF(Rapportage!G196="","",Rapportage!G196-Rapportage!E196)</f>
        <v/>
      </c>
      <c r="P196" s="35" t="str">
        <f>IF(Rapportage!K196="","",(Rapportage!K196*60)/1440)</f>
        <v/>
      </c>
      <c r="Q196" s="40" t="str">
        <f>IF(O196=1,1-((Rapportage!F196-$X$2)),"")</f>
        <v/>
      </c>
      <c r="R196" s="40" t="str">
        <f t="shared" si="24"/>
        <v/>
      </c>
      <c r="S196" s="35" t="str">
        <f>IF(OR(O196=1,Rapportage!H196&lt;$X$3),IF(Rapportage!H196&lt;"00:01","",(Rapportage!H196-$X$2)),"")</f>
        <v/>
      </c>
      <c r="T196" s="36" t="str">
        <f t="shared" si="23"/>
        <v/>
      </c>
      <c r="U196" s="41" t="e">
        <f t="shared" si="26"/>
        <v>#VALUE!</v>
      </c>
      <c r="V196" s="36" t="str">
        <f t="shared" si="22"/>
        <v/>
      </c>
      <c r="W196" s="36" t="str">
        <f t="shared" si="27"/>
        <v/>
      </c>
      <c r="X196" s="31"/>
      <c r="Y196" s="31"/>
      <c r="Z196" s="31" t="s">
        <v>7932</v>
      </c>
      <c r="AA196" s="31">
        <v>195</v>
      </c>
      <c r="AB196" s="31"/>
      <c r="AC196" s="31"/>
      <c r="AD196" s="31"/>
      <c r="AE196" s="31"/>
      <c r="AF196" s="31">
        <f>COUNTIFS('Zon- en Feestdagen'!G204:G216,Rapportage!E196)</f>
        <v>0</v>
      </c>
    </row>
    <row r="197" spans="1:32">
      <c r="A197" s="31" t="str">
        <f>IF((Rapportage!A197)&lt;=0,"",_xlfn.CONCAT(REPT("0",4-LEN(Rapportage!A197)),Rapportage!A197))</f>
        <v/>
      </c>
      <c r="B197" s="31" t="s">
        <v>594</v>
      </c>
      <c r="C197" s="31" t="str">
        <f>IF((Rapportage!C197)&lt;=0,"",_xlfn.CONCAT(REPT("0",10-LEN(Rapportage!C197)),Rapportage!C197))</f>
        <v/>
      </c>
      <c r="D197" s="31" t="s">
        <v>595</v>
      </c>
      <c r="E197" s="31" t="s">
        <v>17778</v>
      </c>
      <c r="F197" s="31" t="s">
        <v>15256</v>
      </c>
      <c r="G197" s="31" t="s">
        <v>596</v>
      </c>
      <c r="H197" s="31" t="s">
        <v>7933</v>
      </c>
      <c r="I197" s="31">
        <v>1766</v>
      </c>
      <c r="J197" s="31" t="e">
        <f ca="1">IF(($AB$2-$AA$2) &gt;= 0,IF(LEN(TEXT((V197)*100,"00000"))=3,_xlfn.CONCAT(0,TEXT((V197)*100,"00000")),TEXT((V197)*100,"00000")),empty)</f>
        <v>#NAME?</v>
      </c>
      <c r="K197" s="31" t="str">
        <f t="shared" si="25"/>
        <v/>
      </c>
      <c r="L197" s="31" t="s">
        <v>12737</v>
      </c>
      <c r="M197" s="31"/>
      <c r="N197" s="33" t="e">
        <f>MOD(Rapportage!H197-Rapportage!F197,1)-P197</f>
        <v>#VALUE!</v>
      </c>
      <c r="O197" s="31" t="str">
        <f>IF(Rapportage!G197="","",Rapportage!G197-Rapportage!E197)</f>
        <v/>
      </c>
      <c r="P197" s="35" t="str">
        <f>IF(Rapportage!K197="","",(Rapportage!K197*60)/1440)</f>
        <v/>
      </c>
      <c r="Q197" s="40" t="str">
        <f>IF(O197=1,1-((Rapportage!F197-$X$2)),"")</f>
        <v/>
      </c>
      <c r="R197" s="40" t="str">
        <f t="shared" si="24"/>
        <v/>
      </c>
      <c r="S197" s="35" t="str">
        <f>IF(OR(O197=1,Rapportage!H197&lt;$X$3),IF(Rapportage!H197&lt;"00:01","",(Rapportage!H197-$X$2)),"")</f>
        <v/>
      </c>
      <c r="T197" s="36" t="str">
        <f t="shared" si="23"/>
        <v/>
      </c>
      <c r="U197" s="41" t="e">
        <f t="shared" si="26"/>
        <v>#VALUE!</v>
      </c>
      <c r="V197" s="36" t="str">
        <f t="shared" si="22"/>
        <v/>
      </c>
      <c r="W197" s="36" t="str">
        <f t="shared" si="27"/>
        <v/>
      </c>
      <c r="X197" s="31"/>
      <c r="Y197" s="31"/>
      <c r="Z197" s="31" t="s">
        <v>7934</v>
      </c>
      <c r="AA197" s="31">
        <v>196</v>
      </c>
      <c r="AB197" s="31"/>
      <c r="AC197" s="31"/>
      <c r="AD197" s="31"/>
      <c r="AE197" s="31"/>
      <c r="AF197" s="31">
        <f>COUNTIFS('Zon- en Feestdagen'!G205:G217,Rapportage!E197)</f>
        <v>0</v>
      </c>
    </row>
    <row r="198" spans="1:32">
      <c r="A198" s="31" t="str">
        <f>IF((Rapportage!A198)&lt;=0,"",_xlfn.CONCAT(REPT("0",4-LEN(Rapportage!A198)),Rapportage!A198))</f>
        <v/>
      </c>
      <c r="B198" s="31" t="s">
        <v>597</v>
      </c>
      <c r="C198" s="31" t="str">
        <f>IF((Rapportage!C198)&lt;=0,"",_xlfn.CONCAT(REPT("0",10-LEN(Rapportage!C198)),Rapportage!C198))</f>
        <v/>
      </c>
      <c r="D198" s="31" t="s">
        <v>598</v>
      </c>
      <c r="E198" s="31" t="s">
        <v>17779</v>
      </c>
      <c r="F198" s="31" t="s">
        <v>15257</v>
      </c>
      <c r="G198" s="31" t="s">
        <v>599</v>
      </c>
      <c r="H198" s="31" t="s">
        <v>7935</v>
      </c>
      <c r="I198" s="31">
        <v>1766</v>
      </c>
      <c r="J198" s="31" t="e">
        <f ca="1">IF(($AB$2-$AA$2) &gt;= 0,IF(LEN(TEXT((V198)*100,"00000"))=3,_xlfn.CONCAT(0,TEXT((V198)*100,"00000")),TEXT((V198)*100,"00000")),empty)</f>
        <v>#NAME?</v>
      </c>
      <c r="K198" s="31" t="str">
        <f t="shared" si="25"/>
        <v/>
      </c>
      <c r="L198" s="31" t="s">
        <v>12738</v>
      </c>
      <c r="M198" s="31"/>
      <c r="N198" s="33" t="e">
        <f>MOD(Rapportage!H198-Rapportage!F198,1)-P198</f>
        <v>#VALUE!</v>
      </c>
      <c r="O198" s="31" t="str">
        <f>IF(Rapportage!G198="","",Rapportage!G198-Rapportage!E198)</f>
        <v/>
      </c>
      <c r="P198" s="35" t="str">
        <f>IF(Rapportage!K198="","",(Rapportage!K198*60)/1440)</f>
        <v/>
      </c>
      <c r="Q198" s="40" t="str">
        <f>IF(O198=1,1-((Rapportage!F198-$X$2)),"")</f>
        <v/>
      </c>
      <c r="R198" s="40" t="str">
        <f t="shared" si="24"/>
        <v/>
      </c>
      <c r="S198" s="35" t="str">
        <f>IF(OR(O198=1,Rapportage!H198&lt;$X$3),IF(Rapportage!H198&lt;"00:01","",(Rapportage!H198-$X$2)),"")</f>
        <v/>
      </c>
      <c r="T198" s="36" t="str">
        <f t="shared" si="23"/>
        <v/>
      </c>
      <c r="U198" s="41" t="e">
        <f t="shared" si="26"/>
        <v>#VALUE!</v>
      </c>
      <c r="V198" s="36" t="str">
        <f t="shared" ref="V198:V261" si="28">IF(O198="","",IF(O198=0,((P198*1440)/60),(R198*1440)/60))</f>
        <v/>
      </c>
      <c r="W198" s="36" t="str">
        <f t="shared" si="27"/>
        <v/>
      </c>
      <c r="X198" s="31"/>
      <c r="Y198" s="31"/>
      <c r="Z198" s="31" t="s">
        <v>7936</v>
      </c>
      <c r="AA198" s="31">
        <v>197</v>
      </c>
      <c r="AB198" s="31"/>
      <c r="AC198" s="31"/>
      <c r="AD198" s="31"/>
      <c r="AE198" s="31"/>
      <c r="AF198" s="31">
        <f>COUNTIFS('Zon- en Feestdagen'!G206:G218,Rapportage!E198)</f>
        <v>0</v>
      </c>
    </row>
    <row r="199" spans="1:32">
      <c r="A199" s="31" t="str">
        <f>IF((Rapportage!A199)&lt;=0,"",_xlfn.CONCAT(REPT("0",4-LEN(Rapportage!A199)),Rapportage!A199))</f>
        <v/>
      </c>
      <c r="B199" s="31" t="s">
        <v>600</v>
      </c>
      <c r="C199" s="31" t="str">
        <f>IF((Rapportage!C199)&lt;=0,"",_xlfn.CONCAT(REPT("0",10-LEN(Rapportage!C199)),Rapportage!C199))</f>
        <v/>
      </c>
      <c r="D199" s="31" t="s">
        <v>601</v>
      </c>
      <c r="E199" s="31" t="s">
        <v>17780</v>
      </c>
      <c r="F199" s="31" t="s">
        <v>15258</v>
      </c>
      <c r="G199" s="31" t="s">
        <v>602</v>
      </c>
      <c r="H199" s="31" t="s">
        <v>7937</v>
      </c>
      <c r="I199" s="31">
        <v>1766</v>
      </c>
      <c r="J199" s="31" t="e">
        <f ca="1">IF(($AB$2-$AA$2) &gt;= 0,IF(LEN(TEXT((V199)*100,"00000"))=3,_xlfn.CONCAT(0,TEXT((V199)*100,"00000")),TEXT((V199)*100,"00000")),empty)</f>
        <v>#NAME?</v>
      </c>
      <c r="K199" s="31" t="str">
        <f t="shared" si="25"/>
        <v/>
      </c>
      <c r="L199" s="31" t="s">
        <v>12739</v>
      </c>
      <c r="M199" s="31"/>
      <c r="N199" s="33" t="e">
        <f>MOD(Rapportage!H199-Rapportage!F199,1)-P199</f>
        <v>#VALUE!</v>
      </c>
      <c r="O199" s="31" t="str">
        <f>IF(Rapportage!G199="","",Rapportage!G199-Rapportage!E199)</f>
        <v/>
      </c>
      <c r="P199" s="35" t="str">
        <f>IF(Rapportage!K199="","",(Rapportage!K199*60)/1440)</f>
        <v/>
      </c>
      <c r="Q199" s="40" t="str">
        <f>IF(O199=1,1-((Rapportage!F199-$X$2)),"")</f>
        <v/>
      </c>
      <c r="R199" s="40" t="str">
        <f t="shared" si="24"/>
        <v/>
      </c>
      <c r="S199" s="35" t="str">
        <f>IF(OR(O199=1,Rapportage!H199&lt;$X$3),IF(Rapportage!H199&lt;"00:01","",(Rapportage!H199-$X$2)),"")</f>
        <v/>
      </c>
      <c r="T199" s="36" t="str">
        <f t="shared" si="23"/>
        <v/>
      </c>
      <c r="U199" s="41" t="e">
        <f t="shared" si="26"/>
        <v>#VALUE!</v>
      </c>
      <c r="V199" s="36" t="str">
        <f t="shared" si="28"/>
        <v/>
      </c>
      <c r="W199" s="36" t="str">
        <f t="shared" si="27"/>
        <v/>
      </c>
      <c r="X199" s="31"/>
      <c r="Y199" s="31"/>
      <c r="Z199" s="31" t="s">
        <v>7938</v>
      </c>
      <c r="AA199" s="31">
        <v>198</v>
      </c>
      <c r="AB199" s="31"/>
      <c r="AC199" s="31"/>
      <c r="AD199" s="31"/>
      <c r="AE199" s="31"/>
      <c r="AF199" s="31">
        <f>COUNTIFS('Zon- en Feestdagen'!G207:G219,Rapportage!E199)</f>
        <v>0</v>
      </c>
    </row>
    <row r="200" spans="1:32">
      <c r="A200" s="31" t="str">
        <f>IF((Rapportage!A200)&lt;=0,"",_xlfn.CONCAT(REPT("0",4-LEN(Rapportage!A200)),Rapportage!A200))</f>
        <v/>
      </c>
      <c r="B200" s="31" t="s">
        <v>603</v>
      </c>
      <c r="C200" s="31" t="str">
        <f>IF((Rapportage!C200)&lt;=0,"",_xlfn.CONCAT(REPT("0",10-LEN(Rapportage!C200)),Rapportage!C200))</f>
        <v/>
      </c>
      <c r="D200" s="31" t="s">
        <v>604</v>
      </c>
      <c r="E200" s="31" t="s">
        <v>17781</v>
      </c>
      <c r="F200" s="31" t="s">
        <v>15259</v>
      </c>
      <c r="G200" s="31" t="s">
        <v>605</v>
      </c>
      <c r="H200" s="31" t="s">
        <v>7939</v>
      </c>
      <c r="I200" s="31">
        <v>1766</v>
      </c>
      <c r="J200" s="31" t="e">
        <f ca="1">IF(($AB$2-$AA$2) &gt;= 0,IF(LEN(TEXT((V200)*100,"00000"))=3,_xlfn.CONCAT(0,TEXT((V200)*100,"00000")),TEXT((V200)*100,"00000")),empty)</f>
        <v>#NAME?</v>
      </c>
      <c r="K200" s="31" t="str">
        <f t="shared" si="25"/>
        <v/>
      </c>
      <c r="L200" s="31" t="s">
        <v>12740</v>
      </c>
      <c r="M200" s="31"/>
      <c r="N200" s="33" t="e">
        <f>MOD(Rapportage!H200-Rapportage!F200,1)-P200</f>
        <v>#VALUE!</v>
      </c>
      <c r="O200" s="31" t="str">
        <f>IF(Rapportage!G200="","",Rapportage!G200-Rapportage!E200)</f>
        <v/>
      </c>
      <c r="P200" s="35" t="str">
        <f>IF(Rapportage!K200="","",(Rapportage!K200*60)/1440)</f>
        <v/>
      </c>
      <c r="Q200" s="40" t="str">
        <f>IF(O200=1,1-((Rapportage!F200-$X$2)),"")</f>
        <v/>
      </c>
      <c r="R200" s="40" t="str">
        <f t="shared" si="24"/>
        <v/>
      </c>
      <c r="S200" s="35" t="str">
        <f>IF(OR(O200=1,Rapportage!H200&lt;$X$3),IF(Rapportage!H200&lt;"00:01","",(Rapportage!H200-$X$2)),"")</f>
        <v/>
      </c>
      <c r="T200" s="36" t="str">
        <f t="shared" si="23"/>
        <v/>
      </c>
      <c r="U200" s="41" t="e">
        <f t="shared" si="26"/>
        <v>#VALUE!</v>
      </c>
      <c r="V200" s="36" t="str">
        <f t="shared" si="28"/>
        <v/>
      </c>
      <c r="W200" s="36" t="str">
        <f t="shared" si="27"/>
        <v/>
      </c>
      <c r="X200" s="31"/>
      <c r="Y200" s="31"/>
      <c r="Z200" s="31" t="s">
        <v>7940</v>
      </c>
      <c r="AA200" s="31">
        <v>199</v>
      </c>
      <c r="AB200" s="31"/>
      <c r="AC200" s="31"/>
      <c r="AD200" s="31"/>
      <c r="AE200" s="31"/>
      <c r="AF200" s="31">
        <f>COUNTIFS('Zon- en Feestdagen'!G208:G220,Rapportage!E200)</f>
        <v>0</v>
      </c>
    </row>
    <row r="201" spans="1:32">
      <c r="A201" s="31" t="str">
        <f>IF((Rapportage!A201)&lt;=0,"",_xlfn.CONCAT(REPT("0",4-LEN(Rapportage!A201)),Rapportage!A201))</f>
        <v/>
      </c>
      <c r="B201" s="31" t="s">
        <v>606</v>
      </c>
      <c r="C201" s="31" t="str">
        <f>IF((Rapportage!C201)&lt;=0,"",_xlfn.CONCAT(REPT("0",10-LEN(Rapportage!C201)),Rapportage!C201))</f>
        <v/>
      </c>
      <c r="D201" s="31" t="s">
        <v>607</v>
      </c>
      <c r="E201" s="31" t="s">
        <v>17782</v>
      </c>
      <c r="F201" s="31" t="s">
        <v>15260</v>
      </c>
      <c r="G201" s="31" t="s">
        <v>608</v>
      </c>
      <c r="H201" s="31" t="s">
        <v>7941</v>
      </c>
      <c r="I201" s="31">
        <v>1766</v>
      </c>
      <c r="J201" s="31" t="e">
        <f ca="1">IF(($AB$2-$AA$2) &gt;= 0,IF(LEN(TEXT((V201)*100,"00000"))=3,_xlfn.CONCAT(0,TEXT((V201)*100,"00000")),TEXT((V201)*100,"00000")),empty)</f>
        <v>#NAME?</v>
      </c>
      <c r="K201" s="31" t="str">
        <f t="shared" si="25"/>
        <v/>
      </c>
      <c r="L201" s="31" t="s">
        <v>12741</v>
      </c>
      <c r="M201" s="31"/>
      <c r="N201" s="33" t="e">
        <f>MOD(Rapportage!H201-Rapportage!F201,1)-P201</f>
        <v>#VALUE!</v>
      </c>
      <c r="O201" s="31" t="str">
        <f>IF(Rapportage!G201="","",Rapportage!G201-Rapportage!E201)</f>
        <v/>
      </c>
      <c r="P201" s="35" t="str">
        <f>IF(Rapportage!K201="","",(Rapportage!K201*60)/1440)</f>
        <v/>
      </c>
      <c r="Q201" s="40" t="str">
        <f>IF(O201=1,1-((Rapportage!F201-$X$2)),"")</f>
        <v/>
      </c>
      <c r="R201" s="40" t="str">
        <f t="shared" si="24"/>
        <v/>
      </c>
      <c r="S201" s="35" t="str">
        <f>IF(OR(O201=1,Rapportage!H201&lt;$X$3),IF(Rapportage!H201&lt;"00:01","",(Rapportage!H201-$X$2)),"")</f>
        <v/>
      </c>
      <c r="T201" s="36" t="str">
        <f t="shared" si="23"/>
        <v/>
      </c>
      <c r="U201" s="41" t="e">
        <f t="shared" si="26"/>
        <v>#VALUE!</v>
      </c>
      <c r="V201" s="36" t="str">
        <f t="shared" si="28"/>
        <v/>
      </c>
      <c r="W201" s="36" t="str">
        <f t="shared" si="27"/>
        <v/>
      </c>
      <c r="X201" s="31"/>
      <c r="Y201" s="31"/>
      <c r="Z201" s="31" t="s">
        <v>7942</v>
      </c>
      <c r="AA201" s="31">
        <v>200</v>
      </c>
      <c r="AB201" s="31"/>
      <c r="AC201" s="31"/>
      <c r="AD201" s="31"/>
      <c r="AE201" s="31"/>
      <c r="AF201" s="31">
        <f>COUNTIFS('Zon- en Feestdagen'!G209:G221,Rapportage!E201)</f>
        <v>0</v>
      </c>
    </row>
    <row r="202" spans="1:32">
      <c r="A202" s="31" t="str">
        <f>IF((Rapportage!A202)&lt;=0,"",_xlfn.CONCAT(REPT("0",4-LEN(Rapportage!A202)),Rapportage!A202))</f>
        <v/>
      </c>
      <c r="B202" s="31" t="s">
        <v>609</v>
      </c>
      <c r="C202" s="31" t="str">
        <f>IF((Rapportage!C202)&lt;=0,"",_xlfn.CONCAT(REPT("0",10-LEN(Rapportage!C202)),Rapportage!C202))</f>
        <v/>
      </c>
      <c r="D202" s="31" t="s">
        <v>610</v>
      </c>
      <c r="E202" s="31" t="s">
        <v>17783</v>
      </c>
      <c r="F202" s="31" t="s">
        <v>15261</v>
      </c>
      <c r="G202" s="31" t="s">
        <v>611</v>
      </c>
      <c r="H202" s="31" t="s">
        <v>7943</v>
      </c>
      <c r="I202" s="31">
        <v>1766</v>
      </c>
      <c r="J202" s="31" t="e">
        <f ca="1">IF(($AB$2-$AA$2) &gt;= 0,IF(LEN(TEXT((V202)*100,"00000"))=3,_xlfn.CONCAT(0,TEXT((V202)*100,"00000")),TEXT((V202)*100,"00000")),empty)</f>
        <v>#NAME?</v>
      </c>
      <c r="K202" s="31" t="str">
        <f t="shared" si="25"/>
        <v/>
      </c>
      <c r="L202" s="31" t="s">
        <v>12742</v>
      </c>
      <c r="M202" s="31"/>
      <c r="N202" s="33" t="e">
        <f>MOD(Rapportage!H202-Rapportage!F202,1)-P202</f>
        <v>#VALUE!</v>
      </c>
      <c r="O202" s="31" t="str">
        <f>IF(Rapportage!G202="","",Rapportage!G202-Rapportage!E202)</f>
        <v/>
      </c>
      <c r="P202" s="35" t="str">
        <f>IF(Rapportage!K202="","",(Rapportage!K202*60)/1440)</f>
        <v/>
      </c>
      <c r="Q202" s="40" t="str">
        <f>IF(O202=1,1-((Rapportage!F202-$X$2)),"")</f>
        <v/>
      </c>
      <c r="R202" s="40" t="str">
        <f t="shared" si="24"/>
        <v/>
      </c>
      <c r="S202" s="35" t="str">
        <f>IF(OR(O202=1,Rapportage!H202&lt;$X$3),IF(Rapportage!H202&lt;"00:01","",(Rapportage!H202-$X$2)),"")</f>
        <v/>
      </c>
      <c r="T202" s="36" t="str">
        <f t="shared" si="23"/>
        <v/>
      </c>
      <c r="U202" s="41" t="e">
        <f t="shared" si="26"/>
        <v>#VALUE!</v>
      </c>
      <c r="V202" s="36" t="str">
        <f t="shared" si="28"/>
        <v/>
      </c>
      <c r="W202" s="36" t="str">
        <f t="shared" si="27"/>
        <v/>
      </c>
      <c r="X202" s="31"/>
      <c r="Y202" s="31"/>
      <c r="Z202" s="31" t="s">
        <v>7944</v>
      </c>
      <c r="AA202" s="31">
        <v>201</v>
      </c>
      <c r="AB202" s="31"/>
      <c r="AC202" s="31"/>
      <c r="AD202" s="31"/>
      <c r="AE202" s="31"/>
      <c r="AF202" s="31">
        <f>COUNTIFS('Zon- en Feestdagen'!G210:G222,Rapportage!E202)</f>
        <v>0</v>
      </c>
    </row>
    <row r="203" spans="1:32">
      <c r="A203" s="31" t="str">
        <f>IF((Rapportage!A203)&lt;=0,"",_xlfn.CONCAT(REPT("0",4-LEN(Rapportage!A203)),Rapportage!A203))</f>
        <v/>
      </c>
      <c r="B203" s="31" t="s">
        <v>612</v>
      </c>
      <c r="C203" s="31" t="str">
        <f>IF((Rapportage!C203)&lt;=0,"",_xlfn.CONCAT(REPT("0",10-LEN(Rapportage!C203)),Rapportage!C203))</f>
        <v/>
      </c>
      <c r="D203" s="31" t="s">
        <v>613</v>
      </c>
      <c r="E203" s="31" t="s">
        <v>17784</v>
      </c>
      <c r="F203" s="31" t="s">
        <v>15262</v>
      </c>
      <c r="G203" s="31" t="s">
        <v>614</v>
      </c>
      <c r="H203" s="31" t="s">
        <v>7945</v>
      </c>
      <c r="I203" s="31">
        <v>1766</v>
      </c>
      <c r="J203" s="31" t="e">
        <f ca="1">IF(($AB$2-$AA$2) &gt;= 0,IF(LEN(TEXT((V203)*100,"00000"))=3,_xlfn.CONCAT(0,TEXT((V203)*100,"00000")),TEXT((V203)*100,"00000")),empty)</f>
        <v>#NAME?</v>
      </c>
      <c r="K203" s="31" t="str">
        <f t="shared" si="25"/>
        <v/>
      </c>
      <c r="L203" s="31" t="s">
        <v>12743</v>
      </c>
      <c r="M203" s="31"/>
      <c r="N203" s="33" t="e">
        <f>MOD(Rapportage!H203-Rapportage!F203,1)-P203</f>
        <v>#VALUE!</v>
      </c>
      <c r="O203" s="31" t="str">
        <f>IF(Rapportage!G203="","",Rapportage!G203-Rapportage!E203)</f>
        <v/>
      </c>
      <c r="P203" s="35" t="str">
        <f>IF(Rapportage!K203="","",(Rapportage!K203*60)/1440)</f>
        <v/>
      </c>
      <c r="Q203" s="40" t="str">
        <f>IF(O203=1,1-((Rapportage!F203-$X$2)),"")</f>
        <v/>
      </c>
      <c r="R203" s="40" t="str">
        <f t="shared" si="24"/>
        <v/>
      </c>
      <c r="S203" s="35" t="str">
        <f>IF(OR(O203=1,Rapportage!H203&lt;$X$3),IF(Rapportage!H203&lt;"00:01","",(Rapportage!H203-$X$2)),"")</f>
        <v/>
      </c>
      <c r="T203" s="36" t="str">
        <f t="shared" si="23"/>
        <v/>
      </c>
      <c r="U203" s="41" t="e">
        <f t="shared" si="26"/>
        <v>#VALUE!</v>
      </c>
      <c r="V203" s="36" t="str">
        <f t="shared" si="28"/>
        <v/>
      </c>
      <c r="W203" s="36" t="str">
        <f t="shared" si="27"/>
        <v/>
      </c>
      <c r="X203" s="31"/>
      <c r="Y203" s="31"/>
      <c r="Z203" s="31" t="s">
        <v>7946</v>
      </c>
      <c r="AA203" s="31">
        <v>202</v>
      </c>
      <c r="AB203" s="31"/>
      <c r="AC203" s="31"/>
      <c r="AD203" s="31"/>
      <c r="AE203" s="31"/>
      <c r="AF203" s="31">
        <f>COUNTIFS('Zon- en Feestdagen'!G211:G223,Rapportage!E203)</f>
        <v>0</v>
      </c>
    </row>
    <row r="204" spans="1:32">
      <c r="A204" s="31" t="str">
        <f>IF((Rapportage!A204)&lt;=0,"",_xlfn.CONCAT(REPT("0",4-LEN(Rapportage!A204)),Rapportage!A204))</f>
        <v/>
      </c>
      <c r="B204" s="31" t="s">
        <v>615</v>
      </c>
      <c r="C204" s="31" t="str">
        <f>IF((Rapportage!C204)&lt;=0,"",_xlfn.CONCAT(REPT("0",10-LEN(Rapportage!C204)),Rapportage!C204))</f>
        <v/>
      </c>
      <c r="D204" s="31" t="s">
        <v>616</v>
      </c>
      <c r="E204" s="31" t="s">
        <v>17785</v>
      </c>
      <c r="F204" s="31" t="s">
        <v>15263</v>
      </c>
      <c r="G204" s="31" t="s">
        <v>617</v>
      </c>
      <c r="H204" s="31" t="s">
        <v>7947</v>
      </c>
      <c r="I204" s="31">
        <v>1766</v>
      </c>
      <c r="J204" s="31" t="e">
        <f ca="1">IF(($AB$2-$AA$2) &gt;= 0,IF(LEN(TEXT((V204)*100,"00000"))=3,_xlfn.CONCAT(0,TEXT((V204)*100,"00000")),TEXT((V204)*100,"00000")),empty)</f>
        <v>#NAME?</v>
      </c>
      <c r="K204" s="31" t="str">
        <f t="shared" si="25"/>
        <v/>
      </c>
      <c r="L204" s="31" t="s">
        <v>12744</v>
      </c>
      <c r="M204" s="31"/>
      <c r="N204" s="33" t="e">
        <f>MOD(Rapportage!H204-Rapportage!F204,1)-P204</f>
        <v>#VALUE!</v>
      </c>
      <c r="O204" s="31" t="str">
        <f>IF(Rapportage!G204="","",Rapportage!G204-Rapportage!E204)</f>
        <v/>
      </c>
      <c r="P204" s="35" t="str">
        <f>IF(Rapportage!K204="","",(Rapportage!K204*60)/1440)</f>
        <v/>
      </c>
      <c r="Q204" s="40" t="str">
        <f>IF(O204=1,1-((Rapportage!F204-$X$2)),"")</f>
        <v/>
      </c>
      <c r="R204" s="40" t="str">
        <f t="shared" si="24"/>
        <v/>
      </c>
      <c r="S204" s="35" t="str">
        <f>IF(OR(O204=1,Rapportage!H204&lt;$X$3),IF(Rapportage!H204&lt;"00:01","",(Rapportage!H204-$X$2)),"")</f>
        <v/>
      </c>
      <c r="T204" s="36" t="str">
        <f t="shared" si="23"/>
        <v/>
      </c>
      <c r="U204" s="41" t="e">
        <f t="shared" si="26"/>
        <v>#VALUE!</v>
      </c>
      <c r="V204" s="36" t="str">
        <f t="shared" si="28"/>
        <v/>
      </c>
      <c r="W204" s="36" t="str">
        <f t="shared" si="27"/>
        <v/>
      </c>
      <c r="X204" s="31"/>
      <c r="Y204" s="31"/>
      <c r="Z204" s="31" t="s">
        <v>7948</v>
      </c>
      <c r="AA204" s="31">
        <v>203</v>
      </c>
      <c r="AB204" s="31"/>
      <c r="AC204" s="31"/>
      <c r="AD204" s="31"/>
      <c r="AE204" s="31"/>
      <c r="AF204" s="31">
        <f>COUNTIFS('Zon- en Feestdagen'!G212:G224,Rapportage!E204)</f>
        <v>0</v>
      </c>
    </row>
    <row r="205" spans="1:32">
      <c r="A205" s="31" t="str">
        <f>IF((Rapportage!A205)&lt;=0,"",_xlfn.CONCAT(REPT("0",4-LEN(Rapportage!A205)),Rapportage!A205))</f>
        <v/>
      </c>
      <c r="B205" s="31" t="s">
        <v>618</v>
      </c>
      <c r="C205" s="31" t="str">
        <f>IF((Rapportage!C205)&lt;=0,"",_xlfn.CONCAT(REPT("0",10-LEN(Rapportage!C205)),Rapportage!C205))</f>
        <v/>
      </c>
      <c r="D205" s="31" t="s">
        <v>619</v>
      </c>
      <c r="E205" s="31" t="s">
        <v>17786</v>
      </c>
      <c r="F205" s="31" t="s">
        <v>15264</v>
      </c>
      <c r="G205" s="31" t="s">
        <v>620</v>
      </c>
      <c r="H205" s="31" t="s">
        <v>7949</v>
      </c>
      <c r="I205" s="31">
        <v>1766</v>
      </c>
      <c r="J205" s="31" t="e">
        <f ca="1">IF(($AB$2-$AA$2) &gt;= 0,IF(LEN(TEXT((V205)*100,"00000"))=3,_xlfn.CONCAT(0,TEXT((V205)*100,"00000")),TEXT((V205)*100,"00000")),empty)</f>
        <v>#NAME?</v>
      </c>
      <c r="K205" s="31" t="str">
        <f t="shared" si="25"/>
        <v/>
      </c>
      <c r="L205" s="31" t="s">
        <v>12745</v>
      </c>
      <c r="M205" s="31"/>
      <c r="N205" s="33" t="e">
        <f>MOD(Rapportage!H205-Rapportage!F205,1)-P205</f>
        <v>#VALUE!</v>
      </c>
      <c r="O205" s="31" t="str">
        <f>IF(Rapportage!G205="","",Rapportage!G205-Rapportage!E205)</f>
        <v/>
      </c>
      <c r="P205" s="35" t="str">
        <f>IF(Rapportage!K205="","",(Rapportage!K205*60)/1440)</f>
        <v/>
      </c>
      <c r="Q205" s="40" t="str">
        <f>IF(O205=1,1-((Rapportage!F205-$X$2)),"")</f>
        <v/>
      </c>
      <c r="R205" s="40" t="str">
        <f t="shared" si="24"/>
        <v/>
      </c>
      <c r="S205" s="35" t="str">
        <f>IF(OR(O205=1,Rapportage!H205&lt;$X$3),IF(Rapportage!H205&lt;"00:01","",(Rapportage!H205-$X$2)),"")</f>
        <v/>
      </c>
      <c r="T205" s="36" t="str">
        <f t="shared" ref="T205:T268" si="29">IF(P205="","",IF(S205="",((P205*1440)/60),(((R205+S205)*1440)/60)))</f>
        <v/>
      </c>
      <c r="U205" s="41" t="e">
        <f t="shared" si="26"/>
        <v>#VALUE!</v>
      </c>
      <c r="V205" s="36" t="str">
        <f t="shared" si="28"/>
        <v/>
      </c>
      <c r="W205" s="36" t="str">
        <f t="shared" si="27"/>
        <v/>
      </c>
      <c r="X205" s="31"/>
      <c r="Y205" s="31"/>
      <c r="Z205" s="31" t="s">
        <v>7950</v>
      </c>
      <c r="AA205" s="31">
        <v>204</v>
      </c>
      <c r="AB205" s="31"/>
      <c r="AC205" s="31"/>
      <c r="AD205" s="31"/>
      <c r="AE205" s="31"/>
      <c r="AF205" s="31">
        <f>COUNTIFS('Zon- en Feestdagen'!G213:G225,Rapportage!E205)</f>
        <v>0</v>
      </c>
    </row>
    <row r="206" spans="1:32">
      <c r="A206" s="31" t="str">
        <f>IF((Rapportage!A206)&lt;=0,"",_xlfn.CONCAT(REPT("0",4-LEN(Rapportage!A206)),Rapportage!A206))</f>
        <v/>
      </c>
      <c r="B206" s="31" t="s">
        <v>621</v>
      </c>
      <c r="C206" s="31" t="str">
        <f>IF((Rapportage!C206)&lt;=0,"",_xlfn.CONCAT(REPT("0",10-LEN(Rapportage!C206)),Rapportage!C206))</f>
        <v/>
      </c>
      <c r="D206" s="31" t="s">
        <v>622</v>
      </c>
      <c r="E206" s="31" t="s">
        <v>17787</v>
      </c>
      <c r="F206" s="31" t="s">
        <v>15265</v>
      </c>
      <c r="G206" s="31" t="s">
        <v>623</v>
      </c>
      <c r="H206" s="31" t="s">
        <v>7951</v>
      </c>
      <c r="I206" s="31">
        <v>1766</v>
      </c>
      <c r="J206" s="31" t="e">
        <f ca="1">IF(($AB$2-$AA$2) &gt;= 0,IF(LEN(TEXT((V206)*100,"00000"))=3,_xlfn.CONCAT(0,TEXT((V206)*100,"00000")),TEXT((V206)*100,"00000")),empty)</f>
        <v>#NAME?</v>
      </c>
      <c r="K206" s="31" t="str">
        <f t="shared" si="25"/>
        <v/>
      </c>
      <c r="L206" s="31" t="s">
        <v>12746</v>
      </c>
      <c r="M206" s="31"/>
      <c r="N206" s="33" t="e">
        <f>MOD(Rapportage!H206-Rapportage!F206,1)-P206</f>
        <v>#VALUE!</v>
      </c>
      <c r="O206" s="31" t="str">
        <f>IF(Rapportage!G206="","",Rapportage!G206-Rapportage!E206)</f>
        <v/>
      </c>
      <c r="P206" s="35" t="str">
        <f>IF(Rapportage!K206="","",(Rapportage!K206*60)/1440)</f>
        <v/>
      </c>
      <c r="Q206" s="40" t="str">
        <f>IF(O206=1,1-((Rapportage!F206-$X$2)),"")</f>
        <v/>
      </c>
      <c r="R206" s="40" t="str">
        <f t="shared" si="24"/>
        <v/>
      </c>
      <c r="S206" s="35" t="str">
        <f>IF(OR(O206=1,Rapportage!H206&lt;$X$3),IF(Rapportage!H206&lt;"00:01","",(Rapportage!H206-$X$2)),"")</f>
        <v/>
      </c>
      <c r="T206" s="36" t="str">
        <f t="shared" si="29"/>
        <v/>
      </c>
      <c r="U206" s="41" t="e">
        <f t="shared" si="26"/>
        <v>#VALUE!</v>
      </c>
      <c r="V206" s="36" t="str">
        <f t="shared" si="28"/>
        <v/>
      </c>
      <c r="W206" s="36" t="str">
        <f t="shared" si="27"/>
        <v/>
      </c>
      <c r="X206" s="31"/>
      <c r="Y206" s="31"/>
      <c r="Z206" s="31" t="s">
        <v>7952</v>
      </c>
      <c r="AA206" s="31">
        <v>205</v>
      </c>
      <c r="AB206" s="31"/>
      <c r="AC206" s="31"/>
      <c r="AD206" s="31"/>
      <c r="AE206" s="31"/>
      <c r="AF206" s="31">
        <f>COUNTIFS('Zon- en Feestdagen'!G214:G226,Rapportage!E206)</f>
        <v>0</v>
      </c>
    </row>
    <row r="207" spans="1:32">
      <c r="A207" s="31" t="str">
        <f>IF((Rapportage!A207)&lt;=0,"",_xlfn.CONCAT(REPT("0",4-LEN(Rapportage!A207)),Rapportage!A207))</f>
        <v/>
      </c>
      <c r="B207" s="31" t="s">
        <v>624</v>
      </c>
      <c r="C207" s="31" t="str">
        <f>IF((Rapportage!C207)&lt;=0,"",_xlfn.CONCAT(REPT("0",10-LEN(Rapportage!C207)),Rapportage!C207))</f>
        <v/>
      </c>
      <c r="D207" s="31" t="s">
        <v>625</v>
      </c>
      <c r="E207" s="31" t="s">
        <v>17788</v>
      </c>
      <c r="F207" s="31" t="s">
        <v>15266</v>
      </c>
      <c r="G207" s="31" t="s">
        <v>626</v>
      </c>
      <c r="H207" s="31" t="s">
        <v>7953</v>
      </c>
      <c r="I207" s="31">
        <v>1766</v>
      </c>
      <c r="J207" s="31" t="e">
        <f ca="1">IF(($AB$2-$AA$2) &gt;= 0,IF(LEN(TEXT((V207)*100,"00000"))=3,_xlfn.CONCAT(0,TEXT((V207)*100,"00000")),TEXT((V207)*100,"00000")),empty)</f>
        <v>#NAME?</v>
      </c>
      <c r="K207" s="31" t="str">
        <f t="shared" si="25"/>
        <v/>
      </c>
      <c r="L207" s="31" t="s">
        <v>12747</v>
      </c>
      <c r="M207" s="31"/>
      <c r="N207" s="33" t="e">
        <f>MOD(Rapportage!H207-Rapportage!F207,1)-P207</f>
        <v>#VALUE!</v>
      </c>
      <c r="O207" s="31" t="str">
        <f>IF(Rapportage!G207="","",Rapportage!G207-Rapportage!E207)</f>
        <v/>
      </c>
      <c r="P207" s="35" t="str">
        <f>IF(Rapportage!K207="","",(Rapportage!K207*60)/1440)</f>
        <v/>
      </c>
      <c r="Q207" s="40" t="str">
        <f>IF(O207=1,1-((Rapportage!F207-$X$2)),"")</f>
        <v/>
      </c>
      <c r="R207" s="40" t="str">
        <f t="shared" si="24"/>
        <v/>
      </c>
      <c r="S207" s="35" t="str">
        <f>IF(OR(O207=1,Rapportage!H207&lt;$X$3),IF(Rapportage!H207&lt;"00:01","",(Rapportage!H207-$X$2)),"")</f>
        <v/>
      </c>
      <c r="T207" s="36" t="str">
        <f t="shared" si="29"/>
        <v/>
      </c>
      <c r="U207" s="41" t="e">
        <f t="shared" si="26"/>
        <v>#VALUE!</v>
      </c>
      <c r="V207" s="36" t="str">
        <f t="shared" si="28"/>
        <v/>
      </c>
      <c r="W207" s="36" t="str">
        <f t="shared" si="27"/>
        <v/>
      </c>
      <c r="X207" s="31"/>
      <c r="Y207" s="31"/>
      <c r="Z207" s="31" t="s">
        <v>7954</v>
      </c>
      <c r="AA207" s="31">
        <v>206</v>
      </c>
      <c r="AB207" s="31"/>
      <c r="AC207" s="31"/>
      <c r="AD207" s="31"/>
      <c r="AE207" s="31"/>
      <c r="AF207" s="31">
        <f>COUNTIFS('Zon- en Feestdagen'!G215:G227,Rapportage!E207)</f>
        <v>0</v>
      </c>
    </row>
    <row r="208" spans="1:32">
      <c r="A208" s="31" t="str">
        <f>IF((Rapportage!A208)&lt;=0,"",_xlfn.CONCAT(REPT("0",4-LEN(Rapportage!A208)),Rapportage!A208))</f>
        <v/>
      </c>
      <c r="B208" s="31" t="s">
        <v>627</v>
      </c>
      <c r="C208" s="31" t="str">
        <f>IF((Rapportage!C208)&lt;=0,"",_xlfn.CONCAT(REPT("0",10-LEN(Rapportage!C208)),Rapportage!C208))</f>
        <v/>
      </c>
      <c r="D208" s="31" t="s">
        <v>628</v>
      </c>
      <c r="E208" s="31" t="s">
        <v>17789</v>
      </c>
      <c r="F208" s="31" t="s">
        <v>15267</v>
      </c>
      <c r="G208" s="31" t="s">
        <v>629</v>
      </c>
      <c r="H208" s="31" t="s">
        <v>7955</v>
      </c>
      <c r="I208" s="31">
        <v>1766</v>
      </c>
      <c r="J208" s="31" t="e">
        <f ca="1">IF(($AB$2-$AA$2) &gt;= 0,IF(LEN(TEXT((V208)*100,"00000"))=3,_xlfn.CONCAT(0,TEXT((V208)*100,"00000")),TEXT((V208)*100,"00000")),empty)</f>
        <v>#NAME?</v>
      </c>
      <c r="K208" s="31" t="str">
        <f t="shared" si="25"/>
        <v/>
      </c>
      <c r="L208" s="31" t="s">
        <v>12748</v>
      </c>
      <c r="M208" s="31"/>
      <c r="N208" s="33" t="e">
        <f>MOD(Rapportage!H208-Rapportage!F208,1)-P208</f>
        <v>#VALUE!</v>
      </c>
      <c r="O208" s="31" t="str">
        <f>IF(Rapportage!G208="","",Rapportage!G208-Rapportage!E208)</f>
        <v/>
      </c>
      <c r="P208" s="35" t="str">
        <f>IF(Rapportage!K208="","",(Rapportage!K208*60)/1440)</f>
        <v/>
      </c>
      <c r="Q208" s="40" t="str">
        <f>IF(O208=1,1-((Rapportage!F208-$X$2)),"")</f>
        <v/>
      </c>
      <c r="R208" s="40" t="str">
        <f t="shared" si="24"/>
        <v/>
      </c>
      <c r="S208" s="35" t="str">
        <f>IF(OR(O208=1,Rapportage!H208&lt;$X$3),IF(Rapportage!H208&lt;"00:01","",(Rapportage!H208-$X$2)),"")</f>
        <v/>
      </c>
      <c r="T208" s="36" t="str">
        <f t="shared" si="29"/>
        <v/>
      </c>
      <c r="U208" s="41" t="e">
        <f t="shared" si="26"/>
        <v>#VALUE!</v>
      </c>
      <c r="V208" s="36" t="str">
        <f t="shared" si="28"/>
        <v/>
      </c>
      <c r="W208" s="36" t="str">
        <f t="shared" si="27"/>
        <v/>
      </c>
      <c r="X208" s="31"/>
      <c r="Y208" s="31"/>
      <c r="Z208" s="31" t="s">
        <v>7956</v>
      </c>
      <c r="AA208" s="31">
        <v>207</v>
      </c>
      <c r="AB208" s="31"/>
      <c r="AC208" s="31"/>
      <c r="AD208" s="31"/>
      <c r="AE208" s="31"/>
      <c r="AF208" s="31">
        <f>COUNTIFS('Zon- en Feestdagen'!G216:G228,Rapportage!E208)</f>
        <v>0</v>
      </c>
    </row>
    <row r="209" spans="1:32">
      <c r="A209" s="31" t="str">
        <f>IF((Rapportage!A209)&lt;=0,"",_xlfn.CONCAT(REPT("0",4-LEN(Rapportage!A209)),Rapportage!A209))</f>
        <v/>
      </c>
      <c r="B209" s="31" t="s">
        <v>630</v>
      </c>
      <c r="C209" s="31" t="str">
        <f>IF((Rapportage!C209)&lt;=0,"",_xlfn.CONCAT(REPT("0",10-LEN(Rapportage!C209)),Rapportage!C209))</f>
        <v/>
      </c>
      <c r="D209" s="31" t="s">
        <v>631</v>
      </c>
      <c r="E209" s="31" t="s">
        <v>17790</v>
      </c>
      <c r="F209" s="31" t="s">
        <v>15268</v>
      </c>
      <c r="G209" s="31" t="s">
        <v>632</v>
      </c>
      <c r="H209" s="31" t="s">
        <v>7957</v>
      </c>
      <c r="I209" s="31">
        <v>1766</v>
      </c>
      <c r="J209" s="31" t="e">
        <f ca="1">IF(($AB$2-$AA$2) &gt;= 0,IF(LEN(TEXT((V209)*100,"00000"))=3,_xlfn.CONCAT(0,TEXT((V209)*100,"00000")),TEXT((V209)*100,"00000")),empty)</f>
        <v>#NAME?</v>
      </c>
      <c r="K209" s="31" t="str">
        <f t="shared" si="25"/>
        <v/>
      </c>
      <c r="L209" s="31" t="s">
        <v>12749</v>
      </c>
      <c r="M209" s="31"/>
      <c r="N209" s="33" t="e">
        <f>MOD(Rapportage!H209-Rapportage!F209,1)-P209</f>
        <v>#VALUE!</v>
      </c>
      <c r="O209" s="31" t="str">
        <f>IF(Rapportage!G209="","",Rapportage!G209-Rapportage!E209)</f>
        <v/>
      </c>
      <c r="P209" s="35" t="str">
        <f>IF(Rapportage!K209="","",(Rapportage!K209*60)/1440)</f>
        <v/>
      </c>
      <c r="Q209" s="40" t="str">
        <f>IF(O209=1,1-((Rapportage!F209-$X$2)),"")</f>
        <v/>
      </c>
      <c r="R209" s="40" t="str">
        <f t="shared" si="24"/>
        <v/>
      </c>
      <c r="S209" s="35" t="str">
        <f>IF(OR(O209=1,Rapportage!H209&lt;$X$3),IF(Rapportage!H209&lt;"00:01","",(Rapportage!H209-$X$2)),"")</f>
        <v/>
      </c>
      <c r="T209" s="36" t="str">
        <f t="shared" si="29"/>
        <v/>
      </c>
      <c r="U209" s="41" t="e">
        <f t="shared" si="26"/>
        <v>#VALUE!</v>
      </c>
      <c r="V209" s="36" t="str">
        <f t="shared" si="28"/>
        <v/>
      </c>
      <c r="W209" s="36" t="str">
        <f t="shared" si="27"/>
        <v/>
      </c>
      <c r="X209" s="31"/>
      <c r="Y209" s="31"/>
      <c r="Z209" s="31" t="s">
        <v>7958</v>
      </c>
      <c r="AA209" s="31">
        <v>208</v>
      </c>
      <c r="AB209" s="31"/>
      <c r="AC209" s="31"/>
      <c r="AD209" s="31"/>
      <c r="AE209" s="31"/>
      <c r="AF209" s="31">
        <f>COUNTIFS('Zon- en Feestdagen'!G217:G229,Rapportage!E209)</f>
        <v>0</v>
      </c>
    </row>
    <row r="210" spans="1:32">
      <c r="A210" s="31" t="str">
        <f>IF((Rapportage!A210)&lt;=0,"",_xlfn.CONCAT(REPT("0",4-LEN(Rapportage!A210)),Rapportage!A210))</f>
        <v/>
      </c>
      <c r="B210" s="31" t="s">
        <v>633</v>
      </c>
      <c r="C210" s="31" t="str">
        <f>IF((Rapportage!C210)&lt;=0,"",_xlfn.CONCAT(REPT("0",10-LEN(Rapportage!C210)),Rapportage!C210))</f>
        <v/>
      </c>
      <c r="D210" s="31" t="s">
        <v>634</v>
      </c>
      <c r="E210" s="31" t="s">
        <v>17791</v>
      </c>
      <c r="F210" s="31" t="s">
        <v>15269</v>
      </c>
      <c r="G210" s="31" t="s">
        <v>635</v>
      </c>
      <c r="H210" s="31" t="s">
        <v>7959</v>
      </c>
      <c r="I210" s="31">
        <v>1766</v>
      </c>
      <c r="J210" s="31" t="e">
        <f ca="1">IF(($AB$2-$AA$2) &gt;= 0,IF(LEN(TEXT((V210)*100,"00000"))=3,_xlfn.CONCAT(0,TEXT((V210)*100,"00000")),TEXT((V210)*100,"00000")),empty)</f>
        <v>#NAME?</v>
      </c>
      <c r="K210" s="31" t="str">
        <f t="shared" si="25"/>
        <v/>
      </c>
      <c r="L210" s="31" t="s">
        <v>12750</v>
      </c>
      <c r="M210" s="31"/>
      <c r="N210" s="33" t="e">
        <f>MOD(Rapportage!H210-Rapportage!F210,1)-P210</f>
        <v>#VALUE!</v>
      </c>
      <c r="O210" s="31" t="str">
        <f>IF(Rapportage!G210="","",Rapportage!G210-Rapportage!E210)</f>
        <v/>
      </c>
      <c r="P210" s="35" t="str">
        <f>IF(Rapportage!K210="","",(Rapportage!K210*60)/1440)</f>
        <v/>
      </c>
      <c r="Q210" s="40" t="str">
        <f>IF(O210=1,1-((Rapportage!F210-$X$2)),"")</f>
        <v/>
      </c>
      <c r="R210" s="40" t="str">
        <f t="shared" si="24"/>
        <v/>
      </c>
      <c r="S210" s="35" t="str">
        <f>IF(OR(O210=1,Rapportage!H210&lt;$X$3),IF(Rapportage!H210&lt;"00:01","",(Rapportage!H210-$X$2)),"")</f>
        <v/>
      </c>
      <c r="T210" s="36" t="str">
        <f t="shared" si="29"/>
        <v/>
      </c>
      <c r="U210" s="41" t="e">
        <f t="shared" si="26"/>
        <v>#VALUE!</v>
      </c>
      <c r="V210" s="36" t="str">
        <f t="shared" si="28"/>
        <v/>
      </c>
      <c r="W210" s="36" t="str">
        <f t="shared" si="27"/>
        <v/>
      </c>
      <c r="X210" s="31"/>
      <c r="Y210" s="31"/>
      <c r="Z210" s="31" t="s">
        <v>7960</v>
      </c>
      <c r="AA210" s="31">
        <v>209</v>
      </c>
      <c r="AB210" s="31"/>
      <c r="AC210" s="31"/>
      <c r="AD210" s="31"/>
      <c r="AE210" s="31"/>
      <c r="AF210" s="31">
        <f>COUNTIFS('Zon- en Feestdagen'!G218:G230,Rapportage!E210)</f>
        <v>0</v>
      </c>
    </row>
    <row r="211" spans="1:32">
      <c r="A211" s="31" t="str">
        <f>IF((Rapportage!A211)&lt;=0,"",_xlfn.CONCAT(REPT("0",4-LEN(Rapportage!A211)),Rapportage!A211))</f>
        <v/>
      </c>
      <c r="B211" s="31" t="s">
        <v>636</v>
      </c>
      <c r="C211" s="31" t="str">
        <f>IF((Rapportage!C211)&lt;=0,"",_xlfn.CONCAT(REPT("0",10-LEN(Rapportage!C211)),Rapportage!C211))</f>
        <v/>
      </c>
      <c r="D211" s="31" t="s">
        <v>637</v>
      </c>
      <c r="E211" s="31" t="s">
        <v>17792</v>
      </c>
      <c r="F211" s="31" t="s">
        <v>15270</v>
      </c>
      <c r="G211" s="31" t="s">
        <v>638</v>
      </c>
      <c r="H211" s="31" t="s">
        <v>7961</v>
      </c>
      <c r="I211" s="31">
        <v>1766</v>
      </c>
      <c r="J211" s="31" t="e">
        <f ca="1">IF(($AB$2-$AA$2) &gt;= 0,IF(LEN(TEXT((V211)*100,"00000"))=3,_xlfn.CONCAT(0,TEXT((V211)*100,"00000")),TEXT((V211)*100,"00000")),empty)</f>
        <v>#NAME?</v>
      </c>
      <c r="K211" s="31" t="str">
        <f t="shared" si="25"/>
        <v/>
      </c>
      <c r="L211" s="31" t="s">
        <v>12751</v>
      </c>
      <c r="M211" s="31"/>
      <c r="N211" s="33" t="e">
        <f>MOD(Rapportage!H211-Rapportage!F211,1)-P211</f>
        <v>#VALUE!</v>
      </c>
      <c r="O211" s="31" t="str">
        <f>IF(Rapportage!G211="","",Rapportage!G211-Rapportage!E211)</f>
        <v/>
      </c>
      <c r="P211" s="35" t="str">
        <f>IF(Rapportage!K211="","",(Rapportage!K211*60)/1440)</f>
        <v/>
      </c>
      <c r="Q211" s="40" t="str">
        <f>IF(O211=1,1-((Rapportage!F211-$X$2)),"")</f>
        <v/>
      </c>
      <c r="R211" s="40" t="str">
        <f t="shared" si="24"/>
        <v/>
      </c>
      <c r="S211" s="35" t="str">
        <f>IF(OR(O211=1,Rapportage!H211&lt;$X$3),IF(Rapportage!H211&lt;"00:01","",(Rapportage!H211-$X$2)),"")</f>
        <v/>
      </c>
      <c r="T211" s="36" t="str">
        <f t="shared" si="29"/>
        <v/>
      </c>
      <c r="U211" s="41" t="e">
        <f t="shared" si="26"/>
        <v>#VALUE!</v>
      </c>
      <c r="V211" s="36" t="str">
        <f t="shared" si="28"/>
        <v/>
      </c>
      <c r="W211" s="36" t="str">
        <f t="shared" si="27"/>
        <v/>
      </c>
      <c r="X211" s="31"/>
      <c r="Y211" s="31"/>
      <c r="Z211" s="31" t="s">
        <v>7962</v>
      </c>
      <c r="AA211" s="31">
        <v>210</v>
      </c>
      <c r="AB211" s="31"/>
      <c r="AC211" s="31"/>
      <c r="AD211" s="31"/>
      <c r="AE211" s="31"/>
      <c r="AF211" s="31">
        <f>COUNTIFS('Zon- en Feestdagen'!G219:G231,Rapportage!E211)</f>
        <v>0</v>
      </c>
    </row>
    <row r="212" spans="1:32">
      <c r="A212" s="31" t="str">
        <f>IF((Rapportage!A212)&lt;=0,"",_xlfn.CONCAT(REPT("0",4-LEN(Rapportage!A212)),Rapportage!A212))</f>
        <v/>
      </c>
      <c r="B212" s="31" t="s">
        <v>639</v>
      </c>
      <c r="C212" s="31" t="str">
        <f>IF((Rapportage!C212)&lt;=0,"",_xlfn.CONCAT(REPT("0",10-LEN(Rapportage!C212)),Rapportage!C212))</f>
        <v/>
      </c>
      <c r="D212" s="31" t="s">
        <v>640</v>
      </c>
      <c r="E212" s="31" t="s">
        <v>17793</v>
      </c>
      <c r="F212" s="31" t="s">
        <v>15271</v>
      </c>
      <c r="G212" s="31" t="s">
        <v>641</v>
      </c>
      <c r="H212" s="31" t="s">
        <v>7963</v>
      </c>
      <c r="I212" s="31">
        <v>1766</v>
      </c>
      <c r="J212" s="31" t="e">
        <f ca="1">IF(($AB$2-$AA$2) &gt;= 0,IF(LEN(TEXT((V212)*100,"00000"))=3,_xlfn.CONCAT(0,TEXT((V212)*100,"00000")),TEXT((V212)*100,"00000")),empty)</f>
        <v>#NAME?</v>
      </c>
      <c r="K212" s="31" t="str">
        <f t="shared" si="25"/>
        <v/>
      </c>
      <c r="L212" s="31" t="s">
        <v>12752</v>
      </c>
      <c r="M212" s="31"/>
      <c r="N212" s="33" t="e">
        <f>MOD(Rapportage!H212-Rapportage!F212,1)-P212</f>
        <v>#VALUE!</v>
      </c>
      <c r="O212" s="31" t="str">
        <f>IF(Rapportage!G212="","",Rapportage!G212-Rapportage!E212)</f>
        <v/>
      </c>
      <c r="P212" s="35" t="str">
        <f>IF(Rapportage!K212="","",(Rapportage!K212*60)/1440)</f>
        <v/>
      </c>
      <c r="Q212" s="40" t="str">
        <f>IF(O212=1,1-((Rapportage!F212-$X$2)),"")</f>
        <v/>
      </c>
      <c r="R212" s="40" t="str">
        <f t="shared" si="24"/>
        <v/>
      </c>
      <c r="S212" s="35" t="str">
        <f>IF(OR(O212=1,Rapportage!H212&lt;$X$3),IF(Rapportage!H212&lt;"00:01","",(Rapportage!H212-$X$2)),"")</f>
        <v/>
      </c>
      <c r="T212" s="36" t="str">
        <f t="shared" si="29"/>
        <v/>
      </c>
      <c r="U212" s="41" t="e">
        <f t="shared" si="26"/>
        <v>#VALUE!</v>
      </c>
      <c r="V212" s="36" t="str">
        <f t="shared" si="28"/>
        <v/>
      </c>
      <c r="W212" s="36" t="str">
        <f t="shared" si="27"/>
        <v/>
      </c>
      <c r="X212" s="31"/>
      <c r="Y212" s="31"/>
      <c r="Z212" s="31" t="s">
        <v>7964</v>
      </c>
      <c r="AA212" s="31">
        <v>211</v>
      </c>
      <c r="AB212" s="31"/>
      <c r="AC212" s="31"/>
      <c r="AD212" s="31"/>
      <c r="AE212" s="31"/>
      <c r="AF212" s="31">
        <f>COUNTIFS('Zon- en Feestdagen'!G220:G232,Rapportage!E212)</f>
        <v>0</v>
      </c>
    </row>
    <row r="213" spans="1:32">
      <c r="A213" s="31" t="str">
        <f>IF((Rapportage!A213)&lt;=0,"",_xlfn.CONCAT(REPT("0",4-LEN(Rapportage!A213)),Rapportage!A213))</f>
        <v/>
      </c>
      <c r="B213" s="31" t="s">
        <v>642</v>
      </c>
      <c r="C213" s="31" t="str">
        <f>IF((Rapportage!C213)&lt;=0,"",_xlfn.CONCAT(REPT("0",10-LEN(Rapportage!C213)),Rapportage!C213))</f>
        <v/>
      </c>
      <c r="D213" s="31" t="s">
        <v>643</v>
      </c>
      <c r="E213" s="31" t="s">
        <v>17794</v>
      </c>
      <c r="F213" s="31" t="s">
        <v>15272</v>
      </c>
      <c r="G213" s="31" t="s">
        <v>644</v>
      </c>
      <c r="H213" s="31" t="s">
        <v>7965</v>
      </c>
      <c r="I213" s="31">
        <v>1766</v>
      </c>
      <c r="J213" s="31" t="e">
        <f ca="1">IF(($AB$2-$AA$2) &gt;= 0,IF(LEN(TEXT((V213)*100,"00000"))=3,_xlfn.CONCAT(0,TEXT((V213)*100,"00000")),TEXT((V213)*100,"00000")),empty)</f>
        <v>#NAME?</v>
      </c>
      <c r="K213" s="31" t="str">
        <f t="shared" si="25"/>
        <v/>
      </c>
      <c r="L213" s="31" t="s">
        <v>12753</v>
      </c>
      <c r="M213" s="31"/>
      <c r="N213" s="33" t="e">
        <f>MOD(Rapportage!H213-Rapportage!F213,1)-P213</f>
        <v>#VALUE!</v>
      </c>
      <c r="O213" s="31" t="str">
        <f>IF(Rapportage!G213="","",Rapportage!G213-Rapportage!E213)</f>
        <v/>
      </c>
      <c r="P213" s="35" t="str">
        <f>IF(Rapportage!K213="","",(Rapportage!K213*60)/1440)</f>
        <v/>
      </c>
      <c r="Q213" s="40" t="str">
        <f>IF(O213=1,1-((Rapportage!F213-$X$2)),"")</f>
        <v/>
      </c>
      <c r="R213" s="40" t="str">
        <f t="shared" si="24"/>
        <v/>
      </c>
      <c r="S213" s="35" t="str">
        <f>IF(OR(O213=1,Rapportage!H213&lt;$X$3),IF(Rapportage!H213&lt;"00:01","",(Rapportage!H213-$X$2)),"")</f>
        <v/>
      </c>
      <c r="T213" s="36" t="str">
        <f t="shared" si="29"/>
        <v/>
      </c>
      <c r="U213" s="41" t="e">
        <f t="shared" si="26"/>
        <v>#VALUE!</v>
      </c>
      <c r="V213" s="36" t="str">
        <f t="shared" si="28"/>
        <v/>
      </c>
      <c r="W213" s="36" t="str">
        <f t="shared" si="27"/>
        <v/>
      </c>
      <c r="X213" s="31"/>
      <c r="Y213" s="31"/>
      <c r="Z213" s="31" t="s">
        <v>7966</v>
      </c>
      <c r="AA213" s="31">
        <v>212</v>
      </c>
      <c r="AB213" s="31"/>
      <c r="AC213" s="31"/>
      <c r="AD213" s="31"/>
      <c r="AE213" s="31"/>
      <c r="AF213" s="31">
        <f>COUNTIFS('Zon- en Feestdagen'!G221:G233,Rapportage!E213)</f>
        <v>0</v>
      </c>
    </row>
    <row r="214" spans="1:32">
      <c r="A214" s="31" t="str">
        <f>IF((Rapportage!A214)&lt;=0,"",_xlfn.CONCAT(REPT("0",4-LEN(Rapportage!A214)),Rapportage!A214))</f>
        <v/>
      </c>
      <c r="B214" s="31" t="s">
        <v>645</v>
      </c>
      <c r="C214" s="31" t="str">
        <f>IF((Rapportage!C214)&lt;=0,"",_xlfn.CONCAT(REPT("0",10-LEN(Rapportage!C214)),Rapportage!C214))</f>
        <v/>
      </c>
      <c r="D214" s="31" t="s">
        <v>646</v>
      </c>
      <c r="E214" s="31" t="s">
        <v>17795</v>
      </c>
      <c r="F214" s="31" t="s">
        <v>15273</v>
      </c>
      <c r="G214" s="31" t="s">
        <v>647</v>
      </c>
      <c r="H214" s="31" t="s">
        <v>7967</v>
      </c>
      <c r="I214" s="31">
        <v>1766</v>
      </c>
      <c r="J214" s="31" t="e">
        <f ca="1">IF(($AB$2-$AA$2) &gt;= 0,IF(LEN(TEXT((V214)*100,"00000"))=3,_xlfn.CONCAT(0,TEXT((V214)*100,"00000")),TEXT((V214)*100,"00000")),empty)</f>
        <v>#NAME?</v>
      </c>
      <c r="K214" s="31" t="str">
        <f t="shared" si="25"/>
        <v/>
      </c>
      <c r="L214" s="31" t="s">
        <v>12754</v>
      </c>
      <c r="M214" s="31"/>
      <c r="N214" s="33" t="e">
        <f>MOD(Rapportage!H214-Rapportage!F214,1)-P214</f>
        <v>#VALUE!</v>
      </c>
      <c r="O214" s="31" t="str">
        <f>IF(Rapportage!G214="","",Rapportage!G214-Rapportage!E214)</f>
        <v/>
      </c>
      <c r="P214" s="35" t="str">
        <f>IF(Rapportage!K214="","",(Rapportage!K214*60)/1440)</f>
        <v/>
      </c>
      <c r="Q214" s="40" t="str">
        <f>IF(O214=1,1-((Rapportage!F214-$X$2)),"")</f>
        <v/>
      </c>
      <c r="R214" s="40" t="str">
        <f t="shared" si="24"/>
        <v/>
      </c>
      <c r="S214" s="35" t="str">
        <f>IF(OR(O214=1,Rapportage!H214&lt;$X$3),IF(Rapportage!H214&lt;"00:01","",(Rapportage!H214-$X$2)),"")</f>
        <v/>
      </c>
      <c r="T214" s="36" t="str">
        <f t="shared" si="29"/>
        <v/>
      </c>
      <c r="U214" s="41" t="e">
        <f t="shared" si="26"/>
        <v>#VALUE!</v>
      </c>
      <c r="V214" s="36" t="str">
        <f t="shared" si="28"/>
        <v/>
      </c>
      <c r="W214" s="36" t="str">
        <f t="shared" si="27"/>
        <v/>
      </c>
      <c r="X214" s="31"/>
      <c r="Y214" s="31"/>
      <c r="Z214" s="31" t="s">
        <v>7968</v>
      </c>
      <c r="AA214" s="31">
        <v>213</v>
      </c>
      <c r="AB214" s="31"/>
      <c r="AC214" s="31"/>
      <c r="AD214" s="31"/>
      <c r="AE214" s="31"/>
      <c r="AF214" s="31">
        <f>COUNTIFS('Zon- en Feestdagen'!G222:G234,Rapportage!E214)</f>
        <v>0</v>
      </c>
    </row>
    <row r="215" spans="1:32">
      <c r="A215" s="31" t="str">
        <f>IF((Rapportage!A215)&lt;=0,"",_xlfn.CONCAT(REPT("0",4-LEN(Rapportage!A215)),Rapportage!A215))</f>
        <v/>
      </c>
      <c r="B215" s="31" t="s">
        <v>648</v>
      </c>
      <c r="C215" s="31" t="str">
        <f>IF((Rapportage!C215)&lt;=0,"",_xlfn.CONCAT(REPT("0",10-LEN(Rapportage!C215)),Rapportage!C215))</f>
        <v/>
      </c>
      <c r="D215" s="31" t="s">
        <v>649</v>
      </c>
      <c r="E215" s="31" t="s">
        <v>17796</v>
      </c>
      <c r="F215" s="31" t="s">
        <v>15274</v>
      </c>
      <c r="G215" s="31" t="s">
        <v>650</v>
      </c>
      <c r="H215" s="31" t="s">
        <v>7969</v>
      </c>
      <c r="I215" s="31">
        <v>1766</v>
      </c>
      <c r="J215" s="31" t="e">
        <f ca="1">IF(($AB$2-$AA$2) &gt;= 0,IF(LEN(TEXT((V215)*100,"00000"))=3,_xlfn.CONCAT(0,TEXT((V215)*100,"00000")),TEXT((V215)*100,"00000")),empty)</f>
        <v>#NAME?</v>
      </c>
      <c r="K215" s="31" t="str">
        <f t="shared" si="25"/>
        <v/>
      </c>
      <c r="L215" s="31" t="s">
        <v>12755</v>
      </c>
      <c r="M215" s="31"/>
      <c r="N215" s="33" t="e">
        <f>MOD(Rapportage!H215-Rapportage!F215,1)-P215</f>
        <v>#VALUE!</v>
      </c>
      <c r="O215" s="31" t="str">
        <f>IF(Rapportage!G215="","",Rapportage!G215-Rapportage!E215)</f>
        <v/>
      </c>
      <c r="P215" s="35" t="str">
        <f>IF(Rapportage!K215="","",(Rapportage!K215*60)/1440)</f>
        <v/>
      </c>
      <c r="Q215" s="40" t="str">
        <f>IF(O215=1,1-((Rapportage!F215-$X$2)),"")</f>
        <v/>
      </c>
      <c r="R215" s="40" t="str">
        <f t="shared" si="24"/>
        <v/>
      </c>
      <c r="S215" s="35" t="str">
        <f>IF(OR(O215=1,Rapportage!H215&lt;$X$3),IF(Rapportage!H215&lt;"00:01","",(Rapportage!H215-$X$2)),"")</f>
        <v/>
      </c>
      <c r="T215" s="36" t="str">
        <f t="shared" si="29"/>
        <v/>
      </c>
      <c r="U215" s="41" t="e">
        <f t="shared" si="26"/>
        <v>#VALUE!</v>
      </c>
      <c r="V215" s="36" t="str">
        <f t="shared" si="28"/>
        <v/>
      </c>
      <c r="W215" s="36" t="str">
        <f t="shared" si="27"/>
        <v/>
      </c>
      <c r="X215" s="31"/>
      <c r="Y215" s="31"/>
      <c r="Z215" s="31" t="s">
        <v>7970</v>
      </c>
      <c r="AA215" s="31">
        <v>214</v>
      </c>
      <c r="AB215" s="31"/>
      <c r="AC215" s="31"/>
      <c r="AD215" s="31"/>
      <c r="AE215" s="31"/>
      <c r="AF215" s="31">
        <f>COUNTIFS('Zon- en Feestdagen'!G223:G235,Rapportage!E215)</f>
        <v>0</v>
      </c>
    </row>
    <row r="216" spans="1:32">
      <c r="A216" s="31" t="str">
        <f>IF((Rapportage!A216)&lt;=0,"",_xlfn.CONCAT(REPT("0",4-LEN(Rapportage!A216)),Rapportage!A216))</f>
        <v/>
      </c>
      <c r="B216" s="31" t="s">
        <v>651</v>
      </c>
      <c r="C216" s="31" t="str">
        <f>IF((Rapportage!C216)&lt;=0,"",_xlfn.CONCAT(REPT("0",10-LEN(Rapportage!C216)),Rapportage!C216))</f>
        <v/>
      </c>
      <c r="D216" s="31" t="s">
        <v>652</v>
      </c>
      <c r="E216" s="31" t="s">
        <v>17797</v>
      </c>
      <c r="F216" s="31" t="s">
        <v>15275</v>
      </c>
      <c r="G216" s="31" t="s">
        <v>653</v>
      </c>
      <c r="H216" s="31" t="s">
        <v>7971</v>
      </c>
      <c r="I216" s="31">
        <v>1766</v>
      </c>
      <c r="J216" s="31" t="e">
        <f ca="1">IF(($AB$2-$AA$2) &gt;= 0,IF(LEN(TEXT((V216)*100,"00000"))=3,_xlfn.CONCAT(0,TEXT((V216)*100,"00000")),TEXT((V216)*100,"00000")),empty)</f>
        <v>#NAME?</v>
      </c>
      <c r="K216" s="31" t="str">
        <f t="shared" si="25"/>
        <v/>
      </c>
      <c r="L216" s="31" t="s">
        <v>12756</v>
      </c>
      <c r="M216" s="31"/>
      <c r="N216" s="33" t="e">
        <f>MOD(Rapportage!H216-Rapportage!F216,1)-P216</f>
        <v>#VALUE!</v>
      </c>
      <c r="O216" s="31" t="str">
        <f>IF(Rapportage!G216="","",Rapportage!G216-Rapportage!E216)</f>
        <v/>
      </c>
      <c r="P216" s="35" t="str">
        <f>IF(Rapportage!K216="","",(Rapportage!K216*60)/1440)</f>
        <v/>
      </c>
      <c r="Q216" s="40" t="str">
        <f>IF(O216=1,1-((Rapportage!F216-$X$2)),"")</f>
        <v/>
      </c>
      <c r="R216" s="40" t="str">
        <f t="shared" si="24"/>
        <v/>
      </c>
      <c r="S216" s="35" t="str">
        <f>IF(OR(O216=1,Rapportage!H216&lt;$X$3),IF(Rapportage!H216&lt;"00:01","",(Rapportage!H216-$X$2)),"")</f>
        <v/>
      </c>
      <c r="T216" s="36" t="str">
        <f t="shared" si="29"/>
        <v/>
      </c>
      <c r="U216" s="41" t="e">
        <f t="shared" si="26"/>
        <v>#VALUE!</v>
      </c>
      <c r="V216" s="36" t="str">
        <f t="shared" si="28"/>
        <v/>
      </c>
      <c r="W216" s="36" t="str">
        <f t="shared" si="27"/>
        <v/>
      </c>
      <c r="X216" s="31"/>
      <c r="Y216" s="31"/>
      <c r="Z216" s="31" t="s">
        <v>7972</v>
      </c>
      <c r="AA216" s="31">
        <v>215</v>
      </c>
      <c r="AB216" s="31"/>
      <c r="AC216" s="31"/>
      <c r="AD216" s="31"/>
      <c r="AE216" s="31"/>
      <c r="AF216" s="31">
        <f>COUNTIFS('Zon- en Feestdagen'!G224:G236,Rapportage!E216)</f>
        <v>0</v>
      </c>
    </row>
    <row r="217" spans="1:32">
      <c r="A217" s="31" t="str">
        <f>IF((Rapportage!A217)&lt;=0,"",_xlfn.CONCAT(REPT("0",4-LEN(Rapportage!A217)),Rapportage!A217))</f>
        <v/>
      </c>
      <c r="B217" s="31" t="s">
        <v>654</v>
      </c>
      <c r="C217" s="31" t="str">
        <f>IF((Rapportage!C217)&lt;=0,"",_xlfn.CONCAT(REPT("0",10-LEN(Rapportage!C217)),Rapportage!C217))</f>
        <v/>
      </c>
      <c r="D217" s="31" t="s">
        <v>655</v>
      </c>
      <c r="E217" s="31" t="s">
        <v>17798</v>
      </c>
      <c r="F217" s="31" t="s">
        <v>15276</v>
      </c>
      <c r="G217" s="31" t="s">
        <v>656</v>
      </c>
      <c r="H217" s="31" t="s">
        <v>7973</v>
      </c>
      <c r="I217" s="31">
        <v>1766</v>
      </c>
      <c r="J217" s="31" t="e">
        <f ca="1">IF(($AB$2-$AA$2) &gt;= 0,IF(LEN(TEXT((V217)*100,"00000"))=3,_xlfn.CONCAT(0,TEXT((V217)*100,"00000")),TEXT((V217)*100,"00000")),empty)</f>
        <v>#NAME?</v>
      </c>
      <c r="K217" s="31" t="str">
        <f t="shared" si="25"/>
        <v/>
      </c>
      <c r="L217" s="31" t="s">
        <v>12757</v>
      </c>
      <c r="M217" s="31"/>
      <c r="N217" s="33" t="e">
        <f>MOD(Rapportage!H217-Rapportage!F217,1)-P217</f>
        <v>#VALUE!</v>
      </c>
      <c r="O217" s="31" t="str">
        <f>IF(Rapportage!G217="","",Rapportage!G217-Rapportage!E217)</f>
        <v/>
      </c>
      <c r="P217" s="35" t="str">
        <f>IF(Rapportage!K217="","",(Rapportage!K217*60)/1440)</f>
        <v/>
      </c>
      <c r="Q217" s="40" t="str">
        <f>IF(O217=1,1-((Rapportage!F217-$X$2)),"")</f>
        <v/>
      </c>
      <c r="R217" s="40" t="str">
        <f t="shared" si="24"/>
        <v/>
      </c>
      <c r="S217" s="35" t="str">
        <f>IF(OR(O217=1,Rapportage!H217&lt;$X$3),IF(Rapportage!H217&lt;"00:01","",(Rapportage!H217-$X$2)),"")</f>
        <v/>
      </c>
      <c r="T217" s="36" t="str">
        <f t="shared" si="29"/>
        <v/>
      </c>
      <c r="U217" s="41" t="e">
        <f t="shared" si="26"/>
        <v>#VALUE!</v>
      </c>
      <c r="V217" s="36" t="str">
        <f t="shared" si="28"/>
        <v/>
      </c>
      <c r="W217" s="36" t="str">
        <f t="shared" si="27"/>
        <v/>
      </c>
      <c r="X217" s="31"/>
      <c r="Y217" s="31"/>
      <c r="Z217" s="31" t="s">
        <v>7974</v>
      </c>
      <c r="AA217" s="31">
        <v>216</v>
      </c>
      <c r="AB217" s="31"/>
      <c r="AC217" s="31"/>
      <c r="AD217" s="31"/>
      <c r="AE217" s="31"/>
      <c r="AF217" s="31">
        <f>COUNTIFS('Zon- en Feestdagen'!G225:G237,Rapportage!E217)</f>
        <v>0</v>
      </c>
    </row>
    <row r="218" spans="1:32">
      <c r="A218" s="31" t="str">
        <f>IF((Rapportage!A218)&lt;=0,"",_xlfn.CONCAT(REPT("0",4-LEN(Rapportage!A218)),Rapportage!A218))</f>
        <v/>
      </c>
      <c r="B218" s="31" t="s">
        <v>657</v>
      </c>
      <c r="C218" s="31" t="str">
        <f>IF((Rapportage!C218)&lt;=0,"",_xlfn.CONCAT(REPT("0",10-LEN(Rapportage!C218)),Rapportage!C218))</f>
        <v/>
      </c>
      <c r="D218" s="31" t="s">
        <v>658</v>
      </c>
      <c r="E218" s="31" t="s">
        <v>17799</v>
      </c>
      <c r="F218" s="31" t="s">
        <v>15277</v>
      </c>
      <c r="G218" s="31" t="s">
        <v>659</v>
      </c>
      <c r="H218" s="31" t="s">
        <v>7975</v>
      </c>
      <c r="I218" s="31">
        <v>1766</v>
      </c>
      <c r="J218" s="31" t="e">
        <f ca="1">IF(($AB$2-$AA$2) &gt;= 0,IF(LEN(TEXT((V218)*100,"00000"))=3,_xlfn.CONCAT(0,TEXT((V218)*100,"00000")),TEXT((V218)*100,"00000")),empty)</f>
        <v>#NAME?</v>
      </c>
      <c r="K218" s="31" t="str">
        <f t="shared" si="25"/>
        <v/>
      </c>
      <c r="L218" s="31" t="s">
        <v>12758</v>
      </c>
      <c r="M218" s="31"/>
      <c r="N218" s="33" t="e">
        <f>MOD(Rapportage!H218-Rapportage!F218,1)-P218</f>
        <v>#VALUE!</v>
      </c>
      <c r="O218" s="31" t="str">
        <f>IF(Rapportage!G218="","",Rapportage!G218-Rapportage!E218)</f>
        <v/>
      </c>
      <c r="P218" s="35" t="str">
        <f>IF(Rapportage!K218="","",(Rapportage!K218*60)/1440)</f>
        <v/>
      </c>
      <c r="Q218" s="40" t="str">
        <f>IF(O218=1,1-((Rapportage!F218-$X$2)),"")</f>
        <v/>
      </c>
      <c r="R218" s="40" t="str">
        <f t="shared" si="24"/>
        <v/>
      </c>
      <c r="S218" s="35" t="str">
        <f>IF(OR(O218=1,Rapportage!H218&lt;$X$3),IF(Rapportage!H218&lt;"00:01","",(Rapportage!H218-$X$2)),"")</f>
        <v/>
      </c>
      <c r="T218" s="36" t="str">
        <f t="shared" si="29"/>
        <v/>
      </c>
      <c r="U218" s="41" t="e">
        <f t="shared" si="26"/>
        <v>#VALUE!</v>
      </c>
      <c r="V218" s="36" t="str">
        <f t="shared" si="28"/>
        <v/>
      </c>
      <c r="W218" s="36" t="str">
        <f t="shared" si="27"/>
        <v/>
      </c>
      <c r="X218" s="31"/>
      <c r="Y218" s="31"/>
      <c r="Z218" s="31" t="s">
        <v>7976</v>
      </c>
      <c r="AA218" s="31">
        <v>217</v>
      </c>
      <c r="AB218" s="31"/>
      <c r="AC218" s="31"/>
      <c r="AD218" s="31"/>
      <c r="AE218" s="31"/>
      <c r="AF218" s="31">
        <f>COUNTIFS('Zon- en Feestdagen'!G226:G238,Rapportage!E218)</f>
        <v>0</v>
      </c>
    </row>
    <row r="219" spans="1:32">
      <c r="A219" s="31" t="str">
        <f>IF((Rapportage!A219)&lt;=0,"",_xlfn.CONCAT(REPT("0",4-LEN(Rapportage!A219)),Rapportage!A219))</f>
        <v/>
      </c>
      <c r="B219" s="31" t="s">
        <v>660</v>
      </c>
      <c r="C219" s="31" t="str">
        <f>IF((Rapportage!C219)&lt;=0,"",_xlfn.CONCAT(REPT("0",10-LEN(Rapportage!C219)),Rapportage!C219))</f>
        <v/>
      </c>
      <c r="D219" s="31" t="s">
        <v>661</v>
      </c>
      <c r="E219" s="31" t="s">
        <v>17800</v>
      </c>
      <c r="F219" s="31" t="s">
        <v>15278</v>
      </c>
      <c r="G219" s="31" t="s">
        <v>662</v>
      </c>
      <c r="H219" s="31" t="s">
        <v>7977</v>
      </c>
      <c r="I219" s="31">
        <v>1766</v>
      </c>
      <c r="J219" s="31" t="e">
        <f ca="1">IF(($AB$2-$AA$2) &gt;= 0,IF(LEN(TEXT((V219)*100,"00000"))=3,_xlfn.CONCAT(0,TEXT((V219)*100,"00000")),TEXT((V219)*100,"00000")),empty)</f>
        <v>#NAME?</v>
      </c>
      <c r="K219" s="31" t="str">
        <f t="shared" si="25"/>
        <v/>
      </c>
      <c r="L219" s="31" t="s">
        <v>12759</v>
      </c>
      <c r="M219" s="31"/>
      <c r="N219" s="33" t="e">
        <f>MOD(Rapportage!H219-Rapportage!F219,1)-P219</f>
        <v>#VALUE!</v>
      </c>
      <c r="O219" s="31" t="str">
        <f>IF(Rapportage!G219="","",Rapportage!G219-Rapportage!E219)</f>
        <v/>
      </c>
      <c r="P219" s="35" t="str">
        <f>IF(Rapportage!K219="","",(Rapportage!K219*60)/1440)</f>
        <v/>
      </c>
      <c r="Q219" s="40" t="str">
        <f>IF(O219=1,1-((Rapportage!F219-$X$2)),"")</f>
        <v/>
      </c>
      <c r="R219" s="40" t="str">
        <f t="shared" si="24"/>
        <v/>
      </c>
      <c r="S219" s="35" t="str">
        <f>IF(OR(O219=1,Rapportage!H219&lt;$X$3),IF(Rapportage!H219&lt;"00:01","",(Rapportage!H219-$X$2)),"")</f>
        <v/>
      </c>
      <c r="T219" s="36" t="str">
        <f t="shared" si="29"/>
        <v/>
      </c>
      <c r="U219" s="41" t="e">
        <f t="shared" si="26"/>
        <v>#VALUE!</v>
      </c>
      <c r="V219" s="36" t="str">
        <f t="shared" si="28"/>
        <v/>
      </c>
      <c r="W219" s="36" t="str">
        <f t="shared" si="27"/>
        <v/>
      </c>
      <c r="X219" s="31"/>
      <c r="Y219" s="31"/>
      <c r="Z219" s="31" t="s">
        <v>7978</v>
      </c>
      <c r="AA219" s="31">
        <v>218</v>
      </c>
      <c r="AB219" s="31"/>
      <c r="AC219" s="31"/>
      <c r="AD219" s="31"/>
      <c r="AE219" s="31"/>
      <c r="AF219" s="31">
        <f>COUNTIFS('Zon- en Feestdagen'!G227:G239,Rapportage!E219)</f>
        <v>0</v>
      </c>
    </row>
    <row r="220" spans="1:32">
      <c r="A220" s="31" t="str">
        <f>IF((Rapportage!A220)&lt;=0,"",_xlfn.CONCAT(REPT("0",4-LEN(Rapportage!A220)),Rapportage!A220))</f>
        <v/>
      </c>
      <c r="B220" s="31" t="s">
        <v>663</v>
      </c>
      <c r="C220" s="31" t="str">
        <f>IF((Rapportage!C220)&lt;=0,"",_xlfn.CONCAT(REPT("0",10-LEN(Rapportage!C220)),Rapportage!C220))</f>
        <v/>
      </c>
      <c r="D220" s="31" t="s">
        <v>664</v>
      </c>
      <c r="E220" s="31" t="s">
        <v>17801</v>
      </c>
      <c r="F220" s="31" t="s">
        <v>15279</v>
      </c>
      <c r="G220" s="31" t="s">
        <v>665</v>
      </c>
      <c r="H220" s="31" t="s">
        <v>7979</v>
      </c>
      <c r="I220" s="31">
        <v>1766</v>
      </c>
      <c r="J220" s="31" t="e">
        <f ca="1">IF(($AB$2-$AA$2) &gt;= 0,IF(LEN(TEXT((V220)*100,"00000"))=3,_xlfn.CONCAT(0,TEXT((V220)*100,"00000")),TEXT((V220)*100,"00000")),empty)</f>
        <v>#NAME?</v>
      </c>
      <c r="K220" s="31" t="str">
        <f t="shared" si="25"/>
        <v/>
      </c>
      <c r="L220" s="31" t="s">
        <v>12760</v>
      </c>
      <c r="M220" s="31"/>
      <c r="N220" s="33" t="e">
        <f>MOD(Rapportage!H220-Rapportage!F220,1)-P220</f>
        <v>#VALUE!</v>
      </c>
      <c r="O220" s="31" t="str">
        <f>IF(Rapportage!G220="","",Rapportage!G220-Rapportage!E220)</f>
        <v/>
      </c>
      <c r="P220" s="35" t="str">
        <f>IF(Rapportage!K220="","",(Rapportage!K220*60)/1440)</f>
        <v/>
      </c>
      <c r="Q220" s="40" t="str">
        <f>IF(O220=1,1-((Rapportage!F220-$X$2)),"")</f>
        <v/>
      </c>
      <c r="R220" s="40" t="str">
        <f t="shared" si="24"/>
        <v/>
      </c>
      <c r="S220" s="35" t="str">
        <f>IF(OR(O220=1,Rapportage!H220&lt;$X$3),IF(Rapportage!H220&lt;"00:01","",(Rapportage!H220-$X$2)),"")</f>
        <v/>
      </c>
      <c r="T220" s="36" t="str">
        <f t="shared" si="29"/>
        <v/>
      </c>
      <c r="U220" s="41" t="e">
        <f t="shared" si="26"/>
        <v>#VALUE!</v>
      </c>
      <c r="V220" s="36" t="str">
        <f t="shared" si="28"/>
        <v/>
      </c>
      <c r="W220" s="36" t="str">
        <f t="shared" si="27"/>
        <v/>
      </c>
      <c r="X220" s="31"/>
      <c r="Y220" s="31"/>
      <c r="Z220" s="31" t="s">
        <v>7980</v>
      </c>
      <c r="AA220" s="31">
        <v>219</v>
      </c>
      <c r="AB220" s="31"/>
      <c r="AC220" s="31"/>
      <c r="AD220" s="31"/>
      <c r="AE220" s="31"/>
      <c r="AF220" s="31">
        <f>COUNTIFS('Zon- en Feestdagen'!G228:G240,Rapportage!E220)</f>
        <v>0</v>
      </c>
    </row>
    <row r="221" spans="1:32">
      <c r="A221" s="31" t="str">
        <f>IF((Rapportage!A221)&lt;=0,"",_xlfn.CONCAT(REPT("0",4-LEN(Rapportage!A221)),Rapportage!A221))</f>
        <v/>
      </c>
      <c r="B221" s="31" t="s">
        <v>666</v>
      </c>
      <c r="C221" s="31" t="str">
        <f>IF((Rapportage!C221)&lt;=0,"",_xlfn.CONCAT(REPT("0",10-LEN(Rapportage!C221)),Rapportage!C221))</f>
        <v/>
      </c>
      <c r="D221" s="31" t="s">
        <v>667</v>
      </c>
      <c r="E221" s="31" t="s">
        <v>17802</v>
      </c>
      <c r="F221" s="31" t="s">
        <v>15280</v>
      </c>
      <c r="G221" s="31" t="s">
        <v>668</v>
      </c>
      <c r="H221" s="31" t="s">
        <v>7981</v>
      </c>
      <c r="I221" s="31">
        <v>1766</v>
      </c>
      <c r="J221" s="31" t="e">
        <f ca="1">IF(($AB$2-$AA$2) &gt;= 0,IF(LEN(TEXT((V221)*100,"00000"))=3,_xlfn.CONCAT(0,TEXT((V221)*100,"00000")),TEXT((V221)*100,"00000")),empty)</f>
        <v>#NAME?</v>
      </c>
      <c r="K221" s="31" t="str">
        <f t="shared" si="25"/>
        <v/>
      </c>
      <c r="L221" s="31" t="s">
        <v>12761</v>
      </c>
      <c r="M221" s="31"/>
      <c r="N221" s="33" t="e">
        <f>MOD(Rapportage!H221-Rapportage!F221,1)-P221</f>
        <v>#VALUE!</v>
      </c>
      <c r="O221" s="31" t="str">
        <f>IF(Rapportage!G221="","",Rapportage!G221-Rapportage!E221)</f>
        <v/>
      </c>
      <c r="P221" s="35" t="str">
        <f>IF(Rapportage!K221="","",(Rapportage!K221*60)/1440)</f>
        <v/>
      </c>
      <c r="Q221" s="40" t="str">
        <f>IF(O221=1,1-((Rapportage!F221-$X$2)),"")</f>
        <v/>
      </c>
      <c r="R221" s="40" t="str">
        <f t="shared" si="24"/>
        <v/>
      </c>
      <c r="S221" s="35" t="str">
        <f>IF(OR(O221=1,Rapportage!H221&lt;$X$3),IF(Rapportage!H221&lt;"00:01","",(Rapportage!H221-$X$2)),"")</f>
        <v/>
      </c>
      <c r="T221" s="36" t="str">
        <f t="shared" si="29"/>
        <v/>
      </c>
      <c r="U221" s="41" t="e">
        <f t="shared" si="26"/>
        <v>#VALUE!</v>
      </c>
      <c r="V221" s="36" t="str">
        <f t="shared" si="28"/>
        <v/>
      </c>
      <c r="W221" s="36" t="str">
        <f t="shared" si="27"/>
        <v/>
      </c>
      <c r="X221" s="31"/>
      <c r="Y221" s="31"/>
      <c r="Z221" s="31" t="s">
        <v>7982</v>
      </c>
      <c r="AA221" s="31">
        <v>220</v>
      </c>
      <c r="AB221" s="31"/>
      <c r="AC221" s="31"/>
      <c r="AD221" s="31"/>
      <c r="AE221" s="31"/>
      <c r="AF221" s="31">
        <f>COUNTIFS('Zon- en Feestdagen'!G229:G241,Rapportage!E221)</f>
        <v>0</v>
      </c>
    </row>
    <row r="222" spans="1:32">
      <c r="A222" s="31" t="str">
        <f>IF((Rapportage!A222)&lt;=0,"",_xlfn.CONCAT(REPT("0",4-LEN(Rapportage!A222)),Rapportage!A222))</f>
        <v/>
      </c>
      <c r="B222" s="31" t="s">
        <v>669</v>
      </c>
      <c r="C222" s="31" t="str">
        <f>IF((Rapportage!C222)&lt;=0,"",_xlfn.CONCAT(REPT("0",10-LEN(Rapportage!C222)),Rapportage!C222))</f>
        <v/>
      </c>
      <c r="D222" s="31" t="s">
        <v>670</v>
      </c>
      <c r="E222" s="31" t="s">
        <v>17803</v>
      </c>
      <c r="F222" s="31" t="s">
        <v>15281</v>
      </c>
      <c r="G222" s="31" t="s">
        <v>671</v>
      </c>
      <c r="H222" s="31" t="s">
        <v>7983</v>
      </c>
      <c r="I222" s="31">
        <v>1766</v>
      </c>
      <c r="J222" s="31" t="e">
        <f ca="1">IF(($AB$2-$AA$2) &gt;= 0,IF(LEN(TEXT((V222)*100,"00000"))=3,_xlfn.CONCAT(0,TEXT((V222)*100,"00000")),TEXT((V222)*100,"00000")),empty)</f>
        <v>#NAME?</v>
      </c>
      <c r="K222" s="31" t="str">
        <f t="shared" si="25"/>
        <v/>
      </c>
      <c r="L222" s="31" t="s">
        <v>12762</v>
      </c>
      <c r="M222" s="31"/>
      <c r="N222" s="33" t="e">
        <f>MOD(Rapportage!H222-Rapportage!F222,1)-P222</f>
        <v>#VALUE!</v>
      </c>
      <c r="O222" s="31" t="str">
        <f>IF(Rapportage!G222="","",Rapportage!G222-Rapportage!E222)</f>
        <v/>
      </c>
      <c r="P222" s="35" t="str">
        <f>IF(Rapportage!K222="","",(Rapportage!K222*60)/1440)</f>
        <v/>
      </c>
      <c r="Q222" s="40" t="str">
        <f>IF(O222=1,1-((Rapportage!F222-$X$2)),"")</f>
        <v/>
      </c>
      <c r="R222" s="40" t="str">
        <f t="shared" si="24"/>
        <v/>
      </c>
      <c r="S222" s="35" t="str">
        <f>IF(OR(O222=1,Rapportage!H222&lt;$X$3),IF(Rapportage!H222&lt;"00:01","",(Rapportage!H222-$X$2)),"")</f>
        <v/>
      </c>
      <c r="T222" s="36" t="str">
        <f t="shared" si="29"/>
        <v/>
      </c>
      <c r="U222" s="41" t="e">
        <f t="shared" si="26"/>
        <v>#VALUE!</v>
      </c>
      <c r="V222" s="36" t="str">
        <f t="shared" si="28"/>
        <v/>
      </c>
      <c r="W222" s="36" t="str">
        <f t="shared" si="27"/>
        <v/>
      </c>
      <c r="X222" s="31"/>
      <c r="Y222" s="31"/>
      <c r="Z222" s="31" t="s">
        <v>7984</v>
      </c>
      <c r="AA222" s="31">
        <v>221</v>
      </c>
      <c r="AB222" s="31"/>
      <c r="AC222" s="31"/>
      <c r="AD222" s="31"/>
      <c r="AE222" s="31"/>
      <c r="AF222" s="31">
        <f>COUNTIFS('Zon- en Feestdagen'!G230:G242,Rapportage!E222)</f>
        <v>0</v>
      </c>
    </row>
    <row r="223" spans="1:32">
      <c r="A223" s="31" t="str">
        <f>IF((Rapportage!A223)&lt;=0,"",_xlfn.CONCAT(REPT("0",4-LEN(Rapportage!A223)),Rapportage!A223))</f>
        <v/>
      </c>
      <c r="B223" s="31" t="s">
        <v>672</v>
      </c>
      <c r="C223" s="31" t="str">
        <f>IF((Rapportage!C223)&lt;=0,"",_xlfn.CONCAT(REPT("0",10-LEN(Rapportage!C223)),Rapportage!C223))</f>
        <v/>
      </c>
      <c r="D223" s="31" t="s">
        <v>673</v>
      </c>
      <c r="E223" s="31" t="s">
        <v>17804</v>
      </c>
      <c r="F223" s="31" t="s">
        <v>15282</v>
      </c>
      <c r="G223" s="31" t="s">
        <v>674</v>
      </c>
      <c r="H223" s="31" t="s">
        <v>7985</v>
      </c>
      <c r="I223" s="31">
        <v>1766</v>
      </c>
      <c r="J223" s="31" t="e">
        <f ca="1">IF(($AB$2-$AA$2) &gt;= 0,IF(LEN(TEXT((V223)*100,"00000"))=3,_xlfn.CONCAT(0,TEXT((V223)*100,"00000")),TEXT((V223)*100,"00000")),empty)</f>
        <v>#NAME?</v>
      </c>
      <c r="K223" s="31" t="str">
        <f t="shared" si="25"/>
        <v/>
      </c>
      <c r="L223" s="31" t="s">
        <v>12763</v>
      </c>
      <c r="M223" s="31"/>
      <c r="N223" s="33" t="e">
        <f>MOD(Rapportage!H223-Rapportage!F223,1)-P223</f>
        <v>#VALUE!</v>
      </c>
      <c r="O223" s="31" t="str">
        <f>IF(Rapportage!G223="","",Rapportage!G223-Rapportage!E223)</f>
        <v/>
      </c>
      <c r="P223" s="35" t="str">
        <f>IF(Rapportage!K223="","",(Rapportage!K223*60)/1440)</f>
        <v/>
      </c>
      <c r="Q223" s="40" t="str">
        <f>IF(O223=1,1-((Rapportage!F223-$X$2)),"")</f>
        <v/>
      </c>
      <c r="R223" s="40" t="str">
        <f t="shared" si="24"/>
        <v/>
      </c>
      <c r="S223" s="35" t="str">
        <f>IF(OR(O223=1,Rapportage!H223&lt;$X$3),IF(Rapportage!H223&lt;"00:01","",(Rapportage!H223-$X$2)),"")</f>
        <v/>
      </c>
      <c r="T223" s="36" t="str">
        <f t="shared" si="29"/>
        <v/>
      </c>
      <c r="U223" s="41" t="e">
        <f t="shared" si="26"/>
        <v>#VALUE!</v>
      </c>
      <c r="V223" s="36" t="str">
        <f t="shared" si="28"/>
        <v/>
      </c>
      <c r="W223" s="36" t="str">
        <f t="shared" si="27"/>
        <v/>
      </c>
      <c r="X223" s="31"/>
      <c r="Y223" s="31"/>
      <c r="Z223" s="31" t="s">
        <v>7986</v>
      </c>
      <c r="AA223" s="31">
        <v>222</v>
      </c>
      <c r="AB223" s="31"/>
      <c r="AC223" s="31"/>
      <c r="AD223" s="31"/>
      <c r="AE223" s="31"/>
      <c r="AF223" s="31">
        <f>COUNTIFS('Zon- en Feestdagen'!G231:G243,Rapportage!E223)</f>
        <v>0</v>
      </c>
    </row>
    <row r="224" spans="1:32">
      <c r="A224" s="31" t="str">
        <f>IF((Rapportage!A224)&lt;=0,"",_xlfn.CONCAT(REPT("0",4-LEN(Rapportage!A224)),Rapportage!A224))</f>
        <v/>
      </c>
      <c r="B224" s="31" t="s">
        <v>675</v>
      </c>
      <c r="C224" s="31" t="str">
        <f>IF((Rapportage!C224)&lt;=0,"",_xlfn.CONCAT(REPT("0",10-LEN(Rapportage!C224)),Rapportage!C224))</f>
        <v/>
      </c>
      <c r="D224" s="31" t="s">
        <v>676</v>
      </c>
      <c r="E224" s="31" t="s">
        <v>17805</v>
      </c>
      <c r="F224" s="31" t="s">
        <v>15283</v>
      </c>
      <c r="G224" s="31" t="s">
        <v>677</v>
      </c>
      <c r="H224" s="31" t="s">
        <v>7987</v>
      </c>
      <c r="I224" s="31">
        <v>1766</v>
      </c>
      <c r="J224" s="31" t="e">
        <f ca="1">IF(($AB$2-$AA$2) &gt;= 0,IF(LEN(TEXT((V224)*100,"00000"))=3,_xlfn.CONCAT(0,TEXT((V224)*100,"00000")),TEXT((V224)*100,"00000")),empty)</f>
        <v>#NAME?</v>
      </c>
      <c r="K224" s="31" t="str">
        <f t="shared" si="25"/>
        <v/>
      </c>
      <c r="L224" s="31" t="s">
        <v>12764</v>
      </c>
      <c r="M224" s="31"/>
      <c r="N224" s="33" t="e">
        <f>MOD(Rapportage!H224-Rapportage!F224,1)-P224</f>
        <v>#VALUE!</v>
      </c>
      <c r="O224" s="31" t="str">
        <f>IF(Rapportage!G224="","",Rapportage!G224-Rapportage!E224)</f>
        <v/>
      </c>
      <c r="P224" s="35" t="str">
        <f>IF(Rapportage!K224="","",(Rapportage!K224*60)/1440)</f>
        <v/>
      </c>
      <c r="Q224" s="40" t="str">
        <f>IF(O224=1,1-((Rapportage!F224-$X$2)),"")</f>
        <v/>
      </c>
      <c r="R224" s="40" t="str">
        <f t="shared" si="24"/>
        <v/>
      </c>
      <c r="S224" s="35" t="str">
        <f>IF(OR(O224=1,Rapportage!H224&lt;$X$3),IF(Rapportage!H224&lt;"00:01","",(Rapportage!H224-$X$2)),"")</f>
        <v/>
      </c>
      <c r="T224" s="36" t="str">
        <f t="shared" si="29"/>
        <v/>
      </c>
      <c r="U224" s="41" t="e">
        <f t="shared" si="26"/>
        <v>#VALUE!</v>
      </c>
      <c r="V224" s="36" t="str">
        <f t="shared" si="28"/>
        <v/>
      </c>
      <c r="W224" s="36" t="str">
        <f t="shared" si="27"/>
        <v/>
      </c>
      <c r="X224" s="31"/>
      <c r="Y224" s="31"/>
      <c r="Z224" s="31" t="s">
        <v>7988</v>
      </c>
      <c r="AA224" s="31">
        <v>223</v>
      </c>
      <c r="AB224" s="31"/>
      <c r="AC224" s="31"/>
      <c r="AD224" s="31"/>
      <c r="AE224" s="31"/>
      <c r="AF224" s="31">
        <f>COUNTIFS('Zon- en Feestdagen'!G232:G244,Rapportage!E224)</f>
        <v>0</v>
      </c>
    </row>
    <row r="225" spans="1:32">
      <c r="A225" s="31" t="str">
        <f>IF((Rapportage!A225)&lt;=0,"",_xlfn.CONCAT(REPT("0",4-LEN(Rapportage!A225)),Rapportage!A225))</f>
        <v/>
      </c>
      <c r="B225" s="31" t="s">
        <v>678</v>
      </c>
      <c r="C225" s="31" t="str">
        <f>IF((Rapportage!C225)&lt;=0,"",_xlfn.CONCAT(REPT("0",10-LEN(Rapportage!C225)),Rapportage!C225))</f>
        <v/>
      </c>
      <c r="D225" s="31" t="s">
        <v>679</v>
      </c>
      <c r="E225" s="31" t="s">
        <v>17806</v>
      </c>
      <c r="F225" s="31" t="s">
        <v>15284</v>
      </c>
      <c r="G225" s="31" t="s">
        <v>680</v>
      </c>
      <c r="H225" s="31" t="s">
        <v>7989</v>
      </c>
      <c r="I225" s="31">
        <v>1766</v>
      </c>
      <c r="J225" s="31" t="e">
        <f ca="1">IF(($AB$2-$AA$2) &gt;= 0,IF(LEN(TEXT((V225)*100,"00000"))=3,_xlfn.CONCAT(0,TEXT((V225)*100,"00000")),TEXT((V225)*100,"00000")),empty)</f>
        <v>#NAME?</v>
      </c>
      <c r="K225" s="31" t="str">
        <f t="shared" si="25"/>
        <v/>
      </c>
      <c r="L225" s="31" t="s">
        <v>12765</v>
      </c>
      <c r="M225" s="31"/>
      <c r="N225" s="33" t="e">
        <f>MOD(Rapportage!H225-Rapportage!F225,1)-P225</f>
        <v>#VALUE!</v>
      </c>
      <c r="O225" s="31" t="str">
        <f>IF(Rapportage!G225="","",Rapportage!G225-Rapportage!E225)</f>
        <v/>
      </c>
      <c r="P225" s="35" t="str">
        <f>IF(Rapportage!K225="","",(Rapportage!K225*60)/1440)</f>
        <v/>
      </c>
      <c r="Q225" s="40" t="str">
        <f>IF(O225=1,1-((Rapportage!F225-$X$2)),"")</f>
        <v/>
      </c>
      <c r="R225" s="40" t="str">
        <f t="shared" si="24"/>
        <v/>
      </c>
      <c r="S225" s="35" t="str">
        <f>IF(OR(O225=1,Rapportage!H225&lt;$X$3),IF(Rapportage!H225&lt;"00:01","",(Rapportage!H225-$X$2)),"")</f>
        <v/>
      </c>
      <c r="T225" s="36" t="str">
        <f t="shared" si="29"/>
        <v/>
      </c>
      <c r="U225" s="41" t="e">
        <f t="shared" si="26"/>
        <v>#VALUE!</v>
      </c>
      <c r="V225" s="36" t="str">
        <f t="shared" si="28"/>
        <v/>
      </c>
      <c r="W225" s="36" t="str">
        <f t="shared" si="27"/>
        <v/>
      </c>
      <c r="X225" s="31"/>
      <c r="Y225" s="31"/>
      <c r="Z225" s="31" t="s">
        <v>7990</v>
      </c>
      <c r="AA225" s="31">
        <v>224</v>
      </c>
      <c r="AB225" s="31"/>
      <c r="AC225" s="31"/>
      <c r="AD225" s="31"/>
      <c r="AE225" s="31"/>
      <c r="AF225" s="31">
        <f>COUNTIFS('Zon- en Feestdagen'!G233:G245,Rapportage!E225)</f>
        <v>0</v>
      </c>
    </row>
    <row r="226" spans="1:32">
      <c r="A226" s="31" t="str">
        <f>IF((Rapportage!A226)&lt;=0,"",_xlfn.CONCAT(REPT("0",4-LEN(Rapportage!A226)),Rapportage!A226))</f>
        <v/>
      </c>
      <c r="B226" s="31" t="s">
        <v>681</v>
      </c>
      <c r="C226" s="31" t="str">
        <f>IF((Rapportage!C226)&lt;=0,"",_xlfn.CONCAT(REPT("0",10-LEN(Rapportage!C226)),Rapportage!C226))</f>
        <v/>
      </c>
      <c r="D226" s="31" t="s">
        <v>682</v>
      </c>
      <c r="E226" s="31" t="s">
        <v>17807</v>
      </c>
      <c r="F226" s="31" t="s">
        <v>15285</v>
      </c>
      <c r="G226" s="31" t="s">
        <v>683</v>
      </c>
      <c r="H226" s="31" t="s">
        <v>7991</v>
      </c>
      <c r="I226" s="31">
        <v>1766</v>
      </c>
      <c r="J226" s="31" t="e">
        <f ca="1">IF(($AB$2-$AA$2) &gt;= 0,IF(LEN(TEXT((V226)*100,"00000"))=3,_xlfn.CONCAT(0,TEXT((V226)*100,"00000")),TEXT((V226)*100,"00000")),empty)</f>
        <v>#NAME?</v>
      </c>
      <c r="K226" s="31" t="str">
        <f t="shared" si="25"/>
        <v/>
      </c>
      <c r="L226" s="31" t="s">
        <v>12766</v>
      </c>
      <c r="M226" s="31"/>
      <c r="N226" s="33" t="e">
        <f>MOD(Rapportage!H226-Rapportage!F226,1)-P226</f>
        <v>#VALUE!</v>
      </c>
      <c r="O226" s="31" t="str">
        <f>IF(Rapportage!G226="","",Rapportage!G226-Rapportage!E226)</f>
        <v/>
      </c>
      <c r="P226" s="35" t="str">
        <f>IF(Rapportage!K226="","",(Rapportage!K226*60)/1440)</f>
        <v/>
      </c>
      <c r="Q226" s="40" t="str">
        <f>IF(O226=1,1-((Rapportage!F226-$X$2)),"")</f>
        <v/>
      </c>
      <c r="R226" s="40" t="str">
        <f t="shared" si="24"/>
        <v/>
      </c>
      <c r="S226" s="35" t="str">
        <f>IF(OR(O226=1,Rapportage!H226&lt;$X$3),IF(Rapportage!H226&lt;"00:01","",(Rapportage!H226-$X$2)),"")</f>
        <v/>
      </c>
      <c r="T226" s="36" t="str">
        <f t="shared" si="29"/>
        <v/>
      </c>
      <c r="U226" s="41" t="e">
        <f t="shared" si="26"/>
        <v>#VALUE!</v>
      </c>
      <c r="V226" s="36" t="str">
        <f t="shared" si="28"/>
        <v/>
      </c>
      <c r="W226" s="36" t="str">
        <f t="shared" si="27"/>
        <v/>
      </c>
      <c r="X226" s="31"/>
      <c r="Y226" s="31"/>
      <c r="Z226" s="31" t="s">
        <v>7992</v>
      </c>
      <c r="AA226" s="31">
        <v>225</v>
      </c>
      <c r="AB226" s="31"/>
      <c r="AC226" s="31"/>
      <c r="AD226" s="31"/>
      <c r="AE226" s="31"/>
      <c r="AF226" s="31">
        <f>COUNTIFS('Zon- en Feestdagen'!G234:G246,Rapportage!E226)</f>
        <v>0</v>
      </c>
    </row>
    <row r="227" spans="1:32">
      <c r="A227" s="31" t="str">
        <f>IF((Rapportage!A227)&lt;=0,"",_xlfn.CONCAT(REPT("0",4-LEN(Rapportage!A227)),Rapportage!A227))</f>
        <v/>
      </c>
      <c r="B227" s="31" t="s">
        <v>684</v>
      </c>
      <c r="C227" s="31" t="str">
        <f>IF((Rapportage!C227)&lt;=0,"",_xlfn.CONCAT(REPT("0",10-LEN(Rapportage!C227)),Rapportage!C227))</f>
        <v/>
      </c>
      <c r="D227" s="31" t="s">
        <v>685</v>
      </c>
      <c r="E227" s="31" t="s">
        <v>17808</v>
      </c>
      <c r="F227" s="31" t="s">
        <v>15286</v>
      </c>
      <c r="G227" s="31" t="s">
        <v>686</v>
      </c>
      <c r="H227" s="31" t="s">
        <v>7993</v>
      </c>
      <c r="I227" s="31">
        <v>1766</v>
      </c>
      <c r="J227" s="31" t="e">
        <f ca="1">IF(($AB$2-$AA$2) &gt;= 0,IF(LEN(TEXT((V227)*100,"00000"))=3,_xlfn.CONCAT(0,TEXT((V227)*100,"00000")),TEXT((V227)*100,"00000")),empty)</f>
        <v>#NAME?</v>
      </c>
      <c r="K227" s="31" t="str">
        <f t="shared" si="25"/>
        <v/>
      </c>
      <c r="L227" s="31" t="s">
        <v>12767</v>
      </c>
      <c r="M227" s="31"/>
      <c r="N227" s="33" t="e">
        <f>MOD(Rapportage!H227-Rapportage!F227,1)-P227</f>
        <v>#VALUE!</v>
      </c>
      <c r="O227" s="31" t="str">
        <f>IF(Rapportage!G227="","",Rapportage!G227-Rapportage!E227)</f>
        <v/>
      </c>
      <c r="P227" s="35" t="str">
        <f>IF(Rapportage!K227="","",(Rapportage!K227*60)/1440)</f>
        <v/>
      </c>
      <c r="Q227" s="40" t="str">
        <f>IF(O227=1,1-((Rapportage!F227-$X$2)),"")</f>
        <v/>
      </c>
      <c r="R227" s="40" t="str">
        <f t="shared" si="24"/>
        <v/>
      </c>
      <c r="S227" s="35" t="str">
        <f>IF(OR(O227=1,Rapportage!H227&lt;$X$3),IF(Rapportage!H227&lt;"00:01","",(Rapportage!H227-$X$2)),"")</f>
        <v/>
      </c>
      <c r="T227" s="36" t="str">
        <f t="shared" si="29"/>
        <v/>
      </c>
      <c r="U227" s="41" t="e">
        <f t="shared" si="26"/>
        <v>#VALUE!</v>
      </c>
      <c r="V227" s="36" t="str">
        <f t="shared" si="28"/>
        <v/>
      </c>
      <c r="W227" s="36" t="str">
        <f t="shared" si="27"/>
        <v/>
      </c>
      <c r="X227" s="31"/>
      <c r="Y227" s="31"/>
      <c r="Z227" s="31" t="s">
        <v>7994</v>
      </c>
      <c r="AA227" s="31">
        <v>226</v>
      </c>
      <c r="AB227" s="31"/>
      <c r="AC227" s="31"/>
      <c r="AD227" s="31"/>
      <c r="AE227" s="31"/>
      <c r="AF227" s="31">
        <f>COUNTIFS('Zon- en Feestdagen'!G235:G247,Rapportage!E227)</f>
        <v>0</v>
      </c>
    </row>
    <row r="228" spans="1:32">
      <c r="A228" s="31" t="str">
        <f>IF((Rapportage!A228)&lt;=0,"",_xlfn.CONCAT(REPT("0",4-LEN(Rapportage!A228)),Rapportage!A228))</f>
        <v/>
      </c>
      <c r="B228" s="31" t="s">
        <v>687</v>
      </c>
      <c r="C228" s="31" t="str">
        <f>IF((Rapportage!C228)&lt;=0,"",_xlfn.CONCAT(REPT("0",10-LEN(Rapportage!C228)),Rapportage!C228))</f>
        <v/>
      </c>
      <c r="D228" s="31" t="s">
        <v>688</v>
      </c>
      <c r="E228" s="31" t="s">
        <v>17809</v>
      </c>
      <c r="F228" s="31" t="s">
        <v>15287</v>
      </c>
      <c r="G228" s="31" t="s">
        <v>689</v>
      </c>
      <c r="H228" s="31" t="s">
        <v>7995</v>
      </c>
      <c r="I228" s="31">
        <v>1766</v>
      </c>
      <c r="J228" s="31" t="e">
        <f ca="1">IF(($AB$2-$AA$2) &gt;= 0,IF(LEN(TEXT((V228)*100,"00000"))=3,_xlfn.CONCAT(0,TEXT((V228)*100,"00000")),TEXT((V228)*100,"00000")),empty)</f>
        <v>#NAME?</v>
      </c>
      <c r="K228" s="31" t="str">
        <f t="shared" si="25"/>
        <v/>
      </c>
      <c r="L228" s="31" t="s">
        <v>12768</v>
      </c>
      <c r="M228" s="31"/>
      <c r="N228" s="33" t="e">
        <f>MOD(Rapportage!H228-Rapportage!F228,1)-P228</f>
        <v>#VALUE!</v>
      </c>
      <c r="O228" s="31" t="str">
        <f>IF(Rapportage!G228="","",Rapportage!G228-Rapportage!E228)</f>
        <v/>
      </c>
      <c r="P228" s="35" t="str">
        <f>IF(Rapportage!K228="","",(Rapportage!K228*60)/1440)</f>
        <v/>
      </c>
      <c r="Q228" s="40" t="str">
        <f>IF(O228=1,1-((Rapportage!F228-$X$2)),"")</f>
        <v/>
      </c>
      <c r="R228" s="40" t="str">
        <f t="shared" si="24"/>
        <v/>
      </c>
      <c r="S228" s="35" t="str">
        <f>IF(OR(O228=1,Rapportage!H228&lt;$X$3),IF(Rapportage!H228&lt;"00:01","",(Rapportage!H228-$X$2)),"")</f>
        <v/>
      </c>
      <c r="T228" s="36" t="str">
        <f t="shared" si="29"/>
        <v/>
      </c>
      <c r="U228" s="41" t="e">
        <f t="shared" si="26"/>
        <v>#VALUE!</v>
      </c>
      <c r="V228" s="36" t="str">
        <f t="shared" si="28"/>
        <v/>
      </c>
      <c r="W228" s="36" t="str">
        <f t="shared" si="27"/>
        <v/>
      </c>
      <c r="X228" s="31"/>
      <c r="Y228" s="31"/>
      <c r="Z228" s="31" t="s">
        <v>7996</v>
      </c>
      <c r="AA228" s="31">
        <v>227</v>
      </c>
      <c r="AB228" s="31"/>
      <c r="AC228" s="31"/>
      <c r="AD228" s="31"/>
      <c r="AE228" s="31"/>
      <c r="AF228" s="31">
        <f>COUNTIFS('Zon- en Feestdagen'!G236:G248,Rapportage!E228)</f>
        <v>0</v>
      </c>
    </row>
    <row r="229" spans="1:32">
      <c r="A229" s="31" t="str">
        <f>IF((Rapportage!A229)&lt;=0,"",_xlfn.CONCAT(REPT("0",4-LEN(Rapportage!A229)),Rapportage!A229))</f>
        <v/>
      </c>
      <c r="B229" s="31" t="s">
        <v>690</v>
      </c>
      <c r="C229" s="31" t="str">
        <f>IF((Rapportage!C229)&lt;=0,"",_xlfn.CONCAT(REPT("0",10-LEN(Rapportage!C229)),Rapportage!C229))</f>
        <v/>
      </c>
      <c r="D229" s="31" t="s">
        <v>691</v>
      </c>
      <c r="E229" s="31" t="s">
        <v>17810</v>
      </c>
      <c r="F229" s="31" t="s">
        <v>15288</v>
      </c>
      <c r="G229" s="31" t="s">
        <v>692</v>
      </c>
      <c r="H229" s="31" t="s">
        <v>7997</v>
      </c>
      <c r="I229" s="31">
        <v>1766</v>
      </c>
      <c r="J229" s="31" t="e">
        <f ca="1">IF(($AB$2-$AA$2) &gt;= 0,IF(LEN(TEXT((V229)*100,"00000"))=3,_xlfn.CONCAT(0,TEXT((V229)*100,"00000")),TEXT((V229)*100,"00000")),empty)</f>
        <v>#NAME?</v>
      </c>
      <c r="K229" s="31" t="str">
        <f t="shared" si="25"/>
        <v/>
      </c>
      <c r="L229" s="31" t="s">
        <v>12769</v>
      </c>
      <c r="M229" s="31"/>
      <c r="N229" s="33" t="e">
        <f>MOD(Rapportage!H229-Rapportage!F229,1)-P229</f>
        <v>#VALUE!</v>
      </c>
      <c r="O229" s="31" t="str">
        <f>IF(Rapportage!G229="","",Rapportage!G229-Rapportage!E229)</f>
        <v/>
      </c>
      <c r="P229" s="35" t="str">
        <f>IF(Rapportage!K229="","",(Rapportage!K229*60)/1440)</f>
        <v/>
      </c>
      <c r="Q229" s="40" t="str">
        <f>IF(O229=1,1-((Rapportage!F229-$X$2)),"")</f>
        <v/>
      </c>
      <c r="R229" s="40" t="str">
        <f t="shared" si="24"/>
        <v/>
      </c>
      <c r="S229" s="35" t="str">
        <f>IF(OR(O229=1,Rapportage!H229&lt;$X$3),IF(Rapportage!H229&lt;"00:01","",(Rapportage!H229-$X$2)),"")</f>
        <v/>
      </c>
      <c r="T229" s="36" t="str">
        <f t="shared" si="29"/>
        <v/>
      </c>
      <c r="U229" s="41" t="e">
        <f t="shared" si="26"/>
        <v>#VALUE!</v>
      </c>
      <c r="V229" s="36" t="str">
        <f t="shared" si="28"/>
        <v/>
      </c>
      <c r="W229" s="36" t="str">
        <f t="shared" si="27"/>
        <v/>
      </c>
      <c r="X229" s="31"/>
      <c r="Y229" s="31"/>
      <c r="Z229" s="31" t="s">
        <v>7998</v>
      </c>
      <c r="AA229" s="31">
        <v>228</v>
      </c>
      <c r="AB229" s="31"/>
      <c r="AC229" s="31"/>
      <c r="AD229" s="31"/>
      <c r="AE229" s="31"/>
      <c r="AF229" s="31">
        <f>COUNTIFS('Zon- en Feestdagen'!G237:G249,Rapportage!E229)</f>
        <v>0</v>
      </c>
    </row>
    <row r="230" spans="1:32">
      <c r="A230" s="31" t="str">
        <f>IF((Rapportage!A230)&lt;=0,"",_xlfn.CONCAT(REPT("0",4-LEN(Rapportage!A230)),Rapportage!A230))</f>
        <v/>
      </c>
      <c r="B230" s="31" t="s">
        <v>693</v>
      </c>
      <c r="C230" s="31" t="str">
        <f>IF((Rapportage!C230)&lt;=0,"",_xlfn.CONCAT(REPT("0",10-LEN(Rapportage!C230)),Rapportage!C230))</f>
        <v/>
      </c>
      <c r="D230" s="31" t="s">
        <v>694</v>
      </c>
      <c r="E230" s="31" t="s">
        <v>17811</v>
      </c>
      <c r="F230" s="31" t="s">
        <v>15289</v>
      </c>
      <c r="G230" s="31" t="s">
        <v>695</v>
      </c>
      <c r="H230" s="31" t="s">
        <v>7999</v>
      </c>
      <c r="I230" s="31">
        <v>1766</v>
      </c>
      <c r="J230" s="31" t="e">
        <f ca="1">IF(($AB$2-$AA$2) &gt;= 0,IF(LEN(TEXT((V230)*100,"00000"))=3,_xlfn.CONCAT(0,TEXT((V230)*100,"00000")),TEXT((V230)*100,"00000")),empty)</f>
        <v>#NAME?</v>
      </c>
      <c r="K230" s="31" t="str">
        <f t="shared" si="25"/>
        <v/>
      </c>
      <c r="L230" s="31" t="s">
        <v>12770</v>
      </c>
      <c r="M230" s="31"/>
      <c r="N230" s="33" t="e">
        <f>MOD(Rapportage!H230-Rapportage!F230,1)-P230</f>
        <v>#VALUE!</v>
      </c>
      <c r="O230" s="31" t="str">
        <f>IF(Rapportage!G230="","",Rapportage!G230-Rapportage!E230)</f>
        <v/>
      </c>
      <c r="P230" s="35" t="str">
        <f>IF(Rapportage!K230="","",(Rapportage!K230*60)/1440)</f>
        <v/>
      </c>
      <c r="Q230" s="40" t="str">
        <f>IF(O230=1,1-((Rapportage!F230-$X$2)),"")</f>
        <v/>
      </c>
      <c r="R230" s="40" t="str">
        <f t="shared" si="24"/>
        <v/>
      </c>
      <c r="S230" s="35" t="str">
        <f>IF(OR(O230=1,Rapportage!H230&lt;$X$3),IF(Rapportage!H230&lt;"00:01","",(Rapportage!H230-$X$2)),"")</f>
        <v/>
      </c>
      <c r="T230" s="36" t="str">
        <f t="shared" si="29"/>
        <v/>
      </c>
      <c r="U230" s="41" t="e">
        <f t="shared" si="26"/>
        <v>#VALUE!</v>
      </c>
      <c r="V230" s="36" t="str">
        <f t="shared" si="28"/>
        <v/>
      </c>
      <c r="W230" s="36" t="str">
        <f t="shared" si="27"/>
        <v/>
      </c>
      <c r="X230" s="31"/>
      <c r="Y230" s="31"/>
      <c r="Z230" s="31" t="s">
        <v>8000</v>
      </c>
      <c r="AA230" s="31">
        <v>229</v>
      </c>
      <c r="AB230" s="31"/>
      <c r="AC230" s="31"/>
      <c r="AD230" s="31"/>
      <c r="AE230" s="31"/>
      <c r="AF230" s="31">
        <f>COUNTIFS('Zon- en Feestdagen'!G238:G250,Rapportage!E230)</f>
        <v>0</v>
      </c>
    </row>
    <row r="231" spans="1:32">
      <c r="A231" s="31" t="str">
        <f>IF((Rapportage!A231)&lt;=0,"",_xlfn.CONCAT(REPT("0",4-LEN(Rapportage!A231)),Rapportage!A231))</f>
        <v/>
      </c>
      <c r="B231" s="31" t="s">
        <v>696</v>
      </c>
      <c r="C231" s="31" t="str">
        <f>IF((Rapportage!C231)&lt;=0,"",_xlfn.CONCAT(REPT("0",10-LEN(Rapportage!C231)),Rapportage!C231))</f>
        <v/>
      </c>
      <c r="D231" s="31" t="s">
        <v>697</v>
      </c>
      <c r="E231" s="31" t="s">
        <v>17812</v>
      </c>
      <c r="F231" s="31" t="s">
        <v>15290</v>
      </c>
      <c r="G231" s="31" t="s">
        <v>698</v>
      </c>
      <c r="H231" s="31" t="s">
        <v>8001</v>
      </c>
      <c r="I231" s="31">
        <v>1766</v>
      </c>
      <c r="J231" s="31" t="e">
        <f ca="1">IF(($AB$2-$AA$2) &gt;= 0,IF(LEN(TEXT((V231)*100,"00000"))=3,_xlfn.CONCAT(0,TEXT((V231)*100,"00000")),TEXT((V231)*100,"00000")),empty)</f>
        <v>#NAME?</v>
      </c>
      <c r="K231" s="31" t="str">
        <f t="shared" si="25"/>
        <v/>
      </c>
      <c r="L231" s="31" t="s">
        <v>12771</v>
      </c>
      <c r="M231" s="31"/>
      <c r="N231" s="33" t="e">
        <f>MOD(Rapportage!H231-Rapportage!F231,1)-P231</f>
        <v>#VALUE!</v>
      </c>
      <c r="O231" s="31" t="str">
        <f>IF(Rapportage!G231="","",Rapportage!G231-Rapportage!E231)</f>
        <v/>
      </c>
      <c r="P231" s="35" t="str">
        <f>IF(Rapportage!K231="","",(Rapportage!K231*60)/1440)</f>
        <v/>
      </c>
      <c r="Q231" s="40" t="str">
        <f>IF(O231=1,1-((Rapportage!F231-$X$2)),"")</f>
        <v/>
      </c>
      <c r="R231" s="40" t="str">
        <f t="shared" si="24"/>
        <v/>
      </c>
      <c r="S231" s="35" t="str">
        <f>IF(OR(O231=1,Rapportage!H231&lt;$X$3),IF(Rapportage!H231&lt;"00:01","",(Rapportage!H231-$X$2)),"")</f>
        <v/>
      </c>
      <c r="T231" s="36" t="str">
        <f t="shared" si="29"/>
        <v/>
      </c>
      <c r="U231" s="41" t="e">
        <f t="shared" si="26"/>
        <v>#VALUE!</v>
      </c>
      <c r="V231" s="36" t="str">
        <f t="shared" si="28"/>
        <v/>
      </c>
      <c r="W231" s="36" t="str">
        <f t="shared" si="27"/>
        <v/>
      </c>
      <c r="X231" s="31"/>
      <c r="Y231" s="31"/>
      <c r="Z231" s="31" t="s">
        <v>8002</v>
      </c>
      <c r="AA231" s="31">
        <v>230</v>
      </c>
      <c r="AB231" s="31"/>
      <c r="AC231" s="31"/>
      <c r="AD231" s="31"/>
      <c r="AE231" s="31"/>
      <c r="AF231" s="31">
        <f>COUNTIFS('Zon- en Feestdagen'!G239:G251,Rapportage!E231)</f>
        <v>0</v>
      </c>
    </row>
    <row r="232" spans="1:32">
      <c r="A232" s="31" t="str">
        <f>IF((Rapportage!A232)&lt;=0,"",_xlfn.CONCAT(REPT("0",4-LEN(Rapportage!A232)),Rapportage!A232))</f>
        <v/>
      </c>
      <c r="B232" s="31" t="s">
        <v>699</v>
      </c>
      <c r="C232" s="31" t="str">
        <f>IF((Rapportage!C232)&lt;=0,"",_xlfn.CONCAT(REPT("0",10-LEN(Rapportage!C232)),Rapportage!C232))</f>
        <v/>
      </c>
      <c r="D232" s="31" t="s">
        <v>700</v>
      </c>
      <c r="E232" s="31" t="s">
        <v>17813</v>
      </c>
      <c r="F232" s="31" t="s">
        <v>15291</v>
      </c>
      <c r="G232" s="31" t="s">
        <v>701</v>
      </c>
      <c r="H232" s="31" t="s">
        <v>8003</v>
      </c>
      <c r="I232" s="31">
        <v>1766</v>
      </c>
      <c r="J232" s="31" t="e">
        <f ca="1">IF(($AB$2-$AA$2) &gt;= 0,IF(LEN(TEXT((V232)*100,"00000"))=3,_xlfn.CONCAT(0,TEXT((V232)*100,"00000")),TEXT((V232)*100,"00000")),empty)</f>
        <v>#NAME?</v>
      </c>
      <c r="K232" s="31" t="str">
        <f t="shared" si="25"/>
        <v/>
      </c>
      <c r="L232" s="31" t="s">
        <v>12772</v>
      </c>
      <c r="M232" s="31"/>
      <c r="N232" s="33" t="e">
        <f>MOD(Rapportage!H232-Rapportage!F232,1)-P232</f>
        <v>#VALUE!</v>
      </c>
      <c r="O232" s="31" t="str">
        <f>IF(Rapportage!G232="","",Rapportage!G232-Rapportage!E232)</f>
        <v/>
      </c>
      <c r="P232" s="35" t="str">
        <f>IF(Rapportage!K232="","",(Rapportage!K232*60)/1440)</f>
        <v/>
      </c>
      <c r="Q232" s="40" t="str">
        <f>IF(O232=1,1-((Rapportage!F232-$X$2)),"")</f>
        <v/>
      </c>
      <c r="R232" s="40" t="str">
        <f t="shared" si="24"/>
        <v/>
      </c>
      <c r="S232" s="35" t="str">
        <f>IF(OR(O232=1,Rapportage!H232&lt;$X$3),IF(Rapportage!H232&lt;"00:01","",(Rapportage!H232-$X$2)),"")</f>
        <v/>
      </c>
      <c r="T232" s="36" t="str">
        <f t="shared" si="29"/>
        <v/>
      </c>
      <c r="U232" s="41" t="e">
        <f t="shared" si="26"/>
        <v>#VALUE!</v>
      </c>
      <c r="V232" s="36" t="str">
        <f t="shared" si="28"/>
        <v/>
      </c>
      <c r="W232" s="36" t="str">
        <f t="shared" si="27"/>
        <v/>
      </c>
      <c r="X232" s="31"/>
      <c r="Y232" s="31"/>
      <c r="Z232" s="31" t="s">
        <v>8004</v>
      </c>
      <c r="AA232" s="31">
        <v>231</v>
      </c>
      <c r="AB232" s="31"/>
      <c r="AC232" s="31"/>
      <c r="AD232" s="31"/>
      <c r="AE232" s="31"/>
      <c r="AF232" s="31">
        <f>COUNTIFS('Zon- en Feestdagen'!G240:G252,Rapportage!E232)</f>
        <v>0</v>
      </c>
    </row>
    <row r="233" spans="1:32">
      <c r="A233" s="31" t="str">
        <f>IF((Rapportage!A233)&lt;=0,"",_xlfn.CONCAT(REPT("0",4-LEN(Rapportage!A233)),Rapportage!A233))</f>
        <v/>
      </c>
      <c r="B233" s="31" t="s">
        <v>702</v>
      </c>
      <c r="C233" s="31" t="str">
        <f>IF((Rapportage!C233)&lt;=0,"",_xlfn.CONCAT(REPT("0",10-LEN(Rapportage!C233)),Rapportage!C233))</f>
        <v/>
      </c>
      <c r="D233" s="31" t="s">
        <v>703</v>
      </c>
      <c r="E233" s="31" t="s">
        <v>17814</v>
      </c>
      <c r="F233" s="31" t="s">
        <v>15292</v>
      </c>
      <c r="G233" s="31" t="s">
        <v>704</v>
      </c>
      <c r="H233" s="31" t="s">
        <v>8005</v>
      </c>
      <c r="I233" s="31">
        <v>1766</v>
      </c>
      <c r="J233" s="31" t="e">
        <f ca="1">IF(($AB$2-$AA$2) &gt;= 0,IF(LEN(TEXT((V233)*100,"00000"))=3,_xlfn.CONCAT(0,TEXT((V233)*100,"00000")),TEXT((V233)*100,"00000")),empty)</f>
        <v>#NAME?</v>
      </c>
      <c r="K233" s="31" t="str">
        <f t="shared" si="25"/>
        <v/>
      </c>
      <c r="L233" s="31" t="s">
        <v>12773</v>
      </c>
      <c r="M233" s="31"/>
      <c r="N233" s="33" t="e">
        <f>MOD(Rapportage!H233-Rapportage!F233,1)-P233</f>
        <v>#VALUE!</v>
      </c>
      <c r="O233" s="31" t="str">
        <f>IF(Rapportage!G233="","",Rapportage!G233-Rapportage!E233)</f>
        <v/>
      </c>
      <c r="P233" s="35" t="str">
        <f>IF(Rapportage!K233="","",(Rapportage!K233*60)/1440)</f>
        <v/>
      </c>
      <c r="Q233" s="40" t="str">
        <f>IF(O233=1,1-((Rapportage!F233-$X$2)),"")</f>
        <v/>
      </c>
      <c r="R233" s="40" t="str">
        <f t="shared" si="24"/>
        <v/>
      </c>
      <c r="S233" s="35" t="str">
        <f>IF(OR(O233=1,Rapportage!H233&lt;$X$3),IF(Rapportage!H233&lt;"00:01","",(Rapportage!H233-$X$2)),"")</f>
        <v/>
      </c>
      <c r="T233" s="36" t="str">
        <f t="shared" si="29"/>
        <v/>
      </c>
      <c r="U233" s="41" t="e">
        <f t="shared" si="26"/>
        <v>#VALUE!</v>
      </c>
      <c r="V233" s="36" t="str">
        <f t="shared" si="28"/>
        <v/>
      </c>
      <c r="W233" s="36" t="str">
        <f t="shared" si="27"/>
        <v/>
      </c>
      <c r="X233" s="31"/>
      <c r="Y233" s="31"/>
      <c r="Z233" s="31" t="s">
        <v>8006</v>
      </c>
      <c r="AA233" s="31">
        <v>232</v>
      </c>
      <c r="AB233" s="31"/>
      <c r="AC233" s="31"/>
      <c r="AD233" s="31"/>
      <c r="AE233" s="31"/>
      <c r="AF233" s="31">
        <f>COUNTIFS('Zon- en Feestdagen'!G241:G253,Rapportage!E233)</f>
        <v>0</v>
      </c>
    </row>
    <row r="234" spans="1:32">
      <c r="A234" s="31" t="str">
        <f>IF((Rapportage!A234)&lt;=0,"",_xlfn.CONCAT(REPT("0",4-LEN(Rapportage!A234)),Rapportage!A234))</f>
        <v/>
      </c>
      <c r="B234" s="31" t="s">
        <v>705</v>
      </c>
      <c r="C234" s="31" t="str">
        <f>IF((Rapportage!C234)&lt;=0,"",_xlfn.CONCAT(REPT("0",10-LEN(Rapportage!C234)),Rapportage!C234))</f>
        <v/>
      </c>
      <c r="D234" s="31" t="s">
        <v>706</v>
      </c>
      <c r="E234" s="31" t="s">
        <v>17815</v>
      </c>
      <c r="F234" s="31" t="s">
        <v>15293</v>
      </c>
      <c r="G234" s="31" t="s">
        <v>707</v>
      </c>
      <c r="H234" s="31" t="s">
        <v>8007</v>
      </c>
      <c r="I234" s="31">
        <v>1766</v>
      </c>
      <c r="J234" s="31" t="e">
        <f ca="1">IF(($AB$2-$AA$2) &gt;= 0,IF(LEN(TEXT((V234)*100,"00000"))=3,_xlfn.CONCAT(0,TEXT((V234)*100,"00000")),TEXT((V234)*100,"00000")),empty)</f>
        <v>#NAME?</v>
      </c>
      <c r="K234" s="31" t="str">
        <f t="shared" si="25"/>
        <v/>
      </c>
      <c r="L234" s="31" t="s">
        <v>12774</v>
      </c>
      <c r="M234" s="31"/>
      <c r="N234" s="33" t="e">
        <f>MOD(Rapportage!H234-Rapportage!F234,1)-P234</f>
        <v>#VALUE!</v>
      </c>
      <c r="O234" s="31" t="str">
        <f>IF(Rapportage!G234="","",Rapportage!G234-Rapportage!E234)</f>
        <v/>
      </c>
      <c r="P234" s="35" t="str">
        <f>IF(Rapportage!K234="","",(Rapportage!K234*60)/1440)</f>
        <v/>
      </c>
      <c r="Q234" s="40" t="str">
        <f>IF(O234=1,1-((Rapportage!F234-$X$2)),"")</f>
        <v/>
      </c>
      <c r="R234" s="40" t="str">
        <f t="shared" si="24"/>
        <v/>
      </c>
      <c r="S234" s="35" t="str">
        <f>IF(OR(O234=1,Rapportage!H234&lt;$X$3),IF(Rapportage!H234&lt;"00:01","",(Rapportage!H234-$X$2)),"")</f>
        <v/>
      </c>
      <c r="T234" s="36" t="str">
        <f t="shared" si="29"/>
        <v/>
      </c>
      <c r="U234" s="41" t="e">
        <f t="shared" si="26"/>
        <v>#VALUE!</v>
      </c>
      <c r="V234" s="36" t="str">
        <f t="shared" si="28"/>
        <v/>
      </c>
      <c r="W234" s="36" t="str">
        <f t="shared" si="27"/>
        <v/>
      </c>
      <c r="X234" s="31"/>
      <c r="Y234" s="31"/>
      <c r="Z234" s="31" t="s">
        <v>8008</v>
      </c>
      <c r="AA234" s="31">
        <v>233</v>
      </c>
      <c r="AB234" s="31"/>
      <c r="AC234" s="31"/>
      <c r="AD234" s="31"/>
      <c r="AE234" s="31"/>
      <c r="AF234" s="31">
        <f>COUNTIFS('Zon- en Feestdagen'!G242:G254,Rapportage!E234)</f>
        <v>0</v>
      </c>
    </row>
    <row r="235" spans="1:32">
      <c r="A235" s="31" t="str">
        <f>IF((Rapportage!A235)&lt;=0,"",_xlfn.CONCAT(REPT("0",4-LEN(Rapportage!A235)),Rapportage!A235))</f>
        <v/>
      </c>
      <c r="B235" s="31" t="s">
        <v>708</v>
      </c>
      <c r="C235" s="31" t="str">
        <f>IF((Rapportage!C235)&lt;=0,"",_xlfn.CONCAT(REPT("0",10-LEN(Rapportage!C235)),Rapportage!C235))</f>
        <v/>
      </c>
      <c r="D235" s="31" t="s">
        <v>709</v>
      </c>
      <c r="E235" s="31" t="s">
        <v>17816</v>
      </c>
      <c r="F235" s="31" t="s">
        <v>15294</v>
      </c>
      <c r="G235" s="31" t="s">
        <v>710</v>
      </c>
      <c r="H235" s="31" t="s">
        <v>8009</v>
      </c>
      <c r="I235" s="31">
        <v>1766</v>
      </c>
      <c r="J235" s="31" t="e">
        <f ca="1">IF(($AB$2-$AA$2) &gt;= 0,IF(LEN(TEXT((V235)*100,"00000"))=3,_xlfn.CONCAT(0,TEXT((V235)*100,"00000")),TEXT((V235)*100,"00000")),empty)</f>
        <v>#NAME?</v>
      </c>
      <c r="K235" s="31" t="str">
        <f t="shared" si="25"/>
        <v/>
      </c>
      <c r="L235" s="31" t="s">
        <v>12775</v>
      </c>
      <c r="M235" s="31"/>
      <c r="N235" s="33" t="e">
        <f>MOD(Rapportage!H235-Rapportage!F235,1)-P235</f>
        <v>#VALUE!</v>
      </c>
      <c r="O235" s="31" t="str">
        <f>IF(Rapportage!G235="","",Rapportage!G235-Rapportage!E235)</f>
        <v/>
      </c>
      <c r="P235" s="35" t="str">
        <f>IF(Rapportage!K235="","",(Rapportage!K235*60)/1440)</f>
        <v/>
      </c>
      <c r="Q235" s="40" t="str">
        <f>IF(O235=1,1-((Rapportage!F235-$X$2)),"")</f>
        <v/>
      </c>
      <c r="R235" s="40" t="str">
        <f t="shared" si="24"/>
        <v/>
      </c>
      <c r="S235" s="35" t="str">
        <f>IF(OR(O235=1,Rapportage!H235&lt;$X$3),IF(Rapportage!H235&lt;"00:01","",(Rapportage!H235-$X$2)),"")</f>
        <v/>
      </c>
      <c r="T235" s="36" t="str">
        <f t="shared" si="29"/>
        <v/>
      </c>
      <c r="U235" s="41" t="e">
        <f t="shared" si="26"/>
        <v>#VALUE!</v>
      </c>
      <c r="V235" s="36" t="str">
        <f t="shared" si="28"/>
        <v/>
      </c>
      <c r="W235" s="36" t="str">
        <f t="shared" si="27"/>
        <v/>
      </c>
      <c r="X235" s="31"/>
      <c r="Y235" s="31"/>
      <c r="Z235" s="31" t="s">
        <v>8010</v>
      </c>
      <c r="AA235" s="31">
        <v>234</v>
      </c>
      <c r="AB235" s="31"/>
      <c r="AC235" s="31"/>
      <c r="AD235" s="31"/>
      <c r="AE235" s="31"/>
      <c r="AF235" s="31">
        <f>COUNTIFS('Zon- en Feestdagen'!G243:G255,Rapportage!E235)</f>
        <v>0</v>
      </c>
    </row>
    <row r="236" spans="1:32">
      <c r="A236" s="31" t="str">
        <f>IF((Rapportage!A236)&lt;=0,"",_xlfn.CONCAT(REPT("0",4-LEN(Rapportage!A236)),Rapportage!A236))</f>
        <v/>
      </c>
      <c r="B236" s="31" t="s">
        <v>711</v>
      </c>
      <c r="C236" s="31" t="str">
        <f>IF((Rapportage!C236)&lt;=0,"",_xlfn.CONCAT(REPT("0",10-LEN(Rapportage!C236)),Rapportage!C236))</f>
        <v/>
      </c>
      <c r="D236" s="31" t="s">
        <v>712</v>
      </c>
      <c r="E236" s="31" t="s">
        <v>17817</v>
      </c>
      <c r="F236" s="31" t="s">
        <v>15295</v>
      </c>
      <c r="G236" s="31" t="s">
        <v>713</v>
      </c>
      <c r="H236" s="31" t="s">
        <v>8011</v>
      </c>
      <c r="I236" s="31">
        <v>1766</v>
      </c>
      <c r="J236" s="31" t="e">
        <f ca="1">IF(($AB$2-$AA$2) &gt;= 0,IF(LEN(TEXT((V236)*100,"00000"))=3,_xlfn.CONCAT(0,TEXT((V236)*100,"00000")),TEXT((V236)*100,"00000")),empty)</f>
        <v>#NAME?</v>
      </c>
      <c r="K236" s="31" t="str">
        <f t="shared" si="25"/>
        <v/>
      </c>
      <c r="L236" s="31" t="s">
        <v>12776</v>
      </c>
      <c r="M236" s="31"/>
      <c r="N236" s="33" t="e">
        <f>MOD(Rapportage!H236-Rapportage!F236,1)-P236</f>
        <v>#VALUE!</v>
      </c>
      <c r="O236" s="31" t="str">
        <f>IF(Rapportage!G236="","",Rapportage!G236-Rapportage!E236)</f>
        <v/>
      </c>
      <c r="P236" s="35" t="str">
        <f>IF(Rapportage!K236="","",(Rapportage!K236*60)/1440)</f>
        <v/>
      </c>
      <c r="Q236" s="40" t="str">
        <f>IF(O236=1,1-((Rapportage!F236-$X$2)),"")</f>
        <v/>
      </c>
      <c r="R236" s="40" t="str">
        <f t="shared" si="24"/>
        <v/>
      </c>
      <c r="S236" s="35" t="str">
        <f>IF(OR(O236=1,Rapportage!H236&lt;$X$3),IF(Rapportage!H236&lt;"00:01","",(Rapportage!H236-$X$2)),"")</f>
        <v/>
      </c>
      <c r="T236" s="36" t="str">
        <f t="shared" si="29"/>
        <v/>
      </c>
      <c r="U236" s="41" t="e">
        <f t="shared" si="26"/>
        <v>#VALUE!</v>
      </c>
      <c r="V236" s="36" t="str">
        <f t="shared" si="28"/>
        <v/>
      </c>
      <c r="W236" s="36" t="str">
        <f t="shared" si="27"/>
        <v/>
      </c>
      <c r="X236" s="31"/>
      <c r="Y236" s="31"/>
      <c r="Z236" s="31" t="s">
        <v>8012</v>
      </c>
      <c r="AA236" s="31">
        <v>235</v>
      </c>
      <c r="AB236" s="31"/>
      <c r="AC236" s="31"/>
      <c r="AD236" s="31"/>
      <c r="AE236" s="31"/>
      <c r="AF236" s="31">
        <f>COUNTIFS('Zon- en Feestdagen'!G244:G256,Rapportage!E236)</f>
        <v>0</v>
      </c>
    </row>
    <row r="237" spans="1:32">
      <c r="A237" s="31" t="str">
        <f>IF((Rapportage!A237)&lt;=0,"",_xlfn.CONCAT(REPT("0",4-LEN(Rapportage!A237)),Rapportage!A237))</f>
        <v/>
      </c>
      <c r="B237" s="31" t="s">
        <v>714</v>
      </c>
      <c r="C237" s="31" t="str">
        <f>IF((Rapportage!C237)&lt;=0,"",_xlfn.CONCAT(REPT("0",10-LEN(Rapportage!C237)),Rapportage!C237))</f>
        <v/>
      </c>
      <c r="D237" s="31" t="s">
        <v>715</v>
      </c>
      <c r="E237" s="31" t="s">
        <v>17818</v>
      </c>
      <c r="F237" s="31" t="s">
        <v>15296</v>
      </c>
      <c r="G237" s="31" t="s">
        <v>716</v>
      </c>
      <c r="H237" s="31" t="s">
        <v>8013</v>
      </c>
      <c r="I237" s="31">
        <v>1766</v>
      </c>
      <c r="J237" s="31" t="e">
        <f ca="1">IF(($AB$2-$AA$2) &gt;= 0,IF(LEN(TEXT((V237)*100,"00000"))=3,_xlfn.CONCAT(0,TEXT((V237)*100,"00000")),TEXT((V237)*100,"00000")),empty)</f>
        <v>#NAME?</v>
      </c>
      <c r="K237" s="31" t="str">
        <f t="shared" si="25"/>
        <v/>
      </c>
      <c r="L237" s="31" t="s">
        <v>12777</v>
      </c>
      <c r="M237" s="31"/>
      <c r="N237" s="33" t="e">
        <f>MOD(Rapportage!H237-Rapportage!F237,1)-P237</f>
        <v>#VALUE!</v>
      </c>
      <c r="O237" s="31" t="str">
        <f>IF(Rapportage!G237="","",Rapportage!G237-Rapportage!E237)</f>
        <v/>
      </c>
      <c r="P237" s="35" t="str">
        <f>IF(Rapportage!K237="","",(Rapportage!K237*60)/1440)</f>
        <v/>
      </c>
      <c r="Q237" s="40" t="str">
        <f>IF(O237=1,1-((Rapportage!F237-$X$2)),"")</f>
        <v/>
      </c>
      <c r="R237" s="40" t="str">
        <f t="shared" si="24"/>
        <v/>
      </c>
      <c r="S237" s="35" t="str">
        <f>IF(OR(O237=1,Rapportage!H237&lt;$X$3),IF(Rapportage!H237&lt;"00:01","",(Rapportage!H237-$X$2)),"")</f>
        <v/>
      </c>
      <c r="T237" s="36" t="str">
        <f t="shared" si="29"/>
        <v/>
      </c>
      <c r="U237" s="41" t="e">
        <f t="shared" si="26"/>
        <v>#VALUE!</v>
      </c>
      <c r="V237" s="36" t="str">
        <f t="shared" si="28"/>
        <v/>
      </c>
      <c r="W237" s="36" t="str">
        <f t="shared" si="27"/>
        <v/>
      </c>
      <c r="X237" s="31"/>
      <c r="Y237" s="31"/>
      <c r="Z237" s="31" t="s">
        <v>8014</v>
      </c>
      <c r="AA237" s="31">
        <v>236</v>
      </c>
      <c r="AB237" s="31"/>
      <c r="AC237" s="31"/>
      <c r="AD237" s="31"/>
      <c r="AE237" s="31"/>
      <c r="AF237" s="31">
        <f>COUNTIFS('Zon- en Feestdagen'!G245:G257,Rapportage!E237)</f>
        <v>0</v>
      </c>
    </row>
    <row r="238" spans="1:32">
      <c r="A238" s="31" t="str">
        <f>IF((Rapportage!A238)&lt;=0,"",_xlfn.CONCAT(REPT("0",4-LEN(Rapportage!A238)),Rapportage!A238))</f>
        <v/>
      </c>
      <c r="B238" s="31" t="s">
        <v>717</v>
      </c>
      <c r="C238" s="31" t="str">
        <f>IF((Rapportage!C238)&lt;=0,"",_xlfn.CONCAT(REPT("0",10-LEN(Rapportage!C238)),Rapportage!C238))</f>
        <v/>
      </c>
      <c r="D238" s="31" t="s">
        <v>718</v>
      </c>
      <c r="E238" s="31" t="s">
        <v>17819</v>
      </c>
      <c r="F238" s="31" t="s">
        <v>15297</v>
      </c>
      <c r="G238" s="31" t="s">
        <v>719</v>
      </c>
      <c r="H238" s="31" t="s">
        <v>8015</v>
      </c>
      <c r="I238" s="31">
        <v>1766</v>
      </c>
      <c r="J238" s="31" t="e">
        <f ca="1">IF(($AB$2-$AA$2) &gt;= 0,IF(LEN(TEXT((V238)*100,"00000"))=3,_xlfn.CONCAT(0,TEXT((V238)*100,"00000")),TEXT((V238)*100,"00000")),empty)</f>
        <v>#NAME?</v>
      </c>
      <c r="K238" s="31" t="str">
        <f t="shared" si="25"/>
        <v/>
      </c>
      <c r="L238" s="31" t="s">
        <v>12778</v>
      </c>
      <c r="M238" s="31"/>
      <c r="N238" s="33" t="e">
        <f>MOD(Rapportage!H238-Rapportage!F238,1)-P238</f>
        <v>#VALUE!</v>
      </c>
      <c r="O238" s="31" t="str">
        <f>IF(Rapportage!G238="","",Rapportage!G238-Rapportage!E238)</f>
        <v/>
      </c>
      <c r="P238" s="35" t="str">
        <f>IF(Rapportage!K238="","",(Rapportage!K238*60)/1440)</f>
        <v/>
      </c>
      <c r="Q238" s="40" t="str">
        <f>IF(O238=1,1-((Rapportage!F238-$X$2)),"")</f>
        <v/>
      </c>
      <c r="R238" s="40" t="str">
        <f t="shared" si="24"/>
        <v/>
      </c>
      <c r="S238" s="35" t="str">
        <f>IF(OR(O238=1,Rapportage!H238&lt;$X$3),IF(Rapportage!H238&lt;"00:01","",(Rapportage!H238-$X$2)),"")</f>
        <v/>
      </c>
      <c r="T238" s="36" t="str">
        <f t="shared" si="29"/>
        <v/>
      </c>
      <c r="U238" s="41" t="e">
        <f t="shared" si="26"/>
        <v>#VALUE!</v>
      </c>
      <c r="V238" s="36" t="str">
        <f t="shared" si="28"/>
        <v/>
      </c>
      <c r="W238" s="36" t="str">
        <f t="shared" si="27"/>
        <v/>
      </c>
      <c r="X238" s="31"/>
      <c r="Y238" s="31"/>
      <c r="Z238" s="31" t="s">
        <v>8016</v>
      </c>
      <c r="AA238" s="31">
        <v>237</v>
      </c>
      <c r="AB238" s="31"/>
      <c r="AC238" s="31"/>
      <c r="AD238" s="31"/>
      <c r="AE238" s="31"/>
      <c r="AF238" s="31">
        <f>COUNTIFS('Zon- en Feestdagen'!G246:G258,Rapportage!E238)</f>
        <v>0</v>
      </c>
    </row>
    <row r="239" spans="1:32">
      <c r="A239" s="31" t="str">
        <f>IF((Rapportage!A239)&lt;=0,"",_xlfn.CONCAT(REPT("0",4-LEN(Rapportage!A239)),Rapportage!A239))</f>
        <v/>
      </c>
      <c r="B239" s="31" t="s">
        <v>720</v>
      </c>
      <c r="C239" s="31" t="str">
        <f>IF((Rapportage!C239)&lt;=0,"",_xlfn.CONCAT(REPT("0",10-LEN(Rapportage!C239)),Rapportage!C239))</f>
        <v/>
      </c>
      <c r="D239" s="31" t="s">
        <v>721</v>
      </c>
      <c r="E239" s="31" t="s">
        <v>17820</v>
      </c>
      <c r="F239" s="31" t="s">
        <v>15298</v>
      </c>
      <c r="G239" s="31" t="s">
        <v>722</v>
      </c>
      <c r="H239" s="31" t="s">
        <v>8017</v>
      </c>
      <c r="I239" s="31">
        <v>1766</v>
      </c>
      <c r="J239" s="31" t="e">
        <f ca="1">IF(($AB$2-$AA$2) &gt;= 0,IF(LEN(TEXT((V239)*100,"00000"))=3,_xlfn.CONCAT(0,TEXT((V239)*100,"00000")),TEXT((V239)*100,"00000")),empty)</f>
        <v>#NAME?</v>
      </c>
      <c r="K239" s="31" t="str">
        <f t="shared" si="25"/>
        <v/>
      </c>
      <c r="L239" s="31" t="s">
        <v>12779</v>
      </c>
      <c r="M239" s="31"/>
      <c r="N239" s="33" t="e">
        <f>MOD(Rapportage!H239-Rapportage!F239,1)-P239</f>
        <v>#VALUE!</v>
      </c>
      <c r="O239" s="31" t="str">
        <f>IF(Rapportage!G239="","",Rapportage!G239-Rapportage!E239)</f>
        <v/>
      </c>
      <c r="P239" s="35" t="str">
        <f>IF(Rapportage!K239="","",(Rapportage!K239*60)/1440)</f>
        <v/>
      </c>
      <c r="Q239" s="40" t="str">
        <f>IF(O239=1,1-((Rapportage!F239-$X$2)),"")</f>
        <v/>
      </c>
      <c r="R239" s="40" t="str">
        <f t="shared" si="24"/>
        <v/>
      </c>
      <c r="S239" s="35" t="str">
        <f>IF(OR(O239=1,Rapportage!H239&lt;$X$3),IF(Rapportage!H239&lt;"00:01","",(Rapportage!H239-$X$2)),"")</f>
        <v/>
      </c>
      <c r="T239" s="36" t="str">
        <f t="shared" si="29"/>
        <v/>
      </c>
      <c r="U239" s="41" t="e">
        <f t="shared" si="26"/>
        <v>#VALUE!</v>
      </c>
      <c r="V239" s="36" t="str">
        <f t="shared" si="28"/>
        <v/>
      </c>
      <c r="W239" s="36" t="str">
        <f t="shared" si="27"/>
        <v/>
      </c>
      <c r="X239" s="31"/>
      <c r="Y239" s="31"/>
      <c r="Z239" s="31" t="s">
        <v>8018</v>
      </c>
      <c r="AA239" s="31">
        <v>238</v>
      </c>
      <c r="AB239" s="31"/>
      <c r="AC239" s="31"/>
      <c r="AD239" s="31"/>
      <c r="AE239" s="31"/>
      <c r="AF239" s="31">
        <f>COUNTIFS('Zon- en Feestdagen'!G247:G259,Rapportage!E239)</f>
        <v>0</v>
      </c>
    </row>
    <row r="240" spans="1:32">
      <c r="A240" s="31" t="str">
        <f>IF((Rapportage!A240)&lt;=0,"",_xlfn.CONCAT(REPT("0",4-LEN(Rapportage!A240)),Rapportage!A240))</f>
        <v/>
      </c>
      <c r="B240" s="31" t="s">
        <v>723</v>
      </c>
      <c r="C240" s="31" t="str">
        <f>IF((Rapportage!C240)&lt;=0,"",_xlfn.CONCAT(REPT("0",10-LEN(Rapportage!C240)),Rapportage!C240))</f>
        <v/>
      </c>
      <c r="D240" s="31" t="s">
        <v>724</v>
      </c>
      <c r="E240" s="31" t="s">
        <v>17821</v>
      </c>
      <c r="F240" s="31" t="s">
        <v>15299</v>
      </c>
      <c r="G240" s="31" t="s">
        <v>725</v>
      </c>
      <c r="H240" s="31" t="s">
        <v>8019</v>
      </c>
      <c r="I240" s="31">
        <v>1766</v>
      </c>
      <c r="J240" s="31" t="e">
        <f ca="1">IF(($AB$2-$AA$2) &gt;= 0,IF(LEN(TEXT((V240)*100,"00000"))=3,_xlfn.CONCAT(0,TEXT((V240)*100,"00000")),TEXT((V240)*100,"00000")),empty)</f>
        <v>#NAME?</v>
      </c>
      <c r="K240" s="31" t="str">
        <f t="shared" si="25"/>
        <v/>
      </c>
      <c r="L240" s="31" t="s">
        <v>12780</v>
      </c>
      <c r="M240" s="31"/>
      <c r="N240" s="33" t="e">
        <f>MOD(Rapportage!H240-Rapportage!F240,1)-P240</f>
        <v>#VALUE!</v>
      </c>
      <c r="O240" s="31" t="str">
        <f>IF(Rapportage!G240="","",Rapportage!G240-Rapportage!E240)</f>
        <v/>
      </c>
      <c r="P240" s="35" t="str">
        <f>IF(Rapportage!K240="","",(Rapportage!K240*60)/1440)</f>
        <v/>
      </c>
      <c r="Q240" s="40" t="str">
        <f>IF(O240=1,1-((Rapportage!F240-$X$2)),"")</f>
        <v/>
      </c>
      <c r="R240" s="40" t="str">
        <f t="shared" si="24"/>
        <v/>
      </c>
      <c r="S240" s="35" t="str">
        <f>IF(OR(O240=1,Rapportage!H240&lt;$X$3),IF(Rapportage!H240&lt;"00:01","",(Rapportage!H240-$X$2)),"")</f>
        <v/>
      </c>
      <c r="T240" s="36" t="str">
        <f t="shared" si="29"/>
        <v/>
      </c>
      <c r="U240" s="41" t="e">
        <f t="shared" si="26"/>
        <v>#VALUE!</v>
      </c>
      <c r="V240" s="36" t="str">
        <f t="shared" si="28"/>
        <v/>
      </c>
      <c r="W240" s="36" t="str">
        <f t="shared" si="27"/>
        <v/>
      </c>
      <c r="X240" s="31"/>
      <c r="Y240" s="31"/>
      <c r="Z240" s="31" t="s">
        <v>8020</v>
      </c>
      <c r="AA240" s="31">
        <v>239</v>
      </c>
      <c r="AB240" s="31"/>
      <c r="AC240" s="31"/>
      <c r="AD240" s="31"/>
      <c r="AE240" s="31"/>
      <c r="AF240" s="31">
        <f>COUNTIFS('Zon- en Feestdagen'!G248:G260,Rapportage!E240)</f>
        <v>0</v>
      </c>
    </row>
    <row r="241" spans="1:32">
      <c r="A241" s="31" t="str">
        <f>IF((Rapportage!A241)&lt;=0,"",_xlfn.CONCAT(REPT("0",4-LEN(Rapportage!A241)),Rapportage!A241))</f>
        <v/>
      </c>
      <c r="B241" s="31" t="s">
        <v>726</v>
      </c>
      <c r="C241" s="31" t="str">
        <f>IF((Rapportage!C241)&lt;=0,"",_xlfn.CONCAT(REPT("0",10-LEN(Rapportage!C241)),Rapportage!C241))</f>
        <v/>
      </c>
      <c r="D241" s="31" t="s">
        <v>727</v>
      </c>
      <c r="E241" s="31" t="s">
        <v>17822</v>
      </c>
      <c r="F241" s="31" t="s">
        <v>15300</v>
      </c>
      <c r="G241" s="31" t="s">
        <v>728</v>
      </c>
      <c r="H241" s="31" t="s">
        <v>8021</v>
      </c>
      <c r="I241" s="31">
        <v>1766</v>
      </c>
      <c r="J241" s="31" t="e">
        <f ca="1">IF(($AB$2-$AA$2) &gt;= 0,IF(LEN(TEXT((V241)*100,"00000"))=3,_xlfn.CONCAT(0,TEXT((V241)*100,"00000")),TEXT((V241)*100,"00000")),empty)</f>
        <v>#NAME?</v>
      </c>
      <c r="K241" s="31" t="str">
        <f t="shared" si="25"/>
        <v/>
      </c>
      <c r="L241" s="31" t="s">
        <v>12781</v>
      </c>
      <c r="M241" s="31"/>
      <c r="N241" s="33" t="e">
        <f>MOD(Rapportage!H241-Rapportage!F241,1)-P241</f>
        <v>#VALUE!</v>
      </c>
      <c r="O241" s="31" t="str">
        <f>IF(Rapportage!G241="","",Rapportage!G241-Rapportage!E241)</f>
        <v/>
      </c>
      <c r="P241" s="35" t="str">
        <f>IF(Rapportage!K241="","",(Rapportage!K241*60)/1440)</f>
        <v/>
      </c>
      <c r="Q241" s="40" t="str">
        <f>IF(O241=1,1-((Rapportage!F241-$X$2)),"")</f>
        <v/>
      </c>
      <c r="R241" s="40" t="str">
        <f t="shared" si="24"/>
        <v/>
      </c>
      <c r="S241" s="35" t="str">
        <f>IF(OR(O241=1,Rapportage!H241&lt;$X$3),IF(Rapportage!H241&lt;"00:01","",(Rapportage!H241-$X$2)),"")</f>
        <v/>
      </c>
      <c r="T241" s="36" t="str">
        <f t="shared" si="29"/>
        <v/>
      </c>
      <c r="U241" s="41" t="e">
        <f t="shared" si="26"/>
        <v>#VALUE!</v>
      </c>
      <c r="V241" s="36" t="str">
        <f t="shared" si="28"/>
        <v/>
      </c>
      <c r="W241" s="36" t="str">
        <f t="shared" si="27"/>
        <v/>
      </c>
      <c r="X241" s="31"/>
      <c r="Y241" s="31"/>
      <c r="Z241" s="31" t="s">
        <v>8022</v>
      </c>
      <c r="AA241" s="31">
        <v>240</v>
      </c>
      <c r="AB241" s="31"/>
      <c r="AC241" s="31"/>
      <c r="AD241" s="31"/>
      <c r="AE241" s="31"/>
      <c r="AF241" s="31">
        <f>COUNTIFS('Zon- en Feestdagen'!G249:G261,Rapportage!E241)</f>
        <v>0</v>
      </c>
    </row>
    <row r="242" spans="1:32">
      <c r="A242" s="31" t="str">
        <f>IF((Rapportage!A242)&lt;=0,"",_xlfn.CONCAT(REPT("0",4-LEN(Rapportage!A242)),Rapportage!A242))</f>
        <v/>
      </c>
      <c r="B242" s="31" t="s">
        <v>729</v>
      </c>
      <c r="C242" s="31" t="str">
        <f>IF((Rapportage!C242)&lt;=0,"",_xlfn.CONCAT(REPT("0",10-LEN(Rapportage!C242)),Rapportage!C242))</f>
        <v/>
      </c>
      <c r="D242" s="31" t="s">
        <v>730</v>
      </c>
      <c r="E242" s="31" t="s">
        <v>17823</v>
      </c>
      <c r="F242" s="31" t="s">
        <v>15301</v>
      </c>
      <c r="G242" s="31" t="s">
        <v>731</v>
      </c>
      <c r="H242" s="31" t="s">
        <v>8023</v>
      </c>
      <c r="I242" s="31">
        <v>1766</v>
      </c>
      <c r="J242" s="31" t="e">
        <f ca="1">IF(($AB$2-$AA$2) &gt;= 0,IF(LEN(TEXT((V242)*100,"00000"))=3,_xlfn.CONCAT(0,TEXT((V242)*100,"00000")),TEXT((V242)*100,"00000")),empty)</f>
        <v>#NAME?</v>
      </c>
      <c r="K242" s="31" t="str">
        <f t="shared" si="25"/>
        <v/>
      </c>
      <c r="L242" s="31" t="s">
        <v>12782</v>
      </c>
      <c r="M242" s="31"/>
      <c r="N242" s="33" t="e">
        <f>MOD(Rapportage!H242-Rapportage!F242,1)-P242</f>
        <v>#VALUE!</v>
      </c>
      <c r="O242" s="31" t="str">
        <f>IF(Rapportage!G242="","",Rapportage!G242-Rapportage!E242)</f>
        <v/>
      </c>
      <c r="P242" s="35" t="str">
        <f>IF(Rapportage!K242="","",(Rapportage!K242*60)/1440)</f>
        <v/>
      </c>
      <c r="Q242" s="40" t="str">
        <f>IF(O242=1,1-((Rapportage!F242-$X$2)),"")</f>
        <v/>
      </c>
      <c r="R242" s="40" t="str">
        <f t="shared" si="24"/>
        <v/>
      </c>
      <c r="S242" s="35" t="str">
        <f>IF(OR(O242=1,Rapportage!H242&lt;$X$3),IF(Rapportage!H242&lt;"00:01","",(Rapportage!H242-$X$2)),"")</f>
        <v/>
      </c>
      <c r="T242" s="36" t="str">
        <f t="shared" si="29"/>
        <v/>
      </c>
      <c r="U242" s="41" t="e">
        <f t="shared" si="26"/>
        <v>#VALUE!</v>
      </c>
      <c r="V242" s="36" t="str">
        <f t="shared" si="28"/>
        <v/>
      </c>
      <c r="W242" s="36" t="str">
        <f t="shared" si="27"/>
        <v/>
      </c>
      <c r="X242" s="31"/>
      <c r="Y242" s="31"/>
      <c r="Z242" s="31" t="s">
        <v>8024</v>
      </c>
      <c r="AA242" s="31">
        <v>241</v>
      </c>
      <c r="AB242" s="31"/>
      <c r="AC242" s="31"/>
      <c r="AD242" s="31"/>
      <c r="AE242" s="31"/>
      <c r="AF242" s="31">
        <f>COUNTIFS('Zon- en Feestdagen'!G250:G262,Rapportage!E242)</f>
        <v>0</v>
      </c>
    </row>
    <row r="243" spans="1:32">
      <c r="A243" s="31" t="str">
        <f>IF((Rapportage!A243)&lt;=0,"",_xlfn.CONCAT(REPT("0",4-LEN(Rapportage!A243)),Rapportage!A243))</f>
        <v/>
      </c>
      <c r="B243" s="31" t="s">
        <v>732</v>
      </c>
      <c r="C243" s="31" t="str">
        <f>IF((Rapportage!C243)&lt;=0,"",_xlfn.CONCAT(REPT("0",10-LEN(Rapportage!C243)),Rapportage!C243))</f>
        <v/>
      </c>
      <c r="D243" s="31" t="s">
        <v>733</v>
      </c>
      <c r="E243" s="31" t="s">
        <v>17824</v>
      </c>
      <c r="F243" s="31" t="s">
        <v>15302</v>
      </c>
      <c r="G243" s="31" t="s">
        <v>734</v>
      </c>
      <c r="H243" s="31" t="s">
        <v>8025</v>
      </c>
      <c r="I243" s="31">
        <v>1766</v>
      </c>
      <c r="J243" s="31" t="e">
        <f ca="1">IF(($AB$2-$AA$2) &gt;= 0,IF(LEN(TEXT((V243)*100,"00000"))=3,_xlfn.CONCAT(0,TEXT((V243)*100,"00000")),TEXT((V243)*100,"00000")),empty)</f>
        <v>#NAME?</v>
      </c>
      <c r="K243" s="31" t="str">
        <f t="shared" si="25"/>
        <v/>
      </c>
      <c r="L243" s="31" t="s">
        <v>12783</v>
      </c>
      <c r="M243" s="31"/>
      <c r="N243" s="33" t="e">
        <f>MOD(Rapportage!H243-Rapportage!F243,1)-P243</f>
        <v>#VALUE!</v>
      </c>
      <c r="O243" s="31" t="str">
        <f>IF(Rapportage!G243="","",Rapportage!G243-Rapportage!E243)</f>
        <v/>
      </c>
      <c r="P243" s="35" t="str">
        <f>IF(Rapportage!K243="","",(Rapportage!K243*60)/1440)</f>
        <v/>
      </c>
      <c r="Q243" s="40" t="str">
        <f>IF(O243=1,1-((Rapportage!F243-$X$2)),"")</f>
        <v/>
      </c>
      <c r="R243" s="40" t="str">
        <f t="shared" si="24"/>
        <v/>
      </c>
      <c r="S243" s="35" t="str">
        <f>IF(OR(O243=1,Rapportage!H243&lt;$X$3),IF(Rapportage!H243&lt;"00:01","",(Rapportage!H243-$X$2)),"")</f>
        <v/>
      </c>
      <c r="T243" s="36" t="str">
        <f t="shared" si="29"/>
        <v/>
      </c>
      <c r="U243" s="41" t="e">
        <f t="shared" si="26"/>
        <v>#VALUE!</v>
      </c>
      <c r="V243" s="36" t="str">
        <f t="shared" si="28"/>
        <v/>
      </c>
      <c r="W243" s="36" t="str">
        <f t="shared" si="27"/>
        <v/>
      </c>
      <c r="X243" s="31"/>
      <c r="Y243" s="31"/>
      <c r="Z243" s="31" t="s">
        <v>8026</v>
      </c>
      <c r="AA243" s="31">
        <v>242</v>
      </c>
      <c r="AB243" s="31"/>
      <c r="AC243" s="31"/>
      <c r="AD243" s="31"/>
      <c r="AE243" s="31"/>
      <c r="AF243" s="31">
        <f>COUNTIFS('Zon- en Feestdagen'!G251:G263,Rapportage!E243)</f>
        <v>0</v>
      </c>
    </row>
    <row r="244" spans="1:32">
      <c r="A244" s="31" t="str">
        <f>IF((Rapportage!A244)&lt;=0,"",_xlfn.CONCAT(REPT("0",4-LEN(Rapportage!A244)),Rapportage!A244))</f>
        <v/>
      </c>
      <c r="B244" s="31" t="s">
        <v>735</v>
      </c>
      <c r="C244" s="31" t="str">
        <f>IF((Rapportage!C244)&lt;=0,"",_xlfn.CONCAT(REPT("0",10-LEN(Rapportage!C244)),Rapportage!C244))</f>
        <v/>
      </c>
      <c r="D244" s="31" t="s">
        <v>736</v>
      </c>
      <c r="E244" s="31" t="s">
        <v>17825</v>
      </c>
      <c r="F244" s="31" t="s">
        <v>15303</v>
      </c>
      <c r="G244" s="31" t="s">
        <v>737</v>
      </c>
      <c r="H244" s="31" t="s">
        <v>8027</v>
      </c>
      <c r="I244" s="31">
        <v>1766</v>
      </c>
      <c r="J244" s="31" t="e">
        <f ca="1">IF(($AB$2-$AA$2) &gt;= 0,IF(LEN(TEXT((V244)*100,"00000"))=3,_xlfn.CONCAT(0,TEXT((V244)*100,"00000")),TEXT((V244)*100,"00000")),empty)</f>
        <v>#NAME?</v>
      </c>
      <c r="K244" s="31" t="str">
        <f t="shared" si="25"/>
        <v/>
      </c>
      <c r="L244" s="31" t="s">
        <v>12784</v>
      </c>
      <c r="M244" s="31"/>
      <c r="N244" s="33" t="e">
        <f>MOD(Rapportage!H244-Rapportage!F244,1)-P244</f>
        <v>#VALUE!</v>
      </c>
      <c r="O244" s="31" t="str">
        <f>IF(Rapportage!G244="","",Rapportage!G244-Rapportage!E244)</f>
        <v/>
      </c>
      <c r="P244" s="35" t="str">
        <f>IF(Rapportage!K244="","",(Rapportage!K244*60)/1440)</f>
        <v/>
      </c>
      <c r="Q244" s="40" t="str">
        <f>IF(O244=1,1-((Rapportage!F244-$X$2)),"")</f>
        <v/>
      </c>
      <c r="R244" s="40" t="str">
        <f t="shared" si="24"/>
        <v/>
      </c>
      <c r="S244" s="35" t="str">
        <f>IF(OR(O244=1,Rapportage!H244&lt;$X$3),IF(Rapportage!H244&lt;"00:01","",(Rapportage!H244-$X$2)),"")</f>
        <v/>
      </c>
      <c r="T244" s="36" t="str">
        <f t="shared" si="29"/>
        <v/>
      </c>
      <c r="U244" s="41" t="e">
        <f t="shared" si="26"/>
        <v>#VALUE!</v>
      </c>
      <c r="V244" s="36" t="str">
        <f t="shared" si="28"/>
        <v/>
      </c>
      <c r="W244" s="36" t="str">
        <f t="shared" si="27"/>
        <v/>
      </c>
      <c r="X244" s="31"/>
      <c r="Y244" s="31"/>
      <c r="Z244" s="31" t="s">
        <v>8028</v>
      </c>
      <c r="AA244" s="31">
        <v>243</v>
      </c>
      <c r="AB244" s="31"/>
      <c r="AC244" s="31"/>
      <c r="AD244" s="31"/>
      <c r="AE244" s="31"/>
      <c r="AF244" s="31">
        <f>COUNTIFS('Zon- en Feestdagen'!G252:G264,Rapportage!E244)</f>
        <v>0</v>
      </c>
    </row>
    <row r="245" spans="1:32">
      <c r="A245" s="31" t="str">
        <f>IF((Rapportage!A245)&lt;=0,"",_xlfn.CONCAT(REPT("0",4-LEN(Rapportage!A245)),Rapportage!A245))</f>
        <v/>
      </c>
      <c r="B245" s="31" t="s">
        <v>738</v>
      </c>
      <c r="C245" s="31" t="str">
        <f>IF((Rapportage!C245)&lt;=0,"",_xlfn.CONCAT(REPT("0",10-LEN(Rapportage!C245)),Rapportage!C245))</f>
        <v/>
      </c>
      <c r="D245" s="31" t="s">
        <v>739</v>
      </c>
      <c r="E245" s="31" t="s">
        <v>17826</v>
      </c>
      <c r="F245" s="31" t="s">
        <v>15304</v>
      </c>
      <c r="G245" s="31" t="s">
        <v>740</v>
      </c>
      <c r="H245" s="31" t="s">
        <v>8029</v>
      </c>
      <c r="I245" s="31">
        <v>1766</v>
      </c>
      <c r="J245" s="31" t="e">
        <f ca="1">IF(($AB$2-$AA$2) &gt;= 0,IF(LEN(TEXT((V245)*100,"00000"))=3,_xlfn.CONCAT(0,TEXT((V245)*100,"00000")),TEXT((V245)*100,"00000")),empty)</f>
        <v>#NAME?</v>
      </c>
      <c r="K245" s="31" t="str">
        <f t="shared" si="25"/>
        <v/>
      </c>
      <c r="L245" s="31" t="s">
        <v>12785</v>
      </c>
      <c r="M245" s="31"/>
      <c r="N245" s="33" t="e">
        <f>MOD(Rapportage!H245-Rapportage!F245,1)-P245</f>
        <v>#VALUE!</v>
      </c>
      <c r="O245" s="31" t="str">
        <f>IF(Rapportage!G245="","",Rapportage!G245-Rapportage!E245)</f>
        <v/>
      </c>
      <c r="P245" s="35" t="str">
        <f>IF(Rapportage!K245="","",(Rapportage!K245*60)/1440)</f>
        <v/>
      </c>
      <c r="Q245" s="40" t="str">
        <f>IF(O245=1,1-((Rapportage!F245-$X$2)),"")</f>
        <v/>
      </c>
      <c r="R245" s="40" t="str">
        <f t="shared" si="24"/>
        <v/>
      </c>
      <c r="S245" s="35" t="str">
        <f>IF(OR(O245=1,Rapportage!H245&lt;$X$3),IF(Rapportage!H245&lt;"00:01","",(Rapportage!H245-$X$2)),"")</f>
        <v/>
      </c>
      <c r="T245" s="36" t="str">
        <f t="shared" si="29"/>
        <v/>
      </c>
      <c r="U245" s="41" t="e">
        <f t="shared" si="26"/>
        <v>#VALUE!</v>
      </c>
      <c r="V245" s="36" t="str">
        <f t="shared" si="28"/>
        <v/>
      </c>
      <c r="W245" s="36" t="str">
        <f t="shared" si="27"/>
        <v/>
      </c>
      <c r="X245" s="31"/>
      <c r="Y245" s="31"/>
      <c r="Z245" s="31" t="s">
        <v>8030</v>
      </c>
      <c r="AA245" s="31">
        <v>244</v>
      </c>
      <c r="AB245" s="31"/>
      <c r="AC245" s="31"/>
      <c r="AD245" s="31"/>
      <c r="AE245" s="31"/>
      <c r="AF245" s="31">
        <f>COUNTIFS('Zon- en Feestdagen'!G253:G265,Rapportage!E245)</f>
        <v>0</v>
      </c>
    </row>
    <row r="246" spans="1:32">
      <c r="A246" s="31" t="str">
        <f>IF((Rapportage!A246)&lt;=0,"",_xlfn.CONCAT(REPT("0",4-LEN(Rapportage!A246)),Rapportage!A246))</f>
        <v/>
      </c>
      <c r="B246" s="31" t="s">
        <v>741</v>
      </c>
      <c r="C246" s="31" t="str">
        <f>IF((Rapportage!C246)&lt;=0,"",_xlfn.CONCAT(REPT("0",10-LEN(Rapportage!C246)),Rapportage!C246))</f>
        <v/>
      </c>
      <c r="D246" s="31" t="s">
        <v>742</v>
      </c>
      <c r="E246" s="31" t="s">
        <v>17827</v>
      </c>
      <c r="F246" s="31" t="s">
        <v>15305</v>
      </c>
      <c r="G246" s="31" t="s">
        <v>743</v>
      </c>
      <c r="H246" s="31" t="s">
        <v>8031</v>
      </c>
      <c r="I246" s="31">
        <v>1766</v>
      </c>
      <c r="J246" s="31" t="e">
        <f ca="1">IF(($AB$2-$AA$2) &gt;= 0,IF(LEN(TEXT((V246)*100,"00000"))=3,_xlfn.CONCAT(0,TEXT((V246)*100,"00000")),TEXT((V246)*100,"00000")),empty)</f>
        <v>#NAME?</v>
      </c>
      <c r="K246" s="31" t="str">
        <f t="shared" si="25"/>
        <v/>
      </c>
      <c r="L246" s="31" t="s">
        <v>12786</v>
      </c>
      <c r="M246" s="31"/>
      <c r="N246" s="33" t="e">
        <f>MOD(Rapportage!H246-Rapportage!F246,1)-P246</f>
        <v>#VALUE!</v>
      </c>
      <c r="O246" s="31" t="str">
        <f>IF(Rapportage!G246="","",Rapportage!G246-Rapportage!E246)</f>
        <v/>
      </c>
      <c r="P246" s="35" t="str">
        <f>IF(Rapportage!K246="","",(Rapportage!K246*60)/1440)</f>
        <v/>
      </c>
      <c r="Q246" s="40" t="str">
        <f>IF(O246=1,1-((Rapportage!F246-$X$2)),"")</f>
        <v/>
      </c>
      <c r="R246" s="40" t="str">
        <f t="shared" si="24"/>
        <v/>
      </c>
      <c r="S246" s="35" t="str">
        <f>IF(OR(O246=1,Rapportage!H246&lt;$X$3),IF(Rapportage!H246&lt;"00:01","",(Rapportage!H246-$X$2)),"")</f>
        <v/>
      </c>
      <c r="T246" s="36" t="str">
        <f t="shared" si="29"/>
        <v/>
      </c>
      <c r="U246" s="41" t="e">
        <f t="shared" si="26"/>
        <v>#VALUE!</v>
      </c>
      <c r="V246" s="36" t="str">
        <f t="shared" si="28"/>
        <v/>
      </c>
      <c r="W246" s="36" t="str">
        <f t="shared" si="27"/>
        <v/>
      </c>
      <c r="X246" s="31"/>
      <c r="Y246" s="31"/>
      <c r="Z246" s="31" t="s">
        <v>8032</v>
      </c>
      <c r="AA246" s="31">
        <v>245</v>
      </c>
      <c r="AB246" s="31"/>
      <c r="AC246" s="31"/>
      <c r="AD246" s="31"/>
      <c r="AE246" s="31"/>
      <c r="AF246" s="31">
        <f>COUNTIFS('Zon- en Feestdagen'!G254:G266,Rapportage!E246)</f>
        <v>0</v>
      </c>
    </row>
    <row r="247" spans="1:32">
      <c r="A247" s="31" t="str">
        <f>IF((Rapportage!A247)&lt;=0,"",_xlfn.CONCAT(REPT("0",4-LEN(Rapportage!A247)),Rapportage!A247))</f>
        <v/>
      </c>
      <c r="B247" s="31" t="s">
        <v>744</v>
      </c>
      <c r="C247" s="31" t="str">
        <f>IF((Rapportage!C247)&lt;=0,"",_xlfn.CONCAT(REPT("0",10-LEN(Rapportage!C247)),Rapportage!C247))</f>
        <v/>
      </c>
      <c r="D247" s="31" t="s">
        <v>745</v>
      </c>
      <c r="E247" s="31" t="s">
        <v>17828</v>
      </c>
      <c r="F247" s="31" t="s">
        <v>15306</v>
      </c>
      <c r="G247" s="31" t="s">
        <v>746</v>
      </c>
      <c r="H247" s="31" t="s">
        <v>8033</v>
      </c>
      <c r="I247" s="31">
        <v>1766</v>
      </c>
      <c r="J247" s="31" t="e">
        <f ca="1">IF(($AB$2-$AA$2) &gt;= 0,IF(LEN(TEXT((V247)*100,"00000"))=3,_xlfn.CONCAT(0,TEXT((V247)*100,"00000")),TEXT((V247)*100,"00000")),empty)</f>
        <v>#NAME?</v>
      </c>
      <c r="K247" s="31" t="str">
        <f t="shared" si="25"/>
        <v/>
      </c>
      <c r="L247" s="31" t="s">
        <v>12787</v>
      </c>
      <c r="M247" s="31"/>
      <c r="N247" s="33" t="e">
        <f>MOD(Rapportage!H247-Rapportage!F247,1)-P247</f>
        <v>#VALUE!</v>
      </c>
      <c r="O247" s="31" t="str">
        <f>IF(Rapportage!G247="","",Rapportage!G247-Rapportage!E247)</f>
        <v/>
      </c>
      <c r="P247" s="35" t="str">
        <f>IF(Rapportage!K247="","",(Rapportage!K247*60)/1440)</f>
        <v/>
      </c>
      <c r="Q247" s="40" t="str">
        <f>IF(O247=1,1-((Rapportage!F247-$X$2)),"")</f>
        <v/>
      </c>
      <c r="R247" s="40" t="str">
        <f t="shared" si="24"/>
        <v/>
      </c>
      <c r="S247" s="35" t="str">
        <f>IF(OR(O247=1,Rapportage!H247&lt;$X$3),IF(Rapportage!H247&lt;"00:01","",(Rapportage!H247-$X$2)),"")</f>
        <v/>
      </c>
      <c r="T247" s="36" t="str">
        <f t="shared" si="29"/>
        <v/>
      </c>
      <c r="U247" s="41" t="e">
        <f t="shared" si="26"/>
        <v>#VALUE!</v>
      </c>
      <c r="V247" s="36" t="str">
        <f t="shared" si="28"/>
        <v/>
      </c>
      <c r="W247" s="36" t="str">
        <f t="shared" si="27"/>
        <v/>
      </c>
      <c r="X247" s="31"/>
      <c r="Y247" s="31"/>
      <c r="Z247" s="31" t="s">
        <v>8034</v>
      </c>
      <c r="AA247" s="31">
        <v>246</v>
      </c>
      <c r="AB247" s="31"/>
      <c r="AC247" s="31"/>
      <c r="AD247" s="31"/>
      <c r="AE247" s="31"/>
      <c r="AF247" s="31">
        <f>COUNTIFS('Zon- en Feestdagen'!G255:G267,Rapportage!E247)</f>
        <v>0</v>
      </c>
    </row>
    <row r="248" spans="1:32">
      <c r="A248" s="31" t="str">
        <f>IF((Rapportage!A248)&lt;=0,"",_xlfn.CONCAT(REPT("0",4-LEN(Rapportage!A248)),Rapportage!A248))</f>
        <v/>
      </c>
      <c r="B248" s="31" t="s">
        <v>747</v>
      </c>
      <c r="C248" s="31" t="str">
        <f>IF((Rapportage!C248)&lt;=0,"",_xlfn.CONCAT(REPT("0",10-LEN(Rapportage!C248)),Rapportage!C248))</f>
        <v/>
      </c>
      <c r="D248" s="31" t="s">
        <v>748</v>
      </c>
      <c r="E248" s="31" t="s">
        <v>17829</v>
      </c>
      <c r="F248" s="31" t="s">
        <v>15307</v>
      </c>
      <c r="G248" s="31" t="s">
        <v>749</v>
      </c>
      <c r="H248" s="31" t="s">
        <v>8035</v>
      </c>
      <c r="I248" s="31">
        <v>1766</v>
      </c>
      <c r="J248" s="31" t="e">
        <f ca="1">IF(($AB$2-$AA$2) &gt;= 0,IF(LEN(TEXT((V248)*100,"00000"))=3,_xlfn.CONCAT(0,TEXT((V248)*100,"00000")),TEXT((V248)*100,"00000")),empty)</f>
        <v>#NAME?</v>
      </c>
      <c r="K248" s="31" t="str">
        <f t="shared" si="25"/>
        <v/>
      </c>
      <c r="L248" s="31" t="s">
        <v>12788</v>
      </c>
      <c r="M248" s="31"/>
      <c r="N248" s="33" t="e">
        <f>MOD(Rapportage!H248-Rapportage!F248,1)-P248</f>
        <v>#VALUE!</v>
      </c>
      <c r="O248" s="31" t="str">
        <f>IF(Rapportage!G248="","",Rapportage!G248-Rapportage!E248)</f>
        <v/>
      </c>
      <c r="P248" s="35" t="str">
        <f>IF(Rapportage!K248="","",(Rapportage!K248*60)/1440)</f>
        <v/>
      </c>
      <c r="Q248" s="40" t="str">
        <f>IF(O248=1,1-((Rapportage!F248-$X$2)),"")</f>
        <v/>
      </c>
      <c r="R248" s="40" t="str">
        <f t="shared" si="24"/>
        <v/>
      </c>
      <c r="S248" s="35" t="str">
        <f>IF(OR(O248=1,Rapportage!H248&lt;$X$3),IF(Rapportage!H248&lt;"00:01","",(Rapportage!H248-$X$2)),"")</f>
        <v/>
      </c>
      <c r="T248" s="36" t="str">
        <f t="shared" si="29"/>
        <v/>
      </c>
      <c r="U248" s="41" t="e">
        <f t="shared" si="26"/>
        <v>#VALUE!</v>
      </c>
      <c r="V248" s="36" t="str">
        <f t="shared" si="28"/>
        <v/>
      </c>
      <c r="W248" s="36" t="str">
        <f t="shared" si="27"/>
        <v/>
      </c>
      <c r="X248" s="31"/>
      <c r="Y248" s="31"/>
      <c r="Z248" s="31" t="s">
        <v>8036</v>
      </c>
      <c r="AA248" s="31">
        <v>247</v>
      </c>
      <c r="AB248" s="31"/>
      <c r="AC248" s="31"/>
      <c r="AD248" s="31"/>
      <c r="AE248" s="31"/>
      <c r="AF248" s="31">
        <f>COUNTIFS('Zon- en Feestdagen'!G256:G268,Rapportage!E248)</f>
        <v>0</v>
      </c>
    </row>
    <row r="249" spans="1:32">
      <c r="A249" s="31" t="str">
        <f>IF((Rapportage!A249)&lt;=0,"",_xlfn.CONCAT(REPT("0",4-LEN(Rapportage!A249)),Rapportage!A249))</f>
        <v/>
      </c>
      <c r="B249" s="31" t="s">
        <v>750</v>
      </c>
      <c r="C249" s="31" t="str">
        <f>IF((Rapportage!C249)&lt;=0,"",_xlfn.CONCAT(REPT("0",10-LEN(Rapportage!C249)),Rapportage!C249))</f>
        <v/>
      </c>
      <c r="D249" s="31" t="s">
        <v>751</v>
      </c>
      <c r="E249" s="31" t="s">
        <v>17830</v>
      </c>
      <c r="F249" s="31" t="s">
        <v>15308</v>
      </c>
      <c r="G249" s="31" t="s">
        <v>752</v>
      </c>
      <c r="H249" s="31" t="s">
        <v>8037</v>
      </c>
      <c r="I249" s="31">
        <v>1766</v>
      </c>
      <c r="J249" s="31" t="e">
        <f ca="1">IF(($AB$2-$AA$2) &gt;= 0,IF(LEN(TEXT((V249)*100,"00000"))=3,_xlfn.CONCAT(0,TEXT((V249)*100,"00000")),TEXT((V249)*100,"00000")),empty)</f>
        <v>#NAME?</v>
      </c>
      <c r="K249" s="31" t="str">
        <f t="shared" si="25"/>
        <v/>
      </c>
      <c r="L249" s="31" t="s">
        <v>12789</v>
      </c>
      <c r="M249" s="31"/>
      <c r="N249" s="33" t="e">
        <f>MOD(Rapportage!H249-Rapportage!F249,1)-P249</f>
        <v>#VALUE!</v>
      </c>
      <c r="O249" s="31" t="str">
        <f>IF(Rapportage!G249="","",Rapportage!G249-Rapportage!E249)</f>
        <v/>
      </c>
      <c r="P249" s="35" t="str">
        <f>IF(Rapportage!K249="","",(Rapportage!K249*60)/1440)</f>
        <v/>
      </c>
      <c r="Q249" s="40" t="str">
        <f>IF(O249=1,1-((Rapportage!F249-$X$2)),"")</f>
        <v/>
      </c>
      <c r="R249" s="40" t="str">
        <f t="shared" si="24"/>
        <v/>
      </c>
      <c r="S249" s="35" t="str">
        <f>IF(OR(O249=1,Rapportage!H249&lt;$X$3),IF(Rapportage!H249&lt;"00:01","",(Rapportage!H249-$X$2)),"")</f>
        <v/>
      </c>
      <c r="T249" s="36" t="str">
        <f t="shared" si="29"/>
        <v/>
      </c>
      <c r="U249" s="41" t="e">
        <f t="shared" si="26"/>
        <v>#VALUE!</v>
      </c>
      <c r="V249" s="36" t="str">
        <f t="shared" si="28"/>
        <v/>
      </c>
      <c r="W249" s="36" t="str">
        <f t="shared" si="27"/>
        <v/>
      </c>
      <c r="X249" s="31"/>
      <c r="Y249" s="31"/>
      <c r="Z249" s="31" t="s">
        <v>8038</v>
      </c>
      <c r="AA249" s="31">
        <v>248</v>
      </c>
      <c r="AB249" s="31"/>
      <c r="AC249" s="31"/>
      <c r="AD249" s="31"/>
      <c r="AE249" s="31"/>
      <c r="AF249" s="31">
        <f>COUNTIFS('Zon- en Feestdagen'!G257:G269,Rapportage!E249)</f>
        <v>0</v>
      </c>
    </row>
    <row r="250" spans="1:32">
      <c r="A250" s="31" t="str">
        <f>IF((Rapportage!A250)&lt;=0,"",_xlfn.CONCAT(REPT("0",4-LEN(Rapportage!A250)),Rapportage!A250))</f>
        <v/>
      </c>
      <c r="B250" s="31" t="s">
        <v>753</v>
      </c>
      <c r="C250" s="31" t="str">
        <f>IF((Rapportage!C250)&lt;=0,"",_xlfn.CONCAT(REPT("0",10-LEN(Rapportage!C250)),Rapportage!C250))</f>
        <v/>
      </c>
      <c r="D250" s="31" t="s">
        <v>754</v>
      </c>
      <c r="E250" s="31" t="s">
        <v>17831</v>
      </c>
      <c r="F250" s="31" t="s">
        <v>15309</v>
      </c>
      <c r="G250" s="31" t="s">
        <v>755</v>
      </c>
      <c r="H250" s="31" t="s">
        <v>8039</v>
      </c>
      <c r="I250" s="31">
        <v>1766</v>
      </c>
      <c r="J250" s="31" t="e">
        <f ca="1">IF(($AB$2-$AA$2) &gt;= 0,IF(LEN(TEXT((V250)*100,"00000"))=3,_xlfn.CONCAT(0,TEXT((V250)*100,"00000")),TEXT((V250)*100,"00000")),empty)</f>
        <v>#NAME?</v>
      </c>
      <c r="K250" s="31" t="str">
        <f t="shared" si="25"/>
        <v/>
      </c>
      <c r="L250" s="31" t="s">
        <v>12790</v>
      </c>
      <c r="M250" s="31"/>
      <c r="N250" s="33" t="e">
        <f>MOD(Rapportage!H250-Rapportage!F250,1)-P250</f>
        <v>#VALUE!</v>
      </c>
      <c r="O250" s="31" t="str">
        <f>IF(Rapportage!G250="","",Rapportage!G250-Rapportage!E250)</f>
        <v/>
      </c>
      <c r="P250" s="35" t="str">
        <f>IF(Rapportage!K250="","",(Rapportage!K250*60)/1440)</f>
        <v/>
      </c>
      <c r="Q250" s="40" t="str">
        <f>IF(O250=1,1-((Rapportage!F250-$X$2)),"")</f>
        <v/>
      </c>
      <c r="R250" s="40" t="str">
        <f t="shared" si="24"/>
        <v/>
      </c>
      <c r="S250" s="35" t="str">
        <f>IF(OR(O250=1,Rapportage!H250&lt;$X$3),IF(Rapportage!H250&lt;"00:01","",(Rapportage!H250-$X$2)),"")</f>
        <v/>
      </c>
      <c r="T250" s="36" t="str">
        <f t="shared" si="29"/>
        <v/>
      </c>
      <c r="U250" s="41" t="e">
        <f t="shared" si="26"/>
        <v>#VALUE!</v>
      </c>
      <c r="V250" s="36" t="str">
        <f t="shared" si="28"/>
        <v/>
      </c>
      <c r="W250" s="36" t="str">
        <f t="shared" si="27"/>
        <v/>
      </c>
      <c r="X250" s="31"/>
      <c r="Y250" s="31"/>
      <c r="Z250" s="31" t="s">
        <v>8040</v>
      </c>
      <c r="AA250" s="31">
        <v>249</v>
      </c>
      <c r="AB250" s="31"/>
      <c r="AC250" s="31"/>
      <c r="AD250" s="31"/>
      <c r="AE250" s="31"/>
      <c r="AF250" s="31">
        <f>COUNTIFS('Zon- en Feestdagen'!G258:G270,Rapportage!E250)</f>
        <v>0</v>
      </c>
    </row>
    <row r="251" spans="1:32">
      <c r="A251" s="31" t="str">
        <f>IF((Rapportage!A251)&lt;=0,"",_xlfn.CONCAT(REPT("0",4-LEN(Rapportage!A251)),Rapportage!A251))</f>
        <v/>
      </c>
      <c r="B251" s="31" t="s">
        <v>756</v>
      </c>
      <c r="C251" s="31" t="str">
        <f>IF((Rapportage!C251)&lt;=0,"",_xlfn.CONCAT(REPT("0",10-LEN(Rapportage!C251)),Rapportage!C251))</f>
        <v/>
      </c>
      <c r="D251" s="31" t="s">
        <v>757</v>
      </c>
      <c r="E251" s="31" t="s">
        <v>17832</v>
      </c>
      <c r="F251" s="31" t="s">
        <v>15310</v>
      </c>
      <c r="G251" s="31" t="s">
        <v>758</v>
      </c>
      <c r="H251" s="31" t="s">
        <v>8041</v>
      </c>
      <c r="I251" s="31">
        <v>1766</v>
      </c>
      <c r="J251" s="31" t="e">
        <f ca="1">IF(($AB$2-$AA$2) &gt;= 0,IF(LEN(TEXT((V251)*100,"00000"))=3,_xlfn.CONCAT(0,TEXT((V251)*100,"00000")),TEXT((V251)*100,"00000")),empty)</f>
        <v>#NAME?</v>
      </c>
      <c r="K251" s="31" t="str">
        <f t="shared" si="25"/>
        <v/>
      </c>
      <c r="L251" s="31" t="s">
        <v>12791</v>
      </c>
      <c r="M251" s="31"/>
      <c r="N251" s="33" t="e">
        <f>MOD(Rapportage!H251-Rapportage!F251,1)-P251</f>
        <v>#VALUE!</v>
      </c>
      <c r="O251" s="31" t="str">
        <f>IF(Rapportage!G251="","",Rapportage!G251-Rapportage!E251)</f>
        <v/>
      </c>
      <c r="P251" s="35" t="str">
        <f>IF(Rapportage!K251="","",(Rapportage!K251*60)/1440)</f>
        <v/>
      </c>
      <c r="Q251" s="40" t="str">
        <f>IF(O251=1,1-((Rapportage!F251-$X$2)),"")</f>
        <v/>
      </c>
      <c r="R251" s="40" t="str">
        <f t="shared" si="24"/>
        <v/>
      </c>
      <c r="S251" s="35" t="str">
        <f>IF(OR(O251=1,Rapportage!H251&lt;$X$3),IF(Rapportage!H251&lt;"00:01","",(Rapportage!H251-$X$2)),"")</f>
        <v/>
      </c>
      <c r="T251" s="36" t="str">
        <f t="shared" si="29"/>
        <v/>
      </c>
      <c r="U251" s="41" t="e">
        <f t="shared" si="26"/>
        <v>#VALUE!</v>
      </c>
      <c r="V251" s="36" t="str">
        <f t="shared" si="28"/>
        <v/>
      </c>
      <c r="W251" s="36" t="str">
        <f t="shared" si="27"/>
        <v/>
      </c>
      <c r="X251" s="31"/>
      <c r="Y251" s="31"/>
      <c r="Z251" s="31" t="s">
        <v>8042</v>
      </c>
      <c r="AA251" s="31">
        <v>250</v>
      </c>
      <c r="AB251" s="31"/>
      <c r="AC251" s="31"/>
      <c r="AD251" s="31"/>
      <c r="AE251" s="31"/>
      <c r="AF251" s="31">
        <f>COUNTIFS('Zon- en Feestdagen'!G259:G271,Rapportage!E251)</f>
        <v>0</v>
      </c>
    </row>
    <row r="252" spans="1:32">
      <c r="A252" s="31" t="str">
        <f>IF((Rapportage!A252)&lt;=0,"",_xlfn.CONCAT(REPT("0",4-LEN(Rapportage!A252)),Rapportage!A252))</f>
        <v/>
      </c>
      <c r="B252" s="31" t="s">
        <v>759</v>
      </c>
      <c r="C252" s="31" t="str">
        <f>IF((Rapportage!C252)&lt;=0,"",_xlfn.CONCAT(REPT("0",10-LEN(Rapportage!C252)),Rapportage!C252))</f>
        <v/>
      </c>
      <c r="D252" s="31" t="s">
        <v>760</v>
      </c>
      <c r="E252" s="31" t="s">
        <v>17833</v>
      </c>
      <c r="F252" s="31" t="s">
        <v>15311</v>
      </c>
      <c r="G252" s="31" t="s">
        <v>761</v>
      </c>
      <c r="H252" s="31" t="s">
        <v>8043</v>
      </c>
      <c r="I252" s="31">
        <v>1766</v>
      </c>
      <c r="J252" s="31" t="e">
        <f ca="1">IF(($AB$2-$AA$2) &gt;= 0,IF(LEN(TEXT((V252)*100,"00000"))=3,_xlfn.CONCAT(0,TEXT((V252)*100,"00000")),TEXT((V252)*100,"00000")),empty)</f>
        <v>#NAME?</v>
      </c>
      <c r="K252" s="31" t="str">
        <f t="shared" si="25"/>
        <v/>
      </c>
      <c r="L252" s="31" t="s">
        <v>12792</v>
      </c>
      <c r="M252" s="31"/>
      <c r="N252" s="33" t="e">
        <f>MOD(Rapportage!H252-Rapportage!F252,1)-P252</f>
        <v>#VALUE!</v>
      </c>
      <c r="O252" s="31" t="str">
        <f>IF(Rapportage!G252="","",Rapportage!G252-Rapportage!E252)</f>
        <v/>
      </c>
      <c r="P252" s="35" t="str">
        <f>IF(Rapportage!K252="","",(Rapportage!K252*60)/1440)</f>
        <v/>
      </c>
      <c r="Q252" s="40" t="str">
        <f>IF(O252=1,1-((Rapportage!F252-$X$2)),"")</f>
        <v/>
      </c>
      <c r="R252" s="40" t="str">
        <f t="shared" si="24"/>
        <v/>
      </c>
      <c r="S252" s="35" t="str">
        <f>IF(OR(O252=1,Rapportage!H252&lt;$X$3),IF(Rapportage!H252&lt;"00:01","",(Rapportage!H252-$X$2)),"")</f>
        <v/>
      </c>
      <c r="T252" s="36" t="str">
        <f t="shared" si="29"/>
        <v/>
      </c>
      <c r="U252" s="41" t="e">
        <f t="shared" si="26"/>
        <v>#VALUE!</v>
      </c>
      <c r="V252" s="36" t="str">
        <f t="shared" si="28"/>
        <v/>
      </c>
      <c r="W252" s="36" t="str">
        <f t="shared" si="27"/>
        <v/>
      </c>
      <c r="X252" s="31"/>
      <c r="Y252" s="31"/>
      <c r="Z252" s="31" t="s">
        <v>8044</v>
      </c>
      <c r="AA252" s="31">
        <v>251</v>
      </c>
      <c r="AB252" s="31"/>
      <c r="AC252" s="31"/>
      <c r="AD252" s="31"/>
      <c r="AE252" s="31"/>
      <c r="AF252" s="31">
        <f>COUNTIFS('Zon- en Feestdagen'!G260:G272,Rapportage!E252)</f>
        <v>0</v>
      </c>
    </row>
    <row r="253" spans="1:32">
      <c r="A253" s="31" t="str">
        <f>IF((Rapportage!A253)&lt;=0,"",_xlfn.CONCAT(REPT("0",4-LEN(Rapportage!A253)),Rapportage!A253))</f>
        <v/>
      </c>
      <c r="B253" s="31" t="s">
        <v>762</v>
      </c>
      <c r="C253" s="31" t="str">
        <f>IF((Rapportage!C253)&lt;=0,"",_xlfn.CONCAT(REPT("0",10-LEN(Rapportage!C253)),Rapportage!C253))</f>
        <v/>
      </c>
      <c r="D253" s="31" t="s">
        <v>763</v>
      </c>
      <c r="E253" s="31" t="s">
        <v>17834</v>
      </c>
      <c r="F253" s="31" t="s">
        <v>15312</v>
      </c>
      <c r="G253" s="31" t="s">
        <v>764</v>
      </c>
      <c r="H253" s="31" t="s">
        <v>8045</v>
      </c>
      <c r="I253" s="31">
        <v>1766</v>
      </c>
      <c r="J253" s="31" t="e">
        <f ca="1">IF(($AB$2-$AA$2) &gt;= 0,IF(LEN(TEXT((V253)*100,"00000"))=3,_xlfn.CONCAT(0,TEXT((V253)*100,"00000")),TEXT((V253)*100,"00000")),empty)</f>
        <v>#NAME?</v>
      </c>
      <c r="K253" s="31" t="str">
        <f t="shared" si="25"/>
        <v/>
      </c>
      <c r="L253" s="31" t="s">
        <v>12793</v>
      </c>
      <c r="M253" s="31"/>
      <c r="N253" s="33" t="e">
        <f>MOD(Rapportage!H253-Rapportage!F253,1)-P253</f>
        <v>#VALUE!</v>
      </c>
      <c r="O253" s="31" t="str">
        <f>IF(Rapportage!G253="","",Rapportage!G253-Rapportage!E253)</f>
        <v/>
      </c>
      <c r="P253" s="35" t="str">
        <f>IF(Rapportage!K253="","",(Rapportage!K253*60)/1440)</f>
        <v/>
      </c>
      <c r="Q253" s="40" t="str">
        <f>IF(O253=1,1-((Rapportage!F253-$X$2)),"")</f>
        <v/>
      </c>
      <c r="R253" s="40" t="str">
        <f t="shared" si="24"/>
        <v/>
      </c>
      <c r="S253" s="35" t="str">
        <f>IF(OR(O253=1,Rapportage!H253&lt;$X$3),IF(Rapportage!H253&lt;"00:01","",(Rapportage!H253-$X$2)),"")</f>
        <v/>
      </c>
      <c r="T253" s="36" t="str">
        <f t="shared" si="29"/>
        <v/>
      </c>
      <c r="U253" s="41" t="e">
        <f t="shared" si="26"/>
        <v>#VALUE!</v>
      </c>
      <c r="V253" s="36" t="str">
        <f t="shared" si="28"/>
        <v/>
      </c>
      <c r="W253" s="36" t="str">
        <f t="shared" si="27"/>
        <v/>
      </c>
      <c r="X253" s="31"/>
      <c r="Y253" s="31"/>
      <c r="Z253" s="31" t="s">
        <v>8046</v>
      </c>
      <c r="AA253" s="31">
        <v>252</v>
      </c>
      <c r="AB253" s="31"/>
      <c r="AC253" s="31"/>
      <c r="AD253" s="31"/>
      <c r="AE253" s="31"/>
      <c r="AF253" s="31">
        <f>COUNTIFS('Zon- en Feestdagen'!G261:G273,Rapportage!E253)</f>
        <v>0</v>
      </c>
    </row>
    <row r="254" spans="1:32">
      <c r="A254" s="31" t="str">
        <f>IF((Rapportage!A254)&lt;=0,"",_xlfn.CONCAT(REPT("0",4-LEN(Rapportage!A254)),Rapportage!A254))</f>
        <v/>
      </c>
      <c r="B254" s="31" t="s">
        <v>765</v>
      </c>
      <c r="C254" s="31" t="str">
        <f>IF((Rapportage!C254)&lt;=0,"",_xlfn.CONCAT(REPT("0",10-LEN(Rapportage!C254)),Rapportage!C254))</f>
        <v/>
      </c>
      <c r="D254" s="31" t="s">
        <v>766</v>
      </c>
      <c r="E254" s="31" t="s">
        <v>17835</v>
      </c>
      <c r="F254" s="31" t="s">
        <v>15313</v>
      </c>
      <c r="G254" s="31" t="s">
        <v>767</v>
      </c>
      <c r="H254" s="31" t="s">
        <v>8047</v>
      </c>
      <c r="I254" s="31">
        <v>1766</v>
      </c>
      <c r="J254" s="31" t="e">
        <f ca="1">IF(($AB$2-$AA$2) &gt;= 0,IF(LEN(TEXT((V254)*100,"00000"))=3,_xlfn.CONCAT(0,TEXT((V254)*100,"00000")),TEXT((V254)*100,"00000")),empty)</f>
        <v>#NAME?</v>
      </c>
      <c r="K254" s="31" t="str">
        <f t="shared" si="25"/>
        <v/>
      </c>
      <c r="L254" s="31" t="s">
        <v>12794</v>
      </c>
      <c r="M254" s="31"/>
      <c r="N254" s="33" t="e">
        <f>MOD(Rapportage!H254-Rapportage!F254,1)-P254</f>
        <v>#VALUE!</v>
      </c>
      <c r="O254" s="31" t="str">
        <f>IF(Rapportage!G254="","",Rapportage!G254-Rapportage!E254)</f>
        <v/>
      </c>
      <c r="P254" s="35" t="str">
        <f>IF(Rapportage!K254="","",(Rapportage!K254*60)/1440)</f>
        <v/>
      </c>
      <c r="Q254" s="40" t="str">
        <f>IF(O254=1,1-((Rapportage!F254-$X$2)),"")</f>
        <v/>
      </c>
      <c r="R254" s="40" t="str">
        <f t="shared" si="24"/>
        <v/>
      </c>
      <c r="S254" s="35" t="str">
        <f>IF(OR(O254=1,Rapportage!H254&lt;$X$3),IF(Rapportage!H254&lt;"00:01","",(Rapportage!H254-$X$2)),"")</f>
        <v/>
      </c>
      <c r="T254" s="36" t="str">
        <f t="shared" si="29"/>
        <v/>
      </c>
      <c r="U254" s="41" t="e">
        <f t="shared" si="26"/>
        <v>#VALUE!</v>
      </c>
      <c r="V254" s="36" t="str">
        <f t="shared" si="28"/>
        <v/>
      </c>
      <c r="W254" s="36" t="str">
        <f t="shared" si="27"/>
        <v/>
      </c>
      <c r="X254" s="31"/>
      <c r="Y254" s="31"/>
      <c r="Z254" s="31" t="s">
        <v>8048</v>
      </c>
      <c r="AA254" s="31">
        <v>253</v>
      </c>
      <c r="AB254" s="31"/>
      <c r="AC254" s="31"/>
      <c r="AD254" s="31"/>
      <c r="AE254" s="31"/>
      <c r="AF254" s="31">
        <f>COUNTIFS('Zon- en Feestdagen'!G262:G274,Rapportage!E254)</f>
        <v>0</v>
      </c>
    </row>
    <row r="255" spans="1:32">
      <c r="A255" s="31" t="str">
        <f>IF((Rapportage!A255)&lt;=0,"",_xlfn.CONCAT(REPT("0",4-LEN(Rapportage!A255)),Rapportage!A255))</f>
        <v/>
      </c>
      <c r="B255" s="31" t="s">
        <v>768</v>
      </c>
      <c r="C255" s="31" t="str">
        <f>IF((Rapportage!C255)&lt;=0,"",_xlfn.CONCAT(REPT("0",10-LEN(Rapportage!C255)),Rapportage!C255))</f>
        <v/>
      </c>
      <c r="D255" s="31" t="s">
        <v>769</v>
      </c>
      <c r="E255" s="31" t="s">
        <v>17836</v>
      </c>
      <c r="F255" s="31" t="s">
        <v>15314</v>
      </c>
      <c r="G255" s="31" t="s">
        <v>770</v>
      </c>
      <c r="H255" s="31" t="s">
        <v>8049</v>
      </c>
      <c r="I255" s="31">
        <v>1766</v>
      </c>
      <c r="J255" s="31" t="e">
        <f ca="1">IF(($AB$2-$AA$2) &gt;= 0,IF(LEN(TEXT((V255)*100,"00000"))=3,_xlfn.CONCAT(0,TEXT((V255)*100,"00000")),TEXT((V255)*100,"00000")),empty)</f>
        <v>#NAME?</v>
      </c>
      <c r="K255" s="31" t="str">
        <f t="shared" si="25"/>
        <v/>
      </c>
      <c r="L255" s="31" t="s">
        <v>12795</v>
      </c>
      <c r="M255" s="31"/>
      <c r="N255" s="33" t="e">
        <f>MOD(Rapportage!H255-Rapportage!F255,1)-P255</f>
        <v>#VALUE!</v>
      </c>
      <c r="O255" s="31" t="str">
        <f>IF(Rapportage!G255="","",Rapportage!G255-Rapportage!E255)</f>
        <v/>
      </c>
      <c r="P255" s="35" t="str">
        <f>IF(Rapportage!K255="","",(Rapportage!K255*60)/1440)</f>
        <v/>
      </c>
      <c r="Q255" s="40" t="str">
        <f>IF(O255=1,1-((Rapportage!F255-$X$2)),"")</f>
        <v/>
      </c>
      <c r="R255" s="40" t="str">
        <f t="shared" si="24"/>
        <v/>
      </c>
      <c r="S255" s="35" t="str">
        <f>IF(OR(O255=1,Rapportage!H255&lt;$X$3),IF(Rapportage!H255&lt;"00:01","",(Rapportage!H255-$X$2)),"")</f>
        <v/>
      </c>
      <c r="T255" s="36" t="str">
        <f t="shared" si="29"/>
        <v/>
      </c>
      <c r="U255" s="41" t="e">
        <f t="shared" si="26"/>
        <v>#VALUE!</v>
      </c>
      <c r="V255" s="36" t="str">
        <f t="shared" si="28"/>
        <v/>
      </c>
      <c r="W255" s="36" t="str">
        <f t="shared" si="27"/>
        <v/>
      </c>
      <c r="X255" s="31"/>
      <c r="Y255" s="31"/>
      <c r="Z255" s="31" t="s">
        <v>8050</v>
      </c>
      <c r="AA255" s="31">
        <v>254</v>
      </c>
      <c r="AB255" s="31"/>
      <c r="AC255" s="31"/>
      <c r="AD255" s="31"/>
      <c r="AE255" s="31"/>
      <c r="AF255" s="31">
        <f>COUNTIFS('Zon- en Feestdagen'!G263:G275,Rapportage!E255)</f>
        <v>0</v>
      </c>
    </row>
    <row r="256" spans="1:32">
      <c r="A256" s="31" t="str">
        <f>IF((Rapportage!A256)&lt;=0,"",_xlfn.CONCAT(REPT("0",4-LEN(Rapportage!A256)),Rapportage!A256))</f>
        <v/>
      </c>
      <c r="B256" s="31" t="s">
        <v>771</v>
      </c>
      <c r="C256" s="31" t="str">
        <f>IF((Rapportage!C256)&lt;=0,"",_xlfn.CONCAT(REPT("0",10-LEN(Rapportage!C256)),Rapportage!C256))</f>
        <v/>
      </c>
      <c r="D256" s="31" t="s">
        <v>772</v>
      </c>
      <c r="E256" s="31" t="s">
        <v>17837</v>
      </c>
      <c r="F256" s="31" t="s">
        <v>15315</v>
      </c>
      <c r="G256" s="31" t="s">
        <v>773</v>
      </c>
      <c r="H256" s="31" t="s">
        <v>8051</v>
      </c>
      <c r="I256" s="31">
        <v>1766</v>
      </c>
      <c r="J256" s="31" t="e">
        <f ca="1">IF(($AB$2-$AA$2) &gt;= 0,IF(LEN(TEXT((V256)*100,"00000"))=3,_xlfn.CONCAT(0,TEXT((V256)*100,"00000")),TEXT((V256)*100,"00000")),empty)</f>
        <v>#NAME?</v>
      </c>
      <c r="K256" s="31" t="str">
        <f t="shared" si="25"/>
        <v/>
      </c>
      <c r="L256" s="31" t="s">
        <v>12796</v>
      </c>
      <c r="M256" s="31"/>
      <c r="N256" s="33" t="e">
        <f>MOD(Rapportage!H256-Rapportage!F256,1)-P256</f>
        <v>#VALUE!</v>
      </c>
      <c r="O256" s="31" t="str">
        <f>IF(Rapportage!G256="","",Rapportage!G256-Rapportage!E256)</f>
        <v/>
      </c>
      <c r="P256" s="35" t="str">
        <f>IF(Rapportage!K256="","",(Rapportage!K256*60)/1440)</f>
        <v/>
      </c>
      <c r="Q256" s="40" t="str">
        <f>IF(O256=1,1-((Rapportage!F256-$X$2)),"")</f>
        <v/>
      </c>
      <c r="R256" s="40" t="str">
        <f t="shared" si="24"/>
        <v/>
      </c>
      <c r="S256" s="35" t="str">
        <f>IF(OR(O256=1,Rapportage!H256&lt;$X$3),IF(Rapportage!H256&lt;"00:01","",(Rapportage!H256-$X$2)),"")</f>
        <v/>
      </c>
      <c r="T256" s="36" t="str">
        <f t="shared" si="29"/>
        <v/>
      </c>
      <c r="U256" s="41" t="e">
        <f t="shared" si="26"/>
        <v>#VALUE!</v>
      </c>
      <c r="V256" s="36" t="str">
        <f t="shared" si="28"/>
        <v/>
      </c>
      <c r="W256" s="36" t="str">
        <f t="shared" si="27"/>
        <v/>
      </c>
      <c r="X256" s="31"/>
      <c r="Y256" s="31"/>
      <c r="Z256" s="31" t="s">
        <v>8052</v>
      </c>
      <c r="AA256" s="31">
        <v>255</v>
      </c>
      <c r="AB256" s="31"/>
      <c r="AC256" s="31"/>
      <c r="AD256" s="31"/>
      <c r="AE256" s="31"/>
      <c r="AF256" s="31">
        <f>COUNTIFS('Zon- en Feestdagen'!G264:G276,Rapportage!E256)</f>
        <v>0</v>
      </c>
    </row>
    <row r="257" spans="1:32">
      <c r="A257" s="31" t="str">
        <f>IF((Rapportage!A257)&lt;=0,"",_xlfn.CONCAT(REPT("0",4-LEN(Rapportage!A257)),Rapportage!A257))</f>
        <v/>
      </c>
      <c r="B257" s="31" t="s">
        <v>774</v>
      </c>
      <c r="C257" s="31" t="str">
        <f>IF((Rapportage!C257)&lt;=0,"",_xlfn.CONCAT(REPT("0",10-LEN(Rapportage!C257)),Rapportage!C257))</f>
        <v/>
      </c>
      <c r="D257" s="31" t="s">
        <v>775</v>
      </c>
      <c r="E257" s="31" t="s">
        <v>17838</v>
      </c>
      <c r="F257" s="31" t="s">
        <v>15316</v>
      </c>
      <c r="G257" s="31" t="s">
        <v>776</v>
      </c>
      <c r="H257" s="31" t="s">
        <v>8053</v>
      </c>
      <c r="I257" s="31">
        <v>1766</v>
      </c>
      <c r="J257" s="31" t="e">
        <f ca="1">IF(($AB$2-$AA$2) &gt;= 0,IF(LEN(TEXT((V257)*100,"00000"))=3,_xlfn.CONCAT(0,TEXT((V257)*100,"00000")),TEXT((V257)*100,"00000")),empty)</f>
        <v>#NAME?</v>
      </c>
      <c r="K257" s="31" t="str">
        <f t="shared" si="25"/>
        <v/>
      </c>
      <c r="L257" s="31" t="s">
        <v>12797</v>
      </c>
      <c r="M257" s="31"/>
      <c r="N257" s="33" t="e">
        <f>MOD(Rapportage!H257-Rapportage!F257,1)-P257</f>
        <v>#VALUE!</v>
      </c>
      <c r="O257" s="31" t="str">
        <f>IF(Rapportage!G257="","",Rapportage!G257-Rapportage!E257)</f>
        <v/>
      </c>
      <c r="P257" s="35" t="str">
        <f>IF(Rapportage!K257="","",(Rapportage!K257*60)/1440)</f>
        <v/>
      </c>
      <c r="Q257" s="40" t="str">
        <f>IF(O257=1,1-((Rapportage!F257-$X$2)),"")</f>
        <v/>
      </c>
      <c r="R257" s="40" t="str">
        <f t="shared" si="24"/>
        <v/>
      </c>
      <c r="S257" s="35" t="str">
        <f>IF(OR(O257=1,Rapportage!H257&lt;$X$3),IF(Rapportage!H257&lt;"00:01","",(Rapportage!H257-$X$2)),"")</f>
        <v/>
      </c>
      <c r="T257" s="36" t="str">
        <f t="shared" si="29"/>
        <v/>
      </c>
      <c r="U257" s="41" t="e">
        <f t="shared" si="26"/>
        <v>#VALUE!</v>
      </c>
      <c r="V257" s="36" t="str">
        <f t="shared" si="28"/>
        <v/>
      </c>
      <c r="W257" s="36" t="str">
        <f t="shared" si="27"/>
        <v/>
      </c>
      <c r="X257" s="31"/>
      <c r="Y257" s="31"/>
      <c r="Z257" s="31" t="s">
        <v>8054</v>
      </c>
      <c r="AA257" s="31">
        <v>256</v>
      </c>
      <c r="AB257" s="31"/>
      <c r="AC257" s="31"/>
      <c r="AD257" s="31"/>
      <c r="AE257" s="31"/>
      <c r="AF257" s="31">
        <f>COUNTIFS('Zon- en Feestdagen'!G265:G277,Rapportage!E257)</f>
        <v>0</v>
      </c>
    </row>
    <row r="258" spans="1:32">
      <c r="A258" s="31" t="str">
        <f>IF((Rapportage!A258)&lt;=0,"",_xlfn.CONCAT(REPT("0",4-LEN(Rapportage!A258)),Rapportage!A258))</f>
        <v/>
      </c>
      <c r="B258" s="31" t="s">
        <v>777</v>
      </c>
      <c r="C258" s="31" t="str">
        <f>IF((Rapportage!C258)&lt;=0,"",_xlfn.CONCAT(REPT("0",10-LEN(Rapportage!C258)),Rapportage!C258))</f>
        <v/>
      </c>
      <c r="D258" s="31" t="s">
        <v>778</v>
      </c>
      <c r="E258" s="31" t="s">
        <v>17839</v>
      </c>
      <c r="F258" s="31" t="s">
        <v>15317</v>
      </c>
      <c r="G258" s="31" t="s">
        <v>779</v>
      </c>
      <c r="H258" s="31" t="s">
        <v>8055</v>
      </c>
      <c r="I258" s="31">
        <v>1766</v>
      </c>
      <c r="J258" s="31" t="e">
        <f ca="1">IF(($AB$2-$AA$2) &gt;= 0,IF(LEN(TEXT((V258)*100,"00000"))=3,_xlfn.CONCAT(0,TEXT((V258)*100,"00000")),TEXT((V258)*100,"00000")),empty)</f>
        <v>#NAME?</v>
      </c>
      <c r="K258" s="31" t="str">
        <f t="shared" si="25"/>
        <v/>
      </c>
      <c r="L258" s="31" t="s">
        <v>12798</v>
      </c>
      <c r="M258" s="31"/>
      <c r="N258" s="33" t="e">
        <f>MOD(Rapportage!H258-Rapportage!F258,1)-P258</f>
        <v>#VALUE!</v>
      </c>
      <c r="O258" s="31" t="str">
        <f>IF(Rapportage!G258="","",Rapportage!G258-Rapportage!E258)</f>
        <v/>
      </c>
      <c r="P258" s="35" t="str">
        <f>IF(Rapportage!K258="","",(Rapportage!K258*60)/1440)</f>
        <v/>
      </c>
      <c r="Q258" s="40" t="str">
        <f>IF(O258=1,1-((Rapportage!F258-$X$2)),"")</f>
        <v/>
      </c>
      <c r="R258" s="40" t="str">
        <f t="shared" ref="R258:R321" si="30">IF(Q258="","",(Q258-N258))</f>
        <v/>
      </c>
      <c r="S258" s="35" t="str">
        <f>IF(OR(O258=1,Rapportage!H258&lt;$X$3),IF(Rapportage!H258&lt;"00:01","",(Rapportage!H258-$X$2)),"")</f>
        <v/>
      </c>
      <c r="T258" s="36" t="str">
        <f t="shared" si="29"/>
        <v/>
      </c>
      <c r="U258" s="41" t="e">
        <f t="shared" si="26"/>
        <v>#VALUE!</v>
      </c>
      <c r="V258" s="36" t="str">
        <f t="shared" si="28"/>
        <v/>
      </c>
      <c r="W258" s="36" t="str">
        <f t="shared" si="27"/>
        <v/>
      </c>
      <c r="X258" s="31"/>
      <c r="Y258" s="31"/>
      <c r="Z258" s="31" t="s">
        <v>8056</v>
      </c>
      <c r="AA258" s="31">
        <v>257</v>
      </c>
      <c r="AB258" s="31"/>
      <c r="AC258" s="31"/>
      <c r="AD258" s="31"/>
      <c r="AE258" s="31"/>
      <c r="AF258" s="31">
        <f>COUNTIFS('Zon- en Feestdagen'!G266:G278,Rapportage!E258)</f>
        <v>0</v>
      </c>
    </row>
    <row r="259" spans="1:32">
      <c r="A259" s="31" t="str">
        <f>IF((Rapportage!A259)&lt;=0,"",_xlfn.CONCAT(REPT("0",4-LEN(Rapportage!A259)),Rapportage!A259))</f>
        <v/>
      </c>
      <c r="B259" s="31" t="s">
        <v>780</v>
      </c>
      <c r="C259" s="31" t="str">
        <f>IF((Rapportage!C259)&lt;=0,"",_xlfn.CONCAT(REPT("0",10-LEN(Rapportage!C259)),Rapportage!C259))</f>
        <v/>
      </c>
      <c r="D259" s="31" t="s">
        <v>781</v>
      </c>
      <c r="E259" s="31" t="s">
        <v>17840</v>
      </c>
      <c r="F259" s="31" t="s">
        <v>15318</v>
      </c>
      <c r="G259" s="31" t="s">
        <v>782</v>
      </c>
      <c r="H259" s="31" t="s">
        <v>8057</v>
      </c>
      <c r="I259" s="31">
        <v>1766</v>
      </c>
      <c r="J259" s="31" t="e">
        <f ca="1">IF(($AB$2-$AA$2) &gt;= 0,IF(LEN(TEXT((V259)*100,"00000"))=3,_xlfn.CONCAT(0,TEXT((V259)*100,"00000")),TEXT((V259)*100,"00000")),empty)</f>
        <v>#NAME?</v>
      </c>
      <c r="K259" s="31" t="str">
        <f t="shared" ref="K259:K322" si="31">IF(W259="","",IF(LEN(TEXT((W259)*100,"00000"))=3,_xlfn.CONCAT(0,TEXT((W259)*100,"00000")),TEXT((W259)*100,"00000")))</f>
        <v/>
      </c>
      <c r="L259" s="31" t="s">
        <v>12799</v>
      </c>
      <c r="M259" s="31"/>
      <c r="N259" s="33" t="e">
        <f>MOD(Rapportage!H259-Rapportage!F259,1)-P259</f>
        <v>#VALUE!</v>
      </c>
      <c r="O259" s="31" t="str">
        <f>IF(Rapportage!G259="","",Rapportage!G259-Rapportage!E259)</f>
        <v/>
      </c>
      <c r="P259" s="35" t="str">
        <f>IF(Rapportage!K259="","",(Rapportage!K259*60)/1440)</f>
        <v/>
      </c>
      <c r="Q259" s="40" t="str">
        <f>IF(O259=1,1-((Rapportage!F259-$X$2)),"")</f>
        <v/>
      </c>
      <c r="R259" s="40" t="str">
        <f t="shared" si="30"/>
        <v/>
      </c>
      <c r="S259" s="35" t="str">
        <f>IF(OR(O259=1,Rapportage!H259&lt;$X$3),IF(Rapportage!H259&lt;"00:01","",(Rapportage!H259-$X$2)),"")</f>
        <v/>
      </c>
      <c r="T259" s="36" t="str">
        <f t="shared" si="29"/>
        <v/>
      </c>
      <c r="U259" s="41" t="e">
        <f t="shared" ref="U259:U322" si="32">(P259*1440)/60</f>
        <v>#VALUE!</v>
      </c>
      <c r="V259" s="36" t="str">
        <f t="shared" si="28"/>
        <v/>
      </c>
      <c r="W259" s="36" t="str">
        <f t="shared" ref="W259:W322" si="33">IF(S259="","",(S259*1440)/60)</f>
        <v/>
      </c>
      <c r="X259" s="31"/>
      <c r="Y259" s="31"/>
      <c r="Z259" s="31" t="s">
        <v>8058</v>
      </c>
      <c r="AA259" s="31">
        <v>258</v>
      </c>
      <c r="AB259" s="31"/>
      <c r="AC259" s="31"/>
      <c r="AD259" s="31"/>
      <c r="AE259" s="31"/>
      <c r="AF259" s="31">
        <f>COUNTIFS('Zon- en Feestdagen'!G267:G279,Rapportage!E259)</f>
        <v>0</v>
      </c>
    </row>
    <row r="260" spans="1:32">
      <c r="A260" s="31" t="str">
        <f>IF((Rapportage!A260)&lt;=0,"",_xlfn.CONCAT(REPT("0",4-LEN(Rapportage!A260)),Rapportage!A260))</f>
        <v/>
      </c>
      <c r="B260" s="31" t="s">
        <v>783</v>
      </c>
      <c r="C260" s="31" t="str">
        <f>IF((Rapportage!C260)&lt;=0,"",_xlfn.CONCAT(REPT("0",10-LEN(Rapportage!C260)),Rapportage!C260))</f>
        <v/>
      </c>
      <c r="D260" s="31" t="s">
        <v>784</v>
      </c>
      <c r="E260" s="31" t="s">
        <v>17841</v>
      </c>
      <c r="F260" s="31" t="s">
        <v>15319</v>
      </c>
      <c r="G260" s="31" t="s">
        <v>785</v>
      </c>
      <c r="H260" s="31" t="s">
        <v>8059</v>
      </c>
      <c r="I260" s="31">
        <v>1766</v>
      </c>
      <c r="J260" s="31" t="e">
        <f ca="1">IF(($AB$2-$AA$2) &gt;= 0,IF(LEN(TEXT((V260)*100,"00000"))=3,_xlfn.CONCAT(0,TEXT((V260)*100,"00000")),TEXT((V260)*100,"00000")),empty)</f>
        <v>#NAME?</v>
      </c>
      <c r="K260" s="31" t="str">
        <f t="shared" si="31"/>
        <v/>
      </c>
      <c r="L260" s="31" t="s">
        <v>12800</v>
      </c>
      <c r="M260" s="31"/>
      <c r="N260" s="33" t="e">
        <f>MOD(Rapportage!H260-Rapportage!F260,1)-P260</f>
        <v>#VALUE!</v>
      </c>
      <c r="O260" s="31" t="str">
        <f>IF(Rapportage!G260="","",Rapportage!G260-Rapportage!E260)</f>
        <v/>
      </c>
      <c r="P260" s="35" t="str">
        <f>IF(Rapportage!K260="","",(Rapportage!K260*60)/1440)</f>
        <v/>
      </c>
      <c r="Q260" s="40" t="str">
        <f>IF(O260=1,1-((Rapportage!F260-$X$2)),"")</f>
        <v/>
      </c>
      <c r="R260" s="40" t="str">
        <f t="shared" si="30"/>
        <v/>
      </c>
      <c r="S260" s="35" t="str">
        <f>IF(OR(O260=1,Rapportage!H260&lt;$X$3),IF(Rapportage!H260&lt;"00:01","",(Rapportage!H260-$X$2)),"")</f>
        <v/>
      </c>
      <c r="T260" s="36" t="str">
        <f t="shared" si="29"/>
        <v/>
      </c>
      <c r="U260" s="41" t="e">
        <f t="shared" si="32"/>
        <v>#VALUE!</v>
      </c>
      <c r="V260" s="36" t="str">
        <f t="shared" si="28"/>
        <v/>
      </c>
      <c r="W260" s="36" t="str">
        <f t="shared" si="33"/>
        <v/>
      </c>
      <c r="X260" s="31"/>
      <c r="Y260" s="31"/>
      <c r="Z260" s="31" t="s">
        <v>8060</v>
      </c>
      <c r="AA260" s="31">
        <v>259</v>
      </c>
      <c r="AB260" s="31"/>
      <c r="AC260" s="31"/>
      <c r="AD260" s="31"/>
      <c r="AE260" s="31"/>
      <c r="AF260" s="31">
        <f>COUNTIFS('Zon- en Feestdagen'!G268:G280,Rapportage!E260)</f>
        <v>0</v>
      </c>
    </row>
    <row r="261" spans="1:32">
      <c r="A261" s="31" t="str">
        <f>IF((Rapportage!A261)&lt;=0,"",_xlfn.CONCAT(REPT("0",4-LEN(Rapportage!A261)),Rapportage!A261))</f>
        <v/>
      </c>
      <c r="B261" s="31" t="s">
        <v>786</v>
      </c>
      <c r="C261" s="31" t="str">
        <f>IF((Rapportage!C261)&lt;=0,"",_xlfn.CONCAT(REPT("0",10-LEN(Rapportage!C261)),Rapportage!C261))</f>
        <v/>
      </c>
      <c r="D261" s="31" t="s">
        <v>787</v>
      </c>
      <c r="E261" s="31" t="s">
        <v>17842</v>
      </c>
      <c r="F261" s="31" t="s">
        <v>15320</v>
      </c>
      <c r="G261" s="31" t="s">
        <v>788</v>
      </c>
      <c r="H261" s="31" t="s">
        <v>8061</v>
      </c>
      <c r="I261" s="31">
        <v>1766</v>
      </c>
      <c r="J261" s="31" t="e">
        <f ca="1">IF(($AB$2-$AA$2) &gt;= 0,IF(LEN(TEXT((V261)*100,"00000"))=3,_xlfn.CONCAT(0,TEXT((V261)*100,"00000")),TEXT((V261)*100,"00000")),empty)</f>
        <v>#NAME?</v>
      </c>
      <c r="K261" s="31" t="str">
        <f t="shared" si="31"/>
        <v/>
      </c>
      <c r="L261" s="31" t="s">
        <v>12801</v>
      </c>
      <c r="M261" s="31"/>
      <c r="N261" s="33" t="e">
        <f>MOD(Rapportage!H261-Rapportage!F261,1)-P261</f>
        <v>#VALUE!</v>
      </c>
      <c r="O261" s="31" t="str">
        <f>IF(Rapportage!G261="","",Rapportage!G261-Rapportage!E261)</f>
        <v/>
      </c>
      <c r="P261" s="35" t="str">
        <f>IF(Rapportage!K261="","",(Rapportage!K261*60)/1440)</f>
        <v/>
      </c>
      <c r="Q261" s="40" t="str">
        <f>IF(O261=1,1-((Rapportage!F261-$X$2)),"")</f>
        <v/>
      </c>
      <c r="R261" s="40" t="str">
        <f t="shared" si="30"/>
        <v/>
      </c>
      <c r="S261" s="35" t="str">
        <f>IF(OR(O261=1,Rapportage!H261&lt;$X$3),IF(Rapportage!H261&lt;"00:01","",(Rapportage!H261-$X$2)),"")</f>
        <v/>
      </c>
      <c r="T261" s="36" t="str">
        <f t="shared" si="29"/>
        <v/>
      </c>
      <c r="U261" s="41" t="e">
        <f t="shared" si="32"/>
        <v>#VALUE!</v>
      </c>
      <c r="V261" s="36" t="str">
        <f t="shared" si="28"/>
        <v/>
      </c>
      <c r="W261" s="36" t="str">
        <f t="shared" si="33"/>
        <v/>
      </c>
      <c r="X261" s="31"/>
      <c r="Y261" s="31"/>
      <c r="Z261" s="31" t="s">
        <v>8062</v>
      </c>
      <c r="AA261" s="31">
        <v>260</v>
      </c>
      <c r="AB261" s="31"/>
      <c r="AC261" s="31"/>
      <c r="AD261" s="31"/>
      <c r="AE261" s="31"/>
      <c r="AF261" s="31">
        <f>COUNTIFS('Zon- en Feestdagen'!G269:G281,Rapportage!E261)</f>
        <v>0</v>
      </c>
    </row>
    <row r="262" spans="1:32">
      <c r="A262" s="31" t="str">
        <f>IF((Rapportage!A262)&lt;=0,"",_xlfn.CONCAT(REPT("0",4-LEN(Rapportage!A262)),Rapportage!A262))</f>
        <v/>
      </c>
      <c r="B262" s="31" t="s">
        <v>789</v>
      </c>
      <c r="C262" s="31" t="str">
        <f>IF((Rapportage!C262)&lt;=0,"",_xlfn.CONCAT(REPT("0",10-LEN(Rapportage!C262)),Rapportage!C262))</f>
        <v/>
      </c>
      <c r="D262" s="31" t="s">
        <v>790</v>
      </c>
      <c r="E262" s="31" t="s">
        <v>17843</v>
      </c>
      <c r="F262" s="31" t="s">
        <v>15321</v>
      </c>
      <c r="G262" s="31" t="s">
        <v>791</v>
      </c>
      <c r="H262" s="31" t="s">
        <v>8063</v>
      </c>
      <c r="I262" s="31">
        <v>1766</v>
      </c>
      <c r="J262" s="31" t="e">
        <f ca="1">IF(($AB$2-$AA$2) &gt;= 0,IF(LEN(TEXT((V262)*100,"00000"))=3,_xlfn.CONCAT(0,TEXT((V262)*100,"00000")),TEXT((V262)*100,"00000")),empty)</f>
        <v>#NAME?</v>
      </c>
      <c r="K262" s="31" t="str">
        <f t="shared" si="31"/>
        <v/>
      </c>
      <c r="L262" s="31" t="s">
        <v>12802</v>
      </c>
      <c r="M262" s="31"/>
      <c r="N262" s="33" t="e">
        <f>MOD(Rapportage!H262-Rapportage!F262,1)-P262</f>
        <v>#VALUE!</v>
      </c>
      <c r="O262" s="31" t="str">
        <f>IF(Rapportage!G262="","",Rapportage!G262-Rapportage!E262)</f>
        <v/>
      </c>
      <c r="P262" s="35" t="str">
        <f>IF(Rapportage!K262="","",(Rapportage!K262*60)/1440)</f>
        <v/>
      </c>
      <c r="Q262" s="40" t="str">
        <f>IF(O262=1,1-((Rapportage!F262-$X$2)),"")</f>
        <v/>
      </c>
      <c r="R262" s="40" t="str">
        <f t="shared" si="30"/>
        <v/>
      </c>
      <c r="S262" s="35" t="str">
        <f>IF(OR(O262=1,Rapportage!H262&lt;$X$3),IF(Rapportage!H262&lt;"00:01","",(Rapportage!H262-$X$2)),"")</f>
        <v/>
      </c>
      <c r="T262" s="36" t="str">
        <f t="shared" si="29"/>
        <v/>
      </c>
      <c r="U262" s="41" t="e">
        <f t="shared" si="32"/>
        <v>#VALUE!</v>
      </c>
      <c r="V262" s="36" t="str">
        <f t="shared" ref="V262:V325" si="34">IF(O262="","",IF(O262=0,((P262*1440)/60),(R262*1440)/60))</f>
        <v/>
      </c>
      <c r="W262" s="36" t="str">
        <f t="shared" si="33"/>
        <v/>
      </c>
      <c r="X262" s="31"/>
      <c r="Y262" s="31"/>
      <c r="Z262" s="31" t="s">
        <v>8064</v>
      </c>
      <c r="AA262" s="31">
        <v>261</v>
      </c>
      <c r="AB262" s="31"/>
      <c r="AC262" s="31"/>
      <c r="AD262" s="31"/>
      <c r="AE262" s="31"/>
      <c r="AF262" s="31">
        <f>COUNTIFS('Zon- en Feestdagen'!G270:G282,Rapportage!E262)</f>
        <v>0</v>
      </c>
    </row>
    <row r="263" spans="1:32">
      <c r="A263" s="31" t="str">
        <f>IF((Rapportage!A263)&lt;=0,"",_xlfn.CONCAT(REPT("0",4-LEN(Rapportage!A263)),Rapportage!A263))</f>
        <v/>
      </c>
      <c r="B263" s="31" t="s">
        <v>792</v>
      </c>
      <c r="C263" s="31" t="str">
        <f>IF((Rapportage!C263)&lt;=0,"",_xlfn.CONCAT(REPT("0",10-LEN(Rapportage!C263)),Rapportage!C263))</f>
        <v/>
      </c>
      <c r="D263" s="31" t="s">
        <v>793</v>
      </c>
      <c r="E263" s="31" t="s">
        <v>17844</v>
      </c>
      <c r="F263" s="31" t="s">
        <v>15322</v>
      </c>
      <c r="G263" s="31" t="s">
        <v>794</v>
      </c>
      <c r="H263" s="31" t="s">
        <v>8065</v>
      </c>
      <c r="I263" s="31">
        <v>1766</v>
      </c>
      <c r="J263" s="31" t="e">
        <f ca="1">IF(($AB$2-$AA$2) &gt;= 0,IF(LEN(TEXT((V263)*100,"00000"))=3,_xlfn.CONCAT(0,TEXT((V263)*100,"00000")),TEXT((V263)*100,"00000")),empty)</f>
        <v>#NAME?</v>
      </c>
      <c r="K263" s="31" t="str">
        <f t="shared" si="31"/>
        <v/>
      </c>
      <c r="L263" s="31" t="s">
        <v>12803</v>
      </c>
      <c r="M263" s="31"/>
      <c r="N263" s="33" t="e">
        <f>MOD(Rapportage!H263-Rapportage!F263,1)-P263</f>
        <v>#VALUE!</v>
      </c>
      <c r="O263" s="31" t="str">
        <f>IF(Rapportage!G263="","",Rapportage!G263-Rapportage!E263)</f>
        <v/>
      </c>
      <c r="P263" s="35" t="str">
        <f>IF(Rapportage!K263="","",(Rapportage!K263*60)/1440)</f>
        <v/>
      </c>
      <c r="Q263" s="40" t="str">
        <f>IF(O263=1,1-((Rapportage!F263-$X$2)),"")</f>
        <v/>
      </c>
      <c r="R263" s="40" t="str">
        <f t="shared" si="30"/>
        <v/>
      </c>
      <c r="S263" s="35" t="str">
        <f>IF(OR(O263=1,Rapportage!H263&lt;$X$3),IF(Rapportage!H263&lt;"00:01","",(Rapportage!H263-$X$2)),"")</f>
        <v/>
      </c>
      <c r="T263" s="36" t="str">
        <f t="shared" si="29"/>
        <v/>
      </c>
      <c r="U263" s="41" t="e">
        <f t="shared" si="32"/>
        <v>#VALUE!</v>
      </c>
      <c r="V263" s="36" t="str">
        <f t="shared" si="34"/>
        <v/>
      </c>
      <c r="W263" s="36" t="str">
        <f t="shared" si="33"/>
        <v/>
      </c>
      <c r="X263" s="31"/>
      <c r="Y263" s="31"/>
      <c r="Z263" s="31" t="s">
        <v>8066</v>
      </c>
      <c r="AA263" s="31">
        <v>262</v>
      </c>
      <c r="AB263" s="31"/>
      <c r="AC263" s="31"/>
      <c r="AD263" s="31"/>
      <c r="AE263" s="31"/>
      <c r="AF263" s="31">
        <f>COUNTIFS('Zon- en Feestdagen'!G271:G283,Rapportage!E263)</f>
        <v>0</v>
      </c>
    </row>
    <row r="264" spans="1:32">
      <c r="A264" s="31" t="str">
        <f>IF((Rapportage!A264)&lt;=0,"",_xlfn.CONCAT(REPT("0",4-LEN(Rapportage!A264)),Rapportage!A264))</f>
        <v/>
      </c>
      <c r="B264" s="31" t="s">
        <v>795</v>
      </c>
      <c r="C264" s="31" t="str">
        <f>IF((Rapportage!C264)&lt;=0,"",_xlfn.CONCAT(REPT("0",10-LEN(Rapportage!C264)),Rapportage!C264))</f>
        <v/>
      </c>
      <c r="D264" s="31" t="s">
        <v>796</v>
      </c>
      <c r="E264" s="31" t="s">
        <v>17845</v>
      </c>
      <c r="F264" s="31" t="s">
        <v>15323</v>
      </c>
      <c r="G264" s="31" t="s">
        <v>797</v>
      </c>
      <c r="H264" s="31" t="s">
        <v>8067</v>
      </c>
      <c r="I264" s="31">
        <v>1766</v>
      </c>
      <c r="J264" s="31" t="e">
        <f ca="1">IF(($AB$2-$AA$2) &gt;= 0,IF(LEN(TEXT((V264)*100,"00000"))=3,_xlfn.CONCAT(0,TEXT((V264)*100,"00000")),TEXT((V264)*100,"00000")),empty)</f>
        <v>#NAME?</v>
      </c>
      <c r="K264" s="31" t="str">
        <f t="shared" si="31"/>
        <v/>
      </c>
      <c r="L264" s="31" t="s">
        <v>12804</v>
      </c>
      <c r="M264" s="31"/>
      <c r="N264" s="33" t="e">
        <f>MOD(Rapportage!H264-Rapportage!F264,1)-P264</f>
        <v>#VALUE!</v>
      </c>
      <c r="O264" s="31" t="str">
        <f>IF(Rapportage!G264="","",Rapportage!G264-Rapportage!E264)</f>
        <v/>
      </c>
      <c r="P264" s="35" t="str">
        <f>IF(Rapportage!K264="","",(Rapportage!K264*60)/1440)</f>
        <v/>
      </c>
      <c r="Q264" s="40" t="str">
        <f>IF(O264=1,1-((Rapportage!F264-$X$2)),"")</f>
        <v/>
      </c>
      <c r="R264" s="40" t="str">
        <f t="shared" si="30"/>
        <v/>
      </c>
      <c r="S264" s="35" t="str">
        <f>IF(OR(O264=1,Rapportage!H264&lt;$X$3),IF(Rapportage!H264&lt;"00:01","",(Rapportage!H264-$X$2)),"")</f>
        <v/>
      </c>
      <c r="T264" s="36" t="str">
        <f t="shared" si="29"/>
        <v/>
      </c>
      <c r="U264" s="41" t="e">
        <f t="shared" si="32"/>
        <v>#VALUE!</v>
      </c>
      <c r="V264" s="36" t="str">
        <f t="shared" si="34"/>
        <v/>
      </c>
      <c r="W264" s="36" t="str">
        <f t="shared" si="33"/>
        <v/>
      </c>
      <c r="X264" s="31"/>
      <c r="Y264" s="31"/>
      <c r="Z264" s="31" t="s">
        <v>8068</v>
      </c>
      <c r="AA264" s="31">
        <v>263</v>
      </c>
      <c r="AB264" s="31"/>
      <c r="AC264" s="31"/>
      <c r="AD264" s="31"/>
      <c r="AE264" s="31"/>
      <c r="AF264" s="31">
        <f>COUNTIFS('Zon- en Feestdagen'!G272:G284,Rapportage!E264)</f>
        <v>0</v>
      </c>
    </row>
    <row r="265" spans="1:32">
      <c r="A265" s="31" t="str">
        <f>IF((Rapportage!A265)&lt;=0,"",_xlfn.CONCAT(REPT("0",4-LEN(Rapportage!A265)),Rapportage!A265))</f>
        <v/>
      </c>
      <c r="B265" s="31" t="s">
        <v>798</v>
      </c>
      <c r="C265" s="31" t="str">
        <f>IF((Rapportage!C265)&lt;=0,"",_xlfn.CONCAT(REPT("0",10-LEN(Rapportage!C265)),Rapportage!C265))</f>
        <v/>
      </c>
      <c r="D265" s="31" t="s">
        <v>799</v>
      </c>
      <c r="E265" s="31" t="s">
        <v>17846</v>
      </c>
      <c r="F265" s="31" t="s">
        <v>15324</v>
      </c>
      <c r="G265" s="31" t="s">
        <v>800</v>
      </c>
      <c r="H265" s="31" t="s">
        <v>8069</v>
      </c>
      <c r="I265" s="31">
        <v>1766</v>
      </c>
      <c r="J265" s="31" t="e">
        <f ca="1">IF(($AB$2-$AA$2) &gt;= 0,IF(LEN(TEXT((V265)*100,"00000"))=3,_xlfn.CONCAT(0,TEXT((V265)*100,"00000")),TEXT((V265)*100,"00000")),empty)</f>
        <v>#NAME?</v>
      </c>
      <c r="K265" s="31" t="str">
        <f t="shared" si="31"/>
        <v/>
      </c>
      <c r="L265" s="31" t="s">
        <v>12805</v>
      </c>
      <c r="M265" s="31"/>
      <c r="N265" s="33" t="e">
        <f>MOD(Rapportage!H265-Rapportage!F265,1)-P265</f>
        <v>#VALUE!</v>
      </c>
      <c r="O265" s="31" t="str">
        <f>IF(Rapportage!G265="","",Rapportage!G265-Rapportage!E265)</f>
        <v/>
      </c>
      <c r="P265" s="35" t="str">
        <f>IF(Rapportage!K265="","",(Rapportage!K265*60)/1440)</f>
        <v/>
      </c>
      <c r="Q265" s="40" t="str">
        <f>IF(O265=1,1-((Rapportage!F265-$X$2)),"")</f>
        <v/>
      </c>
      <c r="R265" s="40" t="str">
        <f t="shared" si="30"/>
        <v/>
      </c>
      <c r="S265" s="35" t="str">
        <f>IF(OR(O265=1,Rapportage!H265&lt;$X$3),IF(Rapportage!H265&lt;"00:01","",(Rapportage!H265-$X$2)),"")</f>
        <v/>
      </c>
      <c r="T265" s="36" t="str">
        <f t="shared" si="29"/>
        <v/>
      </c>
      <c r="U265" s="41" t="e">
        <f t="shared" si="32"/>
        <v>#VALUE!</v>
      </c>
      <c r="V265" s="36" t="str">
        <f t="shared" si="34"/>
        <v/>
      </c>
      <c r="W265" s="36" t="str">
        <f t="shared" si="33"/>
        <v/>
      </c>
      <c r="X265" s="31"/>
      <c r="Y265" s="31"/>
      <c r="Z265" s="31" t="s">
        <v>8070</v>
      </c>
      <c r="AA265" s="31">
        <v>264</v>
      </c>
      <c r="AB265" s="31"/>
      <c r="AC265" s="31"/>
      <c r="AD265" s="31"/>
      <c r="AE265" s="31"/>
      <c r="AF265" s="31">
        <f>COUNTIFS('Zon- en Feestdagen'!G273:G285,Rapportage!E265)</f>
        <v>0</v>
      </c>
    </row>
    <row r="266" spans="1:32">
      <c r="A266" s="31" t="str">
        <f>IF((Rapportage!A266)&lt;=0,"",_xlfn.CONCAT(REPT("0",4-LEN(Rapportage!A266)),Rapportage!A266))</f>
        <v/>
      </c>
      <c r="B266" s="31" t="s">
        <v>801</v>
      </c>
      <c r="C266" s="31" t="str">
        <f>IF((Rapportage!C266)&lt;=0,"",_xlfn.CONCAT(REPT("0",10-LEN(Rapportage!C266)),Rapportage!C266))</f>
        <v/>
      </c>
      <c r="D266" s="31" t="s">
        <v>802</v>
      </c>
      <c r="E266" s="31" t="s">
        <v>17847</v>
      </c>
      <c r="F266" s="31" t="s">
        <v>15325</v>
      </c>
      <c r="G266" s="31" t="s">
        <v>803</v>
      </c>
      <c r="H266" s="31" t="s">
        <v>8071</v>
      </c>
      <c r="I266" s="31">
        <v>1766</v>
      </c>
      <c r="J266" s="31" t="e">
        <f ca="1">IF(($AB$2-$AA$2) &gt;= 0,IF(LEN(TEXT((V266)*100,"00000"))=3,_xlfn.CONCAT(0,TEXT((V266)*100,"00000")),TEXT((V266)*100,"00000")),empty)</f>
        <v>#NAME?</v>
      </c>
      <c r="K266" s="31" t="str">
        <f t="shared" si="31"/>
        <v/>
      </c>
      <c r="L266" s="31" t="s">
        <v>12806</v>
      </c>
      <c r="M266" s="31"/>
      <c r="N266" s="33" t="e">
        <f>MOD(Rapportage!H266-Rapportage!F266,1)-P266</f>
        <v>#VALUE!</v>
      </c>
      <c r="O266" s="31" t="str">
        <f>IF(Rapportage!G266="","",Rapportage!G266-Rapportage!E266)</f>
        <v/>
      </c>
      <c r="P266" s="35" t="str">
        <f>IF(Rapportage!K266="","",(Rapportage!K266*60)/1440)</f>
        <v/>
      </c>
      <c r="Q266" s="40" t="str">
        <f>IF(O266=1,1-((Rapportage!F266-$X$2)),"")</f>
        <v/>
      </c>
      <c r="R266" s="40" t="str">
        <f t="shared" si="30"/>
        <v/>
      </c>
      <c r="S266" s="35" t="str">
        <f>IF(OR(O266=1,Rapportage!H266&lt;$X$3),IF(Rapportage!H266&lt;"00:01","",(Rapportage!H266-$X$2)),"")</f>
        <v/>
      </c>
      <c r="T266" s="36" t="str">
        <f t="shared" si="29"/>
        <v/>
      </c>
      <c r="U266" s="41" t="e">
        <f t="shared" si="32"/>
        <v>#VALUE!</v>
      </c>
      <c r="V266" s="36" t="str">
        <f t="shared" si="34"/>
        <v/>
      </c>
      <c r="W266" s="36" t="str">
        <f t="shared" si="33"/>
        <v/>
      </c>
      <c r="X266" s="31"/>
      <c r="Y266" s="31"/>
      <c r="Z266" s="31" t="s">
        <v>8072</v>
      </c>
      <c r="AA266" s="31">
        <v>265</v>
      </c>
      <c r="AB266" s="31"/>
      <c r="AC266" s="31"/>
      <c r="AD266" s="31"/>
      <c r="AE266" s="31"/>
      <c r="AF266" s="31">
        <f>COUNTIFS('Zon- en Feestdagen'!G274:G286,Rapportage!E266)</f>
        <v>0</v>
      </c>
    </row>
    <row r="267" spans="1:32">
      <c r="A267" s="31" t="str">
        <f>IF((Rapportage!A267)&lt;=0,"",_xlfn.CONCAT(REPT("0",4-LEN(Rapportage!A267)),Rapportage!A267))</f>
        <v/>
      </c>
      <c r="B267" s="31" t="s">
        <v>804</v>
      </c>
      <c r="C267" s="31" t="str">
        <f>IF((Rapportage!C267)&lt;=0,"",_xlfn.CONCAT(REPT("0",10-LEN(Rapportage!C267)),Rapportage!C267))</f>
        <v/>
      </c>
      <c r="D267" s="31" t="s">
        <v>805</v>
      </c>
      <c r="E267" s="31" t="s">
        <v>17848</v>
      </c>
      <c r="F267" s="31" t="s">
        <v>15326</v>
      </c>
      <c r="G267" s="31" t="s">
        <v>806</v>
      </c>
      <c r="H267" s="31" t="s">
        <v>8073</v>
      </c>
      <c r="I267" s="31">
        <v>1766</v>
      </c>
      <c r="J267" s="31" t="e">
        <f ca="1">IF(($AB$2-$AA$2) &gt;= 0,IF(LEN(TEXT((V267)*100,"00000"))=3,_xlfn.CONCAT(0,TEXT((V267)*100,"00000")),TEXT((V267)*100,"00000")),empty)</f>
        <v>#NAME?</v>
      </c>
      <c r="K267" s="31" t="str">
        <f t="shared" si="31"/>
        <v/>
      </c>
      <c r="L267" s="31" t="s">
        <v>12807</v>
      </c>
      <c r="M267" s="31"/>
      <c r="N267" s="33" t="e">
        <f>MOD(Rapportage!H267-Rapportage!F267,1)-P267</f>
        <v>#VALUE!</v>
      </c>
      <c r="O267" s="31" t="str">
        <f>IF(Rapportage!G267="","",Rapportage!G267-Rapportage!E267)</f>
        <v/>
      </c>
      <c r="P267" s="35" t="str">
        <f>IF(Rapportage!K267="","",(Rapportage!K267*60)/1440)</f>
        <v/>
      </c>
      <c r="Q267" s="40" t="str">
        <f>IF(O267=1,1-((Rapportage!F267-$X$2)),"")</f>
        <v/>
      </c>
      <c r="R267" s="40" t="str">
        <f t="shared" si="30"/>
        <v/>
      </c>
      <c r="S267" s="35" t="str">
        <f>IF(OR(O267=1,Rapportage!H267&lt;$X$3),IF(Rapportage!H267&lt;"00:01","",(Rapportage!H267-$X$2)),"")</f>
        <v/>
      </c>
      <c r="T267" s="36" t="str">
        <f t="shared" si="29"/>
        <v/>
      </c>
      <c r="U267" s="41" t="e">
        <f t="shared" si="32"/>
        <v>#VALUE!</v>
      </c>
      <c r="V267" s="36" t="str">
        <f t="shared" si="34"/>
        <v/>
      </c>
      <c r="W267" s="36" t="str">
        <f t="shared" si="33"/>
        <v/>
      </c>
      <c r="X267" s="31"/>
      <c r="Y267" s="31"/>
      <c r="Z267" s="31" t="s">
        <v>8074</v>
      </c>
      <c r="AA267" s="31">
        <v>266</v>
      </c>
      <c r="AB267" s="31"/>
      <c r="AC267" s="31"/>
      <c r="AD267" s="31"/>
      <c r="AE267" s="31"/>
      <c r="AF267" s="31">
        <f>COUNTIFS('Zon- en Feestdagen'!G275:G287,Rapportage!E267)</f>
        <v>0</v>
      </c>
    </row>
    <row r="268" spans="1:32">
      <c r="A268" s="31" t="str">
        <f>IF((Rapportage!A268)&lt;=0,"",_xlfn.CONCAT(REPT("0",4-LEN(Rapportage!A268)),Rapportage!A268))</f>
        <v/>
      </c>
      <c r="B268" s="31" t="s">
        <v>807</v>
      </c>
      <c r="C268" s="31" t="str">
        <f>IF((Rapportage!C268)&lt;=0,"",_xlfn.CONCAT(REPT("0",10-LEN(Rapportage!C268)),Rapportage!C268))</f>
        <v/>
      </c>
      <c r="D268" s="31" t="s">
        <v>808</v>
      </c>
      <c r="E268" s="31" t="s">
        <v>17849</v>
      </c>
      <c r="F268" s="31" t="s">
        <v>15327</v>
      </c>
      <c r="G268" s="31" t="s">
        <v>809</v>
      </c>
      <c r="H268" s="31" t="s">
        <v>8075</v>
      </c>
      <c r="I268" s="31">
        <v>1766</v>
      </c>
      <c r="J268" s="31" t="e">
        <f ca="1">IF(($AB$2-$AA$2) &gt;= 0,IF(LEN(TEXT((V268)*100,"00000"))=3,_xlfn.CONCAT(0,TEXT((V268)*100,"00000")),TEXT((V268)*100,"00000")),empty)</f>
        <v>#NAME?</v>
      </c>
      <c r="K268" s="31" t="str">
        <f t="shared" si="31"/>
        <v/>
      </c>
      <c r="L268" s="31" t="s">
        <v>12808</v>
      </c>
      <c r="M268" s="31"/>
      <c r="N268" s="33" t="e">
        <f>MOD(Rapportage!H268-Rapportage!F268,1)-P268</f>
        <v>#VALUE!</v>
      </c>
      <c r="O268" s="31" t="str">
        <f>IF(Rapportage!G268="","",Rapportage!G268-Rapportage!E268)</f>
        <v/>
      </c>
      <c r="P268" s="35" t="str">
        <f>IF(Rapportage!K268="","",(Rapportage!K268*60)/1440)</f>
        <v/>
      </c>
      <c r="Q268" s="40" t="str">
        <f>IF(O268=1,1-((Rapportage!F268-$X$2)),"")</f>
        <v/>
      </c>
      <c r="R268" s="40" t="str">
        <f t="shared" si="30"/>
        <v/>
      </c>
      <c r="S268" s="35" t="str">
        <f>IF(OR(O268=1,Rapportage!H268&lt;$X$3),IF(Rapportage!H268&lt;"00:01","",(Rapportage!H268-$X$2)),"")</f>
        <v/>
      </c>
      <c r="T268" s="36" t="str">
        <f t="shared" si="29"/>
        <v/>
      </c>
      <c r="U268" s="41" t="e">
        <f t="shared" si="32"/>
        <v>#VALUE!</v>
      </c>
      <c r="V268" s="36" t="str">
        <f t="shared" si="34"/>
        <v/>
      </c>
      <c r="W268" s="36" t="str">
        <f t="shared" si="33"/>
        <v/>
      </c>
      <c r="X268" s="31"/>
      <c r="Y268" s="31"/>
      <c r="Z268" s="31" t="s">
        <v>8076</v>
      </c>
      <c r="AA268" s="31">
        <v>267</v>
      </c>
      <c r="AB268" s="31"/>
      <c r="AC268" s="31"/>
      <c r="AD268" s="31"/>
      <c r="AE268" s="31"/>
      <c r="AF268" s="31">
        <f>COUNTIFS('Zon- en Feestdagen'!G276:G288,Rapportage!E268)</f>
        <v>0</v>
      </c>
    </row>
    <row r="269" spans="1:32">
      <c r="A269" s="31" t="str">
        <f>IF((Rapportage!A269)&lt;=0,"",_xlfn.CONCAT(REPT("0",4-LEN(Rapportage!A269)),Rapportage!A269))</f>
        <v/>
      </c>
      <c r="B269" s="31" t="s">
        <v>810</v>
      </c>
      <c r="C269" s="31" t="str">
        <f>IF((Rapportage!C269)&lt;=0,"",_xlfn.CONCAT(REPT("0",10-LEN(Rapportage!C269)),Rapportage!C269))</f>
        <v/>
      </c>
      <c r="D269" s="31" t="s">
        <v>811</v>
      </c>
      <c r="E269" s="31" t="s">
        <v>17850</v>
      </c>
      <c r="F269" s="31" t="s">
        <v>15328</v>
      </c>
      <c r="G269" s="31" t="s">
        <v>812</v>
      </c>
      <c r="H269" s="31" t="s">
        <v>8077</v>
      </c>
      <c r="I269" s="31">
        <v>1766</v>
      </c>
      <c r="J269" s="31" t="e">
        <f ca="1">IF(($AB$2-$AA$2) &gt;= 0,IF(LEN(TEXT((V269)*100,"00000"))=3,_xlfn.CONCAT(0,TEXT((V269)*100,"00000")),TEXT((V269)*100,"00000")),empty)</f>
        <v>#NAME?</v>
      </c>
      <c r="K269" s="31" t="str">
        <f t="shared" si="31"/>
        <v/>
      </c>
      <c r="L269" s="31" t="s">
        <v>12809</v>
      </c>
      <c r="M269" s="31"/>
      <c r="N269" s="33" t="e">
        <f>MOD(Rapportage!H269-Rapportage!F269,1)-P269</f>
        <v>#VALUE!</v>
      </c>
      <c r="O269" s="31" t="str">
        <f>IF(Rapportage!G269="","",Rapportage!G269-Rapportage!E269)</f>
        <v/>
      </c>
      <c r="P269" s="35" t="str">
        <f>IF(Rapportage!K269="","",(Rapportage!K269*60)/1440)</f>
        <v/>
      </c>
      <c r="Q269" s="40" t="str">
        <f>IF(O269=1,1-((Rapportage!F269-$X$2)),"")</f>
        <v/>
      </c>
      <c r="R269" s="40" t="str">
        <f t="shared" si="30"/>
        <v/>
      </c>
      <c r="S269" s="35" t="str">
        <f>IF(OR(O269=1,Rapportage!H269&lt;$X$3),IF(Rapportage!H269&lt;"00:01","",(Rapportage!H269-$X$2)),"")</f>
        <v/>
      </c>
      <c r="T269" s="36" t="str">
        <f t="shared" ref="T269:T325" si="35">IF(P269="","",IF(S269="",((P269*1440)/60),(((R269+S269)*1440)/60)))</f>
        <v/>
      </c>
      <c r="U269" s="41" t="e">
        <f t="shared" si="32"/>
        <v>#VALUE!</v>
      </c>
      <c r="V269" s="36" t="str">
        <f t="shared" si="34"/>
        <v/>
      </c>
      <c r="W269" s="36" t="str">
        <f t="shared" si="33"/>
        <v/>
      </c>
      <c r="X269" s="31"/>
      <c r="Y269" s="31"/>
      <c r="Z269" s="31" t="s">
        <v>8078</v>
      </c>
      <c r="AA269" s="31">
        <v>268</v>
      </c>
      <c r="AB269" s="31"/>
      <c r="AC269" s="31"/>
      <c r="AD269" s="31"/>
      <c r="AE269" s="31"/>
      <c r="AF269" s="31">
        <f>COUNTIFS('Zon- en Feestdagen'!G277:G289,Rapportage!E269)</f>
        <v>0</v>
      </c>
    </row>
    <row r="270" spans="1:32">
      <c r="A270" s="31" t="str">
        <f>IF((Rapportage!A270)&lt;=0,"",_xlfn.CONCAT(REPT("0",4-LEN(Rapportage!A270)),Rapportage!A270))</f>
        <v/>
      </c>
      <c r="B270" s="31" t="s">
        <v>813</v>
      </c>
      <c r="C270" s="31" t="str">
        <f>IF((Rapportage!C270)&lt;=0,"",_xlfn.CONCAT(REPT("0",10-LEN(Rapportage!C270)),Rapportage!C270))</f>
        <v/>
      </c>
      <c r="D270" s="31" t="s">
        <v>814</v>
      </c>
      <c r="E270" s="31" t="s">
        <v>17851</v>
      </c>
      <c r="F270" s="31" t="s">
        <v>15329</v>
      </c>
      <c r="G270" s="31" t="s">
        <v>815</v>
      </c>
      <c r="H270" s="31" t="s">
        <v>8079</v>
      </c>
      <c r="I270" s="31">
        <v>1766</v>
      </c>
      <c r="J270" s="31" t="e">
        <f ca="1">IF(($AB$2-$AA$2) &gt;= 0,IF(LEN(TEXT((V270)*100,"00000"))=3,_xlfn.CONCAT(0,TEXT((V270)*100,"00000")),TEXT((V270)*100,"00000")),empty)</f>
        <v>#NAME?</v>
      </c>
      <c r="K270" s="31" t="str">
        <f t="shared" si="31"/>
        <v/>
      </c>
      <c r="L270" s="31" t="s">
        <v>12810</v>
      </c>
      <c r="M270" s="31"/>
      <c r="N270" s="33" t="e">
        <f>MOD(Rapportage!H270-Rapportage!F270,1)-P270</f>
        <v>#VALUE!</v>
      </c>
      <c r="O270" s="31" t="str">
        <f>IF(Rapportage!G270="","",Rapportage!G270-Rapportage!E270)</f>
        <v/>
      </c>
      <c r="P270" s="35" t="str">
        <f>IF(Rapportage!K270="","",(Rapportage!K270*60)/1440)</f>
        <v/>
      </c>
      <c r="Q270" s="40" t="str">
        <f>IF(O270=1,1-((Rapportage!F270-$X$2)),"")</f>
        <v/>
      </c>
      <c r="R270" s="40" t="str">
        <f t="shared" si="30"/>
        <v/>
      </c>
      <c r="S270" s="35" t="str">
        <f>IF(OR(O270=1,Rapportage!H270&lt;$X$3),IF(Rapportage!H270&lt;"00:01","",(Rapportage!H270-$X$2)),"")</f>
        <v/>
      </c>
      <c r="T270" s="36" t="str">
        <f t="shared" si="35"/>
        <v/>
      </c>
      <c r="U270" s="41" t="e">
        <f t="shared" si="32"/>
        <v>#VALUE!</v>
      </c>
      <c r="V270" s="36" t="str">
        <f t="shared" si="34"/>
        <v/>
      </c>
      <c r="W270" s="36" t="str">
        <f t="shared" si="33"/>
        <v/>
      </c>
      <c r="X270" s="31"/>
      <c r="Y270" s="31"/>
      <c r="Z270" s="31" t="s">
        <v>8080</v>
      </c>
      <c r="AA270" s="31">
        <v>269</v>
      </c>
      <c r="AB270" s="31"/>
      <c r="AC270" s="31"/>
      <c r="AD270" s="31"/>
      <c r="AE270" s="31"/>
      <c r="AF270" s="31">
        <f>COUNTIFS('Zon- en Feestdagen'!G278:G290,Rapportage!E270)</f>
        <v>0</v>
      </c>
    </row>
    <row r="271" spans="1:32">
      <c r="A271" s="31" t="str">
        <f>IF((Rapportage!A271)&lt;=0,"",_xlfn.CONCAT(REPT("0",4-LEN(Rapportage!A271)),Rapportage!A271))</f>
        <v/>
      </c>
      <c r="B271" s="31" t="s">
        <v>816</v>
      </c>
      <c r="C271" s="31" t="str">
        <f>IF((Rapportage!C271)&lt;=0,"",_xlfn.CONCAT(REPT("0",10-LEN(Rapportage!C271)),Rapportage!C271))</f>
        <v/>
      </c>
      <c r="D271" s="31" t="s">
        <v>817</v>
      </c>
      <c r="E271" s="31" t="s">
        <v>17852</v>
      </c>
      <c r="F271" s="31" t="s">
        <v>15330</v>
      </c>
      <c r="G271" s="31" t="s">
        <v>818</v>
      </c>
      <c r="H271" s="31" t="s">
        <v>8081</v>
      </c>
      <c r="I271" s="31">
        <v>1766</v>
      </c>
      <c r="J271" s="31" t="e">
        <f ca="1">IF(($AB$2-$AA$2) &gt;= 0,IF(LEN(TEXT((V271)*100,"00000"))=3,_xlfn.CONCAT(0,TEXT((V271)*100,"00000")),TEXT((V271)*100,"00000")),empty)</f>
        <v>#NAME?</v>
      </c>
      <c r="K271" s="31" t="str">
        <f t="shared" si="31"/>
        <v/>
      </c>
      <c r="L271" s="31" t="s">
        <v>12811</v>
      </c>
      <c r="M271" s="31"/>
      <c r="N271" s="33" t="e">
        <f>MOD(Rapportage!H271-Rapportage!F271,1)-P271</f>
        <v>#VALUE!</v>
      </c>
      <c r="O271" s="31" t="str">
        <f>IF(Rapportage!G271="","",Rapportage!G271-Rapportage!E271)</f>
        <v/>
      </c>
      <c r="P271" s="35" t="str">
        <f>IF(Rapportage!K271="","",(Rapportage!K271*60)/1440)</f>
        <v/>
      </c>
      <c r="Q271" s="40" t="str">
        <f>IF(O271=1,1-((Rapportage!F271-$X$2)),"")</f>
        <v/>
      </c>
      <c r="R271" s="40" t="str">
        <f t="shared" si="30"/>
        <v/>
      </c>
      <c r="S271" s="35" t="str">
        <f>IF(OR(O271=1,Rapportage!H271&lt;$X$3),IF(Rapportage!H271&lt;"00:01","",(Rapportage!H271-$X$2)),"")</f>
        <v/>
      </c>
      <c r="T271" s="36" t="str">
        <f t="shared" si="35"/>
        <v/>
      </c>
      <c r="U271" s="41" t="e">
        <f t="shared" si="32"/>
        <v>#VALUE!</v>
      </c>
      <c r="V271" s="36" t="str">
        <f t="shared" si="34"/>
        <v/>
      </c>
      <c r="W271" s="36" t="str">
        <f t="shared" si="33"/>
        <v/>
      </c>
      <c r="X271" s="31"/>
      <c r="Y271" s="31"/>
      <c r="Z271" s="31" t="s">
        <v>8082</v>
      </c>
      <c r="AA271" s="31">
        <v>270</v>
      </c>
      <c r="AB271" s="31"/>
      <c r="AC271" s="31"/>
      <c r="AD271" s="31"/>
      <c r="AE271" s="31"/>
      <c r="AF271" s="31">
        <f>COUNTIFS('Zon- en Feestdagen'!G279:G291,Rapportage!E271)</f>
        <v>0</v>
      </c>
    </row>
    <row r="272" spans="1:32">
      <c r="A272" s="31" t="str">
        <f>IF((Rapportage!A272)&lt;=0,"",_xlfn.CONCAT(REPT("0",4-LEN(Rapportage!A272)),Rapportage!A272))</f>
        <v/>
      </c>
      <c r="B272" s="31" t="s">
        <v>819</v>
      </c>
      <c r="C272" s="31" t="str">
        <f>IF((Rapportage!C272)&lt;=0,"",_xlfn.CONCAT(REPT("0",10-LEN(Rapportage!C272)),Rapportage!C272))</f>
        <v/>
      </c>
      <c r="D272" s="31" t="s">
        <v>820</v>
      </c>
      <c r="E272" s="31" t="s">
        <v>17853</v>
      </c>
      <c r="F272" s="31" t="s">
        <v>15331</v>
      </c>
      <c r="G272" s="31" t="s">
        <v>821</v>
      </c>
      <c r="H272" s="31" t="s">
        <v>8083</v>
      </c>
      <c r="I272" s="31">
        <v>1766</v>
      </c>
      <c r="J272" s="31" t="e">
        <f ca="1">IF(($AB$2-$AA$2) &gt;= 0,IF(LEN(TEXT((V272)*100,"00000"))=3,_xlfn.CONCAT(0,TEXT((V272)*100,"00000")),TEXT((V272)*100,"00000")),empty)</f>
        <v>#NAME?</v>
      </c>
      <c r="K272" s="31" t="str">
        <f t="shared" si="31"/>
        <v/>
      </c>
      <c r="L272" s="31" t="s">
        <v>12812</v>
      </c>
      <c r="M272" s="31"/>
      <c r="N272" s="33" t="e">
        <f>MOD(Rapportage!H272-Rapportage!F272,1)-P272</f>
        <v>#VALUE!</v>
      </c>
      <c r="O272" s="31" t="str">
        <f>IF(Rapportage!G272="","",Rapportage!G272-Rapportage!E272)</f>
        <v/>
      </c>
      <c r="P272" s="35" t="str">
        <f>IF(Rapportage!K272="","",(Rapportage!K272*60)/1440)</f>
        <v/>
      </c>
      <c r="Q272" s="40" t="str">
        <f>IF(O272=1,1-((Rapportage!F272-$X$2)),"")</f>
        <v/>
      </c>
      <c r="R272" s="40" t="str">
        <f t="shared" si="30"/>
        <v/>
      </c>
      <c r="S272" s="35" t="str">
        <f>IF(OR(O272=1,Rapportage!H272&lt;$X$3),IF(Rapportage!H272&lt;"00:01","",(Rapportage!H272-$X$2)),"")</f>
        <v/>
      </c>
      <c r="T272" s="36" t="str">
        <f t="shared" si="35"/>
        <v/>
      </c>
      <c r="U272" s="41" t="e">
        <f t="shared" si="32"/>
        <v>#VALUE!</v>
      </c>
      <c r="V272" s="36" t="str">
        <f t="shared" si="34"/>
        <v/>
      </c>
      <c r="W272" s="36" t="str">
        <f t="shared" si="33"/>
        <v/>
      </c>
      <c r="X272" s="31"/>
      <c r="Y272" s="31"/>
      <c r="Z272" s="31" t="s">
        <v>8084</v>
      </c>
      <c r="AA272" s="31">
        <v>271</v>
      </c>
      <c r="AB272" s="31"/>
      <c r="AC272" s="31"/>
      <c r="AD272" s="31"/>
      <c r="AE272" s="31"/>
      <c r="AF272" s="31">
        <f>COUNTIFS('Zon- en Feestdagen'!G280:G292,Rapportage!E272)</f>
        <v>0</v>
      </c>
    </row>
    <row r="273" spans="1:32">
      <c r="A273" s="31" t="str">
        <f>IF((Rapportage!A273)&lt;=0,"",_xlfn.CONCAT(REPT("0",4-LEN(Rapportage!A273)),Rapportage!A273))</f>
        <v/>
      </c>
      <c r="B273" s="31" t="s">
        <v>822</v>
      </c>
      <c r="C273" s="31" t="str">
        <f>IF((Rapportage!C273)&lt;=0,"",_xlfn.CONCAT(REPT("0",10-LEN(Rapportage!C273)),Rapportage!C273))</f>
        <v/>
      </c>
      <c r="D273" s="31" t="s">
        <v>823</v>
      </c>
      <c r="E273" s="31" t="s">
        <v>17854</v>
      </c>
      <c r="F273" s="31" t="s">
        <v>15332</v>
      </c>
      <c r="G273" s="31" t="s">
        <v>824</v>
      </c>
      <c r="H273" s="31" t="s">
        <v>8085</v>
      </c>
      <c r="I273" s="31">
        <v>1766</v>
      </c>
      <c r="J273" s="31" t="e">
        <f ca="1">IF(($AB$2-$AA$2) &gt;= 0,IF(LEN(TEXT((V273)*100,"00000"))=3,_xlfn.CONCAT(0,TEXT((V273)*100,"00000")),TEXT((V273)*100,"00000")),empty)</f>
        <v>#NAME?</v>
      </c>
      <c r="K273" s="31" t="str">
        <f t="shared" si="31"/>
        <v/>
      </c>
      <c r="L273" s="31" t="s">
        <v>12813</v>
      </c>
      <c r="M273" s="31"/>
      <c r="N273" s="33" t="e">
        <f>MOD(Rapportage!H273-Rapportage!F273,1)-P273</f>
        <v>#VALUE!</v>
      </c>
      <c r="O273" s="31" t="str">
        <f>IF(Rapportage!G273="","",Rapportage!G273-Rapportage!E273)</f>
        <v/>
      </c>
      <c r="P273" s="35" t="str">
        <f>IF(Rapportage!K273="","",(Rapportage!K273*60)/1440)</f>
        <v/>
      </c>
      <c r="Q273" s="40" t="str">
        <f>IF(O273=1,1-((Rapportage!F273-$X$2)),"")</f>
        <v/>
      </c>
      <c r="R273" s="40" t="str">
        <f t="shared" si="30"/>
        <v/>
      </c>
      <c r="S273" s="35" t="str">
        <f>IF(OR(O273=1,Rapportage!H273&lt;$X$3),IF(Rapportage!H273&lt;"00:01","",(Rapportage!H273-$X$2)),"")</f>
        <v/>
      </c>
      <c r="T273" s="36" t="str">
        <f t="shared" si="35"/>
        <v/>
      </c>
      <c r="U273" s="41" t="e">
        <f t="shared" si="32"/>
        <v>#VALUE!</v>
      </c>
      <c r="V273" s="36" t="str">
        <f t="shared" si="34"/>
        <v/>
      </c>
      <c r="W273" s="36" t="str">
        <f t="shared" si="33"/>
        <v/>
      </c>
      <c r="X273" s="31"/>
      <c r="Y273" s="31"/>
      <c r="Z273" s="31" t="s">
        <v>8086</v>
      </c>
      <c r="AA273" s="31">
        <v>272</v>
      </c>
      <c r="AB273" s="31"/>
      <c r="AC273" s="31"/>
      <c r="AD273" s="31"/>
      <c r="AE273" s="31"/>
      <c r="AF273" s="31">
        <f>COUNTIFS('Zon- en Feestdagen'!G281:G293,Rapportage!E273)</f>
        <v>0</v>
      </c>
    </row>
    <row r="274" spans="1:32">
      <c r="A274" s="31" t="str">
        <f>IF((Rapportage!A274)&lt;=0,"",_xlfn.CONCAT(REPT("0",4-LEN(Rapportage!A274)),Rapportage!A274))</f>
        <v/>
      </c>
      <c r="B274" s="31" t="s">
        <v>825</v>
      </c>
      <c r="C274" s="31" t="str">
        <f>IF((Rapportage!C274)&lt;=0,"",_xlfn.CONCAT(REPT("0",10-LEN(Rapportage!C274)),Rapportage!C274))</f>
        <v/>
      </c>
      <c r="D274" s="31" t="s">
        <v>826</v>
      </c>
      <c r="E274" s="31" t="s">
        <v>17855</v>
      </c>
      <c r="F274" s="31" t="s">
        <v>15333</v>
      </c>
      <c r="G274" s="31" t="s">
        <v>827</v>
      </c>
      <c r="H274" s="31" t="s">
        <v>8087</v>
      </c>
      <c r="I274" s="31">
        <v>1766</v>
      </c>
      <c r="J274" s="31" t="e">
        <f ca="1">IF(($AB$2-$AA$2) &gt;= 0,IF(LEN(TEXT((V274)*100,"00000"))=3,_xlfn.CONCAT(0,TEXT((V274)*100,"00000")),TEXT((V274)*100,"00000")),empty)</f>
        <v>#NAME?</v>
      </c>
      <c r="K274" s="31" t="str">
        <f t="shared" si="31"/>
        <v/>
      </c>
      <c r="L274" s="31" t="s">
        <v>12814</v>
      </c>
      <c r="M274" s="31"/>
      <c r="N274" s="33" t="e">
        <f>MOD(Rapportage!H274-Rapportage!F274,1)-P274</f>
        <v>#VALUE!</v>
      </c>
      <c r="O274" s="31" t="str">
        <f>IF(Rapportage!G274="","",Rapportage!G274-Rapportage!E274)</f>
        <v/>
      </c>
      <c r="P274" s="35" t="str">
        <f>IF(Rapportage!K274="","",(Rapportage!K274*60)/1440)</f>
        <v/>
      </c>
      <c r="Q274" s="40" t="str">
        <f>IF(O274=1,1-((Rapportage!F274-$X$2)),"")</f>
        <v/>
      </c>
      <c r="R274" s="40" t="str">
        <f t="shared" si="30"/>
        <v/>
      </c>
      <c r="S274" s="35" t="str">
        <f>IF(OR(O274=1,Rapportage!H274&lt;$X$3),IF(Rapportage!H274&lt;"00:01","",(Rapportage!H274-$X$2)),"")</f>
        <v/>
      </c>
      <c r="T274" s="36" t="str">
        <f t="shared" si="35"/>
        <v/>
      </c>
      <c r="U274" s="41" t="e">
        <f t="shared" si="32"/>
        <v>#VALUE!</v>
      </c>
      <c r="V274" s="36" t="str">
        <f t="shared" si="34"/>
        <v/>
      </c>
      <c r="W274" s="36" t="str">
        <f t="shared" si="33"/>
        <v/>
      </c>
      <c r="X274" s="31"/>
      <c r="Y274" s="31"/>
      <c r="Z274" s="31" t="s">
        <v>8088</v>
      </c>
      <c r="AA274" s="31">
        <v>273</v>
      </c>
      <c r="AB274" s="31"/>
      <c r="AC274" s="31"/>
      <c r="AD274" s="31"/>
      <c r="AE274" s="31"/>
      <c r="AF274" s="31">
        <f>COUNTIFS('Zon- en Feestdagen'!G282:G294,Rapportage!E274)</f>
        <v>0</v>
      </c>
    </row>
    <row r="275" spans="1:32">
      <c r="A275" s="31" t="str">
        <f>IF((Rapportage!A275)&lt;=0,"",_xlfn.CONCAT(REPT("0",4-LEN(Rapportage!A275)),Rapportage!A275))</f>
        <v/>
      </c>
      <c r="B275" s="31" t="s">
        <v>828</v>
      </c>
      <c r="C275" s="31" t="str">
        <f>IF((Rapportage!C275)&lt;=0,"",_xlfn.CONCAT(REPT("0",10-LEN(Rapportage!C275)),Rapportage!C275))</f>
        <v/>
      </c>
      <c r="D275" s="31" t="s">
        <v>829</v>
      </c>
      <c r="E275" s="31" t="s">
        <v>17856</v>
      </c>
      <c r="F275" s="31" t="s">
        <v>15334</v>
      </c>
      <c r="G275" s="31" t="s">
        <v>830</v>
      </c>
      <c r="H275" s="31" t="s">
        <v>8089</v>
      </c>
      <c r="I275" s="31">
        <v>1766</v>
      </c>
      <c r="J275" s="31" t="e">
        <f ca="1">IF(($AB$2-$AA$2) &gt;= 0,IF(LEN(TEXT((V275)*100,"00000"))=3,_xlfn.CONCAT(0,TEXT((V275)*100,"00000")),TEXT((V275)*100,"00000")),empty)</f>
        <v>#NAME?</v>
      </c>
      <c r="K275" s="31" t="str">
        <f t="shared" si="31"/>
        <v/>
      </c>
      <c r="L275" s="31" t="s">
        <v>12815</v>
      </c>
      <c r="M275" s="31"/>
      <c r="N275" s="33" t="e">
        <f>MOD(Rapportage!H275-Rapportage!F275,1)-P275</f>
        <v>#VALUE!</v>
      </c>
      <c r="O275" s="31" t="str">
        <f>IF(Rapportage!G275="","",Rapportage!G275-Rapportage!E275)</f>
        <v/>
      </c>
      <c r="P275" s="35" t="str">
        <f>IF(Rapportage!K275="","",(Rapportage!K275*60)/1440)</f>
        <v/>
      </c>
      <c r="Q275" s="40" t="str">
        <f>IF(O275=1,1-((Rapportage!F275-$X$2)),"")</f>
        <v/>
      </c>
      <c r="R275" s="40" t="str">
        <f t="shared" si="30"/>
        <v/>
      </c>
      <c r="S275" s="35" t="str">
        <f>IF(OR(O275=1,Rapportage!H275&lt;$X$3),IF(Rapportage!H275&lt;"00:01","",(Rapportage!H275-$X$2)),"")</f>
        <v/>
      </c>
      <c r="T275" s="36" t="str">
        <f t="shared" si="35"/>
        <v/>
      </c>
      <c r="U275" s="41" t="e">
        <f t="shared" si="32"/>
        <v>#VALUE!</v>
      </c>
      <c r="V275" s="36" t="str">
        <f t="shared" si="34"/>
        <v/>
      </c>
      <c r="W275" s="36" t="str">
        <f t="shared" si="33"/>
        <v/>
      </c>
      <c r="X275" s="31"/>
      <c r="Y275" s="31"/>
      <c r="Z275" s="31" t="s">
        <v>8090</v>
      </c>
      <c r="AA275" s="31">
        <v>274</v>
      </c>
      <c r="AB275" s="31"/>
      <c r="AC275" s="31"/>
      <c r="AD275" s="31"/>
      <c r="AE275" s="31"/>
      <c r="AF275" s="31">
        <f>COUNTIFS('Zon- en Feestdagen'!G283:G295,Rapportage!E275)</f>
        <v>0</v>
      </c>
    </row>
    <row r="276" spans="1:32">
      <c r="A276" s="31" t="str">
        <f>IF((Rapportage!A276)&lt;=0,"",_xlfn.CONCAT(REPT("0",4-LEN(Rapportage!A276)),Rapportage!A276))</f>
        <v/>
      </c>
      <c r="B276" s="31" t="s">
        <v>831</v>
      </c>
      <c r="C276" s="31" t="str">
        <f>IF((Rapportage!C276)&lt;=0,"",_xlfn.CONCAT(REPT("0",10-LEN(Rapportage!C276)),Rapportage!C276))</f>
        <v/>
      </c>
      <c r="D276" s="31" t="s">
        <v>832</v>
      </c>
      <c r="E276" s="31" t="s">
        <v>17857</v>
      </c>
      <c r="F276" s="31" t="s">
        <v>15335</v>
      </c>
      <c r="G276" s="31" t="s">
        <v>833</v>
      </c>
      <c r="H276" s="31" t="s">
        <v>8091</v>
      </c>
      <c r="I276" s="31">
        <v>1766</v>
      </c>
      <c r="J276" s="31" t="e">
        <f ca="1">IF(($AB$2-$AA$2) &gt;= 0,IF(LEN(TEXT((V276)*100,"00000"))=3,_xlfn.CONCAT(0,TEXT((V276)*100,"00000")),TEXT((V276)*100,"00000")),empty)</f>
        <v>#NAME?</v>
      </c>
      <c r="K276" s="31" t="str">
        <f t="shared" si="31"/>
        <v/>
      </c>
      <c r="L276" s="31" t="s">
        <v>12816</v>
      </c>
      <c r="M276" s="31"/>
      <c r="N276" s="33" t="e">
        <f>MOD(Rapportage!H276-Rapportage!F276,1)-P276</f>
        <v>#VALUE!</v>
      </c>
      <c r="O276" s="31" t="str">
        <f>IF(Rapportage!G276="","",Rapportage!G276-Rapportage!E276)</f>
        <v/>
      </c>
      <c r="P276" s="35" t="str">
        <f>IF(Rapportage!K276="","",(Rapportage!K276*60)/1440)</f>
        <v/>
      </c>
      <c r="Q276" s="40" t="str">
        <f>IF(O276=1,1-((Rapportage!F276-$X$2)),"")</f>
        <v/>
      </c>
      <c r="R276" s="40" t="str">
        <f t="shared" si="30"/>
        <v/>
      </c>
      <c r="S276" s="35" t="str">
        <f>IF(OR(O276=1,Rapportage!H276&lt;$X$3),IF(Rapportage!H276&lt;"00:01","",(Rapportage!H276-$X$2)),"")</f>
        <v/>
      </c>
      <c r="T276" s="36" t="str">
        <f t="shared" si="35"/>
        <v/>
      </c>
      <c r="U276" s="41" t="e">
        <f t="shared" si="32"/>
        <v>#VALUE!</v>
      </c>
      <c r="V276" s="36" t="str">
        <f t="shared" si="34"/>
        <v/>
      </c>
      <c r="W276" s="36" t="str">
        <f t="shared" si="33"/>
        <v/>
      </c>
      <c r="X276" s="31"/>
      <c r="Y276" s="31"/>
      <c r="Z276" s="31" t="s">
        <v>8092</v>
      </c>
      <c r="AA276" s="31">
        <v>275</v>
      </c>
      <c r="AB276" s="31"/>
      <c r="AC276" s="31"/>
      <c r="AD276" s="31"/>
      <c r="AE276" s="31"/>
      <c r="AF276" s="31">
        <f>COUNTIFS('Zon- en Feestdagen'!G284:G296,Rapportage!E276)</f>
        <v>0</v>
      </c>
    </row>
    <row r="277" spans="1:32">
      <c r="A277" s="31" t="str">
        <f>IF((Rapportage!A277)&lt;=0,"",_xlfn.CONCAT(REPT("0",4-LEN(Rapportage!A277)),Rapportage!A277))</f>
        <v/>
      </c>
      <c r="B277" s="31" t="s">
        <v>834</v>
      </c>
      <c r="C277" s="31" t="str">
        <f>IF((Rapportage!C277)&lt;=0,"",_xlfn.CONCAT(REPT("0",10-LEN(Rapportage!C277)),Rapportage!C277))</f>
        <v/>
      </c>
      <c r="D277" s="31" t="s">
        <v>835</v>
      </c>
      <c r="E277" s="31" t="s">
        <v>17858</v>
      </c>
      <c r="F277" s="31" t="s">
        <v>15336</v>
      </c>
      <c r="G277" s="31" t="s">
        <v>836</v>
      </c>
      <c r="H277" s="31" t="s">
        <v>8093</v>
      </c>
      <c r="I277" s="31">
        <v>1766</v>
      </c>
      <c r="J277" s="31" t="e">
        <f ca="1">IF(($AB$2-$AA$2) &gt;= 0,IF(LEN(TEXT((V277)*100,"00000"))=3,_xlfn.CONCAT(0,TEXT((V277)*100,"00000")),TEXT((V277)*100,"00000")),empty)</f>
        <v>#NAME?</v>
      </c>
      <c r="K277" s="31" t="str">
        <f t="shared" si="31"/>
        <v/>
      </c>
      <c r="L277" s="31" t="s">
        <v>12817</v>
      </c>
      <c r="M277" s="31"/>
      <c r="N277" s="33" t="e">
        <f>MOD(Rapportage!H277-Rapportage!F277,1)-P277</f>
        <v>#VALUE!</v>
      </c>
      <c r="O277" s="31" t="str">
        <f>IF(Rapportage!G277="","",Rapportage!G277-Rapportage!E277)</f>
        <v/>
      </c>
      <c r="P277" s="35" t="str">
        <f>IF(Rapportage!K277="","",(Rapportage!K277*60)/1440)</f>
        <v/>
      </c>
      <c r="Q277" s="40" t="str">
        <f>IF(O277=1,1-((Rapportage!F277-$X$2)),"")</f>
        <v/>
      </c>
      <c r="R277" s="40" t="str">
        <f t="shared" si="30"/>
        <v/>
      </c>
      <c r="S277" s="35" t="str">
        <f>IF(OR(O277=1,Rapportage!H277&lt;$X$3),IF(Rapportage!H277&lt;"00:01","",(Rapportage!H277-$X$2)),"")</f>
        <v/>
      </c>
      <c r="T277" s="36" t="str">
        <f t="shared" si="35"/>
        <v/>
      </c>
      <c r="U277" s="41" t="e">
        <f t="shared" si="32"/>
        <v>#VALUE!</v>
      </c>
      <c r="V277" s="36" t="str">
        <f t="shared" si="34"/>
        <v/>
      </c>
      <c r="W277" s="36" t="str">
        <f t="shared" si="33"/>
        <v/>
      </c>
      <c r="X277" s="31"/>
      <c r="Y277" s="31"/>
      <c r="Z277" s="31" t="s">
        <v>8094</v>
      </c>
      <c r="AA277" s="31">
        <v>276</v>
      </c>
      <c r="AB277" s="31"/>
      <c r="AC277" s="31"/>
      <c r="AD277" s="31"/>
      <c r="AE277" s="31"/>
      <c r="AF277" s="31">
        <f>COUNTIFS('Zon- en Feestdagen'!G285:G297,Rapportage!E277)</f>
        <v>0</v>
      </c>
    </row>
    <row r="278" spans="1:32">
      <c r="A278" s="31" t="str">
        <f>IF((Rapportage!A278)&lt;=0,"",_xlfn.CONCAT(REPT("0",4-LEN(Rapportage!A278)),Rapportage!A278))</f>
        <v/>
      </c>
      <c r="B278" s="31" t="s">
        <v>837</v>
      </c>
      <c r="C278" s="31" t="str">
        <f>IF((Rapportage!C278)&lt;=0,"",_xlfn.CONCAT(REPT("0",10-LEN(Rapportage!C278)),Rapportage!C278))</f>
        <v/>
      </c>
      <c r="D278" s="31" t="s">
        <v>838</v>
      </c>
      <c r="E278" s="31" t="s">
        <v>17859</v>
      </c>
      <c r="F278" s="31" t="s">
        <v>15337</v>
      </c>
      <c r="G278" s="31" t="s">
        <v>839</v>
      </c>
      <c r="H278" s="31" t="s">
        <v>8095</v>
      </c>
      <c r="I278" s="31">
        <v>1766</v>
      </c>
      <c r="J278" s="31" t="e">
        <f ca="1">IF(($AB$2-$AA$2) &gt;= 0,IF(LEN(TEXT((V278)*100,"00000"))=3,_xlfn.CONCAT(0,TEXT((V278)*100,"00000")),TEXT((V278)*100,"00000")),empty)</f>
        <v>#NAME?</v>
      </c>
      <c r="K278" s="31" t="str">
        <f t="shared" si="31"/>
        <v/>
      </c>
      <c r="L278" s="31" t="s">
        <v>12818</v>
      </c>
      <c r="M278" s="31"/>
      <c r="N278" s="33" t="e">
        <f>MOD(Rapportage!H278-Rapportage!F278,1)-P278</f>
        <v>#VALUE!</v>
      </c>
      <c r="O278" s="31" t="str">
        <f>IF(Rapportage!G278="","",Rapportage!G278-Rapportage!E278)</f>
        <v/>
      </c>
      <c r="P278" s="35" t="str">
        <f>IF(Rapportage!K278="","",(Rapportage!K278*60)/1440)</f>
        <v/>
      </c>
      <c r="Q278" s="40" t="str">
        <f>IF(O278=1,1-((Rapportage!F278-$X$2)),"")</f>
        <v/>
      </c>
      <c r="R278" s="40" t="str">
        <f t="shared" si="30"/>
        <v/>
      </c>
      <c r="S278" s="35" t="str">
        <f>IF(OR(O278=1,Rapportage!H278&lt;$X$3),IF(Rapportage!H278&lt;"00:01","",(Rapportage!H278-$X$2)),"")</f>
        <v/>
      </c>
      <c r="T278" s="36" t="str">
        <f t="shared" si="35"/>
        <v/>
      </c>
      <c r="U278" s="41" t="e">
        <f t="shared" si="32"/>
        <v>#VALUE!</v>
      </c>
      <c r="V278" s="36" t="str">
        <f t="shared" si="34"/>
        <v/>
      </c>
      <c r="W278" s="36" t="str">
        <f t="shared" si="33"/>
        <v/>
      </c>
      <c r="X278" s="31"/>
      <c r="Y278" s="31"/>
      <c r="Z278" s="31" t="s">
        <v>8096</v>
      </c>
      <c r="AA278" s="31">
        <v>277</v>
      </c>
      <c r="AB278" s="31"/>
      <c r="AC278" s="31"/>
      <c r="AD278" s="31"/>
      <c r="AE278" s="31"/>
      <c r="AF278" s="31">
        <f>COUNTIFS('Zon- en Feestdagen'!G286:G298,Rapportage!E278)</f>
        <v>0</v>
      </c>
    </row>
    <row r="279" spans="1:32">
      <c r="A279" s="31" t="str">
        <f>IF((Rapportage!A279)&lt;=0,"",_xlfn.CONCAT(REPT("0",4-LEN(Rapportage!A279)),Rapportage!A279))</f>
        <v/>
      </c>
      <c r="B279" s="31" t="s">
        <v>840</v>
      </c>
      <c r="C279" s="31" t="str">
        <f>IF((Rapportage!C279)&lt;=0,"",_xlfn.CONCAT(REPT("0",10-LEN(Rapportage!C279)),Rapportage!C279))</f>
        <v/>
      </c>
      <c r="D279" s="31" t="s">
        <v>841</v>
      </c>
      <c r="E279" s="31" t="s">
        <v>17860</v>
      </c>
      <c r="F279" s="31" t="s">
        <v>15338</v>
      </c>
      <c r="G279" s="31" t="s">
        <v>842</v>
      </c>
      <c r="H279" s="31" t="s">
        <v>8097</v>
      </c>
      <c r="I279" s="31">
        <v>1766</v>
      </c>
      <c r="J279" s="31" t="e">
        <f ca="1">IF(($AB$2-$AA$2) &gt;= 0,IF(LEN(TEXT((V279)*100,"00000"))=3,_xlfn.CONCAT(0,TEXT((V279)*100,"00000")),TEXT((V279)*100,"00000")),empty)</f>
        <v>#NAME?</v>
      </c>
      <c r="K279" s="31" t="str">
        <f t="shared" si="31"/>
        <v/>
      </c>
      <c r="L279" s="31" t="s">
        <v>12819</v>
      </c>
      <c r="M279" s="31"/>
      <c r="N279" s="33" t="e">
        <f>MOD(Rapportage!H279-Rapportage!F279,1)-P279</f>
        <v>#VALUE!</v>
      </c>
      <c r="O279" s="31" t="str">
        <f>IF(Rapportage!G279="","",Rapportage!G279-Rapportage!E279)</f>
        <v/>
      </c>
      <c r="P279" s="35" t="str">
        <f>IF(Rapportage!K279="","",(Rapportage!K279*60)/1440)</f>
        <v/>
      </c>
      <c r="Q279" s="40" t="str">
        <f>IF(O279=1,1-((Rapportage!F279-$X$2)),"")</f>
        <v/>
      </c>
      <c r="R279" s="40" t="str">
        <f t="shared" si="30"/>
        <v/>
      </c>
      <c r="S279" s="35" t="str">
        <f>IF(OR(O279=1,Rapportage!H279&lt;$X$3),IF(Rapportage!H279&lt;"00:01","",(Rapportage!H279-$X$2)),"")</f>
        <v/>
      </c>
      <c r="T279" s="36" t="str">
        <f t="shared" si="35"/>
        <v/>
      </c>
      <c r="U279" s="41" t="e">
        <f t="shared" si="32"/>
        <v>#VALUE!</v>
      </c>
      <c r="V279" s="36" t="str">
        <f t="shared" si="34"/>
        <v/>
      </c>
      <c r="W279" s="36" t="str">
        <f t="shared" si="33"/>
        <v/>
      </c>
      <c r="X279" s="31"/>
      <c r="Y279" s="31"/>
      <c r="Z279" s="31" t="s">
        <v>8098</v>
      </c>
      <c r="AA279" s="31">
        <v>278</v>
      </c>
      <c r="AB279" s="31"/>
      <c r="AC279" s="31"/>
      <c r="AD279" s="31"/>
      <c r="AE279" s="31"/>
      <c r="AF279" s="31">
        <f>COUNTIFS('Zon- en Feestdagen'!G287:G299,Rapportage!E279)</f>
        <v>0</v>
      </c>
    </row>
    <row r="280" spans="1:32">
      <c r="A280" s="31" t="str">
        <f>IF((Rapportage!A280)&lt;=0,"",_xlfn.CONCAT(REPT("0",4-LEN(Rapportage!A280)),Rapportage!A280))</f>
        <v/>
      </c>
      <c r="B280" s="31" t="s">
        <v>843</v>
      </c>
      <c r="C280" s="31" t="str">
        <f>IF((Rapportage!C280)&lt;=0,"",_xlfn.CONCAT(REPT("0",10-LEN(Rapportage!C280)),Rapportage!C280))</f>
        <v/>
      </c>
      <c r="D280" s="31" t="s">
        <v>844</v>
      </c>
      <c r="E280" s="31" t="s">
        <v>17861</v>
      </c>
      <c r="F280" s="31" t="s">
        <v>15339</v>
      </c>
      <c r="G280" s="31" t="s">
        <v>845</v>
      </c>
      <c r="H280" s="31" t="s">
        <v>8099</v>
      </c>
      <c r="I280" s="31">
        <v>1766</v>
      </c>
      <c r="J280" s="31" t="e">
        <f ca="1">IF(($AB$2-$AA$2) &gt;= 0,IF(LEN(TEXT((V280)*100,"00000"))=3,_xlfn.CONCAT(0,TEXT((V280)*100,"00000")),TEXT((V280)*100,"00000")),empty)</f>
        <v>#NAME?</v>
      </c>
      <c r="K280" s="31" t="str">
        <f t="shared" si="31"/>
        <v/>
      </c>
      <c r="L280" s="31" t="s">
        <v>12820</v>
      </c>
      <c r="M280" s="31"/>
      <c r="N280" s="33" t="e">
        <f>MOD(Rapportage!H280-Rapportage!F280,1)-P280</f>
        <v>#VALUE!</v>
      </c>
      <c r="O280" s="31" t="str">
        <f>IF(Rapportage!G280="","",Rapportage!G280-Rapportage!E280)</f>
        <v/>
      </c>
      <c r="P280" s="35" t="str">
        <f>IF(Rapportage!K280="","",(Rapportage!K280*60)/1440)</f>
        <v/>
      </c>
      <c r="Q280" s="40" t="str">
        <f>IF(O280=1,1-((Rapportage!F280-$X$2)),"")</f>
        <v/>
      </c>
      <c r="R280" s="40" t="str">
        <f t="shared" si="30"/>
        <v/>
      </c>
      <c r="S280" s="35" t="str">
        <f>IF(OR(O280=1,Rapportage!H280&lt;$X$3),IF(Rapportage!H280&lt;"00:01","",(Rapportage!H280-$X$2)),"")</f>
        <v/>
      </c>
      <c r="T280" s="36" t="str">
        <f t="shared" si="35"/>
        <v/>
      </c>
      <c r="U280" s="41" t="e">
        <f t="shared" si="32"/>
        <v>#VALUE!</v>
      </c>
      <c r="V280" s="36" t="str">
        <f t="shared" si="34"/>
        <v/>
      </c>
      <c r="W280" s="36" t="str">
        <f t="shared" si="33"/>
        <v/>
      </c>
      <c r="X280" s="31"/>
      <c r="Y280" s="31"/>
      <c r="Z280" s="31" t="s">
        <v>8100</v>
      </c>
      <c r="AA280" s="31">
        <v>279</v>
      </c>
      <c r="AB280" s="31"/>
      <c r="AC280" s="31"/>
      <c r="AD280" s="31"/>
      <c r="AE280" s="31"/>
      <c r="AF280" s="31">
        <f>COUNTIFS('Zon- en Feestdagen'!G288:G300,Rapportage!E280)</f>
        <v>0</v>
      </c>
    </row>
    <row r="281" spans="1:32">
      <c r="A281" s="31" t="str">
        <f>IF((Rapportage!A281)&lt;=0,"",_xlfn.CONCAT(REPT("0",4-LEN(Rapportage!A281)),Rapportage!A281))</f>
        <v/>
      </c>
      <c r="B281" s="31" t="s">
        <v>846</v>
      </c>
      <c r="C281" s="31" t="str">
        <f>IF((Rapportage!C281)&lt;=0,"",_xlfn.CONCAT(REPT("0",10-LEN(Rapportage!C281)),Rapportage!C281))</f>
        <v/>
      </c>
      <c r="D281" s="31" t="s">
        <v>847</v>
      </c>
      <c r="E281" s="31" t="s">
        <v>17862</v>
      </c>
      <c r="F281" s="31" t="s">
        <v>15340</v>
      </c>
      <c r="G281" s="31" t="s">
        <v>848</v>
      </c>
      <c r="H281" s="31" t="s">
        <v>8101</v>
      </c>
      <c r="I281" s="31">
        <v>1766</v>
      </c>
      <c r="J281" s="31" t="e">
        <f ca="1">IF(($AB$2-$AA$2) &gt;= 0,IF(LEN(TEXT((V281)*100,"00000"))=3,_xlfn.CONCAT(0,TEXT((V281)*100,"00000")),TEXT((V281)*100,"00000")),empty)</f>
        <v>#NAME?</v>
      </c>
      <c r="K281" s="31" t="str">
        <f t="shared" si="31"/>
        <v/>
      </c>
      <c r="L281" s="31" t="s">
        <v>12821</v>
      </c>
      <c r="M281" s="31"/>
      <c r="N281" s="33" t="e">
        <f>MOD(Rapportage!H281-Rapportage!F281,1)-P281</f>
        <v>#VALUE!</v>
      </c>
      <c r="O281" s="31" t="str">
        <f>IF(Rapportage!G281="","",Rapportage!G281-Rapportage!E281)</f>
        <v/>
      </c>
      <c r="P281" s="35" t="str">
        <f>IF(Rapportage!K281="","",(Rapportage!K281*60)/1440)</f>
        <v/>
      </c>
      <c r="Q281" s="40" t="str">
        <f>IF(O281=1,1-((Rapportage!F281-$X$2)),"")</f>
        <v/>
      </c>
      <c r="R281" s="40" t="str">
        <f t="shared" si="30"/>
        <v/>
      </c>
      <c r="S281" s="35" t="str">
        <f>IF(OR(O281=1,Rapportage!H281&lt;$X$3),IF(Rapportage!H281&lt;"00:01","",(Rapportage!H281-$X$2)),"")</f>
        <v/>
      </c>
      <c r="T281" s="36" t="str">
        <f t="shared" si="35"/>
        <v/>
      </c>
      <c r="U281" s="41" t="e">
        <f t="shared" si="32"/>
        <v>#VALUE!</v>
      </c>
      <c r="V281" s="36" t="str">
        <f t="shared" si="34"/>
        <v/>
      </c>
      <c r="W281" s="36" t="str">
        <f t="shared" si="33"/>
        <v/>
      </c>
      <c r="X281" s="31"/>
      <c r="Y281" s="31"/>
      <c r="Z281" s="31" t="s">
        <v>8102</v>
      </c>
      <c r="AA281" s="31">
        <v>280</v>
      </c>
      <c r="AB281" s="31"/>
      <c r="AC281" s="31"/>
      <c r="AD281" s="31"/>
      <c r="AE281" s="31"/>
      <c r="AF281" s="31">
        <f>COUNTIFS('Zon- en Feestdagen'!G289:G301,Rapportage!E281)</f>
        <v>0</v>
      </c>
    </row>
    <row r="282" spans="1:32">
      <c r="A282" s="31" t="str">
        <f>IF((Rapportage!A282)&lt;=0,"",_xlfn.CONCAT(REPT("0",4-LEN(Rapportage!A282)),Rapportage!A282))</f>
        <v/>
      </c>
      <c r="B282" s="31" t="s">
        <v>849</v>
      </c>
      <c r="C282" s="31" t="str">
        <f>IF((Rapportage!C282)&lt;=0,"",_xlfn.CONCAT(REPT("0",10-LEN(Rapportage!C282)),Rapportage!C282))</f>
        <v/>
      </c>
      <c r="D282" s="31" t="s">
        <v>850</v>
      </c>
      <c r="E282" s="31" t="s">
        <v>17863</v>
      </c>
      <c r="F282" s="31" t="s">
        <v>15341</v>
      </c>
      <c r="G282" s="31" t="s">
        <v>851</v>
      </c>
      <c r="H282" s="31" t="s">
        <v>8103</v>
      </c>
      <c r="I282" s="31">
        <v>1766</v>
      </c>
      <c r="J282" s="31" t="e">
        <f ca="1">IF(($AB$2-$AA$2) &gt;= 0,IF(LEN(TEXT((V282)*100,"00000"))=3,_xlfn.CONCAT(0,TEXT((V282)*100,"00000")),TEXT((V282)*100,"00000")),empty)</f>
        <v>#NAME?</v>
      </c>
      <c r="K282" s="31" t="str">
        <f t="shared" si="31"/>
        <v/>
      </c>
      <c r="L282" s="31" t="s">
        <v>12822</v>
      </c>
      <c r="M282" s="31"/>
      <c r="N282" s="33" t="e">
        <f>MOD(Rapportage!H282-Rapportage!F282,1)-P282</f>
        <v>#VALUE!</v>
      </c>
      <c r="O282" s="31" t="str">
        <f>IF(Rapportage!G282="","",Rapportage!G282-Rapportage!E282)</f>
        <v/>
      </c>
      <c r="P282" s="35" t="str">
        <f>IF(Rapportage!K282="","",(Rapportage!K282*60)/1440)</f>
        <v/>
      </c>
      <c r="Q282" s="40" t="str">
        <f>IF(O282=1,1-((Rapportage!F282-$X$2)),"")</f>
        <v/>
      </c>
      <c r="R282" s="40" t="str">
        <f t="shared" si="30"/>
        <v/>
      </c>
      <c r="S282" s="35" t="str">
        <f>IF(OR(O282=1,Rapportage!H282&lt;$X$3),IF(Rapportage!H282&lt;"00:01","",(Rapportage!H282-$X$2)),"")</f>
        <v/>
      </c>
      <c r="T282" s="36" t="str">
        <f t="shared" si="35"/>
        <v/>
      </c>
      <c r="U282" s="41" t="e">
        <f t="shared" si="32"/>
        <v>#VALUE!</v>
      </c>
      <c r="V282" s="36" t="str">
        <f t="shared" si="34"/>
        <v/>
      </c>
      <c r="W282" s="36" t="str">
        <f t="shared" si="33"/>
        <v/>
      </c>
      <c r="X282" s="31"/>
      <c r="Y282" s="31"/>
      <c r="Z282" s="31" t="s">
        <v>8104</v>
      </c>
      <c r="AA282" s="31">
        <v>281</v>
      </c>
      <c r="AB282" s="31"/>
      <c r="AC282" s="31"/>
      <c r="AD282" s="31"/>
      <c r="AE282" s="31"/>
      <c r="AF282" s="31">
        <f>COUNTIFS('Zon- en Feestdagen'!G290:G302,Rapportage!E282)</f>
        <v>0</v>
      </c>
    </row>
    <row r="283" spans="1:32">
      <c r="A283" s="31" t="str">
        <f>IF((Rapportage!A283)&lt;=0,"",_xlfn.CONCAT(REPT("0",4-LEN(Rapportage!A283)),Rapportage!A283))</f>
        <v/>
      </c>
      <c r="B283" s="31" t="s">
        <v>852</v>
      </c>
      <c r="C283" s="31" t="str">
        <f>IF((Rapportage!C283)&lt;=0,"",_xlfn.CONCAT(REPT("0",10-LEN(Rapportage!C283)),Rapportage!C283))</f>
        <v/>
      </c>
      <c r="D283" s="31" t="s">
        <v>853</v>
      </c>
      <c r="E283" s="31" t="s">
        <v>17864</v>
      </c>
      <c r="F283" s="31" t="s">
        <v>15342</v>
      </c>
      <c r="G283" s="31" t="s">
        <v>854</v>
      </c>
      <c r="H283" s="31" t="s">
        <v>8105</v>
      </c>
      <c r="I283" s="31">
        <v>1766</v>
      </c>
      <c r="J283" s="31" t="e">
        <f ca="1">IF(($AB$2-$AA$2) &gt;= 0,IF(LEN(TEXT((V283)*100,"00000"))=3,_xlfn.CONCAT(0,TEXT((V283)*100,"00000")),TEXT((V283)*100,"00000")),empty)</f>
        <v>#NAME?</v>
      </c>
      <c r="K283" s="31" t="str">
        <f t="shared" si="31"/>
        <v/>
      </c>
      <c r="L283" s="31" t="s">
        <v>12823</v>
      </c>
      <c r="M283" s="31"/>
      <c r="N283" s="33" t="e">
        <f>MOD(Rapportage!H283-Rapportage!F283,1)-P283</f>
        <v>#VALUE!</v>
      </c>
      <c r="O283" s="31" t="str">
        <f>IF(Rapportage!G283="","",Rapportage!G283-Rapportage!E283)</f>
        <v/>
      </c>
      <c r="P283" s="35" t="str">
        <f>IF(Rapportage!K283="","",(Rapportage!K283*60)/1440)</f>
        <v/>
      </c>
      <c r="Q283" s="40" t="str">
        <f>IF(O283=1,1-((Rapportage!F283-$X$2)),"")</f>
        <v/>
      </c>
      <c r="R283" s="40" t="str">
        <f t="shared" si="30"/>
        <v/>
      </c>
      <c r="S283" s="35" t="str">
        <f>IF(OR(O283=1,Rapportage!H283&lt;$X$3),IF(Rapportage!H283&lt;"00:01","",(Rapportage!H283-$X$2)),"")</f>
        <v/>
      </c>
      <c r="T283" s="36" t="str">
        <f t="shared" si="35"/>
        <v/>
      </c>
      <c r="U283" s="41" t="e">
        <f t="shared" si="32"/>
        <v>#VALUE!</v>
      </c>
      <c r="V283" s="36" t="str">
        <f t="shared" si="34"/>
        <v/>
      </c>
      <c r="W283" s="36" t="str">
        <f t="shared" si="33"/>
        <v/>
      </c>
      <c r="X283" s="31"/>
      <c r="Y283" s="31"/>
      <c r="Z283" s="31" t="s">
        <v>8106</v>
      </c>
      <c r="AA283" s="31">
        <v>282</v>
      </c>
      <c r="AB283" s="31"/>
      <c r="AC283" s="31"/>
      <c r="AD283" s="31"/>
      <c r="AE283" s="31"/>
      <c r="AF283" s="31">
        <f>COUNTIFS('Zon- en Feestdagen'!G291:G303,Rapportage!E283)</f>
        <v>0</v>
      </c>
    </row>
    <row r="284" spans="1:32">
      <c r="A284" s="31" t="str">
        <f>IF((Rapportage!A284)&lt;=0,"",_xlfn.CONCAT(REPT("0",4-LEN(Rapportage!A284)),Rapportage!A284))</f>
        <v/>
      </c>
      <c r="B284" s="31" t="s">
        <v>855</v>
      </c>
      <c r="C284" s="31" t="str">
        <f>IF((Rapportage!C284)&lt;=0,"",_xlfn.CONCAT(REPT("0",10-LEN(Rapportage!C284)),Rapportage!C284))</f>
        <v/>
      </c>
      <c r="D284" s="31" t="s">
        <v>856</v>
      </c>
      <c r="E284" s="31" t="s">
        <v>17865</v>
      </c>
      <c r="F284" s="31" t="s">
        <v>15343</v>
      </c>
      <c r="G284" s="31" t="s">
        <v>857</v>
      </c>
      <c r="H284" s="31" t="s">
        <v>8107</v>
      </c>
      <c r="I284" s="31">
        <v>1766</v>
      </c>
      <c r="J284" s="31" t="e">
        <f ca="1">IF(($AB$2-$AA$2) &gt;= 0,IF(LEN(TEXT((V284)*100,"00000"))=3,_xlfn.CONCAT(0,TEXT((V284)*100,"00000")),TEXT((V284)*100,"00000")),empty)</f>
        <v>#NAME?</v>
      </c>
      <c r="K284" s="31" t="str">
        <f t="shared" si="31"/>
        <v/>
      </c>
      <c r="L284" s="31" t="s">
        <v>12824</v>
      </c>
      <c r="M284" s="31"/>
      <c r="N284" s="33" t="e">
        <f>MOD(Rapportage!H284-Rapportage!F284,1)-P284</f>
        <v>#VALUE!</v>
      </c>
      <c r="O284" s="31" t="str">
        <f>IF(Rapportage!G284="","",Rapportage!G284-Rapportage!E284)</f>
        <v/>
      </c>
      <c r="P284" s="35" t="str">
        <f>IF(Rapportage!K284="","",(Rapportage!K284*60)/1440)</f>
        <v/>
      </c>
      <c r="Q284" s="40" t="str">
        <f>IF(O284=1,1-((Rapportage!F284-$X$2)),"")</f>
        <v/>
      </c>
      <c r="R284" s="40" t="str">
        <f t="shared" si="30"/>
        <v/>
      </c>
      <c r="S284" s="35" t="str">
        <f>IF(OR(O284=1,Rapportage!H284&lt;$X$3),IF(Rapportage!H284&lt;"00:01","",(Rapportage!H284-$X$2)),"")</f>
        <v/>
      </c>
      <c r="T284" s="36" t="str">
        <f t="shared" si="35"/>
        <v/>
      </c>
      <c r="U284" s="41" t="e">
        <f t="shared" si="32"/>
        <v>#VALUE!</v>
      </c>
      <c r="V284" s="36" t="str">
        <f t="shared" si="34"/>
        <v/>
      </c>
      <c r="W284" s="36" t="str">
        <f t="shared" si="33"/>
        <v/>
      </c>
      <c r="X284" s="31"/>
      <c r="Y284" s="31"/>
      <c r="Z284" s="31" t="s">
        <v>8108</v>
      </c>
      <c r="AA284" s="31">
        <v>283</v>
      </c>
      <c r="AB284" s="31"/>
      <c r="AC284" s="31"/>
      <c r="AD284" s="31"/>
      <c r="AE284" s="31"/>
      <c r="AF284" s="31">
        <f>COUNTIFS('Zon- en Feestdagen'!G292:G304,Rapportage!E284)</f>
        <v>0</v>
      </c>
    </row>
    <row r="285" spans="1:32">
      <c r="A285" s="31" t="str">
        <f>IF((Rapportage!A285)&lt;=0,"",_xlfn.CONCAT(REPT("0",4-LEN(Rapportage!A285)),Rapportage!A285))</f>
        <v/>
      </c>
      <c r="B285" s="31" t="s">
        <v>858</v>
      </c>
      <c r="C285" s="31" t="str">
        <f>IF((Rapportage!C285)&lt;=0,"",_xlfn.CONCAT(REPT("0",10-LEN(Rapportage!C285)),Rapportage!C285))</f>
        <v/>
      </c>
      <c r="D285" s="31" t="s">
        <v>859</v>
      </c>
      <c r="E285" s="31" t="s">
        <v>17866</v>
      </c>
      <c r="F285" s="31" t="s">
        <v>15344</v>
      </c>
      <c r="G285" s="31" t="s">
        <v>860</v>
      </c>
      <c r="H285" s="31" t="s">
        <v>8109</v>
      </c>
      <c r="I285" s="31">
        <v>1766</v>
      </c>
      <c r="J285" s="31" t="e">
        <f ca="1">IF(($AB$2-$AA$2) &gt;= 0,IF(LEN(TEXT((V285)*100,"00000"))=3,_xlfn.CONCAT(0,TEXT((V285)*100,"00000")),TEXT((V285)*100,"00000")),empty)</f>
        <v>#NAME?</v>
      </c>
      <c r="K285" s="31" t="str">
        <f t="shared" si="31"/>
        <v/>
      </c>
      <c r="L285" s="31" t="s">
        <v>12825</v>
      </c>
      <c r="M285" s="31"/>
      <c r="N285" s="33" t="e">
        <f>MOD(Rapportage!H285-Rapportage!F285,1)-P285</f>
        <v>#VALUE!</v>
      </c>
      <c r="O285" s="31" t="str">
        <f>IF(Rapportage!G285="","",Rapportage!G285-Rapportage!E285)</f>
        <v/>
      </c>
      <c r="P285" s="35" t="str">
        <f>IF(Rapportage!K285="","",(Rapportage!K285*60)/1440)</f>
        <v/>
      </c>
      <c r="Q285" s="40" t="str">
        <f>IF(O285=1,1-((Rapportage!F285-$X$2)),"")</f>
        <v/>
      </c>
      <c r="R285" s="40" t="str">
        <f t="shared" si="30"/>
        <v/>
      </c>
      <c r="S285" s="35" t="str">
        <f>IF(OR(O285=1,Rapportage!H285&lt;$X$3),IF(Rapportage!H285&lt;"00:01","",(Rapportage!H285-$X$2)),"")</f>
        <v/>
      </c>
      <c r="T285" s="36" t="str">
        <f t="shared" si="35"/>
        <v/>
      </c>
      <c r="U285" s="41" t="e">
        <f t="shared" si="32"/>
        <v>#VALUE!</v>
      </c>
      <c r="V285" s="36" t="str">
        <f t="shared" si="34"/>
        <v/>
      </c>
      <c r="W285" s="36" t="str">
        <f t="shared" si="33"/>
        <v/>
      </c>
      <c r="X285" s="31"/>
      <c r="Y285" s="31"/>
      <c r="Z285" s="31" t="s">
        <v>8110</v>
      </c>
      <c r="AA285" s="31">
        <v>284</v>
      </c>
      <c r="AB285" s="31"/>
      <c r="AC285" s="31"/>
      <c r="AD285" s="31"/>
      <c r="AE285" s="31"/>
      <c r="AF285" s="31">
        <f>COUNTIFS('Zon- en Feestdagen'!G293:G305,Rapportage!E285)</f>
        <v>0</v>
      </c>
    </row>
    <row r="286" spans="1:32">
      <c r="A286" s="31" t="str">
        <f>IF((Rapportage!A286)&lt;=0,"",_xlfn.CONCAT(REPT("0",4-LEN(Rapportage!A286)),Rapportage!A286))</f>
        <v/>
      </c>
      <c r="B286" s="31" t="s">
        <v>861</v>
      </c>
      <c r="C286" s="31" t="str">
        <f>IF((Rapportage!C286)&lt;=0,"",_xlfn.CONCAT(REPT("0",10-LEN(Rapportage!C286)),Rapportage!C286))</f>
        <v/>
      </c>
      <c r="D286" s="31" t="s">
        <v>862</v>
      </c>
      <c r="E286" s="31" t="s">
        <v>17867</v>
      </c>
      <c r="F286" s="31" t="s">
        <v>15345</v>
      </c>
      <c r="G286" s="31" t="s">
        <v>863</v>
      </c>
      <c r="H286" s="31" t="s">
        <v>8111</v>
      </c>
      <c r="I286" s="31">
        <v>1766</v>
      </c>
      <c r="J286" s="31" t="e">
        <f ca="1">IF(($AB$2-$AA$2) &gt;= 0,IF(LEN(TEXT((V286)*100,"00000"))=3,_xlfn.CONCAT(0,TEXT((V286)*100,"00000")),TEXT((V286)*100,"00000")),empty)</f>
        <v>#NAME?</v>
      </c>
      <c r="K286" s="31" t="str">
        <f t="shared" si="31"/>
        <v/>
      </c>
      <c r="L286" s="31" t="s">
        <v>12826</v>
      </c>
      <c r="M286" s="31"/>
      <c r="N286" s="33" t="e">
        <f>MOD(Rapportage!H286-Rapportage!F286,1)-P286</f>
        <v>#VALUE!</v>
      </c>
      <c r="O286" s="31" t="str">
        <f>IF(Rapportage!G286="","",Rapportage!G286-Rapportage!E286)</f>
        <v/>
      </c>
      <c r="P286" s="35" t="str">
        <f>IF(Rapportage!K286="","",(Rapportage!K286*60)/1440)</f>
        <v/>
      </c>
      <c r="Q286" s="40" t="str">
        <f>IF(O286=1,1-((Rapportage!F286-$X$2)),"")</f>
        <v/>
      </c>
      <c r="R286" s="40" t="str">
        <f t="shared" si="30"/>
        <v/>
      </c>
      <c r="S286" s="35" t="str">
        <f>IF(OR(O286=1,Rapportage!H286&lt;$X$3),IF(Rapportage!H286&lt;"00:01","",(Rapportage!H286-$X$2)),"")</f>
        <v/>
      </c>
      <c r="T286" s="36" t="str">
        <f t="shared" si="35"/>
        <v/>
      </c>
      <c r="U286" s="41" t="e">
        <f t="shared" si="32"/>
        <v>#VALUE!</v>
      </c>
      <c r="V286" s="36" t="str">
        <f t="shared" si="34"/>
        <v/>
      </c>
      <c r="W286" s="36" t="str">
        <f t="shared" si="33"/>
        <v/>
      </c>
      <c r="X286" s="31"/>
      <c r="Y286" s="31"/>
      <c r="Z286" s="31" t="s">
        <v>8112</v>
      </c>
      <c r="AA286" s="31">
        <v>285</v>
      </c>
      <c r="AB286" s="31"/>
      <c r="AC286" s="31"/>
      <c r="AD286" s="31"/>
      <c r="AE286" s="31"/>
      <c r="AF286" s="31">
        <f>COUNTIFS('Zon- en Feestdagen'!G294:G306,Rapportage!E286)</f>
        <v>0</v>
      </c>
    </row>
    <row r="287" spans="1:32">
      <c r="A287" s="31" t="str">
        <f>IF((Rapportage!A287)&lt;=0,"",_xlfn.CONCAT(REPT("0",4-LEN(Rapportage!A287)),Rapportage!A287))</f>
        <v/>
      </c>
      <c r="B287" s="31" t="s">
        <v>864</v>
      </c>
      <c r="C287" s="31" t="str">
        <f>IF((Rapportage!C287)&lt;=0,"",_xlfn.CONCAT(REPT("0",10-LEN(Rapportage!C287)),Rapportage!C287))</f>
        <v/>
      </c>
      <c r="D287" s="31" t="s">
        <v>865</v>
      </c>
      <c r="E287" s="31" t="s">
        <v>17868</v>
      </c>
      <c r="F287" s="31" t="s">
        <v>15346</v>
      </c>
      <c r="G287" s="31" t="s">
        <v>866</v>
      </c>
      <c r="H287" s="31" t="s">
        <v>8113</v>
      </c>
      <c r="I287" s="31">
        <v>1766</v>
      </c>
      <c r="J287" s="31" t="e">
        <f ca="1">IF(($AB$2-$AA$2) &gt;= 0,IF(LEN(TEXT((V287)*100,"00000"))=3,_xlfn.CONCAT(0,TEXT((V287)*100,"00000")),TEXT((V287)*100,"00000")),empty)</f>
        <v>#NAME?</v>
      </c>
      <c r="K287" s="31" t="str">
        <f t="shared" si="31"/>
        <v/>
      </c>
      <c r="L287" s="31" t="s">
        <v>12827</v>
      </c>
      <c r="M287" s="31"/>
      <c r="N287" s="33" t="e">
        <f>MOD(Rapportage!H287-Rapportage!F287,1)-P287</f>
        <v>#VALUE!</v>
      </c>
      <c r="O287" s="31" t="str">
        <f>IF(Rapportage!G287="","",Rapportage!G287-Rapportage!E287)</f>
        <v/>
      </c>
      <c r="P287" s="35" t="str">
        <f>IF(Rapportage!K287="","",(Rapportage!K287*60)/1440)</f>
        <v/>
      </c>
      <c r="Q287" s="40" t="str">
        <f>IF(O287=1,1-((Rapportage!F287-$X$2)),"")</f>
        <v/>
      </c>
      <c r="R287" s="40" t="str">
        <f t="shared" si="30"/>
        <v/>
      </c>
      <c r="S287" s="35" t="str">
        <f>IF(OR(O287=1,Rapportage!H287&lt;$X$3),IF(Rapportage!H287&lt;"00:01","",(Rapportage!H287-$X$2)),"")</f>
        <v/>
      </c>
      <c r="T287" s="36" t="str">
        <f t="shared" si="35"/>
        <v/>
      </c>
      <c r="U287" s="41" t="e">
        <f t="shared" si="32"/>
        <v>#VALUE!</v>
      </c>
      <c r="V287" s="36" t="str">
        <f t="shared" si="34"/>
        <v/>
      </c>
      <c r="W287" s="36" t="str">
        <f t="shared" si="33"/>
        <v/>
      </c>
      <c r="X287" s="31"/>
      <c r="Y287" s="31"/>
      <c r="Z287" s="31" t="s">
        <v>8114</v>
      </c>
      <c r="AA287" s="31">
        <v>286</v>
      </c>
      <c r="AB287" s="31"/>
      <c r="AC287" s="31"/>
      <c r="AD287" s="31"/>
      <c r="AE287" s="31"/>
      <c r="AF287" s="31">
        <f>COUNTIFS('Zon- en Feestdagen'!G295:G307,Rapportage!E287)</f>
        <v>0</v>
      </c>
    </row>
    <row r="288" spans="1:32">
      <c r="A288" s="31" t="str">
        <f>IF((Rapportage!A288)&lt;=0,"",_xlfn.CONCAT(REPT("0",4-LEN(Rapportage!A288)),Rapportage!A288))</f>
        <v/>
      </c>
      <c r="B288" s="31" t="s">
        <v>867</v>
      </c>
      <c r="C288" s="31" t="str">
        <f>IF((Rapportage!C288)&lt;=0,"",_xlfn.CONCAT(REPT("0",10-LEN(Rapportage!C288)),Rapportage!C288))</f>
        <v/>
      </c>
      <c r="D288" s="31" t="s">
        <v>868</v>
      </c>
      <c r="E288" s="31" t="s">
        <v>17869</v>
      </c>
      <c r="F288" s="31" t="s">
        <v>15347</v>
      </c>
      <c r="G288" s="31" t="s">
        <v>869</v>
      </c>
      <c r="H288" s="31" t="s">
        <v>8115</v>
      </c>
      <c r="I288" s="31">
        <v>1766</v>
      </c>
      <c r="J288" s="31" t="e">
        <f ca="1">IF(($AB$2-$AA$2) &gt;= 0,IF(LEN(TEXT((V288)*100,"00000"))=3,_xlfn.CONCAT(0,TEXT((V288)*100,"00000")),TEXT((V288)*100,"00000")),empty)</f>
        <v>#NAME?</v>
      </c>
      <c r="K288" s="31" t="str">
        <f t="shared" si="31"/>
        <v/>
      </c>
      <c r="L288" s="31" t="s">
        <v>12828</v>
      </c>
      <c r="M288" s="31"/>
      <c r="N288" s="33" t="e">
        <f>MOD(Rapportage!H288-Rapportage!F288,1)-P288</f>
        <v>#VALUE!</v>
      </c>
      <c r="O288" s="31" t="str">
        <f>IF(Rapportage!G288="","",Rapportage!G288-Rapportage!E288)</f>
        <v/>
      </c>
      <c r="P288" s="35" t="str">
        <f>IF(Rapportage!K288="","",(Rapportage!K288*60)/1440)</f>
        <v/>
      </c>
      <c r="Q288" s="40" t="str">
        <f>IF(O288=1,1-((Rapportage!F288-$X$2)),"")</f>
        <v/>
      </c>
      <c r="R288" s="40" t="str">
        <f t="shared" si="30"/>
        <v/>
      </c>
      <c r="S288" s="35" t="str">
        <f>IF(OR(O288=1,Rapportage!H288&lt;$X$3),IF(Rapportage!H288&lt;"00:01","",(Rapportage!H288-$X$2)),"")</f>
        <v/>
      </c>
      <c r="T288" s="36" t="str">
        <f t="shared" si="35"/>
        <v/>
      </c>
      <c r="U288" s="41" t="e">
        <f t="shared" si="32"/>
        <v>#VALUE!</v>
      </c>
      <c r="V288" s="36" t="str">
        <f t="shared" si="34"/>
        <v/>
      </c>
      <c r="W288" s="36" t="str">
        <f t="shared" si="33"/>
        <v/>
      </c>
      <c r="X288" s="31"/>
      <c r="Y288" s="31"/>
      <c r="Z288" s="31" t="s">
        <v>8116</v>
      </c>
      <c r="AA288" s="31">
        <v>287</v>
      </c>
      <c r="AB288" s="31"/>
      <c r="AC288" s="31"/>
      <c r="AD288" s="31"/>
      <c r="AE288" s="31"/>
      <c r="AF288" s="31">
        <f>COUNTIFS('Zon- en Feestdagen'!G296:G308,Rapportage!E288)</f>
        <v>0</v>
      </c>
    </row>
    <row r="289" spans="1:32">
      <c r="A289" s="31" t="str">
        <f>IF((Rapportage!A289)&lt;=0,"",_xlfn.CONCAT(REPT("0",4-LEN(Rapportage!A289)),Rapportage!A289))</f>
        <v/>
      </c>
      <c r="B289" s="31" t="s">
        <v>870</v>
      </c>
      <c r="C289" s="31" t="str">
        <f>IF((Rapportage!C289)&lt;=0,"",_xlfn.CONCAT(REPT("0",10-LEN(Rapportage!C289)),Rapportage!C289))</f>
        <v/>
      </c>
      <c r="D289" s="31" t="s">
        <v>871</v>
      </c>
      <c r="E289" s="31" t="s">
        <v>17870</v>
      </c>
      <c r="F289" s="31" t="s">
        <v>15348</v>
      </c>
      <c r="G289" s="31" t="s">
        <v>872</v>
      </c>
      <c r="H289" s="31" t="s">
        <v>8117</v>
      </c>
      <c r="I289" s="31">
        <v>1766</v>
      </c>
      <c r="J289" s="31" t="e">
        <f ca="1">IF(($AB$2-$AA$2) &gt;= 0,IF(LEN(TEXT((V289)*100,"00000"))=3,_xlfn.CONCAT(0,TEXT((V289)*100,"00000")),TEXT((V289)*100,"00000")),empty)</f>
        <v>#NAME?</v>
      </c>
      <c r="K289" s="31" t="str">
        <f t="shared" si="31"/>
        <v/>
      </c>
      <c r="L289" s="31" t="s">
        <v>12829</v>
      </c>
      <c r="M289" s="31"/>
      <c r="N289" s="33" t="e">
        <f>MOD(Rapportage!H289-Rapportage!F289,1)-P289</f>
        <v>#VALUE!</v>
      </c>
      <c r="O289" s="31" t="str">
        <f>IF(Rapportage!G289="","",Rapportage!G289-Rapportage!E289)</f>
        <v/>
      </c>
      <c r="P289" s="35" t="str">
        <f>IF(Rapportage!K289="","",(Rapportage!K289*60)/1440)</f>
        <v/>
      </c>
      <c r="Q289" s="40" t="str">
        <f>IF(O289=1,1-((Rapportage!F289-$X$2)),"")</f>
        <v/>
      </c>
      <c r="R289" s="40" t="str">
        <f t="shared" si="30"/>
        <v/>
      </c>
      <c r="S289" s="35" t="str">
        <f>IF(OR(O289=1,Rapportage!H289&lt;$X$3),IF(Rapportage!H289&lt;"00:01","",(Rapportage!H289-$X$2)),"")</f>
        <v/>
      </c>
      <c r="T289" s="36" t="str">
        <f t="shared" si="35"/>
        <v/>
      </c>
      <c r="U289" s="41" t="e">
        <f t="shared" si="32"/>
        <v>#VALUE!</v>
      </c>
      <c r="V289" s="36" t="str">
        <f t="shared" si="34"/>
        <v/>
      </c>
      <c r="W289" s="36" t="str">
        <f t="shared" si="33"/>
        <v/>
      </c>
      <c r="X289" s="31"/>
      <c r="Y289" s="31"/>
      <c r="Z289" s="31" t="s">
        <v>8118</v>
      </c>
      <c r="AA289" s="31">
        <v>288</v>
      </c>
      <c r="AB289" s="31"/>
      <c r="AC289" s="31"/>
      <c r="AD289" s="31"/>
      <c r="AE289" s="31"/>
      <c r="AF289" s="31">
        <f>COUNTIFS('Zon- en Feestdagen'!G297:G309,Rapportage!E289)</f>
        <v>0</v>
      </c>
    </row>
    <row r="290" spans="1:32">
      <c r="A290" s="31" t="str">
        <f>IF((Rapportage!A290)&lt;=0,"",_xlfn.CONCAT(REPT("0",4-LEN(Rapportage!A290)),Rapportage!A290))</f>
        <v/>
      </c>
      <c r="B290" s="31" t="s">
        <v>873</v>
      </c>
      <c r="C290" s="31" t="str">
        <f>IF((Rapportage!C290)&lt;=0,"",_xlfn.CONCAT(REPT("0",10-LEN(Rapportage!C290)),Rapportage!C290))</f>
        <v/>
      </c>
      <c r="D290" s="31" t="s">
        <v>874</v>
      </c>
      <c r="E290" s="31" t="s">
        <v>17871</v>
      </c>
      <c r="F290" s="31" t="s">
        <v>15349</v>
      </c>
      <c r="G290" s="31" t="s">
        <v>875</v>
      </c>
      <c r="H290" s="31" t="s">
        <v>8119</v>
      </c>
      <c r="I290" s="31">
        <v>1766</v>
      </c>
      <c r="J290" s="31" t="e">
        <f ca="1">IF(($AB$2-$AA$2) &gt;= 0,IF(LEN(TEXT((V290)*100,"00000"))=3,_xlfn.CONCAT(0,TEXT((V290)*100,"00000")),TEXT((V290)*100,"00000")),empty)</f>
        <v>#NAME?</v>
      </c>
      <c r="K290" s="31" t="str">
        <f t="shared" si="31"/>
        <v/>
      </c>
      <c r="L290" s="31" t="s">
        <v>12830</v>
      </c>
      <c r="M290" s="31"/>
      <c r="N290" s="33" t="e">
        <f>MOD(Rapportage!H290-Rapportage!F290,1)-P290</f>
        <v>#VALUE!</v>
      </c>
      <c r="O290" s="31" t="str">
        <f>IF(Rapportage!G290="","",Rapportage!G290-Rapportage!E290)</f>
        <v/>
      </c>
      <c r="P290" s="35" t="str">
        <f>IF(Rapportage!K290="","",(Rapportage!K290*60)/1440)</f>
        <v/>
      </c>
      <c r="Q290" s="40" t="str">
        <f>IF(O290=1,1-((Rapportage!F290-$X$2)),"")</f>
        <v/>
      </c>
      <c r="R290" s="40" t="str">
        <f t="shared" si="30"/>
        <v/>
      </c>
      <c r="S290" s="35" t="str">
        <f>IF(OR(O290=1,Rapportage!H290&lt;$X$3),IF(Rapportage!H290&lt;"00:01","",(Rapportage!H290-$X$2)),"")</f>
        <v/>
      </c>
      <c r="T290" s="36" t="str">
        <f t="shared" si="35"/>
        <v/>
      </c>
      <c r="U290" s="41" t="e">
        <f t="shared" si="32"/>
        <v>#VALUE!</v>
      </c>
      <c r="V290" s="36" t="str">
        <f t="shared" si="34"/>
        <v/>
      </c>
      <c r="W290" s="36" t="str">
        <f t="shared" si="33"/>
        <v/>
      </c>
      <c r="X290" s="31"/>
      <c r="Y290" s="31"/>
      <c r="Z290" s="31" t="s">
        <v>8120</v>
      </c>
      <c r="AA290" s="31">
        <v>289</v>
      </c>
      <c r="AB290" s="31"/>
      <c r="AC290" s="31"/>
      <c r="AD290" s="31"/>
      <c r="AE290" s="31"/>
      <c r="AF290" s="31">
        <f>COUNTIFS('Zon- en Feestdagen'!G298:G310,Rapportage!E290)</f>
        <v>0</v>
      </c>
    </row>
    <row r="291" spans="1:32">
      <c r="A291" s="31" t="str">
        <f>IF((Rapportage!A291)&lt;=0,"",_xlfn.CONCAT(REPT("0",4-LEN(Rapportage!A291)),Rapportage!A291))</f>
        <v/>
      </c>
      <c r="B291" s="31" t="s">
        <v>876</v>
      </c>
      <c r="C291" s="31" t="str">
        <f>IF((Rapportage!C291)&lt;=0,"",_xlfn.CONCAT(REPT("0",10-LEN(Rapportage!C291)),Rapportage!C291))</f>
        <v/>
      </c>
      <c r="D291" s="31" t="s">
        <v>877</v>
      </c>
      <c r="E291" s="31" t="s">
        <v>17872</v>
      </c>
      <c r="F291" s="31" t="s">
        <v>15350</v>
      </c>
      <c r="G291" s="31" t="s">
        <v>878</v>
      </c>
      <c r="H291" s="31" t="s">
        <v>8121</v>
      </c>
      <c r="I291" s="31">
        <v>1766</v>
      </c>
      <c r="J291" s="31" t="e">
        <f ca="1">IF(($AB$2-$AA$2) &gt;= 0,IF(LEN(TEXT((V291)*100,"00000"))=3,_xlfn.CONCAT(0,TEXT((V291)*100,"00000")),TEXT((V291)*100,"00000")),empty)</f>
        <v>#NAME?</v>
      </c>
      <c r="K291" s="31" t="str">
        <f t="shared" si="31"/>
        <v/>
      </c>
      <c r="L291" s="31" t="s">
        <v>12831</v>
      </c>
      <c r="M291" s="31"/>
      <c r="N291" s="33" t="e">
        <f>MOD(Rapportage!H291-Rapportage!F291,1)-P291</f>
        <v>#VALUE!</v>
      </c>
      <c r="O291" s="31" t="str">
        <f>IF(Rapportage!G291="","",Rapportage!G291-Rapportage!E291)</f>
        <v/>
      </c>
      <c r="P291" s="35" t="str">
        <f>IF(Rapportage!K291="","",(Rapportage!K291*60)/1440)</f>
        <v/>
      </c>
      <c r="Q291" s="40" t="str">
        <f>IF(O291=1,1-((Rapportage!F291-$X$2)),"")</f>
        <v/>
      </c>
      <c r="R291" s="40" t="str">
        <f t="shared" si="30"/>
        <v/>
      </c>
      <c r="S291" s="35" t="str">
        <f>IF(OR(O291=1,Rapportage!H291&lt;$X$3),IF(Rapportage!H291&lt;"00:01","",(Rapportage!H291-$X$2)),"")</f>
        <v/>
      </c>
      <c r="T291" s="36" t="str">
        <f t="shared" si="35"/>
        <v/>
      </c>
      <c r="U291" s="41" t="e">
        <f t="shared" si="32"/>
        <v>#VALUE!</v>
      </c>
      <c r="V291" s="36" t="str">
        <f t="shared" si="34"/>
        <v/>
      </c>
      <c r="W291" s="36" t="str">
        <f t="shared" si="33"/>
        <v/>
      </c>
      <c r="X291" s="31"/>
      <c r="Y291" s="31"/>
      <c r="Z291" s="31" t="s">
        <v>8122</v>
      </c>
      <c r="AA291" s="31">
        <v>290</v>
      </c>
      <c r="AB291" s="31"/>
      <c r="AC291" s="31"/>
      <c r="AD291" s="31"/>
      <c r="AE291" s="31"/>
      <c r="AF291" s="31">
        <f>COUNTIFS('Zon- en Feestdagen'!G299:G311,Rapportage!E291)</f>
        <v>0</v>
      </c>
    </row>
    <row r="292" spans="1:32">
      <c r="A292" s="31" t="str">
        <f>IF((Rapportage!A292)&lt;=0,"",_xlfn.CONCAT(REPT("0",4-LEN(Rapportage!A292)),Rapportage!A292))</f>
        <v/>
      </c>
      <c r="B292" s="31" t="s">
        <v>879</v>
      </c>
      <c r="C292" s="31" t="str">
        <f>IF((Rapportage!C292)&lt;=0,"",_xlfn.CONCAT(REPT("0",10-LEN(Rapportage!C292)),Rapportage!C292))</f>
        <v/>
      </c>
      <c r="D292" s="31" t="s">
        <v>880</v>
      </c>
      <c r="E292" s="31" t="s">
        <v>17873</v>
      </c>
      <c r="F292" s="31" t="s">
        <v>15351</v>
      </c>
      <c r="G292" s="31" t="s">
        <v>881</v>
      </c>
      <c r="H292" s="31" t="s">
        <v>8123</v>
      </c>
      <c r="I292" s="31">
        <v>1766</v>
      </c>
      <c r="J292" s="31" t="e">
        <f ca="1">IF(($AB$2-$AA$2) &gt;= 0,IF(LEN(TEXT((V292)*100,"00000"))=3,_xlfn.CONCAT(0,TEXT((V292)*100,"00000")),TEXT((V292)*100,"00000")),empty)</f>
        <v>#NAME?</v>
      </c>
      <c r="K292" s="31" t="str">
        <f t="shared" si="31"/>
        <v/>
      </c>
      <c r="L292" s="31" t="s">
        <v>12832</v>
      </c>
      <c r="M292" s="31"/>
      <c r="N292" s="33" t="e">
        <f>MOD(Rapportage!H292-Rapportage!F292,1)-P292</f>
        <v>#VALUE!</v>
      </c>
      <c r="O292" s="31" t="str">
        <f>IF(Rapportage!G292="","",Rapportage!G292-Rapportage!E292)</f>
        <v/>
      </c>
      <c r="P292" s="35" t="str">
        <f>IF(Rapportage!K292="","",(Rapportage!K292*60)/1440)</f>
        <v/>
      </c>
      <c r="Q292" s="40" t="str">
        <f>IF(O292=1,1-((Rapportage!F292-$X$2)),"")</f>
        <v/>
      </c>
      <c r="R292" s="40" t="str">
        <f t="shared" si="30"/>
        <v/>
      </c>
      <c r="S292" s="35" t="str">
        <f>IF(OR(O292=1,Rapportage!H292&lt;$X$3),IF(Rapportage!H292&lt;"00:01","",(Rapportage!H292-$X$2)),"")</f>
        <v/>
      </c>
      <c r="T292" s="36" t="str">
        <f t="shared" si="35"/>
        <v/>
      </c>
      <c r="U292" s="41" t="e">
        <f t="shared" si="32"/>
        <v>#VALUE!</v>
      </c>
      <c r="V292" s="36" t="str">
        <f t="shared" si="34"/>
        <v/>
      </c>
      <c r="W292" s="36" t="str">
        <f t="shared" si="33"/>
        <v/>
      </c>
      <c r="X292" s="31"/>
      <c r="Y292" s="31"/>
      <c r="Z292" s="31" t="s">
        <v>8124</v>
      </c>
      <c r="AA292" s="31">
        <v>291</v>
      </c>
      <c r="AB292" s="31"/>
      <c r="AC292" s="31"/>
      <c r="AD292" s="31"/>
      <c r="AE292" s="31"/>
      <c r="AF292" s="31">
        <f>COUNTIFS('Zon- en Feestdagen'!G300:G312,Rapportage!E292)</f>
        <v>0</v>
      </c>
    </row>
    <row r="293" spans="1:32">
      <c r="A293" s="31" t="str">
        <f>IF((Rapportage!A293)&lt;=0,"",_xlfn.CONCAT(REPT("0",4-LEN(Rapportage!A293)),Rapportage!A293))</f>
        <v/>
      </c>
      <c r="B293" s="31" t="s">
        <v>882</v>
      </c>
      <c r="C293" s="31" t="str">
        <f>IF((Rapportage!C293)&lt;=0,"",_xlfn.CONCAT(REPT("0",10-LEN(Rapportage!C293)),Rapportage!C293))</f>
        <v/>
      </c>
      <c r="D293" s="31" t="s">
        <v>883</v>
      </c>
      <c r="E293" s="31" t="s">
        <v>17874</v>
      </c>
      <c r="F293" s="31" t="s">
        <v>15352</v>
      </c>
      <c r="G293" s="31" t="s">
        <v>884</v>
      </c>
      <c r="H293" s="31" t="s">
        <v>8125</v>
      </c>
      <c r="I293" s="31">
        <v>1766</v>
      </c>
      <c r="J293" s="31" t="e">
        <f ca="1">IF(($AB$2-$AA$2) &gt;= 0,IF(LEN(TEXT((V293)*100,"00000"))=3,_xlfn.CONCAT(0,TEXT((V293)*100,"00000")),TEXT((V293)*100,"00000")),empty)</f>
        <v>#NAME?</v>
      </c>
      <c r="K293" s="31" t="str">
        <f t="shared" si="31"/>
        <v/>
      </c>
      <c r="L293" s="31" t="s">
        <v>12833</v>
      </c>
      <c r="M293" s="31"/>
      <c r="N293" s="33" t="e">
        <f>MOD(Rapportage!H293-Rapportage!F293,1)-P293</f>
        <v>#VALUE!</v>
      </c>
      <c r="O293" s="31" t="str">
        <f>IF(Rapportage!G293="","",Rapportage!G293-Rapportage!E293)</f>
        <v/>
      </c>
      <c r="P293" s="35" t="str">
        <f>IF(Rapportage!K293="","",(Rapportage!K293*60)/1440)</f>
        <v/>
      </c>
      <c r="Q293" s="40" t="str">
        <f>IF(O293=1,1-((Rapportage!F293-$X$2)),"")</f>
        <v/>
      </c>
      <c r="R293" s="40" t="str">
        <f t="shared" si="30"/>
        <v/>
      </c>
      <c r="S293" s="35" t="str">
        <f>IF(OR(O293=1,Rapportage!H293&lt;$X$3),IF(Rapportage!H293&lt;"00:01","",(Rapportage!H293-$X$2)),"")</f>
        <v/>
      </c>
      <c r="T293" s="36" t="str">
        <f t="shared" si="35"/>
        <v/>
      </c>
      <c r="U293" s="41" t="e">
        <f t="shared" si="32"/>
        <v>#VALUE!</v>
      </c>
      <c r="V293" s="36" t="str">
        <f t="shared" si="34"/>
        <v/>
      </c>
      <c r="W293" s="36" t="str">
        <f t="shared" si="33"/>
        <v/>
      </c>
      <c r="X293" s="31"/>
      <c r="Y293" s="31"/>
      <c r="Z293" s="31" t="s">
        <v>8126</v>
      </c>
      <c r="AA293" s="31">
        <v>292</v>
      </c>
      <c r="AB293" s="31"/>
      <c r="AC293" s="31"/>
      <c r="AD293" s="31"/>
      <c r="AE293" s="31"/>
      <c r="AF293" s="31">
        <f>COUNTIFS('Zon- en Feestdagen'!G301:G313,Rapportage!E293)</f>
        <v>0</v>
      </c>
    </row>
    <row r="294" spans="1:32">
      <c r="A294" s="31" t="str">
        <f>IF((Rapportage!A294)&lt;=0,"",_xlfn.CONCAT(REPT("0",4-LEN(Rapportage!A294)),Rapportage!A294))</f>
        <v/>
      </c>
      <c r="B294" s="31" t="s">
        <v>885</v>
      </c>
      <c r="C294" s="31" t="str">
        <f>IF((Rapportage!C294)&lt;=0,"",_xlfn.CONCAT(REPT("0",10-LEN(Rapportage!C294)),Rapportage!C294))</f>
        <v/>
      </c>
      <c r="D294" s="31" t="s">
        <v>886</v>
      </c>
      <c r="E294" s="31" t="s">
        <v>17875</v>
      </c>
      <c r="F294" s="31" t="s">
        <v>15353</v>
      </c>
      <c r="G294" s="31" t="s">
        <v>887</v>
      </c>
      <c r="H294" s="31" t="s">
        <v>8127</v>
      </c>
      <c r="I294" s="31">
        <v>1766</v>
      </c>
      <c r="J294" s="31" t="e">
        <f ca="1">IF(($AB$2-$AA$2) &gt;= 0,IF(LEN(TEXT((V294)*100,"00000"))=3,_xlfn.CONCAT(0,TEXT((V294)*100,"00000")),TEXT((V294)*100,"00000")),empty)</f>
        <v>#NAME?</v>
      </c>
      <c r="K294" s="31" t="str">
        <f t="shared" si="31"/>
        <v/>
      </c>
      <c r="L294" s="31" t="s">
        <v>12834</v>
      </c>
      <c r="M294" s="31"/>
      <c r="N294" s="33" t="e">
        <f>MOD(Rapportage!H294-Rapportage!F294,1)-P294</f>
        <v>#VALUE!</v>
      </c>
      <c r="O294" s="31" t="str">
        <f>IF(Rapportage!G294="","",Rapportage!G294-Rapportage!E294)</f>
        <v/>
      </c>
      <c r="P294" s="35" t="str">
        <f>IF(Rapportage!K294="","",(Rapportage!K294*60)/1440)</f>
        <v/>
      </c>
      <c r="Q294" s="40" t="str">
        <f>IF(O294=1,1-((Rapportage!F294-$X$2)),"")</f>
        <v/>
      </c>
      <c r="R294" s="40" t="str">
        <f t="shared" si="30"/>
        <v/>
      </c>
      <c r="S294" s="35" t="str">
        <f>IF(OR(O294=1,Rapportage!H294&lt;$X$3),IF(Rapportage!H294&lt;"00:01","",(Rapportage!H294-$X$2)),"")</f>
        <v/>
      </c>
      <c r="T294" s="36" t="str">
        <f t="shared" si="35"/>
        <v/>
      </c>
      <c r="U294" s="41" t="e">
        <f t="shared" si="32"/>
        <v>#VALUE!</v>
      </c>
      <c r="V294" s="36" t="str">
        <f t="shared" si="34"/>
        <v/>
      </c>
      <c r="W294" s="36" t="str">
        <f t="shared" si="33"/>
        <v/>
      </c>
      <c r="X294" s="31"/>
      <c r="Y294" s="31"/>
      <c r="Z294" s="31" t="s">
        <v>8128</v>
      </c>
      <c r="AA294" s="31">
        <v>293</v>
      </c>
      <c r="AB294" s="31"/>
      <c r="AC294" s="31"/>
      <c r="AD294" s="31"/>
      <c r="AE294" s="31"/>
      <c r="AF294" s="31">
        <f>COUNTIFS('Zon- en Feestdagen'!G302:G314,Rapportage!E294)</f>
        <v>0</v>
      </c>
    </row>
    <row r="295" spans="1:32">
      <c r="A295" s="31" t="str">
        <f>IF((Rapportage!A295)&lt;=0,"",_xlfn.CONCAT(REPT("0",4-LEN(Rapportage!A295)),Rapportage!A295))</f>
        <v/>
      </c>
      <c r="B295" s="31" t="s">
        <v>888</v>
      </c>
      <c r="C295" s="31" t="str">
        <f>IF((Rapportage!C295)&lt;=0,"",_xlfn.CONCAT(REPT("0",10-LEN(Rapportage!C295)),Rapportage!C295))</f>
        <v/>
      </c>
      <c r="D295" s="31" t="s">
        <v>889</v>
      </c>
      <c r="E295" s="31" t="s">
        <v>17876</v>
      </c>
      <c r="F295" s="31" t="s">
        <v>15354</v>
      </c>
      <c r="G295" s="31" t="s">
        <v>890</v>
      </c>
      <c r="H295" s="31" t="s">
        <v>8129</v>
      </c>
      <c r="I295" s="31">
        <v>1766</v>
      </c>
      <c r="J295" s="31" t="e">
        <f ca="1">IF(($AB$2-$AA$2) &gt;= 0,IF(LEN(TEXT((V295)*100,"00000"))=3,_xlfn.CONCAT(0,TEXT((V295)*100,"00000")),TEXT((V295)*100,"00000")),empty)</f>
        <v>#NAME?</v>
      </c>
      <c r="K295" s="31" t="str">
        <f t="shared" si="31"/>
        <v/>
      </c>
      <c r="L295" s="31" t="s">
        <v>12835</v>
      </c>
      <c r="M295" s="31"/>
      <c r="N295" s="33" t="e">
        <f>MOD(Rapportage!H295-Rapportage!F295,1)-P295</f>
        <v>#VALUE!</v>
      </c>
      <c r="O295" s="31" t="str">
        <f>IF(Rapportage!G295="","",Rapportage!G295-Rapportage!E295)</f>
        <v/>
      </c>
      <c r="P295" s="35" t="str">
        <f>IF(Rapportage!K295="","",(Rapportage!K295*60)/1440)</f>
        <v/>
      </c>
      <c r="Q295" s="40" t="str">
        <f>IF(O295=1,1-((Rapportage!F295-$X$2)),"")</f>
        <v/>
      </c>
      <c r="R295" s="40" t="str">
        <f t="shared" si="30"/>
        <v/>
      </c>
      <c r="S295" s="35" t="str">
        <f>IF(OR(O295=1,Rapportage!H295&lt;$X$3),IF(Rapportage!H295&lt;"00:01","",(Rapportage!H295-$X$2)),"")</f>
        <v/>
      </c>
      <c r="T295" s="36" t="str">
        <f t="shared" si="35"/>
        <v/>
      </c>
      <c r="U295" s="41" t="e">
        <f t="shared" si="32"/>
        <v>#VALUE!</v>
      </c>
      <c r="V295" s="36" t="str">
        <f t="shared" si="34"/>
        <v/>
      </c>
      <c r="W295" s="36" t="str">
        <f t="shared" si="33"/>
        <v/>
      </c>
      <c r="X295" s="31"/>
      <c r="Y295" s="31"/>
      <c r="Z295" s="31" t="s">
        <v>8130</v>
      </c>
      <c r="AA295" s="31">
        <v>294</v>
      </c>
      <c r="AB295" s="31"/>
      <c r="AC295" s="31"/>
      <c r="AD295" s="31"/>
      <c r="AE295" s="31"/>
      <c r="AF295" s="31">
        <f>COUNTIFS('Zon- en Feestdagen'!G303:G315,Rapportage!E295)</f>
        <v>0</v>
      </c>
    </row>
    <row r="296" spans="1:32">
      <c r="A296" s="31" t="str">
        <f>IF((Rapportage!A296)&lt;=0,"",_xlfn.CONCAT(REPT("0",4-LEN(Rapportage!A296)),Rapportage!A296))</f>
        <v/>
      </c>
      <c r="B296" s="31" t="s">
        <v>891</v>
      </c>
      <c r="C296" s="31" t="str">
        <f>IF((Rapportage!C296)&lt;=0,"",_xlfn.CONCAT(REPT("0",10-LEN(Rapportage!C296)),Rapportage!C296))</f>
        <v/>
      </c>
      <c r="D296" s="31" t="s">
        <v>892</v>
      </c>
      <c r="E296" s="31" t="s">
        <v>17877</v>
      </c>
      <c r="F296" s="31" t="s">
        <v>15355</v>
      </c>
      <c r="G296" s="31" t="s">
        <v>893</v>
      </c>
      <c r="H296" s="31" t="s">
        <v>8131</v>
      </c>
      <c r="I296" s="31">
        <v>1766</v>
      </c>
      <c r="J296" s="31" t="e">
        <f ca="1">IF(($AB$2-$AA$2) &gt;= 0,IF(LEN(TEXT((V296)*100,"00000"))=3,_xlfn.CONCAT(0,TEXT((V296)*100,"00000")),TEXT((V296)*100,"00000")),empty)</f>
        <v>#NAME?</v>
      </c>
      <c r="K296" s="31" t="str">
        <f t="shared" si="31"/>
        <v/>
      </c>
      <c r="L296" s="31" t="s">
        <v>12836</v>
      </c>
      <c r="M296" s="31"/>
      <c r="N296" s="33" t="e">
        <f>MOD(Rapportage!H296-Rapportage!F296,1)-P296</f>
        <v>#VALUE!</v>
      </c>
      <c r="O296" s="31" t="str">
        <f>IF(Rapportage!G296="","",Rapportage!G296-Rapportage!E296)</f>
        <v/>
      </c>
      <c r="P296" s="35" t="str">
        <f>IF(Rapportage!K296="","",(Rapportage!K296*60)/1440)</f>
        <v/>
      </c>
      <c r="Q296" s="40" t="str">
        <f>IF(O296=1,1-((Rapportage!F296-$X$2)),"")</f>
        <v/>
      </c>
      <c r="R296" s="40" t="str">
        <f t="shared" si="30"/>
        <v/>
      </c>
      <c r="S296" s="35" t="str">
        <f>IF(OR(O296=1,Rapportage!H296&lt;$X$3),IF(Rapportage!H296&lt;"00:01","",(Rapportage!H296-$X$2)),"")</f>
        <v/>
      </c>
      <c r="T296" s="36" t="str">
        <f t="shared" si="35"/>
        <v/>
      </c>
      <c r="U296" s="41" t="e">
        <f t="shared" si="32"/>
        <v>#VALUE!</v>
      </c>
      <c r="V296" s="36" t="str">
        <f t="shared" si="34"/>
        <v/>
      </c>
      <c r="W296" s="36" t="str">
        <f t="shared" si="33"/>
        <v/>
      </c>
      <c r="X296" s="31"/>
      <c r="Y296" s="31"/>
      <c r="Z296" s="31" t="s">
        <v>8132</v>
      </c>
      <c r="AA296" s="31">
        <v>295</v>
      </c>
      <c r="AB296" s="31"/>
      <c r="AC296" s="31"/>
      <c r="AD296" s="31"/>
      <c r="AE296" s="31"/>
      <c r="AF296" s="31">
        <f>COUNTIFS('Zon- en Feestdagen'!G304:G316,Rapportage!E296)</f>
        <v>0</v>
      </c>
    </row>
    <row r="297" spans="1:32">
      <c r="A297" s="31" t="str">
        <f>IF((Rapportage!A297)&lt;=0,"",_xlfn.CONCAT(REPT("0",4-LEN(Rapportage!A297)),Rapportage!A297))</f>
        <v/>
      </c>
      <c r="B297" s="31" t="s">
        <v>894</v>
      </c>
      <c r="C297" s="31" t="str">
        <f>IF((Rapportage!C297)&lt;=0,"",_xlfn.CONCAT(REPT("0",10-LEN(Rapportage!C297)),Rapportage!C297))</f>
        <v/>
      </c>
      <c r="D297" s="31" t="s">
        <v>895</v>
      </c>
      <c r="E297" s="31" t="s">
        <v>17878</v>
      </c>
      <c r="F297" s="31" t="s">
        <v>15356</v>
      </c>
      <c r="G297" s="31" t="s">
        <v>896</v>
      </c>
      <c r="H297" s="31" t="s">
        <v>8133</v>
      </c>
      <c r="I297" s="31">
        <v>1766</v>
      </c>
      <c r="J297" s="31" t="e">
        <f ca="1">IF(($AB$2-$AA$2) &gt;= 0,IF(LEN(TEXT((V297)*100,"00000"))=3,_xlfn.CONCAT(0,TEXT((V297)*100,"00000")),TEXT((V297)*100,"00000")),empty)</f>
        <v>#NAME?</v>
      </c>
      <c r="K297" s="31" t="str">
        <f t="shared" si="31"/>
        <v/>
      </c>
      <c r="L297" s="31" t="s">
        <v>12837</v>
      </c>
      <c r="M297" s="31"/>
      <c r="N297" s="33" t="e">
        <f>MOD(Rapportage!H297-Rapportage!F297,1)-P297</f>
        <v>#VALUE!</v>
      </c>
      <c r="O297" s="31" t="str">
        <f>IF(Rapportage!G297="","",Rapportage!G297-Rapportage!E297)</f>
        <v/>
      </c>
      <c r="P297" s="35" t="str">
        <f>IF(Rapportage!K297="","",(Rapportage!K297*60)/1440)</f>
        <v/>
      </c>
      <c r="Q297" s="40" t="str">
        <f>IF(O297=1,1-((Rapportage!F297-$X$2)),"")</f>
        <v/>
      </c>
      <c r="R297" s="40" t="str">
        <f t="shared" si="30"/>
        <v/>
      </c>
      <c r="S297" s="35" t="str">
        <f>IF(OR(O297=1,Rapportage!H297&lt;$X$3),IF(Rapportage!H297&lt;"00:01","",(Rapportage!H297-$X$2)),"")</f>
        <v/>
      </c>
      <c r="T297" s="36" t="str">
        <f t="shared" si="35"/>
        <v/>
      </c>
      <c r="U297" s="41" t="e">
        <f t="shared" si="32"/>
        <v>#VALUE!</v>
      </c>
      <c r="V297" s="36" t="str">
        <f t="shared" si="34"/>
        <v/>
      </c>
      <c r="W297" s="36" t="str">
        <f t="shared" si="33"/>
        <v/>
      </c>
      <c r="X297" s="31"/>
      <c r="Y297" s="31"/>
      <c r="Z297" s="31" t="s">
        <v>8134</v>
      </c>
      <c r="AA297" s="31">
        <v>296</v>
      </c>
      <c r="AB297" s="31"/>
      <c r="AC297" s="31"/>
      <c r="AD297" s="31"/>
      <c r="AE297" s="31"/>
      <c r="AF297" s="31">
        <f>COUNTIFS('Zon- en Feestdagen'!G305:G317,Rapportage!E297)</f>
        <v>0</v>
      </c>
    </row>
    <row r="298" spans="1:32">
      <c r="A298" s="31" t="str">
        <f>IF((Rapportage!A298)&lt;=0,"",_xlfn.CONCAT(REPT("0",4-LEN(Rapportage!A298)),Rapportage!A298))</f>
        <v/>
      </c>
      <c r="B298" s="31" t="s">
        <v>897</v>
      </c>
      <c r="C298" s="31" t="str">
        <f>IF((Rapportage!C298)&lt;=0,"",_xlfn.CONCAT(REPT("0",10-LEN(Rapportage!C298)),Rapportage!C298))</f>
        <v/>
      </c>
      <c r="D298" s="31" t="s">
        <v>898</v>
      </c>
      <c r="E298" s="31" t="s">
        <v>17879</v>
      </c>
      <c r="F298" s="31" t="s">
        <v>15357</v>
      </c>
      <c r="G298" s="31" t="s">
        <v>899</v>
      </c>
      <c r="H298" s="31" t="s">
        <v>8135</v>
      </c>
      <c r="I298" s="31">
        <v>1766</v>
      </c>
      <c r="J298" s="31" t="e">
        <f ca="1">IF(($AB$2-$AA$2) &gt;= 0,IF(LEN(TEXT((V298)*100,"00000"))=3,_xlfn.CONCAT(0,TEXT((V298)*100,"00000")),TEXT((V298)*100,"00000")),empty)</f>
        <v>#NAME?</v>
      </c>
      <c r="K298" s="31" t="str">
        <f t="shared" si="31"/>
        <v/>
      </c>
      <c r="L298" s="31" t="s">
        <v>12838</v>
      </c>
      <c r="M298" s="31"/>
      <c r="N298" s="33" t="e">
        <f>MOD(Rapportage!H298-Rapportage!F298,1)-P298</f>
        <v>#VALUE!</v>
      </c>
      <c r="O298" s="31" t="str">
        <f>IF(Rapportage!G298="","",Rapportage!G298-Rapportage!E298)</f>
        <v/>
      </c>
      <c r="P298" s="35" t="str">
        <f>IF(Rapportage!K298="","",(Rapportage!K298*60)/1440)</f>
        <v/>
      </c>
      <c r="Q298" s="40" t="str">
        <f>IF(O298=1,1-((Rapportage!F298-$X$2)),"")</f>
        <v/>
      </c>
      <c r="R298" s="40" t="str">
        <f t="shared" si="30"/>
        <v/>
      </c>
      <c r="S298" s="35" t="str">
        <f>IF(OR(O298=1,Rapportage!H298&lt;$X$3),IF(Rapportage!H298&lt;"00:01","",(Rapportage!H298-$X$2)),"")</f>
        <v/>
      </c>
      <c r="T298" s="36" t="str">
        <f t="shared" si="35"/>
        <v/>
      </c>
      <c r="U298" s="41" t="e">
        <f t="shared" si="32"/>
        <v>#VALUE!</v>
      </c>
      <c r="V298" s="36" t="str">
        <f t="shared" si="34"/>
        <v/>
      </c>
      <c r="W298" s="36" t="str">
        <f t="shared" si="33"/>
        <v/>
      </c>
      <c r="X298" s="31"/>
      <c r="Y298" s="31"/>
      <c r="Z298" s="31" t="s">
        <v>8136</v>
      </c>
      <c r="AA298" s="31">
        <v>297</v>
      </c>
      <c r="AB298" s="31"/>
      <c r="AC298" s="31"/>
      <c r="AD298" s="31"/>
      <c r="AE298" s="31"/>
      <c r="AF298" s="31">
        <f>COUNTIFS('Zon- en Feestdagen'!G306:G318,Rapportage!E298)</f>
        <v>0</v>
      </c>
    </row>
    <row r="299" spans="1:32">
      <c r="A299" s="31" t="str">
        <f>IF((Rapportage!A299)&lt;=0,"",_xlfn.CONCAT(REPT("0",4-LEN(Rapportage!A299)),Rapportage!A299))</f>
        <v/>
      </c>
      <c r="B299" s="31" t="s">
        <v>900</v>
      </c>
      <c r="C299" s="31" t="str">
        <f>IF((Rapportage!C299)&lt;=0,"",_xlfn.CONCAT(REPT("0",10-LEN(Rapportage!C299)),Rapportage!C299))</f>
        <v/>
      </c>
      <c r="D299" s="31" t="s">
        <v>901</v>
      </c>
      <c r="E299" s="31" t="s">
        <v>17880</v>
      </c>
      <c r="F299" s="31" t="s">
        <v>15358</v>
      </c>
      <c r="G299" s="31" t="s">
        <v>902</v>
      </c>
      <c r="H299" s="31" t="s">
        <v>8137</v>
      </c>
      <c r="I299" s="31">
        <v>1766</v>
      </c>
      <c r="J299" s="31" t="e">
        <f ca="1">IF(($AB$2-$AA$2) &gt;= 0,IF(LEN(TEXT((V299)*100,"00000"))=3,_xlfn.CONCAT(0,TEXT((V299)*100,"00000")),TEXT((V299)*100,"00000")),empty)</f>
        <v>#NAME?</v>
      </c>
      <c r="K299" s="31" t="str">
        <f t="shared" si="31"/>
        <v/>
      </c>
      <c r="L299" s="31" t="s">
        <v>12839</v>
      </c>
      <c r="M299" s="31"/>
      <c r="N299" s="33" t="e">
        <f>MOD(Rapportage!H299-Rapportage!F299,1)-P299</f>
        <v>#VALUE!</v>
      </c>
      <c r="O299" s="31" t="str">
        <f>IF(Rapportage!G299="","",Rapportage!G299-Rapportage!E299)</f>
        <v/>
      </c>
      <c r="P299" s="35" t="str">
        <f>IF(Rapportage!K299="","",(Rapportage!K299*60)/1440)</f>
        <v/>
      </c>
      <c r="Q299" s="40" t="str">
        <f>IF(O299=1,1-((Rapportage!F299-$X$2)),"")</f>
        <v/>
      </c>
      <c r="R299" s="40" t="str">
        <f t="shared" si="30"/>
        <v/>
      </c>
      <c r="S299" s="35" t="str">
        <f>IF(OR(O299=1,Rapportage!H299&lt;$X$3),IF(Rapportage!H299&lt;"00:01","",(Rapportage!H299-$X$2)),"")</f>
        <v/>
      </c>
      <c r="T299" s="36" t="str">
        <f t="shared" si="35"/>
        <v/>
      </c>
      <c r="U299" s="41" t="e">
        <f t="shared" si="32"/>
        <v>#VALUE!</v>
      </c>
      <c r="V299" s="36" t="str">
        <f t="shared" si="34"/>
        <v/>
      </c>
      <c r="W299" s="36" t="str">
        <f t="shared" si="33"/>
        <v/>
      </c>
      <c r="X299" s="31"/>
      <c r="Y299" s="31"/>
      <c r="Z299" s="31" t="s">
        <v>8138</v>
      </c>
      <c r="AA299" s="31">
        <v>298</v>
      </c>
      <c r="AB299" s="31"/>
      <c r="AC299" s="31"/>
      <c r="AD299" s="31"/>
      <c r="AE299" s="31"/>
      <c r="AF299" s="31">
        <f>COUNTIFS('Zon- en Feestdagen'!G307:G319,Rapportage!E299)</f>
        <v>0</v>
      </c>
    </row>
    <row r="300" spans="1:32">
      <c r="A300" s="31" t="str">
        <f>IF((Rapportage!A300)&lt;=0,"",_xlfn.CONCAT(REPT("0",4-LEN(Rapportage!A300)),Rapportage!A300))</f>
        <v/>
      </c>
      <c r="B300" s="31" t="s">
        <v>903</v>
      </c>
      <c r="C300" s="31" t="str">
        <f>IF((Rapportage!C300)&lt;=0,"",_xlfn.CONCAT(REPT("0",10-LEN(Rapportage!C300)),Rapportage!C300))</f>
        <v/>
      </c>
      <c r="D300" s="31" t="s">
        <v>904</v>
      </c>
      <c r="E300" s="31" t="s">
        <v>17881</v>
      </c>
      <c r="F300" s="31" t="s">
        <v>15359</v>
      </c>
      <c r="G300" s="31" t="s">
        <v>905</v>
      </c>
      <c r="H300" s="31" t="s">
        <v>8139</v>
      </c>
      <c r="I300" s="31">
        <v>1766</v>
      </c>
      <c r="J300" s="31" t="e">
        <f ca="1">IF(($AB$2-$AA$2) &gt;= 0,IF(LEN(TEXT((V300)*100,"00000"))=3,_xlfn.CONCAT(0,TEXT((V300)*100,"00000")),TEXT((V300)*100,"00000")),empty)</f>
        <v>#NAME?</v>
      </c>
      <c r="K300" s="31" t="str">
        <f t="shared" si="31"/>
        <v/>
      </c>
      <c r="L300" s="31" t="s">
        <v>12840</v>
      </c>
      <c r="M300" s="31"/>
      <c r="N300" s="33" t="e">
        <f>MOD(Rapportage!H300-Rapportage!F300,1)-P300</f>
        <v>#VALUE!</v>
      </c>
      <c r="O300" s="31" t="str">
        <f>IF(Rapportage!G300="","",Rapportage!G300-Rapportage!E300)</f>
        <v/>
      </c>
      <c r="P300" s="35" t="str">
        <f>IF(Rapportage!K300="","",(Rapportage!K300*60)/1440)</f>
        <v/>
      </c>
      <c r="Q300" s="40" t="str">
        <f>IF(O300=1,1-((Rapportage!F300-$X$2)),"")</f>
        <v/>
      </c>
      <c r="R300" s="40" t="str">
        <f t="shared" si="30"/>
        <v/>
      </c>
      <c r="S300" s="35" t="str">
        <f>IF(OR(O300=1,Rapportage!H300&lt;$X$3),IF(Rapportage!H300&lt;"00:01","",(Rapportage!H300-$X$2)),"")</f>
        <v/>
      </c>
      <c r="T300" s="36" t="str">
        <f t="shared" si="35"/>
        <v/>
      </c>
      <c r="U300" s="41" t="e">
        <f t="shared" si="32"/>
        <v>#VALUE!</v>
      </c>
      <c r="V300" s="36" t="str">
        <f t="shared" si="34"/>
        <v/>
      </c>
      <c r="W300" s="36" t="str">
        <f t="shared" si="33"/>
        <v/>
      </c>
      <c r="X300" s="31"/>
      <c r="Y300" s="31"/>
      <c r="Z300" s="31" t="s">
        <v>8140</v>
      </c>
      <c r="AA300" s="31">
        <v>299</v>
      </c>
      <c r="AB300" s="31"/>
      <c r="AC300" s="31"/>
      <c r="AD300" s="31"/>
      <c r="AE300" s="31"/>
      <c r="AF300" s="31">
        <f>COUNTIFS('Zon- en Feestdagen'!G308:G320,Rapportage!E300)</f>
        <v>0</v>
      </c>
    </row>
    <row r="301" spans="1:32">
      <c r="A301" s="31" t="str">
        <f>IF((Rapportage!A301)&lt;=0,"",_xlfn.CONCAT(REPT("0",4-LEN(Rapportage!A301)),Rapportage!A301))</f>
        <v/>
      </c>
      <c r="B301" s="31" t="s">
        <v>906</v>
      </c>
      <c r="C301" s="31" t="str">
        <f>IF((Rapportage!C301)&lt;=0,"",_xlfn.CONCAT(REPT("0",10-LEN(Rapportage!C301)),Rapportage!C301))</f>
        <v/>
      </c>
      <c r="D301" s="31" t="s">
        <v>907</v>
      </c>
      <c r="E301" s="31" t="s">
        <v>17882</v>
      </c>
      <c r="F301" s="31" t="s">
        <v>15360</v>
      </c>
      <c r="G301" s="31" t="s">
        <v>908</v>
      </c>
      <c r="H301" s="31" t="s">
        <v>8141</v>
      </c>
      <c r="I301" s="31">
        <v>1766</v>
      </c>
      <c r="J301" s="31" t="e">
        <f ca="1">IF(($AB$2-$AA$2) &gt;= 0,IF(LEN(TEXT((V301)*100,"00000"))=3,_xlfn.CONCAT(0,TEXT((V301)*100,"00000")),TEXT((V301)*100,"00000")),empty)</f>
        <v>#NAME?</v>
      </c>
      <c r="K301" s="31" t="str">
        <f t="shared" si="31"/>
        <v/>
      </c>
      <c r="L301" s="31" t="s">
        <v>12841</v>
      </c>
      <c r="M301" s="31"/>
      <c r="N301" s="33" t="e">
        <f>MOD(Rapportage!H301-Rapportage!F301,1)-P301</f>
        <v>#VALUE!</v>
      </c>
      <c r="O301" s="31" t="str">
        <f>IF(Rapportage!G301="","",Rapportage!G301-Rapportage!E301)</f>
        <v/>
      </c>
      <c r="P301" s="35" t="str">
        <f>IF(Rapportage!K301="","",(Rapportage!K301*60)/1440)</f>
        <v/>
      </c>
      <c r="Q301" s="40" t="str">
        <f>IF(O301=1,1-((Rapportage!F301-$X$2)),"")</f>
        <v/>
      </c>
      <c r="R301" s="40" t="str">
        <f t="shared" si="30"/>
        <v/>
      </c>
      <c r="S301" s="35" t="str">
        <f>IF(OR(O301=1,Rapportage!H301&lt;$X$3),IF(Rapportage!H301&lt;"00:01","",(Rapportage!H301-$X$2)),"")</f>
        <v/>
      </c>
      <c r="T301" s="36" t="str">
        <f t="shared" si="35"/>
        <v/>
      </c>
      <c r="U301" s="41" t="e">
        <f t="shared" si="32"/>
        <v>#VALUE!</v>
      </c>
      <c r="V301" s="36" t="str">
        <f t="shared" si="34"/>
        <v/>
      </c>
      <c r="W301" s="36" t="str">
        <f t="shared" si="33"/>
        <v/>
      </c>
      <c r="X301" s="31"/>
      <c r="Y301" s="31"/>
      <c r="Z301" s="31" t="s">
        <v>8142</v>
      </c>
      <c r="AA301" s="31">
        <v>300</v>
      </c>
      <c r="AB301" s="31"/>
      <c r="AC301" s="31"/>
      <c r="AD301" s="31"/>
      <c r="AE301" s="31"/>
      <c r="AF301" s="31">
        <f>COUNTIFS('Zon- en Feestdagen'!G309:G321,Rapportage!E301)</f>
        <v>0</v>
      </c>
    </row>
    <row r="302" spans="1:32">
      <c r="A302" s="31" t="str">
        <f>IF((Rapportage!A302)&lt;=0,"",_xlfn.CONCAT(REPT("0",4-LEN(Rapportage!A302)),Rapportage!A302))</f>
        <v/>
      </c>
      <c r="B302" s="31" t="s">
        <v>909</v>
      </c>
      <c r="C302" s="31" t="str">
        <f>IF((Rapportage!C302)&lt;=0,"",_xlfn.CONCAT(REPT("0",10-LEN(Rapportage!C302)),Rapportage!C302))</f>
        <v/>
      </c>
      <c r="D302" s="31" t="s">
        <v>910</v>
      </c>
      <c r="E302" s="31" t="s">
        <v>17883</v>
      </c>
      <c r="F302" s="31" t="s">
        <v>15361</v>
      </c>
      <c r="G302" s="31" t="s">
        <v>911</v>
      </c>
      <c r="H302" s="31" t="s">
        <v>8143</v>
      </c>
      <c r="I302" s="31">
        <v>1766</v>
      </c>
      <c r="J302" s="31" t="e">
        <f ca="1">IF(($AB$2-$AA$2) &gt;= 0,IF(LEN(TEXT((V302)*100,"00000"))=3,_xlfn.CONCAT(0,TEXT((V302)*100,"00000")),TEXT((V302)*100,"00000")),empty)</f>
        <v>#NAME?</v>
      </c>
      <c r="K302" s="31" t="str">
        <f t="shared" si="31"/>
        <v/>
      </c>
      <c r="L302" s="31" t="s">
        <v>12842</v>
      </c>
      <c r="M302" s="31"/>
      <c r="N302" s="33" t="e">
        <f>MOD(Rapportage!H302-Rapportage!F302,1)-P302</f>
        <v>#VALUE!</v>
      </c>
      <c r="O302" s="31" t="str">
        <f>IF(Rapportage!G302="","",Rapportage!G302-Rapportage!E302)</f>
        <v/>
      </c>
      <c r="P302" s="35" t="str">
        <f>IF(Rapportage!K302="","",(Rapportage!K302*60)/1440)</f>
        <v/>
      </c>
      <c r="Q302" s="40" t="str">
        <f>IF(O302=1,1-((Rapportage!F302-$X$2)),"")</f>
        <v/>
      </c>
      <c r="R302" s="40" t="str">
        <f t="shared" si="30"/>
        <v/>
      </c>
      <c r="S302" s="35" t="str">
        <f>IF(OR(O302=1,Rapportage!H302&lt;$X$3),IF(Rapportage!H302&lt;"00:01","",(Rapportage!H302-$X$2)),"")</f>
        <v/>
      </c>
      <c r="T302" s="36" t="str">
        <f t="shared" si="35"/>
        <v/>
      </c>
      <c r="U302" s="41" t="e">
        <f t="shared" si="32"/>
        <v>#VALUE!</v>
      </c>
      <c r="V302" s="36" t="str">
        <f t="shared" si="34"/>
        <v/>
      </c>
      <c r="W302" s="36" t="str">
        <f t="shared" si="33"/>
        <v/>
      </c>
      <c r="X302" s="31"/>
      <c r="Y302" s="31"/>
      <c r="Z302" s="31" t="s">
        <v>8144</v>
      </c>
      <c r="AA302" s="31">
        <v>301</v>
      </c>
      <c r="AB302" s="31"/>
      <c r="AC302" s="31"/>
      <c r="AD302" s="31"/>
      <c r="AE302" s="31"/>
      <c r="AF302" s="31">
        <f>COUNTIFS('Zon- en Feestdagen'!G310:G322,Rapportage!E302)</f>
        <v>0</v>
      </c>
    </row>
    <row r="303" spans="1:32">
      <c r="A303" s="31" t="str">
        <f>IF((Rapportage!A303)&lt;=0,"",_xlfn.CONCAT(REPT("0",4-LEN(Rapportage!A303)),Rapportage!A303))</f>
        <v/>
      </c>
      <c r="B303" s="31" t="s">
        <v>912</v>
      </c>
      <c r="C303" s="31" t="str">
        <f>IF((Rapportage!C303)&lt;=0,"",_xlfn.CONCAT(REPT("0",10-LEN(Rapportage!C303)),Rapportage!C303))</f>
        <v/>
      </c>
      <c r="D303" s="31" t="s">
        <v>913</v>
      </c>
      <c r="E303" s="31" t="s">
        <v>17884</v>
      </c>
      <c r="F303" s="31" t="s">
        <v>15362</v>
      </c>
      <c r="G303" s="31" t="s">
        <v>914</v>
      </c>
      <c r="H303" s="31" t="s">
        <v>8145</v>
      </c>
      <c r="I303" s="31">
        <v>1766</v>
      </c>
      <c r="J303" s="31" t="e">
        <f ca="1">IF(($AB$2-$AA$2) &gt;= 0,IF(LEN(TEXT((V303)*100,"00000"))=3,_xlfn.CONCAT(0,TEXT((V303)*100,"00000")),TEXT((V303)*100,"00000")),empty)</f>
        <v>#NAME?</v>
      </c>
      <c r="K303" s="31" t="str">
        <f t="shared" si="31"/>
        <v/>
      </c>
      <c r="L303" s="31" t="s">
        <v>12843</v>
      </c>
      <c r="M303" s="31"/>
      <c r="N303" s="33" t="e">
        <f>MOD(Rapportage!H303-Rapportage!F303,1)-P303</f>
        <v>#VALUE!</v>
      </c>
      <c r="O303" s="31" t="str">
        <f>IF(Rapportage!G303="","",Rapportage!G303-Rapportage!E303)</f>
        <v/>
      </c>
      <c r="P303" s="35" t="str">
        <f>IF(Rapportage!K303="","",(Rapportage!K303*60)/1440)</f>
        <v/>
      </c>
      <c r="Q303" s="40" t="str">
        <f>IF(O303=1,1-((Rapportage!F303-$X$2)),"")</f>
        <v/>
      </c>
      <c r="R303" s="40" t="str">
        <f t="shared" si="30"/>
        <v/>
      </c>
      <c r="S303" s="35" t="str">
        <f>IF(OR(O303=1,Rapportage!H303&lt;$X$3),IF(Rapportage!H303&lt;"00:01","",(Rapportage!H303-$X$2)),"")</f>
        <v/>
      </c>
      <c r="T303" s="36" t="str">
        <f t="shared" si="35"/>
        <v/>
      </c>
      <c r="U303" s="41" t="e">
        <f t="shared" si="32"/>
        <v>#VALUE!</v>
      </c>
      <c r="V303" s="36" t="str">
        <f t="shared" si="34"/>
        <v/>
      </c>
      <c r="W303" s="36" t="str">
        <f t="shared" si="33"/>
        <v/>
      </c>
      <c r="X303" s="31"/>
      <c r="Y303" s="31"/>
      <c r="Z303" s="31" t="s">
        <v>8146</v>
      </c>
      <c r="AA303" s="31">
        <v>302</v>
      </c>
      <c r="AB303" s="31"/>
      <c r="AC303" s="31"/>
      <c r="AD303" s="31"/>
      <c r="AE303" s="31"/>
      <c r="AF303" s="31">
        <f>COUNTIFS('Zon- en Feestdagen'!G311:G323,Rapportage!E303)</f>
        <v>0</v>
      </c>
    </row>
    <row r="304" spans="1:32">
      <c r="A304" s="31" t="str">
        <f>IF((Rapportage!A304)&lt;=0,"",_xlfn.CONCAT(REPT("0",4-LEN(Rapportage!A304)),Rapportage!A304))</f>
        <v/>
      </c>
      <c r="B304" s="31" t="s">
        <v>915</v>
      </c>
      <c r="C304" s="31" t="str">
        <f>IF((Rapportage!C304)&lt;=0,"",_xlfn.CONCAT(REPT("0",10-LEN(Rapportage!C304)),Rapportage!C304))</f>
        <v/>
      </c>
      <c r="D304" s="31" t="s">
        <v>916</v>
      </c>
      <c r="E304" s="31" t="s">
        <v>17885</v>
      </c>
      <c r="F304" s="31" t="s">
        <v>15363</v>
      </c>
      <c r="G304" s="31" t="s">
        <v>917</v>
      </c>
      <c r="H304" s="31" t="s">
        <v>8147</v>
      </c>
      <c r="I304" s="31">
        <v>1766</v>
      </c>
      <c r="J304" s="31" t="e">
        <f ca="1">IF(($AB$2-$AA$2) &gt;= 0,IF(LEN(TEXT((V304)*100,"00000"))=3,_xlfn.CONCAT(0,TEXT((V304)*100,"00000")),TEXT((V304)*100,"00000")),empty)</f>
        <v>#NAME?</v>
      </c>
      <c r="K304" s="31" t="str">
        <f t="shared" si="31"/>
        <v/>
      </c>
      <c r="L304" s="31" t="s">
        <v>12844</v>
      </c>
      <c r="M304" s="31"/>
      <c r="N304" s="33" t="e">
        <f>MOD(Rapportage!H304-Rapportage!F304,1)-P304</f>
        <v>#VALUE!</v>
      </c>
      <c r="O304" s="31" t="str">
        <f>IF(Rapportage!G304="","",Rapportage!G304-Rapportage!E304)</f>
        <v/>
      </c>
      <c r="P304" s="35" t="str">
        <f>IF(Rapportage!K304="","",(Rapportage!K304*60)/1440)</f>
        <v/>
      </c>
      <c r="Q304" s="40" t="str">
        <f>IF(O304=1,1-((Rapportage!F304-$X$2)),"")</f>
        <v/>
      </c>
      <c r="R304" s="40" t="str">
        <f t="shared" si="30"/>
        <v/>
      </c>
      <c r="S304" s="35" t="str">
        <f>IF(OR(O304=1,Rapportage!H304&lt;$X$3),IF(Rapportage!H304&lt;"00:01","",(Rapportage!H304-$X$2)),"")</f>
        <v/>
      </c>
      <c r="T304" s="36" t="str">
        <f t="shared" si="35"/>
        <v/>
      </c>
      <c r="U304" s="41" t="e">
        <f t="shared" si="32"/>
        <v>#VALUE!</v>
      </c>
      <c r="V304" s="36" t="str">
        <f t="shared" si="34"/>
        <v/>
      </c>
      <c r="W304" s="36" t="str">
        <f t="shared" si="33"/>
        <v/>
      </c>
      <c r="X304" s="31"/>
      <c r="Y304" s="31"/>
      <c r="Z304" s="31" t="s">
        <v>8148</v>
      </c>
      <c r="AA304" s="31">
        <v>303</v>
      </c>
      <c r="AB304" s="31"/>
      <c r="AC304" s="31"/>
      <c r="AD304" s="31"/>
      <c r="AE304" s="31"/>
      <c r="AF304" s="31">
        <f>COUNTIFS('Zon- en Feestdagen'!G312:G324,Rapportage!E304)</f>
        <v>0</v>
      </c>
    </row>
    <row r="305" spans="1:32">
      <c r="A305" s="31" t="str">
        <f>IF((Rapportage!A305)&lt;=0,"",_xlfn.CONCAT(REPT("0",4-LEN(Rapportage!A305)),Rapportage!A305))</f>
        <v/>
      </c>
      <c r="B305" s="31" t="s">
        <v>918</v>
      </c>
      <c r="C305" s="31" t="str">
        <f>IF((Rapportage!C305)&lt;=0,"",_xlfn.CONCAT(REPT("0",10-LEN(Rapportage!C305)),Rapportage!C305))</f>
        <v/>
      </c>
      <c r="D305" s="31" t="s">
        <v>919</v>
      </c>
      <c r="E305" s="31" t="s">
        <v>17886</v>
      </c>
      <c r="F305" s="31" t="s">
        <v>15364</v>
      </c>
      <c r="G305" s="31" t="s">
        <v>920</v>
      </c>
      <c r="H305" s="31" t="s">
        <v>8149</v>
      </c>
      <c r="I305" s="31">
        <v>1766</v>
      </c>
      <c r="J305" s="31" t="e">
        <f ca="1">IF(($AB$2-$AA$2) &gt;= 0,IF(LEN(TEXT((V305)*100,"00000"))=3,_xlfn.CONCAT(0,TEXT((V305)*100,"00000")),TEXT((V305)*100,"00000")),empty)</f>
        <v>#NAME?</v>
      </c>
      <c r="K305" s="31" t="str">
        <f t="shared" si="31"/>
        <v/>
      </c>
      <c r="L305" s="31" t="s">
        <v>12845</v>
      </c>
      <c r="M305" s="31"/>
      <c r="N305" s="33" t="e">
        <f>MOD(Rapportage!H305-Rapportage!F305,1)-P305</f>
        <v>#VALUE!</v>
      </c>
      <c r="O305" s="31" t="str">
        <f>IF(Rapportage!G305="","",Rapportage!G305-Rapportage!E305)</f>
        <v/>
      </c>
      <c r="P305" s="35" t="str">
        <f>IF(Rapportage!K305="","",(Rapportage!K305*60)/1440)</f>
        <v/>
      </c>
      <c r="Q305" s="40" t="str">
        <f>IF(O305=1,1-((Rapportage!F305-$X$2)),"")</f>
        <v/>
      </c>
      <c r="R305" s="40" t="str">
        <f t="shared" si="30"/>
        <v/>
      </c>
      <c r="S305" s="35" t="str">
        <f>IF(OR(O305=1,Rapportage!H305&lt;$X$3),IF(Rapportage!H305&lt;"00:01","",(Rapportage!H305-$X$2)),"")</f>
        <v/>
      </c>
      <c r="T305" s="36" t="str">
        <f t="shared" si="35"/>
        <v/>
      </c>
      <c r="U305" s="41" t="e">
        <f t="shared" si="32"/>
        <v>#VALUE!</v>
      </c>
      <c r="V305" s="36" t="str">
        <f t="shared" si="34"/>
        <v/>
      </c>
      <c r="W305" s="36" t="str">
        <f t="shared" si="33"/>
        <v/>
      </c>
      <c r="X305" s="31"/>
      <c r="Y305" s="31"/>
      <c r="Z305" s="31" t="s">
        <v>8150</v>
      </c>
      <c r="AA305" s="31">
        <v>304</v>
      </c>
      <c r="AB305" s="31"/>
      <c r="AC305" s="31"/>
      <c r="AD305" s="31"/>
      <c r="AE305" s="31"/>
      <c r="AF305" s="31">
        <f>COUNTIFS('Zon- en Feestdagen'!G313:G325,Rapportage!E305)</f>
        <v>0</v>
      </c>
    </row>
    <row r="306" spans="1:32">
      <c r="A306" s="31" t="str">
        <f>IF((Rapportage!A306)&lt;=0,"",_xlfn.CONCAT(REPT("0",4-LEN(Rapportage!A306)),Rapportage!A306))</f>
        <v/>
      </c>
      <c r="B306" s="31" t="s">
        <v>921</v>
      </c>
      <c r="C306" s="31" t="str">
        <f>IF((Rapportage!C306)&lt;=0,"",_xlfn.CONCAT(REPT("0",10-LEN(Rapportage!C306)),Rapportage!C306))</f>
        <v/>
      </c>
      <c r="D306" s="31" t="s">
        <v>922</v>
      </c>
      <c r="E306" s="31" t="s">
        <v>17887</v>
      </c>
      <c r="F306" s="31" t="s">
        <v>15365</v>
      </c>
      <c r="G306" s="31" t="s">
        <v>923</v>
      </c>
      <c r="H306" s="31" t="s">
        <v>8151</v>
      </c>
      <c r="I306" s="31">
        <v>1766</v>
      </c>
      <c r="J306" s="31" t="e">
        <f ca="1">IF(($AB$2-$AA$2) &gt;= 0,IF(LEN(TEXT((V306)*100,"00000"))=3,_xlfn.CONCAT(0,TEXT((V306)*100,"00000")),TEXT((V306)*100,"00000")),empty)</f>
        <v>#NAME?</v>
      </c>
      <c r="K306" s="31" t="str">
        <f t="shared" si="31"/>
        <v/>
      </c>
      <c r="L306" s="31" t="s">
        <v>12846</v>
      </c>
      <c r="M306" s="31"/>
      <c r="N306" s="33" t="e">
        <f>MOD(Rapportage!H306-Rapportage!F306,1)-P306</f>
        <v>#VALUE!</v>
      </c>
      <c r="O306" s="31" t="str">
        <f>IF(Rapportage!G306="","",Rapportage!G306-Rapportage!E306)</f>
        <v/>
      </c>
      <c r="P306" s="35" t="str">
        <f>IF(Rapportage!K306="","",(Rapportage!K306*60)/1440)</f>
        <v/>
      </c>
      <c r="Q306" s="40" t="str">
        <f>IF(O306=1,1-((Rapportage!F306-$X$2)),"")</f>
        <v/>
      </c>
      <c r="R306" s="40" t="str">
        <f t="shared" si="30"/>
        <v/>
      </c>
      <c r="S306" s="35" t="str">
        <f>IF(OR(O306=1,Rapportage!H306&lt;$X$3),IF(Rapportage!H306&lt;"00:01","",(Rapportage!H306-$X$2)),"")</f>
        <v/>
      </c>
      <c r="T306" s="36" t="str">
        <f t="shared" si="35"/>
        <v/>
      </c>
      <c r="U306" s="41" t="e">
        <f t="shared" si="32"/>
        <v>#VALUE!</v>
      </c>
      <c r="V306" s="36" t="str">
        <f t="shared" si="34"/>
        <v/>
      </c>
      <c r="W306" s="36" t="str">
        <f t="shared" si="33"/>
        <v/>
      </c>
      <c r="X306" s="31"/>
      <c r="Y306" s="31"/>
      <c r="Z306" s="31" t="s">
        <v>8152</v>
      </c>
      <c r="AA306" s="31">
        <v>305</v>
      </c>
      <c r="AB306" s="31"/>
      <c r="AC306" s="31"/>
      <c r="AD306" s="31"/>
      <c r="AE306" s="31"/>
      <c r="AF306" s="31">
        <f>COUNTIFS('Zon- en Feestdagen'!G314:G326,Rapportage!E306)</f>
        <v>0</v>
      </c>
    </row>
    <row r="307" spans="1:32">
      <c r="A307" s="31" t="str">
        <f>IF((Rapportage!A307)&lt;=0,"",_xlfn.CONCAT(REPT("0",4-LEN(Rapportage!A307)),Rapportage!A307))</f>
        <v/>
      </c>
      <c r="B307" s="31" t="s">
        <v>924</v>
      </c>
      <c r="C307" s="31" t="str">
        <f>IF((Rapportage!C307)&lt;=0,"",_xlfn.CONCAT(REPT("0",10-LEN(Rapportage!C307)),Rapportage!C307))</f>
        <v/>
      </c>
      <c r="D307" s="31" t="s">
        <v>925</v>
      </c>
      <c r="E307" s="31" t="s">
        <v>17888</v>
      </c>
      <c r="F307" s="31" t="s">
        <v>15366</v>
      </c>
      <c r="G307" s="31" t="s">
        <v>926</v>
      </c>
      <c r="H307" s="31" t="s">
        <v>8153</v>
      </c>
      <c r="I307" s="31">
        <v>1766</v>
      </c>
      <c r="J307" s="31" t="e">
        <f ca="1">IF(($AB$2-$AA$2) &gt;= 0,IF(LEN(TEXT((V307)*100,"00000"))=3,_xlfn.CONCAT(0,TEXT((V307)*100,"00000")),TEXT((V307)*100,"00000")),empty)</f>
        <v>#NAME?</v>
      </c>
      <c r="K307" s="31" t="str">
        <f t="shared" si="31"/>
        <v/>
      </c>
      <c r="L307" s="31" t="s">
        <v>12847</v>
      </c>
      <c r="M307" s="31"/>
      <c r="N307" s="33" t="e">
        <f>MOD(Rapportage!H307-Rapportage!F307,1)-P307</f>
        <v>#VALUE!</v>
      </c>
      <c r="O307" s="31" t="str">
        <f>IF(Rapportage!G307="","",Rapportage!G307-Rapportage!E307)</f>
        <v/>
      </c>
      <c r="P307" s="35" t="str">
        <f>IF(Rapportage!K307="","",(Rapportage!K307*60)/1440)</f>
        <v/>
      </c>
      <c r="Q307" s="40" t="str">
        <f>IF(O307=1,1-((Rapportage!F307-$X$2)),"")</f>
        <v/>
      </c>
      <c r="R307" s="40" t="str">
        <f t="shared" si="30"/>
        <v/>
      </c>
      <c r="S307" s="35" t="str">
        <f>IF(OR(O307=1,Rapportage!H307&lt;$X$3),IF(Rapportage!H307&lt;"00:01","",(Rapportage!H307-$X$2)),"")</f>
        <v/>
      </c>
      <c r="T307" s="36" t="str">
        <f t="shared" si="35"/>
        <v/>
      </c>
      <c r="U307" s="41" t="e">
        <f t="shared" si="32"/>
        <v>#VALUE!</v>
      </c>
      <c r="V307" s="36" t="str">
        <f t="shared" si="34"/>
        <v/>
      </c>
      <c r="W307" s="36" t="str">
        <f t="shared" si="33"/>
        <v/>
      </c>
      <c r="X307" s="31"/>
      <c r="Y307" s="31"/>
      <c r="Z307" s="31" t="s">
        <v>8154</v>
      </c>
      <c r="AA307" s="31">
        <v>306</v>
      </c>
      <c r="AB307" s="31"/>
      <c r="AC307" s="31"/>
      <c r="AD307" s="31"/>
      <c r="AE307" s="31"/>
      <c r="AF307" s="31">
        <f>COUNTIFS('Zon- en Feestdagen'!G315:G327,Rapportage!E307)</f>
        <v>0</v>
      </c>
    </row>
    <row r="308" spans="1:32">
      <c r="A308" s="31" t="str">
        <f>IF((Rapportage!A308)&lt;=0,"",_xlfn.CONCAT(REPT("0",4-LEN(Rapportage!A308)),Rapportage!A308))</f>
        <v/>
      </c>
      <c r="B308" s="31" t="s">
        <v>927</v>
      </c>
      <c r="C308" s="31" t="str">
        <f>IF((Rapportage!C308)&lt;=0,"",_xlfn.CONCAT(REPT("0",10-LEN(Rapportage!C308)),Rapportage!C308))</f>
        <v/>
      </c>
      <c r="D308" s="31" t="s">
        <v>928</v>
      </c>
      <c r="E308" s="31" t="s">
        <v>17889</v>
      </c>
      <c r="F308" s="31" t="s">
        <v>15367</v>
      </c>
      <c r="G308" s="31" t="s">
        <v>929</v>
      </c>
      <c r="H308" s="31" t="s">
        <v>8155</v>
      </c>
      <c r="I308" s="31">
        <v>1766</v>
      </c>
      <c r="J308" s="31" t="e">
        <f ca="1">IF(($AB$2-$AA$2) &gt;= 0,IF(LEN(TEXT((V308)*100,"00000"))=3,_xlfn.CONCAT(0,TEXT((V308)*100,"00000")),TEXT((V308)*100,"00000")),empty)</f>
        <v>#NAME?</v>
      </c>
      <c r="K308" s="31" t="str">
        <f t="shared" si="31"/>
        <v/>
      </c>
      <c r="L308" s="31" t="s">
        <v>12848</v>
      </c>
      <c r="M308" s="31"/>
      <c r="N308" s="33" t="e">
        <f>MOD(Rapportage!H308-Rapportage!F308,1)-P308</f>
        <v>#VALUE!</v>
      </c>
      <c r="O308" s="31" t="str">
        <f>IF(Rapportage!G308="","",Rapportage!G308-Rapportage!E308)</f>
        <v/>
      </c>
      <c r="P308" s="35" t="str">
        <f>IF(Rapportage!K308="","",(Rapportage!K308*60)/1440)</f>
        <v/>
      </c>
      <c r="Q308" s="40" t="str">
        <f>IF(O308=1,1-((Rapportage!F308-$X$2)),"")</f>
        <v/>
      </c>
      <c r="R308" s="40" t="str">
        <f t="shared" si="30"/>
        <v/>
      </c>
      <c r="S308" s="35" t="str">
        <f>IF(OR(O308=1,Rapportage!H308&lt;$X$3),IF(Rapportage!H308&lt;"00:01","",(Rapportage!H308-$X$2)),"")</f>
        <v/>
      </c>
      <c r="T308" s="36" t="str">
        <f t="shared" si="35"/>
        <v/>
      </c>
      <c r="U308" s="41" t="e">
        <f t="shared" si="32"/>
        <v>#VALUE!</v>
      </c>
      <c r="V308" s="36" t="str">
        <f t="shared" si="34"/>
        <v/>
      </c>
      <c r="W308" s="36" t="str">
        <f t="shared" si="33"/>
        <v/>
      </c>
      <c r="X308" s="31"/>
      <c r="Y308" s="31"/>
      <c r="Z308" s="31" t="s">
        <v>8156</v>
      </c>
      <c r="AA308" s="31">
        <v>307</v>
      </c>
      <c r="AB308" s="31"/>
      <c r="AC308" s="31"/>
      <c r="AD308" s="31"/>
      <c r="AE308" s="31"/>
      <c r="AF308" s="31">
        <f>COUNTIFS('Zon- en Feestdagen'!G316:G328,Rapportage!E308)</f>
        <v>0</v>
      </c>
    </row>
    <row r="309" spans="1:32">
      <c r="A309" s="31" t="str">
        <f>IF((Rapportage!A309)&lt;=0,"",_xlfn.CONCAT(REPT("0",4-LEN(Rapportage!A309)),Rapportage!A309))</f>
        <v/>
      </c>
      <c r="B309" s="31" t="s">
        <v>930</v>
      </c>
      <c r="C309" s="31" t="str">
        <f>IF((Rapportage!C309)&lt;=0,"",_xlfn.CONCAT(REPT("0",10-LEN(Rapportage!C309)),Rapportage!C309))</f>
        <v/>
      </c>
      <c r="D309" s="31" t="s">
        <v>931</v>
      </c>
      <c r="E309" s="31" t="s">
        <v>17890</v>
      </c>
      <c r="F309" s="31" t="s">
        <v>15368</v>
      </c>
      <c r="G309" s="31" t="s">
        <v>932</v>
      </c>
      <c r="H309" s="31" t="s">
        <v>8157</v>
      </c>
      <c r="I309" s="31">
        <v>1766</v>
      </c>
      <c r="J309" s="31" t="e">
        <f ca="1">IF(($AB$2-$AA$2) &gt;= 0,IF(LEN(TEXT((V309)*100,"00000"))=3,_xlfn.CONCAT(0,TEXT((V309)*100,"00000")),TEXT((V309)*100,"00000")),empty)</f>
        <v>#NAME?</v>
      </c>
      <c r="K309" s="31" t="str">
        <f t="shared" si="31"/>
        <v/>
      </c>
      <c r="L309" s="31" t="s">
        <v>12849</v>
      </c>
      <c r="M309" s="31"/>
      <c r="N309" s="33" t="e">
        <f>MOD(Rapportage!H309-Rapportage!F309,1)-P309</f>
        <v>#VALUE!</v>
      </c>
      <c r="O309" s="31" t="str">
        <f>IF(Rapportage!G309="","",Rapportage!G309-Rapportage!E309)</f>
        <v/>
      </c>
      <c r="P309" s="35" t="str">
        <f>IF(Rapportage!K309="","",(Rapportage!K309*60)/1440)</f>
        <v/>
      </c>
      <c r="Q309" s="40" t="str">
        <f>IF(O309=1,1-((Rapportage!F309-$X$2)),"")</f>
        <v/>
      </c>
      <c r="R309" s="40" t="str">
        <f t="shared" si="30"/>
        <v/>
      </c>
      <c r="S309" s="35" t="str">
        <f>IF(OR(O309=1,Rapportage!H309&lt;$X$3),IF(Rapportage!H309&lt;"00:01","",(Rapportage!H309-$X$2)),"")</f>
        <v/>
      </c>
      <c r="T309" s="36" t="str">
        <f t="shared" si="35"/>
        <v/>
      </c>
      <c r="U309" s="41" t="e">
        <f t="shared" si="32"/>
        <v>#VALUE!</v>
      </c>
      <c r="V309" s="36" t="str">
        <f t="shared" si="34"/>
        <v/>
      </c>
      <c r="W309" s="36" t="str">
        <f t="shared" si="33"/>
        <v/>
      </c>
      <c r="X309" s="31"/>
      <c r="Y309" s="31"/>
      <c r="Z309" s="31" t="s">
        <v>8158</v>
      </c>
      <c r="AA309" s="31">
        <v>308</v>
      </c>
      <c r="AB309" s="31"/>
      <c r="AC309" s="31"/>
      <c r="AD309" s="31"/>
      <c r="AE309" s="31"/>
      <c r="AF309" s="31">
        <f>COUNTIFS('Zon- en Feestdagen'!G317:G329,Rapportage!E309)</f>
        <v>0</v>
      </c>
    </row>
    <row r="310" spans="1:32">
      <c r="A310" s="31" t="str">
        <f>IF((Rapportage!A310)&lt;=0,"",_xlfn.CONCAT(REPT("0",4-LEN(Rapportage!A310)),Rapportage!A310))</f>
        <v/>
      </c>
      <c r="B310" s="31" t="s">
        <v>933</v>
      </c>
      <c r="C310" s="31" t="str">
        <f>IF((Rapportage!C310)&lt;=0,"",_xlfn.CONCAT(REPT("0",10-LEN(Rapportage!C310)),Rapportage!C310))</f>
        <v/>
      </c>
      <c r="D310" s="31" t="s">
        <v>934</v>
      </c>
      <c r="E310" s="31" t="s">
        <v>17891</v>
      </c>
      <c r="F310" s="31" t="s">
        <v>15369</v>
      </c>
      <c r="G310" s="31" t="s">
        <v>935</v>
      </c>
      <c r="H310" s="31" t="s">
        <v>8159</v>
      </c>
      <c r="I310" s="31">
        <v>1766</v>
      </c>
      <c r="J310" s="31" t="e">
        <f ca="1">IF(($AB$2-$AA$2) &gt;= 0,IF(LEN(TEXT((V310)*100,"00000"))=3,_xlfn.CONCAT(0,TEXT((V310)*100,"00000")),TEXT((V310)*100,"00000")),empty)</f>
        <v>#NAME?</v>
      </c>
      <c r="K310" s="31" t="str">
        <f t="shared" si="31"/>
        <v/>
      </c>
      <c r="L310" s="31" t="s">
        <v>12850</v>
      </c>
      <c r="M310" s="31"/>
      <c r="N310" s="33" t="e">
        <f>MOD(Rapportage!H310-Rapportage!F310,1)-P310</f>
        <v>#VALUE!</v>
      </c>
      <c r="O310" s="31" t="str">
        <f>IF(Rapportage!G310="","",Rapportage!G310-Rapportage!E310)</f>
        <v/>
      </c>
      <c r="P310" s="35" t="str">
        <f>IF(Rapportage!K310="","",(Rapportage!K310*60)/1440)</f>
        <v/>
      </c>
      <c r="Q310" s="40" t="str">
        <f>IF(O310=1,1-((Rapportage!F310-$X$2)),"")</f>
        <v/>
      </c>
      <c r="R310" s="40" t="str">
        <f t="shared" si="30"/>
        <v/>
      </c>
      <c r="S310" s="35" t="str">
        <f>IF(OR(O310=1,Rapportage!H310&lt;$X$3),IF(Rapportage!H310&lt;"00:01","",(Rapportage!H310-$X$2)),"")</f>
        <v/>
      </c>
      <c r="T310" s="36" t="str">
        <f t="shared" si="35"/>
        <v/>
      </c>
      <c r="U310" s="41" t="e">
        <f t="shared" si="32"/>
        <v>#VALUE!</v>
      </c>
      <c r="V310" s="36" t="str">
        <f t="shared" si="34"/>
        <v/>
      </c>
      <c r="W310" s="36" t="str">
        <f t="shared" si="33"/>
        <v/>
      </c>
      <c r="X310" s="31"/>
      <c r="Y310" s="31"/>
      <c r="Z310" s="31" t="s">
        <v>8160</v>
      </c>
      <c r="AA310" s="31">
        <v>309</v>
      </c>
      <c r="AB310" s="31"/>
      <c r="AC310" s="31"/>
      <c r="AD310" s="31"/>
      <c r="AE310" s="31"/>
      <c r="AF310" s="31">
        <f>COUNTIFS('Zon- en Feestdagen'!G318:G330,Rapportage!E310)</f>
        <v>0</v>
      </c>
    </row>
    <row r="311" spans="1:32">
      <c r="A311" s="31" t="str">
        <f>IF((Rapportage!A311)&lt;=0,"",_xlfn.CONCAT(REPT("0",4-LEN(Rapportage!A311)),Rapportage!A311))</f>
        <v/>
      </c>
      <c r="B311" s="31" t="s">
        <v>936</v>
      </c>
      <c r="C311" s="31" t="str">
        <f>IF((Rapportage!C311)&lt;=0,"",_xlfn.CONCAT(REPT("0",10-LEN(Rapportage!C311)),Rapportage!C311))</f>
        <v/>
      </c>
      <c r="D311" s="31" t="s">
        <v>937</v>
      </c>
      <c r="E311" s="31" t="s">
        <v>17892</v>
      </c>
      <c r="F311" s="31" t="s">
        <v>15370</v>
      </c>
      <c r="G311" s="31" t="s">
        <v>938</v>
      </c>
      <c r="H311" s="31" t="s">
        <v>8161</v>
      </c>
      <c r="I311" s="31">
        <v>1766</v>
      </c>
      <c r="J311" s="31" t="e">
        <f ca="1">IF(($AB$2-$AA$2) &gt;= 0,IF(LEN(TEXT((V311)*100,"00000"))=3,_xlfn.CONCAT(0,TEXT((V311)*100,"00000")),TEXT((V311)*100,"00000")),empty)</f>
        <v>#NAME?</v>
      </c>
      <c r="K311" s="31" t="str">
        <f t="shared" si="31"/>
        <v/>
      </c>
      <c r="L311" s="31" t="s">
        <v>12851</v>
      </c>
      <c r="M311" s="31"/>
      <c r="N311" s="33" t="e">
        <f>MOD(Rapportage!H311-Rapportage!F311,1)-P311</f>
        <v>#VALUE!</v>
      </c>
      <c r="O311" s="31" t="str">
        <f>IF(Rapportage!G311="","",Rapportage!G311-Rapportage!E311)</f>
        <v/>
      </c>
      <c r="P311" s="35" t="str">
        <f>IF(Rapportage!K311="","",(Rapportage!K311*60)/1440)</f>
        <v/>
      </c>
      <c r="Q311" s="40" t="str">
        <f>IF(O311=1,1-((Rapportage!F311-$X$2)),"")</f>
        <v/>
      </c>
      <c r="R311" s="40" t="str">
        <f t="shared" si="30"/>
        <v/>
      </c>
      <c r="S311" s="35" t="str">
        <f>IF(OR(O311=1,Rapportage!H311&lt;$X$3),IF(Rapportage!H311&lt;"00:01","",(Rapportage!H311-$X$2)),"")</f>
        <v/>
      </c>
      <c r="T311" s="36" t="str">
        <f t="shared" si="35"/>
        <v/>
      </c>
      <c r="U311" s="41" t="e">
        <f t="shared" si="32"/>
        <v>#VALUE!</v>
      </c>
      <c r="V311" s="36" t="str">
        <f t="shared" si="34"/>
        <v/>
      </c>
      <c r="W311" s="36" t="str">
        <f t="shared" si="33"/>
        <v/>
      </c>
      <c r="X311" s="31"/>
      <c r="Y311" s="31"/>
      <c r="Z311" s="31" t="s">
        <v>8162</v>
      </c>
      <c r="AA311" s="31">
        <v>310</v>
      </c>
      <c r="AB311" s="31"/>
      <c r="AC311" s="31"/>
      <c r="AD311" s="31"/>
      <c r="AE311" s="31"/>
      <c r="AF311" s="31">
        <f>COUNTIFS('Zon- en Feestdagen'!G319:G331,Rapportage!E311)</f>
        <v>0</v>
      </c>
    </row>
    <row r="312" spans="1:32">
      <c r="A312" s="31" t="str">
        <f>IF((Rapportage!A312)&lt;=0,"",_xlfn.CONCAT(REPT("0",4-LEN(Rapportage!A312)),Rapportage!A312))</f>
        <v/>
      </c>
      <c r="B312" s="31" t="s">
        <v>939</v>
      </c>
      <c r="C312" s="31" t="str">
        <f>IF((Rapportage!C312)&lt;=0,"",_xlfn.CONCAT(REPT("0",10-LEN(Rapportage!C312)),Rapportage!C312))</f>
        <v/>
      </c>
      <c r="D312" s="31" t="s">
        <v>940</v>
      </c>
      <c r="E312" s="31" t="s">
        <v>17893</v>
      </c>
      <c r="F312" s="31" t="s">
        <v>15371</v>
      </c>
      <c r="G312" s="31" t="s">
        <v>941</v>
      </c>
      <c r="H312" s="31" t="s">
        <v>8163</v>
      </c>
      <c r="I312" s="31">
        <v>1766</v>
      </c>
      <c r="J312" s="31" t="e">
        <f ca="1">IF(($AB$2-$AA$2) &gt;= 0,IF(LEN(TEXT((V312)*100,"00000"))=3,_xlfn.CONCAT(0,TEXT((V312)*100,"00000")),TEXT((V312)*100,"00000")),empty)</f>
        <v>#NAME?</v>
      </c>
      <c r="K312" s="31" t="str">
        <f t="shared" si="31"/>
        <v/>
      </c>
      <c r="L312" s="31" t="s">
        <v>12852</v>
      </c>
      <c r="M312" s="31"/>
      <c r="N312" s="33" t="e">
        <f>MOD(Rapportage!H312-Rapportage!F312,1)-P312</f>
        <v>#VALUE!</v>
      </c>
      <c r="O312" s="31" t="str">
        <f>IF(Rapportage!G312="","",Rapportage!G312-Rapportage!E312)</f>
        <v/>
      </c>
      <c r="P312" s="35" t="str">
        <f>IF(Rapportage!K312="","",(Rapportage!K312*60)/1440)</f>
        <v/>
      </c>
      <c r="Q312" s="40" t="str">
        <f>IF(O312=1,1-((Rapportage!F312-$X$2)),"")</f>
        <v/>
      </c>
      <c r="R312" s="40" t="str">
        <f t="shared" si="30"/>
        <v/>
      </c>
      <c r="S312" s="35" t="str">
        <f>IF(OR(O312=1,Rapportage!H312&lt;$X$3),IF(Rapportage!H312&lt;"00:01","",(Rapportage!H312-$X$2)),"")</f>
        <v/>
      </c>
      <c r="T312" s="36" t="str">
        <f t="shared" si="35"/>
        <v/>
      </c>
      <c r="U312" s="41" t="e">
        <f t="shared" si="32"/>
        <v>#VALUE!</v>
      </c>
      <c r="V312" s="36" t="str">
        <f t="shared" si="34"/>
        <v/>
      </c>
      <c r="W312" s="36" t="str">
        <f t="shared" si="33"/>
        <v/>
      </c>
      <c r="X312" s="31"/>
      <c r="Y312" s="31"/>
      <c r="Z312" s="31" t="s">
        <v>8164</v>
      </c>
      <c r="AA312" s="31">
        <v>311</v>
      </c>
      <c r="AB312" s="31"/>
      <c r="AC312" s="31"/>
      <c r="AD312" s="31"/>
      <c r="AE312" s="31"/>
      <c r="AF312" s="31">
        <f>COUNTIFS('Zon- en Feestdagen'!G320:G332,Rapportage!E312)</f>
        <v>0</v>
      </c>
    </row>
    <row r="313" spans="1:32">
      <c r="A313" s="31" t="str">
        <f>IF((Rapportage!A313)&lt;=0,"",_xlfn.CONCAT(REPT("0",4-LEN(Rapportage!A313)),Rapportage!A313))</f>
        <v/>
      </c>
      <c r="B313" s="31" t="s">
        <v>942</v>
      </c>
      <c r="C313" s="31" t="str">
        <f>IF((Rapportage!C313)&lt;=0,"",_xlfn.CONCAT(REPT("0",10-LEN(Rapportage!C313)),Rapportage!C313))</f>
        <v/>
      </c>
      <c r="D313" s="31" t="s">
        <v>943</v>
      </c>
      <c r="E313" s="31" t="s">
        <v>17894</v>
      </c>
      <c r="F313" s="31" t="s">
        <v>15372</v>
      </c>
      <c r="G313" s="31" t="s">
        <v>944</v>
      </c>
      <c r="H313" s="31" t="s">
        <v>8165</v>
      </c>
      <c r="I313" s="31">
        <v>1766</v>
      </c>
      <c r="J313" s="31" t="e">
        <f ca="1">IF(($AB$2-$AA$2) &gt;= 0,IF(LEN(TEXT((V313)*100,"00000"))=3,_xlfn.CONCAT(0,TEXT((V313)*100,"00000")),TEXT((V313)*100,"00000")),empty)</f>
        <v>#NAME?</v>
      </c>
      <c r="K313" s="31" t="str">
        <f t="shared" si="31"/>
        <v/>
      </c>
      <c r="L313" s="31" t="s">
        <v>12853</v>
      </c>
      <c r="M313" s="31"/>
      <c r="N313" s="33" t="e">
        <f>MOD(Rapportage!H313-Rapportage!F313,1)-P313</f>
        <v>#VALUE!</v>
      </c>
      <c r="O313" s="31" t="str">
        <f>IF(Rapportage!G313="","",Rapportage!G313-Rapportage!E313)</f>
        <v/>
      </c>
      <c r="P313" s="35" t="str">
        <f>IF(Rapportage!K313="","",(Rapportage!K313*60)/1440)</f>
        <v/>
      </c>
      <c r="Q313" s="40" t="str">
        <f>IF(O313=1,1-((Rapportage!F313-$X$2)),"")</f>
        <v/>
      </c>
      <c r="R313" s="40" t="str">
        <f t="shared" si="30"/>
        <v/>
      </c>
      <c r="S313" s="35" t="str">
        <f>IF(OR(O313=1,Rapportage!H313&lt;$X$3),IF(Rapportage!H313&lt;"00:01","",(Rapportage!H313-$X$2)),"")</f>
        <v/>
      </c>
      <c r="T313" s="36" t="str">
        <f t="shared" si="35"/>
        <v/>
      </c>
      <c r="U313" s="41" t="e">
        <f t="shared" si="32"/>
        <v>#VALUE!</v>
      </c>
      <c r="V313" s="36" t="str">
        <f t="shared" si="34"/>
        <v/>
      </c>
      <c r="W313" s="36" t="str">
        <f t="shared" si="33"/>
        <v/>
      </c>
      <c r="X313" s="31"/>
      <c r="Y313" s="31"/>
      <c r="Z313" s="31" t="s">
        <v>8166</v>
      </c>
      <c r="AA313" s="31">
        <v>312</v>
      </c>
      <c r="AB313" s="31"/>
      <c r="AC313" s="31"/>
      <c r="AD313" s="31"/>
      <c r="AE313" s="31"/>
      <c r="AF313" s="31">
        <f>COUNTIFS('Zon- en Feestdagen'!G321:G333,Rapportage!E313)</f>
        <v>0</v>
      </c>
    </row>
    <row r="314" spans="1:32">
      <c r="A314" s="31" t="str">
        <f>IF((Rapportage!A314)&lt;=0,"",_xlfn.CONCAT(REPT("0",4-LEN(Rapportage!A314)),Rapportage!A314))</f>
        <v/>
      </c>
      <c r="B314" s="31" t="s">
        <v>945</v>
      </c>
      <c r="C314" s="31" t="str">
        <f>IF((Rapportage!C314)&lt;=0,"",_xlfn.CONCAT(REPT("0",10-LEN(Rapportage!C314)),Rapportage!C314))</f>
        <v/>
      </c>
      <c r="D314" s="31" t="s">
        <v>946</v>
      </c>
      <c r="E314" s="31" t="s">
        <v>17895</v>
      </c>
      <c r="F314" s="31" t="s">
        <v>15373</v>
      </c>
      <c r="G314" s="31" t="s">
        <v>947</v>
      </c>
      <c r="H314" s="31" t="s">
        <v>8167</v>
      </c>
      <c r="I314" s="31">
        <v>1766</v>
      </c>
      <c r="J314" s="31" t="e">
        <f ca="1">IF(($AB$2-$AA$2) &gt;= 0,IF(LEN(TEXT((V314)*100,"00000"))=3,_xlfn.CONCAT(0,TEXT((V314)*100,"00000")),TEXT((V314)*100,"00000")),empty)</f>
        <v>#NAME?</v>
      </c>
      <c r="K314" s="31" t="str">
        <f t="shared" si="31"/>
        <v/>
      </c>
      <c r="L314" s="31" t="s">
        <v>12854</v>
      </c>
      <c r="M314" s="31"/>
      <c r="N314" s="33" t="e">
        <f>MOD(Rapportage!H314-Rapportage!F314,1)-P314</f>
        <v>#VALUE!</v>
      </c>
      <c r="O314" s="31" t="str">
        <f>IF(Rapportage!G314="","",Rapportage!G314-Rapportage!E314)</f>
        <v/>
      </c>
      <c r="P314" s="35" t="str">
        <f>IF(Rapportage!K314="","",(Rapportage!K314*60)/1440)</f>
        <v/>
      </c>
      <c r="Q314" s="40" t="str">
        <f>IF(O314=1,1-((Rapportage!F314-$X$2)),"")</f>
        <v/>
      </c>
      <c r="R314" s="40" t="str">
        <f t="shared" si="30"/>
        <v/>
      </c>
      <c r="S314" s="35" t="str">
        <f>IF(OR(O314=1,Rapportage!H314&lt;$X$3),IF(Rapportage!H314&lt;"00:01","",(Rapportage!H314-$X$2)),"")</f>
        <v/>
      </c>
      <c r="T314" s="36" t="str">
        <f t="shared" si="35"/>
        <v/>
      </c>
      <c r="U314" s="41" t="e">
        <f t="shared" si="32"/>
        <v>#VALUE!</v>
      </c>
      <c r="V314" s="36" t="str">
        <f t="shared" si="34"/>
        <v/>
      </c>
      <c r="W314" s="36" t="str">
        <f t="shared" si="33"/>
        <v/>
      </c>
      <c r="X314" s="31"/>
      <c r="Y314" s="31"/>
      <c r="Z314" s="31" t="s">
        <v>8168</v>
      </c>
      <c r="AA314" s="31">
        <v>313</v>
      </c>
      <c r="AB314" s="31"/>
      <c r="AC314" s="31"/>
      <c r="AD314" s="31"/>
      <c r="AE314" s="31"/>
      <c r="AF314" s="31">
        <f>COUNTIFS('Zon- en Feestdagen'!G322:G334,Rapportage!E314)</f>
        <v>0</v>
      </c>
    </row>
    <row r="315" spans="1:32">
      <c r="A315" s="31" t="str">
        <f>IF((Rapportage!A315)&lt;=0,"",_xlfn.CONCAT(REPT("0",4-LEN(Rapportage!A315)),Rapportage!A315))</f>
        <v/>
      </c>
      <c r="B315" s="31" t="s">
        <v>948</v>
      </c>
      <c r="C315" s="31" t="str">
        <f>IF((Rapportage!C315)&lt;=0,"",_xlfn.CONCAT(REPT("0",10-LEN(Rapportage!C315)),Rapportage!C315))</f>
        <v/>
      </c>
      <c r="D315" s="31" t="s">
        <v>949</v>
      </c>
      <c r="E315" s="31" t="s">
        <v>17896</v>
      </c>
      <c r="F315" s="31" t="s">
        <v>15374</v>
      </c>
      <c r="G315" s="31" t="s">
        <v>950</v>
      </c>
      <c r="H315" s="31" t="s">
        <v>8169</v>
      </c>
      <c r="I315" s="31">
        <v>1766</v>
      </c>
      <c r="J315" s="31" t="e">
        <f ca="1">IF(($AB$2-$AA$2) &gt;= 0,IF(LEN(TEXT((V315)*100,"00000"))=3,_xlfn.CONCAT(0,TEXT((V315)*100,"00000")),TEXT((V315)*100,"00000")),empty)</f>
        <v>#NAME?</v>
      </c>
      <c r="K315" s="31" t="str">
        <f t="shared" si="31"/>
        <v/>
      </c>
      <c r="L315" s="31" t="s">
        <v>12855</v>
      </c>
      <c r="M315" s="31"/>
      <c r="N315" s="33" t="e">
        <f>MOD(Rapportage!H315-Rapportage!F315,1)-P315</f>
        <v>#VALUE!</v>
      </c>
      <c r="O315" s="31" t="str">
        <f>IF(Rapportage!G315="","",Rapportage!G315-Rapportage!E315)</f>
        <v/>
      </c>
      <c r="P315" s="35" t="str">
        <f>IF(Rapportage!K315="","",(Rapportage!K315*60)/1440)</f>
        <v/>
      </c>
      <c r="Q315" s="40" t="str">
        <f>IF(O315=1,1-((Rapportage!F315-$X$2)),"")</f>
        <v/>
      </c>
      <c r="R315" s="40" t="str">
        <f t="shared" si="30"/>
        <v/>
      </c>
      <c r="S315" s="35" t="str">
        <f>IF(OR(O315=1,Rapportage!H315&lt;$X$3),IF(Rapportage!H315&lt;"00:01","",(Rapportage!H315-$X$2)),"")</f>
        <v/>
      </c>
      <c r="T315" s="36" t="str">
        <f t="shared" si="35"/>
        <v/>
      </c>
      <c r="U315" s="41" t="e">
        <f t="shared" si="32"/>
        <v>#VALUE!</v>
      </c>
      <c r="V315" s="36" t="str">
        <f t="shared" si="34"/>
        <v/>
      </c>
      <c r="W315" s="36" t="str">
        <f t="shared" si="33"/>
        <v/>
      </c>
      <c r="X315" s="31"/>
      <c r="Y315" s="31"/>
      <c r="Z315" s="31" t="s">
        <v>8170</v>
      </c>
      <c r="AA315" s="31">
        <v>314</v>
      </c>
      <c r="AB315" s="31"/>
      <c r="AC315" s="31"/>
      <c r="AD315" s="31"/>
      <c r="AE315" s="31"/>
      <c r="AF315" s="31">
        <f>COUNTIFS('Zon- en Feestdagen'!G323:G335,Rapportage!E315)</f>
        <v>0</v>
      </c>
    </row>
    <row r="316" spans="1:32">
      <c r="A316" s="31" t="str">
        <f>IF((Rapportage!A316)&lt;=0,"",_xlfn.CONCAT(REPT("0",4-LEN(Rapportage!A316)),Rapportage!A316))</f>
        <v/>
      </c>
      <c r="B316" s="31" t="s">
        <v>951</v>
      </c>
      <c r="C316" s="31" t="str">
        <f>IF((Rapportage!C316)&lt;=0,"",_xlfn.CONCAT(REPT("0",10-LEN(Rapportage!C316)),Rapportage!C316))</f>
        <v/>
      </c>
      <c r="D316" s="31" t="s">
        <v>952</v>
      </c>
      <c r="E316" s="31" t="s">
        <v>17897</v>
      </c>
      <c r="F316" s="31" t="s">
        <v>15375</v>
      </c>
      <c r="G316" s="31" t="s">
        <v>953</v>
      </c>
      <c r="H316" s="31" t="s">
        <v>8171</v>
      </c>
      <c r="I316" s="31">
        <v>1766</v>
      </c>
      <c r="J316" s="31" t="e">
        <f ca="1">IF(($AB$2-$AA$2) &gt;= 0,IF(LEN(TEXT((V316)*100,"00000"))=3,_xlfn.CONCAT(0,TEXT((V316)*100,"00000")),TEXT((V316)*100,"00000")),empty)</f>
        <v>#NAME?</v>
      </c>
      <c r="K316" s="31" t="str">
        <f t="shared" si="31"/>
        <v/>
      </c>
      <c r="L316" s="31" t="s">
        <v>12856</v>
      </c>
      <c r="M316" s="31"/>
      <c r="N316" s="33" t="e">
        <f>MOD(Rapportage!H316-Rapportage!F316,1)-P316</f>
        <v>#VALUE!</v>
      </c>
      <c r="O316" s="31" t="str">
        <f>IF(Rapportage!G316="","",Rapportage!G316-Rapportage!E316)</f>
        <v/>
      </c>
      <c r="P316" s="35" t="str">
        <f>IF(Rapportage!K316="","",(Rapportage!K316*60)/1440)</f>
        <v/>
      </c>
      <c r="Q316" s="40" t="str">
        <f>IF(O316=1,1-((Rapportage!F316-$X$2)),"")</f>
        <v/>
      </c>
      <c r="R316" s="40" t="str">
        <f t="shared" si="30"/>
        <v/>
      </c>
      <c r="S316" s="35" t="str">
        <f>IF(OR(O316=1,Rapportage!H316&lt;$X$3),IF(Rapportage!H316&lt;"00:01","",(Rapportage!H316-$X$2)),"")</f>
        <v/>
      </c>
      <c r="T316" s="36" t="str">
        <f t="shared" si="35"/>
        <v/>
      </c>
      <c r="U316" s="41" t="e">
        <f t="shared" si="32"/>
        <v>#VALUE!</v>
      </c>
      <c r="V316" s="36" t="str">
        <f t="shared" si="34"/>
        <v/>
      </c>
      <c r="W316" s="36" t="str">
        <f t="shared" si="33"/>
        <v/>
      </c>
      <c r="X316" s="31"/>
      <c r="Y316" s="31"/>
      <c r="Z316" s="31" t="s">
        <v>8172</v>
      </c>
      <c r="AA316" s="31">
        <v>315</v>
      </c>
      <c r="AB316" s="31"/>
      <c r="AC316" s="31"/>
      <c r="AD316" s="31"/>
      <c r="AE316" s="31"/>
      <c r="AF316" s="31">
        <f>COUNTIFS('Zon- en Feestdagen'!G324:G336,Rapportage!E316)</f>
        <v>0</v>
      </c>
    </row>
    <row r="317" spans="1:32">
      <c r="A317" s="31" t="str">
        <f>IF((Rapportage!A317)&lt;=0,"",_xlfn.CONCAT(REPT("0",4-LEN(Rapportage!A317)),Rapportage!A317))</f>
        <v/>
      </c>
      <c r="B317" s="31" t="s">
        <v>954</v>
      </c>
      <c r="C317" s="31" t="str">
        <f>IF((Rapportage!C317)&lt;=0,"",_xlfn.CONCAT(REPT("0",10-LEN(Rapportage!C317)),Rapportage!C317))</f>
        <v/>
      </c>
      <c r="D317" s="31" t="s">
        <v>955</v>
      </c>
      <c r="E317" s="31" t="s">
        <v>17898</v>
      </c>
      <c r="F317" s="31" t="s">
        <v>15376</v>
      </c>
      <c r="G317" s="31" t="s">
        <v>956</v>
      </c>
      <c r="H317" s="31" t="s">
        <v>8173</v>
      </c>
      <c r="I317" s="31">
        <v>1766</v>
      </c>
      <c r="J317" s="31" t="e">
        <f ca="1">IF(($AB$2-$AA$2) &gt;= 0,IF(LEN(TEXT((V317)*100,"00000"))=3,_xlfn.CONCAT(0,TEXT((V317)*100,"00000")),TEXT((V317)*100,"00000")),empty)</f>
        <v>#NAME?</v>
      </c>
      <c r="K317" s="31" t="str">
        <f t="shared" si="31"/>
        <v/>
      </c>
      <c r="L317" s="31" t="s">
        <v>12857</v>
      </c>
      <c r="M317" s="31"/>
      <c r="N317" s="33" t="e">
        <f>MOD(Rapportage!H317-Rapportage!F317,1)-P317</f>
        <v>#VALUE!</v>
      </c>
      <c r="O317" s="31" t="str">
        <f>IF(Rapportage!G317="","",Rapportage!G317-Rapportage!E317)</f>
        <v/>
      </c>
      <c r="P317" s="35" t="str">
        <f>IF(Rapportage!K317="","",(Rapportage!K317*60)/1440)</f>
        <v/>
      </c>
      <c r="Q317" s="40" t="str">
        <f>IF(O317=1,1-((Rapportage!F317-$X$2)),"")</f>
        <v/>
      </c>
      <c r="R317" s="40" t="str">
        <f t="shared" si="30"/>
        <v/>
      </c>
      <c r="S317" s="35" t="str">
        <f>IF(OR(O317=1,Rapportage!H317&lt;$X$3),IF(Rapportage!H317&lt;"00:01","",(Rapportage!H317-$X$2)),"")</f>
        <v/>
      </c>
      <c r="T317" s="36" t="str">
        <f t="shared" si="35"/>
        <v/>
      </c>
      <c r="U317" s="41" t="e">
        <f t="shared" si="32"/>
        <v>#VALUE!</v>
      </c>
      <c r="V317" s="36" t="str">
        <f t="shared" si="34"/>
        <v/>
      </c>
      <c r="W317" s="36" t="str">
        <f t="shared" si="33"/>
        <v/>
      </c>
      <c r="X317" s="31"/>
      <c r="Y317" s="31"/>
      <c r="Z317" s="31" t="s">
        <v>8174</v>
      </c>
      <c r="AA317" s="31">
        <v>316</v>
      </c>
      <c r="AB317" s="31"/>
      <c r="AC317" s="31"/>
      <c r="AD317" s="31"/>
      <c r="AE317" s="31"/>
      <c r="AF317" s="31">
        <f>COUNTIFS('Zon- en Feestdagen'!G325:G337,Rapportage!E317)</f>
        <v>0</v>
      </c>
    </row>
    <row r="318" spans="1:32">
      <c r="A318" s="31" t="str">
        <f>IF((Rapportage!A318)&lt;=0,"",_xlfn.CONCAT(REPT("0",4-LEN(Rapportage!A318)),Rapportage!A318))</f>
        <v/>
      </c>
      <c r="B318" s="31" t="s">
        <v>957</v>
      </c>
      <c r="C318" s="31" t="str">
        <f>IF((Rapportage!C318)&lt;=0,"",_xlfn.CONCAT(REPT("0",10-LEN(Rapportage!C318)),Rapportage!C318))</f>
        <v/>
      </c>
      <c r="D318" s="31" t="s">
        <v>958</v>
      </c>
      <c r="E318" s="31" t="s">
        <v>17899</v>
      </c>
      <c r="F318" s="31" t="s">
        <v>15377</v>
      </c>
      <c r="G318" s="31" t="s">
        <v>959</v>
      </c>
      <c r="H318" s="31" t="s">
        <v>8175</v>
      </c>
      <c r="I318" s="31">
        <v>1766</v>
      </c>
      <c r="J318" s="31" t="e">
        <f ca="1">IF(($AB$2-$AA$2) &gt;= 0,IF(LEN(TEXT((V318)*100,"00000"))=3,_xlfn.CONCAT(0,TEXT((V318)*100,"00000")),TEXT((V318)*100,"00000")),empty)</f>
        <v>#NAME?</v>
      </c>
      <c r="K318" s="31" t="str">
        <f t="shared" si="31"/>
        <v/>
      </c>
      <c r="L318" s="31" t="s">
        <v>12858</v>
      </c>
      <c r="M318" s="31"/>
      <c r="N318" s="33" t="e">
        <f>MOD(Rapportage!H318-Rapportage!F318,1)-P318</f>
        <v>#VALUE!</v>
      </c>
      <c r="O318" s="31" t="str">
        <f>IF(Rapportage!G318="","",Rapportage!G318-Rapportage!E318)</f>
        <v/>
      </c>
      <c r="P318" s="35" t="str">
        <f>IF(Rapportage!K318="","",(Rapportage!K318*60)/1440)</f>
        <v/>
      </c>
      <c r="Q318" s="40" t="str">
        <f>IF(O318=1,1-((Rapportage!F318-$X$2)),"")</f>
        <v/>
      </c>
      <c r="R318" s="40" t="str">
        <f t="shared" si="30"/>
        <v/>
      </c>
      <c r="S318" s="35" t="str">
        <f>IF(OR(O318=1,Rapportage!H318&lt;$X$3),IF(Rapportage!H318&lt;"00:01","",(Rapportage!H318-$X$2)),"")</f>
        <v/>
      </c>
      <c r="T318" s="36" t="str">
        <f t="shared" si="35"/>
        <v/>
      </c>
      <c r="U318" s="41" t="e">
        <f t="shared" si="32"/>
        <v>#VALUE!</v>
      </c>
      <c r="V318" s="36" t="str">
        <f t="shared" si="34"/>
        <v/>
      </c>
      <c r="W318" s="36" t="str">
        <f t="shared" si="33"/>
        <v/>
      </c>
      <c r="X318" s="31"/>
      <c r="Y318" s="31"/>
      <c r="Z318" s="31" t="s">
        <v>8176</v>
      </c>
      <c r="AA318" s="31">
        <v>317</v>
      </c>
      <c r="AB318" s="31"/>
      <c r="AC318" s="31"/>
      <c r="AD318" s="31"/>
      <c r="AE318" s="31"/>
      <c r="AF318" s="31">
        <f>COUNTIFS('Zon- en Feestdagen'!G326:G338,Rapportage!E318)</f>
        <v>0</v>
      </c>
    </row>
    <row r="319" spans="1:32">
      <c r="A319" s="31" t="str">
        <f>IF((Rapportage!A319)&lt;=0,"",_xlfn.CONCAT(REPT("0",4-LEN(Rapportage!A319)),Rapportage!A319))</f>
        <v/>
      </c>
      <c r="B319" s="31" t="s">
        <v>960</v>
      </c>
      <c r="C319" s="31" t="str">
        <f>IF((Rapportage!C319)&lt;=0,"",_xlfn.CONCAT(REPT("0",10-LEN(Rapportage!C319)),Rapportage!C319))</f>
        <v/>
      </c>
      <c r="D319" s="31" t="s">
        <v>961</v>
      </c>
      <c r="E319" s="31" t="s">
        <v>17900</v>
      </c>
      <c r="F319" s="31" t="s">
        <v>15378</v>
      </c>
      <c r="G319" s="31" t="s">
        <v>962</v>
      </c>
      <c r="H319" s="31" t="s">
        <v>8177</v>
      </c>
      <c r="I319" s="31">
        <v>1766</v>
      </c>
      <c r="J319" s="31" t="e">
        <f ca="1">IF(($AB$2-$AA$2) &gt;= 0,IF(LEN(TEXT((V319)*100,"00000"))=3,_xlfn.CONCAT(0,TEXT((V319)*100,"00000")),TEXT((V319)*100,"00000")),empty)</f>
        <v>#NAME?</v>
      </c>
      <c r="K319" s="31" t="str">
        <f t="shared" si="31"/>
        <v/>
      </c>
      <c r="L319" s="31" t="s">
        <v>12859</v>
      </c>
      <c r="M319" s="31"/>
      <c r="N319" s="33" t="e">
        <f>MOD(Rapportage!H319-Rapportage!F319,1)-P319</f>
        <v>#VALUE!</v>
      </c>
      <c r="O319" s="31" t="str">
        <f>IF(Rapportage!G319="","",Rapportage!G319-Rapportage!E319)</f>
        <v/>
      </c>
      <c r="P319" s="35" t="str">
        <f>IF(Rapportage!K319="","",(Rapportage!K319*60)/1440)</f>
        <v/>
      </c>
      <c r="Q319" s="40" t="str">
        <f>IF(O319=1,1-((Rapportage!F319-$X$2)),"")</f>
        <v/>
      </c>
      <c r="R319" s="40" t="str">
        <f t="shared" si="30"/>
        <v/>
      </c>
      <c r="S319" s="35" t="str">
        <f>IF(OR(O319=1,Rapportage!H319&lt;$X$3),IF(Rapportage!H319&lt;"00:01","",(Rapportage!H319-$X$2)),"")</f>
        <v/>
      </c>
      <c r="T319" s="36" t="str">
        <f t="shared" si="35"/>
        <v/>
      </c>
      <c r="U319" s="41" t="e">
        <f t="shared" si="32"/>
        <v>#VALUE!</v>
      </c>
      <c r="V319" s="36" t="str">
        <f t="shared" si="34"/>
        <v/>
      </c>
      <c r="W319" s="36" t="str">
        <f t="shared" si="33"/>
        <v/>
      </c>
      <c r="X319" s="31"/>
      <c r="Y319" s="31"/>
      <c r="Z319" s="31" t="s">
        <v>8178</v>
      </c>
      <c r="AA319" s="31">
        <v>318</v>
      </c>
      <c r="AB319" s="31"/>
      <c r="AC319" s="31"/>
      <c r="AD319" s="31"/>
      <c r="AE319" s="31"/>
      <c r="AF319" s="31">
        <f>COUNTIFS('Zon- en Feestdagen'!G327:G339,Rapportage!E319)</f>
        <v>0</v>
      </c>
    </row>
    <row r="320" spans="1:32">
      <c r="A320" s="31" t="str">
        <f>IF((Rapportage!A320)&lt;=0,"",_xlfn.CONCAT(REPT("0",4-LEN(Rapportage!A320)),Rapportage!A320))</f>
        <v/>
      </c>
      <c r="B320" s="31" t="s">
        <v>963</v>
      </c>
      <c r="C320" s="31" t="str">
        <f>IF((Rapportage!C320)&lt;=0,"",_xlfn.CONCAT(REPT("0",10-LEN(Rapportage!C320)),Rapportage!C320))</f>
        <v/>
      </c>
      <c r="D320" s="31" t="s">
        <v>964</v>
      </c>
      <c r="E320" s="31" t="s">
        <v>17901</v>
      </c>
      <c r="F320" s="31" t="s">
        <v>15379</v>
      </c>
      <c r="G320" s="31" t="s">
        <v>965</v>
      </c>
      <c r="H320" s="31" t="s">
        <v>8179</v>
      </c>
      <c r="I320" s="31">
        <v>1766</v>
      </c>
      <c r="J320" s="31" t="e">
        <f ca="1">IF(($AB$2-$AA$2) &gt;= 0,IF(LEN(TEXT((V320)*100,"00000"))=3,_xlfn.CONCAT(0,TEXT((V320)*100,"00000")),TEXT((V320)*100,"00000")),empty)</f>
        <v>#NAME?</v>
      </c>
      <c r="K320" s="31" t="str">
        <f t="shared" si="31"/>
        <v/>
      </c>
      <c r="L320" s="31" t="s">
        <v>12860</v>
      </c>
      <c r="M320" s="31"/>
      <c r="N320" s="33" t="e">
        <f>MOD(Rapportage!H320-Rapportage!F320,1)-P320</f>
        <v>#VALUE!</v>
      </c>
      <c r="O320" s="31" t="str">
        <f>IF(Rapportage!G320="","",Rapportage!G320-Rapportage!E320)</f>
        <v/>
      </c>
      <c r="P320" s="35" t="str">
        <f>IF(Rapportage!K320="","",(Rapportage!K320*60)/1440)</f>
        <v/>
      </c>
      <c r="Q320" s="40" t="str">
        <f>IF(O320=1,1-((Rapportage!F320-$X$2)),"")</f>
        <v/>
      </c>
      <c r="R320" s="40" t="str">
        <f t="shared" si="30"/>
        <v/>
      </c>
      <c r="S320" s="35" t="str">
        <f>IF(OR(O320=1,Rapportage!H320&lt;$X$3),IF(Rapportage!H320&lt;"00:01","",(Rapportage!H320-$X$2)),"")</f>
        <v/>
      </c>
      <c r="T320" s="36" t="str">
        <f t="shared" si="35"/>
        <v/>
      </c>
      <c r="U320" s="41" t="e">
        <f t="shared" si="32"/>
        <v>#VALUE!</v>
      </c>
      <c r="V320" s="36" t="str">
        <f t="shared" si="34"/>
        <v/>
      </c>
      <c r="W320" s="36" t="str">
        <f t="shared" si="33"/>
        <v/>
      </c>
      <c r="X320" s="31"/>
      <c r="Y320" s="31"/>
      <c r="Z320" s="31" t="s">
        <v>8180</v>
      </c>
      <c r="AA320" s="31">
        <v>319</v>
      </c>
      <c r="AB320" s="31"/>
      <c r="AC320" s="31"/>
      <c r="AD320" s="31"/>
      <c r="AE320" s="31"/>
      <c r="AF320" s="31">
        <f>COUNTIFS('Zon- en Feestdagen'!G328:G340,Rapportage!E320)</f>
        <v>0</v>
      </c>
    </row>
    <row r="321" spans="1:32">
      <c r="A321" s="31" t="str">
        <f>IF((Rapportage!A321)&lt;=0,"",_xlfn.CONCAT(REPT("0",4-LEN(Rapportage!A321)),Rapportage!A321))</f>
        <v/>
      </c>
      <c r="B321" s="31" t="s">
        <v>966</v>
      </c>
      <c r="C321" s="31" t="str">
        <f>IF((Rapportage!C321)&lt;=0,"",_xlfn.CONCAT(REPT("0",10-LEN(Rapportage!C321)),Rapportage!C321))</f>
        <v/>
      </c>
      <c r="D321" s="31" t="s">
        <v>967</v>
      </c>
      <c r="E321" s="31" t="s">
        <v>17902</v>
      </c>
      <c r="F321" s="31" t="s">
        <v>15380</v>
      </c>
      <c r="G321" s="31" t="s">
        <v>968</v>
      </c>
      <c r="H321" s="31" t="s">
        <v>8181</v>
      </c>
      <c r="I321" s="31">
        <v>1766</v>
      </c>
      <c r="J321" s="31" t="e">
        <f ca="1">IF(($AB$2-$AA$2) &gt;= 0,IF(LEN(TEXT((V321)*100,"00000"))=3,_xlfn.CONCAT(0,TEXT((V321)*100,"00000")),TEXT((V321)*100,"00000")),empty)</f>
        <v>#NAME?</v>
      </c>
      <c r="K321" s="31" t="str">
        <f t="shared" si="31"/>
        <v/>
      </c>
      <c r="L321" s="31" t="s">
        <v>12861</v>
      </c>
      <c r="M321" s="31"/>
      <c r="N321" s="33" t="e">
        <f>MOD(Rapportage!H321-Rapportage!F321,1)-P321</f>
        <v>#VALUE!</v>
      </c>
      <c r="O321" s="31" t="str">
        <f>IF(Rapportage!G321="","",Rapportage!G321-Rapportage!E321)</f>
        <v/>
      </c>
      <c r="P321" s="35" t="str">
        <f>IF(Rapportage!K321="","",(Rapportage!K321*60)/1440)</f>
        <v/>
      </c>
      <c r="Q321" s="40" t="str">
        <f>IF(O321=1,1-((Rapportage!F321-$X$2)),"")</f>
        <v/>
      </c>
      <c r="R321" s="40" t="str">
        <f t="shared" si="30"/>
        <v/>
      </c>
      <c r="S321" s="35" t="str">
        <f>IF(OR(O321=1,Rapportage!H321&lt;$X$3),IF(Rapportage!H321&lt;"00:01","",(Rapportage!H321-$X$2)),"")</f>
        <v/>
      </c>
      <c r="T321" s="36" t="str">
        <f t="shared" si="35"/>
        <v/>
      </c>
      <c r="U321" s="41" t="e">
        <f t="shared" si="32"/>
        <v>#VALUE!</v>
      </c>
      <c r="V321" s="36" t="str">
        <f t="shared" si="34"/>
        <v/>
      </c>
      <c r="W321" s="36" t="str">
        <f t="shared" si="33"/>
        <v/>
      </c>
      <c r="X321" s="31"/>
      <c r="Y321" s="31"/>
      <c r="Z321" s="31" t="s">
        <v>8182</v>
      </c>
      <c r="AA321" s="31">
        <v>320</v>
      </c>
      <c r="AB321" s="31"/>
      <c r="AC321" s="31"/>
      <c r="AD321" s="31"/>
      <c r="AE321" s="31"/>
      <c r="AF321" s="31">
        <f>COUNTIFS('Zon- en Feestdagen'!G329:G341,Rapportage!E321)</f>
        <v>0</v>
      </c>
    </row>
    <row r="322" spans="1:32">
      <c r="A322" s="31" t="str">
        <f>IF((Rapportage!A322)&lt;=0,"",_xlfn.CONCAT(REPT("0",4-LEN(Rapportage!A322)),Rapportage!A322))</f>
        <v/>
      </c>
      <c r="B322" s="31" t="s">
        <v>969</v>
      </c>
      <c r="C322" s="31" t="str">
        <f>IF((Rapportage!C322)&lt;=0,"",_xlfn.CONCAT(REPT("0",10-LEN(Rapportage!C322)),Rapportage!C322))</f>
        <v/>
      </c>
      <c r="D322" s="31" t="s">
        <v>970</v>
      </c>
      <c r="E322" s="31" t="s">
        <v>17903</v>
      </c>
      <c r="F322" s="31" t="s">
        <v>15381</v>
      </c>
      <c r="G322" s="31" t="s">
        <v>971</v>
      </c>
      <c r="H322" s="31" t="s">
        <v>8183</v>
      </c>
      <c r="I322" s="31">
        <v>1766</v>
      </c>
      <c r="J322" s="31" t="e">
        <f ca="1">IF(($AB$2-$AA$2) &gt;= 0,IF(LEN(TEXT((V322)*100,"00000"))=3,_xlfn.CONCAT(0,TEXT((V322)*100,"00000")),TEXT((V322)*100,"00000")),empty)</f>
        <v>#NAME?</v>
      </c>
      <c r="K322" s="31" t="str">
        <f t="shared" si="31"/>
        <v/>
      </c>
      <c r="L322" s="31" t="s">
        <v>12862</v>
      </c>
      <c r="M322" s="31"/>
      <c r="N322" s="33" t="e">
        <f>MOD(Rapportage!H322-Rapportage!F322,1)-P322</f>
        <v>#VALUE!</v>
      </c>
      <c r="O322" s="31" t="str">
        <f>IF(Rapportage!G322="","",Rapportage!G322-Rapportage!E322)</f>
        <v/>
      </c>
      <c r="P322" s="35" t="str">
        <f>IF(Rapportage!K322="","",(Rapportage!K322*60)/1440)</f>
        <v/>
      </c>
      <c r="Q322" s="40" t="str">
        <f>IF(O322=1,1-((Rapportage!F322-$X$2)),"")</f>
        <v/>
      </c>
      <c r="R322" s="40" t="str">
        <f t="shared" ref="R322:R385" si="36">IF(Q322="","",(Q322-N322))</f>
        <v/>
      </c>
      <c r="S322" s="35" t="str">
        <f>IF(OR(O322=1,Rapportage!H322&lt;$X$3),IF(Rapportage!H322&lt;"00:01","",(Rapportage!H322-$X$2)),"")</f>
        <v/>
      </c>
      <c r="T322" s="36" t="str">
        <f t="shared" si="35"/>
        <v/>
      </c>
      <c r="U322" s="41" t="e">
        <f t="shared" si="32"/>
        <v>#VALUE!</v>
      </c>
      <c r="V322" s="36" t="str">
        <f t="shared" si="34"/>
        <v/>
      </c>
      <c r="W322" s="36" t="str">
        <f t="shared" si="33"/>
        <v/>
      </c>
      <c r="X322" s="31"/>
      <c r="Y322" s="31"/>
      <c r="Z322" s="31" t="s">
        <v>8184</v>
      </c>
      <c r="AA322" s="31">
        <v>321</v>
      </c>
      <c r="AB322" s="31"/>
      <c r="AC322" s="31"/>
      <c r="AD322" s="31"/>
      <c r="AE322" s="31"/>
      <c r="AF322" s="31">
        <f>COUNTIFS('Zon- en Feestdagen'!G330:G342,Rapportage!E322)</f>
        <v>0</v>
      </c>
    </row>
    <row r="323" spans="1:32">
      <c r="A323" s="31" t="str">
        <f>IF((Rapportage!A323)&lt;=0,"",_xlfn.CONCAT(REPT("0",4-LEN(Rapportage!A323)),Rapportage!A323))</f>
        <v/>
      </c>
      <c r="B323" s="31" t="s">
        <v>972</v>
      </c>
      <c r="C323" s="31" t="str">
        <f>IF((Rapportage!C323)&lt;=0,"",_xlfn.CONCAT(REPT("0",10-LEN(Rapportage!C323)),Rapportage!C323))</f>
        <v/>
      </c>
      <c r="D323" s="31" t="s">
        <v>973</v>
      </c>
      <c r="E323" s="31" t="s">
        <v>17904</v>
      </c>
      <c r="F323" s="31" t="s">
        <v>15382</v>
      </c>
      <c r="G323" s="31" t="s">
        <v>974</v>
      </c>
      <c r="H323" s="31" t="s">
        <v>8185</v>
      </c>
      <c r="I323" s="31">
        <v>1766</v>
      </c>
      <c r="J323" s="31" t="e">
        <f ca="1">IF(($AB$2-$AA$2) &gt;= 0,IF(LEN(TEXT((V323)*100,"00000"))=3,_xlfn.CONCAT(0,TEXT((V323)*100,"00000")),TEXT((V323)*100,"00000")),empty)</f>
        <v>#NAME?</v>
      </c>
      <c r="K323" s="31" t="str">
        <f t="shared" ref="K323:K386" si="37">IF(W323="","",IF(LEN(TEXT((W323)*100,"00000"))=3,_xlfn.CONCAT(0,TEXT((W323)*100,"00000")),TEXT((W323)*100,"00000")))</f>
        <v/>
      </c>
      <c r="L323" s="31" t="s">
        <v>12863</v>
      </c>
      <c r="M323" s="31"/>
      <c r="N323" s="33" t="e">
        <f>MOD(Rapportage!H323-Rapportage!F323,1)-P323</f>
        <v>#VALUE!</v>
      </c>
      <c r="O323" s="31" t="str">
        <f>IF(Rapportage!G323="","",Rapportage!G323-Rapportage!E323)</f>
        <v/>
      </c>
      <c r="P323" s="35" t="str">
        <f>IF(Rapportage!K323="","",(Rapportage!K323*60)/1440)</f>
        <v/>
      </c>
      <c r="Q323" s="40" t="str">
        <f>IF(O323=1,1-((Rapportage!F323-$X$2)),"")</f>
        <v/>
      </c>
      <c r="R323" s="40" t="str">
        <f t="shared" si="36"/>
        <v/>
      </c>
      <c r="S323" s="35" t="str">
        <f>IF(OR(O323=1,Rapportage!H323&lt;$X$3),IF(Rapportage!H323&lt;"00:01","",(Rapportage!H323-$X$2)),"")</f>
        <v/>
      </c>
      <c r="T323" s="36" t="str">
        <f t="shared" si="35"/>
        <v/>
      </c>
      <c r="U323" s="41" t="e">
        <f t="shared" ref="U323:U325" si="38">(P323*1440)/60</f>
        <v>#VALUE!</v>
      </c>
      <c r="V323" s="36" t="str">
        <f t="shared" si="34"/>
        <v/>
      </c>
      <c r="W323" s="36" t="str">
        <f t="shared" ref="W323:W326" si="39">IF(S323="","",(S323*1440)/60)</f>
        <v/>
      </c>
      <c r="X323" s="31"/>
      <c r="Y323" s="31"/>
      <c r="Z323" s="31" t="s">
        <v>8186</v>
      </c>
      <c r="AA323" s="31">
        <v>322</v>
      </c>
      <c r="AB323" s="31"/>
      <c r="AC323" s="31"/>
      <c r="AD323" s="31"/>
      <c r="AE323" s="31"/>
      <c r="AF323" s="31">
        <f>COUNTIFS('Zon- en Feestdagen'!G331:G343,Rapportage!E323)</f>
        <v>0</v>
      </c>
    </row>
    <row r="324" spans="1:32">
      <c r="A324" s="31" t="str">
        <f>IF((Rapportage!A324)&lt;=0,"",_xlfn.CONCAT(REPT("0",4-LEN(Rapportage!A324)),Rapportage!A324))</f>
        <v/>
      </c>
      <c r="B324" s="31" t="s">
        <v>975</v>
      </c>
      <c r="C324" s="31" t="str">
        <f>IF((Rapportage!C324)&lt;=0,"",_xlfn.CONCAT(REPT("0",10-LEN(Rapportage!C324)),Rapportage!C324))</f>
        <v/>
      </c>
      <c r="D324" s="31" t="s">
        <v>976</v>
      </c>
      <c r="E324" s="31" t="s">
        <v>17905</v>
      </c>
      <c r="F324" s="31" t="s">
        <v>15383</v>
      </c>
      <c r="G324" s="31" t="s">
        <v>977</v>
      </c>
      <c r="H324" s="31" t="s">
        <v>8187</v>
      </c>
      <c r="I324" s="31">
        <v>1766</v>
      </c>
      <c r="J324" s="31" t="e">
        <f ca="1">IF(($AB$2-$AA$2) &gt;= 0,IF(LEN(TEXT((V324)*100,"00000"))=3,_xlfn.CONCAT(0,TEXT((V324)*100,"00000")),TEXT((V324)*100,"00000")),empty)</f>
        <v>#NAME?</v>
      </c>
      <c r="K324" s="31" t="str">
        <f t="shared" si="37"/>
        <v/>
      </c>
      <c r="L324" s="31" t="s">
        <v>12864</v>
      </c>
      <c r="M324" s="31"/>
      <c r="N324" s="33" t="e">
        <f>MOD(Rapportage!H324-Rapportage!F324,1)-P324</f>
        <v>#VALUE!</v>
      </c>
      <c r="O324" s="31" t="str">
        <f>IF(Rapportage!G324="","",Rapportage!G324-Rapportage!E324)</f>
        <v/>
      </c>
      <c r="P324" s="35" t="str">
        <f>IF(Rapportage!K324="","",(Rapportage!K324*60)/1440)</f>
        <v/>
      </c>
      <c r="Q324" s="40" t="str">
        <f>IF(O324=1,1-((Rapportage!F324-$X$2)),"")</f>
        <v/>
      </c>
      <c r="R324" s="40" t="str">
        <f t="shared" si="36"/>
        <v/>
      </c>
      <c r="S324" s="35" t="str">
        <f>IF(OR(O324=1,Rapportage!H324&lt;$X$3),IF(Rapportage!H324&lt;"00:01","",(Rapportage!H324-$X$2)),"")</f>
        <v/>
      </c>
      <c r="T324" s="36" t="str">
        <f t="shared" si="35"/>
        <v/>
      </c>
      <c r="U324" s="41" t="e">
        <f t="shared" si="38"/>
        <v>#VALUE!</v>
      </c>
      <c r="V324" s="36" t="str">
        <f t="shared" si="34"/>
        <v/>
      </c>
      <c r="W324" s="36" t="str">
        <f t="shared" si="39"/>
        <v/>
      </c>
      <c r="X324" s="31"/>
      <c r="Y324" s="31"/>
      <c r="Z324" s="31" t="s">
        <v>8188</v>
      </c>
      <c r="AA324" s="31">
        <v>323</v>
      </c>
      <c r="AB324" s="31"/>
      <c r="AC324" s="31"/>
      <c r="AD324" s="31"/>
      <c r="AE324" s="31"/>
      <c r="AF324" s="31">
        <f>COUNTIFS('Zon- en Feestdagen'!G332:G344,Rapportage!E324)</f>
        <v>0</v>
      </c>
    </row>
    <row r="325" spans="1:32">
      <c r="A325" s="31" t="str">
        <f>IF((Rapportage!A325)&lt;=0,"",_xlfn.CONCAT(REPT("0",4-LEN(Rapportage!A325)),Rapportage!A325))</f>
        <v/>
      </c>
      <c r="B325" s="31" t="s">
        <v>978</v>
      </c>
      <c r="C325" s="31" t="str">
        <f>IF((Rapportage!C325)&lt;=0,"",_xlfn.CONCAT(REPT("0",10-LEN(Rapportage!C325)),Rapportage!C325))</f>
        <v/>
      </c>
      <c r="D325" s="31" t="s">
        <v>979</v>
      </c>
      <c r="E325" s="31" t="s">
        <v>17906</v>
      </c>
      <c r="F325" s="31" t="s">
        <v>15384</v>
      </c>
      <c r="G325" s="31" t="s">
        <v>980</v>
      </c>
      <c r="H325" s="31" t="s">
        <v>8189</v>
      </c>
      <c r="I325" s="31">
        <v>1766</v>
      </c>
      <c r="J325" s="31" t="e">
        <f ca="1">IF(($AB$2-$AA$2) &gt;= 0,IF(LEN(TEXT((V325)*100,"00000"))=3,_xlfn.CONCAT(0,TEXT((V325)*100,"00000")),TEXT((V325)*100,"00000")),empty)</f>
        <v>#NAME?</v>
      </c>
      <c r="K325" s="31" t="str">
        <f t="shared" si="37"/>
        <v/>
      </c>
      <c r="L325" s="31" t="s">
        <v>12865</v>
      </c>
      <c r="M325" s="31"/>
      <c r="N325" s="33" t="e">
        <f>MOD(Rapportage!H325-Rapportage!F325,1)-P325</f>
        <v>#VALUE!</v>
      </c>
      <c r="O325" s="31" t="str">
        <f>IF(Rapportage!G325="","",Rapportage!G325-Rapportage!E325)</f>
        <v/>
      </c>
      <c r="P325" s="35" t="str">
        <f>IF(Rapportage!K325="","",(Rapportage!K325*60)/1440)</f>
        <v/>
      </c>
      <c r="Q325" s="40" t="str">
        <f>IF(O325=1,1-((Rapportage!F325-$X$2)),"")</f>
        <v/>
      </c>
      <c r="R325" s="40" t="str">
        <f t="shared" si="36"/>
        <v/>
      </c>
      <c r="S325" s="35" t="str">
        <f>IF(OR(O325=1,Rapportage!H325&lt;$X$3),IF(Rapportage!H325&lt;"00:01","",(Rapportage!H325-$X$2)),"")</f>
        <v/>
      </c>
      <c r="T325" s="36" t="str">
        <f t="shared" si="35"/>
        <v/>
      </c>
      <c r="U325" s="41" t="e">
        <f t="shared" si="38"/>
        <v>#VALUE!</v>
      </c>
      <c r="V325" s="36" t="str">
        <f t="shared" si="34"/>
        <v/>
      </c>
      <c r="W325" s="36" t="str">
        <f t="shared" si="39"/>
        <v/>
      </c>
      <c r="X325" s="31"/>
      <c r="Y325" s="31"/>
      <c r="Z325" s="31" t="s">
        <v>8190</v>
      </c>
      <c r="AA325" s="31">
        <v>324</v>
      </c>
      <c r="AB325" s="31"/>
      <c r="AC325" s="31"/>
      <c r="AD325" s="31"/>
      <c r="AE325" s="31"/>
      <c r="AF325" s="31">
        <f>COUNTIFS('Zon- en Feestdagen'!G333:G345,Rapportage!E325)</f>
        <v>0</v>
      </c>
    </row>
    <row r="326" spans="1:32">
      <c r="A326" s="31" t="str">
        <f>IF((Rapportage!A326)="","",_xlfn.CONCAT(REPT("0",4-LEN(Rapportage!A326)),Rapportage!A326))</f>
        <v/>
      </c>
      <c r="B326" s="31" t="s">
        <v>981</v>
      </c>
      <c r="C326" s="31" t="str">
        <f>IF((Rapportage!C326)="","",_xlfn.CONCAT(REPT("0",10-LEN(Rapportage!C326)),Rapportage!C326))</f>
        <v/>
      </c>
      <c r="D326" s="31" t="s">
        <v>982</v>
      </c>
      <c r="E326" s="31" t="s">
        <v>17907</v>
      </c>
      <c r="F326" s="31" t="s">
        <v>15385</v>
      </c>
      <c r="G326" s="31" t="s">
        <v>983</v>
      </c>
      <c r="H326" s="31" t="s">
        <v>8191</v>
      </c>
      <c r="I326" s="31">
        <v>1766</v>
      </c>
      <c r="J326" s="31" t="e">
        <f ca="1">IF(($AB$2-$AA$2) &gt;= 0,IF(LEN(TEXT((V326)*100,"00000"))=3,_xlfn.CONCAT(0,TEXT((V326)*100,"00000")),TEXT((V326)*100,"00000")),empty)</f>
        <v>#NAME?</v>
      </c>
      <c r="K326" s="31" t="str">
        <f t="shared" si="37"/>
        <v/>
      </c>
      <c r="L326" s="31" t="s">
        <v>12866</v>
      </c>
      <c r="M326" s="31"/>
      <c r="N326" s="33" t="e">
        <f>MOD(Rapportage!H326-Rapportage!F326,1)-P326</f>
        <v>#VALUE!</v>
      </c>
      <c r="O326" s="31" t="str">
        <f>IF(Rapportage!G326="","",Rapportage!G326-Rapportage!E326)</f>
        <v/>
      </c>
      <c r="P326" s="35" t="str">
        <f>IF(Rapportage!K326="","",(Rapportage!K326*60)/1440)</f>
        <v/>
      </c>
      <c r="Q326" s="40" t="str">
        <f>IF(O326=1,1-((Rapportage!F326-$X$2)),"")</f>
        <v/>
      </c>
      <c r="R326" s="40" t="str">
        <f t="shared" si="36"/>
        <v/>
      </c>
      <c r="S326" s="35" t="str">
        <f>IF(OR(O326=1,Rapportage!H326&lt;$X$3),IF(Rapportage!H326&lt;"00:01","",(Rapportage!H326-$X$2)),"")</f>
        <v/>
      </c>
      <c r="T326" s="36" t="str">
        <f>IF(P326="","",IF(S326="",((P326*1440)/60),(((R326+S326)*1440)/60)))</f>
        <v/>
      </c>
      <c r="U326" s="41" t="str">
        <f>IF(P326="","",(P326*1440)/60)</f>
        <v/>
      </c>
      <c r="V326" s="36" t="str">
        <f>IF(O326="","",IF(O326=0,((P326*1440)/60),(R326*1440)/60))</f>
        <v/>
      </c>
      <c r="W326" s="36" t="str">
        <f t="shared" si="39"/>
        <v/>
      </c>
      <c r="X326" s="31"/>
      <c r="Y326" s="31"/>
      <c r="Z326" s="31" t="s">
        <v>8192</v>
      </c>
      <c r="AA326" s="31">
        <v>325</v>
      </c>
      <c r="AB326" s="31"/>
      <c r="AC326" s="31"/>
      <c r="AD326" s="31"/>
      <c r="AE326" s="31"/>
      <c r="AF326" s="31">
        <f>COUNTIFS('Zon- en Feestdagen'!G334:G346,Rapportage!E326)</f>
        <v>0</v>
      </c>
    </row>
    <row r="327" spans="1:32">
      <c r="A327" s="31" t="str">
        <f>IF((Rapportage!A327)="","",_xlfn.CONCAT(REPT("0",4-LEN(Rapportage!A327)),Rapportage!A327))</f>
        <v/>
      </c>
      <c r="B327" s="31" t="s">
        <v>984</v>
      </c>
      <c r="C327" s="31" t="str">
        <f>IF((Rapportage!C327)="","",_xlfn.CONCAT(REPT("0",10-LEN(Rapportage!C327)),Rapportage!C327))</f>
        <v/>
      </c>
      <c r="D327" s="31" t="s">
        <v>985</v>
      </c>
      <c r="E327" s="31" t="s">
        <v>17908</v>
      </c>
      <c r="F327" s="31" t="s">
        <v>15386</v>
      </c>
      <c r="G327" s="31" t="s">
        <v>986</v>
      </c>
      <c r="H327" s="31" t="s">
        <v>8193</v>
      </c>
      <c r="I327" s="31">
        <v>1766</v>
      </c>
      <c r="J327" s="31" t="e">
        <f ca="1">IF(($AB$2-$AA$2) &gt;= 0,IF(LEN(TEXT((V327)*100,"00000"))=3,_xlfn.CONCAT(0,TEXT((V327)*100,"00000")),TEXT((V327)*100,"00000")),empty)</f>
        <v>#NAME?</v>
      </c>
      <c r="K327" s="31" t="str">
        <f t="shared" si="37"/>
        <v/>
      </c>
      <c r="L327" s="31" t="s">
        <v>12867</v>
      </c>
      <c r="M327" s="31"/>
      <c r="N327" s="33" t="e">
        <f>MOD(Rapportage!H327-Rapportage!F327,1)-P327</f>
        <v>#VALUE!</v>
      </c>
      <c r="O327" s="31" t="str">
        <f>IF(Rapportage!G327="","",Rapportage!G327-Rapportage!E327)</f>
        <v/>
      </c>
      <c r="P327" s="35" t="str">
        <f>IF(Rapportage!K327="","",(Rapportage!K327*60)/1440)</f>
        <v/>
      </c>
      <c r="Q327" s="40" t="str">
        <f>IF(O327=1,1-((Rapportage!#REF!-$X$2)),"")</f>
        <v/>
      </c>
      <c r="R327" s="40" t="str">
        <f t="shared" si="36"/>
        <v/>
      </c>
      <c r="S327" s="35" t="str">
        <f>IF(OR(O327=1,Rapportage!H327&lt;$X$3),IF(Rapportage!H327&lt;"00:01","",(Rapportage!H327-$X$2)),"")</f>
        <v/>
      </c>
      <c r="T327" s="36" t="str">
        <f t="shared" ref="T327:T390" si="40">IF(P327="","",IF(S327="",((P327*1440)/60),(((R327+S327)*1440)/60)))</f>
        <v/>
      </c>
      <c r="U327" s="41" t="str">
        <f t="shared" ref="U327:U390" si="41">IF(P327="","",(P327*1440)/60)</f>
        <v/>
      </c>
      <c r="V327" s="36" t="str">
        <f t="shared" ref="V327:V390" si="42">IF(O327="","",IF(O327=0,((P327*1440)/60),(R327*1440)/60))</f>
        <v/>
      </c>
      <c r="W327" s="36" t="str">
        <f t="shared" ref="W327:W390" si="43">IF(S327="","",(S327*1440)/60)</f>
        <v/>
      </c>
      <c r="X327" s="31"/>
      <c r="Y327" s="31"/>
      <c r="Z327" s="31" t="s">
        <v>8194</v>
      </c>
      <c r="AA327" s="31">
        <v>326</v>
      </c>
      <c r="AB327" s="31"/>
      <c r="AC327" s="31"/>
      <c r="AD327" s="31"/>
      <c r="AE327" s="31"/>
      <c r="AF327" s="31"/>
    </row>
    <row r="328" spans="1:32">
      <c r="A328" s="31" t="str">
        <f>IF((Rapportage!A328)="","",_xlfn.CONCAT(REPT("0",4-LEN(Rapportage!A328)),Rapportage!A328))</f>
        <v/>
      </c>
      <c r="B328" s="31" t="s">
        <v>987</v>
      </c>
      <c r="C328" s="31" t="str">
        <f>IF((Rapportage!C328)="","",_xlfn.CONCAT(REPT("0",10-LEN(Rapportage!C328)),Rapportage!C328))</f>
        <v/>
      </c>
      <c r="D328" s="31" t="s">
        <v>988</v>
      </c>
      <c r="E328" s="31" t="s">
        <v>17909</v>
      </c>
      <c r="F328" s="31" t="s">
        <v>15387</v>
      </c>
      <c r="G328" s="31" t="s">
        <v>989</v>
      </c>
      <c r="H328" s="31" t="s">
        <v>8195</v>
      </c>
      <c r="I328" s="31">
        <v>1766</v>
      </c>
      <c r="J328" s="31" t="e">
        <f ca="1">IF(($AB$2-$AA$2) &gt;= 0,IF(LEN(TEXT((V328)*100,"00000"))=3,_xlfn.CONCAT(0,TEXT((V328)*100,"00000")),TEXT((V328)*100,"00000")),empty)</f>
        <v>#NAME?</v>
      </c>
      <c r="K328" s="31" t="str">
        <f t="shared" si="37"/>
        <v/>
      </c>
      <c r="L328" s="31" t="s">
        <v>12868</v>
      </c>
      <c r="M328" s="31"/>
      <c r="N328" s="33" t="e">
        <f>MOD(Rapportage!H328-Rapportage!F328,1)-P328</f>
        <v>#VALUE!</v>
      </c>
      <c r="O328" s="31" t="str">
        <f>IF(Rapportage!G328="","",Rapportage!G328-Rapportage!E328)</f>
        <v/>
      </c>
      <c r="P328" s="35" t="str">
        <f>IF(Rapportage!K328="","",(Rapportage!K328*60)/1440)</f>
        <v/>
      </c>
      <c r="Q328" s="40" t="str">
        <f>IF(O328=1,1-((Rapportage!#REF!-$X$2)),"")</f>
        <v/>
      </c>
      <c r="R328" s="40" t="str">
        <f t="shared" si="36"/>
        <v/>
      </c>
      <c r="S328" s="35" t="str">
        <f>IF(OR(O328=1,Rapportage!H328&lt;$X$3),IF(Rapportage!H328&lt;"00:01","",(Rapportage!H328-$X$2)),"")</f>
        <v/>
      </c>
      <c r="T328" s="36" t="str">
        <f t="shared" si="40"/>
        <v/>
      </c>
      <c r="U328" s="41" t="str">
        <f t="shared" si="41"/>
        <v/>
      </c>
      <c r="V328" s="36" t="str">
        <f t="shared" si="42"/>
        <v/>
      </c>
      <c r="W328" s="36" t="str">
        <f t="shared" si="43"/>
        <v/>
      </c>
      <c r="X328" s="31"/>
      <c r="Y328" s="31"/>
      <c r="Z328" s="31" t="s">
        <v>8196</v>
      </c>
      <c r="AA328" s="31">
        <v>327</v>
      </c>
      <c r="AB328" s="31"/>
      <c r="AC328" s="31"/>
      <c r="AD328" s="31"/>
      <c r="AE328" s="31"/>
      <c r="AF328" s="31"/>
    </row>
    <row r="329" spans="1:32">
      <c r="A329" s="31" t="str">
        <f>IF((Rapportage!A329)="","",_xlfn.CONCAT(REPT("0",4-LEN(Rapportage!A329)),Rapportage!A329))</f>
        <v/>
      </c>
      <c r="B329" s="31" t="s">
        <v>990</v>
      </c>
      <c r="C329" s="31" t="str">
        <f>IF((Rapportage!C329)="","",_xlfn.CONCAT(REPT("0",10-LEN(Rapportage!C329)),Rapportage!C329))</f>
        <v/>
      </c>
      <c r="D329" s="31" t="s">
        <v>991</v>
      </c>
      <c r="E329" s="31" t="s">
        <v>17910</v>
      </c>
      <c r="F329" s="31" t="s">
        <v>15388</v>
      </c>
      <c r="G329" s="31" t="s">
        <v>992</v>
      </c>
      <c r="H329" s="31" t="s">
        <v>8197</v>
      </c>
      <c r="I329" s="31">
        <v>1766</v>
      </c>
      <c r="J329" s="31" t="e">
        <f ca="1">IF(($AB$2-$AA$2) &gt;= 0,IF(LEN(TEXT((V329)*100,"00000"))=3,_xlfn.CONCAT(0,TEXT((V329)*100,"00000")),TEXT((V329)*100,"00000")),empty)</f>
        <v>#NAME?</v>
      </c>
      <c r="K329" s="31" t="str">
        <f t="shared" si="37"/>
        <v/>
      </c>
      <c r="L329" s="31" t="s">
        <v>12869</v>
      </c>
      <c r="M329" s="31"/>
      <c r="N329" s="33" t="e">
        <f>MOD(Rapportage!H329-Rapportage!F329,1)-P329</f>
        <v>#VALUE!</v>
      </c>
      <c r="O329" s="31" t="str">
        <f>IF(Rapportage!G329="","",Rapportage!G329-Rapportage!E329)</f>
        <v/>
      </c>
      <c r="P329" s="35" t="str">
        <f>IF(Rapportage!K329="","",(Rapportage!K329*60)/1440)</f>
        <v/>
      </c>
      <c r="Q329" s="40" t="str">
        <f>IF(O329=1,1-((Rapportage!#REF!-$X$2)),"")</f>
        <v/>
      </c>
      <c r="R329" s="40" t="str">
        <f t="shared" si="36"/>
        <v/>
      </c>
      <c r="S329" s="35" t="str">
        <f>IF(OR(O329=1,Rapportage!H329&lt;$X$3),IF(Rapportage!H329&lt;"00:01","",(Rapportage!H329-$X$2)),"")</f>
        <v/>
      </c>
      <c r="T329" s="36" t="str">
        <f t="shared" si="40"/>
        <v/>
      </c>
      <c r="U329" s="41" t="str">
        <f t="shared" si="41"/>
        <v/>
      </c>
      <c r="V329" s="36" t="str">
        <f t="shared" si="42"/>
        <v/>
      </c>
      <c r="W329" s="36" t="str">
        <f t="shared" si="43"/>
        <v/>
      </c>
      <c r="X329" s="31"/>
      <c r="Y329" s="31"/>
      <c r="Z329" s="31" t="s">
        <v>8198</v>
      </c>
      <c r="AA329" s="31">
        <v>328</v>
      </c>
      <c r="AB329" s="31"/>
      <c r="AC329" s="31"/>
      <c r="AD329" s="31"/>
      <c r="AE329" s="31"/>
      <c r="AF329" s="31"/>
    </row>
    <row r="330" spans="1:32">
      <c r="A330" s="31" t="str">
        <f>IF((Rapportage!A330)="","",_xlfn.CONCAT(REPT("0",4-LEN(Rapportage!A330)),Rapportage!A330))</f>
        <v/>
      </c>
      <c r="B330" s="31" t="s">
        <v>993</v>
      </c>
      <c r="C330" s="31" t="str">
        <f>IF((Rapportage!C330)="","",_xlfn.CONCAT(REPT("0",10-LEN(Rapportage!C330)),Rapportage!C330))</f>
        <v/>
      </c>
      <c r="D330" s="31" t="s">
        <v>994</v>
      </c>
      <c r="E330" s="31" t="s">
        <v>17911</v>
      </c>
      <c r="F330" s="31" t="s">
        <v>15389</v>
      </c>
      <c r="G330" s="31" t="s">
        <v>995</v>
      </c>
      <c r="H330" s="31" t="s">
        <v>8199</v>
      </c>
      <c r="I330" s="31">
        <v>1766</v>
      </c>
      <c r="J330" s="31" t="e">
        <f ca="1">IF(($AB$2-$AA$2) &gt;= 0,IF(LEN(TEXT((V330)*100,"00000"))=3,_xlfn.CONCAT(0,TEXT((V330)*100,"00000")),TEXT((V330)*100,"00000")),empty)</f>
        <v>#NAME?</v>
      </c>
      <c r="K330" s="31" t="str">
        <f t="shared" si="37"/>
        <v/>
      </c>
      <c r="L330" s="31" t="s">
        <v>12870</v>
      </c>
      <c r="M330" s="31"/>
      <c r="N330" s="33" t="e">
        <f>MOD(Rapportage!H330-Rapportage!F330,1)-P330</f>
        <v>#VALUE!</v>
      </c>
      <c r="O330" s="31" t="str">
        <f>IF(Rapportage!G330="","",Rapportage!G330-Rapportage!E330)</f>
        <v/>
      </c>
      <c r="P330" s="35" t="str">
        <f>IF(Rapportage!K330="","",(Rapportage!K330*60)/1440)</f>
        <v/>
      </c>
      <c r="Q330" s="40" t="str">
        <f>IF(O330=1,1-((Rapportage!#REF!-$X$2)),"")</f>
        <v/>
      </c>
      <c r="R330" s="40" t="str">
        <f t="shared" si="36"/>
        <v/>
      </c>
      <c r="S330" s="35" t="str">
        <f>IF(OR(O330=1,Rapportage!H330&lt;$X$3),IF(Rapportage!H330&lt;"00:01","",(Rapportage!H330-$X$2)),"")</f>
        <v/>
      </c>
      <c r="T330" s="36" t="str">
        <f t="shared" si="40"/>
        <v/>
      </c>
      <c r="U330" s="41" t="str">
        <f t="shared" si="41"/>
        <v/>
      </c>
      <c r="V330" s="36" t="str">
        <f t="shared" si="42"/>
        <v/>
      </c>
      <c r="W330" s="36" t="str">
        <f t="shared" si="43"/>
        <v/>
      </c>
      <c r="X330" s="31"/>
      <c r="Y330" s="31"/>
      <c r="Z330" s="31" t="s">
        <v>8200</v>
      </c>
      <c r="AA330" s="31">
        <v>329</v>
      </c>
      <c r="AB330" s="31"/>
      <c r="AC330" s="31"/>
      <c r="AD330" s="31"/>
      <c r="AE330" s="31"/>
      <c r="AF330" s="31"/>
    </row>
    <row r="331" spans="1:32">
      <c r="A331" s="31" t="str">
        <f>IF((Rapportage!A331)="","",_xlfn.CONCAT(REPT("0",4-LEN(Rapportage!A331)),Rapportage!A331))</f>
        <v/>
      </c>
      <c r="B331" s="31" t="s">
        <v>996</v>
      </c>
      <c r="C331" s="31" t="str">
        <f>IF((Rapportage!C331)="","",_xlfn.CONCAT(REPT("0",10-LEN(Rapportage!C331)),Rapportage!C331))</f>
        <v/>
      </c>
      <c r="D331" s="31" t="s">
        <v>997</v>
      </c>
      <c r="E331" s="31" t="s">
        <v>17912</v>
      </c>
      <c r="F331" s="31" t="s">
        <v>15390</v>
      </c>
      <c r="G331" s="31" t="s">
        <v>998</v>
      </c>
      <c r="H331" s="31" t="s">
        <v>8201</v>
      </c>
      <c r="I331" s="31">
        <v>1766</v>
      </c>
      <c r="J331" s="31" t="e">
        <f ca="1">IF(($AB$2-$AA$2) &gt;= 0,IF(LEN(TEXT((V331)*100,"00000"))=3,_xlfn.CONCAT(0,TEXT((V331)*100,"00000")),TEXT((V331)*100,"00000")),empty)</f>
        <v>#NAME?</v>
      </c>
      <c r="K331" s="31" t="str">
        <f t="shared" si="37"/>
        <v/>
      </c>
      <c r="L331" s="31" t="s">
        <v>12871</v>
      </c>
      <c r="M331" s="31"/>
      <c r="N331" s="33" t="e">
        <f>MOD(Rapportage!H331-Rapportage!F331,1)-P331</f>
        <v>#VALUE!</v>
      </c>
      <c r="O331" s="31" t="str">
        <f>IF(Rapportage!G331="","",Rapportage!G331-Rapportage!E331)</f>
        <v/>
      </c>
      <c r="P331" s="35" t="str">
        <f>IF(Rapportage!K331="","",(Rapportage!K331*60)/1440)</f>
        <v/>
      </c>
      <c r="Q331" s="40" t="str">
        <f>IF(O331=1,1-((Rapportage!#REF!-$X$2)),"")</f>
        <v/>
      </c>
      <c r="R331" s="40" t="str">
        <f t="shared" si="36"/>
        <v/>
      </c>
      <c r="S331" s="35" t="str">
        <f>IF(OR(O331=1,Rapportage!H331&lt;$X$3),IF(Rapportage!H331&lt;"00:01","",(Rapportage!H331-$X$2)),"")</f>
        <v/>
      </c>
      <c r="T331" s="36" t="str">
        <f t="shared" si="40"/>
        <v/>
      </c>
      <c r="U331" s="41" t="str">
        <f t="shared" si="41"/>
        <v/>
      </c>
      <c r="V331" s="36" t="str">
        <f t="shared" si="42"/>
        <v/>
      </c>
      <c r="W331" s="36" t="str">
        <f t="shared" si="43"/>
        <v/>
      </c>
      <c r="X331" s="31"/>
      <c r="Y331" s="31"/>
      <c r="Z331" s="31" t="s">
        <v>8202</v>
      </c>
      <c r="AA331" s="31">
        <v>330</v>
      </c>
      <c r="AB331" s="31"/>
      <c r="AC331" s="31"/>
      <c r="AD331" s="31"/>
      <c r="AE331" s="31"/>
      <c r="AF331" s="31"/>
    </row>
    <row r="332" spans="1:32">
      <c r="A332" s="31" t="str">
        <f>IF((Rapportage!A332)="","",_xlfn.CONCAT(REPT("0",4-LEN(Rapportage!A332)),Rapportage!A332))</f>
        <v/>
      </c>
      <c r="B332" s="31" t="s">
        <v>999</v>
      </c>
      <c r="C332" s="31" t="str">
        <f>IF((Rapportage!C332)="","",_xlfn.CONCAT(REPT("0",10-LEN(Rapportage!C332)),Rapportage!C332))</f>
        <v/>
      </c>
      <c r="D332" s="31" t="s">
        <v>1000</v>
      </c>
      <c r="E332" s="31" t="s">
        <v>17913</v>
      </c>
      <c r="F332" s="31" t="s">
        <v>15391</v>
      </c>
      <c r="G332" s="31" t="s">
        <v>1001</v>
      </c>
      <c r="H332" s="31" t="s">
        <v>8203</v>
      </c>
      <c r="I332" s="31">
        <v>1766</v>
      </c>
      <c r="J332" s="31" t="e">
        <f ca="1">IF(($AB$2-$AA$2) &gt;= 0,IF(LEN(TEXT((V332)*100,"00000"))=3,_xlfn.CONCAT(0,TEXT((V332)*100,"00000")),TEXT((V332)*100,"00000")),empty)</f>
        <v>#NAME?</v>
      </c>
      <c r="K332" s="31" t="str">
        <f t="shared" si="37"/>
        <v/>
      </c>
      <c r="L332" s="31" t="s">
        <v>12872</v>
      </c>
      <c r="M332" s="31"/>
      <c r="N332" s="33" t="e">
        <f>MOD(Rapportage!H332-Rapportage!F332,1)-P332</f>
        <v>#VALUE!</v>
      </c>
      <c r="O332" s="31" t="str">
        <f>IF(Rapportage!G332="","",Rapportage!G332-Rapportage!E332)</f>
        <v/>
      </c>
      <c r="P332" s="35" t="str">
        <f>IF(Rapportage!K332="","",(Rapportage!K332*60)/1440)</f>
        <v/>
      </c>
      <c r="Q332" s="40" t="str">
        <f>IF(O332=1,1-((Rapportage!#REF!-$X$2)),"")</f>
        <v/>
      </c>
      <c r="R332" s="40" t="str">
        <f t="shared" si="36"/>
        <v/>
      </c>
      <c r="S332" s="35" t="str">
        <f>IF(OR(O332=1,Rapportage!H332&lt;$X$3),IF(Rapportage!H332&lt;"00:01","",(Rapportage!H332-$X$2)),"")</f>
        <v/>
      </c>
      <c r="T332" s="36" t="str">
        <f t="shared" si="40"/>
        <v/>
      </c>
      <c r="U332" s="41" t="str">
        <f t="shared" si="41"/>
        <v/>
      </c>
      <c r="V332" s="36" t="str">
        <f t="shared" si="42"/>
        <v/>
      </c>
      <c r="W332" s="36" t="str">
        <f t="shared" si="43"/>
        <v/>
      </c>
      <c r="X332" s="31"/>
      <c r="Y332" s="31"/>
      <c r="Z332" s="31" t="s">
        <v>8204</v>
      </c>
      <c r="AA332" s="31">
        <v>331</v>
      </c>
      <c r="AB332" s="31"/>
      <c r="AC332" s="31"/>
      <c r="AD332" s="31"/>
      <c r="AE332" s="31"/>
      <c r="AF332" s="31"/>
    </row>
    <row r="333" spans="1:32">
      <c r="A333" s="31" t="str">
        <f>IF((Rapportage!A333)="","",_xlfn.CONCAT(REPT("0",4-LEN(Rapportage!A333)),Rapportage!A333))</f>
        <v/>
      </c>
      <c r="B333" s="31" t="s">
        <v>1002</v>
      </c>
      <c r="C333" s="31" t="str">
        <f>IF((Rapportage!C333)="","",_xlfn.CONCAT(REPT("0",10-LEN(Rapportage!C333)),Rapportage!C333))</f>
        <v/>
      </c>
      <c r="D333" s="31" t="s">
        <v>1003</v>
      </c>
      <c r="E333" s="31" t="s">
        <v>17914</v>
      </c>
      <c r="F333" s="31" t="s">
        <v>15392</v>
      </c>
      <c r="G333" s="31" t="s">
        <v>1004</v>
      </c>
      <c r="H333" s="31" t="s">
        <v>8205</v>
      </c>
      <c r="I333" s="31">
        <v>1766</v>
      </c>
      <c r="J333" s="31" t="e">
        <f ca="1">IF(($AB$2-$AA$2) &gt;= 0,IF(LEN(TEXT((V333)*100,"00000"))=3,_xlfn.CONCAT(0,TEXT((V333)*100,"00000")),TEXT((V333)*100,"00000")),empty)</f>
        <v>#NAME?</v>
      </c>
      <c r="K333" s="31" t="str">
        <f t="shared" si="37"/>
        <v/>
      </c>
      <c r="L333" s="31" t="s">
        <v>12873</v>
      </c>
      <c r="M333" s="31"/>
      <c r="N333" s="33" t="e">
        <f>MOD(Rapportage!H333-Rapportage!F333,1)-P333</f>
        <v>#VALUE!</v>
      </c>
      <c r="O333" s="31" t="str">
        <f>IF(Rapportage!G333="","",Rapportage!G333-Rapportage!E333)</f>
        <v/>
      </c>
      <c r="P333" s="35" t="str">
        <f>IF(Rapportage!K333="","",(Rapportage!K333*60)/1440)</f>
        <v/>
      </c>
      <c r="Q333" s="40" t="str">
        <f>IF(O333=1,1-((Rapportage!#REF!-$X$2)),"")</f>
        <v/>
      </c>
      <c r="R333" s="40" t="str">
        <f t="shared" si="36"/>
        <v/>
      </c>
      <c r="S333" s="35" t="str">
        <f>IF(OR(O333=1,Rapportage!H333&lt;$X$3),IF(Rapportage!H333&lt;"00:01","",(Rapportage!H333-$X$2)),"")</f>
        <v/>
      </c>
      <c r="T333" s="36" t="str">
        <f t="shared" si="40"/>
        <v/>
      </c>
      <c r="U333" s="41" t="str">
        <f t="shared" si="41"/>
        <v/>
      </c>
      <c r="V333" s="36" t="str">
        <f t="shared" si="42"/>
        <v/>
      </c>
      <c r="W333" s="36" t="str">
        <f t="shared" si="43"/>
        <v/>
      </c>
      <c r="X333" s="31"/>
      <c r="Y333" s="31"/>
      <c r="Z333" s="31" t="s">
        <v>8206</v>
      </c>
      <c r="AA333" s="31">
        <v>332</v>
      </c>
      <c r="AB333" s="31"/>
      <c r="AC333" s="31"/>
      <c r="AD333" s="31"/>
      <c r="AE333" s="31"/>
      <c r="AF333" s="31"/>
    </row>
    <row r="334" spans="1:32">
      <c r="A334" s="31" t="str">
        <f>IF((Rapportage!A334)="","",_xlfn.CONCAT(REPT("0",4-LEN(Rapportage!A334)),Rapportage!A334))</f>
        <v/>
      </c>
      <c r="B334" s="31" t="s">
        <v>1005</v>
      </c>
      <c r="C334" s="31" t="str">
        <f>IF((Rapportage!C334)="","",_xlfn.CONCAT(REPT("0",10-LEN(Rapportage!C334)),Rapportage!C334))</f>
        <v/>
      </c>
      <c r="D334" s="31" t="s">
        <v>1006</v>
      </c>
      <c r="E334" s="31" t="s">
        <v>17915</v>
      </c>
      <c r="F334" s="31" t="s">
        <v>15393</v>
      </c>
      <c r="G334" s="31" t="s">
        <v>1007</v>
      </c>
      <c r="H334" s="31" t="s">
        <v>8207</v>
      </c>
      <c r="I334" s="31">
        <v>1766</v>
      </c>
      <c r="J334" s="31" t="e">
        <f ca="1">IF(($AB$2-$AA$2) &gt;= 0,IF(LEN(TEXT((V334)*100,"00000"))=3,_xlfn.CONCAT(0,TEXT((V334)*100,"00000")),TEXT((V334)*100,"00000")),empty)</f>
        <v>#NAME?</v>
      </c>
      <c r="K334" s="31" t="str">
        <f t="shared" si="37"/>
        <v/>
      </c>
      <c r="L334" s="31" t="s">
        <v>12874</v>
      </c>
      <c r="M334" s="31"/>
      <c r="N334" s="33" t="e">
        <f>MOD(Rapportage!H334-Rapportage!F334,1)-P334</f>
        <v>#VALUE!</v>
      </c>
      <c r="O334" s="31" t="str">
        <f>IF(Rapportage!G334="","",Rapportage!G334-Rapportage!E334)</f>
        <v/>
      </c>
      <c r="P334" s="35" t="str">
        <f>IF(Rapportage!K334="","",(Rapportage!K334*60)/1440)</f>
        <v/>
      </c>
      <c r="Q334" s="40" t="str">
        <f>IF(O334=1,1-((Rapportage!#REF!-$X$2)),"")</f>
        <v/>
      </c>
      <c r="R334" s="40" t="str">
        <f t="shared" si="36"/>
        <v/>
      </c>
      <c r="S334" s="35" t="str">
        <f>IF(OR(O334=1,Rapportage!H334&lt;$X$3),IF(Rapportage!H334&lt;"00:01","",(Rapportage!H334-$X$2)),"")</f>
        <v/>
      </c>
      <c r="T334" s="36" t="str">
        <f t="shared" si="40"/>
        <v/>
      </c>
      <c r="U334" s="41" t="str">
        <f t="shared" si="41"/>
        <v/>
      </c>
      <c r="V334" s="36" t="str">
        <f t="shared" si="42"/>
        <v/>
      </c>
      <c r="W334" s="36" t="str">
        <f t="shared" si="43"/>
        <v/>
      </c>
      <c r="X334" s="31"/>
      <c r="Y334" s="31"/>
      <c r="Z334" s="31" t="s">
        <v>8208</v>
      </c>
      <c r="AA334" s="31">
        <v>333</v>
      </c>
      <c r="AB334" s="31"/>
      <c r="AC334" s="31"/>
      <c r="AD334" s="31"/>
      <c r="AE334" s="31"/>
      <c r="AF334" s="31"/>
    </row>
    <row r="335" spans="1:32">
      <c r="A335" s="31" t="str">
        <f>IF((Rapportage!A335)="","",_xlfn.CONCAT(REPT("0",4-LEN(Rapportage!A335)),Rapportage!A335))</f>
        <v/>
      </c>
      <c r="B335" s="31" t="s">
        <v>1008</v>
      </c>
      <c r="C335" s="31" t="str">
        <f>IF((Rapportage!C335)="","",_xlfn.CONCAT(REPT("0",10-LEN(Rapportage!C335)),Rapportage!C335))</f>
        <v/>
      </c>
      <c r="D335" s="31" t="s">
        <v>1009</v>
      </c>
      <c r="E335" s="31" t="s">
        <v>17916</v>
      </c>
      <c r="F335" s="31" t="s">
        <v>15394</v>
      </c>
      <c r="G335" s="31" t="s">
        <v>1010</v>
      </c>
      <c r="H335" s="31" t="s">
        <v>8209</v>
      </c>
      <c r="I335" s="31">
        <v>1766</v>
      </c>
      <c r="J335" s="31" t="e">
        <f ca="1">IF(($AB$2-$AA$2) &gt;= 0,IF(LEN(TEXT((V335)*100,"00000"))=3,_xlfn.CONCAT(0,TEXT((V335)*100,"00000")),TEXT((V335)*100,"00000")),empty)</f>
        <v>#NAME?</v>
      </c>
      <c r="K335" s="31" t="str">
        <f t="shared" si="37"/>
        <v/>
      </c>
      <c r="L335" s="31" t="s">
        <v>12875</v>
      </c>
      <c r="M335" s="31"/>
      <c r="N335" s="33" t="e">
        <f>MOD(Rapportage!H335-Rapportage!F335,1)-P335</f>
        <v>#VALUE!</v>
      </c>
      <c r="O335" s="31" t="str">
        <f>IF(Rapportage!G335="","",Rapportage!G335-Rapportage!E335)</f>
        <v/>
      </c>
      <c r="P335" s="35" t="str">
        <f>IF(Rapportage!K335="","",(Rapportage!K335*60)/1440)</f>
        <v/>
      </c>
      <c r="Q335" s="40" t="str">
        <f>IF(O335=1,1-((Rapportage!#REF!-$X$2)),"")</f>
        <v/>
      </c>
      <c r="R335" s="40" t="str">
        <f t="shared" si="36"/>
        <v/>
      </c>
      <c r="S335" s="35" t="str">
        <f>IF(OR(O335=1,Rapportage!H335&lt;$X$3),IF(Rapportage!H335&lt;"00:01","",(Rapportage!H335-$X$2)),"")</f>
        <v/>
      </c>
      <c r="T335" s="36" t="str">
        <f t="shared" si="40"/>
        <v/>
      </c>
      <c r="U335" s="41" t="str">
        <f t="shared" si="41"/>
        <v/>
      </c>
      <c r="V335" s="36" t="str">
        <f t="shared" si="42"/>
        <v/>
      </c>
      <c r="W335" s="36" t="str">
        <f t="shared" si="43"/>
        <v/>
      </c>
      <c r="X335" s="31"/>
      <c r="Y335" s="31"/>
      <c r="Z335" s="31" t="s">
        <v>8210</v>
      </c>
      <c r="AA335" s="31">
        <v>334</v>
      </c>
      <c r="AB335" s="31"/>
      <c r="AC335" s="31"/>
      <c r="AD335" s="31"/>
      <c r="AE335" s="31"/>
      <c r="AF335" s="31"/>
    </row>
    <row r="336" spans="1:32">
      <c r="A336" s="31" t="str">
        <f>IF((Rapportage!A336)="","",_xlfn.CONCAT(REPT("0",4-LEN(Rapportage!A336)),Rapportage!A336))</f>
        <v/>
      </c>
      <c r="B336" s="31" t="s">
        <v>1011</v>
      </c>
      <c r="C336" s="31" t="str">
        <f>IF((Rapportage!C336)="","",_xlfn.CONCAT(REPT("0",10-LEN(Rapportage!C336)),Rapportage!C336))</f>
        <v/>
      </c>
      <c r="D336" s="31" t="s">
        <v>1012</v>
      </c>
      <c r="E336" s="31" t="s">
        <v>17917</v>
      </c>
      <c r="F336" s="31" t="s">
        <v>15395</v>
      </c>
      <c r="G336" s="31" t="s">
        <v>1013</v>
      </c>
      <c r="H336" s="31" t="s">
        <v>8211</v>
      </c>
      <c r="I336" s="31">
        <v>1766</v>
      </c>
      <c r="J336" s="31" t="e">
        <f ca="1">IF(($AB$2-$AA$2) &gt;= 0,IF(LEN(TEXT((V336)*100,"00000"))=3,_xlfn.CONCAT(0,TEXT((V336)*100,"00000")),TEXT((V336)*100,"00000")),empty)</f>
        <v>#NAME?</v>
      </c>
      <c r="K336" s="31" t="str">
        <f t="shared" si="37"/>
        <v/>
      </c>
      <c r="L336" s="31" t="s">
        <v>12876</v>
      </c>
      <c r="M336" s="31"/>
      <c r="N336" s="33" t="e">
        <f>MOD(Rapportage!H336-Rapportage!F336,1)-P336</f>
        <v>#VALUE!</v>
      </c>
      <c r="O336" s="31" t="str">
        <f>IF(Rapportage!G336="","",Rapportage!G336-Rapportage!E336)</f>
        <v/>
      </c>
      <c r="P336" s="35" t="str">
        <f>IF(Rapportage!K336="","",(Rapportage!K336*60)/1440)</f>
        <v/>
      </c>
      <c r="Q336" s="40" t="str">
        <f>IF(O336=1,1-((Rapportage!#REF!-$X$2)),"")</f>
        <v/>
      </c>
      <c r="R336" s="40" t="str">
        <f t="shared" si="36"/>
        <v/>
      </c>
      <c r="S336" s="35" t="str">
        <f>IF(OR(O336=1,Rapportage!H336&lt;$X$3),IF(Rapportage!H336&lt;"00:01","",(Rapportage!H336-$X$2)),"")</f>
        <v/>
      </c>
      <c r="T336" s="36" t="str">
        <f t="shared" si="40"/>
        <v/>
      </c>
      <c r="U336" s="41" t="str">
        <f t="shared" si="41"/>
        <v/>
      </c>
      <c r="V336" s="36" t="str">
        <f t="shared" si="42"/>
        <v/>
      </c>
      <c r="W336" s="36" t="str">
        <f t="shared" si="43"/>
        <v/>
      </c>
      <c r="X336" s="31"/>
      <c r="Y336" s="31"/>
      <c r="Z336" s="31" t="s">
        <v>8212</v>
      </c>
      <c r="AA336" s="31">
        <v>335</v>
      </c>
      <c r="AB336" s="31"/>
      <c r="AC336" s="31"/>
      <c r="AD336" s="31"/>
      <c r="AE336" s="31"/>
      <c r="AF336" s="31"/>
    </row>
    <row r="337" spans="1:32">
      <c r="A337" s="31" t="str">
        <f>IF((Rapportage!A337)="","",_xlfn.CONCAT(REPT("0",4-LEN(Rapportage!A337)),Rapportage!A337))</f>
        <v/>
      </c>
      <c r="B337" s="31" t="s">
        <v>1014</v>
      </c>
      <c r="C337" s="31" t="str">
        <f>IF((Rapportage!C337)="","",_xlfn.CONCAT(REPT("0",10-LEN(Rapportage!C337)),Rapportage!C337))</f>
        <v/>
      </c>
      <c r="D337" s="31" t="s">
        <v>1015</v>
      </c>
      <c r="E337" s="31" t="s">
        <v>17918</v>
      </c>
      <c r="F337" s="31" t="s">
        <v>15396</v>
      </c>
      <c r="G337" s="31" t="s">
        <v>1016</v>
      </c>
      <c r="H337" s="31" t="s">
        <v>8213</v>
      </c>
      <c r="I337" s="31">
        <v>1766</v>
      </c>
      <c r="J337" s="31" t="e">
        <f ca="1">IF(($AB$2-$AA$2) &gt;= 0,IF(LEN(TEXT((V337)*100,"00000"))=3,_xlfn.CONCAT(0,TEXT((V337)*100,"00000")),TEXT((V337)*100,"00000")),empty)</f>
        <v>#NAME?</v>
      </c>
      <c r="K337" s="31" t="str">
        <f t="shared" si="37"/>
        <v/>
      </c>
      <c r="L337" s="31" t="s">
        <v>12877</v>
      </c>
      <c r="M337" s="31"/>
      <c r="N337" s="33" t="e">
        <f>MOD(Rapportage!H337-Rapportage!F337,1)-P337</f>
        <v>#VALUE!</v>
      </c>
      <c r="O337" s="31" t="str">
        <f>IF(Rapportage!G337="","",Rapportage!G337-Rapportage!E337)</f>
        <v/>
      </c>
      <c r="P337" s="35" t="str">
        <f>IF(Rapportage!K337="","",(Rapportage!K337*60)/1440)</f>
        <v/>
      </c>
      <c r="Q337" s="40" t="str">
        <f>IF(O337=1,1-((Rapportage!#REF!-$X$2)),"")</f>
        <v/>
      </c>
      <c r="R337" s="40" t="str">
        <f t="shared" si="36"/>
        <v/>
      </c>
      <c r="S337" s="35" t="str">
        <f>IF(OR(O337=1,Rapportage!H337&lt;$X$3),IF(Rapportage!H337&lt;"00:01","",(Rapportage!H337-$X$2)),"")</f>
        <v/>
      </c>
      <c r="T337" s="36" t="str">
        <f t="shared" si="40"/>
        <v/>
      </c>
      <c r="U337" s="41" t="str">
        <f t="shared" si="41"/>
        <v/>
      </c>
      <c r="V337" s="36" t="str">
        <f t="shared" si="42"/>
        <v/>
      </c>
      <c r="W337" s="36" t="str">
        <f t="shared" si="43"/>
        <v/>
      </c>
      <c r="X337" s="31"/>
      <c r="Y337" s="31"/>
      <c r="Z337" s="31" t="s">
        <v>8214</v>
      </c>
      <c r="AA337" s="31">
        <v>336</v>
      </c>
      <c r="AB337" s="31"/>
      <c r="AC337" s="31"/>
      <c r="AD337" s="31"/>
      <c r="AE337" s="31"/>
      <c r="AF337" s="31"/>
    </row>
    <row r="338" spans="1:32">
      <c r="A338" s="31" t="str">
        <f>IF((Rapportage!A338)="","",_xlfn.CONCAT(REPT("0",4-LEN(Rapportage!A338)),Rapportage!A338))</f>
        <v/>
      </c>
      <c r="B338" s="31" t="s">
        <v>1017</v>
      </c>
      <c r="C338" s="31" t="str">
        <f>IF((Rapportage!C338)="","",_xlfn.CONCAT(REPT("0",10-LEN(Rapportage!C338)),Rapportage!C338))</f>
        <v/>
      </c>
      <c r="D338" s="31" t="s">
        <v>1018</v>
      </c>
      <c r="E338" s="31" t="s">
        <v>17919</v>
      </c>
      <c r="F338" s="31" t="s">
        <v>15397</v>
      </c>
      <c r="G338" s="31" t="s">
        <v>1019</v>
      </c>
      <c r="H338" s="31" t="s">
        <v>8215</v>
      </c>
      <c r="I338" s="31">
        <v>1766</v>
      </c>
      <c r="J338" s="31" t="e">
        <f ca="1">IF(($AB$2-$AA$2) &gt;= 0,IF(LEN(TEXT((V338)*100,"00000"))=3,_xlfn.CONCAT(0,TEXT((V338)*100,"00000")),TEXT((V338)*100,"00000")),empty)</f>
        <v>#NAME?</v>
      </c>
      <c r="K338" s="31" t="str">
        <f t="shared" si="37"/>
        <v/>
      </c>
      <c r="L338" s="31" t="s">
        <v>12878</v>
      </c>
      <c r="M338" s="31"/>
      <c r="N338" s="33" t="e">
        <f>MOD(Rapportage!H338-Rapportage!F338,1)-P338</f>
        <v>#VALUE!</v>
      </c>
      <c r="O338" s="31" t="str">
        <f>IF(Rapportage!G338="","",Rapportage!G338-Rapportage!E338)</f>
        <v/>
      </c>
      <c r="P338" s="35" t="str">
        <f>IF(Rapportage!K338="","",(Rapportage!K338*60)/1440)</f>
        <v/>
      </c>
      <c r="Q338" s="40" t="str">
        <f>IF(O338=1,1-((Rapportage!#REF!-$X$2)),"")</f>
        <v/>
      </c>
      <c r="R338" s="40" t="str">
        <f t="shared" si="36"/>
        <v/>
      </c>
      <c r="S338" s="35" t="str">
        <f>IF(OR(O338=1,Rapportage!H338&lt;$X$3),IF(Rapportage!H338&lt;"00:01","",(Rapportage!H338-$X$2)),"")</f>
        <v/>
      </c>
      <c r="T338" s="36" t="str">
        <f t="shared" si="40"/>
        <v/>
      </c>
      <c r="U338" s="41" t="str">
        <f t="shared" si="41"/>
        <v/>
      </c>
      <c r="V338" s="36" t="str">
        <f t="shared" si="42"/>
        <v/>
      </c>
      <c r="W338" s="36" t="str">
        <f t="shared" si="43"/>
        <v/>
      </c>
      <c r="X338" s="31"/>
      <c r="Y338" s="31"/>
      <c r="Z338" s="31" t="s">
        <v>8216</v>
      </c>
      <c r="AA338" s="31">
        <v>337</v>
      </c>
      <c r="AB338" s="31"/>
      <c r="AC338" s="31"/>
      <c r="AD338" s="31"/>
      <c r="AE338" s="31"/>
      <c r="AF338" s="31"/>
    </row>
    <row r="339" spans="1:32">
      <c r="A339" s="31" t="str">
        <f>IF((Rapportage!A339)="","",_xlfn.CONCAT(REPT("0",4-LEN(Rapportage!A339)),Rapportage!A339))</f>
        <v/>
      </c>
      <c r="B339" s="31" t="s">
        <v>1020</v>
      </c>
      <c r="C339" s="31" t="str">
        <f>IF((Rapportage!C339)="","",_xlfn.CONCAT(REPT("0",10-LEN(Rapportage!C339)),Rapportage!C339))</f>
        <v/>
      </c>
      <c r="D339" s="31" t="s">
        <v>1021</v>
      </c>
      <c r="E339" s="31" t="s">
        <v>17920</v>
      </c>
      <c r="F339" s="31" t="s">
        <v>15398</v>
      </c>
      <c r="G339" s="31" t="s">
        <v>1022</v>
      </c>
      <c r="H339" s="31" t="s">
        <v>8217</v>
      </c>
      <c r="I339" s="31">
        <v>1766</v>
      </c>
      <c r="J339" s="31" t="e">
        <f ca="1">IF(($AB$2-$AA$2) &gt;= 0,IF(LEN(TEXT((V339)*100,"00000"))=3,_xlfn.CONCAT(0,TEXT((V339)*100,"00000")),TEXT((V339)*100,"00000")),empty)</f>
        <v>#NAME?</v>
      </c>
      <c r="K339" s="31" t="str">
        <f t="shared" si="37"/>
        <v/>
      </c>
      <c r="L339" s="31" t="s">
        <v>12879</v>
      </c>
      <c r="M339" s="31"/>
      <c r="N339" s="33" t="e">
        <f>MOD(Rapportage!H339-Rapportage!F339,1)-P339</f>
        <v>#VALUE!</v>
      </c>
      <c r="O339" s="31" t="str">
        <f>IF(Rapportage!G339="","",Rapportage!G339-Rapportage!E339)</f>
        <v/>
      </c>
      <c r="P339" s="35" t="str">
        <f>IF(Rapportage!K339="","",(Rapportage!K339*60)/1440)</f>
        <v/>
      </c>
      <c r="Q339" s="40" t="str">
        <f>IF(O339=1,1-((Rapportage!#REF!-$X$2)),"")</f>
        <v/>
      </c>
      <c r="R339" s="40" t="str">
        <f t="shared" si="36"/>
        <v/>
      </c>
      <c r="S339" s="35" t="str">
        <f>IF(OR(O339=1,Rapportage!H339&lt;$X$3),IF(Rapportage!H339&lt;"00:01","",(Rapportage!H339-$X$2)),"")</f>
        <v/>
      </c>
      <c r="T339" s="36" t="str">
        <f t="shared" si="40"/>
        <v/>
      </c>
      <c r="U339" s="41" t="str">
        <f t="shared" si="41"/>
        <v/>
      </c>
      <c r="V339" s="36" t="str">
        <f t="shared" si="42"/>
        <v/>
      </c>
      <c r="W339" s="36" t="str">
        <f t="shared" si="43"/>
        <v/>
      </c>
      <c r="X339" s="31"/>
      <c r="Y339" s="31"/>
      <c r="Z339" s="31" t="s">
        <v>8218</v>
      </c>
      <c r="AA339" s="31">
        <v>338</v>
      </c>
      <c r="AB339" s="31"/>
      <c r="AC339" s="31"/>
      <c r="AD339" s="31"/>
      <c r="AE339" s="31"/>
      <c r="AF339" s="31"/>
    </row>
    <row r="340" spans="1:32">
      <c r="A340" s="31" t="str">
        <f>IF((Rapportage!A340)="","",_xlfn.CONCAT(REPT("0",4-LEN(Rapportage!A340)),Rapportage!A340))</f>
        <v/>
      </c>
      <c r="B340" s="31" t="s">
        <v>1023</v>
      </c>
      <c r="C340" s="31" t="str">
        <f>IF((Rapportage!C340)="","",_xlfn.CONCAT(REPT("0",10-LEN(Rapportage!C340)),Rapportage!C340))</f>
        <v/>
      </c>
      <c r="D340" s="31" t="s">
        <v>1024</v>
      </c>
      <c r="E340" s="31" t="s">
        <v>17921</v>
      </c>
      <c r="F340" s="31" t="s">
        <v>15399</v>
      </c>
      <c r="G340" s="31" t="s">
        <v>1025</v>
      </c>
      <c r="H340" s="31" t="s">
        <v>8219</v>
      </c>
      <c r="I340" s="31">
        <v>1766</v>
      </c>
      <c r="J340" s="31" t="e">
        <f ca="1">IF(($AB$2-$AA$2) &gt;= 0,IF(LEN(TEXT((V340)*100,"00000"))=3,_xlfn.CONCAT(0,TEXT((V340)*100,"00000")),TEXT((V340)*100,"00000")),empty)</f>
        <v>#NAME?</v>
      </c>
      <c r="K340" s="31" t="str">
        <f t="shared" si="37"/>
        <v/>
      </c>
      <c r="L340" s="31" t="s">
        <v>12880</v>
      </c>
      <c r="M340" s="31"/>
      <c r="N340" s="33" t="e">
        <f>MOD(Rapportage!H340-Rapportage!F340,1)-P340</f>
        <v>#VALUE!</v>
      </c>
      <c r="O340" s="31" t="str">
        <f>IF(Rapportage!G340="","",Rapportage!G340-Rapportage!E340)</f>
        <v/>
      </c>
      <c r="P340" s="35" t="str">
        <f>IF(Rapportage!K340="","",(Rapportage!K340*60)/1440)</f>
        <v/>
      </c>
      <c r="Q340" s="40" t="str">
        <f>IF(O340=1,1-((Rapportage!#REF!-$X$2)),"")</f>
        <v/>
      </c>
      <c r="R340" s="40" t="str">
        <f t="shared" si="36"/>
        <v/>
      </c>
      <c r="S340" s="35" t="str">
        <f>IF(OR(O340=1,Rapportage!H340&lt;$X$3),IF(Rapportage!H340&lt;"00:01","",(Rapportage!H340-$X$2)),"")</f>
        <v/>
      </c>
      <c r="T340" s="36" t="str">
        <f t="shared" si="40"/>
        <v/>
      </c>
      <c r="U340" s="41" t="str">
        <f t="shared" si="41"/>
        <v/>
      </c>
      <c r="V340" s="36" t="str">
        <f t="shared" si="42"/>
        <v/>
      </c>
      <c r="W340" s="36" t="str">
        <f t="shared" si="43"/>
        <v/>
      </c>
      <c r="X340" s="31"/>
      <c r="Y340" s="31"/>
      <c r="Z340" s="31" t="s">
        <v>8220</v>
      </c>
      <c r="AA340" s="31">
        <v>339</v>
      </c>
      <c r="AB340" s="31"/>
      <c r="AC340" s="31"/>
      <c r="AD340" s="31"/>
      <c r="AE340" s="31"/>
      <c r="AF340" s="31"/>
    </row>
    <row r="341" spans="1:32">
      <c r="A341" s="31" t="str">
        <f>IF((Rapportage!A341)="","",_xlfn.CONCAT(REPT("0",4-LEN(Rapportage!A341)),Rapportage!A341))</f>
        <v/>
      </c>
      <c r="B341" s="31" t="s">
        <v>1026</v>
      </c>
      <c r="C341" s="31" t="str">
        <f>IF((Rapportage!C341)="","",_xlfn.CONCAT(REPT("0",10-LEN(Rapportage!C341)),Rapportage!C341))</f>
        <v/>
      </c>
      <c r="D341" s="31" t="s">
        <v>1027</v>
      </c>
      <c r="E341" s="31" t="s">
        <v>17922</v>
      </c>
      <c r="F341" s="31" t="s">
        <v>15400</v>
      </c>
      <c r="G341" s="31" t="s">
        <v>1028</v>
      </c>
      <c r="H341" s="31" t="s">
        <v>8221</v>
      </c>
      <c r="I341" s="31">
        <v>1766</v>
      </c>
      <c r="J341" s="31" t="e">
        <f ca="1">IF(($AB$2-$AA$2) &gt;= 0,IF(LEN(TEXT((V341)*100,"00000"))=3,_xlfn.CONCAT(0,TEXT((V341)*100,"00000")),TEXT((V341)*100,"00000")),empty)</f>
        <v>#NAME?</v>
      </c>
      <c r="K341" s="31" t="str">
        <f t="shared" si="37"/>
        <v/>
      </c>
      <c r="L341" s="31" t="s">
        <v>12881</v>
      </c>
      <c r="M341" s="31"/>
      <c r="N341" s="33" t="e">
        <f>MOD(Rapportage!H341-Rapportage!F341,1)-P341</f>
        <v>#VALUE!</v>
      </c>
      <c r="O341" s="31" t="str">
        <f>IF(Rapportage!G341="","",Rapportage!G341-Rapportage!E341)</f>
        <v/>
      </c>
      <c r="P341" s="35" t="str">
        <f>IF(Rapportage!K341="","",(Rapportage!K341*60)/1440)</f>
        <v/>
      </c>
      <c r="Q341" s="40" t="str">
        <f>IF(O341=1,1-((Rapportage!#REF!-$X$2)),"")</f>
        <v/>
      </c>
      <c r="R341" s="40" t="str">
        <f t="shared" si="36"/>
        <v/>
      </c>
      <c r="S341" s="35" t="str">
        <f>IF(OR(O341=1,Rapportage!H341&lt;$X$3),IF(Rapportage!H341&lt;"00:01","",(Rapportage!H341-$X$2)),"")</f>
        <v/>
      </c>
      <c r="T341" s="36" t="str">
        <f t="shared" si="40"/>
        <v/>
      </c>
      <c r="U341" s="41" t="str">
        <f t="shared" si="41"/>
        <v/>
      </c>
      <c r="V341" s="36" t="str">
        <f t="shared" si="42"/>
        <v/>
      </c>
      <c r="W341" s="36" t="str">
        <f t="shared" si="43"/>
        <v/>
      </c>
      <c r="X341" s="31"/>
      <c r="Y341" s="31"/>
      <c r="Z341" s="31" t="s">
        <v>8222</v>
      </c>
      <c r="AA341" s="31">
        <v>340</v>
      </c>
      <c r="AB341" s="31"/>
      <c r="AC341" s="31"/>
      <c r="AD341" s="31"/>
      <c r="AE341" s="31"/>
      <c r="AF341" s="31"/>
    </row>
    <row r="342" spans="1:32">
      <c r="A342" s="31" t="str">
        <f>IF((Rapportage!A342)="","",_xlfn.CONCAT(REPT("0",4-LEN(Rapportage!A342)),Rapportage!A342))</f>
        <v/>
      </c>
      <c r="B342" s="31" t="s">
        <v>1029</v>
      </c>
      <c r="C342" s="31" t="str">
        <f>IF((Rapportage!C342)="","",_xlfn.CONCAT(REPT("0",10-LEN(Rapportage!C342)),Rapportage!C342))</f>
        <v/>
      </c>
      <c r="D342" s="31" t="s">
        <v>1030</v>
      </c>
      <c r="E342" s="31" t="s">
        <v>17923</v>
      </c>
      <c r="F342" s="31" t="s">
        <v>15401</v>
      </c>
      <c r="G342" s="31" t="s">
        <v>1031</v>
      </c>
      <c r="H342" s="31" t="s">
        <v>8223</v>
      </c>
      <c r="I342" s="31">
        <v>1766</v>
      </c>
      <c r="J342" s="31" t="e">
        <f ca="1">IF(($AB$2-$AA$2) &gt;= 0,IF(LEN(TEXT((V342)*100,"00000"))=3,_xlfn.CONCAT(0,TEXT((V342)*100,"00000")),TEXT((V342)*100,"00000")),empty)</f>
        <v>#NAME?</v>
      </c>
      <c r="K342" s="31" t="str">
        <f t="shared" si="37"/>
        <v/>
      </c>
      <c r="L342" s="31" t="s">
        <v>12882</v>
      </c>
      <c r="M342" s="31"/>
      <c r="N342" s="33" t="e">
        <f>MOD(Rapportage!H342-Rapportage!F342,1)-P342</f>
        <v>#VALUE!</v>
      </c>
      <c r="O342" s="31" t="str">
        <f>IF(Rapportage!G342="","",Rapportage!G342-Rapportage!E342)</f>
        <v/>
      </c>
      <c r="P342" s="35" t="str">
        <f>IF(Rapportage!K342="","",(Rapportage!K342*60)/1440)</f>
        <v/>
      </c>
      <c r="Q342" s="40" t="str">
        <f>IF(O342=1,1-((Rapportage!#REF!-$X$2)),"")</f>
        <v/>
      </c>
      <c r="R342" s="40" t="str">
        <f t="shared" si="36"/>
        <v/>
      </c>
      <c r="S342" s="35" t="str">
        <f>IF(OR(O342=1,Rapportage!H342&lt;$X$3),IF(Rapportage!H342&lt;"00:01","",(Rapportage!H342-$X$2)),"")</f>
        <v/>
      </c>
      <c r="T342" s="36" t="str">
        <f t="shared" si="40"/>
        <v/>
      </c>
      <c r="U342" s="41" t="str">
        <f t="shared" si="41"/>
        <v/>
      </c>
      <c r="V342" s="36" t="str">
        <f t="shared" si="42"/>
        <v/>
      </c>
      <c r="W342" s="36" t="str">
        <f t="shared" si="43"/>
        <v/>
      </c>
      <c r="X342" s="31"/>
      <c r="Y342" s="31"/>
      <c r="Z342" s="31" t="s">
        <v>8224</v>
      </c>
      <c r="AA342" s="31">
        <v>341</v>
      </c>
      <c r="AB342" s="31"/>
      <c r="AC342" s="31"/>
      <c r="AD342" s="31"/>
      <c r="AE342" s="31"/>
      <c r="AF342" s="31"/>
    </row>
    <row r="343" spans="1:32">
      <c r="A343" s="31" t="str">
        <f>IF((Rapportage!A343)="","",_xlfn.CONCAT(REPT("0",4-LEN(Rapportage!A343)),Rapportage!A343))</f>
        <v/>
      </c>
      <c r="B343" s="31" t="s">
        <v>1032</v>
      </c>
      <c r="C343" s="31" t="str">
        <f>IF((Rapportage!C343)="","",_xlfn.CONCAT(REPT("0",10-LEN(Rapportage!C343)),Rapportage!C343))</f>
        <v/>
      </c>
      <c r="D343" s="31" t="s">
        <v>1033</v>
      </c>
      <c r="E343" s="31" t="s">
        <v>17924</v>
      </c>
      <c r="F343" s="31" t="s">
        <v>15402</v>
      </c>
      <c r="G343" s="31" t="s">
        <v>1034</v>
      </c>
      <c r="H343" s="31" t="s">
        <v>8225</v>
      </c>
      <c r="I343" s="31">
        <v>1766</v>
      </c>
      <c r="J343" s="31" t="e">
        <f ca="1">IF(($AB$2-$AA$2) &gt;= 0,IF(LEN(TEXT((V343)*100,"00000"))=3,_xlfn.CONCAT(0,TEXT((V343)*100,"00000")),TEXT((V343)*100,"00000")),empty)</f>
        <v>#NAME?</v>
      </c>
      <c r="K343" s="31" t="str">
        <f t="shared" si="37"/>
        <v/>
      </c>
      <c r="L343" s="31" t="s">
        <v>12883</v>
      </c>
      <c r="M343" s="31"/>
      <c r="N343" s="33" t="e">
        <f>MOD(Rapportage!H343-Rapportage!F343,1)-P343</f>
        <v>#VALUE!</v>
      </c>
      <c r="O343" s="31" t="str">
        <f>IF(Rapportage!G343="","",Rapportage!G343-Rapportage!E343)</f>
        <v/>
      </c>
      <c r="P343" s="35" t="str">
        <f>IF(Rapportage!K343="","",(Rapportage!K343*60)/1440)</f>
        <v/>
      </c>
      <c r="Q343" s="40" t="str">
        <f>IF(O343=1,1-((Rapportage!#REF!-$X$2)),"")</f>
        <v/>
      </c>
      <c r="R343" s="40" t="str">
        <f t="shared" si="36"/>
        <v/>
      </c>
      <c r="S343" s="35" t="str">
        <f>IF(OR(O343=1,Rapportage!H343&lt;$X$3),IF(Rapportage!H343&lt;"00:01","",(Rapportage!H343-$X$2)),"")</f>
        <v/>
      </c>
      <c r="T343" s="36" t="str">
        <f t="shared" si="40"/>
        <v/>
      </c>
      <c r="U343" s="41" t="str">
        <f t="shared" si="41"/>
        <v/>
      </c>
      <c r="V343" s="36" t="str">
        <f t="shared" si="42"/>
        <v/>
      </c>
      <c r="W343" s="36" t="str">
        <f t="shared" si="43"/>
        <v/>
      </c>
      <c r="X343" s="31"/>
      <c r="Y343" s="31"/>
      <c r="Z343" s="31" t="s">
        <v>8226</v>
      </c>
      <c r="AA343" s="31">
        <v>342</v>
      </c>
      <c r="AB343" s="31"/>
      <c r="AC343" s="31"/>
      <c r="AD343" s="31"/>
      <c r="AE343" s="31"/>
      <c r="AF343" s="31"/>
    </row>
    <row r="344" spans="1:32">
      <c r="A344" s="31" t="str">
        <f>IF((Rapportage!A344)="","",_xlfn.CONCAT(REPT("0",4-LEN(Rapportage!A344)),Rapportage!A344))</f>
        <v/>
      </c>
      <c r="B344" s="31" t="s">
        <v>1035</v>
      </c>
      <c r="C344" s="31" t="str">
        <f>IF((Rapportage!C344)="","",_xlfn.CONCAT(REPT("0",10-LEN(Rapportage!C344)),Rapportage!C344))</f>
        <v/>
      </c>
      <c r="D344" s="31" t="s">
        <v>1036</v>
      </c>
      <c r="E344" s="31" t="s">
        <v>17925</v>
      </c>
      <c r="F344" s="31" t="s">
        <v>15403</v>
      </c>
      <c r="G344" s="31" t="s">
        <v>1037</v>
      </c>
      <c r="H344" s="31" t="s">
        <v>8227</v>
      </c>
      <c r="I344" s="31">
        <v>1766</v>
      </c>
      <c r="J344" s="31" t="e">
        <f ca="1">IF(($AB$2-$AA$2) &gt;= 0,IF(LEN(TEXT((V344)*100,"00000"))=3,_xlfn.CONCAT(0,TEXT((V344)*100,"00000")),TEXT((V344)*100,"00000")),empty)</f>
        <v>#NAME?</v>
      </c>
      <c r="K344" s="31" t="str">
        <f t="shared" si="37"/>
        <v/>
      </c>
      <c r="L344" s="31" t="s">
        <v>12884</v>
      </c>
      <c r="M344" s="31"/>
      <c r="N344" s="33" t="e">
        <f>MOD(Rapportage!H344-Rapportage!F344,1)-P344</f>
        <v>#VALUE!</v>
      </c>
      <c r="O344" s="31" t="str">
        <f>IF(Rapportage!G344="","",Rapportage!G344-Rapportage!E344)</f>
        <v/>
      </c>
      <c r="P344" s="35" t="str">
        <f>IF(Rapportage!K344="","",(Rapportage!K344*60)/1440)</f>
        <v/>
      </c>
      <c r="Q344" s="40" t="str">
        <f>IF(O344=1,1-((Rapportage!#REF!-$X$2)),"")</f>
        <v/>
      </c>
      <c r="R344" s="40" t="str">
        <f t="shared" si="36"/>
        <v/>
      </c>
      <c r="S344" s="35" t="str">
        <f>IF(OR(O344=1,Rapportage!H344&lt;$X$3),IF(Rapportage!H344&lt;"00:01","",(Rapportage!H344-$X$2)),"")</f>
        <v/>
      </c>
      <c r="T344" s="36" t="str">
        <f t="shared" si="40"/>
        <v/>
      </c>
      <c r="U344" s="41" t="str">
        <f t="shared" si="41"/>
        <v/>
      </c>
      <c r="V344" s="36" t="str">
        <f t="shared" si="42"/>
        <v/>
      </c>
      <c r="W344" s="36" t="str">
        <f t="shared" si="43"/>
        <v/>
      </c>
      <c r="X344" s="31"/>
      <c r="Y344" s="31"/>
      <c r="Z344" s="31" t="s">
        <v>8228</v>
      </c>
      <c r="AA344" s="31">
        <v>343</v>
      </c>
      <c r="AB344" s="31"/>
      <c r="AC344" s="31"/>
      <c r="AD344" s="31"/>
      <c r="AE344" s="31"/>
      <c r="AF344" s="31"/>
    </row>
    <row r="345" spans="1:32">
      <c r="A345" s="31" t="str">
        <f>IF((Rapportage!A345)="","",_xlfn.CONCAT(REPT("0",4-LEN(Rapportage!A345)),Rapportage!A345))</f>
        <v/>
      </c>
      <c r="B345" s="31" t="s">
        <v>1038</v>
      </c>
      <c r="C345" s="31" t="str">
        <f>IF((Rapportage!C345)="","",_xlfn.CONCAT(REPT("0",10-LEN(Rapportage!C345)),Rapportage!C345))</f>
        <v/>
      </c>
      <c r="D345" s="31" t="s">
        <v>1039</v>
      </c>
      <c r="E345" s="31" t="s">
        <v>17926</v>
      </c>
      <c r="F345" s="31" t="s">
        <v>15404</v>
      </c>
      <c r="G345" s="31" t="s">
        <v>1040</v>
      </c>
      <c r="H345" s="31" t="s">
        <v>8229</v>
      </c>
      <c r="I345" s="31">
        <v>1766</v>
      </c>
      <c r="J345" s="31" t="e">
        <f ca="1">IF(($AB$2-$AA$2) &gt;= 0,IF(LEN(TEXT((V345)*100,"00000"))=3,_xlfn.CONCAT(0,TEXT((V345)*100,"00000")),TEXT((V345)*100,"00000")),empty)</f>
        <v>#NAME?</v>
      </c>
      <c r="K345" s="31" t="str">
        <f t="shared" si="37"/>
        <v/>
      </c>
      <c r="L345" s="31" t="s">
        <v>12885</v>
      </c>
      <c r="M345" s="31"/>
      <c r="N345" s="33" t="e">
        <f>MOD(Rapportage!H345-Rapportage!F345,1)-P345</f>
        <v>#VALUE!</v>
      </c>
      <c r="O345" s="31" t="str">
        <f>IF(Rapportage!G345="","",Rapportage!G345-Rapportage!E345)</f>
        <v/>
      </c>
      <c r="P345" s="35" t="str">
        <f>IF(Rapportage!K345="","",(Rapportage!K345*60)/1440)</f>
        <v/>
      </c>
      <c r="Q345" s="40" t="str">
        <f>IF(O345=1,1-((Rapportage!#REF!-$X$2)),"")</f>
        <v/>
      </c>
      <c r="R345" s="40" t="str">
        <f t="shared" si="36"/>
        <v/>
      </c>
      <c r="S345" s="35" t="str">
        <f>IF(OR(O345=1,Rapportage!H345&lt;$X$3),IF(Rapportage!H345&lt;"00:01","",(Rapportage!H345-$X$2)),"")</f>
        <v/>
      </c>
      <c r="T345" s="36" t="str">
        <f t="shared" si="40"/>
        <v/>
      </c>
      <c r="U345" s="41" t="str">
        <f t="shared" si="41"/>
        <v/>
      </c>
      <c r="V345" s="36" t="str">
        <f t="shared" si="42"/>
        <v/>
      </c>
      <c r="W345" s="36" t="str">
        <f t="shared" si="43"/>
        <v/>
      </c>
      <c r="X345" s="31"/>
      <c r="Y345" s="31"/>
      <c r="Z345" s="31" t="s">
        <v>8230</v>
      </c>
      <c r="AA345" s="31">
        <v>344</v>
      </c>
      <c r="AB345" s="31"/>
      <c r="AC345" s="31"/>
      <c r="AD345" s="31"/>
      <c r="AE345" s="31"/>
      <c r="AF345" s="31"/>
    </row>
    <row r="346" spans="1:32">
      <c r="A346" s="31" t="str">
        <f>IF((Rapportage!A346)="","",_xlfn.CONCAT(REPT("0",4-LEN(Rapportage!A346)),Rapportage!A346))</f>
        <v/>
      </c>
      <c r="B346" s="31" t="s">
        <v>1041</v>
      </c>
      <c r="C346" s="31" t="str">
        <f>IF((Rapportage!C346)="","",_xlfn.CONCAT(REPT("0",10-LEN(Rapportage!C346)),Rapportage!C346))</f>
        <v/>
      </c>
      <c r="D346" s="31" t="s">
        <v>1042</v>
      </c>
      <c r="E346" s="31" t="s">
        <v>17927</v>
      </c>
      <c r="F346" s="31" t="s">
        <v>15405</v>
      </c>
      <c r="G346" s="31" t="s">
        <v>1043</v>
      </c>
      <c r="H346" s="31" t="s">
        <v>8231</v>
      </c>
      <c r="I346" s="31">
        <v>1766</v>
      </c>
      <c r="J346" s="31" t="e">
        <f ca="1">IF(($AB$2-$AA$2) &gt;= 0,IF(LEN(TEXT((V346)*100,"00000"))=3,_xlfn.CONCAT(0,TEXT((V346)*100,"00000")),TEXT((V346)*100,"00000")),empty)</f>
        <v>#NAME?</v>
      </c>
      <c r="K346" s="31" t="str">
        <f t="shared" si="37"/>
        <v/>
      </c>
      <c r="L346" s="31" t="s">
        <v>12886</v>
      </c>
      <c r="M346" s="31"/>
      <c r="N346" s="33" t="e">
        <f>MOD(Rapportage!H346-Rapportage!F346,1)-P346</f>
        <v>#VALUE!</v>
      </c>
      <c r="O346" s="31" t="str">
        <f>IF(Rapportage!G346="","",Rapportage!G346-Rapportage!E346)</f>
        <v/>
      </c>
      <c r="P346" s="35" t="str">
        <f>IF(Rapportage!K346="","",(Rapportage!K346*60)/1440)</f>
        <v/>
      </c>
      <c r="Q346" s="40" t="str">
        <f>IF(O346=1,1-((Rapportage!#REF!-$X$2)),"")</f>
        <v/>
      </c>
      <c r="R346" s="40" t="str">
        <f t="shared" si="36"/>
        <v/>
      </c>
      <c r="S346" s="35" t="str">
        <f>IF(OR(O346=1,Rapportage!H346&lt;$X$3),IF(Rapportage!H346&lt;"00:01","",(Rapportage!H346-$X$2)),"")</f>
        <v/>
      </c>
      <c r="T346" s="36" t="str">
        <f t="shared" si="40"/>
        <v/>
      </c>
      <c r="U346" s="41" t="str">
        <f t="shared" si="41"/>
        <v/>
      </c>
      <c r="V346" s="36" t="str">
        <f t="shared" si="42"/>
        <v/>
      </c>
      <c r="W346" s="36" t="str">
        <f t="shared" si="43"/>
        <v/>
      </c>
      <c r="X346" s="31"/>
      <c r="Y346" s="31"/>
      <c r="Z346" s="31" t="s">
        <v>8232</v>
      </c>
      <c r="AA346" s="31">
        <v>345</v>
      </c>
      <c r="AB346" s="31"/>
      <c r="AC346" s="31"/>
      <c r="AD346" s="31"/>
      <c r="AE346" s="31"/>
      <c r="AF346" s="31"/>
    </row>
    <row r="347" spans="1:32">
      <c r="A347" s="31" t="str">
        <f>IF((Rapportage!A347)="","",_xlfn.CONCAT(REPT("0",4-LEN(Rapportage!A347)),Rapportage!A347))</f>
        <v/>
      </c>
      <c r="B347" s="31" t="s">
        <v>1044</v>
      </c>
      <c r="C347" s="31" t="str">
        <f>IF((Rapportage!C347)="","",_xlfn.CONCAT(REPT("0",10-LEN(Rapportage!C347)),Rapportage!C347))</f>
        <v/>
      </c>
      <c r="D347" s="31" t="s">
        <v>1045</v>
      </c>
      <c r="E347" s="31" t="s">
        <v>17928</v>
      </c>
      <c r="F347" s="31" t="s">
        <v>15406</v>
      </c>
      <c r="G347" s="31" t="s">
        <v>1046</v>
      </c>
      <c r="H347" s="31" t="s">
        <v>8233</v>
      </c>
      <c r="I347" s="31">
        <v>1766</v>
      </c>
      <c r="J347" s="31" t="e">
        <f ca="1">IF(($AB$2-$AA$2) &gt;= 0,IF(LEN(TEXT((V347)*100,"00000"))=3,_xlfn.CONCAT(0,TEXT((V347)*100,"00000")),TEXT((V347)*100,"00000")),empty)</f>
        <v>#NAME?</v>
      </c>
      <c r="K347" s="31" t="str">
        <f t="shared" si="37"/>
        <v/>
      </c>
      <c r="L347" s="31" t="s">
        <v>12887</v>
      </c>
      <c r="M347" s="31"/>
      <c r="N347" s="33" t="e">
        <f>MOD(Rapportage!H347-Rapportage!F347,1)-P347</f>
        <v>#VALUE!</v>
      </c>
      <c r="O347" s="31" t="str">
        <f>IF(Rapportage!G347="","",Rapportage!G347-Rapportage!E347)</f>
        <v/>
      </c>
      <c r="P347" s="35" t="str">
        <f>IF(Rapportage!K347="","",(Rapportage!K347*60)/1440)</f>
        <v/>
      </c>
      <c r="Q347" s="40" t="str">
        <f>IF(O347=1,1-((Rapportage!#REF!-$X$2)),"")</f>
        <v/>
      </c>
      <c r="R347" s="40" t="str">
        <f t="shared" si="36"/>
        <v/>
      </c>
      <c r="S347" s="35" t="str">
        <f>IF(OR(O347=1,Rapportage!H347&lt;$X$3),IF(Rapportage!H347&lt;"00:01","",(Rapportage!H347-$X$2)),"")</f>
        <v/>
      </c>
      <c r="T347" s="36" t="str">
        <f t="shared" si="40"/>
        <v/>
      </c>
      <c r="U347" s="41" t="str">
        <f t="shared" si="41"/>
        <v/>
      </c>
      <c r="V347" s="36" t="str">
        <f t="shared" si="42"/>
        <v/>
      </c>
      <c r="W347" s="36" t="str">
        <f t="shared" si="43"/>
        <v/>
      </c>
      <c r="X347" s="31"/>
      <c r="Y347" s="31"/>
      <c r="Z347" s="31" t="s">
        <v>8234</v>
      </c>
      <c r="AA347" s="31">
        <v>346</v>
      </c>
      <c r="AB347" s="31"/>
      <c r="AC347" s="31"/>
      <c r="AD347" s="31"/>
      <c r="AE347" s="31"/>
      <c r="AF347" s="31"/>
    </row>
    <row r="348" spans="1:32">
      <c r="A348" s="31" t="str">
        <f>IF((Rapportage!A348)="","",_xlfn.CONCAT(REPT("0",4-LEN(Rapportage!A348)),Rapportage!A348))</f>
        <v/>
      </c>
      <c r="B348" s="31" t="s">
        <v>1047</v>
      </c>
      <c r="C348" s="31" t="str">
        <f>IF((Rapportage!C348)="","",_xlfn.CONCAT(REPT("0",10-LEN(Rapportage!C348)),Rapportage!C348))</f>
        <v/>
      </c>
      <c r="D348" s="31" t="s">
        <v>1048</v>
      </c>
      <c r="E348" s="31" t="s">
        <v>17929</v>
      </c>
      <c r="F348" s="31" t="s">
        <v>15407</v>
      </c>
      <c r="G348" s="31" t="s">
        <v>1049</v>
      </c>
      <c r="H348" s="31" t="s">
        <v>8235</v>
      </c>
      <c r="I348" s="31">
        <v>1766</v>
      </c>
      <c r="J348" s="31" t="e">
        <f ca="1">IF(($AB$2-$AA$2) &gt;= 0,IF(LEN(TEXT((V348)*100,"00000"))=3,_xlfn.CONCAT(0,TEXT((V348)*100,"00000")),TEXT((V348)*100,"00000")),empty)</f>
        <v>#NAME?</v>
      </c>
      <c r="K348" s="31" t="str">
        <f t="shared" si="37"/>
        <v/>
      </c>
      <c r="L348" s="31" t="s">
        <v>12888</v>
      </c>
      <c r="M348" s="31"/>
      <c r="N348" s="33" t="e">
        <f>MOD(Rapportage!H348-Rapportage!F348,1)-P348</f>
        <v>#VALUE!</v>
      </c>
      <c r="O348" s="31" t="str">
        <f>IF(Rapportage!G348="","",Rapportage!G348-Rapportage!E348)</f>
        <v/>
      </c>
      <c r="P348" s="35" t="str">
        <f>IF(Rapportage!K348="","",(Rapportage!K348*60)/1440)</f>
        <v/>
      </c>
      <c r="Q348" s="40" t="str">
        <f>IF(O348=1,1-((Rapportage!#REF!-$X$2)),"")</f>
        <v/>
      </c>
      <c r="R348" s="40" t="str">
        <f t="shared" si="36"/>
        <v/>
      </c>
      <c r="S348" s="35" t="str">
        <f>IF(OR(O348=1,Rapportage!H348&lt;$X$3),IF(Rapportage!H348&lt;"00:01","",(Rapportage!H348-$X$2)),"")</f>
        <v/>
      </c>
      <c r="T348" s="36" t="str">
        <f t="shared" si="40"/>
        <v/>
      </c>
      <c r="U348" s="41" t="str">
        <f t="shared" si="41"/>
        <v/>
      </c>
      <c r="V348" s="36" t="str">
        <f t="shared" si="42"/>
        <v/>
      </c>
      <c r="W348" s="36" t="str">
        <f t="shared" si="43"/>
        <v/>
      </c>
      <c r="X348" s="31"/>
      <c r="Y348" s="31"/>
      <c r="Z348" s="31" t="s">
        <v>8236</v>
      </c>
      <c r="AA348" s="31">
        <v>347</v>
      </c>
      <c r="AB348" s="31"/>
      <c r="AC348" s="31"/>
      <c r="AD348" s="31"/>
      <c r="AE348" s="31"/>
      <c r="AF348" s="31"/>
    </row>
    <row r="349" spans="1:32">
      <c r="A349" s="31" t="str">
        <f>IF((Rapportage!A349)="","",_xlfn.CONCAT(REPT("0",4-LEN(Rapportage!A349)),Rapportage!A349))</f>
        <v/>
      </c>
      <c r="B349" s="31" t="s">
        <v>1050</v>
      </c>
      <c r="C349" s="31" t="str">
        <f>IF((Rapportage!C349)="","",_xlfn.CONCAT(REPT("0",10-LEN(Rapportage!C349)),Rapportage!C349))</f>
        <v/>
      </c>
      <c r="D349" s="31" t="s">
        <v>1051</v>
      </c>
      <c r="E349" s="31" t="s">
        <v>17930</v>
      </c>
      <c r="F349" s="31" t="s">
        <v>15408</v>
      </c>
      <c r="G349" s="31" t="s">
        <v>1052</v>
      </c>
      <c r="H349" s="31" t="s">
        <v>8237</v>
      </c>
      <c r="I349" s="31">
        <v>1766</v>
      </c>
      <c r="J349" s="31" t="e">
        <f ca="1">IF(($AB$2-$AA$2) &gt;= 0,IF(LEN(TEXT((V349)*100,"00000"))=3,_xlfn.CONCAT(0,TEXT((V349)*100,"00000")),TEXT((V349)*100,"00000")),empty)</f>
        <v>#NAME?</v>
      </c>
      <c r="K349" s="31" t="str">
        <f t="shared" si="37"/>
        <v/>
      </c>
      <c r="L349" s="31" t="s">
        <v>12889</v>
      </c>
      <c r="M349" s="31"/>
      <c r="N349" s="33" t="e">
        <f>MOD(Rapportage!H349-Rapportage!F349,1)-P349</f>
        <v>#VALUE!</v>
      </c>
      <c r="O349" s="31" t="str">
        <f>IF(Rapportage!G349="","",Rapportage!G349-Rapportage!E349)</f>
        <v/>
      </c>
      <c r="P349" s="35" t="str">
        <f>IF(Rapportage!K349="","",(Rapportage!K349*60)/1440)</f>
        <v/>
      </c>
      <c r="Q349" s="40" t="str">
        <f>IF(O349=1,1-((Rapportage!#REF!-$X$2)),"")</f>
        <v/>
      </c>
      <c r="R349" s="40" t="str">
        <f t="shared" si="36"/>
        <v/>
      </c>
      <c r="S349" s="35" t="str">
        <f>IF(OR(O349=1,Rapportage!H349&lt;$X$3),IF(Rapportage!H349&lt;"00:01","",(Rapportage!H349-$X$2)),"")</f>
        <v/>
      </c>
      <c r="T349" s="36" t="str">
        <f t="shared" si="40"/>
        <v/>
      </c>
      <c r="U349" s="41" t="str">
        <f t="shared" si="41"/>
        <v/>
      </c>
      <c r="V349" s="36" t="str">
        <f t="shared" si="42"/>
        <v/>
      </c>
      <c r="W349" s="36" t="str">
        <f t="shared" si="43"/>
        <v/>
      </c>
      <c r="X349" s="31"/>
      <c r="Y349" s="31"/>
      <c r="Z349" s="31" t="s">
        <v>8238</v>
      </c>
      <c r="AA349" s="31">
        <v>348</v>
      </c>
      <c r="AB349" s="31"/>
      <c r="AC349" s="31"/>
      <c r="AD349" s="31"/>
      <c r="AE349" s="31"/>
      <c r="AF349" s="31"/>
    </row>
    <row r="350" spans="1:32">
      <c r="A350" s="31" t="str">
        <f>IF((Rapportage!A350)="","",_xlfn.CONCAT(REPT("0",4-LEN(Rapportage!A350)),Rapportage!A350))</f>
        <v/>
      </c>
      <c r="B350" s="31" t="s">
        <v>1053</v>
      </c>
      <c r="C350" s="31" t="str">
        <f>IF((Rapportage!C350)="","",_xlfn.CONCAT(REPT("0",10-LEN(Rapportage!C350)),Rapportage!C350))</f>
        <v/>
      </c>
      <c r="D350" s="31" t="s">
        <v>1054</v>
      </c>
      <c r="E350" s="31" t="s">
        <v>17931</v>
      </c>
      <c r="F350" s="31" t="s">
        <v>15409</v>
      </c>
      <c r="G350" s="31" t="s">
        <v>1055</v>
      </c>
      <c r="H350" s="31" t="s">
        <v>8239</v>
      </c>
      <c r="I350" s="31">
        <v>1766</v>
      </c>
      <c r="J350" s="31" t="e">
        <f ca="1">IF(($AB$2-$AA$2) &gt;= 0,IF(LEN(TEXT((V350)*100,"00000"))=3,_xlfn.CONCAT(0,TEXT((V350)*100,"00000")),TEXT((V350)*100,"00000")),empty)</f>
        <v>#NAME?</v>
      </c>
      <c r="K350" s="31" t="str">
        <f t="shared" si="37"/>
        <v/>
      </c>
      <c r="L350" s="31" t="s">
        <v>12890</v>
      </c>
      <c r="M350" s="31"/>
      <c r="N350" s="33" t="e">
        <f>MOD(Rapportage!H350-Rapportage!F350,1)-P350</f>
        <v>#VALUE!</v>
      </c>
      <c r="O350" s="31" t="str">
        <f>IF(Rapportage!G350="","",Rapportage!G350-Rapportage!E350)</f>
        <v/>
      </c>
      <c r="P350" s="35" t="str">
        <f>IF(Rapportage!K350="","",(Rapportage!K350*60)/1440)</f>
        <v/>
      </c>
      <c r="Q350" s="40" t="str">
        <f>IF(O350=1,1-((Rapportage!#REF!-$X$2)),"")</f>
        <v/>
      </c>
      <c r="R350" s="40" t="str">
        <f t="shared" si="36"/>
        <v/>
      </c>
      <c r="S350" s="35" t="str">
        <f>IF(OR(O350=1,Rapportage!H350&lt;$X$3),IF(Rapportage!H350&lt;"00:01","",(Rapportage!H350-$X$2)),"")</f>
        <v/>
      </c>
      <c r="T350" s="36" t="str">
        <f t="shared" si="40"/>
        <v/>
      </c>
      <c r="U350" s="41" t="str">
        <f t="shared" si="41"/>
        <v/>
      </c>
      <c r="V350" s="36" t="str">
        <f t="shared" si="42"/>
        <v/>
      </c>
      <c r="W350" s="36" t="str">
        <f t="shared" si="43"/>
        <v/>
      </c>
      <c r="X350" s="31"/>
      <c r="Y350" s="31"/>
      <c r="Z350" s="31" t="s">
        <v>8240</v>
      </c>
      <c r="AA350" s="31">
        <v>349</v>
      </c>
      <c r="AB350" s="31"/>
      <c r="AC350" s="31"/>
      <c r="AD350" s="31"/>
      <c r="AE350" s="31"/>
      <c r="AF350" s="31"/>
    </row>
    <row r="351" spans="1:32">
      <c r="A351" s="31" t="str">
        <f>IF((Rapportage!A351)="","",_xlfn.CONCAT(REPT("0",4-LEN(Rapportage!A351)),Rapportage!A351))</f>
        <v/>
      </c>
      <c r="B351" s="31" t="s">
        <v>1056</v>
      </c>
      <c r="C351" s="31" t="str">
        <f>IF((Rapportage!C351)="","",_xlfn.CONCAT(REPT("0",10-LEN(Rapportage!C351)),Rapportage!C351))</f>
        <v/>
      </c>
      <c r="D351" s="31" t="s">
        <v>1057</v>
      </c>
      <c r="E351" s="31" t="s">
        <v>17932</v>
      </c>
      <c r="F351" s="31" t="s">
        <v>15410</v>
      </c>
      <c r="G351" s="31" t="s">
        <v>1058</v>
      </c>
      <c r="H351" s="31" t="s">
        <v>8241</v>
      </c>
      <c r="I351" s="31">
        <v>1766</v>
      </c>
      <c r="J351" s="31" t="e">
        <f ca="1">IF(($AB$2-$AA$2) &gt;= 0,IF(LEN(TEXT((V351)*100,"00000"))=3,_xlfn.CONCAT(0,TEXT((V351)*100,"00000")),TEXT((V351)*100,"00000")),empty)</f>
        <v>#NAME?</v>
      </c>
      <c r="K351" s="31" t="str">
        <f t="shared" si="37"/>
        <v/>
      </c>
      <c r="L351" s="31" t="s">
        <v>12891</v>
      </c>
      <c r="M351" s="31"/>
      <c r="N351" s="33" t="e">
        <f>MOD(Rapportage!H351-Rapportage!F351,1)-P351</f>
        <v>#VALUE!</v>
      </c>
      <c r="O351" s="31" t="str">
        <f>IF(Rapportage!G351="","",Rapportage!G351-Rapportage!E351)</f>
        <v/>
      </c>
      <c r="P351" s="35" t="str">
        <f>IF(Rapportage!K351="","",(Rapportage!K351*60)/1440)</f>
        <v/>
      </c>
      <c r="Q351" s="40" t="str">
        <f>IF(O351=1,1-((Rapportage!#REF!-$X$2)),"")</f>
        <v/>
      </c>
      <c r="R351" s="40" t="str">
        <f t="shared" si="36"/>
        <v/>
      </c>
      <c r="S351" s="35" t="str">
        <f>IF(OR(O351=1,Rapportage!H351&lt;$X$3),IF(Rapportage!H351&lt;"00:01","",(Rapportage!H351-$X$2)),"")</f>
        <v/>
      </c>
      <c r="T351" s="36" t="str">
        <f t="shared" si="40"/>
        <v/>
      </c>
      <c r="U351" s="41" t="str">
        <f t="shared" si="41"/>
        <v/>
      </c>
      <c r="V351" s="36" t="str">
        <f t="shared" si="42"/>
        <v/>
      </c>
      <c r="W351" s="36" t="str">
        <f t="shared" si="43"/>
        <v/>
      </c>
      <c r="X351" s="31"/>
      <c r="Y351" s="31"/>
      <c r="Z351" s="31" t="s">
        <v>8242</v>
      </c>
      <c r="AA351" s="31">
        <v>350</v>
      </c>
      <c r="AB351" s="31"/>
      <c r="AC351" s="31"/>
      <c r="AD351" s="31"/>
      <c r="AE351" s="31"/>
      <c r="AF351" s="31"/>
    </row>
    <row r="352" spans="1:32">
      <c r="A352" s="31" t="str">
        <f>IF((Rapportage!A352)="","",_xlfn.CONCAT(REPT("0",4-LEN(Rapportage!A352)),Rapportage!A352))</f>
        <v/>
      </c>
      <c r="B352" s="31" t="s">
        <v>1059</v>
      </c>
      <c r="C352" s="31" t="str">
        <f>IF((Rapportage!C352)="","",_xlfn.CONCAT(REPT("0",10-LEN(Rapportage!C352)),Rapportage!C352))</f>
        <v/>
      </c>
      <c r="D352" s="31" t="s">
        <v>1060</v>
      </c>
      <c r="E352" s="31" t="s">
        <v>17933</v>
      </c>
      <c r="F352" s="31" t="s">
        <v>15411</v>
      </c>
      <c r="G352" s="31" t="s">
        <v>1061</v>
      </c>
      <c r="H352" s="31" t="s">
        <v>8243</v>
      </c>
      <c r="I352" s="31">
        <v>1766</v>
      </c>
      <c r="J352" s="31" t="e">
        <f ca="1">IF(($AB$2-$AA$2) &gt;= 0,IF(LEN(TEXT((V352)*100,"00000"))=3,_xlfn.CONCAT(0,TEXT((V352)*100,"00000")),TEXT((V352)*100,"00000")),empty)</f>
        <v>#NAME?</v>
      </c>
      <c r="K352" s="31" t="str">
        <f t="shared" si="37"/>
        <v/>
      </c>
      <c r="L352" s="31" t="s">
        <v>12892</v>
      </c>
      <c r="M352" s="31"/>
      <c r="N352" s="33" t="e">
        <f>MOD(Rapportage!H352-Rapportage!F352,1)-P352</f>
        <v>#VALUE!</v>
      </c>
      <c r="O352" s="31" t="str">
        <f>IF(Rapportage!G352="","",Rapportage!G352-Rapportage!E352)</f>
        <v/>
      </c>
      <c r="P352" s="35" t="str">
        <f>IF(Rapportage!K352="","",(Rapportage!K352*60)/1440)</f>
        <v/>
      </c>
      <c r="Q352" s="40" t="str">
        <f>IF(O352=1,1-((Rapportage!#REF!-$X$2)),"")</f>
        <v/>
      </c>
      <c r="R352" s="40" t="str">
        <f t="shared" si="36"/>
        <v/>
      </c>
      <c r="S352" s="35" t="str">
        <f>IF(OR(O352=1,Rapportage!H352&lt;$X$3),IF(Rapportage!H352&lt;"00:01","",(Rapportage!H352-$X$2)),"")</f>
        <v/>
      </c>
      <c r="T352" s="36" t="str">
        <f t="shared" si="40"/>
        <v/>
      </c>
      <c r="U352" s="41" t="str">
        <f t="shared" si="41"/>
        <v/>
      </c>
      <c r="V352" s="36" t="str">
        <f t="shared" si="42"/>
        <v/>
      </c>
      <c r="W352" s="36" t="str">
        <f t="shared" si="43"/>
        <v/>
      </c>
      <c r="X352" s="31"/>
      <c r="Y352" s="31"/>
      <c r="Z352" s="31" t="s">
        <v>8244</v>
      </c>
      <c r="AA352" s="31">
        <v>351</v>
      </c>
      <c r="AB352" s="31"/>
      <c r="AC352" s="31"/>
      <c r="AD352" s="31"/>
      <c r="AE352" s="31"/>
      <c r="AF352" s="31"/>
    </row>
    <row r="353" spans="1:32">
      <c r="A353" s="31" t="str">
        <f>IF((Rapportage!A353)="","",_xlfn.CONCAT(REPT("0",4-LEN(Rapportage!A353)),Rapportage!A353))</f>
        <v/>
      </c>
      <c r="B353" s="31" t="s">
        <v>1062</v>
      </c>
      <c r="C353" s="31" t="str">
        <f>IF((Rapportage!C353)="","",_xlfn.CONCAT(REPT("0",10-LEN(Rapportage!C353)),Rapportage!C353))</f>
        <v/>
      </c>
      <c r="D353" s="31" t="s">
        <v>1063</v>
      </c>
      <c r="E353" s="31" t="s">
        <v>17934</v>
      </c>
      <c r="F353" s="31" t="s">
        <v>15412</v>
      </c>
      <c r="G353" s="31" t="s">
        <v>1064</v>
      </c>
      <c r="H353" s="31" t="s">
        <v>8245</v>
      </c>
      <c r="I353" s="31">
        <v>1766</v>
      </c>
      <c r="J353" s="31" t="e">
        <f ca="1">IF(($AB$2-$AA$2) &gt;= 0,IF(LEN(TEXT((V353)*100,"00000"))=3,_xlfn.CONCAT(0,TEXT((V353)*100,"00000")),TEXT((V353)*100,"00000")),empty)</f>
        <v>#NAME?</v>
      </c>
      <c r="K353" s="31" t="str">
        <f t="shared" si="37"/>
        <v/>
      </c>
      <c r="L353" s="31" t="s">
        <v>12893</v>
      </c>
      <c r="M353" s="31"/>
      <c r="N353" s="33" t="e">
        <f>MOD(Rapportage!H353-Rapportage!F353,1)-P353</f>
        <v>#VALUE!</v>
      </c>
      <c r="O353" s="31" t="str">
        <f>IF(Rapportage!G353="","",Rapportage!G353-Rapportage!E353)</f>
        <v/>
      </c>
      <c r="P353" s="35" t="str">
        <f>IF(Rapportage!K353="","",(Rapportage!K353*60)/1440)</f>
        <v/>
      </c>
      <c r="Q353" s="40" t="str">
        <f>IF(O353=1,1-((Rapportage!#REF!-$X$2)),"")</f>
        <v/>
      </c>
      <c r="R353" s="40" t="str">
        <f t="shared" si="36"/>
        <v/>
      </c>
      <c r="S353" s="35" t="str">
        <f>IF(OR(O353=1,Rapportage!H353&lt;$X$3),IF(Rapportage!H353&lt;"00:01","",(Rapportage!H353-$X$2)),"")</f>
        <v/>
      </c>
      <c r="T353" s="36" t="str">
        <f t="shared" si="40"/>
        <v/>
      </c>
      <c r="U353" s="41" t="str">
        <f t="shared" si="41"/>
        <v/>
      </c>
      <c r="V353" s="36" t="str">
        <f t="shared" si="42"/>
        <v/>
      </c>
      <c r="W353" s="36" t="str">
        <f t="shared" si="43"/>
        <v/>
      </c>
      <c r="X353" s="31"/>
      <c r="Y353" s="31"/>
      <c r="Z353" s="31" t="s">
        <v>8246</v>
      </c>
      <c r="AA353" s="31">
        <v>352</v>
      </c>
      <c r="AB353" s="31"/>
      <c r="AC353" s="31"/>
      <c r="AD353" s="31"/>
      <c r="AE353" s="31"/>
      <c r="AF353" s="31"/>
    </row>
    <row r="354" spans="1:32">
      <c r="A354" s="31" t="str">
        <f>IF((Rapportage!A354)="","",_xlfn.CONCAT(REPT("0",4-LEN(Rapportage!A354)),Rapportage!A354))</f>
        <v/>
      </c>
      <c r="B354" s="31" t="s">
        <v>1065</v>
      </c>
      <c r="C354" s="31" t="str">
        <f>IF((Rapportage!C354)="","",_xlfn.CONCAT(REPT("0",10-LEN(Rapportage!C354)),Rapportage!C354))</f>
        <v/>
      </c>
      <c r="D354" s="31" t="s">
        <v>1066</v>
      </c>
      <c r="E354" s="31" t="s">
        <v>17935</v>
      </c>
      <c r="F354" s="31" t="s">
        <v>15413</v>
      </c>
      <c r="G354" s="31" t="s">
        <v>1067</v>
      </c>
      <c r="H354" s="31" t="s">
        <v>8247</v>
      </c>
      <c r="I354" s="31">
        <v>1766</v>
      </c>
      <c r="J354" s="31" t="e">
        <f ca="1">IF(($AB$2-$AA$2) &gt;= 0,IF(LEN(TEXT((V354)*100,"00000"))=3,_xlfn.CONCAT(0,TEXT((V354)*100,"00000")),TEXT((V354)*100,"00000")),empty)</f>
        <v>#NAME?</v>
      </c>
      <c r="K354" s="31" t="str">
        <f t="shared" si="37"/>
        <v/>
      </c>
      <c r="L354" s="31" t="s">
        <v>12894</v>
      </c>
      <c r="M354" s="31"/>
      <c r="N354" s="33" t="e">
        <f>MOD(Rapportage!H354-Rapportage!F354,1)-P354</f>
        <v>#VALUE!</v>
      </c>
      <c r="O354" s="31" t="str">
        <f>IF(Rapportage!G354="","",Rapportage!G354-Rapportage!E354)</f>
        <v/>
      </c>
      <c r="P354" s="35" t="str">
        <f>IF(Rapportage!K354="","",(Rapportage!K354*60)/1440)</f>
        <v/>
      </c>
      <c r="Q354" s="40" t="str">
        <f>IF(O354=1,1-((Rapportage!#REF!-$X$2)),"")</f>
        <v/>
      </c>
      <c r="R354" s="40" t="str">
        <f t="shared" si="36"/>
        <v/>
      </c>
      <c r="S354" s="35" t="str">
        <f>IF(OR(O354=1,Rapportage!H354&lt;$X$3),IF(Rapportage!H354&lt;"00:01","",(Rapportage!H354-$X$2)),"")</f>
        <v/>
      </c>
      <c r="T354" s="36" t="str">
        <f t="shared" si="40"/>
        <v/>
      </c>
      <c r="U354" s="41" t="str">
        <f t="shared" si="41"/>
        <v/>
      </c>
      <c r="V354" s="36" t="str">
        <f t="shared" si="42"/>
        <v/>
      </c>
      <c r="W354" s="36" t="str">
        <f t="shared" si="43"/>
        <v/>
      </c>
      <c r="X354" s="31"/>
      <c r="Y354" s="31"/>
      <c r="Z354" s="31" t="s">
        <v>8248</v>
      </c>
      <c r="AA354" s="31">
        <v>353</v>
      </c>
      <c r="AB354" s="31"/>
      <c r="AC354" s="31"/>
      <c r="AD354" s="31"/>
      <c r="AE354" s="31"/>
      <c r="AF354" s="31"/>
    </row>
    <row r="355" spans="1:32">
      <c r="A355" s="31" t="str">
        <f>IF((Rapportage!A355)="","",_xlfn.CONCAT(REPT("0",4-LEN(Rapportage!A355)),Rapportage!A355))</f>
        <v/>
      </c>
      <c r="B355" s="31" t="s">
        <v>1068</v>
      </c>
      <c r="C355" s="31" t="str">
        <f>IF((Rapportage!C355)="","",_xlfn.CONCAT(REPT("0",10-LEN(Rapportage!C355)),Rapportage!C355))</f>
        <v/>
      </c>
      <c r="D355" s="31" t="s">
        <v>1069</v>
      </c>
      <c r="E355" s="31" t="s">
        <v>17936</v>
      </c>
      <c r="F355" s="31" t="s">
        <v>15414</v>
      </c>
      <c r="G355" s="31" t="s">
        <v>1070</v>
      </c>
      <c r="H355" s="31" t="s">
        <v>8249</v>
      </c>
      <c r="I355" s="31">
        <v>1766</v>
      </c>
      <c r="J355" s="31" t="e">
        <f ca="1">IF(($AB$2-$AA$2) &gt;= 0,IF(LEN(TEXT((V355)*100,"00000"))=3,_xlfn.CONCAT(0,TEXT((V355)*100,"00000")),TEXT((V355)*100,"00000")),empty)</f>
        <v>#NAME?</v>
      </c>
      <c r="K355" s="31" t="str">
        <f t="shared" si="37"/>
        <v/>
      </c>
      <c r="L355" s="31" t="s">
        <v>12895</v>
      </c>
      <c r="M355" s="31"/>
      <c r="N355" s="33" t="e">
        <f>MOD(Rapportage!H355-Rapportage!F355,1)-P355</f>
        <v>#VALUE!</v>
      </c>
      <c r="O355" s="31" t="str">
        <f>IF(Rapportage!G355="","",Rapportage!G355-Rapportage!E355)</f>
        <v/>
      </c>
      <c r="P355" s="35" t="str">
        <f>IF(Rapportage!K355="","",(Rapportage!K355*60)/1440)</f>
        <v/>
      </c>
      <c r="Q355" s="40" t="str">
        <f>IF(O355=1,1-((Rapportage!#REF!-$X$2)),"")</f>
        <v/>
      </c>
      <c r="R355" s="40" t="str">
        <f t="shared" si="36"/>
        <v/>
      </c>
      <c r="S355" s="35" t="str">
        <f>IF(OR(O355=1,Rapportage!H355&lt;$X$3),IF(Rapportage!H355&lt;"00:01","",(Rapportage!H355-$X$2)),"")</f>
        <v/>
      </c>
      <c r="T355" s="36" t="str">
        <f t="shared" si="40"/>
        <v/>
      </c>
      <c r="U355" s="41" t="str">
        <f t="shared" si="41"/>
        <v/>
      </c>
      <c r="V355" s="36" t="str">
        <f t="shared" si="42"/>
        <v/>
      </c>
      <c r="W355" s="36" t="str">
        <f t="shared" si="43"/>
        <v/>
      </c>
      <c r="X355" s="31"/>
      <c r="Y355" s="31"/>
      <c r="Z355" s="31" t="s">
        <v>8250</v>
      </c>
      <c r="AA355" s="31">
        <v>354</v>
      </c>
      <c r="AB355" s="31"/>
      <c r="AC355" s="31"/>
      <c r="AD355" s="31"/>
      <c r="AE355" s="31"/>
      <c r="AF355" s="31"/>
    </row>
    <row r="356" spans="1:32">
      <c r="A356" s="31" t="str">
        <f>IF((Rapportage!A356)="","",_xlfn.CONCAT(REPT("0",4-LEN(Rapportage!A356)),Rapportage!A356))</f>
        <v/>
      </c>
      <c r="B356" s="31" t="s">
        <v>1071</v>
      </c>
      <c r="C356" s="31" t="str">
        <f>IF((Rapportage!C356)="","",_xlfn.CONCAT(REPT("0",10-LEN(Rapportage!C356)),Rapportage!C356))</f>
        <v/>
      </c>
      <c r="D356" s="31" t="s">
        <v>1072</v>
      </c>
      <c r="E356" s="31" t="s">
        <v>17937</v>
      </c>
      <c r="F356" s="31" t="s">
        <v>15415</v>
      </c>
      <c r="G356" s="31" t="s">
        <v>1073</v>
      </c>
      <c r="H356" s="31" t="s">
        <v>8251</v>
      </c>
      <c r="I356" s="31">
        <v>1766</v>
      </c>
      <c r="J356" s="31" t="e">
        <f ca="1">IF(($AB$2-$AA$2) &gt;= 0,IF(LEN(TEXT((V356)*100,"00000"))=3,_xlfn.CONCAT(0,TEXT((V356)*100,"00000")),TEXT((V356)*100,"00000")),empty)</f>
        <v>#NAME?</v>
      </c>
      <c r="K356" s="31" t="str">
        <f t="shared" si="37"/>
        <v/>
      </c>
      <c r="L356" s="31" t="s">
        <v>12896</v>
      </c>
      <c r="M356" s="31"/>
      <c r="N356" s="33" t="e">
        <f>MOD(Rapportage!H356-Rapportage!F356,1)-P356</f>
        <v>#VALUE!</v>
      </c>
      <c r="O356" s="31" t="str">
        <f>IF(Rapportage!G356="","",Rapportage!G356-Rapportage!E356)</f>
        <v/>
      </c>
      <c r="P356" s="35" t="str">
        <f>IF(Rapportage!K356="","",(Rapportage!K356*60)/1440)</f>
        <v/>
      </c>
      <c r="Q356" s="40" t="str">
        <f>IF(O356=1,1-((Rapportage!#REF!-$X$2)),"")</f>
        <v/>
      </c>
      <c r="R356" s="40" t="str">
        <f t="shared" si="36"/>
        <v/>
      </c>
      <c r="S356" s="35" t="str">
        <f>IF(OR(O356=1,Rapportage!H356&lt;$X$3),IF(Rapportage!H356&lt;"00:01","",(Rapportage!H356-$X$2)),"")</f>
        <v/>
      </c>
      <c r="T356" s="36" t="str">
        <f t="shared" si="40"/>
        <v/>
      </c>
      <c r="U356" s="41" t="str">
        <f t="shared" si="41"/>
        <v/>
      </c>
      <c r="V356" s="36" t="str">
        <f t="shared" si="42"/>
        <v/>
      </c>
      <c r="W356" s="36" t="str">
        <f t="shared" si="43"/>
        <v/>
      </c>
      <c r="X356" s="31"/>
      <c r="Y356" s="31"/>
      <c r="Z356" s="31" t="s">
        <v>8252</v>
      </c>
      <c r="AA356" s="31">
        <v>355</v>
      </c>
      <c r="AB356" s="31"/>
      <c r="AC356" s="31"/>
      <c r="AD356" s="31"/>
      <c r="AE356" s="31"/>
      <c r="AF356" s="31"/>
    </row>
    <row r="357" spans="1:32">
      <c r="A357" s="31" t="str">
        <f>IF((Rapportage!A357)="","",_xlfn.CONCAT(REPT("0",4-LEN(Rapportage!A357)),Rapportage!A357))</f>
        <v/>
      </c>
      <c r="B357" s="31" t="s">
        <v>1074</v>
      </c>
      <c r="C357" s="31" t="str">
        <f>IF((Rapportage!C357)="","",_xlfn.CONCAT(REPT("0",10-LEN(Rapportage!C357)),Rapportage!C357))</f>
        <v/>
      </c>
      <c r="D357" s="31" t="s">
        <v>1075</v>
      </c>
      <c r="E357" s="31" t="s">
        <v>17938</v>
      </c>
      <c r="F357" s="31" t="s">
        <v>15416</v>
      </c>
      <c r="G357" s="31" t="s">
        <v>1076</v>
      </c>
      <c r="H357" s="31" t="s">
        <v>8253</v>
      </c>
      <c r="I357" s="31">
        <v>1766</v>
      </c>
      <c r="J357" s="31" t="e">
        <f ca="1">IF(($AB$2-$AA$2) &gt;= 0,IF(LEN(TEXT((V357)*100,"00000"))=3,_xlfn.CONCAT(0,TEXT((V357)*100,"00000")),TEXT((V357)*100,"00000")),empty)</f>
        <v>#NAME?</v>
      </c>
      <c r="K357" s="31" t="str">
        <f t="shared" si="37"/>
        <v/>
      </c>
      <c r="L357" s="31" t="s">
        <v>12897</v>
      </c>
      <c r="M357" s="31"/>
      <c r="N357" s="33" t="e">
        <f>MOD(Rapportage!H357-Rapportage!F357,1)-P357</f>
        <v>#VALUE!</v>
      </c>
      <c r="O357" s="31" t="str">
        <f>IF(Rapportage!G357="","",Rapportage!G357-Rapportage!E357)</f>
        <v/>
      </c>
      <c r="P357" s="35" t="str">
        <f>IF(Rapportage!K357="","",(Rapportage!K357*60)/1440)</f>
        <v/>
      </c>
      <c r="Q357" s="40" t="str">
        <f>IF(O357=1,1-((Rapportage!#REF!-$X$2)),"")</f>
        <v/>
      </c>
      <c r="R357" s="40" t="str">
        <f t="shared" si="36"/>
        <v/>
      </c>
      <c r="S357" s="35" t="str">
        <f>IF(OR(O357=1,Rapportage!H357&lt;$X$3),IF(Rapportage!H357&lt;"00:01","",(Rapportage!H357-$X$2)),"")</f>
        <v/>
      </c>
      <c r="T357" s="36" t="str">
        <f t="shared" si="40"/>
        <v/>
      </c>
      <c r="U357" s="41" t="str">
        <f t="shared" si="41"/>
        <v/>
      </c>
      <c r="V357" s="36" t="str">
        <f t="shared" si="42"/>
        <v/>
      </c>
      <c r="W357" s="36" t="str">
        <f t="shared" si="43"/>
        <v/>
      </c>
      <c r="X357" s="31"/>
      <c r="Y357" s="31"/>
      <c r="Z357" s="31" t="s">
        <v>8254</v>
      </c>
      <c r="AA357" s="31">
        <v>356</v>
      </c>
      <c r="AB357" s="31"/>
      <c r="AC357" s="31"/>
      <c r="AD357" s="31"/>
      <c r="AE357" s="31"/>
      <c r="AF357" s="31"/>
    </row>
    <row r="358" spans="1:32">
      <c r="A358" s="31" t="str">
        <f>IF((Rapportage!A358)="","",_xlfn.CONCAT(REPT("0",4-LEN(Rapportage!A358)),Rapportage!A358))</f>
        <v/>
      </c>
      <c r="B358" s="31" t="s">
        <v>1077</v>
      </c>
      <c r="C358" s="31" t="str">
        <f>IF((Rapportage!C358)="","",_xlfn.CONCAT(REPT("0",10-LEN(Rapportage!C358)),Rapportage!C358))</f>
        <v/>
      </c>
      <c r="D358" s="31" t="s">
        <v>1078</v>
      </c>
      <c r="E358" s="31" t="s">
        <v>17939</v>
      </c>
      <c r="F358" s="31" t="s">
        <v>15417</v>
      </c>
      <c r="G358" s="31" t="s">
        <v>1079</v>
      </c>
      <c r="H358" s="31" t="s">
        <v>8255</v>
      </c>
      <c r="I358" s="31">
        <v>1766</v>
      </c>
      <c r="J358" s="31" t="e">
        <f ca="1">IF(($AB$2-$AA$2) &gt;= 0,IF(LEN(TEXT((V358)*100,"00000"))=3,_xlfn.CONCAT(0,TEXT((V358)*100,"00000")),TEXT((V358)*100,"00000")),empty)</f>
        <v>#NAME?</v>
      </c>
      <c r="K358" s="31" t="str">
        <f t="shared" si="37"/>
        <v/>
      </c>
      <c r="L358" s="31" t="s">
        <v>12898</v>
      </c>
      <c r="M358" s="31"/>
      <c r="N358" s="33" t="e">
        <f>MOD(Rapportage!H358-Rapportage!F358,1)-P358</f>
        <v>#VALUE!</v>
      </c>
      <c r="O358" s="31" t="str">
        <f>IF(Rapportage!G358="","",Rapportage!G358-Rapportage!E358)</f>
        <v/>
      </c>
      <c r="P358" s="35" t="str">
        <f>IF(Rapportage!K358="","",(Rapportage!K358*60)/1440)</f>
        <v/>
      </c>
      <c r="Q358" s="40" t="str">
        <f>IF(O358=1,1-((Rapportage!#REF!-$X$2)),"")</f>
        <v/>
      </c>
      <c r="R358" s="40" t="str">
        <f t="shared" si="36"/>
        <v/>
      </c>
      <c r="S358" s="35" t="str">
        <f>IF(OR(O358=1,Rapportage!H358&lt;$X$3),IF(Rapportage!H358&lt;"00:01","",(Rapportage!H358-$X$2)),"")</f>
        <v/>
      </c>
      <c r="T358" s="36" t="str">
        <f t="shared" si="40"/>
        <v/>
      </c>
      <c r="U358" s="41" t="str">
        <f t="shared" si="41"/>
        <v/>
      </c>
      <c r="V358" s="36" t="str">
        <f t="shared" si="42"/>
        <v/>
      </c>
      <c r="W358" s="36" t="str">
        <f t="shared" si="43"/>
        <v/>
      </c>
      <c r="X358" s="31"/>
      <c r="Y358" s="31"/>
      <c r="Z358" s="31" t="s">
        <v>8256</v>
      </c>
      <c r="AA358" s="31">
        <v>357</v>
      </c>
      <c r="AB358" s="31"/>
      <c r="AC358" s="31"/>
      <c r="AD358" s="31"/>
      <c r="AE358" s="31"/>
      <c r="AF358" s="31"/>
    </row>
    <row r="359" spans="1:32">
      <c r="A359" s="31" t="str">
        <f>IF((Rapportage!A359)="","",_xlfn.CONCAT(REPT("0",4-LEN(Rapportage!A359)),Rapportage!A359))</f>
        <v/>
      </c>
      <c r="B359" s="31" t="s">
        <v>1080</v>
      </c>
      <c r="C359" s="31" t="str">
        <f>IF((Rapportage!C359)="","",_xlfn.CONCAT(REPT("0",10-LEN(Rapportage!C359)),Rapportage!C359))</f>
        <v/>
      </c>
      <c r="D359" s="31" t="s">
        <v>1081</v>
      </c>
      <c r="E359" s="31" t="s">
        <v>17940</v>
      </c>
      <c r="F359" s="31" t="s">
        <v>15418</v>
      </c>
      <c r="G359" s="31" t="s">
        <v>1082</v>
      </c>
      <c r="H359" s="31" t="s">
        <v>8257</v>
      </c>
      <c r="I359" s="31">
        <v>1766</v>
      </c>
      <c r="J359" s="31" t="e">
        <f ca="1">IF(($AB$2-$AA$2) &gt;= 0,IF(LEN(TEXT((V359)*100,"00000"))=3,_xlfn.CONCAT(0,TEXT((V359)*100,"00000")),TEXT((V359)*100,"00000")),empty)</f>
        <v>#NAME?</v>
      </c>
      <c r="K359" s="31" t="str">
        <f t="shared" si="37"/>
        <v/>
      </c>
      <c r="L359" s="31" t="s">
        <v>12899</v>
      </c>
      <c r="M359" s="31"/>
      <c r="N359" s="33" t="e">
        <f>MOD(Rapportage!H359-Rapportage!F359,1)-P359</f>
        <v>#VALUE!</v>
      </c>
      <c r="O359" s="31" t="str">
        <f>IF(Rapportage!G359="","",Rapportage!G359-Rapportage!E359)</f>
        <v/>
      </c>
      <c r="P359" s="35" t="str">
        <f>IF(Rapportage!K359="","",(Rapportage!K359*60)/1440)</f>
        <v/>
      </c>
      <c r="Q359" s="40" t="str">
        <f>IF(O359=1,1-((Rapportage!#REF!-$X$2)),"")</f>
        <v/>
      </c>
      <c r="R359" s="40" t="str">
        <f t="shared" si="36"/>
        <v/>
      </c>
      <c r="S359" s="35" t="str">
        <f>IF(OR(O359=1,Rapportage!H359&lt;$X$3),IF(Rapportage!H359&lt;"00:01","",(Rapportage!H359-$X$2)),"")</f>
        <v/>
      </c>
      <c r="T359" s="36" t="str">
        <f t="shared" si="40"/>
        <v/>
      </c>
      <c r="U359" s="41" t="str">
        <f t="shared" si="41"/>
        <v/>
      </c>
      <c r="V359" s="36" t="str">
        <f t="shared" si="42"/>
        <v/>
      </c>
      <c r="W359" s="36" t="str">
        <f t="shared" si="43"/>
        <v/>
      </c>
      <c r="X359" s="31"/>
      <c r="Y359" s="31"/>
      <c r="Z359" s="31" t="s">
        <v>8258</v>
      </c>
      <c r="AA359" s="31">
        <v>358</v>
      </c>
      <c r="AB359" s="31"/>
      <c r="AC359" s="31"/>
      <c r="AD359" s="31"/>
      <c r="AE359" s="31"/>
      <c r="AF359" s="31"/>
    </row>
    <row r="360" spans="1:32">
      <c r="A360" s="31" t="str">
        <f>IF((Rapportage!A360)="","",_xlfn.CONCAT(REPT("0",4-LEN(Rapportage!A360)),Rapportage!A360))</f>
        <v/>
      </c>
      <c r="B360" s="31" t="s">
        <v>1083</v>
      </c>
      <c r="C360" s="31" t="str">
        <f>IF((Rapportage!C360)="","",_xlfn.CONCAT(REPT("0",10-LEN(Rapportage!C360)),Rapportage!C360))</f>
        <v/>
      </c>
      <c r="D360" s="31" t="s">
        <v>1084</v>
      </c>
      <c r="E360" s="31" t="s">
        <v>17941</v>
      </c>
      <c r="F360" s="31" t="s">
        <v>15419</v>
      </c>
      <c r="G360" s="31" t="s">
        <v>1085</v>
      </c>
      <c r="H360" s="31" t="s">
        <v>8259</v>
      </c>
      <c r="I360" s="31">
        <v>1766</v>
      </c>
      <c r="J360" s="31" t="e">
        <f ca="1">IF(($AB$2-$AA$2) &gt;= 0,IF(LEN(TEXT((V360)*100,"00000"))=3,_xlfn.CONCAT(0,TEXT((V360)*100,"00000")),TEXT((V360)*100,"00000")),empty)</f>
        <v>#NAME?</v>
      </c>
      <c r="K360" s="31" t="str">
        <f t="shared" si="37"/>
        <v/>
      </c>
      <c r="L360" s="31" t="s">
        <v>12900</v>
      </c>
      <c r="M360" s="31"/>
      <c r="N360" s="33" t="e">
        <f>MOD(Rapportage!H360-Rapportage!F360,1)-P360</f>
        <v>#VALUE!</v>
      </c>
      <c r="O360" s="31" t="str">
        <f>IF(Rapportage!G360="","",Rapportage!G360-Rapportage!E360)</f>
        <v/>
      </c>
      <c r="P360" s="35" t="str">
        <f>IF(Rapportage!K360="","",(Rapportage!K360*60)/1440)</f>
        <v/>
      </c>
      <c r="Q360" s="40" t="str">
        <f>IF(O360=1,1-((Rapportage!#REF!-$X$2)),"")</f>
        <v/>
      </c>
      <c r="R360" s="40" t="str">
        <f t="shared" si="36"/>
        <v/>
      </c>
      <c r="S360" s="35" t="str">
        <f>IF(OR(O360=1,Rapportage!H360&lt;$X$3),IF(Rapportage!H360&lt;"00:01","",(Rapportage!H360-$X$2)),"")</f>
        <v/>
      </c>
      <c r="T360" s="36" t="str">
        <f t="shared" si="40"/>
        <v/>
      </c>
      <c r="U360" s="41" t="str">
        <f t="shared" si="41"/>
        <v/>
      </c>
      <c r="V360" s="36" t="str">
        <f t="shared" si="42"/>
        <v/>
      </c>
      <c r="W360" s="36" t="str">
        <f t="shared" si="43"/>
        <v/>
      </c>
      <c r="X360" s="31"/>
      <c r="Y360" s="31"/>
      <c r="Z360" s="31" t="s">
        <v>8260</v>
      </c>
      <c r="AA360" s="31">
        <v>359</v>
      </c>
      <c r="AB360" s="31"/>
      <c r="AC360" s="31"/>
      <c r="AD360" s="31"/>
      <c r="AE360" s="31"/>
      <c r="AF360" s="31"/>
    </row>
    <row r="361" spans="1:32">
      <c r="A361" s="31" t="str">
        <f>IF((Rapportage!A361)="","",_xlfn.CONCAT(REPT("0",4-LEN(Rapportage!A361)),Rapportage!A361))</f>
        <v/>
      </c>
      <c r="B361" s="31" t="s">
        <v>1086</v>
      </c>
      <c r="C361" s="31" t="str">
        <f>IF((Rapportage!C361)="","",_xlfn.CONCAT(REPT("0",10-LEN(Rapportage!C361)),Rapportage!C361))</f>
        <v/>
      </c>
      <c r="D361" s="31" t="s">
        <v>1087</v>
      </c>
      <c r="E361" s="31" t="s">
        <v>17942</v>
      </c>
      <c r="F361" s="31" t="s">
        <v>15420</v>
      </c>
      <c r="G361" s="31" t="s">
        <v>1088</v>
      </c>
      <c r="H361" s="31" t="s">
        <v>8261</v>
      </c>
      <c r="I361" s="31">
        <v>1766</v>
      </c>
      <c r="J361" s="31" t="e">
        <f ca="1">IF(($AB$2-$AA$2) &gt;= 0,IF(LEN(TEXT((V361)*100,"00000"))=3,_xlfn.CONCAT(0,TEXT((V361)*100,"00000")),TEXT((V361)*100,"00000")),empty)</f>
        <v>#NAME?</v>
      </c>
      <c r="K361" s="31" t="str">
        <f t="shared" si="37"/>
        <v/>
      </c>
      <c r="L361" s="31" t="s">
        <v>12901</v>
      </c>
      <c r="M361" s="31"/>
      <c r="N361" s="33" t="e">
        <f>MOD(Rapportage!H361-Rapportage!F361,1)-P361</f>
        <v>#VALUE!</v>
      </c>
      <c r="O361" s="31" t="str">
        <f>IF(Rapportage!G361="","",Rapportage!G361-Rapportage!E361)</f>
        <v/>
      </c>
      <c r="P361" s="35" t="str">
        <f>IF(Rapportage!K361="","",(Rapportage!K361*60)/1440)</f>
        <v/>
      </c>
      <c r="Q361" s="40" t="str">
        <f>IF(O361=1,1-((Rapportage!#REF!-$X$2)),"")</f>
        <v/>
      </c>
      <c r="R361" s="40" t="str">
        <f t="shared" si="36"/>
        <v/>
      </c>
      <c r="S361" s="35" t="str">
        <f>IF(OR(O361=1,Rapportage!H361&lt;$X$3),IF(Rapportage!H361&lt;"00:01","",(Rapportage!H361-$X$2)),"")</f>
        <v/>
      </c>
      <c r="T361" s="36" t="str">
        <f t="shared" si="40"/>
        <v/>
      </c>
      <c r="U361" s="41" t="str">
        <f t="shared" si="41"/>
        <v/>
      </c>
      <c r="V361" s="36" t="str">
        <f t="shared" si="42"/>
        <v/>
      </c>
      <c r="W361" s="36" t="str">
        <f t="shared" si="43"/>
        <v/>
      </c>
      <c r="X361" s="31"/>
      <c r="Y361" s="31"/>
      <c r="Z361" s="31" t="s">
        <v>8262</v>
      </c>
      <c r="AA361" s="31">
        <v>360</v>
      </c>
      <c r="AB361" s="31"/>
      <c r="AC361" s="31"/>
      <c r="AD361" s="31"/>
      <c r="AE361" s="31"/>
      <c r="AF361" s="31"/>
    </row>
    <row r="362" spans="1:32">
      <c r="A362" s="31" t="str">
        <f>IF((Rapportage!A362)="","",_xlfn.CONCAT(REPT("0",4-LEN(Rapportage!A362)),Rapportage!A362))</f>
        <v/>
      </c>
      <c r="B362" s="31" t="s">
        <v>1089</v>
      </c>
      <c r="C362" s="31" t="str">
        <f>IF((Rapportage!C362)="","",_xlfn.CONCAT(REPT("0",10-LEN(Rapportage!C362)),Rapportage!C362))</f>
        <v/>
      </c>
      <c r="D362" s="31" t="s">
        <v>1090</v>
      </c>
      <c r="E362" s="31" t="s">
        <v>17943</v>
      </c>
      <c r="F362" s="31" t="s">
        <v>15421</v>
      </c>
      <c r="G362" s="31" t="s">
        <v>1091</v>
      </c>
      <c r="H362" s="31" t="s">
        <v>8263</v>
      </c>
      <c r="I362" s="31">
        <v>1766</v>
      </c>
      <c r="J362" s="31" t="e">
        <f ca="1">IF(($AB$2-$AA$2) &gt;= 0,IF(LEN(TEXT((V362)*100,"00000"))=3,_xlfn.CONCAT(0,TEXT((V362)*100,"00000")),TEXT((V362)*100,"00000")),empty)</f>
        <v>#NAME?</v>
      </c>
      <c r="K362" s="31" t="str">
        <f t="shared" si="37"/>
        <v/>
      </c>
      <c r="L362" s="31" t="s">
        <v>12902</v>
      </c>
      <c r="M362" s="31"/>
      <c r="N362" s="33" t="e">
        <f>MOD(Rapportage!H362-Rapportage!F362,1)-P362</f>
        <v>#VALUE!</v>
      </c>
      <c r="O362" s="31" t="str">
        <f>IF(Rapportage!G362="","",Rapportage!G362-Rapportage!E362)</f>
        <v/>
      </c>
      <c r="P362" s="35" t="str">
        <f>IF(Rapportage!K362="","",(Rapportage!K362*60)/1440)</f>
        <v/>
      </c>
      <c r="Q362" s="40" t="str">
        <f>IF(O362=1,1-((Rapportage!#REF!-$X$2)),"")</f>
        <v/>
      </c>
      <c r="R362" s="40" t="str">
        <f t="shared" si="36"/>
        <v/>
      </c>
      <c r="S362" s="35" t="str">
        <f>IF(OR(O362=1,Rapportage!H362&lt;$X$3),IF(Rapportage!H362&lt;"00:01","",(Rapportage!H362-$X$2)),"")</f>
        <v/>
      </c>
      <c r="T362" s="36" t="str">
        <f t="shared" si="40"/>
        <v/>
      </c>
      <c r="U362" s="41" t="str">
        <f t="shared" si="41"/>
        <v/>
      </c>
      <c r="V362" s="36" t="str">
        <f t="shared" si="42"/>
        <v/>
      </c>
      <c r="W362" s="36" t="str">
        <f t="shared" si="43"/>
        <v/>
      </c>
      <c r="X362" s="31"/>
      <c r="Y362" s="31"/>
      <c r="Z362" s="31" t="s">
        <v>8264</v>
      </c>
      <c r="AA362" s="31">
        <v>361</v>
      </c>
      <c r="AB362" s="31"/>
      <c r="AC362" s="31"/>
      <c r="AD362" s="31"/>
      <c r="AE362" s="31"/>
      <c r="AF362" s="31"/>
    </row>
    <row r="363" spans="1:32">
      <c r="A363" s="31" t="str">
        <f>IF((Rapportage!A363)="","",_xlfn.CONCAT(REPT("0",4-LEN(Rapportage!A363)),Rapportage!A363))</f>
        <v/>
      </c>
      <c r="B363" s="31" t="s">
        <v>1092</v>
      </c>
      <c r="C363" s="31" t="str">
        <f>IF((Rapportage!C363)="","",_xlfn.CONCAT(REPT("0",10-LEN(Rapportage!C363)),Rapportage!C363))</f>
        <v/>
      </c>
      <c r="D363" s="31" t="s">
        <v>1093</v>
      </c>
      <c r="E363" s="31" t="s">
        <v>17944</v>
      </c>
      <c r="F363" s="31" t="s">
        <v>15422</v>
      </c>
      <c r="G363" s="31" t="s">
        <v>1094</v>
      </c>
      <c r="H363" s="31" t="s">
        <v>8265</v>
      </c>
      <c r="I363" s="31">
        <v>1766</v>
      </c>
      <c r="J363" s="31" t="e">
        <f ca="1">IF(($AB$2-$AA$2) &gt;= 0,IF(LEN(TEXT((V363)*100,"00000"))=3,_xlfn.CONCAT(0,TEXT((V363)*100,"00000")),TEXT((V363)*100,"00000")),empty)</f>
        <v>#NAME?</v>
      </c>
      <c r="K363" s="31" t="str">
        <f t="shared" si="37"/>
        <v/>
      </c>
      <c r="L363" s="31" t="s">
        <v>12903</v>
      </c>
      <c r="M363" s="31"/>
      <c r="N363" s="33" t="e">
        <f>MOD(Rapportage!H363-Rapportage!F363,1)-P363</f>
        <v>#VALUE!</v>
      </c>
      <c r="O363" s="31" t="str">
        <f>IF(Rapportage!G363="","",Rapportage!G363-Rapportage!E363)</f>
        <v/>
      </c>
      <c r="P363" s="35" t="str">
        <f>IF(Rapportage!K363="","",(Rapportage!K363*60)/1440)</f>
        <v/>
      </c>
      <c r="Q363" s="40" t="str">
        <f>IF(O363=1,1-((Rapportage!#REF!-$X$2)),"")</f>
        <v/>
      </c>
      <c r="R363" s="40" t="str">
        <f t="shared" si="36"/>
        <v/>
      </c>
      <c r="S363" s="35" t="str">
        <f>IF(OR(O363=1,Rapportage!H363&lt;$X$3),IF(Rapportage!H363&lt;"00:01","",(Rapportage!H363-$X$2)),"")</f>
        <v/>
      </c>
      <c r="T363" s="36" t="str">
        <f t="shared" si="40"/>
        <v/>
      </c>
      <c r="U363" s="41" t="str">
        <f t="shared" si="41"/>
        <v/>
      </c>
      <c r="V363" s="36" t="str">
        <f t="shared" si="42"/>
        <v/>
      </c>
      <c r="W363" s="36" t="str">
        <f t="shared" si="43"/>
        <v/>
      </c>
      <c r="X363" s="31"/>
      <c r="Y363" s="31"/>
      <c r="Z363" s="31" t="s">
        <v>8266</v>
      </c>
      <c r="AA363" s="31">
        <v>362</v>
      </c>
      <c r="AB363" s="31"/>
      <c r="AC363" s="31"/>
      <c r="AD363" s="31"/>
      <c r="AE363" s="31"/>
      <c r="AF363" s="31"/>
    </row>
    <row r="364" spans="1:32">
      <c r="A364" s="31" t="str">
        <f>IF((Rapportage!A364)="","",_xlfn.CONCAT(REPT("0",4-LEN(Rapportage!A364)),Rapportage!A364))</f>
        <v/>
      </c>
      <c r="B364" s="31" t="s">
        <v>1095</v>
      </c>
      <c r="C364" s="31" t="str">
        <f>IF((Rapportage!C364)="","",_xlfn.CONCAT(REPT("0",10-LEN(Rapportage!C364)),Rapportage!C364))</f>
        <v/>
      </c>
      <c r="D364" s="31" t="s">
        <v>1096</v>
      </c>
      <c r="E364" s="31" t="s">
        <v>17945</v>
      </c>
      <c r="F364" s="31" t="s">
        <v>15423</v>
      </c>
      <c r="G364" s="31" t="s">
        <v>1097</v>
      </c>
      <c r="H364" s="31" t="s">
        <v>8267</v>
      </c>
      <c r="I364" s="31">
        <v>1766</v>
      </c>
      <c r="J364" s="31" t="e">
        <f ca="1">IF(($AB$2-$AA$2) &gt;= 0,IF(LEN(TEXT((V364)*100,"00000"))=3,_xlfn.CONCAT(0,TEXT((V364)*100,"00000")),TEXT((V364)*100,"00000")),empty)</f>
        <v>#NAME?</v>
      </c>
      <c r="K364" s="31" t="str">
        <f t="shared" si="37"/>
        <v/>
      </c>
      <c r="L364" s="31" t="s">
        <v>12904</v>
      </c>
      <c r="M364" s="31"/>
      <c r="N364" s="33" t="e">
        <f>MOD(Rapportage!H364-Rapportage!F364,1)-P364</f>
        <v>#VALUE!</v>
      </c>
      <c r="O364" s="31" t="str">
        <f>IF(Rapportage!G364="","",Rapportage!G364-Rapportage!E364)</f>
        <v/>
      </c>
      <c r="P364" s="35" t="str">
        <f>IF(Rapportage!K364="","",(Rapportage!K364*60)/1440)</f>
        <v/>
      </c>
      <c r="Q364" s="40" t="str">
        <f>IF(O364=1,1-((Rapportage!#REF!-$X$2)),"")</f>
        <v/>
      </c>
      <c r="R364" s="40" t="str">
        <f t="shared" si="36"/>
        <v/>
      </c>
      <c r="S364" s="35" t="str">
        <f>IF(OR(O364=1,Rapportage!H364&lt;$X$3),IF(Rapportage!H364&lt;"00:01","",(Rapportage!H364-$X$2)),"")</f>
        <v/>
      </c>
      <c r="T364" s="36" t="str">
        <f t="shared" si="40"/>
        <v/>
      </c>
      <c r="U364" s="41" t="str">
        <f t="shared" si="41"/>
        <v/>
      </c>
      <c r="V364" s="36" t="str">
        <f t="shared" si="42"/>
        <v/>
      </c>
      <c r="W364" s="36" t="str">
        <f t="shared" si="43"/>
        <v/>
      </c>
      <c r="X364" s="31"/>
      <c r="Y364" s="31"/>
      <c r="Z364" s="31" t="s">
        <v>8268</v>
      </c>
      <c r="AA364" s="31">
        <v>363</v>
      </c>
      <c r="AB364" s="31"/>
      <c r="AC364" s="31"/>
      <c r="AD364" s="31"/>
      <c r="AE364" s="31"/>
      <c r="AF364" s="31"/>
    </row>
    <row r="365" spans="1:32">
      <c r="A365" s="31" t="str">
        <f>IF((Rapportage!A365)="","",_xlfn.CONCAT(REPT("0",4-LEN(Rapportage!A365)),Rapportage!A365))</f>
        <v/>
      </c>
      <c r="B365" s="31" t="s">
        <v>1098</v>
      </c>
      <c r="C365" s="31" t="str">
        <f>IF((Rapportage!C365)="","",_xlfn.CONCAT(REPT("0",10-LEN(Rapportage!C365)),Rapportage!C365))</f>
        <v/>
      </c>
      <c r="D365" s="31" t="s">
        <v>1099</v>
      </c>
      <c r="E365" s="31" t="s">
        <v>17946</v>
      </c>
      <c r="F365" s="31" t="s">
        <v>15424</v>
      </c>
      <c r="G365" s="31" t="s">
        <v>1100</v>
      </c>
      <c r="H365" s="31" t="s">
        <v>8269</v>
      </c>
      <c r="I365" s="31">
        <v>1766</v>
      </c>
      <c r="J365" s="31" t="e">
        <f ca="1">IF(($AB$2-$AA$2) &gt;= 0,IF(LEN(TEXT((V365)*100,"00000"))=3,_xlfn.CONCAT(0,TEXT((V365)*100,"00000")),TEXT((V365)*100,"00000")),empty)</f>
        <v>#NAME?</v>
      </c>
      <c r="K365" s="31" t="str">
        <f t="shared" si="37"/>
        <v/>
      </c>
      <c r="L365" s="31" t="s">
        <v>12905</v>
      </c>
      <c r="M365" s="31"/>
      <c r="N365" s="33" t="e">
        <f>MOD(Rapportage!H365-Rapportage!F365,1)-P365</f>
        <v>#VALUE!</v>
      </c>
      <c r="O365" s="31" t="str">
        <f>IF(Rapportage!G365="","",Rapportage!G365-Rapportage!E365)</f>
        <v/>
      </c>
      <c r="P365" s="35" t="str">
        <f>IF(Rapportage!K365="","",(Rapportage!K365*60)/1440)</f>
        <v/>
      </c>
      <c r="Q365" s="40" t="str">
        <f>IF(O365=1,1-((Rapportage!#REF!-$X$2)),"")</f>
        <v/>
      </c>
      <c r="R365" s="40" t="str">
        <f t="shared" si="36"/>
        <v/>
      </c>
      <c r="S365" s="35" t="str">
        <f>IF(OR(O365=1,Rapportage!H365&lt;$X$3),IF(Rapportage!H365&lt;"00:01","",(Rapportage!H365-$X$2)),"")</f>
        <v/>
      </c>
      <c r="T365" s="36" t="str">
        <f t="shared" si="40"/>
        <v/>
      </c>
      <c r="U365" s="41" t="str">
        <f t="shared" si="41"/>
        <v/>
      </c>
      <c r="V365" s="36" t="str">
        <f t="shared" si="42"/>
        <v/>
      </c>
      <c r="W365" s="36" t="str">
        <f t="shared" si="43"/>
        <v/>
      </c>
      <c r="X365" s="31"/>
      <c r="Y365" s="31"/>
      <c r="Z365" s="31" t="s">
        <v>8270</v>
      </c>
      <c r="AA365" s="31">
        <v>364</v>
      </c>
      <c r="AB365" s="31"/>
      <c r="AC365" s="31"/>
      <c r="AD365" s="31"/>
      <c r="AE365" s="31"/>
      <c r="AF365" s="31"/>
    </row>
    <row r="366" spans="1:32">
      <c r="A366" s="31" t="str">
        <f>IF((Rapportage!A366)="","",_xlfn.CONCAT(REPT("0",4-LEN(Rapportage!A366)),Rapportage!A366))</f>
        <v/>
      </c>
      <c r="B366" s="31" t="s">
        <v>1101</v>
      </c>
      <c r="C366" s="31" t="str">
        <f>IF((Rapportage!C366)="","",_xlfn.CONCAT(REPT("0",10-LEN(Rapportage!C366)),Rapportage!C366))</f>
        <v/>
      </c>
      <c r="D366" s="31" t="s">
        <v>1102</v>
      </c>
      <c r="E366" s="31" t="s">
        <v>17947</v>
      </c>
      <c r="F366" s="31" t="s">
        <v>15425</v>
      </c>
      <c r="G366" s="31" t="s">
        <v>1103</v>
      </c>
      <c r="H366" s="31" t="s">
        <v>8271</v>
      </c>
      <c r="I366" s="31">
        <v>1766</v>
      </c>
      <c r="J366" s="31" t="e">
        <f ca="1">IF(($AB$2-$AA$2) &gt;= 0,IF(LEN(TEXT((V366)*100,"00000"))=3,_xlfn.CONCAT(0,TEXT((V366)*100,"00000")),TEXT((V366)*100,"00000")),empty)</f>
        <v>#NAME?</v>
      </c>
      <c r="K366" s="31" t="str">
        <f t="shared" si="37"/>
        <v/>
      </c>
      <c r="L366" s="31" t="s">
        <v>12906</v>
      </c>
      <c r="M366" s="31"/>
      <c r="N366" s="33" t="e">
        <f>MOD(Rapportage!H366-Rapportage!F366,1)-P366</f>
        <v>#VALUE!</v>
      </c>
      <c r="O366" s="31" t="str">
        <f>IF(Rapportage!G366="","",Rapportage!G366-Rapportage!E366)</f>
        <v/>
      </c>
      <c r="P366" s="35" t="str">
        <f>IF(Rapportage!K366="","",(Rapportage!K366*60)/1440)</f>
        <v/>
      </c>
      <c r="Q366" s="40" t="str">
        <f>IF(O366=1,1-((Rapportage!#REF!-$X$2)),"")</f>
        <v/>
      </c>
      <c r="R366" s="40" t="str">
        <f t="shared" si="36"/>
        <v/>
      </c>
      <c r="S366" s="35" t="str">
        <f>IF(OR(O366=1,Rapportage!H366&lt;$X$3),IF(Rapportage!H366&lt;"00:01","",(Rapportage!H366-$X$2)),"")</f>
        <v/>
      </c>
      <c r="T366" s="36" t="str">
        <f t="shared" si="40"/>
        <v/>
      </c>
      <c r="U366" s="41" t="str">
        <f t="shared" si="41"/>
        <v/>
      </c>
      <c r="V366" s="36" t="str">
        <f t="shared" si="42"/>
        <v/>
      </c>
      <c r="W366" s="36" t="str">
        <f t="shared" si="43"/>
        <v/>
      </c>
      <c r="X366" s="31"/>
      <c r="Y366" s="31"/>
      <c r="Z366" s="31" t="s">
        <v>8272</v>
      </c>
      <c r="AA366" s="31">
        <v>365</v>
      </c>
      <c r="AB366" s="31"/>
      <c r="AC366" s="31"/>
      <c r="AD366" s="31"/>
      <c r="AE366" s="31"/>
      <c r="AF366" s="31"/>
    </row>
    <row r="367" spans="1:32">
      <c r="A367" s="31" t="str">
        <f>IF((Rapportage!A367)="","",_xlfn.CONCAT(REPT("0",4-LEN(Rapportage!A367)),Rapportage!A367))</f>
        <v/>
      </c>
      <c r="B367" s="31" t="s">
        <v>1104</v>
      </c>
      <c r="C367" s="31" t="str">
        <f>IF((Rapportage!C367)="","",_xlfn.CONCAT(REPT("0",10-LEN(Rapportage!C367)),Rapportage!C367))</f>
        <v/>
      </c>
      <c r="D367" s="31" t="s">
        <v>1105</v>
      </c>
      <c r="E367" s="31" t="s">
        <v>17948</v>
      </c>
      <c r="F367" s="31" t="s">
        <v>15426</v>
      </c>
      <c r="G367" s="31" t="s">
        <v>1106</v>
      </c>
      <c r="H367" s="31" t="s">
        <v>8273</v>
      </c>
      <c r="I367" s="31">
        <v>1766</v>
      </c>
      <c r="J367" s="31" t="e">
        <f ca="1">IF(($AB$2-$AA$2) &gt;= 0,IF(LEN(TEXT((V367)*100,"00000"))=3,_xlfn.CONCAT(0,TEXT((V367)*100,"00000")),TEXT((V367)*100,"00000")),empty)</f>
        <v>#NAME?</v>
      </c>
      <c r="K367" s="31" t="str">
        <f t="shared" si="37"/>
        <v/>
      </c>
      <c r="L367" s="31" t="s">
        <v>12907</v>
      </c>
      <c r="M367" s="31"/>
      <c r="N367" s="33" t="e">
        <f>MOD(Rapportage!H367-Rapportage!F367,1)-P367</f>
        <v>#VALUE!</v>
      </c>
      <c r="O367" s="31" t="str">
        <f>IF(Rapportage!G367="","",Rapportage!G367-Rapportage!E367)</f>
        <v/>
      </c>
      <c r="P367" s="35" t="str">
        <f>IF(Rapportage!K367="","",(Rapportage!K367*60)/1440)</f>
        <v/>
      </c>
      <c r="Q367" s="40" t="str">
        <f>IF(O367=1,1-((Rapportage!#REF!-$X$2)),"")</f>
        <v/>
      </c>
      <c r="R367" s="40" t="str">
        <f t="shared" si="36"/>
        <v/>
      </c>
      <c r="S367" s="35" t="str">
        <f>IF(OR(O367=1,Rapportage!H367&lt;$X$3),IF(Rapportage!H367&lt;"00:01","",(Rapportage!H367-$X$2)),"")</f>
        <v/>
      </c>
      <c r="T367" s="36" t="str">
        <f t="shared" si="40"/>
        <v/>
      </c>
      <c r="U367" s="41" t="str">
        <f t="shared" si="41"/>
        <v/>
      </c>
      <c r="V367" s="36" t="str">
        <f t="shared" si="42"/>
        <v/>
      </c>
      <c r="W367" s="36" t="str">
        <f t="shared" si="43"/>
        <v/>
      </c>
      <c r="X367" s="31"/>
      <c r="Y367" s="31"/>
      <c r="Z367" s="31" t="s">
        <v>8274</v>
      </c>
      <c r="AA367" s="31">
        <v>366</v>
      </c>
      <c r="AB367" s="31"/>
      <c r="AC367" s="31"/>
      <c r="AD367" s="31"/>
      <c r="AE367" s="31"/>
      <c r="AF367" s="31"/>
    </row>
    <row r="368" spans="1:32">
      <c r="A368" s="31" t="str">
        <f>IF((Rapportage!A368)="","",_xlfn.CONCAT(REPT("0",4-LEN(Rapportage!A368)),Rapportage!A368))</f>
        <v/>
      </c>
      <c r="B368" s="31" t="s">
        <v>1107</v>
      </c>
      <c r="C368" s="31" t="str">
        <f>IF((Rapportage!C368)="","",_xlfn.CONCAT(REPT("0",10-LEN(Rapportage!C368)),Rapportage!C368))</f>
        <v/>
      </c>
      <c r="D368" s="31" t="s">
        <v>1108</v>
      </c>
      <c r="E368" s="31" t="s">
        <v>17949</v>
      </c>
      <c r="F368" s="31" t="s">
        <v>15427</v>
      </c>
      <c r="G368" s="31" t="s">
        <v>1109</v>
      </c>
      <c r="H368" s="31" t="s">
        <v>8275</v>
      </c>
      <c r="I368" s="31">
        <v>1766</v>
      </c>
      <c r="J368" s="31" t="e">
        <f ca="1">IF(($AB$2-$AA$2) &gt;= 0,IF(LEN(TEXT((V368)*100,"00000"))=3,_xlfn.CONCAT(0,TEXT((V368)*100,"00000")),TEXT((V368)*100,"00000")),empty)</f>
        <v>#NAME?</v>
      </c>
      <c r="K368" s="31" t="str">
        <f t="shared" si="37"/>
        <v/>
      </c>
      <c r="L368" s="31" t="s">
        <v>12908</v>
      </c>
      <c r="M368" s="31"/>
      <c r="N368" s="33" t="e">
        <f>MOD(Rapportage!H368-Rapportage!F368,1)-P368</f>
        <v>#VALUE!</v>
      </c>
      <c r="O368" s="31" t="str">
        <f>IF(Rapportage!G368="","",Rapportage!G368-Rapportage!E368)</f>
        <v/>
      </c>
      <c r="P368" s="35" t="str">
        <f>IF(Rapportage!K368="","",(Rapportage!K368*60)/1440)</f>
        <v/>
      </c>
      <c r="Q368" s="40" t="str">
        <f>IF(O368=1,1-((Rapportage!#REF!-$X$2)),"")</f>
        <v/>
      </c>
      <c r="R368" s="40" t="str">
        <f t="shared" si="36"/>
        <v/>
      </c>
      <c r="S368" s="35" t="str">
        <f>IF(OR(O368=1,Rapportage!H368&lt;$X$3),IF(Rapportage!H368&lt;"00:01","",(Rapportage!H368-$X$2)),"")</f>
        <v/>
      </c>
      <c r="T368" s="36" t="str">
        <f t="shared" si="40"/>
        <v/>
      </c>
      <c r="U368" s="41" t="str">
        <f t="shared" si="41"/>
        <v/>
      </c>
      <c r="V368" s="36" t="str">
        <f t="shared" si="42"/>
        <v/>
      </c>
      <c r="W368" s="36" t="str">
        <f t="shared" si="43"/>
        <v/>
      </c>
      <c r="X368" s="31"/>
      <c r="Y368" s="31"/>
      <c r="Z368" s="31" t="s">
        <v>8276</v>
      </c>
      <c r="AA368" s="31">
        <v>367</v>
      </c>
      <c r="AB368" s="31"/>
      <c r="AC368" s="31"/>
      <c r="AD368" s="31"/>
      <c r="AE368" s="31"/>
      <c r="AF368" s="31"/>
    </row>
    <row r="369" spans="1:32">
      <c r="A369" s="31" t="str">
        <f>IF((Rapportage!A369)="","",_xlfn.CONCAT(REPT("0",4-LEN(Rapportage!A369)),Rapportage!A369))</f>
        <v/>
      </c>
      <c r="B369" s="31" t="s">
        <v>1110</v>
      </c>
      <c r="C369" s="31" t="str">
        <f>IF((Rapportage!C369)="","",_xlfn.CONCAT(REPT("0",10-LEN(Rapportage!C369)),Rapportage!C369))</f>
        <v/>
      </c>
      <c r="D369" s="31" t="s">
        <v>1111</v>
      </c>
      <c r="E369" s="31" t="s">
        <v>17950</v>
      </c>
      <c r="F369" s="31" t="s">
        <v>15428</v>
      </c>
      <c r="G369" s="31" t="s">
        <v>1112</v>
      </c>
      <c r="H369" s="31" t="s">
        <v>8277</v>
      </c>
      <c r="I369" s="31">
        <v>1766</v>
      </c>
      <c r="J369" s="31" t="e">
        <f ca="1">IF(($AB$2-$AA$2) &gt;= 0,IF(LEN(TEXT((V369)*100,"00000"))=3,_xlfn.CONCAT(0,TEXT((V369)*100,"00000")),TEXT((V369)*100,"00000")),empty)</f>
        <v>#NAME?</v>
      </c>
      <c r="K369" s="31" t="str">
        <f t="shared" si="37"/>
        <v/>
      </c>
      <c r="L369" s="31" t="s">
        <v>12909</v>
      </c>
      <c r="M369" s="31"/>
      <c r="N369" s="33" t="e">
        <f>MOD(Rapportage!H369-Rapportage!F369,1)-P369</f>
        <v>#VALUE!</v>
      </c>
      <c r="O369" s="31" t="str">
        <f>IF(Rapportage!G369="","",Rapportage!G369-Rapportage!E369)</f>
        <v/>
      </c>
      <c r="P369" s="35" t="str">
        <f>IF(Rapportage!K369="","",(Rapportage!K369*60)/1440)</f>
        <v/>
      </c>
      <c r="Q369" s="40" t="str">
        <f>IF(O369=1,1-((Rapportage!#REF!-$X$2)),"")</f>
        <v/>
      </c>
      <c r="R369" s="40" t="str">
        <f t="shared" si="36"/>
        <v/>
      </c>
      <c r="S369" s="35" t="str">
        <f>IF(OR(O369=1,Rapportage!H369&lt;$X$3),IF(Rapportage!H369&lt;"00:01","",(Rapportage!H369-$X$2)),"")</f>
        <v/>
      </c>
      <c r="T369" s="36" t="str">
        <f t="shared" si="40"/>
        <v/>
      </c>
      <c r="U369" s="41" t="str">
        <f t="shared" si="41"/>
        <v/>
      </c>
      <c r="V369" s="36" t="str">
        <f t="shared" si="42"/>
        <v/>
      </c>
      <c r="W369" s="36" t="str">
        <f t="shared" si="43"/>
        <v/>
      </c>
      <c r="X369" s="31"/>
      <c r="Y369" s="31"/>
      <c r="Z369" s="31" t="s">
        <v>8278</v>
      </c>
      <c r="AA369" s="31">
        <v>368</v>
      </c>
      <c r="AB369" s="31"/>
      <c r="AC369" s="31"/>
      <c r="AD369" s="31"/>
      <c r="AE369" s="31"/>
      <c r="AF369" s="31"/>
    </row>
    <row r="370" spans="1:32">
      <c r="A370" s="31" t="str">
        <f>IF((Rapportage!A370)="","",_xlfn.CONCAT(REPT("0",4-LEN(Rapportage!A370)),Rapportage!A370))</f>
        <v/>
      </c>
      <c r="B370" s="31" t="s">
        <v>1113</v>
      </c>
      <c r="C370" s="31" t="str">
        <f>IF((Rapportage!C370)="","",_xlfn.CONCAT(REPT("0",10-LEN(Rapportage!C370)),Rapportage!C370))</f>
        <v/>
      </c>
      <c r="D370" s="31" t="s">
        <v>1114</v>
      </c>
      <c r="E370" s="31" t="s">
        <v>17951</v>
      </c>
      <c r="F370" s="31" t="s">
        <v>15429</v>
      </c>
      <c r="G370" s="31" t="s">
        <v>1115</v>
      </c>
      <c r="H370" s="31" t="s">
        <v>8279</v>
      </c>
      <c r="I370" s="31">
        <v>1766</v>
      </c>
      <c r="J370" s="31" t="e">
        <f ca="1">IF(($AB$2-$AA$2) &gt;= 0,IF(LEN(TEXT((V370)*100,"00000"))=3,_xlfn.CONCAT(0,TEXT((V370)*100,"00000")),TEXT((V370)*100,"00000")),empty)</f>
        <v>#NAME?</v>
      </c>
      <c r="K370" s="31" t="str">
        <f t="shared" si="37"/>
        <v/>
      </c>
      <c r="L370" s="31" t="s">
        <v>12910</v>
      </c>
      <c r="M370" s="31"/>
      <c r="N370" s="33" t="e">
        <f>MOD(Rapportage!H370-Rapportage!F370,1)-P370</f>
        <v>#VALUE!</v>
      </c>
      <c r="O370" s="31" t="str">
        <f>IF(Rapportage!G370="","",Rapportage!G370-Rapportage!E370)</f>
        <v/>
      </c>
      <c r="P370" s="35" t="str">
        <f>IF(Rapportage!K370="","",(Rapportage!K370*60)/1440)</f>
        <v/>
      </c>
      <c r="Q370" s="40" t="str">
        <f>IF(O370=1,1-((Rapportage!#REF!-$X$2)),"")</f>
        <v/>
      </c>
      <c r="R370" s="40" t="str">
        <f t="shared" si="36"/>
        <v/>
      </c>
      <c r="S370" s="35" t="str">
        <f>IF(OR(O370=1,Rapportage!H370&lt;$X$3),IF(Rapportage!H370&lt;"00:01","",(Rapportage!H370-$X$2)),"")</f>
        <v/>
      </c>
      <c r="T370" s="36" t="str">
        <f t="shared" si="40"/>
        <v/>
      </c>
      <c r="U370" s="41" t="str">
        <f t="shared" si="41"/>
        <v/>
      </c>
      <c r="V370" s="36" t="str">
        <f t="shared" si="42"/>
        <v/>
      </c>
      <c r="W370" s="36" t="str">
        <f t="shared" si="43"/>
        <v/>
      </c>
      <c r="X370" s="31"/>
      <c r="Y370" s="31"/>
      <c r="Z370" s="31" t="s">
        <v>8280</v>
      </c>
      <c r="AA370" s="31">
        <v>369</v>
      </c>
      <c r="AB370" s="31"/>
      <c r="AC370" s="31"/>
      <c r="AD370" s="31"/>
      <c r="AE370" s="31"/>
      <c r="AF370" s="31"/>
    </row>
    <row r="371" spans="1:32">
      <c r="A371" s="31" t="str">
        <f>IF((Rapportage!A371)="","",_xlfn.CONCAT(REPT("0",4-LEN(Rapportage!A371)),Rapportage!A371))</f>
        <v/>
      </c>
      <c r="B371" s="31" t="s">
        <v>1116</v>
      </c>
      <c r="C371" s="31" t="str">
        <f>IF((Rapportage!C371)="","",_xlfn.CONCAT(REPT("0",10-LEN(Rapportage!C371)),Rapportage!C371))</f>
        <v/>
      </c>
      <c r="D371" s="31" t="s">
        <v>1117</v>
      </c>
      <c r="E371" s="31" t="s">
        <v>17952</v>
      </c>
      <c r="F371" s="31" t="s">
        <v>15430</v>
      </c>
      <c r="G371" s="31" t="s">
        <v>1118</v>
      </c>
      <c r="H371" s="31" t="s">
        <v>8281</v>
      </c>
      <c r="I371" s="31">
        <v>1766</v>
      </c>
      <c r="J371" s="31" t="e">
        <f ca="1">IF(($AB$2-$AA$2) &gt;= 0,IF(LEN(TEXT((V371)*100,"00000"))=3,_xlfn.CONCAT(0,TEXT((V371)*100,"00000")),TEXT((V371)*100,"00000")),empty)</f>
        <v>#NAME?</v>
      </c>
      <c r="K371" s="31" t="str">
        <f t="shared" si="37"/>
        <v/>
      </c>
      <c r="L371" s="31" t="s">
        <v>12911</v>
      </c>
      <c r="M371" s="31"/>
      <c r="N371" s="33" t="e">
        <f>MOD(Rapportage!H371-Rapportage!F371,1)-P371</f>
        <v>#VALUE!</v>
      </c>
      <c r="O371" s="31" t="str">
        <f>IF(Rapportage!G371="","",Rapportage!G371-Rapportage!E371)</f>
        <v/>
      </c>
      <c r="P371" s="35" t="str">
        <f>IF(Rapportage!K371="","",(Rapportage!K371*60)/1440)</f>
        <v/>
      </c>
      <c r="Q371" s="40" t="str">
        <f>IF(O371=1,1-((Rapportage!#REF!-$X$2)),"")</f>
        <v/>
      </c>
      <c r="R371" s="40" t="str">
        <f t="shared" si="36"/>
        <v/>
      </c>
      <c r="S371" s="35" t="str">
        <f>IF(OR(O371=1,Rapportage!H371&lt;$X$3),IF(Rapportage!H371&lt;"00:01","",(Rapportage!H371-$X$2)),"")</f>
        <v/>
      </c>
      <c r="T371" s="36" t="str">
        <f t="shared" si="40"/>
        <v/>
      </c>
      <c r="U371" s="41" t="str">
        <f t="shared" si="41"/>
        <v/>
      </c>
      <c r="V371" s="36" t="str">
        <f t="shared" si="42"/>
        <v/>
      </c>
      <c r="W371" s="36" t="str">
        <f t="shared" si="43"/>
        <v/>
      </c>
      <c r="X371" s="31"/>
      <c r="Y371" s="31"/>
      <c r="Z371" s="31" t="s">
        <v>8282</v>
      </c>
      <c r="AA371" s="31">
        <v>370</v>
      </c>
      <c r="AB371" s="31"/>
      <c r="AC371" s="31"/>
      <c r="AD371" s="31"/>
      <c r="AE371" s="31"/>
      <c r="AF371" s="31"/>
    </row>
    <row r="372" spans="1:32">
      <c r="A372" s="31" t="str">
        <f>IF((Rapportage!A372)="","",_xlfn.CONCAT(REPT("0",4-LEN(Rapportage!A372)),Rapportage!A372))</f>
        <v/>
      </c>
      <c r="B372" s="31" t="s">
        <v>1119</v>
      </c>
      <c r="C372" s="31" t="str">
        <f>IF((Rapportage!C372)="","",_xlfn.CONCAT(REPT("0",10-LEN(Rapportage!C372)),Rapportage!C372))</f>
        <v/>
      </c>
      <c r="D372" s="31" t="s">
        <v>1120</v>
      </c>
      <c r="E372" s="31" t="s">
        <v>17953</v>
      </c>
      <c r="F372" s="31" t="s">
        <v>15431</v>
      </c>
      <c r="G372" s="31" t="s">
        <v>1121</v>
      </c>
      <c r="H372" s="31" t="s">
        <v>8283</v>
      </c>
      <c r="I372" s="31">
        <v>1766</v>
      </c>
      <c r="J372" s="31" t="e">
        <f ca="1">IF(($AB$2-$AA$2) &gt;= 0,IF(LEN(TEXT((V372)*100,"00000"))=3,_xlfn.CONCAT(0,TEXT((V372)*100,"00000")),TEXT((V372)*100,"00000")),empty)</f>
        <v>#NAME?</v>
      </c>
      <c r="K372" s="31" t="str">
        <f t="shared" si="37"/>
        <v/>
      </c>
      <c r="L372" s="31" t="s">
        <v>12912</v>
      </c>
      <c r="M372" s="31"/>
      <c r="N372" s="33" t="e">
        <f>MOD(Rapportage!H372-Rapportage!F372,1)-P372</f>
        <v>#VALUE!</v>
      </c>
      <c r="O372" s="31" t="str">
        <f>IF(Rapportage!G372="","",Rapportage!G372-Rapportage!E372)</f>
        <v/>
      </c>
      <c r="P372" s="35" t="str">
        <f>IF(Rapportage!K372="","",(Rapportage!K372*60)/1440)</f>
        <v/>
      </c>
      <c r="Q372" s="40" t="str">
        <f>IF(O372=1,1-((Rapportage!#REF!-$X$2)),"")</f>
        <v/>
      </c>
      <c r="R372" s="40" t="str">
        <f t="shared" si="36"/>
        <v/>
      </c>
      <c r="S372" s="35" t="str">
        <f>IF(OR(O372=1,Rapportage!H372&lt;$X$3),IF(Rapportage!H372&lt;"00:01","",(Rapportage!H372-$X$2)),"")</f>
        <v/>
      </c>
      <c r="T372" s="36" t="str">
        <f t="shared" si="40"/>
        <v/>
      </c>
      <c r="U372" s="41" t="str">
        <f t="shared" si="41"/>
        <v/>
      </c>
      <c r="V372" s="36" t="str">
        <f t="shared" si="42"/>
        <v/>
      </c>
      <c r="W372" s="36" t="str">
        <f t="shared" si="43"/>
        <v/>
      </c>
      <c r="X372" s="31"/>
      <c r="Y372" s="31"/>
      <c r="Z372" s="31" t="s">
        <v>8284</v>
      </c>
      <c r="AA372" s="31">
        <v>371</v>
      </c>
      <c r="AB372" s="31"/>
      <c r="AC372" s="31"/>
      <c r="AD372" s="31"/>
      <c r="AE372" s="31"/>
      <c r="AF372" s="31"/>
    </row>
    <row r="373" spans="1:32">
      <c r="A373" s="31" t="str">
        <f>IF((Rapportage!A373)="","",_xlfn.CONCAT(REPT("0",4-LEN(Rapportage!A373)),Rapportage!A373))</f>
        <v/>
      </c>
      <c r="B373" s="31" t="s">
        <v>1122</v>
      </c>
      <c r="C373" s="31" t="str">
        <f>IF((Rapportage!C373)="","",_xlfn.CONCAT(REPT("0",10-LEN(Rapportage!C373)),Rapportage!C373))</f>
        <v/>
      </c>
      <c r="D373" s="31" t="s">
        <v>1123</v>
      </c>
      <c r="E373" s="31" t="s">
        <v>17954</v>
      </c>
      <c r="F373" s="31" t="s">
        <v>15432</v>
      </c>
      <c r="G373" s="31" t="s">
        <v>1124</v>
      </c>
      <c r="H373" s="31" t="s">
        <v>8285</v>
      </c>
      <c r="I373" s="31">
        <v>1766</v>
      </c>
      <c r="J373" s="31" t="e">
        <f ca="1">IF(($AB$2-$AA$2) &gt;= 0,IF(LEN(TEXT((V373)*100,"00000"))=3,_xlfn.CONCAT(0,TEXT((V373)*100,"00000")),TEXT((V373)*100,"00000")),empty)</f>
        <v>#NAME?</v>
      </c>
      <c r="K373" s="31" t="str">
        <f t="shared" si="37"/>
        <v/>
      </c>
      <c r="L373" s="31" t="s">
        <v>12913</v>
      </c>
      <c r="M373" s="31"/>
      <c r="N373" s="33" t="e">
        <f>MOD(Rapportage!H373-Rapportage!F373,1)-P373</f>
        <v>#VALUE!</v>
      </c>
      <c r="O373" s="31" t="str">
        <f>IF(Rapportage!G373="","",Rapportage!G373-Rapportage!E373)</f>
        <v/>
      </c>
      <c r="P373" s="35" t="str">
        <f>IF(Rapportage!K373="","",(Rapportage!K373*60)/1440)</f>
        <v/>
      </c>
      <c r="Q373" s="40" t="str">
        <f>IF(O373=1,1-((Rapportage!#REF!-$X$2)),"")</f>
        <v/>
      </c>
      <c r="R373" s="40" t="str">
        <f t="shared" si="36"/>
        <v/>
      </c>
      <c r="S373" s="35" t="str">
        <f>IF(OR(O373=1,Rapportage!H373&lt;$X$3),IF(Rapportage!H373&lt;"00:01","",(Rapportage!H373-$X$2)),"")</f>
        <v/>
      </c>
      <c r="T373" s="36" t="str">
        <f t="shared" si="40"/>
        <v/>
      </c>
      <c r="U373" s="41" t="str">
        <f t="shared" si="41"/>
        <v/>
      </c>
      <c r="V373" s="36" t="str">
        <f t="shared" si="42"/>
        <v/>
      </c>
      <c r="W373" s="36" t="str">
        <f t="shared" si="43"/>
        <v/>
      </c>
      <c r="X373" s="31"/>
      <c r="Y373" s="31"/>
      <c r="Z373" s="31" t="s">
        <v>8286</v>
      </c>
      <c r="AA373" s="31">
        <v>372</v>
      </c>
      <c r="AB373" s="31"/>
      <c r="AC373" s="31"/>
      <c r="AD373" s="31"/>
      <c r="AE373" s="31"/>
      <c r="AF373" s="31"/>
    </row>
    <row r="374" spans="1:32">
      <c r="A374" s="31" t="str">
        <f>IF((Rapportage!A374)="","",_xlfn.CONCAT(REPT("0",4-LEN(Rapportage!A374)),Rapportage!A374))</f>
        <v/>
      </c>
      <c r="B374" s="31" t="s">
        <v>1125</v>
      </c>
      <c r="C374" s="31" t="str">
        <f>IF((Rapportage!C374)="","",_xlfn.CONCAT(REPT("0",10-LEN(Rapportage!C374)),Rapportage!C374))</f>
        <v/>
      </c>
      <c r="D374" s="31" t="s">
        <v>1126</v>
      </c>
      <c r="E374" s="31" t="s">
        <v>17955</v>
      </c>
      <c r="F374" s="31" t="s">
        <v>15433</v>
      </c>
      <c r="G374" s="31" t="s">
        <v>1127</v>
      </c>
      <c r="H374" s="31" t="s">
        <v>8287</v>
      </c>
      <c r="I374" s="31">
        <v>1766</v>
      </c>
      <c r="J374" s="31" t="e">
        <f ca="1">IF(($AB$2-$AA$2) &gt;= 0,IF(LEN(TEXT((V374)*100,"00000"))=3,_xlfn.CONCAT(0,TEXT((V374)*100,"00000")),TEXT((V374)*100,"00000")),empty)</f>
        <v>#NAME?</v>
      </c>
      <c r="K374" s="31" t="str">
        <f t="shared" si="37"/>
        <v/>
      </c>
      <c r="L374" s="31" t="s">
        <v>12914</v>
      </c>
      <c r="M374" s="31"/>
      <c r="N374" s="33" t="e">
        <f>MOD(Rapportage!H374-Rapportage!F374,1)-P374</f>
        <v>#VALUE!</v>
      </c>
      <c r="O374" s="31" t="str">
        <f>IF(Rapportage!G374="","",Rapportage!G374-Rapportage!E374)</f>
        <v/>
      </c>
      <c r="P374" s="35" t="str">
        <f>IF(Rapportage!K374="","",(Rapportage!K374*60)/1440)</f>
        <v/>
      </c>
      <c r="Q374" s="40" t="str">
        <f>IF(O374=1,1-((Rapportage!#REF!-$X$2)),"")</f>
        <v/>
      </c>
      <c r="R374" s="40" t="str">
        <f t="shared" si="36"/>
        <v/>
      </c>
      <c r="S374" s="35" t="str">
        <f>IF(OR(O374=1,Rapportage!H374&lt;$X$3),IF(Rapportage!H374&lt;"00:01","",(Rapportage!H374-$X$2)),"")</f>
        <v/>
      </c>
      <c r="T374" s="36" t="str">
        <f t="shared" si="40"/>
        <v/>
      </c>
      <c r="U374" s="41" t="str">
        <f t="shared" si="41"/>
        <v/>
      </c>
      <c r="V374" s="36" t="str">
        <f t="shared" si="42"/>
        <v/>
      </c>
      <c r="W374" s="36" t="str">
        <f t="shared" si="43"/>
        <v/>
      </c>
      <c r="X374" s="31"/>
      <c r="Y374" s="31"/>
      <c r="Z374" s="31" t="s">
        <v>8288</v>
      </c>
      <c r="AA374" s="31">
        <v>373</v>
      </c>
      <c r="AB374" s="31"/>
      <c r="AC374" s="31"/>
      <c r="AD374" s="31"/>
      <c r="AE374" s="31"/>
      <c r="AF374" s="31"/>
    </row>
    <row r="375" spans="1:32">
      <c r="A375" s="31" t="str">
        <f>IF((Rapportage!A375)="","",_xlfn.CONCAT(REPT("0",4-LEN(Rapportage!A375)),Rapportage!A375))</f>
        <v/>
      </c>
      <c r="B375" s="31" t="s">
        <v>1128</v>
      </c>
      <c r="C375" s="31" t="str">
        <f>IF((Rapportage!C375)="","",_xlfn.CONCAT(REPT("0",10-LEN(Rapportage!C375)),Rapportage!C375))</f>
        <v/>
      </c>
      <c r="D375" s="31" t="s">
        <v>1129</v>
      </c>
      <c r="E375" s="31" t="s">
        <v>17956</v>
      </c>
      <c r="F375" s="31" t="s">
        <v>15434</v>
      </c>
      <c r="G375" s="31" t="s">
        <v>1130</v>
      </c>
      <c r="H375" s="31" t="s">
        <v>8289</v>
      </c>
      <c r="I375" s="31">
        <v>1766</v>
      </c>
      <c r="J375" s="31" t="e">
        <f ca="1">IF(($AB$2-$AA$2) &gt;= 0,IF(LEN(TEXT((V375)*100,"00000"))=3,_xlfn.CONCAT(0,TEXT((V375)*100,"00000")),TEXT((V375)*100,"00000")),empty)</f>
        <v>#NAME?</v>
      </c>
      <c r="K375" s="31" t="str">
        <f t="shared" si="37"/>
        <v/>
      </c>
      <c r="L375" s="31" t="s">
        <v>12915</v>
      </c>
      <c r="M375" s="31"/>
      <c r="N375" s="33" t="e">
        <f>MOD(Rapportage!H375-Rapportage!F375,1)-P375</f>
        <v>#VALUE!</v>
      </c>
      <c r="O375" s="31" t="str">
        <f>IF(Rapportage!G375="","",Rapportage!G375-Rapportage!E375)</f>
        <v/>
      </c>
      <c r="P375" s="35" t="str">
        <f>IF(Rapportage!K375="","",(Rapportage!K375*60)/1440)</f>
        <v/>
      </c>
      <c r="Q375" s="40" t="str">
        <f>IF(O375=1,1-((Rapportage!#REF!-$X$2)),"")</f>
        <v/>
      </c>
      <c r="R375" s="40" t="str">
        <f t="shared" si="36"/>
        <v/>
      </c>
      <c r="S375" s="35" t="str">
        <f>IF(OR(O375=1,Rapportage!H375&lt;$X$3),IF(Rapportage!H375&lt;"00:01","",(Rapportage!H375-$X$2)),"")</f>
        <v/>
      </c>
      <c r="T375" s="36" t="str">
        <f t="shared" si="40"/>
        <v/>
      </c>
      <c r="U375" s="41" t="str">
        <f t="shared" si="41"/>
        <v/>
      </c>
      <c r="V375" s="36" t="str">
        <f t="shared" si="42"/>
        <v/>
      </c>
      <c r="W375" s="36" t="str">
        <f t="shared" si="43"/>
        <v/>
      </c>
      <c r="X375" s="31"/>
      <c r="Y375" s="31"/>
      <c r="Z375" s="31" t="s">
        <v>8290</v>
      </c>
      <c r="AA375" s="31">
        <v>374</v>
      </c>
      <c r="AB375" s="31"/>
      <c r="AC375" s="31"/>
      <c r="AD375" s="31"/>
      <c r="AE375" s="31"/>
      <c r="AF375" s="31"/>
    </row>
    <row r="376" spans="1:32">
      <c r="A376" s="31" t="str">
        <f>IF((Rapportage!A376)="","",_xlfn.CONCAT(REPT("0",4-LEN(Rapportage!A376)),Rapportage!A376))</f>
        <v/>
      </c>
      <c r="B376" s="31" t="s">
        <v>1131</v>
      </c>
      <c r="C376" s="31" t="str">
        <f>IF((Rapportage!C376)="","",_xlfn.CONCAT(REPT("0",10-LEN(Rapportage!C376)),Rapportage!C376))</f>
        <v/>
      </c>
      <c r="D376" s="31" t="s">
        <v>1132</v>
      </c>
      <c r="E376" s="31" t="s">
        <v>17957</v>
      </c>
      <c r="F376" s="31" t="s">
        <v>15435</v>
      </c>
      <c r="G376" s="31" t="s">
        <v>1133</v>
      </c>
      <c r="H376" s="31" t="s">
        <v>8291</v>
      </c>
      <c r="I376" s="31">
        <v>1766</v>
      </c>
      <c r="J376" s="31" t="e">
        <f ca="1">IF(($AB$2-$AA$2) &gt;= 0,IF(LEN(TEXT((V376)*100,"00000"))=3,_xlfn.CONCAT(0,TEXT((V376)*100,"00000")),TEXT((V376)*100,"00000")),empty)</f>
        <v>#NAME?</v>
      </c>
      <c r="K376" s="31" t="str">
        <f t="shared" si="37"/>
        <v/>
      </c>
      <c r="L376" s="31" t="s">
        <v>12916</v>
      </c>
      <c r="M376" s="31"/>
      <c r="N376" s="33" t="e">
        <f>MOD(Rapportage!H376-Rapportage!F376,1)-P376</f>
        <v>#VALUE!</v>
      </c>
      <c r="O376" s="31" t="str">
        <f>IF(Rapportage!G376="","",Rapportage!G376-Rapportage!E376)</f>
        <v/>
      </c>
      <c r="P376" s="35" t="str">
        <f>IF(Rapportage!K376="","",(Rapportage!K376*60)/1440)</f>
        <v/>
      </c>
      <c r="Q376" s="40" t="str">
        <f>IF(O376=1,1-((Rapportage!#REF!-$X$2)),"")</f>
        <v/>
      </c>
      <c r="R376" s="40" t="str">
        <f t="shared" si="36"/>
        <v/>
      </c>
      <c r="S376" s="35" t="str">
        <f>IF(OR(O376=1,Rapportage!H376&lt;$X$3),IF(Rapportage!H376&lt;"00:01","",(Rapportage!H376-$X$2)),"")</f>
        <v/>
      </c>
      <c r="T376" s="36" t="str">
        <f t="shared" si="40"/>
        <v/>
      </c>
      <c r="U376" s="41" t="str">
        <f t="shared" si="41"/>
        <v/>
      </c>
      <c r="V376" s="36" t="str">
        <f t="shared" si="42"/>
        <v/>
      </c>
      <c r="W376" s="36" t="str">
        <f t="shared" si="43"/>
        <v/>
      </c>
      <c r="X376" s="31"/>
      <c r="Y376" s="31"/>
      <c r="Z376" s="31" t="s">
        <v>8292</v>
      </c>
      <c r="AA376" s="31">
        <v>375</v>
      </c>
      <c r="AB376" s="31"/>
      <c r="AC376" s="31"/>
      <c r="AD376" s="31"/>
      <c r="AE376" s="31"/>
      <c r="AF376" s="31"/>
    </row>
    <row r="377" spans="1:32">
      <c r="A377" s="31" t="str">
        <f>IF((Rapportage!A377)="","",_xlfn.CONCAT(REPT("0",4-LEN(Rapportage!A377)),Rapportage!A377))</f>
        <v/>
      </c>
      <c r="B377" s="31" t="s">
        <v>1134</v>
      </c>
      <c r="C377" s="31" t="str">
        <f>IF((Rapportage!C377)="","",_xlfn.CONCAT(REPT("0",10-LEN(Rapportage!C377)),Rapportage!C377))</f>
        <v/>
      </c>
      <c r="D377" s="31" t="s">
        <v>1135</v>
      </c>
      <c r="E377" s="31" t="s">
        <v>17958</v>
      </c>
      <c r="F377" s="31" t="s">
        <v>15436</v>
      </c>
      <c r="G377" s="31" t="s">
        <v>1136</v>
      </c>
      <c r="H377" s="31" t="s">
        <v>8293</v>
      </c>
      <c r="I377" s="31">
        <v>1766</v>
      </c>
      <c r="J377" s="31" t="e">
        <f ca="1">IF(($AB$2-$AA$2) &gt;= 0,IF(LEN(TEXT((V377)*100,"00000"))=3,_xlfn.CONCAT(0,TEXT((V377)*100,"00000")),TEXT((V377)*100,"00000")),empty)</f>
        <v>#NAME?</v>
      </c>
      <c r="K377" s="31" t="str">
        <f t="shared" si="37"/>
        <v/>
      </c>
      <c r="L377" s="31" t="s">
        <v>12917</v>
      </c>
      <c r="M377" s="31"/>
      <c r="N377" s="33" t="e">
        <f>MOD(Rapportage!H377-Rapportage!F377,1)-P377</f>
        <v>#VALUE!</v>
      </c>
      <c r="O377" s="31" t="str">
        <f>IF(Rapportage!G377="","",Rapportage!G377-Rapportage!E377)</f>
        <v/>
      </c>
      <c r="P377" s="35" t="str">
        <f>IF(Rapportage!K377="","",(Rapportage!K377*60)/1440)</f>
        <v/>
      </c>
      <c r="Q377" s="40" t="str">
        <f>IF(O377=1,1-((Rapportage!#REF!-$X$2)),"")</f>
        <v/>
      </c>
      <c r="R377" s="40" t="str">
        <f t="shared" si="36"/>
        <v/>
      </c>
      <c r="S377" s="35" t="str">
        <f>IF(OR(O377=1,Rapportage!H377&lt;$X$3),IF(Rapportage!H377&lt;"00:01","",(Rapportage!H377-$X$2)),"")</f>
        <v/>
      </c>
      <c r="T377" s="36" t="str">
        <f t="shared" si="40"/>
        <v/>
      </c>
      <c r="U377" s="41" t="str">
        <f t="shared" si="41"/>
        <v/>
      </c>
      <c r="V377" s="36" t="str">
        <f t="shared" si="42"/>
        <v/>
      </c>
      <c r="W377" s="36" t="str">
        <f t="shared" si="43"/>
        <v/>
      </c>
      <c r="X377" s="31"/>
      <c r="Y377" s="31"/>
      <c r="Z377" s="31" t="s">
        <v>8294</v>
      </c>
      <c r="AA377" s="31">
        <v>376</v>
      </c>
      <c r="AB377" s="31"/>
      <c r="AC377" s="31"/>
      <c r="AD377" s="31"/>
      <c r="AE377" s="31"/>
      <c r="AF377" s="31"/>
    </row>
    <row r="378" spans="1:32">
      <c r="A378" s="31" t="str">
        <f>IF((Rapportage!A378)="","",_xlfn.CONCAT(REPT("0",4-LEN(Rapportage!A378)),Rapportage!A378))</f>
        <v/>
      </c>
      <c r="B378" s="31" t="s">
        <v>1137</v>
      </c>
      <c r="C378" s="31" t="str">
        <f>IF((Rapportage!C378)="","",_xlfn.CONCAT(REPT("0",10-LEN(Rapportage!C378)),Rapportage!C378))</f>
        <v/>
      </c>
      <c r="D378" s="31" t="s">
        <v>1138</v>
      </c>
      <c r="E378" s="31" t="s">
        <v>17959</v>
      </c>
      <c r="F378" s="31" t="s">
        <v>15437</v>
      </c>
      <c r="G378" s="31" t="s">
        <v>1139</v>
      </c>
      <c r="H378" s="31" t="s">
        <v>8295</v>
      </c>
      <c r="I378" s="31">
        <v>1766</v>
      </c>
      <c r="J378" s="31" t="e">
        <f ca="1">IF(($AB$2-$AA$2) &gt;= 0,IF(LEN(TEXT((V378)*100,"00000"))=3,_xlfn.CONCAT(0,TEXT((V378)*100,"00000")),TEXT((V378)*100,"00000")),empty)</f>
        <v>#NAME?</v>
      </c>
      <c r="K378" s="31" t="str">
        <f t="shared" si="37"/>
        <v/>
      </c>
      <c r="L378" s="31" t="s">
        <v>12918</v>
      </c>
      <c r="M378" s="31"/>
      <c r="N378" s="33" t="e">
        <f>MOD(Rapportage!H378-Rapportage!F378,1)-P378</f>
        <v>#VALUE!</v>
      </c>
      <c r="O378" s="31" t="str">
        <f>IF(Rapportage!G378="","",Rapportage!G378-Rapportage!E378)</f>
        <v/>
      </c>
      <c r="P378" s="35" t="str">
        <f>IF(Rapportage!K378="","",(Rapportage!K378*60)/1440)</f>
        <v/>
      </c>
      <c r="Q378" s="40" t="str">
        <f>IF(O378=1,1-((Rapportage!#REF!-$X$2)),"")</f>
        <v/>
      </c>
      <c r="R378" s="40" t="str">
        <f t="shared" si="36"/>
        <v/>
      </c>
      <c r="S378" s="35" t="str">
        <f>IF(OR(O378=1,Rapportage!H378&lt;$X$3),IF(Rapportage!H378&lt;"00:01","",(Rapportage!H378-$X$2)),"")</f>
        <v/>
      </c>
      <c r="T378" s="36" t="str">
        <f t="shared" si="40"/>
        <v/>
      </c>
      <c r="U378" s="41" t="str">
        <f t="shared" si="41"/>
        <v/>
      </c>
      <c r="V378" s="36" t="str">
        <f t="shared" si="42"/>
        <v/>
      </c>
      <c r="W378" s="36" t="str">
        <f t="shared" si="43"/>
        <v/>
      </c>
      <c r="X378" s="31"/>
      <c r="Y378" s="31"/>
      <c r="Z378" s="31" t="s">
        <v>8296</v>
      </c>
      <c r="AA378" s="31">
        <v>377</v>
      </c>
      <c r="AB378" s="31"/>
      <c r="AC378" s="31"/>
      <c r="AD378" s="31"/>
      <c r="AE378" s="31"/>
      <c r="AF378" s="31"/>
    </row>
    <row r="379" spans="1:32">
      <c r="A379" s="31" t="str">
        <f>IF((Rapportage!A379)="","",_xlfn.CONCAT(REPT("0",4-LEN(Rapportage!A379)),Rapportage!A379))</f>
        <v/>
      </c>
      <c r="B379" s="31" t="s">
        <v>1140</v>
      </c>
      <c r="C379" s="31" t="str">
        <f>IF((Rapportage!C379)="","",_xlfn.CONCAT(REPT("0",10-LEN(Rapportage!C379)),Rapportage!C379))</f>
        <v/>
      </c>
      <c r="D379" s="31" t="s">
        <v>1141</v>
      </c>
      <c r="E379" s="31" t="s">
        <v>17960</v>
      </c>
      <c r="F379" s="31" t="s">
        <v>15438</v>
      </c>
      <c r="G379" s="31" t="s">
        <v>1142</v>
      </c>
      <c r="H379" s="31" t="s">
        <v>8297</v>
      </c>
      <c r="I379" s="31">
        <v>1766</v>
      </c>
      <c r="J379" s="31" t="e">
        <f ca="1">IF(($AB$2-$AA$2) &gt;= 0,IF(LEN(TEXT((V379)*100,"00000"))=3,_xlfn.CONCAT(0,TEXT((V379)*100,"00000")),TEXT((V379)*100,"00000")),empty)</f>
        <v>#NAME?</v>
      </c>
      <c r="K379" s="31" t="str">
        <f t="shared" si="37"/>
        <v/>
      </c>
      <c r="L379" s="31" t="s">
        <v>12919</v>
      </c>
      <c r="M379" s="31"/>
      <c r="N379" s="33" t="e">
        <f>MOD(Rapportage!H379-Rapportage!F379,1)-P379</f>
        <v>#VALUE!</v>
      </c>
      <c r="O379" s="31" t="str">
        <f>IF(Rapportage!G379="","",Rapportage!G379-Rapportage!E379)</f>
        <v/>
      </c>
      <c r="P379" s="35" t="str">
        <f>IF(Rapportage!K379="","",(Rapportage!K379*60)/1440)</f>
        <v/>
      </c>
      <c r="Q379" s="40" t="str">
        <f>IF(O379=1,1-((Rapportage!#REF!-$X$2)),"")</f>
        <v/>
      </c>
      <c r="R379" s="40" t="str">
        <f t="shared" si="36"/>
        <v/>
      </c>
      <c r="S379" s="35" t="str">
        <f>IF(OR(O379=1,Rapportage!H379&lt;$X$3),IF(Rapportage!H379&lt;"00:01","",(Rapportage!H379-$X$2)),"")</f>
        <v/>
      </c>
      <c r="T379" s="36" t="str">
        <f t="shared" si="40"/>
        <v/>
      </c>
      <c r="U379" s="41" t="str">
        <f t="shared" si="41"/>
        <v/>
      </c>
      <c r="V379" s="36" t="str">
        <f t="shared" si="42"/>
        <v/>
      </c>
      <c r="W379" s="36" t="str">
        <f t="shared" si="43"/>
        <v/>
      </c>
      <c r="X379" s="31"/>
      <c r="Y379" s="31"/>
      <c r="Z379" s="31" t="s">
        <v>8298</v>
      </c>
      <c r="AA379" s="31">
        <v>378</v>
      </c>
      <c r="AB379" s="31"/>
      <c r="AC379" s="31"/>
      <c r="AD379" s="31"/>
      <c r="AE379" s="31"/>
      <c r="AF379" s="31"/>
    </row>
    <row r="380" spans="1:32">
      <c r="A380" s="31" t="str">
        <f>IF((Rapportage!A380)="","",_xlfn.CONCAT(REPT("0",4-LEN(Rapportage!A380)),Rapportage!A380))</f>
        <v/>
      </c>
      <c r="B380" s="31" t="s">
        <v>1143</v>
      </c>
      <c r="C380" s="31" t="str">
        <f>IF((Rapportage!C380)="","",_xlfn.CONCAT(REPT("0",10-LEN(Rapportage!C380)),Rapportage!C380))</f>
        <v/>
      </c>
      <c r="D380" s="31" t="s">
        <v>1144</v>
      </c>
      <c r="E380" s="31" t="s">
        <v>17961</v>
      </c>
      <c r="F380" s="31" t="s">
        <v>15439</v>
      </c>
      <c r="G380" s="31" t="s">
        <v>1145</v>
      </c>
      <c r="H380" s="31" t="s">
        <v>8299</v>
      </c>
      <c r="I380" s="31">
        <v>1766</v>
      </c>
      <c r="J380" s="31" t="e">
        <f ca="1">IF(($AB$2-$AA$2) &gt;= 0,IF(LEN(TEXT((V380)*100,"00000"))=3,_xlfn.CONCAT(0,TEXT((V380)*100,"00000")),TEXT((V380)*100,"00000")),empty)</f>
        <v>#NAME?</v>
      </c>
      <c r="K380" s="31" t="str">
        <f t="shared" si="37"/>
        <v/>
      </c>
      <c r="L380" s="31" t="s">
        <v>12920</v>
      </c>
      <c r="M380" s="31"/>
      <c r="N380" s="33" t="e">
        <f>MOD(Rapportage!H380-Rapportage!F380,1)-P380</f>
        <v>#VALUE!</v>
      </c>
      <c r="O380" s="31" t="str">
        <f>IF(Rapportage!G380="","",Rapportage!G380-Rapportage!E380)</f>
        <v/>
      </c>
      <c r="P380" s="35" t="str">
        <f>IF(Rapportage!K380="","",(Rapportage!K380*60)/1440)</f>
        <v/>
      </c>
      <c r="Q380" s="40" t="str">
        <f>IF(O380=1,1-((Rapportage!#REF!-$X$2)),"")</f>
        <v/>
      </c>
      <c r="R380" s="40" t="str">
        <f t="shared" si="36"/>
        <v/>
      </c>
      <c r="S380" s="35" t="str">
        <f>IF(OR(O380=1,Rapportage!H380&lt;$X$3),IF(Rapportage!H380&lt;"00:01","",(Rapportage!H380-$X$2)),"")</f>
        <v/>
      </c>
      <c r="T380" s="36" t="str">
        <f t="shared" si="40"/>
        <v/>
      </c>
      <c r="U380" s="41" t="str">
        <f t="shared" si="41"/>
        <v/>
      </c>
      <c r="V380" s="36" t="str">
        <f t="shared" si="42"/>
        <v/>
      </c>
      <c r="W380" s="36" t="str">
        <f t="shared" si="43"/>
        <v/>
      </c>
      <c r="X380" s="31"/>
      <c r="Y380" s="31"/>
      <c r="Z380" s="31" t="s">
        <v>8300</v>
      </c>
      <c r="AA380" s="31">
        <v>379</v>
      </c>
      <c r="AB380" s="31"/>
      <c r="AC380" s="31"/>
      <c r="AD380" s="31"/>
      <c r="AE380" s="31"/>
      <c r="AF380" s="31"/>
    </row>
    <row r="381" spans="1:32">
      <c r="A381" s="31" t="str">
        <f>IF((Rapportage!A381)="","",_xlfn.CONCAT(REPT("0",4-LEN(Rapportage!A381)),Rapportage!A381))</f>
        <v/>
      </c>
      <c r="B381" s="31" t="s">
        <v>1146</v>
      </c>
      <c r="C381" s="31" t="str">
        <f>IF((Rapportage!C381)="","",_xlfn.CONCAT(REPT("0",10-LEN(Rapportage!C381)),Rapportage!C381))</f>
        <v/>
      </c>
      <c r="D381" s="31" t="s">
        <v>1147</v>
      </c>
      <c r="E381" s="31" t="s">
        <v>17962</v>
      </c>
      <c r="F381" s="31" t="s">
        <v>15440</v>
      </c>
      <c r="G381" s="31" t="s">
        <v>1148</v>
      </c>
      <c r="H381" s="31" t="s">
        <v>8301</v>
      </c>
      <c r="I381" s="31">
        <v>1766</v>
      </c>
      <c r="J381" s="31" t="e">
        <f ca="1">IF(($AB$2-$AA$2) &gt;= 0,IF(LEN(TEXT((V381)*100,"00000"))=3,_xlfn.CONCAT(0,TEXT((V381)*100,"00000")),TEXT((V381)*100,"00000")),empty)</f>
        <v>#NAME?</v>
      </c>
      <c r="K381" s="31" t="str">
        <f t="shared" si="37"/>
        <v/>
      </c>
      <c r="L381" s="31" t="s">
        <v>12921</v>
      </c>
      <c r="M381" s="31"/>
      <c r="N381" s="33" t="e">
        <f>MOD(Rapportage!H381-Rapportage!F381,1)-P381</f>
        <v>#VALUE!</v>
      </c>
      <c r="O381" s="31" t="str">
        <f>IF(Rapportage!G381="","",Rapportage!G381-Rapportage!E381)</f>
        <v/>
      </c>
      <c r="P381" s="35" t="str">
        <f>IF(Rapportage!K381="","",(Rapportage!K381*60)/1440)</f>
        <v/>
      </c>
      <c r="Q381" s="40" t="str">
        <f>IF(O381=1,1-((Rapportage!#REF!-$X$2)),"")</f>
        <v/>
      </c>
      <c r="R381" s="40" t="str">
        <f t="shared" si="36"/>
        <v/>
      </c>
      <c r="S381" s="35" t="str">
        <f>IF(OR(O381=1,Rapportage!H381&lt;$X$3),IF(Rapportage!H381&lt;"00:01","",(Rapportage!H381-$X$2)),"")</f>
        <v/>
      </c>
      <c r="T381" s="36" t="str">
        <f t="shared" si="40"/>
        <v/>
      </c>
      <c r="U381" s="41" t="str">
        <f t="shared" si="41"/>
        <v/>
      </c>
      <c r="V381" s="36" t="str">
        <f t="shared" si="42"/>
        <v/>
      </c>
      <c r="W381" s="36" t="str">
        <f t="shared" si="43"/>
        <v/>
      </c>
      <c r="X381" s="31"/>
      <c r="Y381" s="31"/>
      <c r="Z381" s="31" t="s">
        <v>8302</v>
      </c>
      <c r="AA381" s="31">
        <v>380</v>
      </c>
      <c r="AB381" s="31"/>
      <c r="AC381" s="31"/>
      <c r="AD381" s="31"/>
      <c r="AE381" s="31"/>
      <c r="AF381" s="31"/>
    </row>
    <row r="382" spans="1:32">
      <c r="A382" s="31" t="str">
        <f>IF((Rapportage!A382)="","",_xlfn.CONCAT(REPT("0",4-LEN(Rapportage!A382)),Rapportage!A382))</f>
        <v/>
      </c>
      <c r="B382" s="31" t="s">
        <v>1149</v>
      </c>
      <c r="C382" s="31" t="str">
        <f>IF((Rapportage!C382)="","",_xlfn.CONCAT(REPT("0",10-LEN(Rapportage!C382)),Rapportage!C382))</f>
        <v/>
      </c>
      <c r="D382" s="31" t="s">
        <v>1150</v>
      </c>
      <c r="E382" s="31" t="s">
        <v>17963</v>
      </c>
      <c r="F382" s="31" t="s">
        <v>15441</v>
      </c>
      <c r="G382" s="31" t="s">
        <v>1151</v>
      </c>
      <c r="H382" s="31" t="s">
        <v>8303</v>
      </c>
      <c r="I382" s="31">
        <v>1766</v>
      </c>
      <c r="J382" s="31" t="e">
        <f ca="1">IF(($AB$2-$AA$2) &gt;= 0,IF(LEN(TEXT((V382)*100,"00000"))=3,_xlfn.CONCAT(0,TEXT((V382)*100,"00000")),TEXT((V382)*100,"00000")),empty)</f>
        <v>#NAME?</v>
      </c>
      <c r="K382" s="31" t="str">
        <f t="shared" si="37"/>
        <v/>
      </c>
      <c r="L382" s="31" t="s">
        <v>12922</v>
      </c>
      <c r="M382" s="31"/>
      <c r="N382" s="33" t="e">
        <f>MOD(Rapportage!H382-Rapportage!F382,1)-P382</f>
        <v>#VALUE!</v>
      </c>
      <c r="O382" s="31" t="str">
        <f>IF(Rapportage!G382="","",Rapportage!G382-Rapportage!E382)</f>
        <v/>
      </c>
      <c r="P382" s="35" t="str">
        <f>IF(Rapportage!K382="","",(Rapportage!K382*60)/1440)</f>
        <v/>
      </c>
      <c r="Q382" s="40" t="str">
        <f>IF(O382=1,1-((Rapportage!#REF!-$X$2)),"")</f>
        <v/>
      </c>
      <c r="R382" s="40" t="str">
        <f t="shared" si="36"/>
        <v/>
      </c>
      <c r="S382" s="35" t="str">
        <f>IF(OR(O382=1,Rapportage!H382&lt;$X$3),IF(Rapportage!H382&lt;"00:01","",(Rapportage!H382-$X$2)),"")</f>
        <v/>
      </c>
      <c r="T382" s="36" t="str">
        <f t="shared" si="40"/>
        <v/>
      </c>
      <c r="U382" s="41" t="str">
        <f t="shared" si="41"/>
        <v/>
      </c>
      <c r="V382" s="36" t="str">
        <f t="shared" si="42"/>
        <v/>
      </c>
      <c r="W382" s="36" t="str">
        <f t="shared" si="43"/>
        <v/>
      </c>
      <c r="X382" s="31"/>
      <c r="Y382" s="31"/>
      <c r="Z382" s="31" t="s">
        <v>8304</v>
      </c>
      <c r="AA382" s="31">
        <v>381</v>
      </c>
      <c r="AB382" s="31"/>
      <c r="AC382" s="31"/>
      <c r="AD382" s="31"/>
      <c r="AE382" s="31"/>
      <c r="AF382" s="31"/>
    </row>
    <row r="383" spans="1:32">
      <c r="A383" s="31" t="str">
        <f>IF((Rapportage!A383)="","",_xlfn.CONCAT(REPT("0",4-LEN(Rapportage!A383)),Rapportage!A383))</f>
        <v/>
      </c>
      <c r="B383" s="31" t="s">
        <v>1152</v>
      </c>
      <c r="C383" s="31" t="str">
        <f>IF((Rapportage!C383)="","",_xlfn.CONCAT(REPT("0",10-LEN(Rapportage!C383)),Rapportage!C383))</f>
        <v/>
      </c>
      <c r="D383" s="31" t="s">
        <v>1153</v>
      </c>
      <c r="E383" s="31" t="s">
        <v>17964</v>
      </c>
      <c r="F383" s="31" t="s">
        <v>15442</v>
      </c>
      <c r="G383" s="31" t="s">
        <v>1154</v>
      </c>
      <c r="H383" s="31" t="s">
        <v>8305</v>
      </c>
      <c r="I383" s="31">
        <v>1766</v>
      </c>
      <c r="J383" s="31" t="e">
        <f ca="1">IF(($AB$2-$AA$2) &gt;= 0,IF(LEN(TEXT((V383)*100,"00000"))=3,_xlfn.CONCAT(0,TEXT((V383)*100,"00000")),TEXT((V383)*100,"00000")),empty)</f>
        <v>#NAME?</v>
      </c>
      <c r="K383" s="31" t="str">
        <f t="shared" si="37"/>
        <v/>
      </c>
      <c r="L383" s="31" t="s">
        <v>12923</v>
      </c>
      <c r="M383" s="31"/>
      <c r="N383" s="33" t="e">
        <f>MOD(Rapportage!H383-Rapportage!F383,1)-P383</f>
        <v>#VALUE!</v>
      </c>
      <c r="O383" s="31" t="str">
        <f>IF(Rapportage!G383="","",Rapportage!G383-Rapportage!E383)</f>
        <v/>
      </c>
      <c r="P383" s="35" t="str">
        <f>IF(Rapportage!K383="","",(Rapportage!K383*60)/1440)</f>
        <v/>
      </c>
      <c r="Q383" s="40" t="str">
        <f>IF(O383=1,1-((Rapportage!#REF!-$X$2)),"")</f>
        <v/>
      </c>
      <c r="R383" s="40" t="str">
        <f t="shared" si="36"/>
        <v/>
      </c>
      <c r="S383" s="35" t="str">
        <f>IF(OR(O383=1,Rapportage!H383&lt;$X$3),IF(Rapportage!H383&lt;"00:01","",(Rapportage!H383-$X$2)),"")</f>
        <v/>
      </c>
      <c r="T383" s="36" t="str">
        <f t="shared" si="40"/>
        <v/>
      </c>
      <c r="U383" s="41" t="str">
        <f t="shared" si="41"/>
        <v/>
      </c>
      <c r="V383" s="36" t="str">
        <f t="shared" si="42"/>
        <v/>
      </c>
      <c r="W383" s="36" t="str">
        <f t="shared" si="43"/>
        <v/>
      </c>
      <c r="X383" s="31"/>
      <c r="Y383" s="31"/>
      <c r="Z383" s="31" t="s">
        <v>8306</v>
      </c>
      <c r="AA383" s="31">
        <v>382</v>
      </c>
      <c r="AB383" s="31"/>
      <c r="AC383" s="31"/>
      <c r="AD383" s="31"/>
      <c r="AE383" s="31"/>
      <c r="AF383" s="31"/>
    </row>
    <row r="384" spans="1:32">
      <c r="A384" s="31" t="str">
        <f>IF((Rapportage!A384)="","",_xlfn.CONCAT(REPT("0",4-LEN(Rapportage!A384)),Rapportage!A384))</f>
        <v/>
      </c>
      <c r="B384" s="31" t="s">
        <v>1155</v>
      </c>
      <c r="C384" s="31" t="str">
        <f>IF((Rapportage!C384)="","",_xlfn.CONCAT(REPT("0",10-LEN(Rapportage!C384)),Rapportage!C384))</f>
        <v/>
      </c>
      <c r="D384" s="31" t="s">
        <v>1156</v>
      </c>
      <c r="E384" s="31" t="s">
        <v>17965</v>
      </c>
      <c r="F384" s="31" t="s">
        <v>15443</v>
      </c>
      <c r="G384" s="31" t="s">
        <v>1157</v>
      </c>
      <c r="H384" s="31" t="s">
        <v>8307</v>
      </c>
      <c r="I384" s="31">
        <v>1766</v>
      </c>
      <c r="J384" s="31" t="e">
        <f ca="1">IF(($AB$2-$AA$2) &gt;= 0,IF(LEN(TEXT((V384)*100,"00000"))=3,_xlfn.CONCAT(0,TEXT((V384)*100,"00000")),TEXT((V384)*100,"00000")),empty)</f>
        <v>#NAME?</v>
      </c>
      <c r="K384" s="31" t="str">
        <f t="shared" si="37"/>
        <v/>
      </c>
      <c r="L384" s="31" t="s">
        <v>12924</v>
      </c>
      <c r="M384" s="31"/>
      <c r="N384" s="33" t="e">
        <f>MOD(Rapportage!H384-Rapportage!F384,1)-P384</f>
        <v>#VALUE!</v>
      </c>
      <c r="O384" s="31" t="str">
        <f>IF(Rapportage!G384="","",Rapportage!G384-Rapportage!E384)</f>
        <v/>
      </c>
      <c r="P384" s="35" t="str">
        <f>IF(Rapportage!K384="","",(Rapportage!K384*60)/1440)</f>
        <v/>
      </c>
      <c r="Q384" s="40" t="str">
        <f>IF(O384=1,1-((Rapportage!#REF!-$X$2)),"")</f>
        <v/>
      </c>
      <c r="R384" s="40" t="str">
        <f t="shared" si="36"/>
        <v/>
      </c>
      <c r="S384" s="35" t="str">
        <f>IF(OR(O384=1,Rapportage!H384&lt;$X$3),IF(Rapportage!H384&lt;"00:01","",(Rapportage!H384-$X$2)),"")</f>
        <v/>
      </c>
      <c r="T384" s="36" t="str">
        <f t="shared" si="40"/>
        <v/>
      </c>
      <c r="U384" s="41" t="str">
        <f t="shared" si="41"/>
        <v/>
      </c>
      <c r="V384" s="36" t="str">
        <f t="shared" si="42"/>
        <v/>
      </c>
      <c r="W384" s="36" t="str">
        <f t="shared" si="43"/>
        <v/>
      </c>
      <c r="X384" s="31"/>
      <c r="Y384" s="31"/>
      <c r="Z384" s="31" t="s">
        <v>8308</v>
      </c>
      <c r="AA384" s="31">
        <v>383</v>
      </c>
      <c r="AB384" s="31"/>
      <c r="AC384" s="31"/>
      <c r="AD384" s="31"/>
      <c r="AE384" s="31"/>
      <c r="AF384" s="31"/>
    </row>
    <row r="385" spans="1:32">
      <c r="A385" s="31" t="str">
        <f>IF((Rapportage!A385)="","",_xlfn.CONCAT(REPT("0",4-LEN(Rapportage!A385)),Rapportage!A385))</f>
        <v/>
      </c>
      <c r="B385" s="31" t="s">
        <v>1158</v>
      </c>
      <c r="C385" s="31" t="str">
        <f>IF((Rapportage!C385)="","",_xlfn.CONCAT(REPT("0",10-LEN(Rapportage!C385)),Rapportage!C385))</f>
        <v/>
      </c>
      <c r="D385" s="31" t="s">
        <v>1159</v>
      </c>
      <c r="E385" s="31" t="s">
        <v>17966</v>
      </c>
      <c r="F385" s="31" t="s">
        <v>15444</v>
      </c>
      <c r="G385" s="31" t="s">
        <v>1160</v>
      </c>
      <c r="H385" s="31" t="s">
        <v>8309</v>
      </c>
      <c r="I385" s="31">
        <v>1766</v>
      </c>
      <c r="J385" s="31" t="e">
        <f ca="1">IF(($AB$2-$AA$2) &gt;= 0,IF(LEN(TEXT((V385)*100,"00000"))=3,_xlfn.CONCAT(0,TEXT((V385)*100,"00000")),TEXT((V385)*100,"00000")),empty)</f>
        <v>#NAME?</v>
      </c>
      <c r="K385" s="31" t="str">
        <f t="shared" si="37"/>
        <v/>
      </c>
      <c r="L385" s="31" t="s">
        <v>12925</v>
      </c>
      <c r="M385" s="31"/>
      <c r="N385" s="33" t="e">
        <f>MOD(Rapportage!H385-Rapportage!F385,1)-P385</f>
        <v>#VALUE!</v>
      </c>
      <c r="O385" s="31" t="str">
        <f>IF(Rapportage!G385="","",Rapportage!G385-Rapportage!E385)</f>
        <v/>
      </c>
      <c r="P385" s="35" t="str">
        <f>IF(Rapportage!K385="","",(Rapportage!K385*60)/1440)</f>
        <v/>
      </c>
      <c r="Q385" s="40" t="str">
        <f>IF(O385=1,1-((Rapportage!#REF!-$X$2)),"")</f>
        <v/>
      </c>
      <c r="R385" s="40" t="str">
        <f t="shared" si="36"/>
        <v/>
      </c>
      <c r="S385" s="35" t="str">
        <f>IF(OR(O385=1,Rapportage!H385&lt;$X$3),IF(Rapportage!H385&lt;"00:01","",(Rapportage!H385-$X$2)),"")</f>
        <v/>
      </c>
      <c r="T385" s="36" t="str">
        <f t="shared" si="40"/>
        <v/>
      </c>
      <c r="U385" s="41" t="str">
        <f t="shared" si="41"/>
        <v/>
      </c>
      <c r="V385" s="36" t="str">
        <f t="shared" si="42"/>
        <v/>
      </c>
      <c r="W385" s="36" t="str">
        <f t="shared" si="43"/>
        <v/>
      </c>
      <c r="X385" s="31"/>
      <c r="Y385" s="31"/>
      <c r="Z385" s="31" t="s">
        <v>8310</v>
      </c>
      <c r="AA385" s="31">
        <v>384</v>
      </c>
      <c r="AB385" s="31"/>
      <c r="AC385" s="31"/>
      <c r="AD385" s="31"/>
      <c r="AE385" s="31"/>
      <c r="AF385" s="31"/>
    </row>
    <row r="386" spans="1:32">
      <c r="A386" s="31" t="str">
        <f>IF((Rapportage!A386)="","",_xlfn.CONCAT(REPT("0",4-LEN(Rapportage!A386)),Rapportage!A386))</f>
        <v/>
      </c>
      <c r="B386" s="31" t="s">
        <v>1161</v>
      </c>
      <c r="C386" s="31" t="str">
        <f>IF((Rapportage!C386)="","",_xlfn.CONCAT(REPT("0",10-LEN(Rapportage!C386)),Rapportage!C386))</f>
        <v/>
      </c>
      <c r="D386" s="31" t="s">
        <v>1162</v>
      </c>
      <c r="E386" s="31" t="s">
        <v>17967</v>
      </c>
      <c r="F386" s="31" t="s">
        <v>15445</v>
      </c>
      <c r="G386" s="31" t="s">
        <v>1163</v>
      </c>
      <c r="H386" s="31" t="s">
        <v>8311</v>
      </c>
      <c r="I386" s="31">
        <v>1766</v>
      </c>
      <c r="J386" s="31" t="e">
        <f ca="1">IF(($AB$2-$AA$2) &gt;= 0,IF(LEN(TEXT((V386)*100,"00000"))=3,_xlfn.CONCAT(0,TEXT((V386)*100,"00000")),TEXT((V386)*100,"00000")),empty)</f>
        <v>#NAME?</v>
      </c>
      <c r="K386" s="31" t="str">
        <f t="shared" si="37"/>
        <v/>
      </c>
      <c r="L386" s="31" t="s">
        <v>12926</v>
      </c>
      <c r="M386" s="31"/>
      <c r="N386" s="33" t="e">
        <f>MOD(Rapportage!H386-Rapportage!F386,1)-P386</f>
        <v>#VALUE!</v>
      </c>
      <c r="O386" s="31" t="str">
        <f>IF(Rapportage!G386="","",Rapportage!G386-Rapportage!E386)</f>
        <v/>
      </c>
      <c r="P386" s="35" t="str">
        <f>IF(Rapportage!K386="","",(Rapportage!K386*60)/1440)</f>
        <v/>
      </c>
      <c r="Q386" s="40" t="str">
        <f>IF(O386=1,1-((Rapportage!#REF!-$X$2)),"")</f>
        <v/>
      </c>
      <c r="R386" s="40" t="str">
        <f t="shared" ref="R386:R449" si="44">IF(Q386="","",(Q386-N386))</f>
        <v/>
      </c>
      <c r="S386" s="35" t="str">
        <f>IF(OR(O386=1,Rapportage!H386&lt;$X$3),IF(Rapportage!H386&lt;"00:01","",(Rapportage!H386-$X$2)),"")</f>
        <v/>
      </c>
      <c r="T386" s="36" t="str">
        <f t="shared" si="40"/>
        <v/>
      </c>
      <c r="U386" s="41" t="str">
        <f t="shared" si="41"/>
        <v/>
      </c>
      <c r="V386" s="36" t="str">
        <f t="shared" si="42"/>
        <v/>
      </c>
      <c r="W386" s="36" t="str">
        <f t="shared" si="43"/>
        <v/>
      </c>
      <c r="X386" s="31"/>
      <c r="Y386" s="31"/>
      <c r="Z386" s="31" t="s">
        <v>8312</v>
      </c>
      <c r="AA386" s="31">
        <v>385</v>
      </c>
      <c r="AB386" s="31"/>
      <c r="AC386" s="31"/>
      <c r="AD386" s="31"/>
      <c r="AE386" s="31"/>
      <c r="AF386" s="31"/>
    </row>
    <row r="387" spans="1:32">
      <c r="A387" s="31" t="str">
        <f>IF((Rapportage!A387)="","",_xlfn.CONCAT(REPT("0",4-LEN(Rapportage!A387)),Rapportage!A387))</f>
        <v/>
      </c>
      <c r="B387" s="31" t="s">
        <v>1164</v>
      </c>
      <c r="C387" s="31" t="str">
        <f>IF((Rapportage!C387)="","",_xlfn.CONCAT(REPT("0",10-LEN(Rapportage!C387)),Rapportage!C387))</f>
        <v/>
      </c>
      <c r="D387" s="31" t="s">
        <v>1165</v>
      </c>
      <c r="E387" s="31" t="s">
        <v>17968</v>
      </c>
      <c r="F387" s="31" t="s">
        <v>15446</v>
      </c>
      <c r="G387" s="31" t="s">
        <v>1166</v>
      </c>
      <c r="H387" s="31" t="s">
        <v>8313</v>
      </c>
      <c r="I387" s="31">
        <v>1766</v>
      </c>
      <c r="J387" s="31" t="e">
        <f ca="1">IF(($AB$2-$AA$2) &gt;= 0,IF(LEN(TEXT((V387)*100,"00000"))=3,_xlfn.CONCAT(0,TEXT((V387)*100,"00000")),TEXT((V387)*100,"00000")),empty)</f>
        <v>#NAME?</v>
      </c>
      <c r="K387" s="31" t="str">
        <f t="shared" ref="K387:K450" si="45">IF(W387="","",IF(LEN(TEXT((W387)*100,"00000"))=3,_xlfn.CONCAT(0,TEXT((W387)*100,"00000")),TEXT((W387)*100,"00000")))</f>
        <v/>
      </c>
      <c r="L387" s="31" t="s">
        <v>12927</v>
      </c>
      <c r="M387" s="31"/>
      <c r="N387" s="33" t="e">
        <f>MOD(Rapportage!H387-Rapportage!F387,1)-P387</f>
        <v>#VALUE!</v>
      </c>
      <c r="O387" s="31" t="str">
        <f>IF(Rapportage!G387="","",Rapportage!G387-Rapportage!E387)</f>
        <v/>
      </c>
      <c r="P387" s="35" t="str">
        <f>IF(Rapportage!K387="","",(Rapportage!K387*60)/1440)</f>
        <v/>
      </c>
      <c r="Q387" s="40" t="str">
        <f>IF(O387=1,1-((Rapportage!#REF!-$X$2)),"")</f>
        <v/>
      </c>
      <c r="R387" s="40" t="str">
        <f t="shared" si="44"/>
        <v/>
      </c>
      <c r="S387" s="35" t="str">
        <f>IF(OR(O387=1,Rapportage!H387&lt;$X$3),IF(Rapportage!H387&lt;"00:01","",(Rapportage!H387-$X$2)),"")</f>
        <v/>
      </c>
      <c r="T387" s="36" t="str">
        <f t="shared" si="40"/>
        <v/>
      </c>
      <c r="U387" s="41" t="str">
        <f t="shared" si="41"/>
        <v/>
      </c>
      <c r="V387" s="36" t="str">
        <f t="shared" si="42"/>
        <v/>
      </c>
      <c r="W387" s="36" t="str">
        <f t="shared" si="43"/>
        <v/>
      </c>
      <c r="X387" s="31"/>
      <c r="Y387" s="31"/>
      <c r="Z387" s="31" t="s">
        <v>8314</v>
      </c>
      <c r="AA387" s="31">
        <v>386</v>
      </c>
      <c r="AB387" s="31"/>
      <c r="AC387" s="31"/>
      <c r="AD387" s="31"/>
      <c r="AE387" s="31"/>
      <c r="AF387" s="31"/>
    </row>
    <row r="388" spans="1:32">
      <c r="A388" s="31" t="str">
        <f>IF((Rapportage!A388)="","",_xlfn.CONCAT(REPT("0",4-LEN(Rapportage!A388)),Rapportage!A388))</f>
        <v/>
      </c>
      <c r="B388" s="31" t="s">
        <v>1167</v>
      </c>
      <c r="C388" s="31" t="str">
        <f>IF((Rapportage!C388)="","",_xlfn.CONCAT(REPT("0",10-LEN(Rapportage!C388)),Rapportage!C388))</f>
        <v/>
      </c>
      <c r="D388" s="31" t="s">
        <v>1168</v>
      </c>
      <c r="E388" s="31" t="s">
        <v>17969</v>
      </c>
      <c r="F388" s="31" t="s">
        <v>15447</v>
      </c>
      <c r="G388" s="31" t="s">
        <v>1169</v>
      </c>
      <c r="H388" s="31" t="s">
        <v>8315</v>
      </c>
      <c r="I388" s="31">
        <v>1766</v>
      </c>
      <c r="J388" s="31" t="e">
        <f ca="1">IF(($AB$2-$AA$2) &gt;= 0,IF(LEN(TEXT((V388)*100,"00000"))=3,_xlfn.CONCAT(0,TEXT((V388)*100,"00000")),TEXT((V388)*100,"00000")),empty)</f>
        <v>#NAME?</v>
      </c>
      <c r="K388" s="31" t="str">
        <f t="shared" si="45"/>
        <v/>
      </c>
      <c r="L388" s="31" t="s">
        <v>12928</v>
      </c>
      <c r="M388" s="31"/>
      <c r="N388" s="33" t="e">
        <f>MOD(Rapportage!H388-Rapportage!F388,1)-P388</f>
        <v>#VALUE!</v>
      </c>
      <c r="O388" s="31" t="str">
        <f>IF(Rapportage!G388="","",Rapportage!G388-Rapportage!E388)</f>
        <v/>
      </c>
      <c r="P388" s="35" t="str">
        <f>IF(Rapportage!K388="","",(Rapportage!K388*60)/1440)</f>
        <v/>
      </c>
      <c r="Q388" s="40" t="str">
        <f>IF(O388=1,1-((Rapportage!#REF!-$X$2)),"")</f>
        <v/>
      </c>
      <c r="R388" s="40" t="str">
        <f t="shared" si="44"/>
        <v/>
      </c>
      <c r="S388" s="35" t="str">
        <f>IF(OR(O388=1,Rapportage!H388&lt;$X$3),IF(Rapportage!H388&lt;"00:01","",(Rapportage!H388-$X$2)),"")</f>
        <v/>
      </c>
      <c r="T388" s="36" t="str">
        <f t="shared" si="40"/>
        <v/>
      </c>
      <c r="U388" s="41" t="str">
        <f t="shared" si="41"/>
        <v/>
      </c>
      <c r="V388" s="36" t="str">
        <f t="shared" si="42"/>
        <v/>
      </c>
      <c r="W388" s="36" t="str">
        <f t="shared" si="43"/>
        <v/>
      </c>
      <c r="X388" s="31"/>
      <c r="Y388" s="31"/>
      <c r="Z388" s="31" t="s">
        <v>8316</v>
      </c>
      <c r="AA388" s="31">
        <v>387</v>
      </c>
      <c r="AB388" s="31"/>
      <c r="AC388" s="31"/>
      <c r="AD388" s="31"/>
      <c r="AE388" s="31"/>
      <c r="AF388" s="31"/>
    </row>
    <row r="389" spans="1:32">
      <c r="A389" s="31" t="str">
        <f>IF((Rapportage!A389)="","",_xlfn.CONCAT(REPT("0",4-LEN(Rapportage!A389)),Rapportage!A389))</f>
        <v/>
      </c>
      <c r="B389" s="31" t="s">
        <v>1170</v>
      </c>
      <c r="C389" s="31" t="str">
        <f>IF((Rapportage!C389)="","",_xlfn.CONCAT(REPT("0",10-LEN(Rapportage!C389)),Rapportage!C389))</f>
        <v/>
      </c>
      <c r="D389" s="31" t="s">
        <v>1171</v>
      </c>
      <c r="E389" s="31" t="s">
        <v>17970</v>
      </c>
      <c r="F389" s="31" t="s">
        <v>15448</v>
      </c>
      <c r="G389" s="31" t="s">
        <v>1172</v>
      </c>
      <c r="H389" s="31" t="s">
        <v>8317</v>
      </c>
      <c r="I389" s="31">
        <v>1766</v>
      </c>
      <c r="J389" s="31" t="e">
        <f ca="1">IF(($AB$2-$AA$2) &gt;= 0,IF(LEN(TEXT((V389)*100,"00000"))=3,_xlfn.CONCAT(0,TEXT((V389)*100,"00000")),TEXT((V389)*100,"00000")),empty)</f>
        <v>#NAME?</v>
      </c>
      <c r="K389" s="31" t="str">
        <f t="shared" si="45"/>
        <v/>
      </c>
      <c r="L389" s="31" t="s">
        <v>12929</v>
      </c>
      <c r="M389" s="31"/>
      <c r="N389" s="33" t="e">
        <f>MOD(Rapportage!H389-Rapportage!F389,1)-P389</f>
        <v>#VALUE!</v>
      </c>
      <c r="O389" s="31" t="str">
        <f>IF(Rapportage!G389="","",Rapportage!G389-Rapportage!E389)</f>
        <v/>
      </c>
      <c r="P389" s="35" t="str">
        <f>IF(Rapportage!K389="","",(Rapportage!K389*60)/1440)</f>
        <v/>
      </c>
      <c r="Q389" s="40" t="str">
        <f>IF(O389=1,1-((Rapportage!#REF!-$X$2)),"")</f>
        <v/>
      </c>
      <c r="R389" s="40" t="str">
        <f t="shared" si="44"/>
        <v/>
      </c>
      <c r="S389" s="35" t="str">
        <f>IF(OR(O389=1,Rapportage!H389&lt;$X$3),IF(Rapportage!H389&lt;"00:01","",(Rapportage!H389-$X$2)),"")</f>
        <v/>
      </c>
      <c r="T389" s="36" t="str">
        <f t="shared" si="40"/>
        <v/>
      </c>
      <c r="U389" s="41" t="str">
        <f t="shared" si="41"/>
        <v/>
      </c>
      <c r="V389" s="36" t="str">
        <f t="shared" si="42"/>
        <v/>
      </c>
      <c r="W389" s="36" t="str">
        <f t="shared" si="43"/>
        <v/>
      </c>
      <c r="X389" s="31"/>
      <c r="Y389" s="31"/>
      <c r="Z389" s="31" t="s">
        <v>8318</v>
      </c>
      <c r="AA389" s="31">
        <v>388</v>
      </c>
      <c r="AB389" s="31"/>
      <c r="AC389" s="31"/>
      <c r="AD389" s="31"/>
      <c r="AE389" s="31"/>
      <c r="AF389" s="31"/>
    </row>
    <row r="390" spans="1:32">
      <c r="A390" s="31" t="str">
        <f>IF((Rapportage!A390)="","",_xlfn.CONCAT(REPT("0",4-LEN(Rapportage!A390)),Rapportage!A390))</f>
        <v/>
      </c>
      <c r="B390" s="31" t="s">
        <v>1173</v>
      </c>
      <c r="C390" s="31" t="str">
        <f>IF((Rapportage!C390)="","",_xlfn.CONCAT(REPT("0",10-LEN(Rapportage!C390)),Rapportage!C390))</f>
        <v/>
      </c>
      <c r="D390" s="31" t="s">
        <v>1174</v>
      </c>
      <c r="E390" s="31" t="s">
        <v>17971</v>
      </c>
      <c r="F390" s="31" t="s">
        <v>15449</v>
      </c>
      <c r="G390" s="31" t="s">
        <v>1175</v>
      </c>
      <c r="H390" s="31" t="s">
        <v>8319</v>
      </c>
      <c r="I390" s="31">
        <v>1766</v>
      </c>
      <c r="J390" s="31" t="e">
        <f ca="1">IF(($AB$2-$AA$2) &gt;= 0,IF(LEN(TEXT((V390)*100,"00000"))=3,_xlfn.CONCAT(0,TEXT((V390)*100,"00000")),TEXT((V390)*100,"00000")),empty)</f>
        <v>#NAME?</v>
      </c>
      <c r="K390" s="31" t="str">
        <f t="shared" si="45"/>
        <v/>
      </c>
      <c r="L390" s="31" t="s">
        <v>12930</v>
      </c>
      <c r="M390" s="31"/>
      <c r="N390" s="33" t="e">
        <f>MOD(Rapportage!H390-Rapportage!F390,1)-P390</f>
        <v>#VALUE!</v>
      </c>
      <c r="O390" s="31" t="str">
        <f>IF(Rapportage!G390="","",Rapportage!G390-Rapportage!E390)</f>
        <v/>
      </c>
      <c r="P390" s="35" t="str">
        <f>IF(Rapportage!K390="","",(Rapportage!K390*60)/1440)</f>
        <v/>
      </c>
      <c r="Q390" s="40" t="str">
        <f>IF(O390=1,1-((Rapportage!#REF!-$X$2)),"")</f>
        <v/>
      </c>
      <c r="R390" s="40" t="str">
        <f t="shared" si="44"/>
        <v/>
      </c>
      <c r="S390" s="35" t="str">
        <f>IF(OR(O390=1,Rapportage!H390&lt;$X$3),IF(Rapportage!H390&lt;"00:01","",(Rapportage!H390-$X$2)),"")</f>
        <v/>
      </c>
      <c r="T390" s="36" t="str">
        <f t="shared" si="40"/>
        <v/>
      </c>
      <c r="U390" s="41" t="str">
        <f t="shared" si="41"/>
        <v/>
      </c>
      <c r="V390" s="36" t="str">
        <f t="shared" si="42"/>
        <v/>
      </c>
      <c r="W390" s="36" t="str">
        <f t="shared" si="43"/>
        <v/>
      </c>
      <c r="X390" s="31"/>
      <c r="Y390" s="31"/>
      <c r="Z390" s="31" t="s">
        <v>8320</v>
      </c>
      <c r="AA390" s="31">
        <v>389</v>
      </c>
      <c r="AB390" s="31"/>
      <c r="AC390" s="31"/>
      <c r="AD390" s="31"/>
      <c r="AE390" s="31"/>
      <c r="AF390" s="31"/>
    </row>
    <row r="391" spans="1:32">
      <c r="A391" s="31" t="str">
        <f>IF((Rapportage!A391)="","",_xlfn.CONCAT(REPT("0",4-LEN(Rapportage!A391)),Rapportage!A391))</f>
        <v/>
      </c>
      <c r="B391" s="31" t="s">
        <v>1176</v>
      </c>
      <c r="C391" s="31" t="str">
        <f>IF((Rapportage!C391)="","",_xlfn.CONCAT(REPT("0",10-LEN(Rapportage!C391)),Rapportage!C391))</f>
        <v/>
      </c>
      <c r="D391" s="31" t="s">
        <v>1177</v>
      </c>
      <c r="E391" s="31" t="s">
        <v>17972</v>
      </c>
      <c r="F391" s="31" t="s">
        <v>15450</v>
      </c>
      <c r="G391" s="31" t="s">
        <v>1178</v>
      </c>
      <c r="H391" s="31" t="s">
        <v>8321</v>
      </c>
      <c r="I391" s="31">
        <v>1766</v>
      </c>
      <c r="J391" s="31" t="e">
        <f ca="1">IF(($AB$2-$AA$2) &gt;= 0,IF(LEN(TEXT((V391)*100,"00000"))=3,_xlfn.CONCAT(0,TEXT((V391)*100,"00000")),TEXT((V391)*100,"00000")),empty)</f>
        <v>#NAME?</v>
      </c>
      <c r="K391" s="31" t="str">
        <f t="shared" si="45"/>
        <v/>
      </c>
      <c r="L391" s="31" t="s">
        <v>12931</v>
      </c>
      <c r="M391" s="31"/>
      <c r="N391" s="33" t="e">
        <f>MOD(Rapportage!H391-Rapportage!F391,1)-P391</f>
        <v>#VALUE!</v>
      </c>
      <c r="O391" s="31" t="str">
        <f>IF(Rapportage!G391="","",Rapportage!G391-Rapportage!E391)</f>
        <v/>
      </c>
      <c r="P391" s="35" t="str">
        <f>IF(Rapportage!K391="","",(Rapportage!K391*60)/1440)</f>
        <v/>
      </c>
      <c r="Q391" s="40" t="str">
        <f>IF(O391=1,1-((Rapportage!#REF!-$X$2)),"")</f>
        <v/>
      </c>
      <c r="R391" s="40" t="str">
        <f t="shared" si="44"/>
        <v/>
      </c>
      <c r="S391" s="35" t="str">
        <f>IF(OR(O391=1,Rapportage!H391&lt;$X$3),IF(Rapportage!H391&lt;"00:01","",(Rapportage!H391-$X$2)),"")</f>
        <v/>
      </c>
      <c r="T391" s="36" t="str">
        <f t="shared" ref="T391:T454" si="46">IF(P391="","",IF(S391="",((P391*1440)/60),(((R391+S391)*1440)/60)))</f>
        <v/>
      </c>
      <c r="U391" s="41" t="str">
        <f t="shared" ref="U391:U454" si="47">IF(P391="","",(P391*1440)/60)</f>
        <v/>
      </c>
      <c r="V391" s="36" t="str">
        <f t="shared" ref="V391:V454" si="48">IF(O391="","",IF(O391=0,((P391*1440)/60),(R391*1440)/60))</f>
        <v/>
      </c>
      <c r="W391" s="36" t="str">
        <f t="shared" ref="W391:W454" si="49">IF(S391="","",(S391*1440)/60)</f>
        <v/>
      </c>
      <c r="X391" s="31"/>
      <c r="Y391" s="31"/>
      <c r="Z391" s="31" t="s">
        <v>8322</v>
      </c>
      <c r="AA391" s="31">
        <v>390</v>
      </c>
      <c r="AB391" s="31"/>
      <c r="AC391" s="31"/>
      <c r="AD391" s="31"/>
      <c r="AE391" s="31"/>
      <c r="AF391" s="31"/>
    </row>
    <row r="392" spans="1:32">
      <c r="A392" s="31" t="str">
        <f>IF((Rapportage!A392)="","",_xlfn.CONCAT(REPT("0",4-LEN(Rapportage!A392)),Rapportage!A392))</f>
        <v/>
      </c>
      <c r="B392" s="31" t="s">
        <v>1179</v>
      </c>
      <c r="C392" s="31" t="str">
        <f>IF((Rapportage!C392)="","",_xlfn.CONCAT(REPT("0",10-LEN(Rapportage!C392)),Rapportage!C392))</f>
        <v/>
      </c>
      <c r="D392" s="31" t="s">
        <v>1180</v>
      </c>
      <c r="E392" s="31" t="s">
        <v>17973</v>
      </c>
      <c r="F392" s="31" t="s">
        <v>15451</v>
      </c>
      <c r="G392" s="31" t="s">
        <v>1181</v>
      </c>
      <c r="H392" s="31" t="s">
        <v>8323</v>
      </c>
      <c r="I392" s="31">
        <v>1766</v>
      </c>
      <c r="J392" s="31" t="e">
        <f ca="1">IF(($AB$2-$AA$2) &gt;= 0,IF(LEN(TEXT((V392)*100,"00000"))=3,_xlfn.CONCAT(0,TEXT((V392)*100,"00000")),TEXT((V392)*100,"00000")),empty)</f>
        <v>#NAME?</v>
      </c>
      <c r="K392" s="31" t="str">
        <f t="shared" si="45"/>
        <v/>
      </c>
      <c r="L392" s="31" t="s">
        <v>12932</v>
      </c>
      <c r="M392" s="31"/>
      <c r="N392" s="33" t="e">
        <f>MOD(Rapportage!H392-Rapportage!F392,1)-P392</f>
        <v>#VALUE!</v>
      </c>
      <c r="O392" s="31" t="str">
        <f>IF(Rapportage!G392="","",Rapportage!G392-Rapportage!E392)</f>
        <v/>
      </c>
      <c r="P392" s="35" t="str">
        <f>IF(Rapportage!K392="","",(Rapportage!K392*60)/1440)</f>
        <v/>
      </c>
      <c r="Q392" s="40" t="str">
        <f>IF(O392=1,1-((Rapportage!#REF!-$X$2)),"")</f>
        <v/>
      </c>
      <c r="R392" s="40" t="str">
        <f t="shared" si="44"/>
        <v/>
      </c>
      <c r="S392" s="35" t="str">
        <f>IF(OR(O392=1,Rapportage!H392&lt;$X$3),IF(Rapportage!H392&lt;"00:01","",(Rapportage!H392-$X$2)),"")</f>
        <v/>
      </c>
      <c r="T392" s="36" t="str">
        <f t="shared" si="46"/>
        <v/>
      </c>
      <c r="U392" s="41" t="str">
        <f t="shared" si="47"/>
        <v/>
      </c>
      <c r="V392" s="36" t="str">
        <f t="shared" si="48"/>
        <v/>
      </c>
      <c r="W392" s="36" t="str">
        <f t="shared" si="49"/>
        <v/>
      </c>
      <c r="X392" s="31"/>
      <c r="Y392" s="31"/>
      <c r="Z392" s="31" t="s">
        <v>8324</v>
      </c>
      <c r="AA392" s="31">
        <v>391</v>
      </c>
      <c r="AB392" s="31"/>
      <c r="AC392" s="31"/>
      <c r="AD392" s="31"/>
      <c r="AE392" s="31"/>
      <c r="AF392" s="31"/>
    </row>
    <row r="393" spans="1:32">
      <c r="A393" s="31" t="str">
        <f>IF((Rapportage!A393)="","",_xlfn.CONCAT(REPT("0",4-LEN(Rapportage!A393)),Rapportage!A393))</f>
        <v/>
      </c>
      <c r="B393" s="31" t="s">
        <v>1182</v>
      </c>
      <c r="C393" s="31" t="str">
        <f>IF((Rapportage!C393)="","",_xlfn.CONCAT(REPT("0",10-LEN(Rapportage!C393)),Rapportage!C393))</f>
        <v/>
      </c>
      <c r="D393" s="31" t="s">
        <v>1183</v>
      </c>
      <c r="E393" s="31" t="s">
        <v>17974</v>
      </c>
      <c r="F393" s="31" t="s">
        <v>15452</v>
      </c>
      <c r="G393" s="31" t="s">
        <v>1184</v>
      </c>
      <c r="H393" s="31" t="s">
        <v>8325</v>
      </c>
      <c r="I393" s="31">
        <v>1766</v>
      </c>
      <c r="J393" s="31" t="e">
        <f ca="1">IF(($AB$2-$AA$2) &gt;= 0,IF(LEN(TEXT((V393)*100,"00000"))=3,_xlfn.CONCAT(0,TEXT((V393)*100,"00000")),TEXT((V393)*100,"00000")),empty)</f>
        <v>#NAME?</v>
      </c>
      <c r="K393" s="31" t="str">
        <f t="shared" si="45"/>
        <v/>
      </c>
      <c r="L393" s="31" t="s">
        <v>12933</v>
      </c>
      <c r="M393" s="31"/>
      <c r="N393" s="33" t="e">
        <f>MOD(Rapportage!H393-Rapportage!F393,1)-P393</f>
        <v>#VALUE!</v>
      </c>
      <c r="O393" s="31" t="str">
        <f>IF(Rapportage!G393="","",Rapportage!G393-Rapportage!E393)</f>
        <v/>
      </c>
      <c r="P393" s="35" t="str">
        <f>IF(Rapportage!K393="","",(Rapportage!K393*60)/1440)</f>
        <v/>
      </c>
      <c r="Q393" s="40" t="str">
        <f>IF(O393=1,1-((Rapportage!#REF!-$X$2)),"")</f>
        <v/>
      </c>
      <c r="R393" s="40" t="str">
        <f t="shared" si="44"/>
        <v/>
      </c>
      <c r="S393" s="35" t="str">
        <f>IF(OR(O393=1,Rapportage!H393&lt;$X$3),IF(Rapportage!H393&lt;"00:01","",(Rapportage!H393-$X$2)),"")</f>
        <v/>
      </c>
      <c r="T393" s="36" t="str">
        <f t="shared" si="46"/>
        <v/>
      </c>
      <c r="U393" s="41" t="str">
        <f t="shared" si="47"/>
        <v/>
      </c>
      <c r="V393" s="36" t="str">
        <f t="shared" si="48"/>
        <v/>
      </c>
      <c r="W393" s="36" t="str">
        <f t="shared" si="49"/>
        <v/>
      </c>
      <c r="X393" s="31"/>
      <c r="Y393" s="31"/>
      <c r="Z393" s="31" t="s">
        <v>8326</v>
      </c>
      <c r="AA393" s="31">
        <v>392</v>
      </c>
      <c r="AB393" s="31"/>
      <c r="AC393" s="31"/>
      <c r="AD393" s="31"/>
      <c r="AE393" s="31"/>
      <c r="AF393" s="31"/>
    </row>
    <row r="394" spans="1:32">
      <c r="A394" s="31" t="str">
        <f>IF((Rapportage!A394)="","",_xlfn.CONCAT(REPT("0",4-LEN(Rapportage!A394)),Rapportage!A394))</f>
        <v/>
      </c>
      <c r="B394" s="31" t="s">
        <v>1185</v>
      </c>
      <c r="C394" s="31" t="str">
        <f>IF((Rapportage!C394)="","",_xlfn.CONCAT(REPT("0",10-LEN(Rapportage!C394)),Rapportage!C394))</f>
        <v/>
      </c>
      <c r="D394" s="31" t="s">
        <v>1186</v>
      </c>
      <c r="E394" s="31" t="s">
        <v>17975</v>
      </c>
      <c r="F394" s="31" t="s">
        <v>15453</v>
      </c>
      <c r="G394" s="31" t="s">
        <v>1187</v>
      </c>
      <c r="H394" s="31" t="s">
        <v>8327</v>
      </c>
      <c r="I394" s="31">
        <v>1766</v>
      </c>
      <c r="J394" s="31" t="e">
        <f ca="1">IF(($AB$2-$AA$2) &gt;= 0,IF(LEN(TEXT((V394)*100,"00000"))=3,_xlfn.CONCAT(0,TEXT((V394)*100,"00000")),TEXT((V394)*100,"00000")),empty)</f>
        <v>#NAME?</v>
      </c>
      <c r="K394" s="31" t="str">
        <f t="shared" si="45"/>
        <v/>
      </c>
      <c r="L394" s="31" t="s">
        <v>12934</v>
      </c>
      <c r="M394" s="31"/>
      <c r="N394" s="33" t="e">
        <f>MOD(Rapportage!H394-Rapportage!F394,1)-P394</f>
        <v>#VALUE!</v>
      </c>
      <c r="O394" s="31" t="str">
        <f>IF(Rapportage!G394="","",Rapportage!G394-Rapportage!E394)</f>
        <v/>
      </c>
      <c r="P394" s="35" t="str">
        <f>IF(Rapportage!K394="","",(Rapportage!K394*60)/1440)</f>
        <v/>
      </c>
      <c r="Q394" s="40" t="str">
        <f>IF(O394=1,1-((Rapportage!#REF!-$X$2)),"")</f>
        <v/>
      </c>
      <c r="R394" s="40" t="str">
        <f t="shared" si="44"/>
        <v/>
      </c>
      <c r="S394" s="35" t="str">
        <f>IF(OR(O394=1,Rapportage!H394&lt;$X$3),IF(Rapportage!H394&lt;"00:01","",(Rapportage!H394-$X$2)),"")</f>
        <v/>
      </c>
      <c r="T394" s="36" t="str">
        <f t="shared" si="46"/>
        <v/>
      </c>
      <c r="U394" s="41" t="str">
        <f t="shared" si="47"/>
        <v/>
      </c>
      <c r="V394" s="36" t="str">
        <f t="shared" si="48"/>
        <v/>
      </c>
      <c r="W394" s="36" t="str">
        <f t="shared" si="49"/>
        <v/>
      </c>
      <c r="X394" s="31"/>
      <c r="Y394" s="31"/>
      <c r="Z394" s="31" t="s">
        <v>8328</v>
      </c>
      <c r="AA394" s="31">
        <v>393</v>
      </c>
      <c r="AB394" s="31"/>
      <c r="AC394" s="31"/>
      <c r="AD394" s="31"/>
      <c r="AE394" s="31"/>
      <c r="AF394" s="31"/>
    </row>
    <row r="395" spans="1:32">
      <c r="A395" s="31" t="str">
        <f>IF((Rapportage!A395)="","",_xlfn.CONCAT(REPT("0",4-LEN(Rapportage!A395)),Rapportage!A395))</f>
        <v/>
      </c>
      <c r="B395" s="31" t="s">
        <v>1188</v>
      </c>
      <c r="C395" s="31" t="str">
        <f>IF((Rapportage!C395)="","",_xlfn.CONCAT(REPT("0",10-LEN(Rapportage!C395)),Rapportage!C395))</f>
        <v/>
      </c>
      <c r="D395" s="31" t="s">
        <v>1189</v>
      </c>
      <c r="E395" s="31" t="s">
        <v>17976</v>
      </c>
      <c r="F395" s="31" t="s">
        <v>15454</v>
      </c>
      <c r="G395" s="31" t="s">
        <v>1190</v>
      </c>
      <c r="H395" s="31" t="s">
        <v>8329</v>
      </c>
      <c r="I395" s="31">
        <v>1766</v>
      </c>
      <c r="J395" s="31" t="e">
        <f ca="1">IF(($AB$2-$AA$2) &gt;= 0,IF(LEN(TEXT((V395)*100,"00000"))=3,_xlfn.CONCAT(0,TEXT((V395)*100,"00000")),TEXT((V395)*100,"00000")),empty)</f>
        <v>#NAME?</v>
      </c>
      <c r="K395" s="31" t="str">
        <f t="shared" si="45"/>
        <v/>
      </c>
      <c r="L395" s="31" t="s">
        <v>12935</v>
      </c>
      <c r="M395" s="31"/>
      <c r="N395" s="33" t="e">
        <f>MOD(Rapportage!H395-Rapportage!F395,1)-P395</f>
        <v>#VALUE!</v>
      </c>
      <c r="O395" s="31" t="str">
        <f>IF(Rapportage!G395="","",Rapportage!G395-Rapportage!E395)</f>
        <v/>
      </c>
      <c r="P395" s="35" t="str">
        <f>IF(Rapportage!K395="","",(Rapportage!K395*60)/1440)</f>
        <v/>
      </c>
      <c r="Q395" s="40" t="str">
        <f>IF(O395=1,1-((Rapportage!#REF!-$X$2)),"")</f>
        <v/>
      </c>
      <c r="R395" s="40" t="str">
        <f t="shared" si="44"/>
        <v/>
      </c>
      <c r="S395" s="35" t="str">
        <f>IF(OR(O395=1,Rapportage!H395&lt;$X$3),IF(Rapportage!H395&lt;"00:01","",(Rapportage!H395-$X$2)),"")</f>
        <v/>
      </c>
      <c r="T395" s="36" t="str">
        <f t="shared" si="46"/>
        <v/>
      </c>
      <c r="U395" s="41" t="str">
        <f t="shared" si="47"/>
        <v/>
      </c>
      <c r="V395" s="36" t="str">
        <f t="shared" si="48"/>
        <v/>
      </c>
      <c r="W395" s="36" t="str">
        <f t="shared" si="49"/>
        <v/>
      </c>
      <c r="X395" s="31"/>
      <c r="Y395" s="31"/>
      <c r="Z395" s="31" t="s">
        <v>8330</v>
      </c>
      <c r="AA395" s="31">
        <v>394</v>
      </c>
      <c r="AB395" s="31"/>
      <c r="AC395" s="31"/>
      <c r="AD395" s="31"/>
      <c r="AE395" s="31"/>
      <c r="AF395" s="31"/>
    </row>
    <row r="396" spans="1:32">
      <c r="A396" s="31" t="str">
        <f>IF((Rapportage!A396)="","",_xlfn.CONCAT(REPT("0",4-LEN(Rapportage!A396)),Rapportage!A396))</f>
        <v/>
      </c>
      <c r="B396" s="31" t="s">
        <v>1191</v>
      </c>
      <c r="C396" s="31" t="str">
        <f>IF((Rapportage!C396)="","",_xlfn.CONCAT(REPT("0",10-LEN(Rapportage!C396)),Rapportage!C396))</f>
        <v/>
      </c>
      <c r="D396" s="31" t="s">
        <v>1192</v>
      </c>
      <c r="E396" s="31" t="s">
        <v>17977</v>
      </c>
      <c r="F396" s="31" t="s">
        <v>15455</v>
      </c>
      <c r="G396" s="31" t="s">
        <v>1193</v>
      </c>
      <c r="H396" s="31" t="s">
        <v>8331</v>
      </c>
      <c r="I396" s="31">
        <v>1766</v>
      </c>
      <c r="J396" s="31" t="e">
        <f ca="1">IF(($AB$2-$AA$2) &gt;= 0,IF(LEN(TEXT((V396)*100,"00000"))=3,_xlfn.CONCAT(0,TEXT((V396)*100,"00000")),TEXT((V396)*100,"00000")),empty)</f>
        <v>#NAME?</v>
      </c>
      <c r="K396" s="31" t="str">
        <f t="shared" si="45"/>
        <v/>
      </c>
      <c r="L396" s="31" t="s">
        <v>12936</v>
      </c>
      <c r="M396" s="31"/>
      <c r="N396" s="33" t="e">
        <f>MOD(Rapportage!H396-Rapportage!F396,1)-P396</f>
        <v>#VALUE!</v>
      </c>
      <c r="O396" s="31" t="str">
        <f>IF(Rapportage!G396="","",Rapportage!G396-Rapportage!E396)</f>
        <v/>
      </c>
      <c r="P396" s="35" t="str">
        <f>IF(Rapportage!K396="","",(Rapportage!K396*60)/1440)</f>
        <v/>
      </c>
      <c r="Q396" s="40" t="str">
        <f>IF(O396=1,1-((Rapportage!#REF!-$X$2)),"")</f>
        <v/>
      </c>
      <c r="R396" s="40" t="str">
        <f t="shared" si="44"/>
        <v/>
      </c>
      <c r="S396" s="35" t="str">
        <f>IF(OR(O396=1,Rapportage!H396&lt;$X$3),IF(Rapportage!H396&lt;"00:01","",(Rapportage!H396-$X$2)),"")</f>
        <v/>
      </c>
      <c r="T396" s="36" t="str">
        <f t="shared" si="46"/>
        <v/>
      </c>
      <c r="U396" s="41" t="str">
        <f t="shared" si="47"/>
        <v/>
      </c>
      <c r="V396" s="36" t="str">
        <f t="shared" si="48"/>
        <v/>
      </c>
      <c r="W396" s="36" t="str">
        <f t="shared" si="49"/>
        <v/>
      </c>
      <c r="X396" s="31"/>
      <c r="Y396" s="31"/>
      <c r="Z396" s="31" t="s">
        <v>8332</v>
      </c>
      <c r="AA396" s="31">
        <v>395</v>
      </c>
      <c r="AB396" s="31"/>
      <c r="AC396" s="31"/>
      <c r="AD396" s="31"/>
      <c r="AE396" s="31"/>
      <c r="AF396" s="31"/>
    </row>
    <row r="397" spans="1:32">
      <c r="A397" s="31" t="str">
        <f>IF((Rapportage!A397)="","",_xlfn.CONCAT(REPT("0",4-LEN(Rapportage!A397)),Rapportage!A397))</f>
        <v/>
      </c>
      <c r="B397" s="31" t="s">
        <v>1194</v>
      </c>
      <c r="C397" s="31" t="str">
        <f>IF((Rapportage!C397)="","",_xlfn.CONCAT(REPT("0",10-LEN(Rapportage!C397)),Rapportage!C397))</f>
        <v/>
      </c>
      <c r="D397" s="31" t="s">
        <v>1195</v>
      </c>
      <c r="E397" s="31" t="s">
        <v>17978</v>
      </c>
      <c r="F397" s="31" t="s">
        <v>15456</v>
      </c>
      <c r="G397" s="31" t="s">
        <v>1196</v>
      </c>
      <c r="H397" s="31" t="s">
        <v>8333</v>
      </c>
      <c r="I397" s="31">
        <v>1766</v>
      </c>
      <c r="J397" s="31" t="e">
        <f ca="1">IF(($AB$2-$AA$2) &gt;= 0,IF(LEN(TEXT((V397)*100,"00000"))=3,_xlfn.CONCAT(0,TEXT((V397)*100,"00000")),TEXT((V397)*100,"00000")),empty)</f>
        <v>#NAME?</v>
      </c>
      <c r="K397" s="31" t="str">
        <f t="shared" si="45"/>
        <v/>
      </c>
      <c r="L397" s="31" t="s">
        <v>12937</v>
      </c>
      <c r="M397" s="31"/>
      <c r="N397" s="33" t="e">
        <f>MOD(Rapportage!H397-Rapportage!F397,1)-P397</f>
        <v>#VALUE!</v>
      </c>
      <c r="O397" s="31" t="str">
        <f>IF(Rapportage!G397="","",Rapportage!G397-Rapportage!E397)</f>
        <v/>
      </c>
      <c r="P397" s="35" t="str">
        <f>IF(Rapportage!K397="","",(Rapportage!K397*60)/1440)</f>
        <v/>
      </c>
      <c r="Q397" s="40" t="str">
        <f>IF(O397=1,1-((Rapportage!#REF!-$X$2)),"")</f>
        <v/>
      </c>
      <c r="R397" s="40" t="str">
        <f t="shared" si="44"/>
        <v/>
      </c>
      <c r="S397" s="35" t="str">
        <f>IF(OR(O397=1,Rapportage!H397&lt;$X$3),IF(Rapportage!H397&lt;"00:01","",(Rapportage!H397-$X$2)),"")</f>
        <v/>
      </c>
      <c r="T397" s="36" t="str">
        <f t="shared" si="46"/>
        <v/>
      </c>
      <c r="U397" s="41" t="str">
        <f t="shared" si="47"/>
        <v/>
      </c>
      <c r="V397" s="36" t="str">
        <f t="shared" si="48"/>
        <v/>
      </c>
      <c r="W397" s="36" t="str">
        <f t="shared" si="49"/>
        <v/>
      </c>
      <c r="X397" s="31"/>
      <c r="Y397" s="31"/>
      <c r="Z397" s="31" t="s">
        <v>8334</v>
      </c>
      <c r="AA397" s="31">
        <v>396</v>
      </c>
      <c r="AB397" s="31"/>
      <c r="AC397" s="31"/>
      <c r="AD397" s="31"/>
      <c r="AE397" s="31"/>
      <c r="AF397" s="31"/>
    </row>
    <row r="398" spans="1:32">
      <c r="A398" s="31" t="str">
        <f>IF((Rapportage!A398)="","",_xlfn.CONCAT(REPT("0",4-LEN(Rapportage!A398)),Rapportage!A398))</f>
        <v/>
      </c>
      <c r="B398" s="31" t="s">
        <v>1197</v>
      </c>
      <c r="C398" s="31" t="str">
        <f>IF((Rapportage!C398)="","",_xlfn.CONCAT(REPT("0",10-LEN(Rapportage!C398)),Rapportage!C398))</f>
        <v/>
      </c>
      <c r="D398" s="31" t="s">
        <v>1198</v>
      </c>
      <c r="E398" s="31" t="s">
        <v>17979</v>
      </c>
      <c r="F398" s="31" t="s">
        <v>15457</v>
      </c>
      <c r="G398" s="31" t="s">
        <v>1199</v>
      </c>
      <c r="H398" s="31" t="s">
        <v>8335</v>
      </c>
      <c r="I398" s="31">
        <v>1766</v>
      </c>
      <c r="J398" s="31" t="e">
        <f ca="1">IF(($AB$2-$AA$2) &gt;= 0,IF(LEN(TEXT((V398)*100,"00000"))=3,_xlfn.CONCAT(0,TEXT((V398)*100,"00000")),TEXT((V398)*100,"00000")),empty)</f>
        <v>#NAME?</v>
      </c>
      <c r="K398" s="31" t="str">
        <f t="shared" si="45"/>
        <v/>
      </c>
      <c r="L398" s="31" t="s">
        <v>12938</v>
      </c>
      <c r="M398" s="31"/>
      <c r="N398" s="33" t="e">
        <f>MOD(Rapportage!H398-Rapportage!F398,1)-P398</f>
        <v>#VALUE!</v>
      </c>
      <c r="O398" s="31" t="str">
        <f>IF(Rapportage!G398="","",Rapportage!G398-Rapportage!E398)</f>
        <v/>
      </c>
      <c r="P398" s="35" t="str">
        <f>IF(Rapportage!K398="","",(Rapportage!K398*60)/1440)</f>
        <v/>
      </c>
      <c r="Q398" s="40" t="str">
        <f>IF(O398=1,1-((Rapportage!#REF!-$X$2)),"")</f>
        <v/>
      </c>
      <c r="R398" s="40" t="str">
        <f t="shared" si="44"/>
        <v/>
      </c>
      <c r="S398" s="35" t="str">
        <f>IF(OR(O398=1,Rapportage!H398&lt;$X$3),IF(Rapportage!H398&lt;"00:01","",(Rapportage!H398-$X$2)),"")</f>
        <v/>
      </c>
      <c r="T398" s="36" t="str">
        <f t="shared" si="46"/>
        <v/>
      </c>
      <c r="U398" s="41" t="str">
        <f t="shared" si="47"/>
        <v/>
      </c>
      <c r="V398" s="36" t="str">
        <f t="shared" si="48"/>
        <v/>
      </c>
      <c r="W398" s="36" t="str">
        <f t="shared" si="49"/>
        <v/>
      </c>
      <c r="X398" s="31"/>
      <c r="Y398" s="31"/>
      <c r="Z398" s="31" t="s">
        <v>8336</v>
      </c>
      <c r="AA398" s="31">
        <v>397</v>
      </c>
      <c r="AB398" s="31"/>
      <c r="AC398" s="31"/>
      <c r="AD398" s="31"/>
      <c r="AE398" s="31"/>
      <c r="AF398" s="31"/>
    </row>
    <row r="399" spans="1:32">
      <c r="A399" s="31" t="str">
        <f>IF((Rapportage!A399)="","",_xlfn.CONCAT(REPT("0",4-LEN(Rapportage!A399)),Rapportage!A399))</f>
        <v/>
      </c>
      <c r="B399" s="31" t="s">
        <v>1200</v>
      </c>
      <c r="C399" s="31" t="str">
        <f>IF((Rapportage!C399)="","",_xlfn.CONCAT(REPT("0",10-LEN(Rapportage!C399)),Rapportage!C399))</f>
        <v/>
      </c>
      <c r="D399" s="31" t="s">
        <v>1201</v>
      </c>
      <c r="E399" s="31" t="s">
        <v>17980</v>
      </c>
      <c r="F399" s="31" t="s">
        <v>15458</v>
      </c>
      <c r="G399" s="31" t="s">
        <v>1202</v>
      </c>
      <c r="H399" s="31" t="s">
        <v>8337</v>
      </c>
      <c r="I399" s="31">
        <v>1766</v>
      </c>
      <c r="J399" s="31" t="e">
        <f ca="1">IF(($AB$2-$AA$2) &gt;= 0,IF(LEN(TEXT((V399)*100,"00000"))=3,_xlfn.CONCAT(0,TEXT((V399)*100,"00000")),TEXT((V399)*100,"00000")),empty)</f>
        <v>#NAME?</v>
      </c>
      <c r="K399" s="31" t="str">
        <f t="shared" si="45"/>
        <v/>
      </c>
      <c r="L399" s="31" t="s">
        <v>12939</v>
      </c>
      <c r="M399" s="31"/>
      <c r="N399" s="33" t="e">
        <f>MOD(Rapportage!H399-Rapportage!F399,1)-P399</f>
        <v>#VALUE!</v>
      </c>
      <c r="O399" s="31" t="str">
        <f>IF(Rapportage!G399="","",Rapportage!G399-Rapportage!E399)</f>
        <v/>
      </c>
      <c r="P399" s="35" t="str">
        <f>IF(Rapportage!K399="","",(Rapportage!K399*60)/1440)</f>
        <v/>
      </c>
      <c r="Q399" s="40" t="str">
        <f>IF(O399=1,1-((Rapportage!#REF!-$X$2)),"")</f>
        <v/>
      </c>
      <c r="R399" s="40" t="str">
        <f t="shared" si="44"/>
        <v/>
      </c>
      <c r="S399" s="35" t="str">
        <f>IF(OR(O399=1,Rapportage!H399&lt;$X$3),IF(Rapportage!H399&lt;"00:01","",(Rapportage!H399-$X$2)),"")</f>
        <v/>
      </c>
      <c r="T399" s="36" t="str">
        <f t="shared" si="46"/>
        <v/>
      </c>
      <c r="U399" s="41" t="str">
        <f t="shared" si="47"/>
        <v/>
      </c>
      <c r="V399" s="36" t="str">
        <f t="shared" si="48"/>
        <v/>
      </c>
      <c r="W399" s="36" t="str">
        <f t="shared" si="49"/>
        <v/>
      </c>
      <c r="X399" s="31"/>
      <c r="Y399" s="31"/>
      <c r="Z399" s="31" t="s">
        <v>8338</v>
      </c>
      <c r="AA399" s="31">
        <v>398</v>
      </c>
      <c r="AB399" s="31"/>
      <c r="AC399" s="31"/>
      <c r="AD399" s="31"/>
      <c r="AE399" s="31"/>
      <c r="AF399" s="31"/>
    </row>
    <row r="400" spans="1:32">
      <c r="A400" s="31" t="str">
        <f>IF((Rapportage!A400)="","",_xlfn.CONCAT(REPT("0",4-LEN(Rapportage!A400)),Rapportage!A400))</f>
        <v/>
      </c>
      <c r="B400" s="31" t="s">
        <v>1203</v>
      </c>
      <c r="C400" s="31" t="str">
        <f>IF((Rapportage!C400)="","",_xlfn.CONCAT(REPT("0",10-LEN(Rapportage!C400)),Rapportage!C400))</f>
        <v/>
      </c>
      <c r="D400" s="31" t="s">
        <v>1204</v>
      </c>
      <c r="E400" s="31" t="s">
        <v>17981</v>
      </c>
      <c r="F400" s="31" t="s">
        <v>15459</v>
      </c>
      <c r="G400" s="31" t="s">
        <v>1205</v>
      </c>
      <c r="H400" s="31" t="s">
        <v>8339</v>
      </c>
      <c r="I400" s="31">
        <v>1766</v>
      </c>
      <c r="J400" s="31" t="e">
        <f ca="1">IF(($AB$2-$AA$2) &gt;= 0,IF(LEN(TEXT((V400)*100,"00000"))=3,_xlfn.CONCAT(0,TEXT((V400)*100,"00000")),TEXT((V400)*100,"00000")),empty)</f>
        <v>#NAME?</v>
      </c>
      <c r="K400" s="31" t="str">
        <f t="shared" si="45"/>
        <v/>
      </c>
      <c r="L400" s="31" t="s">
        <v>12940</v>
      </c>
      <c r="M400" s="31"/>
      <c r="N400" s="33" t="e">
        <f>MOD(Rapportage!H400-Rapportage!F400,1)-P400</f>
        <v>#VALUE!</v>
      </c>
      <c r="O400" s="31" t="str">
        <f>IF(Rapportage!G400="","",Rapportage!G400-Rapportage!E400)</f>
        <v/>
      </c>
      <c r="P400" s="35" t="str">
        <f>IF(Rapportage!K400="","",(Rapportage!K400*60)/1440)</f>
        <v/>
      </c>
      <c r="Q400" s="40" t="str">
        <f>IF(O400=1,1-((Rapportage!#REF!-$X$2)),"")</f>
        <v/>
      </c>
      <c r="R400" s="40" t="str">
        <f t="shared" si="44"/>
        <v/>
      </c>
      <c r="S400" s="35" t="str">
        <f>IF(OR(O400=1,Rapportage!H400&lt;$X$3),IF(Rapportage!H400&lt;"00:01","",(Rapportage!H400-$X$2)),"")</f>
        <v/>
      </c>
      <c r="T400" s="36" t="str">
        <f t="shared" si="46"/>
        <v/>
      </c>
      <c r="U400" s="41" t="str">
        <f t="shared" si="47"/>
        <v/>
      </c>
      <c r="V400" s="36" t="str">
        <f t="shared" si="48"/>
        <v/>
      </c>
      <c r="W400" s="36" t="str">
        <f t="shared" si="49"/>
        <v/>
      </c>
      <c r="X400" s="31"/>
      <c r="Y400" s="31"/>
      <c r="Z400" s="31" t="s">
        <v>8340</v>
      </c>
      <c r="AA400" s="31">
        <v>399</v>
      </c>
      <c r="AB400" s="31"/>
      <c r="AC400" s="31"/>
      <c r="AD400" s="31"/>
      <c r="AE400" s="31"/>
      <c r="AF400" s="31"/>
    </row>
    <row r="401" spans="1:32">
      <c r="A401" s="31" t="str">
        <f>IF((Rapportage!A401)="","",_xlfn.CONCAT(REPT("0",4-LEN(Rapportage!A401)),Rapportage!A401))</f>
        <v/>
      </c>
      <c r="B401" s="31" t="s">
        <v>1206</v>
      </c>
      <c r="C401" s="31" t="str">
        <f>IF((Rapportage!C401)="","",_xlfn.CONCAT(REPT("0",10-LEN(Rapportage!C401)),Rapportage!C401))</f>
        <v/>
      </c>
      <c r="D401" s="31" t="s">
        <v>1207</v>
      </c>
      <c r="E401" s="31" t="s">
        <v>17982</v>
      </c>
      <c r="F401" s="31" t="s">
        <v>15460</v>
      </c>
      <c r="G401" s="31" t="s">
        <v>1208</v>
      </c>
      <c r="H401" s="31" t="s">
        <v>8341</v>
      </c>
      <c r="I401" s="31">
        <v>1766</v>
      </c>
      <c r="J401" s="31" t="e">
        <f ca="1">IF(($AB$2-$AA$2) &gt;= 0,IF(LEN(TEXT((V401)*100,"00000"))=3,_xlfn.CONCAT(0,TEXT((V401)*100,"00000")),TEXT((V401)*100,"00000")),empty)</f>
        <v>#NAME?</v>
      </c>
      <c r="K401" s="31" t="str">
        <f t="shared" si="45"/>
        <v/>
      </c>
      <c r="L401" s="31" t="s">
        <v>12941</v>
      </c>
      <c r="M401" s="31"/>
      <c r="N401" s="33" t="e">
        <f>MOD(Rapportage!H401-Rapportage!F401,1)-P401</f>
        <v>#VALUE!</v>
      </c>
      <c r="O401" s="31" t="str">
        <f>IF(Rapportage!G401="","",Rapportage!G401-Rapportage!E401)</f>
        <v/>
      </c>
      <c r="P401" s="35" t="str">
        <f>IF(Rapportage!K401="","",(Rapportage!K401*60)/1440)</f>
        <v/>
      </c>
      <c r="Q401" s="40" t="str">
        <f>IF(O401=1,1-((Rapportage!#REF!-$X$2)),"")</f>
        <v/>
      </c>
      <c r="R401" s="40" t="str">
        <f t="shared" si="44"/>
        <v/>
      </c>
      <c r="S401" s="35" t="str">
        <f>IF(OR(O401=1,Rapportage!H401&lt;$X$3),IF(Rapportage!H401&lt;"00:01","",(Rapportage!H401-$X$2)),"")</f>
        <v/>
      </c>
      <c r="T401" s="36" t="str">
        <f t="shared" si="46"/>
        <v/>
      </c>
      <c r="U401" s="41" t="str">
        <f t="shared" si="47"/>
        <v/>
      </c>
      <c r="V401" s="36" t="str">
        <f t="shared" si="48"/>
        <v/>
      </c>
      <c r="W401" s="36" t="str">
        <f t="shared" si="49"/>
        <v/>
      </c>
      <c r="X401" s="31"/>
      <c r="Y401" s="31"/>
      <c r="Z401" s="31" t="s">
        <v>8342</v>
      </c>
      <c r="AA401" s="31">
        <v>400</v>
      </c>
      <c r="AB401" s="31"/>
      <c r="AC401" s="31"/>
      <c r="AD401" s="31"/>
      <c r="AE401" s="31"/>
      <c r="AF401" s="31"/>
    </row>
    <row r="402" spans="1:32">
      <c r="A402" s="31" t="str">
        <f>IF((Rapportage!A402)="","",_xlfn.CONCAT(REPT("0",4-LEN(Rapportage!A402)),Rapportage!A402))</f>
        <v/>
      </c>
      <c r="B402" s="31" t="s">
        <v>1209</v>
      </c>
      <c r="C402" s="31" t="str">
        <f>IF((Rapportage!C402)="","",_xlfn.CONCAT(REPT("0",10-LEN(Rapportage!C402)),Rapportage!C402))</f>
        <v/>
      </c>
      <c r="D402" s="31" t="s">
        <v>1210</v>
      </c>
      <c r="E402" s="31" t="s">
        <v>17983</v>
      </c>
      <c r="F402" s="31" t="s">
        <v>15461</v>
      </c>
      <c r="G402" s="31" t="s">
        <v>1211</v>
      </c>
      <c r="H402" s="31" t="s">
        <v>8343</v>
      </c>
      <c r="I402" s="31">
        <v>1766</v>
      </c>
      <c r="J402" s="31" t="e">
        <f ca="1">IF(($AB$2-$AA$2) &gt;= 0,IF(LEN(TEXT((V402)*100,"00000"))=3,_xlfn.CONCAT(0,TEXT((V402)*100,"00000")),TEXT((V402)*100,"00000")),empty)</f>
        <v>#NAME?</v>
      </c>
      <c r="K402" s="31" t="str">
        <f t="shared" si="45"/>
        <v/>
      </c>
      <c r="L402" s="31" t="s">
        <v>12942</v>
      </c>
      <c r="M402" s="31"/>
      <c r="N402" s="33" t="e">
        <f>MOD(Rapportage!H402-Rapportage!F402,1)-P402</f>
        <v>#VALUE!</v>
      </c>
      <c r="O402" s="31" t="str">
        <f>IF(Rapportage!G402="","",Rapportage!G402-Rapportage!E402)</f>
        <v/>
      </c>
      <c r="P402" s="35" t="str">
        <f>IF(Rapportage!K402="","",(Rapportage!K402*60)/1440)</f>
        <v/>
      </c>
      <c r="Q402" s="40" t="str">
        <f>IF(O402=1,1-((Rapportage!#REF!-$X$2)),"")</f>
        <v/>
      </c>
      <c r="R402" s="40" t="str">
        <f t="shared" si="44"/>
        <v/>
      </c>
      <c r="S402" s="35" t="str">
        <f>IF(OR(O402=1,Rapportage!H402&lt;$X$3),IF(Rapportage!H402&lt;"00:01","",(Rapportage!H402-$X$2)),"")</f>
        <v/>
      </c>
      <c r="T402" s="36" t="str">
        <f t="shared" si="46"/>
        <v/>
      </c>
      <c r="U402" s="41" t="str">
        <f t="shared" si="47"/>
        <v/>
      </c>
      <c r="V402" s="36" t="str">
        <f t="shared" si="48"/>
        <v/>
      </c>
      <c r="W402" s="36" t="str">
        <f t="shared" si="49"/>
        <v/>
      </c>
      <c r="X402" s="31"/>
      <c r="Y402" s="31"/>
      <c r="Z402" s="31" t="s">
        <v>8344</v>
      </c>
      <c r="AA402" s="31">
        <v>401</v>
      </c>
      <c r="AB402" s="31"/>
      <c r="AC402" s="31"/>
      <c r="AD402" s="31"/>
      <c r="AE402" s="31"/>
      <c r="AF402" s="31"/>
    </row>
    <row r="403" spans="1:32">
      <c r="A403" s="31" t="str">
        <f>IF((Rapportage!A403)="","",_xlfn.CONCAT(REPT("0",4-LEN(Rapportage!A403)),Rapportage!A403))</f>
        <v/>
      </c>
      <c r="B403" s="31" t="s">
        <v>1212</v>
      </c>
      <c r="C403" s="31" t="str">
        <f>IF((Rapportage!C403)="","",_xlfn.CONCAT(REPT("0",10-LEN(Rapportage!C403)),Rapportage!C403))</f>
        <v/>
      </c>
      <c r="D403" s="31" t="s">
        <v>1213</v>
      </c>
      <c r="E403" s="31" t="s">
        <v>17984</v>
      </c>
      <c r="F403" s="31" t="s">
        <v>15462</v>
      </c>
      <c r="G403" s="31" t="s">
        <v>1214</v>
      </c>
      <c r="H403" s="31" t="s">
        <v>8345</v>
      </c>
      <c r="I403" s="31">
        <v>1766</v>
      </c>
      <c r="J403" s="31" t="e">
        <f ca="1">IF(($AB$2-$AA$2) &gt;= 0,IF(LEN(TEXT((V403)*100,"00000"))=3,_xlfn.CONCAT(0,TEXT((V403)*100,"00000")),TEXT((V403)*100,"00000")),empty)</f>
        <v>#NAME?</v>
      </c>
      <c r="K403" s="31" t="str">
        <f t="shared" si="45"/>
        <v/>
      </c>
      <c r="L403" s="31" t="s">
        <v>12943</v>
      </c>
      <c r="M403" s="31"/>
      <c r="N403" s="33" t="e">
        <f>MOD(Rapportage!H403-Rapportage!F403,1)-P403</f>
        <v>#VALUE!</v>
      </c>
      <c r="O403" s="31" t="str">
        <f>IF(Rapportage!G403="","",Rapportage!G403-Rapportage!E403)</f>
        <v/>
      </c>
      <c r="P403" s="35" t="str">
        <f>IF(Rapportage!K403="","",(Rapportage!K403*60)/1440)</f>
        <v/>
      </c>
      <c r="Q403" s="40" t="str">
        <f>IF(O403=1,1-((Rapportage!#REF!-$X$2)),"")</f>
        <v/>
      </c>
      <c r="R403" s="40" t="str">
        <f t="shared" si="44"/>
        <v/>
      </c>
      <c r="S403" s="35" t="str">
        <f>IF(OR(O403=1,Rapportage!H403&lt;$X$3),IF(Rapportage!H403&lt;"00:01","",(Rapportage!H403-$X$2)),"")</f>
        <v/>
      </c>
      <c r="T403" s="36" t="str">
        <f t="shared" si="46"/>
        <v/>
      </c>
      <c r="U403" s="41" t="str">
        <f t="shared" si="47"/>
        <v/>
      </c>
      <c r="V403" s="36" t="str">
        <f t="shared" si="48"/>
        <v/>
      </c>
      <c r="W403" s="36" t="str">
        <f t="shared" si="49"/>
        <v/>
      </c>
      <c r="X403" s="31"/>
      <c r="Y403" s="31"/>
      <c r="Z403" s="31" t="s">
        <v>8346</v>
      </c>
      <c r="AA403" s="31">
        <v>402</v>
      </c>
      <c r="AB403" s="31"/>
      <c r="AC403" s="31"/>
      <c r="AD403" s="31"/>
      <c r="AE403" s="31"/>
      <c r="AF403" s="31"/>
    </row>
    <row r="404" spans="1:32">
      <c r="A404" s="31" t="str">
        <f>IF((Rapportage!A404)="","",_xlfn.CONCAT(REPT("0",4-LEN(Rapportage!A404)),Rapportage!A404))</f>
        <v/>
      </c>
      <c r="B404" s="31" t="s">
        <v>1215</v>
      </c>
      <c r="C404" s="31" t="str">
        <f>IF((Rapportage!C404)="","",_xlfn.CONCAT(REPT("0",10-LEN(Rapportage!C404)),Rapportage!C404))</f>
        <v/>
      </c>
      <c r="D404" s="31" t="s">
        <v>1216</v>
      </c>
      <c r="E404" s="31" t="s">
        <v>17985</v>
      </c>
      <c r="F404" s="31" t="s">
        <v>15463</v>
      </c>
      <c r="G404" s="31" t="s">
        <v>1217</v>
      </c>
      <c r="H404" s="31" t="s">
        <v>8347</v>
      </c>
      <c r="I404" s="31">
        <v>1766</v>
      </c>
      <c r="J404" s="31" t="e">
        <f ca="1">IF(($AB$2-$AA$2) &gt;= 0,IF(LEN(TEXT((V404)*100,"00000"))=3,_xlfn.CONCAT(0,TEXT((V404)*100,"00000")),TEXT((V404)*100,"00000")),empty)</f>
        <v>#NAME?</v>
      </c>
      <c r="K404" s="31" t="str">
        <f t="shared" si="45"/>
        <v/>
      </c>
      <c r="L404" s="31" t="s">
        <v>12944</v>
      </c>
      <c r="M404" s="31"/>
      <c r="N404" s="33" t="e">
        <f>MOD(Rapportage!H404-Rapportage!F404,1)-P404</f>
        <v>#VALUE!</v>
      </c>
      <c r="O404" s="31" t="str">
        <f>IF(Rapportage!G404="","",Rapportage!G404-Rapportage!E404)</f>
        <v/>
      </c>
      <c r="P404" s="35" t="str">
        <f>IF(Rapportage!K404="","",(Rapportage!K404*60)/1440)</f>
        <v/>
      </c>
      <c r="Q404" s="40" t="str">
        <f>IF(O404=1,1-((Rapportage!#REF!-$X$2)),"")</f>
        <v/>
      </c>
      <c r="R404" s="40" t="str">
        <f t="shared" si="44"/>
        <v/>
      </c>
      <c r="S404" s="35" t="str">
        <f>IF(OR(O404=1,Rapportage!H404&lt;$X$3),IF(Rapportage!H404&lt;"00:01","",(Rapportage!H404-$X$2)),"")</f>
        <v/>
      </c>
      <c r="T404" s="36" t="str">
        <f t="shared" si="46"/>
        <v/>
      </c>
      <c r="U404" s="41" t="str">
        <f t="shared" si="47"/>
        <v/>
      </c>
      <c r="V404" s="36" t="str">
        <f t="shared" si="48"/>
        <v/>
      </c>
      <c r="W404" s="36" t="str">
        <f t="shared" si="49"/>
        <v/>
      </c>
      <c r="X404" s="31"/>
      <c r="Y404" s="31"/>
      <c r="Z404" s="31" t="s">
        <v>8348</v>
      </c>
      <c r="AA404" s="31">
        <v>403</v>
      </c>
      <c r="AB404" s="31"/>
      <c r="AC404" s="31"/>
      <c r="AD404" s="31"/>
      <c r="AE404" s="31"/>
      <c r="AF404" s="31"/>
    </row>
    <row r="405" spans="1:32">
      <c r="A405" s="31" t="str">
        <f>IF((Rapportage!A405)="","",_xlfn.CONCAT(REPT("0",4-LEN(Rapportage!A405)),Rapportage!A405))</f>
        <v/>
      </c>
      <c r="B405" s="31" t="s">
        <v>1218</v>
      </c>
      <c r="C405" s="31" t="str">
        <f>IF((Rapportage!C405)="","",_xlfn.CONCAT(REPT("0",10-LEN(Rapportage!C405)),Rapportage!C405))</f>
        <v/>
      </c>
      <c r="D405" s="31" t="s">
        <v>1219</v>
      </c>
      <c r="E405" s="31" t="s">
        <v>17986</v>
      </c>
      <c r="F405" s="31" t="s">
        <v>15464</v>
      </c>
      <c r="G405" s="31" t="s">
        <v>1220</v>
      </c>
      <c r="H405" s="31" t="s">
        <v>8349</v>
      </c>
      <c r="I405" s="31">
        <v>1766</v>
      </c>
      <c r="J405" s="31" t="e">
        <f ca="1">IF(($AB$2-$AA$2) &gt;= 0,IF(LEN(TEXT((V405)*100,"00000"))=3,_xlfn.CONCAT(0,TEXT((V405)*100,"00000")),TEXT((V405)*100,"00000")),empty)</f>
        <v>#NAME?</v>
      </c>
      <c r="K405" s="31" t="str">
        <f t="shared" si="45"/>
        <v/>
      </c>
      <c r="L405" s="31" t="s">
        <v>12945</v>
      </c>
      <c r="M405" s="31"/>
      <c r="N405" s="33" t="e">
        <f>MOD(Rapportage!H405-Rapportage!F405,1)-P405</f>
        <v>#VALUE!</v>
      </c>
      <c r="O405" s="31" t="str">
        <f>IF(Rapportage!G405="","",Rapportage!G405-Rapportage!E405)</f>
        <v/>
      </c>
      <c r="P405" s="35" t="str">
        <f>IF(Rapportage!K405="","",(Rapportage!K405*60)/1440)</f>
        <v/>
      </c>
      <c r="Q405" s="40" t="str">
        <f>IF(O405=1,1-((Rapportage!#REF!-$X$2)),"")</f>
        <v/>
      </c>
      <c r="R405" s="40" t="str">
        <f t="shared" si="44"/>
        <v/>
      </c>
      <c r="S405" s="35" t="str">
        <f>IF(OR(O405=1,Rapportage!H405&lt;$X$3),IF(Rapportage!H405&lt;"00:01","",(Rapportage!H405-$X$2)),"")</f>
        <v/>
      </c>
      <c r="T405" s="36" t="str">
        <f t="shared" si="46"/>
        <v/>
      </c>
      <c r="U405" s="41" t="str">
        <f t="shared" si="47"/>
        <v/>
      </c>
      <c r="V405" s="36" t="str">
        <f t="shared" si="48"/>
        <v/>
      </c>
      <c r="W405" s="36" t="str">
        <f t="shared" si="49"/>
        <v/>
      </c>
      <c r="X405" s="31"/>
      <c r="Y405" s="31"/>
      <c r="Z405" s="31" t="s">
        <v>8350</v>
      </c>
      <c r="AA405" s="31">
        <v>404</v>
      </c>
      <c r="AB405" s="31"/>
      <c r="AC405" s="31"/>
      <c r="AD405" s="31"/>
      <c r="AE405" s="31"/>
      <c r="AF405" s="31"/>
    </row>
    <row r="406" spans="1:32">
      <c r="A406" s="31" t="str">
        <f>IF((Rapportage!A406)="","",_xlfn.CONCAT(REPT("0",4-LEN(Rapportage!A406)),Rapportage!A406))</f>
        <v/>
      </c>
      <c r="B406" s="31" t="s">
        <v>1221</v>
      </c>
      <c r="C406" s="31" t="str">
        <f>IF((Rapportage!C406)="","",_xlfn.CONCAT(REPT("0",10-LEN(Rapportage!C406)),Rapportage!C406))</f>
        <v/>
      </c>
      <c r="D406" s="31" t="s">
        <v>1222</v>
      </c>
      <c r="E406" s="31" t="s">
        <v>17987</v>
      </c>
      <c r="F406" s="31" t="s">
        <v>15465</v>
      </c>
      <c r="G406" s="31" t="s">
        <v>1223</v>
      </c>
      <c r="H406" s="31" t="s">
        <v>8351</v>
      </c>
      <c r="I406" s="31">
        <v>1766</v>
      </c>
      <c r="J406" s="31" t="e">
        <f ca="1">IF(($AB$2-$AA$2) &gt;= 0,IF(LEN(TEXT((V406)*100,"00000"))=3,_xlfn.CONCAT(0,TEXT((V406)*100,"00000")),TEXT((V406)*100,"00000")),empty)</f>
        <v>#NAME?</v>
      </c>
      <c r="K406" s="31" t="str">
        <f t="shared" si="45"/>
        <v/>
      </c>
      <c r="L406" s="31" t="s">
        <v>12946</v>
      </c>
      <c r="M406" s="31"/>
      <c r="N406" s="33" t="e">
        <f>MOD(Rapportage!H406-Rapportage!F406,1)-P406</f>
        <v>#VALUE!</v>
      </c>
      <c r="O406" s="31" t="str">
        <f>IF(Rapportage!G406="","",Rapportage!G406-Rapportage!E406)</f>
        <v/>
      </c>
      <c r="P406" s="35" t="str">
        <f>IF(Rapportage!K406="","",(Rapportage!K406*60)/1440)</f>
        <v/>
      </c>
      <c r="Q406" s="40" t="str">
        <f>IF(O406=1,1-((Rapportage!#REF!-$X$2)),"")</f>
        <v/>
      </c>
      <c r="R406" s="40" t="str">
        <f t="shared" si="44"/>
        <v/>
      </c>
      <c r="S406" s="35" t="str">
        <f>IF(OR(O406=1,Rapportage!H406&lt;$X$3),IF(Rapportage!H406&lt;"00:01","",(Rapportage!H406-$X$2)),"")</f>
        <v/>
      </c>
      <c r="T406" s="36" t="str">
        <f t="shared" si="46"/>
        <v/>
      </c>
      <c r="U406" s="41" t="str">
        <f t="shared" si="47"/>
        <v/>
      </c>
      <c r="V406" s="36" t="str">
        <f t="shared" si="48"/>
        <v/>
      </c>
      <c r="W406" s="36" t="str">
        <f t="shared" si="49"/>
        <v/>
      </c>
      <c r="X406" s="31"/>
      <c r="Y406" s="31"/>
      <c r="Z406" s="31" t="s">
        <v>8352</v>
      </c>
      <c r="AA406" s="31">
        <v>405</v>
      </c>
      <c r="AB406" s="31"/>
      <c r="AC406" s="31"/>
      <c r="AD406" s="31"/>
      <c r="AE406" s="31"/>
      <c r="AF406" s="31"/>
    </row>
    <row r="407" spans="1:32">
      <c r="A407" s="31" t="str">
        <f>IF((Rapportage!A407)="","",_xlfn.CONCAT(REPT("0",4-LEN(Rapportage!A407)),Rapportage!A407))</f>
        <v/>
      </c>
      <c r="B407" s="31" t="s">
        <v>1224</v>
      </c>
      <c r="C407" s="31" t="str">
        <f>IF((Rapportage!C407)="","",_xlfn.CONCAT(REPT("0",10-LEN(Rapportage!C407)),Rapportage!C407))</f>
        <v/>
      </c>
      <c r="D407" s="31" t="s">
        <v>1225</v>
      </c>
      <c r="E407" s="31" t="s">
        <v>17988</v>
      </c>
      <c r="F407" s="31" t="s">
        <v>15466</v>
      </c>
      <c r="G407" s="31" t="s">
        <v>1226</v>
      </c>
      <c r="H407" s="31" t="s">
        <v>8353</v>
      </c>
      <c r="I407" s="31">
        <v>1766</v>
      </c>
      <c r="J407" s="31" t="e">
        <f ca="1">IF(($AB$2-$AA$2) &gt;= 0,IF(LEN(TEXT((V407)*100,"00000"))=3,_xlfn.CONCAT(0,TEXT((V407)*100,"00000")),TEXT((V407)*100,"00000")),empty)</f>
        <v>#NAME?</v>
      </c>
      <c r="K407" s="31" t="str">
        <f t="shared" si="45"/>
        <v/>
      </c>
      <c r="L407" s="31" t="s">
        <v>12947</v>
      </c>
      <c r="M407" s="31"/>
      <c r="N407" s="33" t="e">
        <f>MOD(Rapportage!H407-Rapportage!F407,1)-P407</f>
        <v>#VALUE!</v>
      </c>
      <c r="O407" s="31" t="str">
        <f>IF(Rapportage!G407="","",Rapportage!G407-Rapportage!E407)</f>
        <v/>
      </c>
      <c r="P407" s="35" t="str">
        <f>IF(Rapportage!K407="","",(Rapportage!K407*60)/1440)</f>
        <v/>
      </c>
      <c r="Q407" s="40" t="str">
        <f>IF(O407=1,1-((Rapportage!#REF!-$X$2)),"")</f>
        <v/>
      </c>
      <c r="R407" s="40" t="str">
        <f t="shared" si="44"/>
        <v/>
      </c>
      <c r="S407" s="35" t="str">
        <f>IF(OR(O407=1,Rapportage!H407&lt;$X$3),IF(Rapportage!H407&lt;"00:01","",(Rapportage!H407-$X$2)),"")</f>
        <v/>
      </c>
      <c r="T407" s="36" t="str">
        <f t="shared" si="46"/>
        <v/>
      </c>
      <c r="U407" s="41" t="str">
        <f t="shared" si="47"/>
        <v/>
      </c>
      <c r="V407" s="36" t="str">
        <f t="shared" si="48"/>
        <v/>
      </c>
      <c r="W407" s="36" t="str">
        <f t="shared" si="49"/>
        <v/>
      </c>
      <c r="X407" s="31"/>
      <c r="Y407" s="31"/>
      <c r="Z407" s="31" t="s">
        <v>8354</v>
      </c>
      <c r="AA407" s="31">
        <v>406</v>
      </c>
      <c r="AB407" s="31"/>
      <c r="AC407" s="31"/>
      <c r="AD407" s="31"/>
      <c r="AE407" s="31"/>
      <c r="AF407" s="31"/>
    </row>
    <row r="408" spans="1:32">
      <c r="A408" s="31" t="str">
        <f>IF((Rapportage!A408)="","",_xlfn.CONCAT(REPT("0",4-LEN(Rapportage!A408)),Rapportage!A408))</f>
        <v/>
      </c>
      <c r="B408" s="31" t="s">
        <v>1227</v>
      </c>
      <c r="C408" s="31" t="str">
        <f>IF((Rapportage!C408)="","",_xlfn.CONCAT(REPT("0",10-LEN(Rapportage!C408)),Rapportage!C408))</f>
        <v/>
      </c>
      <c r="D408" s="31" t="s">
        <v>1228</v>
      </c>
      <c r="E408" s="31" t="s">
        <v>17989</v>
      </c>
      <c r="F408" s="31" t="s">
        <v>15467</v>
      </c>
      <c r="G408" s="31" t="s">
        <v>1229</v>
      </c>
      <c r="H408" s="31" t="s">
        <v>8355</v>
      </c>
      <c r="I408" s="31">
        <v>1766</v>
      </c>
      <c r="J408" s="31" t="e">
        <f ca="1">IF(($AB$2-$AA$2) &gt;= 0,IF(LEN(TEXT((V408)*100,"00000"))=3,_xlfn.CONCAT(0,TEXT((V408)*100,"00000")),TEXT((V408)*100,"00000")),empty)</f>
        <v>#NAME?</v>
      </c>
      <c r="K408" s="31" t="str">
        <f t="shared" si="45"/>
        <v/>
      </c>
      <c r="L408" s="31" t="s">
        <v>12948</v>
      </c>
      <c r="M408" s="31"/>
      <c r="N408" s="33" t="e">
        <f>MOD(Rapportage!H408-Rapportage!F408,1)-P408</f>
        <v>#VALUE!</v>
      </c>
      <c r="O408" s="31" t="str">
        <f>IF(Rapportage!G408="","",Rapportage!G408-Rapportage!E408)</f>
        <v/>
      </c>
      <c r="P408" s="35" t="str">
        <f>IF(Rapportage!K408="","",(Rapportage!K408*60)/1440)</f>
        <v/>
      </c>
      <c r="Q408" s="40" t="str">
        <f>IF(O408=1,1-((Rapportage!#REF!-$X$2)),"")</f>
        <v/>
      </c>
      <c r="R408" s="40" t="str">
        <f t="shared" si="44"/>
        <v/>
      </c>
      <c r="S408" s="35" t="str">
        <f>IF(OR(O408=1,Rapportage!H408&lt;$X$3),IF(Rapportage!H408&lt;"00:01","",(Rapportage!H408-$X$2)),"")</f>
        <v/>
      </c>
      <c r="T408" s="36" t="str">
        <f t="shared" si="46"/>
        <v/>
      </c>
      <c r="U408" s="41" t="str">
        <f t="shared" si="47"/>
        <v/>
      </c>
      <c r="V408" s="36" t="str">
        <f t="shared" si="48"/>
        <v/>
      </c>
      <c r="W408" s="36" t="str">
        <f t="shared" si="49"/>
        <v/>
      </c>
      <c r="X408" s="31"/>
      <c r="Y408" s="31"/>
      <c r="Z408" s="31" t="s">
        <v>8356</v>
      </c>
      <c r="AA408" s="31">
        <v>407</v>
      </c>
      <c r="AB408" s="31"/>
      <c r="AC408" s="31"/>
      <c r="AD408" s="31"/>
      <c r="AE408" s="31"/>
      <c r="AF408" s="31"/>
    </row>
    <row r="409" spans="1:32">
      <c r="A409" s="31" t="str">
        <f>IF((Rapportage!A409)="","",_xlfn.CONCAT(REPT("0",4-LEN(Rapportage!A409)),Rapportage!A409))</f>
        <v/>
      </c>
      <c r="B409" s="31" t="s">
        <v>1230</v>
      </c>
      <c r="C409" s="31" t="str">
        <f>IF((Rapportage!C409)="","",_xlfn.CONCAT(REPT("0",10-LEN(Rapportage!C409)),Rapportage!C409))</f>
        <v/>
      </c>
      <c r="D409" s="31" t="s">
        <v>1231</v>
      </c>
      <c r="E409" s="31" t="s">
        <v>17990</v>
      </c>
      <c r="F409" s="31" t="s">
        <v>15468</v>
      </c>
      <c r="G409" s="31" t="s">
        <v>1232</v>
      </c>
      <c r="H409" s="31" t="s">
        <v>8357</v>
      </c>
      <c r="I409" s="31">
        <v>1766</v>
      </c>
      <c r="J409" s="31" t="e">
        <f ca="1">IF(($AB$2-$AA$2) &gt;= 0,IF(LEN(TEXT((V409)*100,"00000"))=3,_xlfn.CONCAT(0,TEXT((V409)*100,"00000")),TEXT((V409)*100,"00000")),empty)</f>
        <v>#NAME?</v>
      </c>
      <c r="K409" s="31" t="str">
        <f t="shared" si="45"/>
        <v/>
      </c>
      <c r="L409" s="31" t="s">
        <v>12949</v>
      </c>
      <c r="M409" s="31"/>
      <c r="N409" s="33" t="e">
        <f>MOD(Rapportage!H409-Rapportage!F409,1)-P409</f>
        <v>#VALUE!</v>
      </c>
      <c r="O409" s="31" t="str">
        <f>IF(Rapportage!G409="","",Rapportage!G409-Rapportage!E409)</f>
        <v/>
      </c>
      <c r="P409" s="35" t="str">
        <f>IF(Rapportage!K409="","",(Rapportage!K409*60)/1440)</f>
        <v/>
      </c>
      <c r="Q409" s="40" t="str">
        <f>IF(O409=1,1-((Rapportage!#REF!-$X$2)),"")</f>
        <v/>
      </c>
      <c r="R409" s="40" t="str">
        <f t="shared" si="44"/>
        <v/>
      </c>
      <c r="S409" s="35" t="str">
        <f>IF(OR(O409=1,Rapportage!H409&lt;$X$3),IF(Rapportage!H409&lt;"00:01","",(Rapportage!H409-$X$2)),"")</f>
        <v/>
      </c>
      <c r="T409" s="36" t="str">
        <f t="shared" si="46"/>
        <v/>
      </c>
      <c r="U409" s="41" t="str">
        <f t="shared" si="47"/>
        <v/>
      </c>
      <c r="V409" s="36" t="str">
        <f t="shared" si="48"/>
        <v/>
      </c>
      <c r="W409" s="36" t="str">
        <f t="shared" si="49"/>
        <v/>
      </c>
      <c r="X409" s="31"/>
      <c r="Y409" s="31"/>
      <c r="Z409" s="31" t="s">
        <v>8358</v>
      </c>
      <c r="AA409" s="31">
        <v>408</v>
      </c>
      <c r="AB409" s="31"/>
      <c r="AC409" s="31"/>
      <c r="AD409" s="31"/>
      <c r="AE409" s="31"/>
      <c r="AF409" s="31"/>
    </row>
    <row r="410" spans="1:32">
      <c r="A410" s="31" t="str">
        <f>IF((Rapportage!A410)="","",_xlfn.CONCAT(REPT("0",4-LEN(Rapportage!A410)),Rapportage!A410))</f>
        <v/>
      </c>
      <c r="B410" s="31" t="s">
        <v>1233</v>
      </c>
      <c r="C410" s="31" t="str">
        <f>IF((Rapportage!C410)="","",_xlfn.CONCAT(REPT("0",10-LEN(Rapportage!C410)),Rapportage!C410))</f>
        <v/>
      </c>
      <c r="D410" s="31" t="s">
        <v>1234</v>
      </c>
      <c r="E410" s="31" t="s">
        <v>17991</v>
      </c>
      <c r="F410" s="31" t="s">
        <v>15469</v>
      </c>
      <c r="G410" s="31" t="s">
        <v>1235</v>
      </c>
      <c r="H410" s="31" t="s">
        <v>8359</v>
      </c>
      <c r="I410" s="31">
        <v>1766</v>
      </c>
      <c r="J410" s="31" t="e">
        <f ca="1">IF(($AB$2-$AA$2) &gt;= 0,IF(LEN(TEXT((V410)*100,"00000"))=3,_xlfn.CONCAT(0,TEXT((V410)*100,"00000")),TEXT((V410)*100,"00000")),empty)</f>
        <v>#NAME?</v>
      </c>
      <c r="K410" s="31" t="str">
        <f t="shared" si="45"/>
        <v/>
      </c>
      <c r="L410" s="31" t="s">
        <v>12950</v>
      </c>
      <c r="M410" s="31"/>
      <c r="N410" s="33" t="e">
        <f>MOD(Rapportage!H410-Rapportage!F410,1)-P410</f>
        <v>#VALUE!</v>
      </c>
      <c r="O410" s="31" t="str">
        <f>IF(Rapportage!G410="","",Rapportage!G410-Rapportage!E410)</f>
        <v/>
      </c>
      <c r="P410" s="35" t="str">
        <f>IF(Rapportage!K410="","",(Rapportage!K410*60)/1440)</f>
        <v/>
      </c>
      <c r="Q410" s="40" t="str">
        <f>IF(O410=1,1-((Rapportage!#REF!-$X$2)),"")</f>
        <v/>
      </c>
      <c r="R410" s="40" t="str">
        <f t="shared" si="44"/>
        <v/>
      </c>
      <c r="S410" s="35" t="str">
        <f>IF(OR(O410=1,Rapportage!H410&lt;$X$3),IF(Rapportage!H410&lt;"00:01","",(Rapportage!H410-$X$2)),"")</f>
        <v/>
      </c>
      <c r="T410" s="36" t="str">
        <f t="shared" si="46"/>
        <v/>
      </c>
      <c r="U410" s="41" t="str">
        <f t="shared" si="47"/>
        <v/>
      </c>
      <c r="V410" s="36" t="str">
        <f t="shared" si="48"/>
        <v/>
      </c>
      <c r="W410" s="36" t="str">
        <f t="shared" si="49"/>
        <v/>
      </c>
      <c r="X410" s="31"/>
      <c r="Y410" s="31"/>
      <c r="Z410" s="31" t="s">
        <v>8360</v>
      </c>
      <c r="AA410" s="31">
        <v>409</v>
      </c>
      <c r="AB410" s="31"/>
      <c r="AC410" s="31"/>
      <c r="AD410" s="31"/>
      <c r="AE410" s="31"/>
      <c r="AF410" s="31"/>
    </row>
    <row r="411" spans="1:32">
      <c r="A411" s="31" t="str">
        <f>IF((Rapportage!A411)="","",_xlfn.CONCAT(REPT("0",4-LEN(Rapportage!A411)),Rapportage!A411))</f>
        <v/>
      </c>
      <c r="B411" s="31" t="s">
        <v>1236</v>
      </c>
      <c r="C411" s="31" t="str">
        <f>IF((Rapportage!C411)="","",_xlfn.CONCAT(REPT("0",10-LEN(Rapportage!C411)),Rapportage!C411))</f>
        <v/>
      </c>
      <c r="D411" s="31" t="s">
        <v>1237</v>
      </c>
      <c r="E411" s="31" t="s">
        <v>17992</v>
      </c>
      <c r="F411" s="31" t="s">
        <v>15470</v>
      </c>
      <c r="G411" s="31" t="s">
        <v>1238</v>
      </c>
      <c r="H411" s="31" t="s">
        <v>8361</v>
      </c>
      <c r="I411" s="31">
        <v>1766</v>
      </c>
      <c r="J411" s="31" t="e">
        <f ca="1">IF(($AB$2-$AA$2) &gt;= 0,IF(LEN(TEXT((V411)*100,"00000"))=3,_xlfn.CONCAT(0,TEXT((V411)*100,"00000")),TEXT((V411)*100,"00000")),empty)</f>
        <v>#NAME?</v>
      </c>
      <c r="K411" s="31" t="str">
        <f t="shared" si="45"/>
        <v/>
      </c>
      <c r="L411" s="31" t="s">
        <v>12951</v>
      </c>
      <c r="M411" s="31"/>
      <c r="N411" s="33" t="e">
        <f>MOD(Rapportage!H411-Rapportage!F411,1)-P411</f>
        <v>#VALUE!</v>
      </c>
      <c r="O411" s="31" t="str">
        <f>IF(Rapportage!G411="","",Rapportage!G411-Rapportage!E411)</f>
        <v/>
      </c>
      <c r="P411" s="35" t="str">
        <f>IF(Rapportage!K411="","",(Rapportage!K411*60)/1440)</f>
        <v/>
      </c>
      <c r="Q411" s="40" t="str">
        <f>IF(O411=1,1-((Rapportage!#REF!-$X$2)),"")</f>
        <v/>
      </c>
      <c r="R411" s="40" t="str">
        <f t="shared" si="44"/>
        <v/>
      </c>
      <c r="S411" s="35" t="str">
        <f>IF(OR(O411=1,Rapportage!H411&lt;$X$3),IF(Rapportage!H411&lt;"00:01","",(Rapportage!H411-$X$2)),"")</f>
        <v/>
      </c>
      <c r="T411" s="36" t="str">
        <f t="shared" si="46"/>
        <v/>
      </c>
      <c r="U411" s="41" t="str">
        <f t="shared" si="47"/>
        <v/>
      </c>
      <c r="V411" s="36" t="str">
        <f t="shared" si="48"/>
        <v/>
      </c>
      <c r="W411" s="36" t="str">
        <f t="shared" si="49"/>
        <v/>
      </c>
      <c r="X411" s="31"/>
      <c r="Y411" s="31"/>
      <c r="Z411" s="31" t="s">
        <v>8362</v>
      </c>
      <c r="AA411" s="31">
        <v>410</v>
      </c>
      <c r="AB411" s="31"/>
      <c r="AC411" s="31"/>
      <c r="AD411" s="31"/>
      <c r="AE411" s="31"/>
      <c r="AF411" s="31"/>
    </row>
    <row r="412" spans="1:32">
      <c r="A412" s="31" t="str">
        <f>IF((Rapportage!A412)="","",_xlfn.CONCAT(REPT("0",4-LEN(Rapportage!A412)),Rapportage!A412))</f>
        <v/>
      </c>
      <c r="B412" s="31" t="s">
        <v>1239</v>
      </c>
      <c r="C412" s="31" t="str">
        <f>IF((Rapportage!C412)="","",_xlfn.CONCAT(REPT("0",10-LEN(Rapportage!C412)),Rapportage!C412))</f>
        <v/>
      </c>
      <c r="D412" s="31" t="s">
        <v>1240</v>
      </c>
      <c r="E412" s="31" t="s">
        <v>17993</v>
      </c>
      <c r="F412" s="31" t="s">
        <v>15471</v>
      </c>
      <c r="G412" s="31" t="s">
        <v>1241</v>
      </c>
      <c r="H412" s="31" t="s">
        <v>8363</v>
      </c>
      <c r="I412" s="31">
        <v>1766</v>
      </c>
      <c r="J412" s="31" t="e">
        <f ca="1">IF(($AB$2-$AA$2) &gt;= 0,IF(LEN(TEXT((V412)*100,"00000"))=3,_xlfn.CONCAT(0,TEXT((V412)*100,"00000")),TEXT((V412)*100,"00000")),empty)</f>
        <v>#NAME?</v>
      </c>
      <c r="K412" s="31" t="str">
        <f t="shared" si="45"/>
        <v/>
      </c>
      <c r="L412" s="31" t="s">
        <v>12952</v>
      </c>
      <c r="M412" s="31"/>
      <c r="N412" s="33" t="e">
        <f>MOD(Rapportage!H412-Rapportage!F412,1)-P412</f>
        <v>#VALUE!</v>
      </c>
      <c r="O412" s="31" t="str">
        <f>IF(Rapportage!G412="","",Rapportage!G412-Rapportage!E412)</f>
        <v/>
      </c>
      <c r="P412" s="35" t="str">
        <f>IF(Rapportage!K412="","",(Rapportage!K412*60)/1440)</f>
        <v/>
      </c>
      <c r="Q412" s="40" t="str">
        <f>IF(O412=1,1-((Rapportage!#REF!-$X$2)),"")</f>
        <v/>
      </c>
      <c r="R412" s="40" t="str">
        <f t="shared" si="44"/>
        <v/>
      </c>
      <c r="S412" s="35" t="str">
        <f>IF(OR(O412=1,Rapportage!H412&lt;$X$3),IF(Rapportage!H412&lt;"00:01","",(Rapportage!H412-$X$2)),"")</f>
        <v/>
      </c>
      <c r="T412" s="36" t="str">
        <f t="shared" si="46"/>
        <v/>
      </c>
      <c r="U412" s="41" t="str">
        <f t="shared" si="47"/>
        <v/>
      </c>
      <c r="V412" s="36" t="str">
        <f t="shared" si="48"/>
        <v/>
      </c>
      <c r="W412" s="36" t="str">
        <f t="shared" si="49"/>
        <v/>
      </c>
      <c r="X412" s="31"/>
      <c r="Y412" s="31"/>
      <c r="Z412" s="31" t="s">
        <v>8364</v>
      </c>
      <c r="AA412" s="31">
        <v>411</v>
      </c>
      <c r="AB412" s="31"/>
      <c r="AC412" s="31"/>
      <c r="AD412" s="31"/>
      <c r="AE412" s="31"/>
      <c r="AF412" s="31"/>
    </row>
    <row r="413" spans="1:32">
      <c r="A413" s="31" t="str">
        <f>IF((Rapportage!A413)="","",_xlfn.CONCAT(REPT("0",4-LEN(Rapportage!A413)),Rapportage!A413))</f>
        <v/>
      </c>
      <c r="B413" s="31" t="s">
        <v>1242</v>
      </c>
      <c r="C413" s="31" t="str">
        <f>IF((Rapportage!C413)="","",_xlfn.CONCAT(REPT("0",10-LEN(Rapportage!C413)),Rapportage!C413))</f>
        <v/>
      </c>
      <c r="D413" s="31" t="s">
        <v>1243</v>
      </c>
      <c r="E413" s="31" t="s">
        <v>17994</v>
      </c>
      <c r="F413" s="31" t="s">
        <v>15472</v>
      </c>
      <c r="G413" s="31" t="s">
        <v>1244</v>
      </c>
      <c r="H413" s="31" t="s">
        <v>8365</v>
      </c>
      <c r="I413" s="31">
        <v>1766</v>
      </c>
      <c r="J413" s="31" t="e">
        <f ca="1">IF(($AB$2-$AA$2) &gt;= 0,IF(LEN(TEXT((V413)*100,"00000"))=3,_xlfn.CONCAT(0,TEXT((V413)*100,"00000")),TEXT((V413)*100,"00000")),empty)</f>
        <v>#NAME?</v>
      </c>
      <c r="K413" s="31" t="str">
        <f t="shared" si="45"/>
        <v/>
      </c>
      <c r="L413" s="31" t="s">
        <v>12953</v>
      </c>
      <c r="M413" s="31"/>
      <c r="N413" s="33" t="e">
        <f>MOD(Rapportage!H413-Rapportage!F413,1)-P413</f>
        <v>#VALUE!</v>
      </c>
      <c r="O413" s="31" t="str">
        <f>IF(Rapportage!G413="","",Rapportage!G413-Rapportage!E413)</f>
        <v/>
      </c>
      <c r="P413" s="35" t="str">
        <f>IF(Rapportage!K413="","",(Rapportage!K413*60)/1440)</f>
        <v/>
      </c>
      <c r="Q413" s="40" t="str">
        <f>IF(O413=1,1-((Rapportage!#REF!-$X$2)),"")</f>
        <v/>
      </c>
      <c r="R413" s="40" t="str">
        <f t="shared" si="44"/>
        <v/>
      </c>
      <c r="S413" s="35" t="str">
        <f>IF(OR(O413=1,Rapportage!H413&lt;$X$3),IF(Rapportage!H413&lt;"00:01","",(Rapportage!H413-$X$2)),"")</f>
        <v/>
      </c>
      <c r="T413" s="36" t="str">
        <f t="shared" si="46"/>
        <v/>
      </c>
      <c r="U413" s="41" t="str">
        <f t="shared" si="47"/>
        <v/>
      </c>
      <c r="V413" s="36" t="str">
        <f t="shared" si="48"/>
        <v/>
      </c>
      <c r="W413" s="36" t="str">
        <f t="shared" si="49"/>
        <v/>
      </c>
      <c r="X413" s="31"/>
      <c r="Y413" s="31"/>
      <c r="Z413" s="31" t="s">
        <v>8366</v>
      </c>
      <c r="AA413" s="31">
        <v>412</v>
      </c>
      <c r="AB413" s="31"/>
      <c r="AC413" s="31"/>
      <c r="AD413" s="31"/>
      <c r="AE413" s="31"/>
      <c r="AF413" s="31"/>
    </row>
    <row r="414" spans="1:32">
      <c r="A414" s="31" t="str">
        <f>IF((Rapportage!A414)="","",_xlfn.CONCAT(REPT("0",4-LEN(Rapportage!A414)),Rapportage!A414))</f>
        <v/>
      </c>
      <c r="B414" s="31" t="s">
        <v>1245</v>
      </c>
      <c r="C414" s="31" t="str">
        <f>IF((Rapportage!C414)="","",_xlfn.CONCAT(REPT("0",10-LEN(Rapportage!C414)),Rapportage!C414))</f>
        <v/>
      </c>
      <c r="D414" s="31" t="s">
        <v>1246</v>
      </c>
      <c r="E414" s="31" t="s">
        <v>17995</v>
      </c>
      <c r="F414" s="31" t="s">
        <v>15473</v>
      </c>
      <c r="G414" s="31" t="s">
        <v>1247</v>
      </c>
      <c r="H414" s="31" t="s">
        <v>8367</v>
      </c>
      <c r="I414" s="31">
        <v>1766</v>
      </c>
      <c r="J414" s="31" t="e">
        <f ca="1">IF(($AB$2-$AA$2) &gt;= 0,IF(LEN(TEXT((V414)*100,"00000"))=3,_xlfn.CONCAT(0,TEXT((V414)*100,"00000")),TEXT((V414)*100,"00000")),empty)</f>
        <v>#NAME?</v>
      </c>
      <c r="K414" s="31" t="str">
        <f t="shared" si="45"/>
        <v/>
      </c>
      <c r="L414" s="31" t="s">
        <v>12954</v>
      </c>
      <c r="M414" s="31"/>
      <c r="N414" s="33" t="e">
        <f>MOD(Rapportage!H414-Rapportage!F414,1)-P414</f>
        <v>#VALUE!</v>
      </c>
      <c r="O414" s="31" t="str">
        <f>IF(Rapportage!G414="","",Rapportage!G414-Rapportage!E414)</f>
        <v/>
      </c>
      <c r="P414" s="35" t="str">
        <f>IF(Rapportage!K414="","",(Rapportage!K414*60)/1440)</f>
        <v/>
      </c>
      <c r="Q414" s="40" t="str">
        <f>IF(O414=1,1-((Rapportage!#REF!-$X$2)),"")</f>
        <v/>
      </c>
      <c r="R414" s="40" t="str">
        <f t="shared" si="44"/>
        <v/>
      </c>
      <c r="S414" s="35" t="str">
        <f>IF(OR(O414=1,Rapportage!H414&lt;$X$3),IF(Rapportage!H414&lt;"00:01","",(Rapportage!H414-$X$2)),"")</f>
        <v/>
      </c>
      <c r="T414" s="36" t="str">
        <f t="shared" si="46"/>
        <v/>
      </c>
      <c r="U414" s="41" t="str">
        <f t="shared" si="47"/>
        <v/>
      </c>
      <c r="V414" s="36" t="str">
        <f t="shared" si="48"/>
        <v/>
      </c>
      <c r="W414" s="36" t="str">
        <f t="shared" si="49"/>
        <v/>
      </c>
      <c r="X414" s="31"/>
      <c r="Y414" s="31"/>
      <c r="Z414" s="31" t="s">
        <v>8368</v>
      </c>
      <c r="AA414" s="31">
        <v>413</v>
      </c>
      <c r="AB414" s="31"/>
      <c r="AC414" s="31"/>
      <c r="AD414" s="31"/>
      <c r="AE414" s="31"/>
      <c r="AF414" s="31"/>
    </row>
    <row r="415" spans="1:32">
      <c r="A415" s="31" t="str">
        <f>IF((Rapportage!A415)="","",_xlfn.CONCAT(REPT("0",4-LEN(Rapportage!A415)),Rapportage!A415))</f>
        <v/>
      </c>
      <c r="B415" s="31" t="s">
        <v>1248</v>
      </c>
      <c r="C415" s="31" t="str">
        <f>IF((Rapportage!C415)="","",_xlfn.CONCAT(REPT("0",10-LEN(Rapportage!C415)),Rapportage!C415))</f>
        <v/>
      </c>
      <c r="D415" s="31" t="s">
        <v>1249</v>
      </c>
      <c r="E415" s="31" t="s">
        <v>17996</v>
      </c>
      <c r="F415" s="31" t="s">
        <v>15474</v>
      </c>
      <c r="G415" s="31" t="s">
        <v>1250</v>
      </c>
      <c r="H415" s="31" t="s">
        <v>8369</v>
      </c>
      <c r="I415" s="31">
        <v>1766</v>
      </c>
      <c r="J415" s="31" t="e">
        <f ca="1">IF(($AB$2-$AA$2) &gt;= 0,IF(LEN(TEXT((V415)*100,"00000"))=3,_xlfn.CONCAT(0,TEXT((V415)*100,"00000")),TEXT((V415)*100,"00000")),empty)</f>
        <v>#NAME?</v>
      </c>
      <c r="K415" s="31" t="str">
        <f t="shared" si="45"/>
        <v/>
      </c>
      <c r="L415" s="31" t="s">
        <v>12955</v>
      </c>
      <c r="M415" s="31"/>
      <c r="N415" s="33" t="e">
        <f>MOD(Rapportage!H415-Rapportage!F415,1)-P415</f>
        <v>#VALUE!</v>
      </c>
      <c r="O415" s="31" t="str">
        <f>IF(Rapportage!G415="","",Rapportage!G415-Rapportage!E415)</f>
        <v/>
      </c>
      <c r="P415" s="35" t="str">
        <f>IF(Rapportage!K415="","",(Rapportage!K415*60)/1440)</f>
        <v/>
      </c>
      <c r="Q415" s="40" t="str">
        <f>IF(O415=1,1-((Rapportage!#REF!-$X$2)),"")</f>
        <v/>
      </c>
      <c r="R415" s="40" t="str">
        <f t="shared" si="44"/>
        <v/>
      </c>
      <c r="S415" s="35" t="str">
        <f>IF(OR(O415=1,Rapportage!H415&lt;$X$3),IF(Rapportage!H415&lt;"00:01","",(Rapportage!H415-$X$2)),"")</f>
        <v/>
      </c>
      <c r="T415" s="36" t="str">
        <f t="shared" si="46"/>
        <v/>
      </c>
      <c r="U415" s="41" t="str">
        <f t="shared" si="47"/>
        <v/>
      </c>
      <c r="V415" s="36" t="str">
        <f t="shared" si="48"/>
        <v/>
      </c>
      <c r="W415" s="36" t="str">
        <f t="shared" si="49"/>
        <v/>
      </c>
      <c r="X415" s="31"/>
      <c r="Y415" s="31"/>
      <c r="Z415" s="31" t="s">
        <v>8370</v>
      </c>
      <c r="AA415" s="31">
        <v>414</v>
      </c>
      <c r="AB415" s="31"/>
      <c r="AC415" s="31"/>
      <c r="AD415" s="31"/>
      <c r="AE415" s="31"/>
      <c r="AF415" s="31"/>
    </row>
    <row r="416" spans="1:32">
      <c r="A416" s="31" t="str">
        <f>IF((Rapportage!A416)="","",_xlfn.CONCAT(REPT("0",4-LEN(Rapportage!A416)),Rapportage!A416))</f>
        <v/>
      </c>
      <c r="B416" s="31" t="s">
        <v>1251</v>
      </c>
      <c r="C416" s="31" t="str">
        <f>IF((Rapportage!C416)="","",_xlfn.CONCAT(REPT("0",10-LEN(Rapportage!C416)),Rapportage!C416))</f>
        <v/>
      </c>
      <c r="D416" s="31" t="s">
        <v>1252</v>
      </c>
      <c r="E416" s="31" t="s">
        <v>17997</v>
      </c>
      <c r="F416" s="31" t="s">
        <v>15475</v>
      </c>
      <c r="G416" s="31" t="s">
        <v>1253</v>
      </c>
      <c r="H416" s="31" t="s">
        <v>8371</v>
      </c>
      <c r="I416" s="31">
        <v>1766</v>
      </c>
      <c r="J416" s="31" t="e">
        <f ca="1">IF(($AB$2-$AA$2) &gt;= 0,IF(LEN(TEXT((V416)*100,"00000"))=3,_xlfn.CONCAT(0,TEXT((V416)*100,"00000")),TEXT((V416)*100,"00000")),empty)</f>
        <v>#NAME?</v>
      </c>
      <c r="K416" s="31" t="str">
        <f t="shared" si="45"/>
        <v/>
      </c>
      <c r="L416" s="31" t="s">
        <v>12956</v>
      </c>
      <c r="M416" s="31"/>
      <c r="N416" s="33" t="e">
        <f>MOD(Rapportage!H416-Rapportage!F416,1)-P416</f>
        <v>#VALUE!</v>
      </c>
      <c r="O416" s="31" t="str">
        <f>IF(Rapportage!G416="","",Rapportage!G416-Rapportage!E416)</f>
        <v/>
      </c>
      <c r="P416" s="35" t="str">
        <f>IF(Rapportage!K416="","",(Rapportage!K416*60)/1440)</f>
        <v/>
      </c>
      <c r="Q416" s="40" t="str">
        <f>IF(O416=1,1-((Rapportage!#REF!-$X$2)),"")</f>
        <v/>
      </c>
      <c r="R416" s="40" t="str">
        <f t="shared" si="44"/>
        <v/>
      </c>
      <c r="S416" s="35" t="str">
        <f>IF(OR(O416=1,Rapportage!H416&lt;$X$3),IF(Rapportage!H416&lt;"00:01","",(Rapportage!H416-$X$2)),"")</f>
        <v/>
      </c>
      <c r="T416" s="36" t="str">
        <f t="shared" si="46"/>
        <v/>
      </c>
      <c r="U416" s="41" t="str">
        <f t="shared" si="47"/>
        <v/>
      </c>
      <c r="V416" s="36" t="str">
        <f t="shared" si="48"/>
        <v/>
      </c>
      <c r="W416" s="36" t="str">
        <f t="shared" si="49"/>
        <v/>
      </c>
      <c r="X416" s="31"/>
      <c r="Y416" s="31"/>
      <c r="Z416" s="31" t="s">
        <v>8372</v>
      </c>
      <c r="AA416" s="31">
        <v>415</v>
      </c>
      <c r="AB416" s="31"/>
      <c r="AC416" s="31"/>
      <c r="AD416" s="31"/>
      <c r="AE416" s="31"/>
      <c r="AF416" s="31"/>
    </row>
    <row r="417" spans="1:32">
      <c r="A417" s="31" t="str">
        <f>IF((Rapportage!A417)="","",_xlfn.CONCAT(REPT("0",4-LEN(Rapportage!A417)),Rapportage!A417))</f>
        <v/>
      </c>
      <c r="B417" s="31" t="s">
        <v>1254</v>
      </c>
      <c r="C417" s="31" t="str">
        <f>IF((Rapportage!C417)="","",_xlfn.CONCAT(REPT("0",10-LEN(Rapportage!C417)),Rapportage!C417))</f>
        <v/>
      </c>
      <c r="D417" s="31" t="s">
        <v>1255</v>
      </c>
      <c r="E417" s="31" t="s">
        <v>17998</v>
      </c>
      <c r="F417" s="31" t="s">
        <v>15476</v>
      </c>
      <c r="G417" s="31" t="s">
        <v>1256</v>
      </c>
      <c r="H417" s="31" t="s">
        <v>8373</v>
      </c>
      <c r="I417" s="31">
        <v>1766</v>
      </c>
      <c r="J417" s="31" t="e">
        <f ca="1">IF(($AB$2-$AA$2) &gt;= 0,IF(LEN(TEXT((V417)*100,"00000"))=3,_xlfn.CONCAT(0,TEXT((V417)*100,"00000")),TEXT((V417)*100,"00000")),empty)</f>
        <v>#NAME?</v>
      </c>
      <c r="K417" s="31" t="str">
        <f t="shared" si="45"/>
        <v/>
      </c>
      <c r="L417" s="31" t="s">
        <v>12957</v>
      </c>
      <c r="M417" s="31"/>
      <c r="N417" s="33" t="e">
        <f>MOD(Rapportage!H417-Rapportage!F417,1)-P417</f>
        <v>#VALUE!</v>
      </c>
      <c r="O417" s="31" t="str">
        <f>IF(Rapportage!G417="","",Rapportage!G417-Rapportage!E417)</f>
        <v/>
      </c>
      <c r="P417" s="35" t="str">
        <f>IF(Rapportage!K417="","",(Rapportage!K417*60)/1440)</f>
        <v/>
      </c>
      <c r="Q417" s="40" t="str">
        <f>IF(O417=1,1-((Rapportage!#REF!-$X$2)),"")</f>
        <v/>
      </c>
      <c r="R417" s="40" t="str">
        <f t="shared" si="44"/>
        <v/>
      </c>
      <c r="S417" s="35" t="str">
        <f>IF(OR(O417=1,Rapportage!H417&lt;$X$3),IF(Rapportage!H417&lt;"00:01","",(Rapportage!H417-$X$2)),"")</f>
        <v/>
      </c>
      <c r="T417" s="36" t="str">
        <f t="shared" si="46"/>
        <v/>
      </c>
      <c r="U417" s="41" t="str">
        <f t="shared" si="47"/>
        <v/>
      </c>
      <c r="V417" s="36" t="str">
        <f t="shared" si="48"/>
        <v/>
      </c>
      <c r="W417" s="36" t="str">
        <f t="shared" si="49"/>
        <v/>
      </c>
      <c r="X417" s="31"/>
      <c r="Y417" s="31"/>
      <c r="Z417" s="31" t="s">
        <v>8374</v>
      </c>
      <c r="AA417" s="31">
        <v>416</v>
      </c>
      <c r="AB417" s="31"/>
      <c r="AC417" s="31"/>
      <c r="AD417" s="31"/>
      <c r="AE417" s="31"/>
      <c r="AF417" s="31"/>
    </row>
    <row r="418" spans="1:32">
      <c r="A418" s="31" t="str">
        <f>IF((Rapportage!A418)="","",_xlfn.CONCAT(REPT("0",4-LEN(Rapportage!A418)),Rapportage!A418))</f>
        <v/>
      </c>
      <c r="B418" s="31" t="s">
        <v>1257</v>
      </c>
      <c r="C418" s="31" t="str">
        <f>IF((Rapportage!C418)="","",_xlfn.CONCAT(REPT("0",10-LEN(Rapportage!C418)),Rapportage!C418))</f>
        <v/>
      </c>
      <c r="D418" s="31" t="s">
        <v>1258</v>
      </c>
      <c r="E418" s="31" t="s">
        <v>17999</v>
      </c>
      <c r="F418" s="31" t="s">
        <v>15477</v>
      </c>
      <c r="G418" s="31" t="s">
        <v>1259</v>
      </c>
      <c r="H418" s="31" t="s">
        <v>8375</v>
      </c>
      <c r="I418" s="31">
        <v>1766</v>
      </c>
      <c r="J418" s="31" t="e">
        <f ca="1">IF(($AB$2-$AA$2) &gt;= 0,IF(LEN(TEXT((V418)*100,"00000"))=3,_xlfn.CONCAT(0,TEXT((V418)*100,"00000")),TEXT((V418)*100,"00000")),empty)</f>
        <v>#NAME?</v>
      </c>
      <c r="K418" s="31" t="str">
        <f t="shared" si="45"/>
        <v/>
      </c>
      <c r="L418" s="31" t="s">
        <v>12958</v>
      </c>
      <c r="M418" s="31"/>
      <c r="N418" s="33" t="e">
        <f>MOD(Rapportage!H418-Rapportage!F418,1)-P418</f>
        <v>#VALUE!</v>
      </c>
      <c r="O418" s="31" t="str">
        <f>IF(Rapportage!G418="","",Rapportage!G418-Rapportage!E418)</f>
        <v/>
      </c>
      <c r="P418" s="35" t="str">
        <f>IF(Rapportage!K418="","",(Rapportage!K418*60)/1440)</f>
        <v/>
      </c>
      <c r="Q418" s="40" t="str">
        <f>IF(O418=1,1-((Rapportage!#REF!-$X$2)),"")</f>
        <v/>
      </c>
      <c r="R418" s="40" t="str">
        <f t="shared" si="44"/>
        <v/>
      </c>
      <c r="S418" s="35" t="str">
        <f>IF(OR(O418=1,Rapportage!H418&lt;$X$3),IF(Rapportage!H418&lt;"00:01","",(Rapportage!H418-$X$2)),"")</f>
        <v/>
      </c>
      <c r="T418" s="36" t="str">
        <f t="shared" si="46"/>
        <v/>
      </c>
      <c r="U418" s="41" t="str">
        <f t="shared" si="47"/>
        <v/>
      </c>
      <c r="V418" s="36" t="str">
        <f t="shared" si="48"/>
        <v/>
      </c>
      <c r="W418" s="36" t="str">
        <f t="shared" si="49"/>
        <v/>
      </c>
      <c r="X418" s="31"/>
      <c r="Y418" s="31"/>
      <c r="Z418" s="31" t="s">
        <v>8376</v>
      </c>
      <c r="AA418" s="31">
        <v>417</v>
      </c>
      <c r="AB418" s="31"/>
      <c r="AC418" s="31"/>
      <c r="AD418" s="31"/>
      <c r="AE418" s="31"/>
      <c r="AF418" s="31"/>
    </row>
    <row r="419" spans="1:32">
      <c r="A419" s="31" t="str">
        <f>IF((Rapportage!A419)="","",_xlfn.CONCAT(REPT("0",4-LEN(Rapportage!A419)),Rapportage!A419))</f>
        <v/>
      </c>
      <c r="B419" s="31" t="s">
        <v>1260</v>
      </c>
      <c r="C419" s="31" t="str">
        <f>IF((Rapportage!C419)="","",_xlfn.CONCAT(REPT("0",10-LEN(Rapportage!C419)),Rapportage!C419))</f>
        <v/>
      </c>
      <c r="D419" s="31" t="s">
        <v>1261</v>
      </c>
      <c r="E419" s="31" t="s">
        <v>18000</v>
      </c>
      <c r="F419" s="31" t="s">
        <v>15478</v>
      </c>
      <c r="G419" s="31" t="s">
        <v>1262</v>
      </c>
      <c r="H419" s="31" t="s">
        <v>8377</v>
      </c>
      <c r="I419" s="31">
        <v>1766</v>
      </c>
      <c r="J419" s="31" t="e">
        <f ca="1">IF(($AB$2-$AA$2) &gt;= 0,IF(LEN(TEXT((V419)*100,"00000"))=3,_xlfn.CONCAT(0,TEXT((V419)*100,"00000")),TEXT((V419)*100,"00000")),empty)</f>
        <v>#NAME?</v>
      </c>
      <c r="K419" s="31" t="str">
        <f t="shared" si="45"/>
        <v/>
      </c>
      <c r="L419" s="31" t="s">
        <v>12959</v>
      </c>
      <c r="M419" s="31"/>
      <c r="N419" s="33" t="e">
        <f>MOD(Rapportage!H419-Rapportage!F419,1)-P419</f>
        <v>#VALUE!</v>
      </c>
      <c r="O419" s="31" t="str">
        <f>IF(Rapportage!G419="","",Rapportage!G419-Rapportage!E419)</f>
        <v/>
      </c>
      <c r="P419" s="35" t="str">
        <f>IF(Rapportage!K419="","",(Rapportage!K419*60)/1440)</f>
        <v/>
      </c>
      <c r="Q419" s="40" t="str">
        <f>IF(O419=1,1-((Rapportage!#REF!-$X$2)),"")</f>
        <v/>
      </c>
      <c r="R419" s="40" t="str">
        <f t="shared" si="44"/>
        <v/>
      </c>
      <c r="S419" s="35" t="str">
        <f>IF(OR(O419=1,Rapportage!H419&lt;$X$3),IF(Rapportage!H419&lt;"00:01","",(Rapportage!H419-$X$2)),"")</f>
        <v/>
      </c>
      <c r="T419" s="36" t="str">
        <f t="shared" si="46"/>
        <v/>
      </c>
      <c r="U419" s="41" t="str">
        <f t="shared" si="47"/>
        <v/>
      </c>
      <c r="V419" s="36" t="str">
        <f t="shared" si="48"/>
        <v/>
      </c>
      <c r="W419" s="36" t="str">
        <f t="shared" si="49"/>
        <v/>
      </c>
      <c r="X419" s="31"/>
      <c r="Y419" s="31"/>
      <c r="Z419" s="31" t="s">
        <v>8378</v>
      </c>
      <c r="AA419" s="31">
        <v>418</v>
      </c>
      <c r="AB419" s="31"/>
      <c r="AC419" s="31"/>
      <c r="AD419" s="31"/>
      <c r="AE419" s="31"/>
      <c r="AF419" s="31"/>
    </row>
    <row r="420" spans="1:32">
      <c r="A420" s="31" t="str">
        <f>IF((Rapportage!A420)="","",_xlfn.CONCAT(REPT("0",4-LEN(Rapportage!A420)),Rapportage!A420))</f>
        <v/>
      </c>
      <c r="B420" s="31" t="s">
        <v>1263</v>
      </c>
      <c r="C420" s="31" t="str">
        <f>IF((Rapportage!C420)="","",_xlfn.CONCAT(REPT("0",10-LEN(Rapportage!C420)),Rapportage!C420))</f>
        <v/>
      </c>
      <c r="D420" s="31" t="s">
        <v>1264</v>
      </c>
      <c r="E420" s="31" t="s">
        <v>18001</v>
      </c>
      <c r="F420" s="31" t="s">
        <v>15479</v>
      </c>
      <c r="G420" s="31" t="s">
        <v>1265</v>
      </c>
      <c r="H420" s="31" t="s">
        <v>8379</v>
      </c>
      <c r="I420" s="31">
        <v>1766</v>
      </c>
      <c r="J420" s="31" t="e">
        <f ca="1">IF(($AB$2-$AA$2) &gt;= 0,IF(LEN(TEXT((V420)*100,"00000"))=3,_xlfn.CONCAT(0,TEXT((V420)*100,"00000")),TEXT((V420)*100,"00000")),empty)</f>
        <v>#NAME?</v>
      </c>
      <c r="K420" s="31" t="str">
        <f t="shared" si="45"/>
        <v/>
      </c>
      <c r="L420" s="31" t="s">
        <v>12960</v>
      </c>
      <c r="M420" s="31"/>
      <c r="N420" s="33" t="e">
        <f>MOD(Rapportage!H420-Rapportage!F420,1)-P420</f>
        <v>#VALUE!</v>
      </c>
      <c r="O420" s="31" t="str">
        <f>IF(Rapportage!G420="","",Rapportage!G420-Rapportage!E420)</f>
        <v/>
      </c>
      <c r="P420" s="35" t="str">
        <f>IF(Rapportage!K420="","",(Rapportage!K420*60)/1440)</f>
        <v/>
      </c>
      <c r="Q420" s="40" t="str">
        <f>IF(O420=1,1-((Rapportage!#REF!-$X$2)),"")</f>
        <v/>
      </c>
      <c r="R420" s="40" t="str">
        <f t="shared" si="44"/>
        <v/>
      </c>
      <c r="S420" s="35" t="str">
        <f>IF(OR(O420=1,Rapportage!H420&lt;$X$3),IF(Rapportage!H420&lt;"00:01","",(Rapportage!H420-$X$2)),"")</f>
        <v/>
      </c>
      <c r="T420" s="36" t="str">
        <f t="shared" si="46"/>
        <v/>
      </c>
      <c r="U420" s="41" t="str">
        <f t="shared" si="47"/>
        <v/>
      </c>
      <c r="V420" s="36" t="str">
        <f t="shared" si="48"/>
        <v/>
      </c>
      <c r="W420" s="36" t="str">
        <f t="shared" si="49"/>
        <v/>
      </c>
      <c r="X420" s="31"/>
      <c r="Y420" s="31"/>
      <c r="Z420" s="31" t="s">
        <v>8380</v>
      </c>
      <c r="AA420" s="31">
        <v>419</v>
      </c>
      <c r="AB420" s="31"/>
      <c r="AC420" s="31"/>
      <c r="AD420" s="31"/>
      <c r="AE420" s="31"/>
      <c r="AF420" s="31"/>
    </row>
    <row r="421" spans="1:32">
      <c r="A421" s="31" t="str">
        <f>IF((Rapportage!A421)="","",_xlfn.CONCAT(REPT("0",4-LEN(Rapportage!A421)),Rapportage!A421))</f>
        <v/>
      </c>
      <c r="B421" s="31" t="s">
        <v>1266</v>
      </c>
      <c r="C421" s="31" t="str">
        <f>IF((Rapportage!C421)="","",_xlfn.CONCAT(REPT("0",10-LEN(Rapportage!C421)),Rapportage!C421))</f>
        <v/>
      </c>
      <c r="D421" s="31" t="s">
        <v>1267</v>
      </c>
      <c r="E421" s="31" t="s">
        <v>18002</v>
      </c>
      <c r="F421" s="31" t="s">
        <v>15480</v>
      </c>
      <c r="G421" s="31" t="s">
        <v>1268</v>
      </c>
      <c r="H421" s="31" t="s">
        <v>8381</v>
      </c>
      <c r="I421" s="31">
        <v>1766</v>
      </c>
      <c r="J421" s="31" t="e">
        <f ca="1">IF(($AB$2-$AA$2) &gt;= 0,IF(LEN(TEXT((V421)*100,"00000"))=3,_xlfn.CONCAT(0,TEXT((V421)*100,"00000")),TEXT((V421)*100,"00000")),empty)</f>
        <v>#NAME?</v>
      </c>
      <c r="K421" s="31" t="str">
        <f t="shared" si="45"/>
        <v/>
      </c>
      <c r="L421" s="31" t="s">
        <v>12961</v>
      </c>
      <c r="M421" s="31"/>
      <c r="N421" s="33" t="e">
        <f>MOD(Rapportage!H421-Rapportage!F421,1)-P421</f>
        <v>#VALUE!</v>
      </c>
      <c r="O421" s="31" t="str">
        <f>IF(Rapportage!G421="","",Rapportage!G421-Rapportage!E421)</f>
        <v/>
      </c>
      <c r="P421" s="35" t="str">
        <f>IF(Rapportage!K421="","",(Rapportage!K421*60)/1440)</f>
        <v/>
      </c>
      <c r="Q421" s="40" t="str">
        <f>IF(O421=1,1-((Rapportage!#REF!-$X$2)),"")</f>
        <v/>
      </c>
      <c r="R421" s="40" t="str">
        <f t="shared" si="44"/>
        <v/>
      </c>
      <c r="S421" s="35" t="str">
        <f>IF(OR(O421=1,Rapportage!H421&lt;$X$3),IF(Rapportage!H421&lt;"00:01","",(Rapportage!H421-$X$2)),"")</f>
        <v/>
      </c>
      <c r="T421" s="36" t="str">
        <f t="shared" si="46"/>
        <v/>
      </c>
      <c r="U421" s="41" t="str">
        <f t="shared" si="47"/>
        <v/>
      </c>
      <c r="V421" s="36" t="str">
        <f t="shared" si="48"/>
        <v/>
      </c>
      <c r="W421" s="36" t="str">
        <f t="shared" si="49"/>
        <v/>
      </c>
      <c r="X421" s="31"/>
      <c r="Y421" s="31"/>
      <c r="Z421" s="31" t="s">
        <v>8382</v>
      </c>
      <c r="AA421" s="31">
        <v>420</v>
      </c>
      <c r="AB421" s="31"/>
      <c r="AC421" s="31"/>
      <c r="AD421" s="31"/>
      <c r="AE421" s="31"/>
      <c r="AF421" s="31"/>
    </row>
    <row r="422" spans="1:32">
      <c r="A422" s="31" t="str">
        <f>IF((Rapportage!A422)="","",_xlfn.CONCAT(REPT("0",4-LEN(Rapportage!A422)),Rapportage!A422))</f>
        <v/>
      </c>
      <c r="B422" s="31" t="s">
        <v>1269</v>
      </c>
      <c r="C422" s="31" t="str">
        <f>IF((Rapportage!C422)="","",_xlfn.CONCAT(REPT("0",10-LEN(Rapportage!C422)),Rapportage!C422))</f>
        <v/>
      </c>
      <c r="D422" s="31" t="s">
        <v>1270</v>
      </c>
      <c r="E422" s="31" t="s">
        <v>18003</v>
      </c>
      <c r="F422" s="31" t="s">
        <v>15481</v>
      </c>
      <c r="G422" s="31" t="s">
        <v>1271</v>
      </c>
      <c r="H422" s="31" t="s">
        <v>8383</v>
      </c>
      <c r="I422" s="31">
        <v>1766</v>
      </c>
      <c r="J422" s="31" t="e">
        <f ca="1">IF(($AB$2-$AA$2) &gt;= 0,IF(LEN(TEXT((V422)*100,"00000"))=3,_xlfn.CONCAT(0,TEXT((V422)*100,"00000")),TEXT((V422)*100,"00000")),empty)</f>
        <v>#NAME?</v>
      </c>
      <c r="K422" s="31" t="str">
        <f t="shared" si="45"/>
        <v/>
      </c>
      <c r="L422" s="31" t="s">
        <v>12962</v>
      </c>
      <c r="M422" s="31"/>
      <c r="N422" s="33" t="e">
        <f>MOD(Rapportage!H422-Rapportage!F422,1)-P422</f>
        <v>#VALUE!</v>
      </c>
      <c r="O422" s="31" t="str">
        <f>IF(Rapportage!G422="","",Rapportage!G422-Rapportage!E422)</f>
        <v/>
      </c>
      <c r="P422" s="35" t="str">
        <f>IF(Rapportage!K422="","",(Rapportage!K422*60)/1440)</f>
        <v/>
      </c>
      <c r="Q422" s="40" t="str">
        <f>IF(O422=1,1-((Rapportage!#REF!-$X$2)),"")</f>
        <v/>
      </c>
      <c r="R422" s="40" t="str">
        <f t="shared" si="44"/>
        <v/>
      </c>
      <c r="S422" s="35" t="str">
        <f>IF(OR(O422=1,Rapportage!H422&lt;$X$3),IF(Rapportage!H422&lt;"00:01","",(Rapportage!H422-$X$2)),"")</f>
        <v/>
      </c>
      <c r="T422" s="36" t="str">
        <f t="shared" si="46"/>
        <v/>
      </c>
      <c r="U422" s="41" t="str">
        <f t="shared" si="47"/>
        <v/>
      </c>
      <c r="V422" s="36" t="str">
        <f t="shared" si="48"/>
        <v/>
      </c>
      <c r="W422" s="36" t="str">
        <f t="shared" si="49"/>
        <v/>
      </c>
      <c r="X422" s="31"/>
      <c r="Y422" s="31"/>
      <c r="Z422" s="31" t="s">
        <v>8384</v>
      </c>
      <c r="AA422" s="31">
        <v>421</v>
      </c>
      <c r="AB422" s="31"/>
      <c r="AC422" s="31"/>
      <c r="AD422" s="31"/>
      <c r="AE422" s="31"/>
      <c r="AF422" s="31"/>
    </row>
    <row r="423" spans="1:32">
      <c r="A423" s="31" t="str">
        <f>IF((Rapportage!A423)="","",_xlfn.CONCAT(REPT("0",4-LEN(Rapportage!A423)),Rapportage!A423))</f>
        <v/>
      </c>
      <c r="B423" s="31" t="s">
        <v>1272</v>
      </c>
      <c r="C423" s="31" t="str">
        <f>IF((Rapportage!C423)="","",_xlfn.CONCAT(REPT("0",10-LEN(Rapportage!C423)),Rapportage!C423))</f>
        <v/>
      </c>
      <c r="D423" s="31" t="s">
        <v>1273</v>
      </c>
      <c r="E423" s="31" t="s">
        <v>18004</v>
      </c>
      <c r="F423" s="31" t="s">
        <v>15482</v>
      </c>
      <c r="G423" s="31" t="s">
        <v>1274</v>
      </c>
      <c r="H423" s="31" t="s">
        <v>8385</v>
      </c>
      <c r="I423" s="31">
        <v>1766</v>
      </c>
      <c r="J423" s="31" t="e">
        <f ca="1">IF(($AB$2-$AA$2) &gt;= 0,IF(LEN(TEXT((V423)*100,"00000"))=3,_xlfn.CONCAT(0,TEXT((V423)*100,"00000")),TEXT((V423)*100,"00000")),empty)</f>
        <v>#NAME?</v>
      </c>
      <c r="K423" s="31" t="str">
        <f t="shared" si="45"/>
        <v/>
      </c>
      <c r="L423" s="31" t="s">
        <v>12963</v>
      </c>
      <c r="M423" s="31"/>
      <c r="N423" s="33" t="e">
        <f>MOD(Rapportage!H423-Rapportage!F423,1)-P423</f>
        <v>#VALUE!</v>
      </c>
      <c r="O423" s="31" t="str">
        <f>IF(Rapportage!G423="","",Rapportage!G423-Rapportage!E423)</f>
        <v/>
      </c>
      <c r="P423" s="35" t="str">
        <f>IF(Rapportage!K423="","",(Rapportage!K423*60)/1440)</f>
        <v/>
      </c>
      <c r="Q423" s="40" t="str">
        <f>IF(O423=1,1-((Rapportage!#REF!-$X$2)),"")</f>
        <v/>
      </c>
      <c r="R423" s="40" t="str">
        <f t="shared" si="44"/>
        <v/>
      </c>
      <c r="S423" s="35" t="str">
        <f>IF(OR(O423=1,Rapportage!H423&lt;$X$3),IF(Rapportage!H423&lt;"00:01","",(Rapportage!H423-$X$2)),"")</f>
        <v/>
      </c>
      <c r="T423" s="36" t="str">
        <f t="shared" si="46"/>
        <v/>
      </c>
      <c r="U423" s="41" t="str">
        <f t="shared" si="47"/>
        <v/>
      </c>
      <c r="V423" s="36" t="str">
        <f t="shared" si="48"/>
        <v/>
      </c>
      <c r="W423" s="36" t="str">
        <f t="shared" si="49"/>
        <v/>
      </c>
      <c r="X423" s="31"/>
      <c r="Y423" s="31"/>
      <c r="Z423" s="31" t="s">
        <v>8386</v>
      </c>
      <c r="AA423" s="31">
        <v>422</v>
      </c>
      <c r="AB423" s="31"/>
      <c r="AC423" s="31"/>
      <c r="AD423" s="31"/>
      <c r="AE423" s="31"/>
      <c r="AF423" s="31"/>
    </row>
    <row r="424" spans="1:32">
      <c r="A424" s="31" t="str">
        <f>IF((Rapportage!A424)="","",_xlfn.CONCAT(REPT("0",4-LEN(Rapportage!A424)),Rapportage!A424))</f>
        <v/>
      </c>
      <c r="B424" s="31" t="s">
        <v>1275</v>
      </c>
      <c r="C424" s="31" t="str">
        <f>IF((Rapportage!C424)="","",_xlfn.CONCAT(REPT("0",10-LEN(Rapportage!C424)),Rapportage!C424))</f>
        <v/>
      </c>
      <c r="D424" s="31" t="s">
        <v>1276</v>
      </c>
      <c r="E424" s="31" t="s">
        <v>18005</v>
      </c>
      <c r="F424" s="31" t="s">
        <v>15483</v>
      </c>
      <c r="G424" s="31" t="s">
        <v>1277</v>
      </c>
      <c r="H424" s="31" t="s">
        <v>8387</v>
      </c>
      <c r="I424" s="31">
        <v>1766</v>
      </c>
      <c r="J424" s="31" t="e">
        <f ca="1">IF(($AB$2-$AA$2) &gt;= 0,IF(LEN(TEXT((V424)*100,"00000"))=3,_xlfn.CONCAT(0,TEXT((V424)*100,"00000")),TEXT((V424)*100,"00000")),empty)</f>
        <v>#NAME?</v>
      </c>
      <c r="K424" s="31" t="str">
        <f t="shared" si="45"/>
        <v/>
      </c>
      <c r="L424" s="31" t="s">
        <v>12964</v>
      </c>
      <c r="M424" s="31"/>
      <c r="N424" s="33" t="e">
        <f>MOD(Rapportage!H424-Rapportage!F424,1)-P424</f>
        <v>#VALUE!</v>
      </c>
      <c r="O424" s="31" t="str">
        <f>IF(Rapportage!G424="","",Rapportage!G424-Rapportage!E424)</f>
        <v/>
      </c>
      <c r="P424" s="35" t="str">
        <f>IF(Rapportage!K424="","",(Rapportage!K424*60)/1440)</f>
        <v/>
      </c>
      <c r="Q424" s="40" t="str">
        <f>IF(O424=1,1-((Rapportage!#REF!-$X$2)),"")</f>
        <v/>
      </c>
      <c r="R424" s="40" t="str">
        <f t="shared" si="44"/>
        <v/>
      </c>
      <c r="S424" s="35" t="str">
        <f>IF(OR(O424=1,Rapportage!H424&lt;$X$3),IF(Rapportage!H424&lt;"00:01","",(Rapportage!H424-$X$2)),"")</f>
        <v/>
      </c>
      <c r="T424" s="36" t="str">
        <f t="shared" si="46"/>
        <v/>
      </c>
      <c r="U424" s="41" t="str">
        <f t="shared" si="47"/>
        <v/>
      </c>
      <c r="V424" s="36" t="str">
        <f t="shared" si="48"/>
        <v/>
      </c>
      <c r="W424" s="36" t="str">
        <f t="shared" si="49"/>
        <v/>
      </c>
      <c r="X424" s="31"/>
      <c r="Y424" s="31"/>
      <c r="Z424" s="31" t="s">
        <v>8388</v>
      </c>
      <c r="AA424" s="31">
        <v>423</v>
      </c>
      <c r="AB424" s="31"/>
      <c r="AC424" s="31"/>
      <c r="AD424" s="31"/>
      <c r="AE424" s="31"/>
      <c r="AF424" s="31"/>
    </row>
    <row r="425" spans="1:32">
      <c r="A425" s="31" t="str">
        <f>IF((Rapportage!A425)="","",_xlfn.CONCAT(REPT("0",4-LEN(Rapportage!A425)),Rapportage!A425))</f>
        <v/>
      </c>
      <c r="B425" s="31" t="s">
        <v>1278</v>
      </c>
      <c r="C425" s="31" t="str">
        <f>IF((Rapportage!C425)="","",_xlfn.CONCAT(REPT("0",10-LEN(Rapportage!C425)),Rapportage!C425))</f>
        <v/>
      </c>
      <c r="D425" s="31" t="s">
        <v>1279</v>
      </c>
      <c r="E425" s="31" t="s">
        <v>18006</v>
      </c>
      <c r="F425" s="31" t="s">
        <v>15484</v>
      </c>
      <c r="G425" s="31" t="s">
        <v>1280</v>
      </c>
      <c r="H425" s="31" t="s">
        <v>8389</v>
      </c>
      <c r="I425" s="31">
        <v>1766</v>
      </c>
      <c r="J425" s="31" t="e">
        <f ca="1">IF(($AB$2-$AA$2) &gt;= 0,IF(LEN(TEXT((V425)*100,"00000"))=3,_xlfn.CONCAT(0,TEXT((V425)*100,"00000")),TEXT((V425)*100,"00000")),empty)</f>
        <v>#NAME?</v>
      </c>
      <c r="K425" s="31" t="str">
        <f t="shared" si="45"/>
        <v/>
      </c>
      <c r="L425" s="31" t="s">
        <v>12965</v>
      </c>
      <c r="M425" s="31"/>
      <c r="N425" s="33" t="e">
        <f>MOD(Rapportage!H425-Rapportage!F425,1)-P425</f>
        <v>#VALUE!</v>
      </c>
      <c r="O425" s="31" t="str">
        <f>IF(Rapportage!G425="","",Rapportage!G425-Rapportage!E425)</f>
        <v/>
      </c>
      <c r="P425" s="35" t="str">
        <f>IF(Rapportage!K425="","",(Rapportage!K425*60)/1440)</f>
        <v/>
      </c>
      <c r="Q425" s="40" t="str">
        <f>IF(O425=1,1-((Rapportage!#REF!-$X$2)),"")</f>
        <v/>
      </c>
      <c r="R425" s="40" t="str">
        <f t="shared" si="44"/>
        <v/>
      </c>
      <c r="S425" s="35" t="str">
        <f>IF(OR(O425=1,Rapportage!H425&lt;$X$3),IF(Rapportage!H425&lt;"00:01","",(Rapportage!H425-$X$2)),"")</f>
        <v/>
      </c>
      <c r="T425" s="36" t="str">
        <f t="shared" si="46"/>
        <v/>
      </c>
      <c r="U425" s="41" t="str">
        <f t="shared" si="47"/>
        <v/>
      </c>
      <c r="V425" s="36" t="str">
        <f t="shared" si="48"/>
        <v/>
      </c>
      <c r="W425" s="36" t="str">
        <f t="shared" si="49"/>
        <v/>
      </c>
      <c r="X425" s="31"/>
      <c r="Y425" s="31"/>
      <c r="Z425" s="31" t="s">
        <v>8390</v>
      </c>
      <c r="AA425" s="31">
        <v>424</v>
      </c>
      <c r="AB425" s="31"/>
      <c r="AC425" s="31"/>
      <c r="AD425" s="31"/>
      <c r="AE425" s="31"/>
      <c r="AF425" s="31"/>
    </row>
    <row r="426" spans="1:32">
      <c r="A426" s="31" t="str">
        <f>IF((Rapportage!A426)="","",_xlfn.CONCAT(REPT("0",4-LEN(Rapportage!A426)),Rapportage!A426))</f>
        <v/>
      </c>
      <c r="B426" s="31" t="s">
        <v>1281</v>
      </c>
      <c r="C426" s="31" t="str">
        <f>IF((Rapportage!C426)="","",_xlfn.CONCAT(REPT("0",10-LEN(Rapportage!C426)),Rapportage!C426))</f>
        <v/>
      </c>
      <c r="D426" s="31" t="s">
        <v>1282</v>
      </c>
      <c r="E426" s="31" t="s">
        <v>18007</v>
      </c>
      <c r="F426" s="31" t="s">
        <v>15485</v>
      </c>
      <c r="G426" s="31" t="s">
        <v>1283</v>
      </c>
      <c r="H426" s="31" t="s">
        <v>8391</v>
      </c>
      <c r="I426" s="31">
        <v>1766</v>
      </c>
      <c r="J426" s="31" t="e">
        <f ca="1">IF(($AB$2-$AA$2) &gt;= 0,IF(LEN(TEXT((V426)*100,"00000"))=3,_xlfn.CONCAT(0,TEXT((V426)*100,"00000")),TEXT((V426)*100,"00000")),empty)</f>
        <v>#NAME?</v>
      </c>
      <c r="K426" s="31" t="str">
        <f t="shared" si="45"/>
        <v/>
      </c>
      <c r="L426" s="31" t="s">
        <v>12966</v>
      </c>
      <c r="M426" s="31"/>
      <c r="N426" s="33" t="e">
        <f>MOD(Rapportage!H426-Rapportage!F426,1)-P426</f>
        <v>#VALUE!</v>
      </c>
      <c r="O426" s="31" t="str">
        <f>IF(Rapportage!G426="","",Rapportage!G426-Rapportage!E426)</f>
        <v/>
      </c>
      <c r="P426" s="35" t="str">
        <f>IF(Rapportage!K426="","",(Rapportage!K426*60)/1440)</f>
        <v/>
      </c>
      <c r="Q426" s="40" t="str">
        <f>IF(O426=1,1-((Rapportage!#REF!-$X$2)),"")</f>
        <v/>
      </c>
      <c r="R426" s="40" t="str">
        <f t="shared" si="44"/>
        <v/>
      </c>
      <c r="S426" s="35" t="str">
        <f>IF(OR(O426=1,Rapportage!H426&lt;$X$3),IF(Rapportage!H426&lt;"00:01","",(Rapportage!H426-$X$2)),"")</f>
        <v/>
      </c>
      <c r="T426" s="36" t="str">
        <f t="shared" si="46"/>
        <v/>
      </c>
      <c r="U426" s="41" t="str">
        <f t="shared" si="47"/>
        <v/>
      </c>
      <c r="V426" s="36" t="str">
        <f t="shared" si="48"/>
        <v/>
      </c>
      <c r="W426" s="36" t="str">
        <f t="shared" si="49"/>
        <v/>
      </c>
      <c r="X426" s="31"/>
      <c r="Y426" s="31"/>
      <c r="Z426" s="31" t="s">
        <v>8392</v>
      </c>
      <c r="AA426" s="31">
        <v>425</v>
      </c>
      <c r="AB426" s="31"/>
      <c r="AC426" s="31"/>
      <c r="AD426" s="31"/>
      <c r="AE426" s="31"/>
      <c r="AF426" s="31"/>
    </row>
    <row r="427" spans="1:32">
      <c r="A427" s="31" t="str">
        <f>IF((Rapportage!A427)="","",_xlfn.CONCAT(REPT("0",4-LEN(Rapportage!A427)),Rapportage!A427))</f>
        <v/>
      </c>
      <c r="B427" s="31" t="s">
        <v>1284</v>
      </c>
      <c r="C427" s="31" t="str">
        <f>IF((Rapportage!C427)="","",_xlfn.CONCAT(REPT("0",10-LEN(Rapportage!C427)),Rapportage!C427))</f>
        <v/>
      </c>
      <c r="D427" s="31" t="s">
        <v>1285</v>
      </c>
      <c r="E427" s="31" t="s">
        <v>18008</v>
      </c>
      <c r="F427" s="31" t="s">
        <v>15486</v>
      </c>
      <c r="G427" s="31" t="s">
        <v>1286</v>
      </c>
      <c r="H427" s="31" t="s">
        <v>8393</v>
      </c>
      <c r="I427" s="31">
        <v>1766</v>
      </c>
      <c r="J427" s="31" t="e">
        <f ca="1">IF(($AB$2-$AA$2) &gt;= 0,IF(LEN(TEXT((V427)*100,"00000"))=3,_xlfn.CONCAT(0,TEXT((V427)*100,"00000")),TEXT((V427)*100,"00000")),empty)</f>
        <v>#NAME?</v>
      </c>
      <c r="K427" s="31" t="str">
        <f t="shared" si="45"/>
        <v/>
      </c>
      <c r="L427" s="31" t="s">
        <v>12967</v>
      </c>
      <c r="M427" s="31"/>
      <c r="N427" s="33" t="e">
        <f>MOD(Rapportage!H427-Rapportage!F427,1)-P427</f>
        <v>#VALUE!</v>
      </c>
      <c r="O427" s="31" t="str">
        <f>IF(Rapportage!G427="","",Rapportage!G427-Rapportage!E427)</f>
        <v/>
      </c>
      <c r="P427" s="35" t="str">
        <f>IF(Rapportage!K427="","",(Rapportage!K427*60)/1440)</f>
        <v/>
      </c>
      <c r="Q427" s="40" t="str">
        <f>IF(O427=1,1-((Rapportage!#REF!-$X$2)),"")</f>
        <v/>
      </c>
      <c r="R427" s="40" t="str">
        <f t="shared" si="44"/>
        <v/>
      </c>
      <c r="S427" s="35" t="str">
        <f>IF(OR(O427=1,Rapportage!H427&lt;$X$3),IF(Rapportage!H427&lt;"00:01","",(Rapportage!H427-$X$2)),"")</f>
        <v/>
      </c>
      <c r="T427" s="36" t="str">
        <f t="shared" si="46"/>
        <v/>
      </c>
      <c r="U427" s="41" t="str">
        <f t="shared" si="47"/>
        <v/>
      </c>
      <c r="V427" s="36" t="str">
        <f t="shared" si="48"/>
        <v/>
      </c>
      <c r="W427" s="36" t="str">
        <f t="shared" si="49"/>
        <v/>
      </c>
      <c r="X427" s="31"/>
      <c r="Y427" s="31"/>
      <c r="Z427" s="31" t="s">
        <v>8394</v>
      </c>
      <c r="AA427" s="31">
        <v>426</v>
      </c>
      <c r="AB427" s="31"/>
      <c r="AC427" s="31"/>
      <c r="AD427" s="31"/>
      <c r="AE427" s="31"/>
      <c r="AF427" s="31"/>
    </row>
    <row r="428" spans="1:32">
      <c r="A428" s="31" t="str">
        <f>IF((Rapportage!A428)="","",_xlfn.CONCAT(REPT("0",4-LEN(Rapportage!A428)),Rapportage!A428))</f>
        <v/>
      </c>
      <c r="B428" s="31" t="s">
        <v>1287</v>
      </c>
      <c r="C428" s="31" t="str">
        <f>IF((Rapportage!C428)="","",_xlfn.CONCAT(REPT("0",10-LEN(Rapportage!C428)),Rapportage!C428))</f>
        <v/>
      </c>
      <c r="D428" s="31" t="s">
        <v>1288</v>
      </c>
      <c r="E428" s="31" t="s">
        <v>18009</v>
      </c>
      <c r="F428" s="31" t="s">
        <v>15487</v>
      </c>
      <c r="G428" s="31" t="s">
        <v>1289</v>
      </c>
      <c r="H428" s="31" t="s">
        <v>8395</v>
      </c>
      <c r="I428" s="31">
        <v>1766</v>
      </c>
      <c r="J428" s="31" t="e">
        <f ca="1">IF(($AB$2-$AA$2) &gt;= 0,IF(LEN(TEXT((V428)*100,"00000"))=3,_xlfn.CONCAT(0,TEXT((V428)*100,"00000")),TEXT((V428)*100,"00000")),empty)</f>
        <v>#NAME?</v>
      </c>
      <c r="K428" s="31" t="str">
        <f t="shared" si="45"/>
        <v/>
      </c>
      <c r="L428" s="31" t="s">
        <v>12968</v>
      </c>
      <c r="M428" s="31"/>
      <c r="N428" s="33" t="e">
        <f>MOD(Rapportage!H428-Rapportage!F428,1)-P428</f>
        <v>#VALUE!</v>
      </c>
      <c r="O428" s="31" t="str">
        <f>IF(Rapportage!G428="","",Rapportage!G428-Rapportage!E428)</f>
        <v/>
      </c>
      <c r="P428" s="35" t="str">
        <f>IF(Rapportage!K428="","",(Rapportage!K428*60)/1440)</f>
        <v/>
      </c>
      <c r="Q428" s="40" t="str">
        <f>IF(O428=1,1-((Rapportage!#REF!-$X$2)),"")</f>
        <v/>
      </c>
      <c r="R428" s="40" t="str">
        <f t="shared" si="44"/>
        <v/>
      </c>
      <c r="S428" s="35" t="str">
        <f>IF(OR(O428=1,Rapportage!H428&lt;$X$3),IF(Rapportage!H428&lt;"00:01","",(Rapportage!H428-$X$2)),"")</f>
        <v/>
      </c>
      <c r="T428" s="36" t="str">
        <f t="shared" si="46"/>
        <v/>
      </c>
      <c r="U428" s="41" t="str">
        <f t="shared" si="47"/>
        <v/>
      </c>
      <c r="V428" s="36" t="str">
        <f t="shared" si="48"/>
        <v/>
      </c>
      <c r="W428" s="36" t="str">
        <f t="shared" si="49"/>
        <v/>
      </c>
      <c r="X428" s="31"/>
      <c r="Y428" s="31"/>
      <c r="Z428" s="31" t="s">
        <v>8396</v>
      </c>
      <c r="AA428" s="31">
        <v>427</v>
      </c>
      <c r="AB428" s="31"/>
      <c r="AC428" s="31"/>
      <c r="AD428" s="31"/>
      <c r="AE428" s="31"/>
      <c r="AF428" s="31"/>
    </row>
    <row r="429" spans="1:32">
      <c r="A429" s="31" t="str">
        <f>IF((Rapportage!A429)="","",_xlfn.CONCAT(REPT("0",4-LEN(Rapportage!A429)),Rapportage!A429))</f>
        <v/>
      </c>
      <c r="B429" s="31" t="s">
        <v>1290</v>
      </c>
      <c r="C429" s="31" t="str">
        <f>IF((Rapportage!C429)="","",_xlfn.CONCAT(REPT("0",10-LEN(Rapportage!C429)),Rapportage!C429))</f>
        <v/>
      </c>
      <c r="D429" s="31" t="s">
        <v>1291</v>
      </c>
      <c r="E429" s="31" t="s">
        <v>18010</v>
      </c>
      <c r="F429" s="31" t="s">
        <v>15488</v>
      </c>
      <c r="G429" s="31" t="s">
        <v>1292</v>
      </c>
      <c r="H429" s="31" t="s">
        <v>8397</v>
      </c>
      <c r="I429" s="31">
        <v>1766</v>
      </c>
      <c r="J429" s="31" t="e">
        <f ca="1">IF(($AB$2-$AA$2) &gt;= 0,IF(LEN(TEXT((V429)*100,"00000"))=3,_xlfn.CONCAT(0,TEXT((V429)*100,"00000")),TEXT((V429)*100,"00000")),empty)</f>
        <v>#NAME?</v>
      </c>
      <c r="K429" s="31" t="str">
        <f t="shared" si="45"/>
        <v/>
      </c>
      <c r="L429" s="31" t="s">
        <v>12969</v>
      </c>
      <c r="M429" s="31"/>
      <c r="N429" s="33" t="e">
        <f>MOD(Rapportage!H429-Rapportage!F429,1)-P429</f>
        <v>#VALUE!</v>
      </c>
      <c r="O429" s="31" t="str">
        <f>IF(Rapportage!G429="","",Rapportage!G429-Rapportage!E429)</f>
        <v/>
      </c>
      <c r="P429" s="35" t="str">
        <f>IF(Rapportage!K429="","",(Rapportage!K429*60)/1440)</f>
        <v/>
      </c>
      <c r="Q429" s="40" t="str">
        <f>IF(O429=1,1-((Rapportage!#REF!-$X$2)),"")</f>
        <v/>
      </c>
      <c r="R429" s="40" t="str">
        <f t="shared" si="44"/>
        <v/>
      </c>
      <c r="S429" s="35" t="str">
        <f>IF(OR(O429=1,Rapportage!H429&lt;$X$3),IF(Rapportage!H429&lt;"00:01","",(Rapportage!H429-$X$2)),"")</f>
        <v/>
      </c>
      <c r="T429" s="36" t="str">
        <f t="shared" si="46"/>
        <v/>
      </c>
      <c r="U429" s="41" t="str">
        <f t="shared" si="47"/>
        <v/>
      </c>
      <c r="V429" s="36" t="str">
        <f t="shared" si="48"/>
        <v/>
      </c>
      <c r="W429" s="36" t="str">
        <f t="shared" si="49"/>
        <v/>
      </c>
      <c r="X429" s="31"/>
      <c r="Y429" s="31"/>
      <c r="Z429" s="31" t="s">
        <v>8398</v>
      </c>
      <c r="AA429" s="31">
        <v>428</v>
      </c>
      <c r="AB429" s="31"/>
      <c r="AC429" s="31"/>
      <c r="AD429" s="31"/>
      <c r="AE429" s="31"/>
      <c r="AF429" s="31"/>
    </row>
    <row r="430" spans="1:32">
      <c r="A430" s="31" t="str">
        <f>IF((Rapportage!A430)="","",_xlfn.CONCAT(REPT("0",4-LEN(Rapportage!A430)),Rapportage!A430))</f>
        <v/>
      </c>
      <c r="B430" s="31" t="s">
        <v>1293</v>
      </c>
      <c r="C430" s="31" t="str">
        <f>IF((Rapportage!C430)="","",_xlfn.CONCAT(REPT("0",10-LEN(Rapportage!C430)),Rapportage!C430))</f>
        <v/>
      </c>
      <c r="D430" s="31" t="s">
        <v>1294</v>
      </c>
      <c r="E430" s="31" t="s">
        <v>18011</v>
      </c>
      <c r="F430" s="31" t="s">
        <v>15489</v>
      </c>
      <c r="G430" s="31" t="s">
        <v>1295</v>
      </c>
      <c r="H430" s="31" t="s">
        <v>8399</v>
      </c>
      <c r="I430" s="31">
        <v>1766</v>
      </c>
      <c r="J430" s="31" t="e">
        <f ca="1">IF(($AB$2-$AA$2) &gt;= 0,IF(LEN(TEXT((V430)*100,"00000"))=3,_xlfn.CONCAT(0,TEXT((V430)*100,"00000")),TEXT((V430)*100,"00000")),empty)</f>
        <v>#NAME?</v>
      </c>
      <c r="K430" s="31" t="str">
        <f t="shared" si="45"/>
        <v/>
      </c>
      <c r="L430" s="31" t="s">
        <v>12970</v>
      </c>
      <c r="M430" s="31"/>
      <c r="N430" s="33" t="e">
        <f>MOD(Rapportage!H430-Rapportage!F430,1)-P430</f>
        <v>#VALUE!</v>
      </c>
      <c r="O430" s="31" t="str">
        <f>IF(Rapportage!G430="","",Rapportage!G430-Rapportage!E430)</f>
        <v/>
      </c>
      <c r="P430" s="35" t="str">
        <f>IF(Rapportage!K430="","",(Rapportage!K430*60)/1440)</f>
        <v/>
      </c>
      <c r="Q430" s="40" t="str">
        <f>IF(O430=1,1-((Rapportage!#REF!-$X$2)),"")</f>
        <v/>
      </c>
      <c r="R430" s="40" t="str">
        <f t="shared" si="44"/>
        <v/>
      </c>
      <c r="S430" s="35" t="str">
        <f>IF(OR(O430=1,Rapportage!H430&lt;$X$3),IF(Rapportage!H430&lt;"00:01","",(Rapportage!H430-$X$2)),"")</f>
        <v/>
      </c>
      <c r="T430" s="36" t="str">
        <f t="shared" si="46"/>
        <v/>
      </c>
      <c r="U430" s="41" t="str">
        <f t="shared" si="47"/>
        <v/>
      </c>
      <c r="V430" s="36" t="str">
        <f t="shared" si="48"/>
        <v/>
      </c>
      <c r="W430" s="36" t="str">
        <f t="shared" si="49"/>
        <v/>
      </c>
      <c r="X430" s="31"/>
      <c r="Y430" s="31"/>
      <c r="Z430" s="31" t="s">
        <v>8400</v>
      </c>
      <c r="AA430" s="31">
        <v>429</v>
      </c>
      <c r="AB430" s="31"/>
      <c r="AC430" s="31"/>
      <c r="AD430" s="31"/>
      <c r="AE430" s="31"/>
      <c r="AF430" s="31"/>
    </row>
    <row r="431" spans="1:32">
      <c r="A431" s="31" t="str">
        <f>IF((Rapportage!A431)="","",_xlfn.CONCAT(REPT("0",4-LEN(Rapportage!A431)),Rapportage!A431))</f>
        <v/>
      </c>
      <c r="B431" s="31" t="s">
        <v>1296</v>
      </c>
      <c r="C431" s="31" t="str">
        <f>IF((Rapportage!C431)="","",_xlfn.CONCAT(REPT("0",10-LEN(Rapportage!C431)),Rapportage!C431))</f>
        <v/>
      </c>
      <c r="D431" s="31" t="s">
        <v>1297</v>
      </c>
      <c r="E431" s="31" t="s">
        <v>18012</v>
      </c>
      <c r="F431" s="31" t="s">
        <v>15490</v>
      </c>
      <c r="G431" s="31" t="s">
        <v>1298</v>
      </c>
      <c r="H431" s="31" t="s">
        <v>8401</v>
      </c>
      <c r="I431" s="31">
        <v>1766</v>
      </c>
      <c r="J431" s="31" t="e">
        <f ca="1">IF(($AB$2-$AA$2) &gt;= 0,IF(LEN(TEXT((V431)*100,"00000"))=3,_xlfn.CONCAT(0,TEXT((V431)*100,"00000")),TEXT((V431)*100,"00000")),empty)</f>
        <v>#NAME?</v>
      </c>
      <c r="K431" s="31" t="str">
        <f t="shared" si="45"/>
        <v/>
      </c>
      <c r="L431" s="31" t="s">
        <v>12971</v>
      </c>
      <c r="M431" s="31"/>
      <c r="N431" s="33" t="e">
        <f>MOD(Rapportage!H431-Rapportage!F431,1)-P431</f>
        <v>#VALUE!</v>
      </c>
      <c r="O431" s="31" t="str">
        <f>IF(Rapportage!G431="","",Rapportage!G431-Rapportage!E431)</f>
        <v/>
      </c>
      <c r="P431" s="35" t="str">
        <f>IF(Rapportage!K431="","",(Rapportage!K431*60)/1440)</f>
        <v/>
      </c>
      <c r="Q431" s="40" t="str">
        <f>IF(O431=1,1-((Rapportage!#REF!-$X$2)),"")</f>
        <v/>
      </c>
      <c r="R431" s="40" t="str">
        <f t="shared" si="44"/>
        <v/>
      </c>
      <c r="S431" s="35" t="str">
        <f>IF(OR(O431=1,Rapportage!H431&lt;$X$3),IF(Rapportage!H431&lt;"00:01","",(Rapportage!H431-$X$2)),"")</f>
        <v/>
      </c>
      <c r="T431" s="36" t="str">
        <f t="shared" si="46"/>
        <v/>
      </c>
      <c r="U431" s="41" t="str">
        <f t="shared" si="47"/>
        <v/>
      </c>
      <c r="V431" s="36" t="str">
        <f t="shared" si="48"/>
        <v/>
      </c>
      <c r="W431" s="36" t="str">
        <f t="shared" si="49"/>
        <v/>
      </c>
      <c r="X431" s="31"/>
      <c r="Y431" s="31"/>
      <c r="Z431" s="31" t="s">
        <v>8402</v>
      </c>
      <c r="AA431" s="31">
        <v>430</v>
      </c>
      <c r="AB431" s="31"/>
      <c r="AC431" s="31"/>
      <c r="AD431" s="31"/>
      <c r="AE431" s="31"/>
      <c r="AF431" s="31"/>
    </row>
    <row r="432" spans="1:32">
      <c r="A432" s="31" t="str">
        <f>IF((Rapportage!A432)="","",_xlfn.CONCAT(REPT("0",4-LEN(Rapportage!A432)),Rapportage!A432))</f>
        <v/>
      </c>
      <c r="B432" s="31" t="s">
        <v>1299</v>
      </c>
      <c r="C432" s="31" t="str">
        <f>IF((Rapportage!C432)="","",_xlfn.CONCAT(REPT("0",10-LEN(Rapportage!C432)),Rapportage!C432))</f>
        <v/>
      </c>
      <c r="D432" s="31" t="s">
        <v>1300</v>
      </c>
      <c r="E432" s="31" t="s">
        <v>18013</v>
      </c>
      <c r="F432" s="31" t="s">
        <v>15491</v>
      </c>
      <c r="G432" s="31" t="s">
        <v>1301</v>
      </c>
      <c r="H432" s="31" t="s">
        <v>8403</v>
      </c>
      <c r="I432" s="31">
        <v>1766</v>
      </c>
      <c r="J432" s="31" t="e">
        <f ca="1">IF(($AB$2-$AA$2) &gt;= 0,IF(LEN(TEXT((V432)*100,"00000"))=3,_xlfn.CONCAT(0,TEXT((V432)*100,"00000")),TEXT((V432)*100,"00000")),empty)</f>
        <v>#NAME?</v>
      </c>
      <c r="K432" s="31" t="str">
        <f t="shared" si="45"/>
        <v/>
      </c>
      <c r="L432" s="31" t="s">
        <v>12972</v>
      </c>
      <c r="M432" s="31"/>
      <c r="N432" s="33" t="e">
        <f>MOD(Rapportage!H432-Rapportage!F432,1)-P432</f>
        <v>#VALUE!</v>
      </c>
      <c r="O432" s="31" t="str">
        <f>IF(Rapportage!G432="","",Rapportage!G432-Rapportage!E432)</f>
        <v/>
      </c>
      <c r="P432" s="35" t="str">
        <f>IF(Rapportage!K432="","",(Rapportage!K432*60)/1440)</f>
        <v/>
      </c>
      <c r="Q432" s="40" t="str">
        <f>IF(O432=1,1-((Rapportage!#REF!-$X$2)),"")</f>
        <v/>
      </c>
      <c r="R432" s="40" t="str">
        <f t="shared" si="44"/>
        <v/>
      </c>
      <c r="S432" s="35" t="str">
        <f>IF(OR(O432=1,Rapportage!H432&lt;$X$3),IF(Rapportage!H432&lt;"00:01","",(Rapportage!H432-$X$2)),"")</f>
        <v/>
      </c>
      <c r="T432" s="36" t="str">
        <f t="shared" si="46"/>
        <v/>
      </c>
      <c r="U432" s="41" t="str">
        <f t="shared" si="47"/>
        <v/>
      </c>
      <c r="V432" s="36" t="str">
        <f t="shared" si="48"/>
        <v/>
      </c>
      <c r="W432" s="36" t="str">
        <f t="shared" si="49"/>
        <v/>
      </c>
      <c r="X432" s="31"/>
      <c r="Y432" s="31"/>
      <c r="Z432" s="31" t="s">
        <v>8404</v>
      </c>
      <c r="AA432" s="31">
        <v>431</v>
      </c>
      <c r="AB432" s="31"/>
      <c r="AC432" s="31"/>
      <c r="AD432" s="31"/>
      <c r="AE432" s="31"/>
      <c r="AF432" s="31"/>
    </row>
    <row r="433" spans="1:32">
      <c r="A433" s="31" t="str">
        <f>IF((Rapportage!A433)="","",_xlfn.CONCAT(REPT("0",4-LEN(Rapportage!A433)),Rapportage!A433))</f>
        <v/>
      </c>
      <c r="B433" s="31" t="s">
        <v>1302</v>
      </c>
      <c r="C433" s="31" t="str">
        <f>IF((Rapportage!C433)="","",_xlfn.CONCAT(REPT("0",10-LEN(Rapportage!C433)),Rapportage!C433))</f>
        <v/>
      </c>
      <c r="D433" s="31" t="s">
        <v>1303</v>
      </c>
      <c r="E433" s="31" t="s">
        <v>18014</v>
      </c>
      <c r="F433" s="31" t="s">
        <v>15492</v>
      </c>
      <c r="G433" s="31" t="s">
        <v>1304</v>
      </c>
      <c r="H433" s="31" t="s">
        <v>8405</v>
      </c>
      <c r="I433" s="31">
        <v>1766</v>
      </c>
      <c r="J433" s="31" t="e">
        <f ca="1">IF(($AB$2-$AA$2) &gt;= 0,IF(LEN(TEXT((V433)*100,"00000"))=3,_xlfn.CONCAT(0,TEXT((V433)*100,"00000")),TEXT((V433)*100,"00000")),empty)</f>
        <v>#NAME?</v>
      </c>
      <c r="K433" s="31" t="str">
        <f t="shared" si="45"/>
        <v/>
      </c>
      <c r="L433" s="31" t="s">
        <v>12973</v>
      </c>
      <c r="M433" s="31"/>
      <c r="N433" s="33" t="e">
        <f>MOD(Rapportage!H433-Rapportage!F433,1)-P433</f>
        <v>#VALUE!</v>
      </c>
      <c r="O433" s="31" t="str">
        <f>IF(Rapportage!G433="","",Rapportage!G433-Rapportage!E433)</f>
        <v/>
      </c>
      <c r="P433" s="35" t="str">
        <f>IF(Rapportage!K433="","",(Rapportage!K433*60)/1440)</f>
        <v/>
      </c>
      <c r="Q433" s="40" t="str">
        <f>IF(O433=1,1-((Rapportage!#REF!-$X$2)),"")</f>
        <v/>
      </c>
      <c r="R433" s="40" t="str">
        <f t="shared" si="44"/>
        <v/>
      </c>
      <c r="S433" s="35" t="str">
        <f>IF(OR(O433=1,Rapportage!H433&lt;$X$3),IF(Rapportage!H433&lt;"00:01","",(Rapportage!H433-$X$2)),"")</f>
        <v/>
      </c>
      <c r="T433" s="36" t="str">
        <f t="shared" si="46"/>
        <v/>
      </c>
      <c r="U433" s="41" t="str">
        <f t="shared" si="47"/>
        <v/>
      </c>
      <c r="V433" s="36" t="str">
        <f t="shared" si="48"/>
        <v/>
      </c>
      <c r="W433" s="36" t="str">
        <f t="shared" si="49"/>
        <v/>
      </c>
      <c r="X433" s="31"/>
      <c r="Y433" s="31"/>
      <c r="Z433" s="31" t="s">
        <v>8406</v>
      </c>
      <c r="AA433" s="31">
        <v>432</v>
      </c>
      <c r="AB433" s="31"/>
      <c r="AC433" s="31"/>
      <c r="AD433" s="31"/>
      <c r="AE433" s="31"/>
      <c r="AF433" s="31"/>
    </row>
    <row r="434" spans="1:32">
      <c r="A434" s="31" t="str">
        <f>IF((Rapportage!A434)="","",_xlfn.CONCAT(REPT("0",4-LEN(Rapportage!A434)),Rapportage!A434))</f>
        <v/>
      </c>
      <c r="B434" s="31" t="s">
        <v>1305</v>
      </c>
      <c r="C434" s="31" t="str">
        <f>IF((Rapportage!C434)="","",_xlfn.CONCAT(REPT("0",10-LEN(Rapportage!C434)),Rapportage!C434))</f>
        <v/>
      </c>
      <c r="D434" s="31" t="s">
        <v>1306</v>
      </c>
      <c r="E434" s="31" t="s">
        <v>18015</v>
      </c>
      <c r="F434" s="31" t="s">
        <v>15493</v>
      </c>
      <c r="G434" s="31" t="s">
        <v>1307</v>
      </c>
      <c r="H434" s="31" t="s">
        <v>8407</v>
      </c>
      <c r="I434" s="31">
        <v>1766</v>
      </c>
      <c r="J434" s="31" t="e">
        <f ca="1">IF(($AB$2-$AA$2) &gt;= 0,IF(LEN(TEXT((V434)*100,"00000"))=3,_xlfn.CONCAT(0,TEXT((V434)*100,"00000")),TEXT((V434)*100,"00000")),empty)</f>
        <v>#NAME?</v>
      </c>
      <c r="K434" s="31" t="str">
        <f t="shared" si="45"/>
        <v/>
      </c>
      <c r="L434" s="31" t="s">
        <v>12974</v>
      </c>
      <c r="M434" s="31"/>
      <c r="N434" s="33" t="e">
        <f>MOD(Rapportage!H434-Rapportage!F434,1)-P434</f>
        <v>#VALUE!</v>
      </c>
      <c r="O434" s="31" t="str">
        <f>IF(Rapportage!G434="","",Rapportage!G434-Rapportage!E434)</f>
        <v/>
      </c>
      <c r="P434" s="35" t="str">
        <f>IF(Rapportage!K434="","",(Rapportage!K434*60)/1440)</f>
        <v/>
      </c>
      <c r="Q434" s="40" t="str">
        <f>IF(O434=1,1-((Rapportage!#REF!-$X$2)),"")</f>
        <v/>
      </c>
      <c r="R434" s="40" t="str">
        <f t="shared" si="44"/>
        <v/>
      </c>
      <c r="S434" s="35" t="str">
        <f>IF(OR(O434=1,Rapportage!H434&lt;$X$3),IF(Rapportage!H434&lt;"00:01","",(Rapportage!H434-$X$2)),"")</f>
        <v/>
      </c>
      <c r="T434" s="36" t="str">
        <f t="shared" si="46"/>
        <v/>
      </c>
      <c r="U434" s="41" t="str">
        <f t="shared" si="47"/>
        <v/>
      </c>
      <c r="V434" s="36" t="str">
        <f t="shared" si="48"/>
        <v/>
      </c>
      <c r="W434" s="36" t="str">
        <f t="shared" si="49"/>
        <v/>
      </c>
      <c r="X434" s="31"/>
      <c r="Y434" s="31"/>
      <c r="Z434" s="31" t="s">
        <v>8408</v>
      </c>
      <c r="AA434" s="31">
        <v>433</v>
      </c>
      <c r="AB434" s="31"/>
      <c r="AC434" s="31"/>
      <c r="AD434" s="31"/>
      <c r="AE434" s="31"/>
      <c r="AF434" s="31"/>
    </row>
    <row r="435" spans="1:32">
      <c r="A435" s="31" t="str">
        <f>IF((Rapportage!A435)="","",_xlfn.CONCAT(REPT("0",4-LEN(Rapportage!A435)),Rapportage!A435))</f>
        <v/>
      </c>
      <c r="B435" s="31" t="s">
        <v>1308</v>
      </c>
      <c r="C435" s="31" t="str">
        <f>IF((Rapportage!C435)="","",_xlfn.CONCAT(REPT("0",10-LEN(Rapportage!C435)),Rapportage!C435))</f>
        <v/>
      </c>
      <c r="D435" s="31" t="s">
        <v>1309</v>
      </c>
      <c r="E435" s="31" t="s">
        <v>18016</v>
      </c>
      <c r="F435" s="31" t="s">
        <v>15494</v>
      </c>
      <c r="G435" s="31" t="s">
        <v>1310</v>
      </c>
      <c r="H435" s="31" t="s">
        <v>8409</v>
      </c>
      <c r="I435" s="31">
        <v>1766</v>
      </c>
      <c r="J435" s="31" t="e">
        <f ca="1">IF(($AB$2-$AA$2) &gt;= 0,IF(LEN(TEXT((V435)*100,"00000"))=3,_xlfn.CONCAT(0,TEXT((V435)*100,"00000")),TEXT((V435)*100,"00000")),empty)</f>
        <v>#NAME?</v>
      </c>
      <c r="K435" s="31" t="str">
        <f t="shared" si="45"/>
        <v/>
      </c>
      <c r="L435" s="31" t="s">
        <v>12975</v>
      </c>
      <c r="M435" s="31"/>
      <c r="N435" s="33" t="e">
        <f>MOD(Rapportage!H435-Rapportage!F435,1)-P435</f>
        <v>#VALUE!</v>
      </c>
      <c r="O435" s="31" t="str">
        <f>IF(Rapportage!G435="","",Rapportage!G435-Rapportage!E435)</f>
        <v/>
      </c>
      <c r="P435" s="35" t="str">
        <f>IF(Rapportage!K435="","",(Rapportage!K435*60)/1440)</f>
        <v/>
      </c>
      <c r="Q435" s="40" t="str">
        <f>IF(O435=1,1-((Rapportage!#REF!-$X$2)),"")</f>
        <v/>
      </c>
      <c r="R435" s="40" t="str">
        <f t="shared" si="44"/>
        <v/>
      </c>
      <c r="S435" s="35" t="str">
        <f>IF(OR(O435=1,Rapportage!H435&lt;$X$3),IF(Rapportage!H435&lt;"00:01","",(Rapportage!H435-$X$2)),"")</f>
        <v/>
      </c>
      <c r="T435" s="36" t="str">
        <f t="shared" si="46"/>
        <v/>
      </c>
      <c r="U435" s="41" t="str">
        <f t="shared" si="47"/>
        <v/>
      </c>
      <c r="V435" s="36" t="str">
        <f t="shared" si="48"/>
        <v/>
      </c>
      <c r="W435" s="36" t="str">
        <f t="shared" si="49"/>
        <v/>
      </c>
      <c r="X435" s="31"/>
      <c r="Y435" s="31"/>
      <c r="Z435" s="31" t="s">
        <v>8410</v>
      </c>
      <c r="AA435" s="31">
        <v>434</v>
      </c>
      <c r="AB435" s="31"/>
      <c r="AC435" s="31"/>
      <c r="AD435" s="31"/>
      <c r="AE435" s="31"/>
      <c r="AF435" s="31"/>
    </row>
    <row r="436" spans="1:32">
      <c r="A436" s="31" t="str">
        <f>IF((Rapportage!A436)="","",_xlfn.CONCAT(REPT("0",4-LEN(Rapportage!A436)),Rapportage!A436))</f>
        <v/>
      </c>
      <c r="B436" s="31" t="s">
        <v>1311</v>
      </c>
      <c r="C436" s="31" t="str">
        <f>IF((Rapportage!C436)="","",_xlfn.CONCAT(REPT("0",10-LEN(Rapportage!C436)),Rapportage!C436))</f>
        <v/>
      </c>
      <c r="D436" s="31" t="s">
        <v>1312</v>
      </c>
      <c r="E436" s="31" t="s">
        <v>18017</v>
      </c>
      <c r="F436" s="31" t="s">
        <v>15495</v>
      </c>
      <c r="G436" s="31" t="s">
        <v>1313</v>
      </c>
      <c r="H436" s="31" t="s">
        <v>8411</v>
      </c>
      <c r="I436" s="31">
        <v>1766</v>
      </c>
      <c r="J436" s="31" t="e">
        <f ca="1">IF(($AB$2-$AA$2) &gt;= 0,IF(LEN(TEXT((V436)*100,"00000"))=3,_xlfn.CONCAT(0,TEXT((V436)*100,"00000")),TEXT((V436)*100,"00000")),empty)</f>
        <v>#NAME?</v>
      </c>
      <c r="K436" s="31" t="str">
        <f t="shared" si="45"/>
        <v/>
      </c>
      <c r="L436" s="31" t="s">
        <v>12976</v>
      </c>
      <c r="M436" s="31"/>
      <c r="N436" s="33" t="e">
        <f>MOD(Rapportage!H436-Rapportage!F436,1)-P436</f>
        <v>#VALUE!</v>
      </c>
      <c r="O436" s="31" t="str">
        <f>IF(Rapportage!G436="","",Rapportage!G436-Rapportage!E436)</f>
        <v/>
      </c>
      <c r="P436" s="35" t="str">
        <f>IF(Rapportage!K436="","",(Rapportage!K436*60)/1440)</f>
        <v/>
      </c>
      <c r="Q436" s="40" t="str">
        <f>IF(O436=1,1-((Rapportage!#REF!-$X$2)),"")</f>
        <v/>
      </c>
      <c r="R436" s="40" t="str">
        <f t="shared" si="44"/>
        <v/>
      </c>
      <c r="S436" s="35" t="str">
        <f>IF(OR(O436=1,Rapportage!H436&lt;$X$3),IF(Rapportage!H436&lt;"00:01","",(Rapportage!H436-$X$2)),"")</f>
        <v/>
      </c>
      <c r="T436" s="36" t="str">
        <f t="shared" si="46"/>
        <v/>
      </c>
      <c r="U436" s="41" t="str">
        <f t="shared" si="47"/>
        <v/>
      </c>
      <c r="V436" s="36" t="str">
        <f t="shared" si="48"/>
        <v/>
      </c>
      <c r="W436" s="36" t="str">
        <f t="shared" si="49"/>
        <v/>
      </c>
      <c r="X436" s="31"/>
      <c r="Y436" s="31"/>
      <c r="Z436" s="31" t="s">
        <v>8412</v>
      </c>
      <c r="AA436" s="31">
        <v>435</v>
      </c>
      <c r="AB436" s="31"/>
      <c r="AC436" s="31"/>
      <c r="AD436" s="31"/>
      <c r="AE436" s="31"/>
      <c r="AF436" s="31"/>
    </row>
    <row r="437" spans="1:32">
      <c r="A437" s="31" t="str">
        <f>IF((Rapportage!A437)="","",_xlfn.CONCAT(REPT("0",4-LEN(Rapportage!A437)),Rapportage!A437))</f>
        <v/>
      </c>
      <c r="B437" s="31" t="s">
        <v>1314</v>
      </c>
      <c r="C437" s="31" t="str">
        <f>IF((Rapportage!C437)="","",_xlfn.CONCAT(REPT("0",10-LEN(Rapportage!C437)),Rapportage!C437))</f>
        <v/>
      </c>
      <c r="D437" s="31" t="s">
        <v>1315</v>
      </c>
      <c r="E437" s="31" t="s">
        <v>18018</v>
      </c>
      <c r="F437" s="31" t="s">
        <v>15496</v>
      </c>
      <c r="G437" s="31" t="s">
        <v>1316</v>
      </c>
      <c r="H437" s="31" t="s">
        <v>8413</v>
      </c>
      <c r="I437" s="31">
        <v>1766</v>
      </c>
      <c r="J437" s="31" t="e">
        <f ca="1">IF(($AB$2-$AA$2) &gt;= 0,IF(LEN(TEXT((V437)*100,"00000"))=3,_xlfn.CONCAT(0,TEXT((V437)*100,"00000")),TEXT((V437)*100,"00000")),empty)</f>
        <v>#NAME?</v>
      </c>
      <c r="K437" s="31" t="str">
        <f t="shared" si="45"/>
        <v/>
      </c>
      <c r="L437" s="31" t="s">
        <v>12977</v>
      </c>
      <c r="M437" s="31"/>
      <c r="N437" s="33" t="e">
        <f>MOD(Rapportage!H437-Rapportage!F437,1)-P437</f>
        <v>#VALUE!</v>
      </c>
      <c r="O437" s="31" t="str">
        <f>IF(Rapportage!G437="","",Rapportage!G437-Rapportage!E437)</f>
        <v/>
      </c>
      <c r="P437" s="35" t="str">
        <f>IF(Rapportage!K437="","",(Rapportage!K437*60)/1440)</f>
        <v/>
      </c>
      <c r="Q437" s="40" t="str">
        <f>IF(O437=1,1-((Rapportage!#REF!-$X$2)),"")</f>
        <v/>
      </c>
      <c r="R437" s="40" t="str">
        <f t="shared" si="44"/>
        <v/>
      </c>
      <c r="S437" s="35" t="str">
        <f>IF(OR(O437=1,Rapportage!H437&lt;$X$3),IF(Rapportage!H437&lt;"00:01","",(Rapportage!H437-$X$2)),"")</f>
        <v/>
      </c>
      <c r="T437" s="36" t="str">
        <f t="shared" si="46"/>
        <v/>
      </c>
      <c r="U437" s="41" t="str">
        <f t="shared" si="47"/>
        <v/>
      </c>
      <c r="V437" s="36" t="str">
        <f t="shared" si="48"/>
        <v/>
      </c>
      <c r="W437" s="36" t="str">
        <f t="shared" si="49"/>
        <v/>
      </c>
      <c r="X437" s="31"/>
      <c r="Y437" s="31"/>
      <c r="Z437" s="31" t="s">
        <v>8414</v>
      </c>
      <c r="AA437" s="31">
        <v>436</v>
      </c>
      <c r="AB437" s="31"/>
      <c r="AC437" s="31"/>
      <c r="AD437" s="31"/>
      <c r="AE437" s="31"/>
      <c r="AF437" s="31"/>
    </row>
    <row r="438" spans="1:32">
      <c r="A438" s="31" t="str">
        <f>IF((Rapportage!A438)="","",_xlfn.CONCAT(REPT("0",4-LEN(Rapportage!A438)),Rapportage!A438))</f>
        <v/>
      </c>
      <c r="B438" s="31" t="s">
        <v>1317</v>
      </c>
      <c r="C438" s="31" t="str">
        <f>IF((Rapportage!C438)="","",_xlfn.CONCAT(REPT("0",10-LEN(Rapportage!C438)),Rapportage!C438))</f>
        <v/>
      </c>
      <c r="D438" s="31" t="s">
        <v>1318</v>
      </c>
      <c r="E438" s="31" t="s">
        <v>18019</v>
      </c>
      <c r="F438" s="31" t="s">
        <v>15497</v>
      </c>
      <c r="G438" s="31" t="s">
        <v>1319</v>
      </c>
      <c r="H438" s="31" t="s">
        <v>8415</v>
      </c>
      <c r="I438" s="31">
        <v>1766</v>
      </c>
      <c r="J438" s="31" t="e">
        <f ca="1">IF(($AB$2-$AA$2) &gt;= 0,IF(LEN(TEXT((V438)*100,"00000"))=3,_xlfn.CONCAT(0,TEXT((V438)*100,"00000")),TEXT((V438)*100,"00000")),empty)</f>
        <v>#NAME?</v>
      </c>
      <c r="K438" s="31" t="str">
        <f t="shared" si="45"/>
        <v/>
      </c>
      <c r="L438" s="31" t="s">
        <v>12978</v>
      </c>
      <c r="M438" s="31"/>
      <c r="N438" s="33" t="e">
        <f>MOD(Rapportage!H438-Rapportage!F438,1)-P438</f>
        <v>#VALUE!</v>
      </c>
      <c r="O438" s="31" t="str">
        <f>IF(Rapportage!G438="","",Rapportage!G438-Rapportage!E438)</f>
        <v/>
      </c>
      <c r="P438" s="35" t="str">
        <f>IF(Rapportage!K438="","",(Rapportage!K438*60)/1440)</f>
        <v/>
      </c>
      <c r="Q438" s="40" t="str">
        <f>IF(O438=1,1-((Rapportage!#REF!-$X$2)),"")</f>
        <v/>
      </c>
      <c r="R438" s="40" t="str">
        <f t="shared" si="44"/>
        <v/>
      </c>
      <c r="S438" s="35" t="str">
        <f>IF(OR(O438=1,Rapportage!H438&lt;$X$3),IF(Rapportage!H438&lt;"00:01","",(Rapportage!H438-$X$2)),"")</f>
        <v/>
      </c>
      <c r="T438" s="36" t="str">
        <f t="shared" si="46"/>
        <v/>
      </c>
      <c r="U438" s="41" t="str">
        <f t="shared" si="47"/>
        <v/>
      </c>
      <c r="V438" s="36" t="str">
        <f t="shared" si="48"/>
        <v/>
      </c>
      <c r="W438" s="36" t="str">
        <f t="shared" si="49"/>
        <v/>
      </c>
      <c r="X438" s="31"/>
      <c r="Y438" s="31"/>
      <c r="Z438" s="31" t="s">
        <v>8416</v>
      </c>
      <c r="AA438" s="31">
        <v>437</v>
      </c>
      <c r="AB438" s="31"/>
      <c r="AC438" s="31"/>
      <c r="AD438" s="31"/>
      <c r="AE438" s="31"/>
      <c r="AF438" s="31"/>
    </row>
    <row r="439" spans="1:32">
      <c r="A439" s="31" t="str">
        <f>IF((Rapportage!A439)="","",_xlfn.CONCAT(REPT("0",4-LEN(Rapportage!A439)),Rapportage!A439))</f>
        <v/>
      </c>
      <c r="B439" s="31" t="s">
        <v>1320</v>
      </c>
      <c r="C439" s="31" t="str">
        <f>IF((Rapportage!C439)="","",_xlfn.CONCAT(REPT("0",10-LEN(Rapportage!C439)),Rapportage!C439))</f>
        <v/>
      </c>
      <c r="D439" s="31" t="s">
        <v>1321</v>
      </c>
      <c r="E439" s="31" t="s">
        <v>18020</v>
      </c>
      <c r="F439" s="31" t="s">
        <v>15498</v>
      </c>
      <c r="G439" s="31" t="s">
        <v>1322</v>
      </c>
      <c r="H439" s="31" t="s">
        <v>8417</v>
      </c>
      <c r="I439" s="31">
        <v>1766</v>
      </c>
      <c r="J439" s="31" t="e">
        <f ca="1">IF(($AB$2-$AA$2) &gt;= 0,IF(LEN(TEXT((V439)*100,"00000"))=3,_xlfn.CONCAT(0,TEXT((V439)*100,"00000")),TEXT((V439)*100,"00000")),empty)</f>
        <v>#NAME?</v>
      </c>
      <c r="K439" s="31" t="str">
        <f t="shared" si="45"/>
        <v/>
      </c>
      <c r="L439" s="31" t="s">
        <v>12979</v>
      </c>
      <c r="M439" s="31"/>
      <c r="N439" s="33" t="e">
        <f>MOD(Rapportage!H439-Rapportage!F439,1)-P439</f>
        <v>#VALUE!</v>
      </c>
      <c r="O439" s="31" t="str">
        <f>IF(Rapportage!G439="","",Rapportage!G439-Rapportage!E439)</f>
        <v/>
      </c>
      <c r="P439" s="35" t="str">
        <f>IF(Rapportage!K439="","",(Rapportage!K439*60)/1440)</f>
        <v/>
      </c>
      <c r="Q439" s="40" t="str">
        <f>IF(O439=1,1-((Rapportage!#REF!-$X$2)),"")</f>
        <v/>
      </c>
      <c r="R439" s="40" t="str">
        <f t="shared" si="44"/>
        <v/>
      </c>
      <c r="S439" s="35" t="str">
        <f>IF(OR(O439=1,Rapportage!H439&lt;$X$3),IF(Rapportage!H439&lt;"00:01","",(Rapportage!H439-$X$2)),"")</f>
        <v/>
      </c>
      <c r="T439" s="36" t="str">
        <f t="shared" si="46"/>
        <v/>
      </c>
      <c r="U439" s="41" t="str">
        <f t="shared" si="47"/>
        <v/>
      </c>
      <c r="V439" s="36" t="str">
        <f t="shared" si="48"/>
        <v/>
      </c>
      <c r="W439" s="36" t="str">
        <f t="shared" si="49"/>
        <v/>
      </c>
      <c r="X439" s="31"/>
      <c r="Y439" s="31"/>
      <c r="Z439" s="31" t="s">
        <v>8418</v>
      </c>
      <c r="AA439" s="31">
        <v>438</v>
      </c>
      <c r="AB439" s="31"/>
      <c r="AC439" s="31"/>
      <c r="AD439" s="31"/>
      <c r="AE439" s="31"/>
      <c r="AF439" s="31"/>
    </row>
    <row r="440" spans="1:32">
      <c r="A440" s="31" t="str">
        <f>IF((Rapportage!A440)="","",_xlfn.CONCAT(REPT("0",4-LEN(Rapportage!A440)),Rapportage!A440))</f>
        <v/>
      </c>
      <c r="B440" s="31" t="s">
        <v>1323</v>
      </c>
      <c r="C440" s="31" t="str">
        <f>IF((Rapportage!C440)="","",_xlfn.CONCAT(REPT("0",10-LEN(Rapportage!C440)),Rapportage!C440))</f>
        <v/>
      </c>
      <c r="D440" s="31" t="s">
        <v>1324</v>
      </c>
      <c r="E440" s="31" t="s">
        <v>18021</v>
      </c>
      <c r="F440" s="31" t="s">
        <v>15499</v>
      </c>
      <c r="G440" s="31" t="s">
        <v>1325</v>
      </c>
      <c r="H440" s="31" t="s">
        <v>8419</v>
      </c>
      <c r="I440" s="31">
        <v>1766</v>
      </c>
      <c r="J440" s="31" t="e">
        <f ca="1">IF(($AB$2-$AA$2) &gt;= 0,IF(LEN(TEXT((V440)*100,"00000"))=3,_xlfn.CONCAT(0,TEXT((V440)*100,"00000")),TEXT((V440)*100,"00000")),empty)</f>
        <v>#NAME?</v>
      </c>
      <c r="K440" s="31" t="str">
        <f t="shared" si="45"/>
        <v/>
      </c>
      <c r="L440" s="31" t="s">
        <v>12980</v>
      </c>
      <c r="M440" s="31"/>
      <c r="N440" s="33" t="e">
        <f>MOD(Rapportage!H440-Rapportage!F440,1)-P440</f>
        <v>#VALUE!</v>
      </c>
      <c r="O440" s="31" t="str">
        <f>IF(Rapportage!G440="","",Rapportage!G440-Rapportage!E440)</f>
        <v/>
      </c>
      <c r="P440" s="35" t="str">
        <f>IF(Rapportage!K440="","",(Rapportage!K440*60)/1440)</f>
        <v/>
      </c>
      <c r="Q440" s="40" t="str">
        <f>IF(O440=1,1-((Rapportage!#REF!-$X$2)),"")</f>
        <v/>
      </c>
      <c r="R440" s="40" t="str">
        <f t="shared" si="44"/>
        <v/>
      </c>
      <c r="S440" s="35" t="str">
        <f>IF(OR(O440=1,Rapportage!H440&lt;$X$3),IF(Rapportage!H440&lt;"00:01","",(Rapportage!H440-$X$2)),"")</f>
        <v/>
      </c>
      <c r="T440" s="36" t="str">
        <f t="shared" si="46"/>
        <v/>
      </c>
      <c r="U440" s="41" t="str">
        <f t="shared" si="47"/>
        <v/>
      </c>
      <c r="V440" s="36" t="str">
        <f t="shared" si="48"/>
        <v/>
      </c>
      <c r="W440" s="36" t="str">
        <f t="shared" si="49"/>
        <v/>
      </c>
      <c r="X440" s="31"/>
      <c r="Y440" s="31"/>
      <c r="Z440" s="31" t="s">
        <v>8420</v>
      </c>
      <c r="AA440" s="31">
        <v>439</v>
      </c>
      <c r="AB440" s="31"/>
      <c r="AC440" s="31"/>
      <c r="AD440" s="31"/>
      <c r="AE440" s="31"/>
      <c r="AF440" s="31"/>
    </row>
    <row r="441" spans="1:32">
      <c r="A441" s="31" t="str">
        <f>IF((Rapportage!A441)="","",_xlfn.CONCAT(REPT("0",4-LEN(Rapportage!A441)),Rapportage!A441))</f>
        <v/>
      </c>
      <c r="B441" s="31" t="s">
        <v>1326</v>
      </c>
      <c r="C441" s="31" t="str">
        <f>IF((Rapportage!C441)="","",_xlfn.CONCAT(REPT("0",10-LEN(Rapportage!C441)),Rapportage!C441))</f>
        <v/>
      </c>
      <c r="D441" s="31" t="s">
        <v>1327</v>
      </c>
      <c r="E441" s="31" t="s">
        <v>18022</v>
      </c>
      <c r="F441" s="31" t="s">
        <v>15500</v>
      </c>
      <c r="G441" s="31" t="s">
        <v>1328</v>
      </c>
      <c r="H441" s="31" t="s">
        <v>8421</v>
      </c>
      <c r="I441" s="31">
        <v>1766</v>
      </c>
      <c r="J441" s="31" t="e">
        <f ca="1">IF(($AB$2-$AA$2) &gt;= 0,IF(LEN(TEXT((V441)*100,"00000"))=3,_xlfn.CONCAT(0,TEXT((V441)*100,"00000")),TEXT((V441)*100,"00000")),empty)</f>
        <v>#NAME?</v>
      </c>
      <c r="K441" s="31" t="str">
        <f t="shared" si="45"/>
        <v/>
      </c>
      <c r="L441" s="31" t="s">
        <v>12981</v>
      </c>
      <c r="M441" s="31"/>
      <c r="N441" s="33" t="e">
        <f>MOD(Rapportage!H441-Rapportage!F441,1)-P441</f>
        <v>#VALUE!</v>
      </c>
      <c r="O441" s="31" t="str">
        <f>IF(Rapportage!G441="","",Rapportage!G441-Rapportage!E441)</f>
        <v/>
      </c>
      <c r="P441" s="35" t="str">
        <f>IF(Rapportage!K441="","",(Rapportage!K441*60)/1440)</f>
        <v/>
      </c>
      <c r="Q441" s="40" t="str">
        <f>IF(O441=1,1-((Rapportage!#REF!-$X$2)),"")</f>
        <v/>
      </c>
      <c r="R441" s="40" t="str">
        <f t="shared" si="44"/>
        <v/>
      </c>
      <c r="S441" s="35" t="str">
        <f>IF(OR(O441=1,Rapportage!H441&lt;$X$3),IF(Rapportage!H441&lt;"00:01","",(Rapportage!H441-$X$2)),"")</f>
        <v/>
      </c>
      <c r="T441" s="36" t="str">
        <f t="shared" si="46"/>
        <v/>
      </c>
      <c r="U441" s="41" t="str">
        <f t="shared" si="47"/>
        <v/>
      </c>
      <c r="V441" s="36" t="str">
        <f t="shared" si="48"/>
        <v/>
      </c>
      <c r="W441" s="36" t="str">
        <f t="shared" si="49"/>
        <v/>
      </c>
      <c r="X441" s="31"/>
      <c r="Y441" s="31"/>
      <c r="Z441" s="31" t="s">
        <v>8422</v>
      </c>
      <c r="AA441" s="31">
        <v>440</v>
      </c>
      <c r="AB441" s="31"/>
      <c r="AC441" s="31"/>
      <c r="AD441" s="31"/>
      <c r="AE441" s="31"/>
      <c r="AF441" s="31"/>
    </row>
    <row r="442" spans="1:32">
      <c r="A442" s="31" t="str">
        <f>IF((Rapportage!A442)="","",_xlfn.CONCAT(REPT("0",4-LEN(Rapportage!A442)),Rapportage!A442))</f>
        <v/>
      </c>
      <c r="B442" s="31" t="s">
        <v>1329</v>
      </c>
      <c r="C442" s="31" t="str">
        <f>IF((Rapportage!C442)="","",_xlfn.CONCAT(REPT("0",10-LEN(Rapportage!C442)),Rapportage!C442))</f>
        <v/>
      </c>
      <c r="D442" s="31" t="s">
        <v>1330</v>
      </c>
      <c r="E442" s="31" t="s">
        <v>18023</v>
      </c>
      <c r="F442" s="31" t="s">
        <v>15501</v>
      </c>
      <c r="G442" s="31" t="s">
        <v>1331</v>
      </c>
      <c r="H442" s="31" t="s">
        <v>8423</v>
      </c>
      <c r="I442" s="31">
        <v>1766</v>
      </c>
      <c r="J442" s="31" t="e">
        <f ca="1">IF(($AB$2-$AA$2) &gt;= 0,IF(LEN(TEXT((V442)*100,"00000"))=3,_xlfn.CONCAT(0,TEXT((V442)*100,"00000")),TEXT((V442)*100,"00000")),empty)</f>
        <v>#NAME?</v>
      </c>
      <c r="K442" s="31" t="str">
        <f t="shared" si="45"/>
        <v/>
      </c>
      <c r="L442" s="31" t="s">
        <v>12982</v>
      </c>
      <c r="M442" s="31"/>
      <c r="N442" s="33" t="e">
        <f>MOD(Rapportage!H442-Rapportage!F442,1)-P442</f>
        <v>#VALUE!</v>
      </c>
      <c r="O442" s="31" t="str">
        <f>IF(Rapportage!G442="","",Rapportage!G442-Rapportage!E442)</f>
        <v/>
      </c>
      <c r="P442" s="35" t="str">
        <f>IF(Rapportage!K442="","",(Rapportage!K442*60)/1440)</f>
        <v/>
      </c>
      <c r="Q442" s="40" t="str">
        <f>IF(O442=1,1-((Rapportage!#REF!-$X$2)),"")</f>
        <v/>
      </c>
      <c r="R442" s="40" t="str">
        <f t="shared" si="44"/>
        <v/>
      </c>
      <c r="S442" s="35" t="str">
        <f>IF(OR(O442=1,Rapportage!H442&lt;$X$3),IF(Rapportage!H442&lt;"00:01","",(Rapportage!H442-$X$2)),"")</f>
        <v/>
      </c>
      <c r="T442" s="36" t="str">
        <f t="shared" si="46"/>
        <v/>
      </c>
      <c r="U442" s="41" t="str">
        <f t="shared" si="47"/>
        <v/>
      </c>
      <c r="V442" s="36" t="str">
        <f t="shared" si="48"/>
        <v/>
      </c>
      <c r="W442" s="36" t="str">
        <f t="shared" si="49"/>
        <v/>
      </c>
      <c r="X442" s="31"/>
      <c r="Y442" s="31"/>
      <c r="Z442" s="31" t="s">
        <v>8424</v>
      </c>
      <c r="AA442" s="31">
        <v>441</v>
      </c>
      <c r="AB442" s="31"/>
      <c r="AC442" s="31"/>
      <c r="AD442" s="31"/>
      <c r="AE442" s="31"/>
      <c r="AF442" s="31"/>
    </row>
    <row r="443" spans="1:32">
      <c r="A443" s="31" t="str">
        <f>IF((Rapportage!A443)="","",_xlfn.CONCAT(REPT("0",4-LEN(Rapportage!A443)),Rapportage!A443))</f>
        <v/>
      </c>
      <c r="B443" s="31" t="s">
        <v>1332</v>
      </c>
      <c r="C443" s="31" t="str">
        <f>IF((Rapportage!C443)="","",_xlfn.CONCAT(REPT("0",10-LEN(Rapportage!C443)),Rapportage!C443))</f>
        <v/>
      </c>
      <c r="D443" s="31" t="s">
        <v>1333</v>
      </c>
      <c r="E443" s="31" t="s">
        <v>18024</v>
      </c>
      <c r="F443" s="31" t="s">
        <v>15502</v>
      </c>
      <c r="G443" s="31" t="s">
        <v>1334</v>
      </c>
      <c r="H443" s="31" t="s">
        <v>8425</v>
      </c>
      <c r="I443" s="31">
        <v>1766</v>
      </c>
      <c r="J443" s="31" t="e">
        <f ca="1">IF(($AB$2-$AA$2) &gt;= 0,IF(LEN(TEXT((V443)*100,"00000"))=3,_xlfn.CONCAT(0,TEXT((V443)*100,"00000")),TEXT((V443)*100,"00000")),empty)</f>
        <v>#NAME?</v>
      </c>
      <c r="K443" s="31" t="str">
        <f t="shared" si="45"/>
        <v/>
      </c>
      <c r="L443" s="31" t="s">
        <v>12983</v>
      </c>
      <c r="M443" s="31"/>
      <c r="N443" s="33" t="e">
        <f>MOD(Rapportage!H443-Rapportage!F443,1)-P443</f>
        <v>#VALUE!</v>
      </c>
      <c r="O443" s="31" t="str">
        <f>IF(Rapportage!G443="","",Rapportage!G443-Rapportage!E443)</f>
        <v/>
      </c>
      <c r="P443" s="35" t="str">
        <f>IF(Rapportage!K443="","",(Rapportage!K443*60)/1440)</f>
        <v/>
      </c>
      <c r="Q443" s="40" t="str">
        <f>IF(O443=1,1-((Rapportage!#REF!-$X$2)),"")</f>
        <v/>
      </c>
      <c r="R443" s="40" t="str">
        <f t="shared" si="44"/>
        <v/>
      </c>
      <c r="S443" s="35" t="str">
        <f>IF(OR(O443=1,Rapportage!H443&lt;$X$3),IF(Rapportage!H443&lt;"00:01","",(Rapportage!H443-$X$2)),"")</f>
        <v/>
      </c>
      <c r="T443" s="36" t="str">
        <f t="shared" si="46"/>
        <v/>
      </c>
      <c r="U443" s="41" t="str">
        <f t="shared" si="47"/>
        <v/>
      </c>
      <c r="V443" s="36" t="str">
        <f t="shared" si="48"/>
        <v/>
      </c>
      <c r="W443" s="36" t="str">
        <f t="shared" si="49"/>
        <v/>
      </c>
      <c r="X443" s="31"/>
      <c r="Y443" s="31"/>
      <c r="Z443" s="31" t="s">
        <v>8426</v>
      </c>
      <c r="AA443" s="31">
        <v>442</v>
      </c>
      <c r="AB443" s="31"/>
      <c r="AC443" s="31"/>
      <c r="AD443" s="31"/>
      <c r="AE443" s="31"/>
      <c r="AF443" s="31"/>
    </row>
    <row r="444" spans="1:32">
      <c r="A444" s="31" t="str">
        <f>IF((Rapportage!A444)="","",_xlfn.CONCAT(REPT("0",4-LEN(Rapportage!A444)),Rapportage!A444))</f>
        <v/>
      </c>
      <c r="B444" s="31" t="s">
        <v>1335</v>
      </c>
      <c r="C444" s="31" t="str">
        <f>IF((Rapportage!C444)="","",_xlfn.CONCAT(REPT("0",10-LEN(Rapportage!C444)),Rapportage!C444))</f>
        <v/>
      </c>
      <c r="D444" s="31" t="s">
        <v>1336</v>
      </c>
      <c r="E444" s="31" t="s">
        <v>18025</v>
      </c>
      <c r="F444" s="31" t="s">
        <v>15503</v>
      </c>
      <c r="G444" s="31" t="s">
        <v>1337</v>
      </c>
      <c r="H444" s="31" t="s">
        <v>8427</v>
      </c>
      <c r="I444" s="31">
        <v>1766</v>
      </c>
      <c r="J444" s="31" t="e">
        <f ca="1">IF(($AB$2-$AA$2) &gt;= 0,IF(LEN(TEXT((V444)*100,"00000"))=3,_xlfn.CONCAT(0,TEXT((V444)*100,"00000")),TEXT((V444)*100,"00000")),empty)</f>
        <v>#NAME?</v>
      </c>
      <c r="K444" s="31" t="str">
        <f t="shared" si="45"/>
        <v/>
      </c>
      <c r="L444" s="31" t="s">
        <v>12984</v>
      </c>
      <c r="M444" s="31"/>
      <c r="N444" s="33" t="e">
        <f>MOD(Rapportage!H444-Rapportage!F444,1)-P444</f>
        <v>#VALUE!</v>
      </c>
      <c r="O444" s="31" t="str">
        <f>IF(Rapportage!G444="","",Rapportage!G444-Rapportage!E444)</f>
        <v/>
      </c>
      <c r="P444" s="35" t="str">
        <f>IF(Rapportage!K444="","",(Rapportage!K444*60)/1440)</f>
        <v/>
      </c>
      <c r="Q444" s="40" t="str">
        <f>IF(O444=1,1-((Rapportage!#REF!-$X$2)),"")</f>
        <v/>
      </c>
      <c r="R444" s="40" t="str">
        <f t="shared" si="44"/>
        <v/>
      </c>
      <c r="S444" s="35" t="str">
        <f>IF(OR(O444=1,Rapportage!H444&lt;$X$3),IF(Rapportage!H444&lt;"00:01","",(Rapportage!H444-$X$2)),"")</f>
        <v/>
      </c>
      <c r="T444" s="36" t="str">
        <f t="shared" si="46"/>
        <v/>
      </c>
      <c r="U444" s="41" t="str">
        <f t="shared" si="47"/>
        <v/>
      </c>
      <c r="V444" s="36" t="str">
        <f t="shared" si="48"/>
        <v/>
      </c>
      <c r="W444" s="36" t="str">
        <f t="shared" si="49"/>
        <v/>
      </c>
      <c r="X444" s="31"/>
      <c r="Y444" s="31"/>
      <c r="Z444" s="31" t="s">
        <v>8428</v>
      </c>
      <c r="AA444" s="31">
        <v>443</v>
      </c>
      <c r="AB444" s="31"/>
      <c r="AC444" s="31"/>
      <c r="AD444" s="31"/>
      <c r="AE444" s="31"/>
      <c r="AF444" s="31"/>
    </row>
    <row r="445" spans="1:32">
      <c r="A445" s="31" t="str">
        <f>IF((Rapportage!A445)="","",_xlfn.CONCAT(REPT("0",4-LEN(Rapportage!A445)),Rapportage!A445))</f>
        <v/>
      </c>
      <c r="B445" s="31" t="s">
        <v>1338</v>
      </c>
      <c r="C445" s="31" t="str">
        <f>IF((Rapportage!C445)="","",_xlfn.CONCAT(REPT("0",10-LEN(Rapportage!C445)),Rapportage!C445))</f>
        <v/>
      </c>
      <c r="D445" s="31" t="s">
        <v>1339</v>
      </c>
      <c r="E445" s="31" t="s">
        <v>18026</v>
      </c>
      <c r="F445" s="31" t="s">
        <v>15504</v>
      </c>
      <c r="G445" s="31" t="s">
        <v>1340</v>
      </c>
      <c r="H445" s="31" t="s">
        <v>8429</v>
      </c>
      <c r="I445" s="31">
        <v>1766</v>
      </c>
      <c r="J445" s="31" t="e">
        <f ca="1">IF(($AB$2-$AA$2) &gt;= 0,IF(LEN(TEXT((V445)*100,"00000"))=3,_xlfn.CONCAT(0,TEXT((V445)*100,"00000")),TEXT((V445)*100,"00000")),empty)</f>
        <v>#NAME?</v>
      </c>
      <c r="K445" s="31" t="str">
        <f t="shared" si="45"/>
        <v/>
      </c>
      <c r="L445" s="31" t="s">
        <v>12985</v>
      </c>
      <c r="M445" s="31"/>
      <c r="N445" s="33" t="e">
        <f>MOD(Rapportage!H445-Rapportage!F445,1)-P445</f>
        <v>#VALUE!</v>
      </c>
      <c r="O445" s="31" t="str">
        <f>IF(Rapportage!G445="","",Rapportage!G445-Rapportage!E445)</f>
        <v/>
      </c>
      <c r="P445" s="35" t="str">
        <f>IF(Rapportage!K445="","",(Rapportage!K445*60)/1440)</f>
        <v/>
      </c>
      <c r="Q445" s="40" t="str">
        <f>IF(O445=1,1-((Rapportage!#REF!-$X$2)),"")</f>
        <v/>
      </c>
      <c r="R445" s="40" t="str">
        <f t="shared" si="44"/>
        <v/>
      </c>
      <c r="S445" s="35" t="str">
        <f>IF(OR(O445=1,Rapportage!H445&lt;$X$3),IF(Rapportage!H445&lt;"00:01","",(Rapportage!H445-$X$2)),"")</f>
        <v/>
      </c>
      <c r="T445" s="36" t="str">
        <f t="shared" si="46"/>
        <v/>
      </c>
      <c r="U445" s="41" t="str">
        <f t="shared" si="47"/>
        <v/>
      </c>
      <c r="V445" s="36" t="str">
        <f t="shared" si="48"/>
        <v/>
      </c>
      <c r="W445" s="36" t="str">
        <f t="shared" si="49"/>
        <v/>
      </c>
      <c r="X445" s="31"/>
      <c r="Y445" s="31"/>
      <c r="Z445" s="31" t="s">
        <v>8430</v>
      </c>
      <c r="AA445" s="31">
        <v>444</v>
      </c>
      <c r="AB445" s="31"/>
      <c r="AC445" s="31"/>
      <c r="AD445" s="31"/>
      <c r="AE445" s="31"/>
      <c r="AF445" s="31"/>
    </row>
    <row r="446" spans="1:32">
      <c r="A446" s="31" t="str">
        <f>IF((Rapportage!A446)="","",_xlfn.CONCAT(REPT("0",4-LEN(Rapportage!A446)),Rapportage!A446))</f>
        <v/>
      </c>
      <c r="B446" s="31" t="s">
        <v>1341</v>
      </c>
      <c r="C446" s="31" t="str">
        <f>IF((Rapportage!C446)="","",_xlfn.CONCAT(REPT("0",10-LEN(Rapportage!C446)),Rapportage!C446))</f>
        <v/>
      </c>
      <c r="D446" s="31" t="s">
        <v>1342</v>
      </c>
      <c r="E446" s="31" t="s">
        <v>18027</v>
      </c>
      <c r="F446" s="31" t="s">
        <v>15505</v>
      </c>
      <c r="G446" s="31" t="s">
        <v>1343</v>
      </c>
      <c r="H446" s="31" t="s">
        <v>8431</v>
      </c>
      <c r="I446" s="31">
        <v>1766</v>
      </c>
      <c r="J446" s="31" t="e">
        <f ca="1">IF(($AB$2-$AA$2) &gt;= 0,IF(LEN(TEXT((V446)*100,"00000"))=3,_xlfn.CONCAT(0,TEXT((V446)*100,"00000")),TEXT((V446)*100,"00000")),empty)</f>
        <v>#NAME?</v>
      </c>
      <c r="K446" s="31" t="str">
        <f t="shared" si="45"/>
        <v/>
      </c>
      <c r="L446" s="31" t="s">
        <v>12986</v>
      </c>
      <c r="M446" s="31"/>
      <c r="N446" s="33" t="e">
        <f>MOD(Rapportage!H446-Rapportage!F446,1)-P446</f>
        <v>#VALUE!</v>
      </c>
      <c r="O446" s="31" t="str">
        <f>IF(Rapportage!G446="","",Rapportage!G446-Rapportage!E446)</f>
        <v/>
      </c>
      <c r="P446" s="35" t="str">
        <f>IF(Rapportage!K446="","",(Rapportage!K446*60)/1440)</f>
        <v/>
      </c>
      <c r="Q446" s="40" t="str">
        <f>IF(O446=1,1-((Rapportage!#REF!-$X$2)),"")</f>
        <v/>
      </c>
      <c r="R446" s="40" t="str">
        <f t="shared" si="44"/>
        <v/>
      </c>
      <c r="S446" s="35" t="str">
        <f>IF(OR(O446=1,Rapportage!H446&lt;$X$3),IF(Rapportage!H446&lt;"00:01","",(Rapportage!H446-$X$2)),"")</f>
        <v/>
      </c>
      <c r="T446" s="36" t="str">
        <f t="shared" si="46"/>
        <v/>
      </c>
      <c r="U446" s="41" t="str">
        <f t="shared" si="47"/>
        <v/>
      </c>
      <c r="V446" s="36" t="str">
        <f t="shared" si="48"/>
        <v/>
      </c>
      <c r="W446" s="36" t="str">
        <f t="shared" si="49"/>
        <v/>
      </c>
      <c r="X446" s="31"/>
      <c r="Y446" s="31"/>
      <c r="Z446" s="31" t="s">
        <v>8432</v>
      </c>
      <c r="AA446" s="31">
        <v>445</v>
      </c>
      <c r="AB446" s="31"/>
      <c r="AC446" s="31"/>
      <c r="AD446" s="31"/>
      <c r="AE446" s="31"/>
      <c r="AF446" s="31"/>
    </row>
    <row r="447" spans="1:32">
      <c r="A447" s="31" t="str">
        <f>IF((Rapportage!A447)="","",_xlfn.CONCAT(REPT("0",4-LEN(Rapportage!A447)),Rapportage!A447))</f>
        <v/>
      </c>
      <c r="B447" s="31" t="s">
        <v>1344</v>
      </c>
      <c r="C447" s="31" t="str">
        <f>IF((Rapportage!C447)="","",_xlfn.CONCAT(REPT("0",10-LEN(Rapportage!C447)),Rapportage!C447))</f>
        <v/>
      </c>
      <c r="D447" s="31" t="s">
        <v>1345</v>
      </c>
      <c r="E447" s="31" t="s">
        <v>18028</v>
      </c>
      <c r="F447" s="31" t="s">
        <v>15506</v>
      </c>
      <c r="G447" s="31" t="s">
        <v>1346</v>
      </c>
      <c r="H447" s="31" t="s">
        <v>8433</v>
      </c>
      <c r="I447" s="31">
        <v>1766</v>
      </c>
      <c r="J447" s="31" t="e">
        <f ca="1">IF(($AB$2-$AA$2) &gt;= 0,IF(LEN(TEXT((V447)*100,"00000"))=3,_xlfn.CONCAT(0,TEXT((V447)*100,"00000")),TEXT((V447)*100,"00000")),empty)</f>
        <v>#NAME?</v>
      </c>
      <c r="K447" s="31" t="str">
        <f t="shared" si="45"/>
        <v/>
      </c>
      <c r="L447" s="31" t="s">
        <v>12987</v>
      </c>
      <c r="M447" s="31"/>
      <c r="N447" s="33" t="e">
        <f>MOD(Rapportage!H447-Rapportage!F447,1)-P447</f>
        <v>#VALUE!</v>
      </c>
      <c r="O447" s="31" t="str">
        <f>IF(Rapportage!G447="","",Rapportage!G447-Rapportage!E447)</f>
        <v/>
      </c>
      <c r="P447" s="35" t="str">
        <f>IF(Rapportage!K447="","",(Rapportage!K447*60)/1440)</f>
        <v/>
      </c>
      <c r="Q447" s="40" t="str">
        <f>IF(O447=1,1-((Rapportage!#REF!-$X$2)),"")</f>
        <v/>
      </c>
      <c r="R447" s="40" t="str">
        <f t="shared" si="44"/>
        <v/>
      </c>
      <c r="S447" s="35" t="str">
        <f>IF(OR(O447=1,Rapportage!H447&lt;$X$3),IF(Rapportage!H447&lt;"00:01","",(Rapportage!H447-$X$2)),"")</f>
        <v/>
      </c>
      <c r="T447" s="36" t="str">
        <f t="shared" si="46"/>
        <v/>
      </c>
      <c r="U447" s="41" t="str">
        <f t="shared" si="47"/>
        <v/>
      </c>
      <c r="V447" s="36" t="str">
        <f t="shared" si="48"/>
        <v/>
      </c>
      <c r="W447" s="36" t="str">
        <f t="shared" si="49"/>
        <v/>
      </c>
      <c r="X447" s="31"/>
      <c r="Y447" s="31"/>
      <c r="Z447" s="31" t="s">
        <v>8434</v>
      </c>
      <c r="AA447" s="31">
        <v>446</v>
      </c>
      <c r="AB447" s="31"/>
      <c r="AC447" s="31"/>
      <c r="AD447" s="31"/>
      <c r="AE447" s="31"/>
      <c r="AF447" s="31"/>
    </row>
    <row r="448" spans="1:32">
      <c r="A448" s="31" t="str">
        <f>IF((Rapportage!A448)="","",_xlfn.CONCAT(REPT("0",4-LEN(Rapportage!A448)),Rapportage!A448))</f>
        <v/>
      </c>
      <c r="B448" s="31" t="s">
        <v>1347</v>
      </c>
      <c r="C448" s="31" t="str">
        <f>IF((Rapportage!C448)="","",_xlfn.CONCAT(REPT("0",10-LEN(Rapportage!C448)),Rapportage!C448))</f>
        <v/>
      </c>
      <c r="D448" s="31" t="s">
        <v>1348</v>
      </c>
      <c r="E448" s="31" t="s">
        <v>18029</v>
      </c>
      <c r="F448" s="31" t="s">
        <v>15507</v>
      </c>
      <c r="G448" s="31" t="s">
        <v>1349</v>
      </c>
      <c r="H448" s="31" t="s">
        <v>8435</v>
      </c>
      <c r="I448" s="31">
        <v>1766</v>
      </c>
      <c r="J448" s="31" t="e">
        <f ca="1">IF(($AB$2-$AA$2) &gt;= 0,IF(LEN(TEXT((V448)*100,"00000"))=3,_xlfn.CONCAT(0,TEXT((V448)*100,"00000")),TEXT((V448)*100,"00000")),empty)</f>
        <v>#NAME?</v>
      </c>
      <c r="K448" s="31" t="str">
        <f t="shared" si="45"/>
        <v/>
      </c>
      <c r="L448" s="31" t="s">
        <v>12988</v>
      </c>
      <c r="M448" s="31"/>
      <c r="N448" s="33" t="e">
        <f>MOD(Rapportage!H448-Rapportage!F448,1)-P448</f>
        <v>#VALUE!</v>
      </c>
      <c r="O448" s="31" t="str">
        <f>IF(Rapportage!G448="","",Rapportage!G448-Rapportage!E448)</f>
        <v/>
      </c>
      <c r="P448" s="35" t="str">
        <f>IF(Rapportage!K448="","",(Rapportage!K448*60)/1440)</f>
        <v/>
      </c>
      <c r="Q448" s="40" t="str">
        <f>IF(O448=1,1-((Rapportage!#REF!-$X$2)),"")</f>
        <v/>
      </c>
      <c r="R448" s="40" t="str">
        <f t="shared" si="44"/>
        <v/>
      </c>
      <c r="S448" s="35" t="str">
        <f>IF(OR(O448=1,Rapportage!H448&lt;$X$3),IF(Rapportage!H448&lt;"00:01","",(Rapportage!H448-$X$2)),"")</f>
        <v/>
      </c>
      <c r="T448" s="36" t="str">
        <f t="shared" si="46"/>
        <v/>
      </c>
      <c r="U448" s="41" t="str">
        <f t="shared" si="47"/>
        <v/>
      </c>
      <c r="V448" s="36" t="str">
        <f t="shared" si="48"/>
        <v/>
      </c>
      <c r="W448" s="36" t="str">
        <f t="shared" si="49"/>
        <v/>
      </c>
      <c r="X448" s="31"/>
      <c r="Y448" s="31"/>
      <c r="Z448" s="31" t="s">
        <v>8436</v>
      </c>
      <c r="AA448" s="31">
        <v>447</v>
      </c>
      <c r="AB448" s="31"/>
      <c r="AC448" s="31"/>
      <c r="AD448" s="31"/>
      <c r="AE448" s="31"/>
      <c r="AF448" s="31"/>
    </row>
    <row r="449" spans="1:32">
      <c r="A449" s="31" t="str">
        <f>IF((Rapportage!A449)="","",_xlfn.CONCAT(REPT("0",4-LEN(Rapportage!A449)),Rapportage!A449))</f>
        <v/>
      </c>
      <c r="B449" s="31" t="s">
        <v>1350</v>
      </c>
      <c r="C449" s="31" t="str">
        <f>IF((Rapportage!C449)="","",_xlfn.CONCAT(REPT("0",10-LEN(Rapportage!C449)),Rapportage!C449))</f>
        <v/>
      </c>
      <c r="D449" s="31" t="s">
        <v>1351</v>
      </c>
      <c r="E449" s="31" t="s">
        <v>18030</v>
      </c>
      <c r="F449" s="31" t="s">
        <v>15508</v>
      </c>
      <c r="G449" s="31" t="s">
        <v>1352</v>
      </c>
      <c r="H449" s="31" t="s">
        <v>8437</v>
      </c>
      <c r="I449" s="31">
        <v>1766</v>
      </c>
      <c r="J449" s="31" t="e">
        <f ca="1">IF(($AB$2-$AA$2) &gt;= 0,IF(LEN(TEXT((V449)*100,"00000"))=3,_xlfn.CONCAT(0,TEXT((V449)*100,"00000")),TEXT((V449)*100,"00000")),empty)</f>
        <v>#NAME?</v>
      </c>
      <c r="K449" s="31" t="str">
        <f t="shared" si="45"/>
        <v/>
      </c>
      <c r="L449" s="31" t="s">
        <v>12989</v>
      </c>
      <c r="M449" s="31"/>
      <c r="N449" s="33" t="e">
        <f>MOD(Rapportage!H449-Rapportage!F449,1)-P449</f>
        <v>#VALUE!</v>
      </c>
      <c r="O449" s="31" t="str">
        <f>IF(Rapportage!G449="","",Rapportage!G449-Rapportage!E449)</f>
        <v/>
      </c>
      <c r="P449" s="35" t="str">
        <f>IF(Rapportage!K449="","",(Rapportage!K449*60)/1440)</f>
        <v/>
      </c>
      <c r="Q449" s="40" t="str">
        <f>IF(O449=1,1-((Rapportage!#REF!-$X$2)),"")</f>
        <v/>
      </c>
      <c r="R449" s="40" t="str">
        <f t="shared" si="44"/>
        <v/>
      </c>
      <c r="S449" s="35" t="str">
        <f>IF(OR(O449=1,Rapportage!H449&lt;$X$3),IF(Rapportage!H449&lt;"00:01","",(Rapportage!H449-$X$2)),"")</f>
        <v/>
      </c>
      <c r="T449" s="36" t="str">
        <f t="shared" si="46"/>
        <v/>
      </c>
      <c r="U449" s="41" t="str">
        <f t="shared" si="47"/>
        <v/>
      </c>
      <c r="V449" s="36" t="str">
        <f t="shared" si="48"/>
        <v/>
      </c>
      <c r="W449" s="36" t="str">
        <f t="shared" si="49"/>
        <v/>
      </c>
      <c r="X449" s="31"/>
      <c r="Y449" s="31"/>
      <c r="Z449" s="31" t="s">
        <v>8438</v>
      </c>
      <c r="AA449" s="31">
        <v>448</v>
      </c>
      <c r="AB449" s="31"/>
      <c r="AC449" s="31"/>
      <c r="AD449" s="31"/>
      <c r="AE449" s="31"/>
      <c r="AF449" s="31"/>
    </row>
    <row r="450" spans="1:32">
      <c r="A450" s="31" t="str">
        <f>IF((Rapportage!A450)="","",_xlfn.CONCAT(REPT("0",4-LEN(Rapportage!A450)),Rapportage!A450))</f>
        <v/>
      </c>
      <c r="B450" s="31" t="s">
        <v>1353</v>
      </c>
      <c r="C450" s="31" t="str">
        <f>IF((Rapportage!C450)="","",_xlfn.CONCAT(REPT("0",10-LEN(Rapportage!C450)),Rapportage!C450))</f>
        <v/>
      </c>
      <c r="D450" s="31" t="s">
        <v>1354</v>
      </c>
      <c r="E450" s="31" t="s">
        <v>18031</v>
      </c>
      <c r="F450" s="31" t="s">
        <v>15509</v>
      </c>
      <c r="G450" s="31" t="s">
        <v>1355</v>
      </c>
      <c r="H450" s="31" t="s">
        <v>8439</v>
      </c>
      <c r="I450" s="31">
        <v>1766</v>
      </c>
      <c r="J450" s="31" t="e">
        <f ca="1">IF(($AB$2-$AA$2) &gt;= 0,IF(LEN(TEXT((V450)*100,"00000"))=3,_xlfn.CONCAT(0,TEXT((V450)*100,"00000")),TEXT((V450)*100,"00000")),empty)</f>
        <v>#NAME?</v>
      </c>
      <c r="K450" s="31" t="str">
        <f t="shared" si="45"/>
        <v/>
      </c>
      <c r="L450" s="31" t="s">
        <v>12990</v>
      </c>
      <c r="M450" s="31"/>
      <c r="N450" s="33" t="e">
        <f>MOD(Rapportage!H450-Rapportage!F450,1)-P450</f>
        <v>#VALUE!</v>
      </c>
      <c r="O450" s="31" t="str">
        <f>IF(Rapportage!G450="","",Rapportage!G450-Rapportage!E450)</f>
        <v/>
      </c>
      <c r="P450" s="35" t="str">
        <f>IF(Rapportage!K450="","",(Rapportage!K450*60)/1440)</f>
        <v/>
      </c>
      <c r="Q450" s="40" t="str">
        <f>IF(O450=1,1-((Rapportage!#REF!-$X$2)),"")</f>
        <v/>
      </c>
      <c r="R450" s="40" t="str">
        <f t="shared" ref="R450:R513" si="50">IF(Q450="","",(Q450-N450))</f>
        <v/>
      </c>
      <c r="S450" s="35" t="str">
        <f>IF(OR(O450=1,Rapportage!H450&lt;$X$3),IF(Rapportage!H450&lt;"00:01","",(Rapportage!H450-$X$2)),"")</f>
        <v/>
      </c>
      <c r="T450" s="36" t="str">
        <f t="shared" si="46"/>
        <v/>
      </c>
      <c r="U450" s="41" t="str">
        <f t="shared" si="47"/>
        <v/>
      </c>
      <c r="V450" s="36" t="str">
        <f t="shared" si="48"/>
        <v/>
      </c>
      <c r="W450" s="36" t="str">
        <f t="shared" si="49"/>
        <v/>
      </c>
      <c r="X450" s="31"/>
      <c r="Y450" s="31"/>
      <c r="Z450" s="31" t="s">
        <v>8440</v>
      </c>
      <c r="AA450" s="31">
        <v>449</v>
      </c>
      <c r="AB450" s="31"/>
      <c r="AC450" s="31"/>
      <c r="AD450" s="31"/>
      <c r="AE450" s="31"/>
      <c r="AF450" s="31"/>
    </row>
    <row r="451" spans="1:32">
      <c r="A451" s="31" t="str">
        <f>IF((Rapportage!A451)="","",_xlfn.CONCAT(REPT("0",4-LEN(Rapportage!A451)),Rapportage!A451))</f>
        <v/>
      </c>
      <c r="B451" s="31" t="s">
        <v>1356</v>
      </c>
      <c r="C451" s="31" t="str">
        <f>IF((Rapportage!C451)="","",_xlfn.CONCAT(REPT("0",10-LEN(Rapportage!C451)),Rapportage!C451))</f>
        <v/>
      </c>
      <c r="D451" s="31" t="s">
        <v>1357</v>
      </c>
      <c r="E451" s="31" t="s">
        <v>18032</v>
      </c>
      <c r="F451" s="31" t="s">
        <v>15510</v>
      </c>
      <c r="G451" s="31" t="s">
        <v>1358</v>
      </c>
      <c r="H451" s="31" t="s">
        <v>8441</v>
      </c>
      <c r="I451" s="31">
        <v>1766</v>
      </c>
      <c r="J451" s="31" t="e">
        <f ca="1">IF(($AB$2-$AA$2) &gt;= 0,IF(LEN(TEXT((V451)*100,"00000"))=3,_xlfn.CONCAT(0,TEXT((V451)*100,"00000")),TEXT((V451)*100,"00000")),empty)</f>
        <v>#NAME?</v>
      </c>
      <c r="K451" s="31" t="str">
        <f t="shared" ref="K451:K514" si="51">IF(W451="","",IF(LEN(TEXT((W451)*100,"00000"))=3,_xlfn.CONCAT(0,TEXT((W451)*100,"00000")),TEXT((W451)*100,"00000")))</f>
        <v/>
      </c>
      <c r="L451" s="31" t="s">
        <v>12991</v>
      </c>
      <c r="M451" s="31"/>
      <c r="N451" s="33" t="e">
        <f>MOD(Rapportage!H451-Rapportage!F451,1)-P451</f>
        <v>#VALUE!</v>
      </c>
      <c r="O451" s="31" t="str">
        <f>IF(Rapportage!G451="","",Rapportage!G451-Rapportage!E451)</f>
        <v/>
      </c>
      <c r="P451" s="35" t="str">
        <f>IF(Rapportage!K451="","",(Rapportage!K451*60)/1440)</f>
        <v/>
      </c>
      <c r="Q451" s="40" t="str">
        <f>IF(O451=1,1-((Rapportage!#REF!-$X$2)),"")</f>
        <v/>
      </c>
      <c r="R451" s="40" t="str">
        <f t="shared" si="50"/>
        <v/>
      </c>
      <c r="S451" s="35" t="str">
        <f>IF(OR(O451=1,Rapportage!H451&lt;$X$3),IF(Rapportage!H451&lt;"00:01","",(Rapportage!H451-$X$2)),"")</f>
        <v/>
      </c>
      <c r="T451" s="36" t="str">
        <f t="shared" si="46"/>
        <v/>
      </c>
      <c r="U451" s="41" t="str">
        <f t="shared" si="47"/>
        <v/>
      </c>
      <c r="V451" s="36" t="str">
        <f t="shared" si="48"/>
        <v/>
      </c>
      <c r="W451" s="36" t="str">
        <f t="shared" si="49"/>
        <v/>
      </c>
      <c r="X451" s="31"/>
      <c r="Y451" s="31"/>
      <c r="Z451" s="31" t="s">
        <v>8442</v>
      </c>
      <c r="AA451" s="31">
        <v>450</v>
      </c>
      <c r="AB451" s="31"/>
      <c r="AC451" s="31"/>
      <c r="AD451" s="31"/>
      <c r="AE451" s="31"/>
      <c r="AF451" s="31"/>
    </row>
    <row r="452" spans="1:32">
      <c r="A452" s="31" t="str">
        <f>IF((Rapportage!A452)="","",_xlfn.CONCAT(REPT("0",4-LEN(Rapportage!A452)),Rapportage!A452))</f>
        <v/>
      </c>
      <c r="B452" s="31" t="s">
        <v>1359</v>
      </c>
      <c r="C452" s="31" t="str">
        <f>IF((Rapportage!C452)="","",_xlfn.CONCAT(REPT("0",10-LEN(Rapportage!C452)),Rapportage!C452))</f>
        <v/>
      </c>
      <c r="D452" s="31" t="s">
        <v>1360</v>
      </c>
      <c r="E452" s="31" t="s">
        <v>18033</v>
      </c>
      <c r="F452" s="31" t="s">
        <v>15511</v>
      </c>
      <c r="G452" s="31" t="s">
        <v>1361</v>
      </c>
      <c r="H452" s="31" t="s">
        <v>8443</v>
      </c>
      <c r="I452" s="31">
        <v>1766</v>
      </c>
      <c r="J452" s="31" t="e">
        <f ca="1">IF(($AB$2-$AA$2) &gt;= 0,IF(LEN(TEXT((V452)*100,"00000"))=3,_xlfn.CONCAT(0,TEXT((V452)*100,"00000")),TEXT((V452)*100,"00000")),empty)</f>
        <v>#NAME?</v>
      </c>
      <c r="K452" s="31" t="str">
        <f t="shared" si="51"/>
        <v/>
      </c>
      <c r="L452" s="31" t="s">
        <v>12992</v>
      </c>
      <c r="M452" s="31"/>
      <c r="N452" s="33" t="e">
        <f>MOD(Rapportage!H452-Rapportage!F452,1)-P452</f>
        <v>#VALUE!</v>
      </c>
      <c r="O452" s="31" t="str">
        <f>IF(Rapportage!G452="","",Rapportage!G452-Rapportage!E452)</f>
        <v/>
      </c>
      <c r="P452" s="35" t="str">
        <f>IF(Rapportage!K452="","",(Rapportage!K452*60)/1440)</f>
        <v/>
      </c>
      <c r="Q452" s="40" t="str">
        <f>IF(O452=1,1-((Rapportage!#REF!-$X$2)),"")</f>
        <v/>
      </c>
      <c r="R452" s="40" t="str">
        <f t="shared" si="50"/>
        <v/>
      </c>
      <c r="S452" s="35" t="str">
        <f>IF(OR(O452=1,Rapportage!H452&lt;$X$3),IF(Rapportage!H452&lt;"00:01","",(Rapportage!H452-$X$2)),"")</f>
        <v/>
      </c>
      <c r="T452" s="36" t="str">
        <f t="shared" si="46"/>
        <v/>
      </c>
      <c r="U452" s="41" t="str">
        <f t="shared" si="47"/>
        <v/>
      </c>
      <c r="V452" s="36" t="str">
        <f t="shared" si="48"/>
        <v/>
      </c>
      <c r="W452" s="36" t="str">
        <f t="shared" si="49"/>
        <v/>
      </c>
      <c r="X452" s="31"/>
      <c r="Y452" s="31"/>
      <c r="Z452" s="31" t="s">
        <v>8444</v>
      </c>
      <c r="AA452" s="31">
        <v>451</v>
      </c>
      <c r="AB452" s="31"/>
      <c r="AC452" s="31"/>
      <c r="AD452" s="31"/>
      <c r="AE452" s="31"/>
      <c r="AF452" s="31"/>
    </row>
    <row r="453" spans="1:32">
      <c r="A453" s="31" t="str">
        <f>IF((Rapportage!A453)="","",_xlfn.CONCAT(REPT("0",4-LEN(Rapportage!A453)),Rapportage!A453))</f>
        <v/>
      </c>
      <c r="B453" s="31" t="s">
        <v>1362</v>
      </c>
      <c r="C453" s="31" t="str">
        <f>IF((Rapportage!C453)="","",_xlfn.CONCAT(REPT("0",10-LEN(Rapportage!C453)),Rapportage!C453))</f>
        <v/>
      </c>
      <c r="D453" s="31" t="s">
        <v>1363</v>
      </c>
      <c r="E453" s="31" t="s">
        <v>18034</v>
      </c>
      <c r="F453" s="31" t="s">
        <v>15512</v>
      </c>
      <c r="G453" s="31" t="s">
        <v>1364</v>
      </c>
      <c r="H453" s="31" t="s">
        <v>8445</v>
      </c>
      <c r="I453" s="31">
        <v>1766</v>
      </c>
      <c r="J453" s="31" t="e">
        <f ca="1">IF(($AB$2-$AA$2) &gt;= 0,IF(LEN(TEXT((V453)*100,"00000"))=3,_xlfn.CONCAT(0,TEXT((V453)*100,"00000")),TEXT((V453)*100,"00000")),empty)</f>
        <v>#NAME?</v>
      </c>
      <c r="K453" s="31" t="str">
        <f t="shared" si="51"/>
        <v/>
      </c>
      <c r="L453" s="31" t="s">
        <v>12993</v>
      </c>
      <c r="M453" s="31"/>
      <c r="N453" s="33" t="e">
        <f>MOD(Rapportage!H453-Rapportage!F453,1)-P453</f>
        <v>#VALUE!</v>
      </c>
      <c r="O453" s="31" t="str">
        <f>IF(Rapportage!G453="","",Rapportage!G453-Rapportage!E453)</f>
        <v/>
      </c>
      <c r="P453" s="35" t="str">
        <f>IF(Rapportage!K453="","",(Rapportage!K453*60)/1440)</f>
        <v/>
      </c>
      <c r="Q453" s="40" t="str">
        <f>IF(O453=1,1-((Rapportage!#REF!-$X$2)),"")</f>
        <v/>
      </c>
      <c r="R453" s="40" t="str">
        <f t="shared" si="50"/>
        <v/>
      </c>
      <c r="S453" s="35" t="str">
        <f>IF(OR(O453=1,Rapportage!H453&lt;$X$3),IF(Rapportage!H453&lt;"00:01","",(Rapportage!H453-$X$2)),"")</f>
        <v/>
      </c>
      <c r="T453" s="36" t="str">
        <f t="shared" si="46"/>
        <v/>
      </c>
      <c r="U453" s="41" t="str">
        <f t="shared" si="47"/>
        <v/>
      </c>
      <c r="V453" s="36" t="str">
        <f t="shared" si="48"/>
        <v/>
      </c>
      <c r="W453" s="36" t="str">
        <f t="shared" si="49"/>
        <v/>
      </c>
      <c r="X453" s="31"/>
      <c r="Y453" s="31"/>
      <c r="Z453" s="31" t="s">
        <v>8446</v>
      </c>
      <c r="AA453" s="31">
        <v>452</v>
      </c>
      <c r="AB453" s="31"/>
      <c r="AC453" s="31"/>
      <c r="AD453" s="31"/>
      <c r="AE453" s="31"/>
      <c r="AF453" s="31"/>
    </row>
    <row r="454" spans="1:32">
      <c r="A454" s="31" t="str">
        <f>IF((Rapportage!A454)="","",_xlfn.CONCAT(REPT("0",4-LEN(Rapportage!A454)),Rapportage!A454))</f>
        <v/>
      </c>
      <c r="B454" s="31" t="s">
        <v>1365</v>
      </c>
      <c r="C454" s="31" t="str">
        <f>IF((Rapportage!C454)="","",_xlfn.CONCAT(REPT("0",10-LEN(Rapportage!C454)),Rapportage!C454))</f>
        <v/>
      </c>
      <c r="D454" s="31" t="s">
        <v>1366</v>
      </c>
      <c r="E454" s="31" t="s">
        <v>18035</v>
      </c>
      <c r="F454" s="31" t="s">
        <v>15513</v>
      </c>
      <c r="G454" s="31" t="s">
        <v>1367</v>
      </c>
      <c r="H454" s="31" t="s">
        <v>8447</v>
      </c>
      <c r="I454" s="31">
        <v>1766</v>
      </c>
      <c r="J454" s="31" t="e">
        <f ca="1">IF(($AB$2-$AA$2) &gt;= 0,IF(LEN(TEXT((V454)*100,"00000"))=3,_xlfn.CONCAT(0,TEXT((V454)*100,"00000")),TEXT((V454)*100,"00000")),empty)</f>
        <v>#NAME?</v>
      </c>
      <c r="K454" s="31" t="str">
        <f t="shared" si="51"/>
        <v/>
      </c>
      <c r="L454" s="31" t="s">
        <v>12994</v>
      </c>
      <c r="M454" s="31"/>
      <c r="N454" s="33" t="e">
        <f>MOD(Rapportage!H454-Rapportage!F454,1)-P454</f>
        <v>#VALUE!</v>
      </c>
      <c r="O454" s="31" t="str">
        <f>IF(Rapportage!G454="","",Rapportage!G454-Rapportage!E454)</f>
        <v/>
      </c>
      <c r="P454" s="35" t="str">
        <f>IF(Rapportage!K454="","",(Rapportage!K454*60)/1440)</f>
        <v/>
      </c>
      <c r="Q454" s="40" t="str">
        <f>IF(O454=1,1-((Rapportage!#REF!-$X$2)),"")</f>
        <v/>
      </c>
      <c r="R454" s="40" t="str">
        <f t="shared" si="50"/>
        <v/>
      </c>
      <c r="S454" s="35" t="str">
        <f>IF(OR(O454=1,Rapportage!H454&lt;$X$3),IF(Rapportage!H454&lt;"00:01","",(Rapportage!H454-$X$2)),"")</f>
        <v/>
      </c>
      <c r="T454" s="36" t="str">
        <f t="shared" si="46"/>
        <v/>
      </c>
      <c r="U454" s="41" t="str">
        <f t="shared" si="47"/>
        <v/>
      </c>
      <c r="V454" s="36" t="str">
        <f t="shared" si="48"/>
        <v/>
      </c>
      <c r="W454" s="36" t="str">
        <f t="shared" si="49"/>
        <v/>
      </c>
      <c r="X454" s="31"/>
      <c r="Y454" s="31"/>
      <c r="Z454" s="31" t="s">
        <v>8448</v>
      </c>
      <c r="AA454" s="31">
        <v>453</v>
      </c>
      <c r="AB454" s="31"/>
      <c r="AC454" s="31"/>
      <c r="AD454" s="31"/>
      <c r="AE454" s="31"/>
      <c r="AF454" s="31"/>
    </row>
    <row r="455" spans="1:32">
      <c r="A455" s="31" t="str">
        <f>IF((Rapportage!A455)="","",_xlfn.CONCAT(REPT("0",4-LEN(Rapportage!A455)),Rapportage!A455))</f>
        <v/>
      </c>
      <c r="B455" s="31" t="s">
        <v>1368</v>
      </c>
      <c r="C455" s="31" t="str">
        <f>IF((Rapportage!C455)="","",_xlfn.CONCAT(REPT("0",10-LEN(Rapportage!C455)),Rapportage!C455))</f>
        <v/>
      </c>
      <c r="D455" s="31" t="s">
        <v>1369</v>
      </c>
      <c r="E455" s="31" t="s">
        <v>18036</v>
      </c>
      <c r="F455" s="31" t="s">
        <v>15514</v>
      </c>
      <c r="G455" s="31" t="s">
        <v>1370</v>
      </c>
      <c r="H455" s="31" t="s">
        <v>8449</v>
      </c>
      <c r="I455" s="31">
        <v>1766</v>
      </c>
      <c r="J455" s="31" t="e">
        <f ca="1">IF(($AB$2-$AA$2) &gt;= 0,IF(LEN(TEXT((V455)*100,"00000"))=3,_xlfn.CONCAT(0,TEXT((V455)*100,"00000")),TEXT((V455)*100,"00000")),empty)</f>
        <v>#NAME?</v>
      </c>
      <c r="K455" s="31" t="str">
        <f t="shared" si="51"/>
        <v/>
      </c>
      <c r="L455" s="31" t="s">
        <v>12995</v>
      </c>
      <c r="M455" s="31"/>
      <c r="N455" s="33" t="e">
        <f>MOD(Rapportage!H455-Rapportage!F455,1)-P455</f>
        <v>#VALUE!</v>
      </c>
      <c r="O455" s="31" t="str">
        <f>IF(Rapportage!G455="","",Rapportage!G455-Rapportage!E455)</f>
        <v/>
      </c>
      <c r="P455" s="35" t="str">
        <f>IF(Rapportage!K455="","",(Rapportage!K455*60)/1440)</f>
        <v/>
      </c>
      <c r="Q455" s="40" t="str">
        <f>IF(O455=1,1-((Rapportage!#REF!-$X$2)),"")</f>
        <v/>
      </c>
      <c r="R455" s="40" t="str">
        <f t="shared" si="50"/>
        <v/>
      </c>
      <c r="S455" s="35" t="str">
        <f>IF(OR(O455=1,Rapportage!H455&lt;$X$3),IF(Rapportage!H455&lt;"00:01","",(Rapportage!H455-$X$2)),"")</f>
        <v/>
      </c>
      <c r="T455" s="36" t="str">
        <f t="shared" ref="T455:T518" si="52">IF(P455="","",IF(S455="",((P455*1440)/60),(((R455+S455)*1440)/60)))</f>
        <v/>
      </c>
      <c r="U455" s="41" t="str">
        <f t="shared" ref="U455:U518" si="53">IF(P455="","",(P455*1440)/60)</f>
        <v/>
      </c>
      <c r="V455" s="36" t="str">
        <f t="shared" ref="V455:V518" si="54">IF(O455="","",IF(O455=0,((P455*1440)/60),(R455*1440)/60))</f>
        <v/>
      </c>
      <c r="W455" s="36" t="str">
        <f t="shared" ref="W455:W518" si="55">IF(S455="","",(S455*1440)/60)</f>
        <v/>
      </c>
      <c r="X455" s="31"/>
      <c r="Y455" s="31"/>
      <c r="Z455" s="31" t="s">
        <v>8450</v>
      </c>
      <c r="AA455" s="31">
        <v>454</v>
      </c>
      <c r="AB455" s="31"/>
      <c r="AC455" s="31"/>
      <c r="AD455" s="31"/>
      <c r="AE455" s="31"/>
      <c r="AF455" s="31"/>
    </row>
    <row r="456" spans="1:32">
      <c r="A456" s="31" t="str">
        <f>IF((Rapportage!A456)="","",_xlfn.CONCAT(REPT("0",4-LEN(Rapportage!A456)),Rapportage!A456))</f>
        <v/>
      </c>
      <c r="B456" s="31" t="s">
        <v>1371</v>
      </c>
      <c r="C456" s="31" t="str">
        <f>IF((Rapportage!C456)="","",_xlfn.CONCAT(REPT("0",10-LEN(Rapportage!C456)),Rapportage!C456))</f>
        <v/>
      </c>
      <c r="D456" s="31" t="s">
        <v>1372</v>
      </c>
      <c r="E456" s="31" t="s">
        <v>18037</v>
      </c>
      <c r="F456" s="31" t="s">
        <v>15515</v>
      </c>
      <c r="G456" s="31" t="s">
        <v>1373</v>
      </c>
      <c r="H456" s="31" t="s">
        <v>8451</v>
      </c>
      <c r="I456" s="31">
        <v>1766</v>
      </c>
      <c r="J456" s="31" t="e">
        <f ca="1">IF(($AB$2-$AA$2) &gt;= 0,IF(LEN(TEXT((V456)*100,"00000"))=3,_xlfn.CONCAT(0,TEXT((V456)*100,"00000")),TEXT((V456)*100,"00000")),empty)</f>
        <v>#NAME?</v>
      </c>
      <c r="K456" s="31" t="str">
        <f t="shared" si="51"/>
        <v/>
      </c>
      <c r="L456" s="31" t="s">
        <v>12996</v>
      </c>
      <c r="M456" s="31"/>
      <c r="N456" s="33" t="e">
        <f>MOD(Rapportage!H456-Rapportage!F456,1)-P456</f>
        <v>#VALUE!</v>
      </c>
      <c r="O456" s="31" t="str">
        <f>IF(Rapportage!G456="","",Rapportage!G456-Rapportage!E456)</f>
        <v/>
      </c>
      <c r="P456" s="35" t="str">
        <f>IF(Rapportage!K456="","",(Rapportage!K456*60)/1440)</f>
        <v/>
      </c>
      <c r="Q456" s="40" t="str">
        <f>IF(O456=1,1-((Rapportage!#REF!-$X$2)),"")</f>
        <v/>
      </c>
      <c r="R456" s="40" t="str">
        <f t="shared" si="50"/>
        <v/>
      </c>
      <c r="S456" s="35" t="str">
        <f>IF(OR(O456=1,Rapportage!H456&lt;$X$3),IF(Rapportage!H456&lt;"00:01","",(Rapportage!H456-$X$2)),"")</f>
        <v/>
      </c>
      <c r="T456" s="36" t="str">
        <f t="shared" si="52"/>
        <v/>
      </c>
      <c r="U456" s="41" t="str">
        <f t="shared" si="53"/>
        <v/>
      </c>
      <c r="V456" s="36" t="str">
        <f t="shared" si="54"/>
        <v/>
      </c>
      <c r="W456" s="36" t="str">
        <f t="shared" si="55"/>
        <v/>
      </c>
      <c r="X456" s="31"/>
      <c r="Y456" s="31"/>
      <c r="Z456" s="31" t="s">
        <v>8452</v>
      </c>
      <c r="AA456" s="31">
        <v>455</v>
      </c>
      <c r="AB456" s="31"/>
      <c r="AC456" s="31"/>
      <c r="AD456" s="31"/>
      <c r="AE456" s="31"/>
      <c r="AF456" s="31"/>
    </row>
    <row r="457" spans="1:32">
      <c r="A457" s="31" t="str">
        <f>IF((Rapportage!A457)="","",_xlfn.CONCAT(REPT("0",4-LEN(Rapportage!A457)),Rapportage!A457))</f>
        <v/>
      </c>
      <c r="B457" s="31" t="s">
        <v>1374</v>
      </c>
      <c r="C457" s="31" t="str">
        <f>IF((Rapportage!C457)="","",_xlfn.CONCAT(REPT("0",10-LEN(Rapportage!C457)),Rapportage!C457))</f>
        <v/>
      </c>
      <c r="D457" s="31" t="s">
        <v>1375</v>
      </c>
      <c r="E457" s="31" t="s">
        <v>18038</v>
      </c>
      <c r="F457" s="31" t="s">
        <v>15516</v>
      </c>
      <c r="G457" s="31" t="s">
        <v>1376</v>
      </c>
      <c r="H457" s="31" t="s">
        <v>8453</v>
      </c>
      <c r="I457" s="31">
        <v>1766</v>
      </c>
      <c r="J457" s="31" t="e">
        <f ca="1">IF(($AB$2-$AA$2) &gt;= 0,IF(LEN(TEXT((V457)*100,"00000"))=3,_xlfn.CONCAT(0,TEXT((V457)*100,"00000")),TEXT((V457)*100,"00000")),empty)</f>
        <v>#NAME?</v>
      </c>
      <c r="K457" s="31" t="str">
        <f t="shared" si="51"/>
        <v/>
      </c>
      <c r="L457" s="31" t="s">
        <v>12997</v>
      </c>
      <c r="M457" s="31"/>
      <c r="N457" s="33" t="e">
        <f>MOD(Rapportage!H457-Rapportage!F457,1)-P457</f>
        <v>#VALUE!</v>
      </c>
      <c r="O457" s="31" t="str">
        <f>IF(Rapportage!G457="","",Rapportage!G457-Rapportage!E457)</f>
        <v/>
      </c>
      <c r="P457" s="35" t="str">
        <f>IF(Rapportage!K457="","",(Rapportage!K457*60)/1440)</f>
        <v/>
      </c>
      <c r="Q457" s="40" t="str">
        <f>IF(O457=1,1-((Rapportage!#REF!-$X$2)),"")</f>
        <v/>
      </c>
      <c r="R457" s="40" t="str">
        <f t="shared" si="50"/>
        <v/>
      </c>
      <c r="S457" s="35" t="str">
        <f>IF(OR(O457=1,Rapportage!H457&lt;$X$3),IF(Rapportage!H457&lt;"00:01","",(Rapportage!H457-$X$2)),"")</f>
        <v/>
      </c>
      <c r="T457" s="36" t="str">
        <f t="shared" si="52"/>
        <v/>
      </c>
      <c r="U457" s="41" t="str">
        <f t="shared" si="53"/>
        <v/>
      </c>
      <c r="V457" s="36" t="str">
        <f t="shared" si="54"/>
        <v/>
      </c>
      <c r="W457" s="36" t="str">
        <f t="shared" si="55"/>
        <v/>
      </c>
      <c r="X457" s="31"/>
      <c r="Y457" s="31"/>
      <c r="Z457" s="31" t="s">
        <v>8454</v>
      </c>
      <c r="AA457" s="31">
        <v>456</v>
      </c>
      <c r="AB457" s="31"/>
      <c r="AC457" s="31"/>
      <c r="AD457" s="31"/>
      <c r="AE457" s="31"/>
      <c r="AF457" s="31"/>
    </row>
    <row r="458" spans="1:32">
      <c r="A458" s="31" t="str">
        <f>IF((Rapportage!A458)="","",_xlfn.CONCAT(REPT("0",4-LEN(Rapportage!A458)),Rapportage!A458))</f>
        <v/>
      </c>
      <c r="B458" s="31" t="s">
        <v>1377</v>
      </c>
      <c r="C458" s="31" t="str">
        <f>IF((Rapportage!C458)="","",_xlfn.CONCAT(REPT("0",10-LEN(Rapportage!C458)),Rapportage!C458))</f>
        <v/>
      </c>
      <c r="D458" s="31" t="s">
        <v>1378</v>
      </c>
      <c r="E458" s="31" t="s">
        <v>18039</v>
      </c>
      <c r="F458" s="31" t="s">
        <v>15517</v>
      </c>
      <c r="G458" s="31" t="s">
        <v>1379</v>
      </c>
      <c r="H458" s="31" t="s">
        <v>8455</v>
      </c>
      <c r="I458" s="31">
        <v>1766</v>
      </c>
      <c r="J458" s="31" t="e">
        <f ca="1">IF(($AB$2-$AA$2) &gt;= 0,IF(LEN(TEXT((V458)*100,"00000"))=3,_xlfn.CONCAT(0,TEXT((V458)*100,"00000")),TEXT((V458)*100,"00000")),empty)</f>
        <v>#NAME?</v>
      </c>
      <c r="K458" s="31" t="str">
        <f t="shared" si="51"/>
        <v/>
      </c>
      <c r="L458" s="31" t="s">
        <v>12998</v>
      </c>
      <c r="M458" s="31"/>
      <c r="N458" s="33" t="e">
        <f>MOD(Rapportage!H458-Rapportage!F458,1)-P458</f>
        <v>#VALUE!</v>
      </c>
      <c r="O458" s="31" t="str">
        <f>IF(Rapportage!G458="","",Rapportage!G458-Rapportage!E458)</f>
        <v/>
      </c>
      <c r="P458" s="35" t="str">
        <f>IF(Rapportage!K458="","",(Rapportage!K458*60)/1440)</f>
        <v/>
      </c>
      <c r="Q458" s="40" t="str">
        <f>IF(O458=1,1-((Rapportage!#REF!-$X$2)),"")</f>
        <v/>
      </c>
      <c r="R458" s="40" t="str">
        <f t="shared" si="50"/>
        <v/>
      </c>
      <c r="S458" s="35" t="str">
        <f>IF(OR(O458=1,Rapportage!H458&lt;$X$3),IF(Rapportage!H458&lt;"00:01","",(Rapportage!H458-$X$2)),"")</f>
        <v/>
      </c>
      <c r="T458" s="36" t="str">
        <f t="shared" si="52"/>
        <v/>
      </c>
      <c r="U458" s="41" t="str">
        <f t="shared" si="53"/>
        <v/>
      </c>
      <c r="V458" s="36" t="str">
        <f t="shared" si="54"/>
        <v/>
      </c>
      <c r="W458" s="36" t="str">
        <f t="shared" si="55"/>
        <v/>
      </c>
      <c r="X458" s="31"/>
      <c r="Y458" s="31"/>
      <c r="Z458" s="31" t="s">
        <v>8456</v>
      </c>
      <c r="AA458" s="31">
        <v>457</v>
      </c>
      <c r="AB458" s="31"/>
      <c r="AC458" s="31"/>
      <c r="AD458" s="31"/>
      <c r="AE458" s="31"/>
      <c r="AF458" s="31"/>
    </row>
    <row r="459" spans="1:32">
      <c r="A459" s="31" t="str">
        <f>IF((Rapportage!A459)="","",_xlfn.CONCAT(REPT("0",4-LEN(Rapportage!A459)),Rapportage!A459))</f>
        <v/>
      </c>
      <c r="B459" s="31" t="s">
        <v>1380</v>
      </c>
      <c r="C459" s="31" t="str">
        <f>IF((Rapportage!C459)="","",_xlfn.CONCAT(REPT("0",10-LEN(Rapportage!C459)),Rapportage!C459))</f>
        <v/>
      </c>
      <c r="D459" s="31" t="s">
        <v>1381</v>
      </c>
      <c r="E459" s="31" t="s">
        <v>18040</v>
      </c>
      <c r="F459" s="31" t="s">
        <v>15518</v>
      </c>
      <c r="G459" s="31" t="s">
        <v>1382</v>
      </c>
      <c r="H459" s="31" t="s">
        <v>8457</v>
      </c>
      <c r="I459" s="31">
        <v>1766</v>
      </c>
      <c r="J459" s="31" t="e">
        <f ca="1">IF(($AB$2-$AA$2) &gt;= 0,IF(LEN(TEXT((V459)*100,"00000"))=3,_xlfn.CONCAT(0,TEXT((V459)*100,"00000")),TEXT((V459)*100,"00000")),empty)</f>
        <v>#NAME?</v>
      </c>
      <c r="K459" s="31" t="str">
        <f t="shared" si="51"/>
        <v/>
      </c>
      <c r="L459" s="31" t="s">
        <v>12999</v>
      </c>
      <c r="M459" s="31"/>
      <c r="N459" s="33" t="e">
        <f>MOD(Rapportage!H459-Rapportage!F459,1)-P459</f>
        <v>#VALUE!</v>
      </c>
      <c r="O459" s="31" t="str">
        <f>IF(Rapportage!G459="","",Rapportage!G459-Rapportage!E459)</f>
        <v/>
      </c>
      <c r="P459" s="35" t="str">
        <f>IF(Rapportage!K459="","",(Rapportage!K459*60)/1440)</f>
        <v/>
      </c>
      <c r="Q459" s="40" t="str">
        <f>IF(O459=1,1-((Rapportage!#REF!-$X$2)),"")</f>
        <v/>
      </c>
      <c r="R459" s="40" t="str">
        <f t="shared" si="50"/>
        <v/>
      </c>
      <c r="S459" s="35" t="str">
        <f>IF(OR(O459=1,Rapportage!H459&lt;$X$3),IF(Rapportage!H459&lt;"00:01","",(Rapportage!H459-$X$2)),"")</f>
        <v/>
      </c>
      <c r="T459" s="36" t="str">
        <f t="shared" si="52"/>
        <v/>
      </c>
      <c r="U459" s="41" t="str">
        <f t="shared" si="53"/>
        <v/>
      </c>
      <c r="V459" s="36" t="str">
        <f t="shared" si="54"/>
        <v/>
      </c>
      <c r="W459" s="36" t="str">
        <f t="shared" si="55"/>
        <v/>
      </c>
      <c r="X459" s="31"/>
      <c r="Y459" s="31"/>
      <c r="Z459" s="31" t="s">
        <v>8458</v>
      </c>
      <c r="AA459" s="31">
        <v>458</v>
      </c>
      <c r="AB459" s="31"/>
      <c r="AC459" s="31"/>
      <c r="AD459" s="31"/>
      <c r="AE459" s="31"/>
      <c r="AF459" s="31"/>
    </row>
    <row r="460" spans="1:32">
      <c r="A460" s="31" t="str">
        <f>IF((Rapportage!A460)="","",_xlfn.CONCAT(REPT("0",4-LEN(Rapportage!A460)),Rapportage!A460))</f>
        <v/>
      </c>
      <c r="B460" s="31" t="s">
        <v>1383</v>
      </c>
      <c r="C460" s="31" t="str">
        <f>IF((Rapportage!C460)="","",_xlfn.CONCAT(REPT("0",10-LEN(Rapportage!C460)),Rapportage!C460))</f>
        <v/>
      </c>
      <c r="D460" s="31" t="s">
        <v>1384</v>
      </c>
      <c r="E460" s="31" t="s">
        <v>18041</v>
      </c>
      <c r="F460" s="31" t="s">
        <v>15519</v>
      </c>
      <c r="G460" s="31" t="s">
        <v>1385</v>
      </c>
      <c r="H460" s="31" t="s">
        <v>8459</v>
      </c>
      <c r="I460" s="31">
        <v>1766</v>
      </c>
      <c r="J460" s="31" t="e">
        <f ca="1">IF(($AB$2-$AA$2) &gt;= 0,IF(LEN(TEXT((V460)*100,"00000"))=3,_xlfn.CONCAT(0,TEXT((V460)*100,"00000")),TEXT((V460)*100,"00000")),empty)</f>
        <v>#NAME?</v>
      </c>
      <c r="K460" s="31" t="str">
        <f t="shared" si="51"/>
        <v/>
      </c>
      <c r="L460" s="31" t="s">
        <v>13000</v>
      </c>
      <c r="M460" s="31"/>
      <c r="N460" s="33" t="e">
        <f>MOD(Rapportage!H460-Rapportage!F460,1)-P460</f>
        <v>#VALUE!</v>
      </c>
      <c r="O460" s="31" t="str">
        <f>IF(Rapportage!G460="","",Rapportage!G460-Rapportage!E460)</f>
        <v/>
      </c>
      <c r="P460" s="35" t="str">
        <f>IF(Rapportage!K460="","",(Rapportage!K460*60)/1440)</f>
        <v/>
      </c>
      <c r="Q460" s="40" t="str">
        <f>IF(O460=1,1-((Rapportage!#REF!-$X$2)),"")</f>
        <v/>
      </c>
      <c r="R460" s="40" t="str">
        <f t="shared" si="50"/>
        <v/>
      </c>
      <c r="S460" s="35" t="str">
        <f>IF(OR(O460=1,Rapportage!H460&lt;$X$3),IF(Rapportage!H460&lt;"00:01","",(Rapportage!H460-$X$2)),"")</f>
        <v/>
      </c>
      <c r="T460" s="36" t="str">
        <f t="shared" si="52"/>
        <v/>
      </c>
      <c r="U460" s="41" t="str">
        <f t="shared" si="53"/>
        <v/>
      </c>
      <c r="V460" s="36" t="str">
        <f t="shared" si="54"/>
        <v/>
      </c>
      <c r="W460" s="36" t="str">
        <f t="shared" si="55"/>
        <v/>
      </c>
      <c r="X460" s="31"/>
      <c r="Y460" s="31"/>
      <c r="Z460" s="31" t="s">
        <v>8460</v>
      </c>
      <c r="AA460" s="31">
        <v>459</v>
      </c>
      <c r="AB460" s="31"/>
      <c r="AC460" s="31"/>
      <c r="AD460" s="31"/>
      <c r="AE460" s="31"/>
      <c r="AF460" s="31"/>
    </row>
    <row r="461" spans="1:32">
      <c r="A461" s="31" t="str">
        <f>IF((Rapportage!A461)="","",_xlfn.CONCAT(REPT("0",4-LEN(Rapportage!A461)),Rapportage!A461))</f>
        <v/>
      </c>
      <c r="B461" s="31" t="s">
        <v>1386</v>
      </c>
      <c r="C461" s="31" t="str">
        <f>IF((Rapportage!C461)="","",_xlfn.CONCAT(REPT("0",10-LEN(Rapportage!C461)),Rapportage!C461))</f>
        <v/>
      </c>
      <c r="D461" s="31" t="s">
        <v>1387</v>
      </c>
      <c r="E461" s="31" t="s">
        <v>18042</v>
      </c>
      <c r="F461" s="31" t="s">
        <v>15520</v>
      </c>
      <c r="G461" s="31" t="s">
        <v>1388</v>
      </c>
      <c r="H461" s="31" t="s">
        <v>8461</v>
      </c>
      <c r="I461" s="31">
        <v>1766</v>
      </c>
      <c r="J461" s="31" t="e">
        <f ca="1">IF(($AB$2-$AA$2) &gt;= 0,IF(LEN(TEXT((V461)*100,"00000"))=3,_xlfn.CONCAT(0,TEXT((V461)*100,"00000")),TEXT((V461)*100,"00000")),empty)</f>
        <v>#NAME?</v>
      </c>
      <c r="K461" s="31" t="str">
        <f t="shared" si="51"/>
        <v/>
      </c>
      <c r="L461" s="31" t="s">
        <v>13001</v>
      </c>
      <c r="M461" s="31"/>
      <c r="N461" s="33" t="e">
        <f>MOD(Rapportage!H461-Rapportage!F461,1)-P461</f>
        <v>#VALUE!</v>
      </c>
      <c r="O461" s="31" t="str">
        <f>IF(Rapportage!G461="","",Rapportage!G461-Rapportage!E461)</f>
        <v/>
      </c>
      <c r="P461" s="35" t="str">
        <f>IF(Rapportage!K461="","",(Rapportage!K461*60)/1440)</f>
        <v/>
      </c>
      <c r="Q461" s="40" t="str">
        <f>IF(O461=1,1-((Rapportage!#REF!-$X$2)),"")</f>
        <v/>
      </c>
      <c r="R461" s="40" t="str">
        <f t="shared" si="50"/>
        <v/>
      </c>
      <c r="S461" s="35" t="str">
        <f>IF(OR(O461=1,Rapportage!H461&lt;$X$3),IF(Rapportage!H461&lt;"00:01","",(Rapportage!H461-$X$2)),"")</f>
        <v/>
      </c>
      <c r="T461" s="36" t="str">
        <f t="shared" si="52"/>
        <v/>
      </c>
      <c r="U461" s="41" t="str">
        <f t="shared" si="53"/>
        <v/>
      </c>
      <c r="V461" s="36" t="str">
        <f t="shared" si="54"/>
        <v/>
      </c>
      <c r="W461" s="36" t="str">
        <f t="shared" si="55"/>
        <v/>
      </c>
      <c r="X461" s="31"/>
      <c r="Y461" s="31"/>
      <c r="Z461" s="31" t="s">
        <v>8462</v>
      </c>
      <c r="AA461" s="31">
        <v>460</v>
      </c>
      <c r="AB461" s="31"/>
      <c r="AC461" s="31"/>
      <c r="AD461" s="31"/>
      <c r="AE461" s="31"/>
      <c r="AF461" s="31"/>
    </row>
    <row r="462" spans="1:32">
      <c r="A462" s="31" t="str">
        <f>IF((Rapportage!A462)="","",_xlfn.CONCAT(REPT("0",4-LEN(Rapportage!A462)),Rapportage!A462))</f>
        <v/>
      </c>
      <c r="B462" s="31" t="s">
        <v>1389</v>
      </c>
      <c r="C462" s="31" t="str">
        <f>IF((Rapportage!C462)="","",_xlfn.CONCAT(REPT("0",10-LEN(Rapportage!C462)),Rapportage!C462))</f>
        <v/>
      </c>
      <c r="D462" s="31" t="s">
        <v>1390</v>
      </c>
      <c r="E462" s="31" t="s">
        <v>18043</v>
      </c>
      <c r="F462" s="31" t="s">
        <v>15521</v>
      </c>
      <c r="G462" s="31" t="s">
        <v>1391</v>
      </c>
      <c r="H462" s="31" t="s">
        <v>8463</v>
      </c>
      <c r="I462" s="31">
        <v>1766</v>
      </c>
      <c r="J462" s="31" t="e">
        <f ca="1">IF(($AB$2-$AA$2) &gt;= 0,IF(LEN(TEXT((V462)*100,"00000"))=3,_xlfn.CONCAT(0,TEXT((V462)*100,"00000")),TEXT((V462)*100,"00000")),empty)</f>
        <v>#NAME?</v>
      </c>
      <c r="K462" s="31" t="str">
        <f t="shared" si="51"/>
        <v/>
      </c>
      <c r="L462" s="31" t="s">
        <v>13002</v>
      </c>
      <c r="M462" s="31"/>
      <c r="N462" s="33" t="e">
        <f>MOD(Rapportage!H462-Rapportage!F462,1)-P462</f>
        <v>#VALUE!</v>
      </c>
      <c r="O462" s="31" t="str">
        <f>IF(Rapportage!G462="","",Rapportage!G462-Rapportage!E462)</f>
        <v/>
      </c>
      <c r="P462" s="35" t="str">
        <f>IF(Rapportage!K462="","",(Rapportage!K462*60)/1440)</f>
        <v/>
      </c>
      <c r="Q462" s="40" t="str">
        <f>IF(O462=1,1-((Rapportage!#REF!-$X$2)),"")</f>
        <v/>
      </c>
      <c r="R462" s="40" t="str">
        <f t="shared" si="50"/>
        <v/>
      </c>
      <c r="S462" s="35" t="str">
        <f>IF(OR(O462=1,Rapportage!H462&lt;$X$3),IF(Rapportage!H462&lt;"00:01","",(Rapportage!H462-$X$2)),"")</f>
        <v/>
      </c>
      <c r="T462" s="36" t="str">
        <f t="shared" si="52"/>
        <v/>
      </c>
      <c r="U462" s="41" t="str">
        <f t="shared" si="53"/>
        <v/>
      </c>
      <c r="V462" s="36" t="str">
        <f t="shared" si="54"/>
        <v/>
      </c>
      <c r="W462" s="36" t="str">
        <f t="shared" si="55"/>
        <v/>
      </c>
      <c r="X462" s="31"/>
      <c r="Y462" s="31"/>
      <c r="Z462" s="31" t="s">
        <v>8464</v>
      </c>
      <c r="AA462" s="31">
        <v>461</v>
      </c>
      <c r="AB462" s="31"/>
      <c r="AC462" s="31"/>
      <c r="AD462" s="31"/>
      <c r="AE462" s="31"/>
      <c r="AF462" s="31"/>
    </row>
    <row r="463" spans="1:32">
      <c r="A463" s="31" t="str">
        <f>IF((Rapportage!A463)="","",_xlfn.CONCAT(REPT("0",4-LEN(Rapportage!A463)),Rapportage!A463))</f>
        <v/>
      </c>
      <c r="B463" s="31" t="s">
        <v>1392</v>
      </c>
      <c r="C463" s="31" t="str">
        <f>IF((Rapportage!C463)="","",_xlfn.CONCAT(REPT("0",10-LEN(Rapportage!C463)),Rapportage!C463))</f>
        <v/>
      </c>
      <c r="D463" s="31" t="s">
        <v>1393</v>
      </c>
      <c r="E463" s="31" t="s">
        <v>18044</v>
      </c>
      <c r="F463" s="31" t="s">
        <v>15522</v>
      </c>
      <c r="G463" s="31" t="s">
        <v>1394</v>
      </c>
      <c r="H463" s="31" t="s">
        <v>8465</v>
      </c>
      <c r="I463" s="31">
        <v>1766</v>
      </c>
      <c r="J463" s="31" t="e">
        <f ca="1">IF(($AB$2-$AA$2) &gt;= 0,IF(LEN(TEXT((V463)*100,"00000"))=3,_xlfn.CONCAT(0,TEXT((V463)*100,"00000")),TEXT((V463)*100,"00000")),empty)</f>
        <v>#NAME?</v>
      </c>
      <c r="K463" s="31" t="str">
        <f t="shared" si="51"/>
        <v/>
      </c>
      <c r="L463" s="31" t="s">
        <v>13003</v>
      </c>
      <c r="M463" s="31"/>
      <c r="N463" s="33" t="e">
        <f>MOD(Rapportage!H463-Rapportage!F463,1)-P463</f>
        <v>#VALUE!</v>
      </c>
      <c r="O463" s="31" t="str">
        <f>IF(Rapportage!G463="","",Rapportage!G463-Rapportage!E463)</f>
        <v/>
      </c>
      <c r="P463" s="35" t="str">
        <f>IF(Rapportage!K463="","",(Rapportage!K463*60)/1440)</f>
        <v/>
      </c>
      <c r="Q463" s="40" t="str">
        <f>IF(O463=1,1-((Rapportage!#REF!-$X$2)),"")</f>
        <v/>
      </c>
      <c r="R463" s="40" t="str">
        <f t="shared" si="50"/>
        <v/>
      </c>
      <c r="S463" s="35" t="str">
        <f>IF(OR(O463=1,Rapportage!H463&lt;$X$3),IF(Rapportage!H463&lt;"00:01","",(Rapportage!H463-$X$2)),"")</f>
        <v/>
      </c>
      <c r="T463" s="36" t="str">
        <f t="shared" si="52"/>
        <v/>
      </c>
      <c r="U463" s="41" t="str">
        <f t="shared" si="53"/>
        <v/>
      </c>
      <c r="V463" s="36" t="str">
        <f t="shared" si="54"/>
        <v/>
      </c>
      <c r="W463" s="36" t="str">
        <f t="shared" si="55"/>
        <v/>
      </c>
      <c r="X463" s="31"/>
      <c r="Y463" s="31"/>
      <c r="Z463" s="31" t="s">
        <v>8466</v>
      </c>
      <c r="AA463" s="31">
        <v>462</v>
      </c>
      <c r="AB463" s="31"/>
      <c r="AC463" s="31"/>
      <c r="AD463" s="31"/>
      <c r="AE463" s="31"/>
      <c r="AF463" s="31"/>
    </row>
    <row r="464" spans="1:32">
      <c r="A464" s="31" t="str">
        <f>IF((Rapportage!A464)="","",_xlfn.CONCAT(REPT("0",4-LEN(Rapportage!A464)),Rapportage!A464))</f>
        <v/>
      </c>
      <c r="B464" s="31" t="s">
        <v>1395</v>
      </c>
      <c r="C464" s="31" t="str">
        <f>IF((Rapportage!C464)="","",_xlfn.CONCAT(REPT("0",10-LEN(Rapportage!C464)),Rapportage!C464))</f>
        <v/>
      </c>
      <c r="D464" s="31" t="s">
        <v>1396</v>
      </c>
      <c r="E464" s="31" t="s">
        <v>18045</v>
      </c>
      <c r="F464" s="31" t="s">
        <v>15523</v>
      </c>
      <c r="G464" s="31" t="s">
        <v>1397</v>
      </c>
      <c r="H464" s="31" t="s">
        <v>8467</v>
      </c>
      <c r="I464" s="31">
        <v>1766</v>
      </c>
      <c r="J464" s="31" t="e">
        <f ca="1">IF(($AB$2-$AA$2) &gt;= 0,IF(LEN(TEXT((V464)*100,"00000"))=3,_xlfn.CONCAT(0,TEXT((V464)*100,"00000")),TEXT((V464)*100,"00000")),empty)</f>
        <v>#NAME?</v>
      </c>
      <c r="K464" s="31" t="str">
        <f t="shared" si="51"/>
        <v/>
      </c>
      <c r="L464" s="31" t="s">
        <v>13004</v>
      </c>
      <c r="M464" s="31"/>
      <c r="N464" s="33" t="e">
        <f>MOD(Rapportage!H464-Rapportage!F464,1)-P464</f>
        <v>#VALUE!</v>
      </c>
      <c r="O464" s="31" t="str">
        <f>IF(Rapportage!G464="","",Rapportage!G464-Rapportage!E464)</f>
        <v/>
      </c>
      <c r="P464" s="35" t="str">
        <f>IF(Rapportage!K464="","",(Rapportage!K464*60)/1440)</f>
        <v/>
      </c>
      <c r="Q464" s="40" t="str">
        <f>IF(O464=1,1-((Rapportage!#REF!-$X$2)),"")</f>
        <v/>
      </c>
      <c r="R464" s="40" t="str">
        <f t="shared" si="50"/>
        <v/>
      </c>
      <c r="S464" s="35" t="str">
        <f>IF(OR(O464=1,Rapportage!H464&lt;$X$3),IF(Rapportage!H464&lt;"00:01","",(Rapportage!H464-$X$2)),"")</f>
        <v/>
      </c>
      <c r="T464" s="36" t="str">
        <f t="shared" si="52"/>
        <v/>
      </c>
      <c r="U464" s="41" t="str">
        <f t="shared" si="53"/>
        <v/>
      </c>
      <c r="V464" s="36" t="str">
        <f t="shared" si="54"/>
        <v/>
      </c>
      <c r="W464" s="36" t="str">
        <f t="shared" si="55"/>
        <v/>
      </c>
      <c r="X464" s="31"/>
      <c r="Y464" s="31"/>
      <c r="Z464" s="31" t="s">
        <v>8468</v>
      </c>
      <c r="AA464" s="31">
        <v>463</v>
      </c>
      <c r="AB464" s="31"/>
      <c r="AC464" s="31"/>
      <c r="AD464" s="31"/>
      <c r="AE464" s="31"/>
      <c r="AF464" s="31"/>
    </row>
    <row r="465" spans="1:32">
      <c r="A465" s="31" t="str">
        <f>IF((Rapportage!A465)="","",_xlfn.CONCAT(REPT("0",4-LEN(Rapportage!A465)),Rapportage!A465))</f>
        <v/>
      </c>
      <c r="B465" s="31" t="s">
        <v>1398</v>
      </c>
      <c r="C465" s="31" t="str">
        <f>IF((Rapportage!C465)="","",_xlfn.CONCAT(REPT("0",10-LEN(Rapportage!C465)),Rapportage!C465))</f>
        <v/>
      </c>
      <c r="D465" s="31" t="s">
        <v>1399</v>
      </c>
      <c r="E465" s="31" t="s">
        <v>18046</v>
      </c>
      <c r="F465" s="31" t="s">
        <v>15524</v>
      </c>
      <c r="G465" s="31" t="s">
        <v>1400</v>
      </c>
      <c r="H465" s="31" t="s">
        <v>8469</v>
      </c>
      <c r="I465" s="31">
        <v>1766</v>
      </c>
      <c r="J465" s="31" t="e">
        <f ca="1">IF(($AB$2-$AA$2) &gt;= 0,IF(LEN(TEXT((V465)*100,"00000"))=3,_xlfn.CONCAT(0,TEXT((V465)*100,"00000")),TEXT((V465)*100,"00000")),empty)</f>
        <v>#NAME?</v>
      </c>
      <c r="K465" s="31" t="str">
        <f t="shared" si="51"/>
        <v/>
      </c>
      <c r="L465" s="31" t="s">
        <v>13005</v>
      </c>
      <c r="M465" s="31"/>
      <c r="N465" s="33" t="e">
        <f>MOD(Rapportage!H465-Rapportage!F465,1)-P465</f>
        <v>#VALUE!</v>
      </c>
      <c r="O465" s="31" t="str">
        <f>IF(Rapportage!G465="","",Rapportage!G465-Rapportage!E465)</f>
        <v/>
      </c>
      <c r="P465" s="35" t="str">
        <f>IF(Rapportage!K465="","",(Rapportage!K465*60)/1440)</f>
        <v/>
      </c>
      <c r="Q465" s="40" t="str">
        <f>IF(O465=1,1-((Rapportage!#REF!-$X$2)),"")</f>
        <v/>
      </c>
      <c r="R465" s="40" t="str">
        <f t="shared" si="50"/>
        <v/>
      </c>
      <c r="S465" s="35" t="str">
        <f>IF(OR(O465=1,Rapportage!H465&lt;$X$3),IF(Rapportage!H465&lt;"00:01","",(Rapportage!H465-$X$2)),"")</f>
        <v/>
      </c>
      <c r="T465" s="36" t="str">
        <f t="shared" si="52"/>
        <v/>
      </c>
      <c r="U465" s="41" t="str">
        <f t="shared" si="53"/>
        <v/>
      </c>
      <c r="V465" s="36" t="str">
        <f t="shared" si="54"/>
        <v/>
      </c>
      <c r="W465" s="36" t="str">
        <f t="shared" si="55"/>
        <v/>
      </c>
      <c r="X465" s="31"/>
      <c r="Y465" s="31"/>
      <c r="Z465" s="31" t="s">
        <v>8470</v>
      </c>
      <c r="AA465" s="31">
        <v>464</v>
      </c>
      <c r="AB465" s="31"/>
      <c r="AC465" s="31"/>
      <c r="AD465" s="31"/>
      <c r="AE465" s="31"/>
      <c r="AF465" s="31"/>
    </row>
    <row r="466" spans="1:32">
      <c r="A466" s="31" t="str">
        <f>IF((Rapportage!A466)="","",_xlfn.CONCAT(REPT("0",4-LEN(Rapportage!A466)),Rapportage!A466))</f>
        <v/>
      </c>
      <c r="B466" s="31" t="s">
        <v>1401</v>
      </c>
      <c r="C466" s="31" t="str">
        <f>IF((Rapportage!C466)="","",_xlfn.CONCAT(REPT("0",10-LEN(Rapportage!C466)),Rapportage!C466))</f>
        <v/>
      </c>
      <c r="D466" s="31" t="s">
        <v>1402</v>
      </c>
      <c r="E466" s="31" t="s">
        <v>18047</v>
      </c>
      <c r="F466" s="31" t="s">
        <v>15525</v>
      </c>
      <c r="G466" s="31" t="s">
        <v>1403</v>
      </c>
      <c r="H466" s="31" t="s">
        <v>8471</v>
      </c>
      <c r="I466" s="31">
        <v>1766</v>
      </c>
      <c r="J466" s="31" t="e">
        <f ca="1">IF(($AB$2-$AA$2) &gt;= 0,IF(LEN(TEXT((V466)*100,"00000"))=3,_xlfn.CONCAT(0,TEXT((V466)*100,"00000")),TEXT((V466)*100,"00000")),empty)</f>
        <v>#NAME?</v>
      </c>
      <c r="K466" s="31" t="str">
        <f t="shared" si="51"/>
        <v/>
      </c>
      <c r="L466" s="31" t="s">
        <v>13006</v>
      </c>
      <c r="M466" s="31"/>
      <c r="N466" s="33" t="e">
        <f>MOD(Rapportage!H466-Rapportage!F466,1)-P466</f>
        <v>#VALUE!</v>
      </c>
      <c r="O466" s="31" t="str">
        <f>IF(Rapportage!G466="","",Rapportage!G466-Rapportage!E466)</f>
        <v/>
      </c>
      <c r="P466" s="35" t="str">
        <f>IF(Rapportage!K466="","",(Rapportage!K466*60)/1440)</f>
        <v/>
      </c>
      <c r="Q466" s="40" t="str">
        <f>IF(O466=1,1-((Rapportage!#REF!-$X$2)),"")</f>
        <v/>
      </c>
      <c r="R466" s="40" t="str">
        <f t="shared" si="50"/>
        <v/>
      </c>
      <c r="S466" s="35" t="str">
        <f>IF(OR(O466=1,Rapportage!H466&lt;$X$3),IF(Rapportage!H466&lt;"00:01","",(Rapportage!H466-$X$2)),"")</f>
        <v/>
      </c>
      <c r="T466" s="36" t="str">
        <f t="shared" si="52"/>
        <v/>
      </c>
      <c r="U466" s="41" t="str">
        <f t="shared" si="53"/>
        <v/>
      </c>
      <c r="V466" s="36" t="str">
        <f t="shared" si="54"/>
        <v/>
      </c>
      <c r="W466" s="36" t="str">
        <f t="shared" si="55"/>
        <v/>
      </c>
      <c r="X466" s="31"/>
      <c r="Y466" s="31"/>
      <c r="Z466" s="31" t="s">
        <v>8472</v>
      </c>
      <c r="AA466" s="31">
        <v>465</v>
      </c>
      <c r="AB466" s="31"/>
      <c r="AC466" s="31"/>
      <c r="AD466" s="31"/>
      <c r="AE466" s="31"/>
      <c r="AF466" s="31"/>
    </row>
    <row r="467" spans="1:32">
      <c r="A467" s="31" t="str">
        <f>IF((Rapportage!A467)="","",_xlfn.CONCAT(REPT("0",4-LEN(Rapportage!A467)),Rapportage!A467))</f>
        <v/>
      </c>
      <c r="B467" s="31" t="s">
        <v>1404</v>
      </c>
      <c r="C467" s="31" t="str">
        <f>IF((Rapportage!C467)="","",_xlfn.CONCAT(REPT("0",10-LEN(Rapportage!C467)),Rapportage!C467))</f>
        <v/>
      </c>
      <c r="D467" s="31" t="s">
        <v>1405</v>
      </c>
      <c r="E467" s="31" t="s">
        <v>18048</v>
      </c>
      <c r="F467" s="31" t="s">
        <v>15526</v>
      </c>
      <c r="G467" s="31" t="s">
        <v>1406</v>
      </c>
      <c r="H467" s="31" t="s">
        <v>8473</v>
      </c>
      <c r="I467" s="31">
        <v>1766</v>
      </c>
      <c r="J467" s="31" t="e">
        <f ca="1">IF(($AB$2-$AA$2) &gt;= 0,IF(LEN(TEXT((V467)*100,"00000"))=3,_xlfn.CONCAT(0,TEXT((V467)*100,"00000")),TEXT((V467)*100,"00000")),empty)</f>
        <v>#NAME?</v>
      </c>
      <c r="K467" s="31" t="str">
        <f t="shared" si="51"/>
        <v/>
      </c>
      <c r="L467" s="31" t="s">
        <v>13007</v>
      </c>
      <c r="M467" s="31"/>
      <c r="N467" s="33" t="e">
        <f>MOD(Rapportage!H467-Rapportage!F467,1)-P467</f>
        <v>#VALUE!</v>
      </c>
      <c r="O467" s="31" t="str">
        <f>IF(Rapportage!G467="","",Rapportage!G467-Rapportage!E467)</f>
        <v/>
      </c>
      <c r="P467" s="35" t="str">
        <f>IF(Rapportage!K467="","",(Rapportage!K467*60)/1440)</f>
        <v/>
      </c>
      <c r="Q467" s="40" t="str">
        <f>IF(O467=1,1-((Rapportage!#REF!-$X$2)),"")</f>
        <v/>
      </c>
      <c r="R467" s="40" t="str">
        <f t="shared" si="50"/>
        <v/>
      </c>
      <c r="S467" s="35" t="str">
        <f>IF(OR(O467=1,Rapportage!H467&lt;$X$3),IF(Rapportage!H467&lt;"00:01","",(Rapportage!H467-$X$2)),"")</f>
        <v/>
      </c>
      <c r="T467" s="36" t="str">
        <f t="shared" si="52"/>
        <v/>
      </c>
      <c r="U467" s="41" t="str">
        <f t="shared" si="53"/>
        <v/>
      </c>
      <c r="V467" s="36" t="str">
        <f t="shared" si="54"/>
        <v/>
      </c>
      <c r="W467" s="36" t="str">
        <f t="shared" si="55"/>
        <v/>
      </c>
      <c r="X467" s="31"/>
      <c r="Y467" s="31"/>
      <c r="Z467" s="31" t="s">
        <v>8474</v>
      </c>
      <c r="AA467" s="31">
        <v>466</v>
      </c>
      <c r="AB467" s="31"/>
      <c r="AC467" s="31"/>
      <c r="AD467" s="31"/>
      <c r="AE467" s="31"/>
      <c r="AF467" s="31"/>
    </row>
    <row r="468" spans="1:32">
      <c r="A468" s="31" t="str">
        <f>IF((Rapportage!A468)="","",_xlfn.CONCAT(REPT("0",4-LEN(Rapportage!A468)),Rapportage!A468))</f>
        <v/>
      </c>
      <c r="B468" s="31" t="s">
        <v>1407</v>
      </c>
      <c r="C468" s="31" t="str">
        <f>IF((Rapportage!C468)="","",_xlfn.CONCAT(REPT("0",10-LEN(Rapportage!C468)),Rapportage!C468))</f>
        <v/>
      </c>
      <c r="D468" s="31" t="s">
        <v>1408</v>
      </c>
      <c r="E468" s="31" t="s">
        <v>18049</v>
      </c>
      <c r="F468" s="31" t="s">
        <v>15527</v>
      </c>
      <c r="G468" s="31" t="s">
        <v>1409</v>
      </c>
      <c r="H468" s="31" t="s">
        <v>8475</v>
      </c>
      <c r="I468" s="31">
        <v>1766</v>
      </c>
      <c r="J468" s="31" t="e">
        <f ca="1">IF(($AB$2-$AA$2) &gt;= 0,IF(LEN(TEXT((V468)*100,"00000"))=3,_xlfn.CONCAT(0,TEXT((V468)*100,"00000")),TEXT((V468)*100,"00000")),empty)</f>
        <v>#NAME?</v>
      </c>
      <c r="K468" s="31" t="str">
        <f t="shared" si="51"/>
        <v/>
      </c>
      <c r="L468" s="31" t="s">
        <v>13008</v>
      </c>
      <c r="M468" s="31"/>
      <c r="N468" s="33" t="e">
        <f>MOD(Rapportage!H468-Rapportage!F468,1)-P468</f>
        <v>#VALUE!</v>
      </c>
      <c r="O468" s="31" t="str">
        <f>IF(Rapportage!G468="","",Rapportage!G468-Rapportage!E468)</f>
        <v/>
      </c>
      <c r="P468" s="35" t="str">
        <f>IF(Rapportage!K468="","",(Rapportage!K468*60)/1440)</f>
        <v/>
      </c>
      <c r="Q468" s="40" t="str">
        <f>IF(O468=1,1-((Rapportage!#REF!-$X$2)),"")</f>
        <v/>
      </c>
      <c r="R468" s="40" t="str">
        <f t="shared" si="50"/>
        <v/>
      </c>
      <c r="S468" s="35" t="str">
        <f>IF(OR(O468=1,Rapportage!H468&lt;$X$3),IF(Rapportage!H468&lt;"00:01","",(Rapportage!H468-$X$2)),"")</f>
        <v/>
      </c>
      <c r="T468" s="36" t="str">
        <f t="shared" si="52"/>
        <v/>
      </c>
      <c r="U468" s="41" t="str">
        <f t="shared" si="53"/>
        <v/>
      </c>
      <c r="V468" s="36" t="str">
        <f t="shared" si="54"/>
        <v/>
      </c>
      <c r="W468" s="36" t="str">
        <f t="shared" si="55"/>
        <v/>
      </c>
      <c r="X468" s="31"/>
      <c r="Y468" s="31"/>
      <c r="Z468" s="31" t="s">
        <v>8476</v>
      </c>
      <c r="AA468" s="31">
        <v>467</v>
      </c>
      <c r="AB468" s="31"/>
      <c r="AC468" s="31"/>
      <c r="AD468" s="31"/>
      <c r="AE468" s="31"/>
      <c r="AF468" s="31"/>
    </row>
    <row r="469" spans="1:32">
      <c r="A469" s="31" t="str">
        <f>IF((Rapportage!A469)="","",_xlfn.CONCAT(REPT("0",4-LEN(Rapportage!A469)),Rapportage!A469))</f>
        <v/>
      </c>
      <c r="B469" s="31" t="s">
        <v>1410</v>
      </c>
      <c r="C469" s="31" t="str">
        <f>IF((Rapportage!C469)="","",_xlfn.CONCAT(REPT("0",10-LEN(Rapportage!C469)),Rapportage!C469))</f>
        <v/>
      </c>
      <c r="D469" s="31" t="s">
        <v>1411</v>
      </c>
      <c r="E469" s="31" t="s">
        <v>18050</v>
      </c>
      <c r="F469" s="31" t="s">
        <v>15528</v>
      </c>
      <c r="G469" s="31" t="s">
        <v>1412</v>
      </c>
      <c r="H469" s="31" t="s">
        <v>8477</v>
      </c>
      <c r="I469" s="31">
        <v>1766</v>
      </c>
      <c r="J469" s="31" t="e">
        <f ca="1">IF(($AB$2-$AA$2) &gt;= 0,IF(LEN(TEXT((V469)*100,"00000"))=3,_xlfn.CONCAT(0,TEXT((V469)*100,"00000")),TEXT((V469)*100,"00000")),empty)</f>
        <v>#NAME?</v>
      </c>
      <c r="K469" s="31" t="str">
        <f t="shared" si="51"/>
        <v/>
      </c>
      <c r="L469" s="31" t="s">
        <v>13009</v>
      </c>
      <c r="M469" s="31"/>
      <c r="N469" s="33" t="e">
        <f>MOD(Rapportage!H469-Rapportage!F469,1)-P469</f>
        <v>#VALUE!</v>
      </c>
      <c r="O469" s="31" t="str">
        <f>IF(Rapportage!G469="","",Rapportage!G469-Rapportage!E469)</f>
        <v/>
      </c>
      <c r="P469" s="35" t="str">
        <f>IF(Rapportage!K469="","",(Rapportage!K469*60)/1440)</f>
        <v/>
      </c>
      <c r="Q469" s="40" t="str">
        <f>IF(O469=1,1-((Rapportage!#REF!-$X$2)),"")</f>
        <v/>
      </c>
      <c r="R469" s="40" t="str">
        <f t="shared" si="50"/>
        <v/>
      </c>
      <c r="S469" s="35" t="str">
        <f>IF(OR(O469=1,Rapportage!H469&lt;$X$3),IF(Rapportage!H469&lt;"00:01","",(Rapportage!H469-$X$2)),"")</f>
        <v/>
      </c>
      <c r="T469" s="36" t="str">
        <f t="shared" si="52"/>
        <v/>
      </c>
      <c r="U469" s="41" t="str">
        <f t="shared" si="53"/>
        <v/>
      </c>
      <c r="V469" s="36" t="str">
        <f t="shared" si="54"/>
        <v/>
      </c>
      <c r="W469" s="36" t="str">
        <f t="shared" si="55"/>
        <v/>
      </c>
      <c r="X469" s="31"/>
      <c r="Y469" s="31"/>
      <c r="Z469" s="31" t="s">
        <v>8478</v>
      </c>
      <c r="AA469" s="31">
        <v>468</v>
      </c>
      <c r="AB469" s="31"/>
      <c r="AC469" s="31"/>
      <c r="AD469" s="31"/>
      <c r="AE469" s="31"/>
      <c r="AF469" s="31"/>
    </row>
    <row r="470" spans="1:32">
      <c r="A470" s="31" t="str">
        <f>IF((Rapportage!A470)="","",_xlfn.CONCAT(REPT("0",4-LEN(Rapportage!A470)),Rapportage!A470))</f>
        <v/>
      </c>
      <c r="B470" s="31" t="s">
        <v>1413</v>
      </c>
      <c r="C470" s="31" t="str">
        <f>IF((Rapportage!C470)="","",_xlfn.CONCAT(REPT("0",10-LEN(Rapportage!C470)),Rapportage!C470))</f>
        <v/>
      </c>
      <c r="D470" s="31" t="s">
        <v>1414</v>
      </c>
      <c r="E470" s="31" t="s">
        <v>18051</v>
      </c>
      <c r="F470" s="31" t="s">
        <v>15529</v>
      </c>
      <c r="G470" s="31" t="s">
        <v>1415</v>
      </c>
      <c r="H470" s="31" t="s">
        <v>8479</v>
      </c>
      <c r="I470" s="31">
        <v>1766</v>
      </c>
      <c r="J470" s="31" t="e">
        <f ca="1">IF(($AB$2-$AA$2) &gt;= 0,IF(LEN(TEXT((V470)*100,"00000"))=3,_xlfn.CONCAT(0,TEXT((V470)*100,"00000")),TEXT((V470)*100,"00000")),empty)</f>
        <v>#NAME?</v>
      </c>
      <c r="K470" s="31" t="str">
        <f t="shared" si="51"/>
        <v/>
      </c>
      <c r="L470" s="31" t="s">
        <v>13010</v>
      </c>
      <c r="M470" s="31"/>
      <c r="N470" s="33" t="e">
        <f>MOD(Rapportage!H470-Rapportage!F470,1)-P470</f>
        <v>#VALUE!</v>
      </c>
      <c r="O470" s="31" t="str">
        <f>IF(Rapportage!G470="","",Rapportage!G470-Rapportage!E470)</f>
        <v/>
      </c>
      <c r="P470" s="35" t="str">
        <f>IF(Rapportage!K470="","",(Rapportage!K470*60)/1440)</f>
        <v/>
      </c>
      <c r="Q470" s="40" t="str">
        <f>IF(O470=1,1-((Rapportage!#REF!-$X$2)),"")</f>
        <v/>
      </c>
      <c r="R470" s="40" t="str">
        <f t="shared" si="50"/>
        <v/>
      </c>
      <c r="S470" s="35" t="str">
        <f>IF(OR(O470=1,Rapportage!H470&lt;$X$3),IF(Rapportage!H470&lt;"00:01","",(Rapportage!H470-$X$2)),"")</f>
        <v/>
      </c>
      <c r="T470" s="36" t="str">
        <f t="shared" si="52"/>
        <v/>
      </c>
      <c r="U470" s="41" t="str">
        <f t="shared" si="53"/>
        <v/>
      </c>
      <c r="V470" s="36" t="str">
        <f t="shared" si="54"/>
        <v/>
      </c>
      <c r="W470" s="36" t="str">
        <f t="shared" si="55"/>
        <v/>
      </c>
      <c r="X470" s="31"/>
      <c r="Y470" s="31"/>
      <c r="Z470" s="31" t="s">
        <v>8480</v>
      </c>
      <c r="AA470" s="31">
        <v>469</v>
      </c>
      <c r="AB470" s="31"/>
      <c r="AC470" s="31"/>
      <c r="AD470" s="31"/>
      <c r="AE470" s="31"/>
      <c r="AF470" s="31"/>
    </row>
    <row r="471" spans="1:32">
      <c r="A471" s="31" t="str">
        <f>IF((Rapportage!A471)="","",_xlfn.CONCAT(REPT("0",4-LEN(Rapportage!A471)),Rapportage!A471))</f>
        <v/>
      </c>
      <c r="B471" s="31" t="s">
        <v>1416</v>
      </c>
      <c r="C471" s="31" t="str">
        <f>IF((Rapportage!C471)="","",_xlfn.CONCAT(REPT("0",10-LEN(Rapportage!C471)),Rapportage!C471))</f>
        <v/>
      </c>
      <c r="D471" s="31" t="s">
        <v>1417</v>
      </c>
      <c r="E471" s="31" t="s">
        <v>18052</v>
      </c>
      <c r="F471" s="31" t="s">
        <v>15530</v>
      </c>
      <c r="G471" s="31" t="s">
        <v>1418</v>
      </c>
      <c r="H471" s="31" t="s">
        <v>8481</v>
      </c>
      <c r="I471" s="31">
        <v>1766</v>
      </c>
      <c r="J471" s="31" t="e">
        <f ca="1">IF(($AB$2-$AA$2) &gt;= 0,IF(LEN(TEXT((V471)*100,"00000"))=3,_xlfn.CONCAT(0,TEXT((V471)*100,"00000")),TEXT((V471)*100,"00000")),empty)</f>
        <v>#NAME?</v>
      </c>
      <c r="K471" s="31" t="str">
        <f t="shared" si="51"/>
        <v/>
      </c>
      <c r="L471" s="31" t="s">
        <v>13011</v>
      </c>
      <c r="M471" s="31"/>
      <c r="N471" s="33" t="e">
        <f>MOD(Rapportage!H471-Rapportage!F471,1)-P471</f>
        <v>#VALUE!</v>
      </c>
      <c r="O471" s="31" t="str">
        <f>IF(Rapportage!G471="","",Rapportage!G471-Rapportage!E471)</f>
        <v/>
      </c>
      <c r="P471" s="35" t="str">
        <f>IF(Rapportage!K471="","",(Rapportage!K471*60)/1440)</f>
        <v/>
      </c>
      <c r="Q471" s="40" t="str">
        <f>IF(O471=1,1-((Rapportage!#REF!-$X$2)),"")</f>
        <v/>
      </c>
      <c r="R471" s="40" t="str">
        <f t="shared" si="50"/>
        <v/>
      </c>
      <c r="S471" s="35" t="str">
        <f>IF(OR(O471=1,Rapportage!H471&lt;$X$3),IF(Rapportage!H471&lt;"00:01","",(Rapportage!H471-$X$2)),"")</f>
        <v/>
      </c>
      <c r="T471" s="36" t="str">
        <f t="shared" si="52"/>
        <v/>
      </c>
      <c r="U471" s="41" t="str">
        <f t="shared" si="53"/>
        <v/>
      </c>
      <c r="V471" s="36" t="str">
        <f t="shared" si="54"/>
        <v/>
      </c>
      <c r="W471" s="36" t="str">
        <f t="shared" si="55"/>
        <v/>
      </c>
      <c r="X471" s="31"/>
      <c r="Y471" s="31"/>
      <c r="Z471" s="31" t="s">
        <v>8482</v>
      </c>
      <c r="AA471" s="31">
        <v>470</v>
      </c>
      <c r="AB471" s="31"/>
      <c r="AC471" s="31"/>
      <c r="AD471" s="31"/>
      <c r="AE471" s="31"/>
      <c r="AF471" s="31"/>
    </row>
    <row r="472" spans="1:32">
      <c r="A472" s="31" t="str">
        <f>IF((Rapportage!A472)="","",_xlfn.CONCAT(REPT("0",4-LEN(Rapportage!A472)),Rapportage!A472))</f>
        <v/>
      </c>
      <c r="B472" s="31" t="s">
        <v>1419</v>
      </c>
      <c r="C472" s="31" t="str">
        <f>IF((Rapportage!C472)="","",_xlfn.CONCAT(REPT("0",10-LEN(Rapportage!C472)),Rapportage!C472))</f>
        <v/>
      </c>
      <c r="D472" s="31" t="s">
        <v>1420</v>
      </c>
      <c r="E472" s="31" t="s">
        <v>18053</v>
      </c>
      <c r="F472" s="31" t="s">
        <v>15531</v>
      </c>
      <c r="G472" s="31" t="s">
        <v>1421</v>
      </c>
      <c r="H472" s="31" t="s">
        <v>8483</v>
      </c>
      <c r="I472" s="31">
        <v>1766</v>
      </c>
      <c r="J472" s="31" t="e">
        <f ca="1">IF(($AB$2-$AA$2) &gt;= 0,IF(LEN(TEXT((V472)*100,"00000"))=3,_xlfn.CONCAT(0,TEXT((V472)*100,"00000")),TEXT((V472)*100,"00000")),empty)</f>
        <v>#NAME?</v>
      </c>
      <c r="K472" s="31" t="str">
        <f t="shared" si="51"/>
        <v/>
      </c>
      <c r="L472" s="31" t="s">
        <v>13012</v>
      </c>
      <c r="M472" s="31"/>
      <c r="N472" s="33" t="e">
        <f>MOD(Rapportage!H472-Rapportage!F472,1)-P472</f>
        <v>#VALUE!</v>
      </c>
      <c r="O472" s="31" t="str">
        <f>IF(Rapportage!G472="","",Rapportage!G472-Rapportage!E472)</f>
        <v/>
      </c>
      <c r="P472" s="35" t="str">
        <f>IF(Rapportage!K472="","",(Rapportage!K472*60)/1440)</f>
        <v/>
      </c>
      <c r="Q472" s="40" t="str">
        <f>IF(O472=1,1-((Rapportage!#REF!-$X$2)),"")</f>
        <v/>
      </c>
      <c r="R472" s="40" t="str">
        <f t="shared" si="50"/>
        <v/>
      </c>
      <c r="S472" s="35" t="str">
        <f>IF(OR(O472=1,Rapportage!H472&lt;$X$3),IF(Rapportage!H472&lt;"00:01","",(Rapportage!H472-$X$2)),"")</f>
        <v/>
      </c>
      <c r="T472" s="36" t="str">
        <f t="shared" si="52"/>
        <v/>
      </c>
      <c r="U472" s="41" t="str">
        <f t="shared" si="53"/>
        <v/>
      </c>
      <c r="V472" s="36" t="str">
        <f t="shared" si="54"/>
        <v/>
      </c>
      <c r="W472" s="36" t="str">
        <f t="shared" si="55"/>
        <v/>
      </c>
      <c r="X472" s="31"/>
      <c r="Y472" s="31"/>
      <c r="Z472" s="31" t="s">
        <v>8484</v>
      </c>
      <c r="AA472" s="31">
        <v>471</v>
      </c>
      <c r="AB472" s="31"/>
      <c r="AC472" s="31"/>
      <c r="AD472" s="31"/>
      <c r="AE472" s="31"/>
      <c r="AF472" s="31"/>
    </row>
    <row r="473" spans="1:32">
      <c r="A473" s="31" t="str">
        <f>IF((Rapportage!A473)="","",_xlfn.CONCAT(REPT("0",4-LEN(Rapportage!A473)),Rapportage!A473))</f>
        <v/>
      </c>
      <c r="B473" s="31" t="s">
        <v>1422</v>
      </c>
      <c r="C473" s="31" t="str">
        <f>IF((Rapportage!C473)="","",_xlfn.CONCAT(REPT("0",10-LEN(Rapportage!C473)),Rapportage!C473))</f>
        <v/>
      </c>
      <c r="D473" s="31" t="s">
        <v>1423</v>
      </c>
      <c r="E473" s="31" t="s">
        <v>18054</v>
      </c>
      <c r="F473" s="31" t="s">
        <v>15532</v>
      </c>
      <c r="G473" s="31" t="s">
        <v>1424</v>
      </c>
      <c r="H473" s="31" t="s">
        <v>8485</v>
      </c>
      <c r="I473" s="31">
        <v>1766</v>
      </c>
      <c r="J473" s="31" t="e">
        <f ca="1">IF(($AB$2-$AA$2) &gt;= 0,IF(LEN(TEXT((V473)*100,"00000"))=3,_xlfn.CONCAT(0,TEXT((V473)*100,"00000")),TEXT((V473)*100,"00000")),empty)</f>
        <v>#NAME?</v>
      </c>
      <c r="K473" s="31" t="str">
        <f t="shared" si="51"/>
        <v/>
      </c>
      <c r="L473" s="31" t="s">
        <v>13013</v>
      </c>
      <c r="M473" s="31"/>
      <c r="N473" s="33" t="e">
        <f>MOD(Rapportage!H473-Rapportage!F473,1)-P473</f>
        <v>#VALUE!</v>
      </c>
      <c r="O473" s="31" t="str">
        <f>IF(Rapportage!G473="","",Rapportage!G473-Rapportage!E473)</f>
        <v/>
      </c>
      <c r="P473" s="35" t="str">
        <f>IF(Rapportage!K473="","",(Rapportage!K473*60)/1440)</f>
        <v/>
      </c>
      <c r="Q473" s="40" t="str">
        <f>IF(O473=1,1-((Rapportage!#REF!-$X$2)),"")</f>
        <v/>
      </c>
      <c r="R473" s="40" t="str">
        <f t="shared" si="50"/>
        <v/>
      </c>
      <c r="S473" s="35" t="str">
        <f>IF(OR(O473=1,Rapportage!H473&lt;$X$3),IF(Rapportage!H473&lt;"00:01","",(Rapportage!H473-$X$2)),"")</f>
        <v/>
      </c>
      <c r="T473" s="36" t="str">
        <f t="shared" si="52"/>
        <v/>
      </c>
      <c r="U473" s="41" t="str">
        <f t="shared" si="53"/>
        <v/>
      </c>
      <c r="V473" s="36" t="str">
        <f t="shared" si="54"/>
        <v/>
      </c>
      <c r="W473" s="36" t="str">
        <f t="shared" si="55"/>
        <v/>
      </c>
      <c r="X473" s="31"/>
      <c r="Y473" s="31"/>
      <c r="Z473" s="31" t="s">
        <v>8486</v>
      </c>
      <c r="AA473" s="31">
        <v>472</v>
      </c>
      <c r="AB473" s="31"/>
      <c r="AC473" s="31"/>
      <c r="AD473" s="31"/>
      <c r="AE473" s="31"/>
      <c r="AF473" s="31"/>
    </row>
    <row r="474" spans="1:32">
      <c r="A474" s="31" t="str">
        <f>IF((Rapportage!A474)="","",_xlfn.CONCAT(REPT("0",4-LEN(Rapportage!A474)),Rapportage!A474))</f>
        <v/>
      </c>
      <c r="B474" s="31" t="s">
        <v>1425</v>
      </c>
      <c r="C474" s="31" t="str">
        <f>IF((Rapportage!C474)="","",_xlfn.CONCAT(REPT("0",10-LEN(Rapportage!C474)),Rapportage!C474))</f>
        <v/>
      </c>
      <c r="D474" s="31" t="s">
        <v>1426</v>
      </c>
      <c r="E474" s="31" t="s">
        <v>18055</v>
      </c>
      <c r="F474" s="31" t="s">
        <v>15533</v>
      </c>
      <c r="G474" s="31" t="s">
        <v>1427</v>
      </c>
      <c r="H474" s="31" t="s">
        <v>8487</v>
      </c>
      <c r="I474" s="31">
        <v>1766</v>
      </c>
      <c r="J474" s="31" t="e">
        <f ca="1">IF(($AB$2-$AA$2) &gt;= 0,IF(LEN(TEXT((V474)*100,"00000"))=3,_xlfn.CONCAT(0,TEXT((V474)*100,"00000")),TEXT((V474)*100,"00000")),empty)</f>
        <v>#NAME?</v>
      </c>
      <c r="K474" s="31" t="str">
        <f t="shared" si="51"/>
        <v/>
      </c>
      <c r="L474" s="31" t="s">
        <v>13014</v>
      </c>
      <c r="M474" s="31"/>
      <c r="N474" s="33" t="e">
        <f>MOD(Rapportage!H474-Rapportage!F474,1)-P474</f>
        <v>#VALUE!</v>
      </c>
      <c r="O474" s="31" t="str">
        <f>IF(Rapportage!G474="","",Rapportage!G474-Rapportage!E474)</f>
        <v/>
      </c>
      <c r="P474" s="35" t="str">
        <f>IF(Rapportage!K474="","",(Rapportage!K474*60)/1440)</f>
        <v/>
      </c>
      <c r="Q474" s="40" t="str">
        <f>IF(O474=1,1-((Rapportage!#REF!-$X$2)),"")</f>
        <v/>
      </c>
      <c r="R474" s="40" t="str">
        <f t="shared" si="50"/>
        <v/>
      </c>
      <c r="S474" s="35" t="str">
        <f>IF(OR(O474=1,Rapportage!H474&lt;$X$3),IF(Rapportage!H474&lt;"00:01","",(Rapportage!H474-$X$2)),"")</f>
        <v/>
      </c>
      <c r="T474" s="36" t="str">
        <f t="shared" si="52"/>
        <v/>
      </c>
      <c r="U474" s="41" t="str">
        <f t="shared" si="53"/>
        <v/>
      </c>
      <c r="V474" s="36" t="str">
        <f t="shared" si="54"/>
        <v/>
      </c>
      <c r="W474" s="36" t="str">
        <f t="shared" si="55"/>
        <v/>
      </c>
      <c r="X474" s="31"/>
      <c r="Y474" s="31"/>
      <c r="Z474" s="31" t="s">
        <v>8488</v>
      </c>
      <c r="AA474" s="31">
        <v>473</v>
      </c>
      <c r="AB474" s="31"/>
      <c r="AC474" s="31"/>
      <c r="AD474" s="31"/>
      <c r="AE474" s="31"/>
      <c r="AF474" s="31"/>
    </row>
    <row r="475" spans="1:32">
      <c r="A475" s="31" t="str">
        <f>IF((Rapportage!A475)="","",_xlfn.CONCAT(REPT("0",4-LEN(Rapportage!A475)),Rapportage!A475))</f>
        <v/>
      </c>
      <c r="B475" s="31" t="s">
        <v>1428</v>
      </c>
      <c r="C475" s="31" t="str">
        <f>IF((Rapportage!C475)="","",_xlfn.CONCAT(REPT("0",10-LEN(Rapportage!C475)),Rapportage!C475))</f>
        <v/>
      </c>
      <c r="D475" s="31" t="s">
        <v>1429</v>
      </c>
      <c r="E475" s="31" t="s">
        <v>18056</v>
      </c>
      <c r="F475" s="31" t="s">
        <v>15534</v>
      </c>
      <c r="G475" s="31" t="s">
        <v>1430</v>
      </c>
      <c r="H475" s="31" t="s">
        <v>8489</v>
      </c>
      <c r="I475" s="31">
        <v>1766</v>
      </c>
      <c r="J475" s="31" t="e">
        <f ca="1">IF(($AB$2-$AA$2) &gt;= 0,IF(LEN(TEXT((V475)*100,"00000"))=3,_xlfn.CONCAT(0,TEXT((V475)*100,"00000")),TEXT((V475)*100,"00000")),empty)</f>
        <v>#NAME?</v>
      </c>
      <c r="K475" s="31" t="str">
        <f t="shared" si="51"/>
        <v/>
      </c>
      <c r="L475" s="31" t="s">
        <v>13015</v>
      </c>
      <c r="M475" s="31"/>
      <c r="N475" s="33" t="e">
        <f>MOD(Rapportage!H475-Rapportage!F475,1)-P475</f>
        <v>#VALUE!</v>
      </c>
      <c r="O475" s="31" t="str">
        <f>IF(Rapportage!G475="","",Rapportage!G475-Rapportage!E475)</f>
        <v/>
      </c>
      <c r="P475" s="35" t="str">
        <f>IF(Rapportage!K475="","",(Rapportage!K475*60)/1440)</f>
        <v/>
      </c>
      <c r="Q475" s="40" t="str">
        <f>IF(O475=1,1-((Rapportage!#REF!-$X$2)),"")</f>
        <v/>
      </c>
      <c r="R475" s="40" t="str">
        <f t="shared" si="50"/>
        <v/>
      </c>
      <c r="S475" s="35" t="str">
        <f>IF(OR(O475=1,Rapportage!H475&lt;$X$3),IF(Rapportage!H475&lt;"00:01","",(Rapportage!H475-$X$2)),"")</f>
        <v/>
      </c>
      <c r="T475" s="36" t="str">
        <f t="shared" si="52"/>
        <v/>
      </c>
      <c r="U475" s="41" t="str">
        <f t="shared" si="53"/>
        <v/>
      </c>
      <c r="V475" s="36" t="str">
        <f t="shared" si="54"/>
        <v/>
      </c>
      <c r="W475" s="36" t="str">
        <f t="shared" si="55"/>
        <v/>
      </c>
      <c r="X475" s="31"/>
      <c r="Y475" s="31"/>
      <c r="Z475" s="31" t="s">
        <v>8490</v>
      </c>
      <c r="AA475" s="31">
        <v>474</v>
      </c>
      <c r="AB475" s="31"/>
      <c r="AC475" s="31"/>
      <c r="AD475" s="31"/>
      <c r="AE475" s="31"/>
      <c r="AF475" s="31"/>
    </row>
    <row r="476" spans="1:32">
      <c r="A476" s="31" t="str">
        <f>IF((Rapportage!A476)="","",_xlfn.CONCAT(REPT("0",4-LEN(Rapportage!A476)),Rapportage!A476))</f>
        <v/>
      </c>
      <c r="B476" s="31" t="s">
        <v>1431</v>
      </c>
      <c r="C476" s="31" t="str">
        <f>IF((Rapportage!C476)="","",_xlfn.CONCAT(REPT("0",10-LEN(Rapportage!C476)),Rapportage!C476))</f>
        <v/>
      </c>
      <c r="D476" s="31" t="s">
        <v>1432</v>
      </c>
      <c r="E476" s="31" t="s">
        <v>18057</v>
      </c>
      <c r="F476" s="31" t="s">
        <v>15535</v>
      </c>
      <c r="G476" s="31" t="s">
        <v>1433</v>
      </c>
      <c r="H476" s="31" t="s">
        <v>8491</v>
      </c>
      <c r="I476" s="31">
        <v>1766</v>
      </c>
      <c r="J476" s="31" t="e">
        <f ca="1">IF(($AB$2-$AA$2) &gt;= 0,IF(LEN(TEXT((V476)*100,"00000"))=3,_xlfn.CONCAT(0,TEXT((V476)*100,"00000")),TEXT((V476)*100,"00000")),empty)</f>
        <v>#NAME?</v>
      </c>
      <c r="K476" s="31" t="str">
        <f t="shared" si="51"/>
        <v/>
      </c>
      <c r="L476" s="31" t="s">
        <v>13016</v>
      </c>
      <c r="M476" s="31"/>
      <c r="N476" s="33" t="e">
        <f>MOD(Rapportage!H476-Rapportage!F476,1)-P476</f>
        <v>#VALUE!</v>
      </c>
      <c r="O476" s="31" t="str">
        <f>IF(Rapportage!G476="","",Rapportage!G476-Rapportage!E476)</f>
        <v/>
      </c>
      <c r="P476" s="35" t="str">
        <f>IF(Rapportage!K476="","",(Rapportage!K476*60)/1440)</f>
        <v/>
      </c>
      <c r="Q476" s="40" t="str">
        <f>IF(O476=1,1-((Rapportage!#REF!-$X$2)),"")</f>
        <v/>
      </c>
      <c r="R476" s="40" t="str">
        <f t="shared" si="50"/>
        <v/>
      </c>
      <c r="S476" s="35" t="str">
        <f>IF(OR(O476=1,Rapportage!H476&lt;$X$3),IF(Rapportage!H476&lt;"00:01","",(Rapportage!H476-$X$2)),"")</f>
        <v/>
      </c>
      <c r="T476" s="36" t="str">
        <f t="shared" si="52"/>
        <v/>
      </c>
      <c r="U476" s="41" t="str">
        <f t="shared" si="53"/>
        <v/>
      </c>
      <c r="V476" s="36" t="str">
        <f t="shared" si="54"/>
        <v/>
      </c>
      <c r="W476" s="36" t="str">
        <f t="shared" si="55"/>
        <v/>
      </c>
      <c r="X476" s="31"/>
      <c r="Y476" s="31"/>
      <c r="Z476" s="31" t="s">
        <v>8492</v>
      </c>
      <c r="AA476" s="31">
        <v>475</v>
      </c>
      <c r="AB476" s="31"/>
      <c r="AC476" s="31"/>
      <c r="AD476" s="31"/>
      <c r="AE476" s="31"/>
      <c r="AF476" s="31"/>
    </row>
    <row r="477" spans="1:32">
      <c r="A477" s="31" t="str">
        <f>IF((Rapportage!A477)="","",_xlfn.CONCAT(REPT("0",4-LEN(Rapportage!A477)),Rapportage!A477))</f>
        <v/>
      </c>
      <c r="B477" s="31" t="s">
        <v>1434</v>
      </c>
      <c r="C477" s="31" t="str">
        <f>IF((Rapportage!C477)="","",_xlfn.CONCAT(REPT("0",10-LEN(Rapportage!C477)),Rapportage!C477))</f>
        <v/>
      </c>
      <c r="D477" s="31" t="s">
        <v>1435</v>
      </c>
      <c r="E477" s="31" t="s">
        <v>18058</v>
      </c>
      <c r="F477" s="31" t="s">
        <v>15536</v>
      </c>
      <c r="G477" s="31" t="s">
        <v>1436</v>
      </c>
      <c r="H477" s="31" t="s">
        <v>8493</v>
      </c>
      <c r="I477" s="31">
        <v>1766</v>
      </c>
      <c r="J477" s="31" t="e">
        <f ca="1">IF(($AB$2-$AA$2) &gt;= 0,IF(LEN(TEXT((V477)*100,"00000"))=3,_xlfn.CONCAT(0,TEXT((V477)*100,"00000")),TEXT((V477)*100,"00000")),empty)</f>
        <v>#NAME?</v>
      </c>
      <c r="K477" s="31" t="str">
        <f t="shared" si="51"/>
        <v/>
      </c>
      <c r="L477" s="31" t="s">
        <v>13017</v>
      </c>
      <c r="M477" s="31"/>
      <c r="N477" s="33" t="e">
        <f>MOD(Rapportage!H477-Rapportage!F477,1)-P477</f>
        <v>#VALUE!</v>
      </c>
      <c r="O477" s="31" t="str">
        <f>IF(Rapportage!G477="","",Rapportage!G477-Rapportage!E477)</f>
        <v/>
      </c>
      <c r="P477" s="35" t="str">
        <f>IF(Rapportage!K477="","",(Rapportage!K477*60)/1440)</f>
        <v/>
      </c>
      <c r="Q477" s="40" t="str">
        <f>IF(O477=1,1-((Rapportage!#REF!-$X$2)),"")</f>
        <v/>
      </c>
      <c r="R477" s="40" t="str">
        <f t="shared" si="50"/>
        <v/>
      </c>
      <c r="S477" s="35" t="str">
        <f>IF(OR(O477=1,Rapportage!H477&lt;$X$3),IF(Rapportage!H477&lt;"00:01","",(Rapportage!H477-$X$2)),"")</f>
        <v/>
      </c>
      <c r="T477" s="36" t="str">
        <f t="shared" si="52"/>
        <v/>
      </c>
      <c r="U477" s="41" t="str">
        <f t="shared" si="53"/>
        <v/>
      </c>
      <c r="V477" s="36" t="str">
        <f t="shared" si="54"/>
        <v/>
      </c>
      <c r="W477" s="36" t="str">
        <f t="shared" si="55"/>
        <v/>
      </c>
      <c r="X477" s="31"/>
      <c r="Y477" s="31"/>
      <c r="Z477" s="31" t="s">
        <v>8494</v>
      </c>
      <c r="AA477" s="31">
        <v>476</v>
      </c>
      <c r="AB477" s="31"/>
      <c r="AC477" s="31"/>
      <c r="AD477" s="31"/>
      <c r="AE477" s="31"/>
      <c r="AF477" s="31"/>
    </row>
    <row r="478" spans="1:32">
      <c r="A478" s="31" t="str">
        <f>IF((Rapportage!A478)="","",_xlfn.CONCAT(REPT("0",4-LEN(Rapportage!A478)),Rapportage!A478))</f>
        <v/>
      </c>
      <c r="B478" s="31" t="s">
        <v>1437</v>
      </c>
      <c r="C478" s="31" t="str">
        <f>IF((Rapportage!C478)="","",_xlfn.CONCAT(REPT("0",10-LEN(Rapportage!C478)),Rapportage!C478))</f>
        <v/>
      </c>
      <c r="D478" s="31" t="s">
        <v>1438</v>
      </c>
      <c r="E478" s="31" t="s">
        <v>18059</v>
      </c>
      <c r="F478" s="31" t="s">
        <v>15537</v>
      </c>
      <c r="G478" s="31" t="s">
        <v>1439</v>
      </c>
      <c r="H478" s="31" t="s">
        <v>8495</v>
      </c>
      <c r="I478" s="31">
        <v>1766</v>
      </c>
      <c r="J478" s="31" t="e">
        <f ca="1">IF(($AB$2-$AA$2) &gt;= 0,IF(LEN(TEXT((V478)*100,"00000"))=3,_xlfn.CONCAT(0,TEXT((V478)*100,"00000")),TEXT((V478)*100,"00000")),empty)</f>
        <v>#NAME?</v>
      </c>
      <c r="K478" s="31" t="str">
        <f t="shared" si="51"/>
        <v/>
      </c>
      <c r="L478" s="31" t="s">
        <v>13018</v>
      </c>
      <c r="M478" s="31"/>
      <c r="N478" s="33" t="e">
        <f>MOD(Rapportage!H478-Rapportage!F478,1)-P478</f>
        <v>#VALUE!</v>
      </c>
      <c r="O478" s="31" t="str">
        <f>IF(Rapportage!G478="","",Rapportage!G478-Rapportage!E478)</f>
        <v/>
      </c>
      <c r="P478" s="35" t="str">
        <f>IF(Rapportage!K478="","",(Rapportage!K478*60)/1440)</f>
        <v/>
      </c>
      <c r="Q478" s="40" t="str">
        <f>IF(O478=1,1-((Rapportage!#REF!-$X$2)),"")</f>
        <v/>
      </c>
      <c r="R478" s="40" t="str">
        <f t="shared" si="50"/>
        <v/>
      </c>
      <c r="S478" s="35" t="str">
        <f>IF(OR(O478=1,Rapportage!H478&lt;$X$3),IF(Rapportage!H478&lt;"00:01","",(Rapportage!H478-$X$2)),"")</f>
        <v/>
      </c>
      <c r="T478" s="36" t="str">
        <f t="shared" si="52"/>
        <v/>
      </c>
      <c r="U478" s="41" t="str">
        <f t="shared" si="53"/>
        <v/>
      </c>
      <c r="V478" s="36" t="str">
        <f t="shared" si="54"/>
        <v/>
      </c>
      <c r="W478" s="36" t="str">
        <f t="shared" si="55"/>
        <v/>
      </c>
      <c r="X478" s="31"/>
      <c r="Y478" s="31"/>
      <c r="Z478" s="31" t="s">
        <v>8496</v>
      </c>
      <c r="AA478" s="31">
        <v>477</v>
      </c>
      <c r="AB478" s="31"/>
      <c r="AC478" s="31"/>
      <c r="AD478" s="31"/>
      <c r="AE478" s="31"/>
      <c r="AF478" s="31"/>
    </row>
    <row r="479" spans="1:32">
      <c r="A479" s="31" t="str">
        <f>IF((Rapportage!A479)="","",_xlfn.CONCAT(REPT("0",4-LEN(Rapportage!A479)),Rapportage!A479))</f>
        <v/>
      </c>
      <c r="B479" s="31" t="s">
        <v>1440</v>
      </c>
      <c r="C479" s="31" t="str">
        <f>IF((Rapportage!C479)="","",_xlfn.CONCAT(REPT("0",10-LEN(Rapportage!C479)),Rapportage!C479))</f>
        <v/>
      </c>
      <c r="D479" s="31" t="s">
        <v>1441</v>
      </c>
      <c r="E479" s="31" t="s">
        <v>18060</v>
      </c>
      <c r="F479" s="31" t="s">
        <v>15538</v>
      </c>
      <c r="G479" s="31" t="s">
        <v>1442</v>
      </c>
      <c r="H479" s="31" t="s">
        <v>8497</v>
      </c>
      <c r="I479" s="31">
        <v>1766</v>
      </c>
      <c r="J479" s="31" t="e">
        <f ca="1">IF(($AB$2-$AA$2) &gt;= 0,IF(LEN(TEXT((V479)*100,"00000"))=3,_xlfn.CONCAT(0,TEXT((V479)*100,"00000")),TEXT((V479)*100,"00000")),empty)</f>
        <v>#NAME?</v>
      </c>
      <c r="K479" s="31" t="str">
        <f t="shared" si="51"/>
        <v/>
      </c>
      <c r="L479" s="31" t="s">
        <v>13019</v>
      </c>
      <c r="M479" s="31"/>
      <c r="N479" s="33" t="e">
        <f>MOD(Rapportage!H479-Rapportage!F479,1)-P479</f>
        <v>#VALUE!</v>
      </c>
      <c r="O479" s="31" t="str">
        <f>IF(Rapportage!G479="","",Rapportage!G479-Rapportage!E479)</f>
        <v/>
      </c>
      <c r="P479" s="35" t="str">
        <f>IF(Rapportage!K479="","",(Rapportage!K479*60)/1440)</f>
        <v/>
      </c>
      <c r="Q479" s="40" t="str">
        <f>IF(O479=1,1-((Rapportage!#REF!-$X$2)),"")</f>
        <v/>
      </c>
      <c r="R479" s="40" t="str">
        <f t="shared" si="50"/>
        <v/>
      </c>
      <c r="S479" s="35" t="str">
        <f>IF(OR(O479=1,Rapportage!H479&lt;$X$3),IF(Rapportage!H479&lt;"00:01","",(Rapportage!H479-$X$2)),"")</f>
        <v/>
      </c>
      <c r="T479" s="36" t="str">
        <f t="shared" si="52"/>
        <v/>
      </c>
      <c r="U479" s="41" t="str">
        <f t="shared" si="53"/>
        <v/>
      </c>
      <c r="V479" s="36" t="str">
        <f t="shared" si="54"/>
        <v/>
      </c>
      <c r="W479" s="36" t="str">
        <f t="shared" si="55"/>
        <v/>
      </c>
      <c r="X479" s="31"/>
      <c r="Y479" s="31"/>
      <c r="Z479" s="31" t="s">
        <v>8498</v>
      </c>
      <c r="AA479" s="31">
        <v>478</v>
      </c>
      <c r="AB479" s="31"/>
      <c r="AC479" s="31"/>
      <c r="AD479" s="31"/>
      <c r="AE479" s="31"/>
      <c r="AF479" s="31"/>
    </row>
    <row r="480" spans="1:32">
      <c r="A480" s="31" t="str">
        <f>IF((Rapportage!A480)="","",_xlfn.CONCAT(REPT("0",4-LEN(Rapportage!A480)),Rapportage!A480))</f>
        <v/>
      </c>
      <c r="B480" s="31" t="s">
        <v>1443</v>
      </c>
      <c r="C480" s="31" t="str">
        <f>IF((Rapportage!C480)="","",_xlfn.CONCAT(REPT("0",10-LEN(Rapportage!C480)),Rapportage!C480))</f>
        <v/>
      </c>
      <c r="D480" s="31" t="s">
        <v>1444</v>
      </c>
      <c r="E480" s="31" t="s">
        <v>18061</v>
      </c>
      <c r="F480" s="31" t="s">
        <v>15539</v>
      </c>
      <c r="G480" s="31" t="s">
        <v>1445</v>
      </c>
      <c r="H480" s="31" t="s">
        <v>8499</v>
      </c>
      <c r="I480" s="31">
        <v>1766</v>
      </c>
      <c r="J480" s="31" t="e">
        <f ca="1">IF(($AB$2-$AA$2) &gt;= 0,IF(LEN(TEXT((V480)*100,"00000"))=3,_xlfn.CONCAT(0,TEXT((V480)*100,"00000")),TEXT((V480)*100,"00000")),empty)</f>
        <v>#NAME?</v>
      </c>
      <c r="K480" s="31" t="str">
        <f t="shared" si="51"/>
        <v/>
      </c>
      <c r="L480" s="31" t="s">
        <v>13020</v>
      </c>
      <c r="M480" s="31"/>
      <c r="N480" s="33" t="e">
        <f>MOD(Rapportage!H480-Rapportage!F480,1)-P480</f>
        <v>#VALUE!</v>
      </c>
      <c r="O480" s="31" t="str">
        <f>IF(Rapportage!G480="","",Rapportage!G480-Rapportage!E480)</f>
        <v/>
      </c>
      <c r="P480" s="35" t="str">
        <f>IF(Rapportage!K480="","",(Rapportage!K480*60)/1440)</f>
        <v/>
      </c>
      <c r="Q480" s="40" t="str">
        <f>IF(O480=1,1-((Rapportage!#REF!-$X$2)),"")</f>
        <v/>
      </c>
      <c r="R480" s="40" t="str">
        <f t="shared" si="50"/>
        <v/>
      </c>
      <c r="S480" s="35" t="str">
        <f>IF(OR(O480=1,Rapportage!H480&lt;$X$3),IF(Rapportage!H480&lt;"00:01","",(Rapportage!H480-$X$2)),"")</f>
        <v/>
      </c>
      <c r="T480" s="36" t="str">
        <f t="shared" si="52"/>
        <v/>
      </c>
      <c r="U480" s="41" t="str">
        <f t="shared" si="53"/>
        <v/>
      </c>
      <c r="V480" s="36" t="str">
        <f t="shared" si="54"/>
        <v/>
      </c>
      <c r="W480" s="36" t="str">
        <f t="shared" si="55"/>
        <v/>
      </c>
      <c r="X480" s="31"/>
      <c r="Y480" s="31"/>
      <c r="Z480" s="31" t="s">
        <v>8500</v>
      </c>
      <c r="AA480" s="31">
        <v>479</v>
      </c>
      <c r="AB480" s="31"/>
      <c r="AC480" s="31"/>
      <c r="AD480" s="31"/>
      <c r="AE480" s="31"/>
      <c r="AF480" s="31"/>
    </row>
    <row r="481" spans="1:32">
      <c r="A481" s="31" t="str">
        <f>IF((Rapportage!A481)="","",_xlfn.CONCAT(REPT("0",4-LEN(Rapportage!A481)),Rapportage!A481))</f>
        <v/>
      </c>
      <c r="B481" s="31" t="s">
        <v>1446</v>
      </c>
      <c r="C481" s="31" t="str">
        <f>IF((Rapportage!C481)="","",_xlfn.CONCAT(REPT("0",10-LEN(Rapportage!C481)),Rapportage!C481))</f>
        <v/>
      </c>
      <c r="D481" s="31" t="s">
        <v>1447</v>
      </c>
      <c r="E481" s="31" t="s">
        <v>18062</v>
      </c>
      <c r="F481" s="31" t="s">
        <v>15540</v>
      </c>
      <c r="G481" s="31" t="s">
        <v>1448</v>
      </c>
      <c r="H481" s="31" t="s">
        <v>8501</v>
      </c>
      <c r="I481" s="31">
        <v>1766</v>
      </c>
      <c r="J481" s="31" t="e">
        <f ca="1">IF(($AB$2-$AA$2) &gt;= 0,IF(LEN(TEXT((V481)*100,"00000"))=3,_xlfn.CONCAT(0,TEXT((V481)*100,"00000")),TEXT((V481)*100,"00000")),empty)</f>
        <v>#NAME?</v>
      </c>
      <c r="K481" s="31" t="str">
        <f t="shared" si="51"/>
        <v/>
      </c>
      <c r="L481" s="31" t="s">
        <v>13021</v>
      </c>
      <c r="M481" s="31"/>
      <c r="N481" s="33" t="e">
        <f>MOD(Rapportage!H481-Rapportage!F481,1)-P481</f>
        <v>#VALUE!</v>
      </c>
      <c r="O481" s="31" t="str">
        <f>IF(Rapportage!G481="","",Rapportage!G481-Rapportage!E481)</f>
        <v/>
      </c>
      <c r="P481" s="35" t="str">
        <f>IF(Rapportage!K481="","",(Rapportage!K481*60)/1440)</f>
        <v/>
      </c>
      <c r="Q481" s="40" t="str">
        <f>IF(O481=1,1-((Rapportage!#REF!-$X$2)),"")</f>
        <v/>
      </c>
      <c r="R481" s="40" t="str">
        <f t="shared" si="50"/>
        <v/>
      </c>
      <c r="S481" s="35" t="str">
        <f>IF(OR(O481=1,Rapportage!H481&lt;$X$3),IF(Rapportage!H481&lt;"00:01","",(Rapportage!H481-$X$2)),"")</f>
        <v/>
      </c>
      <c r="T481" s="36" t="str">
        <f t="shared" si="52"/>
        <v/>
      </c>
      <c r="U481" s="41" t="str">
        <f t="shared" si="53"/>
        <v/>
      </c>
      <c r="V481" s="36" t="str">
        <f t="shared" si="54"/>
        <v/>
      </c>
      <c r="W481" s="36" t="str">
        <f t="shared" si="55"/>
        <v/>
      </c>
      <c r="X481" s="31"/>
      <c r="Y481" s="31"/>
      <c r="Z481" s="31" t="s">
        <v>8502</v>
      </c>
      <c r="AA481" s="31">
        <v>480</v>
      </c>
      <c r="AB481" s="31"/>
      <c r="AC481" s="31"/>
      <c r="AD481" s="31"/>
      <c r="AE481" s="31"/>
      <c r="AF481" s="31"/>
    </row>
    <row r="482" spans="1:32">
      <c r="A482" s="31" t="str">
        <f>IF((Rapportage!A482)="","",_xlfn.CONCAT(REPT("0",4-LEN(Rapportage!A482)),Rapportage!A482))</f>
        <v/>
      </c>
      <c r="B482" s="31" t="s">
        <v>1449</v>
      </c>
      <c r="C482" s="31" t="str">
        <f>IF((Rapportage!C482)="","",_xlfn.CONCAT(REPT("0",10-LEN(Rapportage!C482)),Rapportage!C482))</f>
        <v/>
      </c>
      <c r="D482" s="31" t="s">
        <v>1450</v>
      </c>
      <c r="E482" s="31" t="s">
        <v>18063</v>
      </c>
      <c r="F482" s="31" t="s">
        <v>15541</v>
      </c>
      <c r="G482" s="31" t="s">
        <v>1451</v>
      </c>
      <c r="H482" s="31" t="s">
        <v>8503</v>
      </c>
      <c r="I482" s="31">
        <v>1766</v>
      </c>
      <c r="J482" s="31" t="e">
        <f ca="1">IF(($AB$2-$AA$2) &gt;= 0,IF(LEN(TEXT((V482)*100,"00000"))=3,_xlfn.CONCAT(0,TEXT((V482)*100,"00000")),TEXT((V482)*100,"00000")),empty)</f>
        <v>#NAME?</v>
      </c>
      <c r="K482" s="31" t="str">
        <f t="shared" si="51"/>
        <v/>
      </c>
      <c r="L482" s="31" t="s">
        <v>13022</v>
      </c>
      <c r="M482" s="31"/>
      <c r="N482" s="33" t="e">
        <f>MOD(Rapportage!H482-Rapportage!F482,1)-P482</f>
        <v>#VALUE!</v>
      </c>
      <c r="O482" s="31" t="str">
        <f>IF(Rapportage!G482="","",Rapportage!G482-Rapportage!E482)</f>
        <v/>
      </c>
      <c r="P482" s="35" t="str">
        <f>IF(Rapportage!K482="","",(Rapportage!K482*60)/1440)</f>
        <v/>
      </c>
      <c r="Q482" s="40" t="str">
        <f>IF(O482=1,1-((Rapportage!#REF!-$X$2)),"")</f>
        <v/>
      </c>
      <c r="R482" s="40" t="str">
        <f t="shared" si="50"/>
        <v/>
      </c>
      <c r="S482" s="35" t="str">
        <f>IF(OR(O482=1,Rapportage!H482&lt;$X$3),IF(Rapportage!H482&lt;"00:01","",(Rapportage!H482-$X$2)),"")</f>
        <v/>
      </c>
      <c r="T482" s="36" t="str">
        <f t="shared" si="52"/>
        <v/>
      </c>
      <c r="U482" s="41" t="str">
        <f t="shared" si="53"/>
        <v/>
      </c>
      <c r="V482" s="36" t="str">
        <f t="shared" si="54"/>
        <v/>
      </c>
      <c r="W482" s="36" t="str">
        <f t="shared" si="55"/>
        <v/>
      </c>
      <c r="X482" s="31"/>
      <c r="Y482" s="31"/>
      <c r="Z482" s="31" t="s">
        <v>8504</v>
      </c>
      <c r="AA482" s="31">
        <v>481</v>
      </c>
      <c r="AB482" s="31"/>
      <c r="AC482" s="31"/>
      <c r="AD482" s="31"/>
      <c r="AE482" s="31"/>
      <c r="AF482" s="31"/>
    </row>
    <row r="483" spans="1:32">
      <c r="A483" s="31" t="str">
        <f>IF((Rapportage!A483)="","",_xlfn.CONCAT(REPT("0",4-LEN(Rapportage!A483)),Rapportage!A483))</f>
        <v/>
      </c>
      <c r="B483" s="31" t="s">
        <v>1452</v>
      </c>
      <c r="C483" s="31" t="str">
        <f>IF((Rapportage!C483)="","",_xlfn.CONCAT(REPT("0",10-LEN(Rapportage!C483)),Rapportage!C483))</f>
        <v/>
      </c>
      <c r="D483" s="31" t="s">
        <v>1453</v>
      </c>
      <c r="E483" s="31" t="s">
        <v>18064</v>
      </c>
      <c r="F483" s="31" t="s">
        <v>15542</v>
      </c>
      <c r="G483" s="31" t="s">
        <v>1454</v>
      </c>
      <c r="H483" s="31" t="s">
        <v>8505</v>
      </c>
      <c r="I483" s="31">
        <v>1766</v>
      </c>
      <c r="J483" s="31" t="e">
        <f ca="1">IF(($AB$2-$AA$2) &gt;= 0,IF(LEN(TEXT((V483)*100,"00000"))=3,_xlfn.CONCAT(0,TEXT((V483)*100,"00000")),TEXT((V483)*100,"00000")),empty)</f>
        <v>#NAME?</v>
      </c>
      <c r="K483" s="31" t="str">
        <f t="shared" si="51"/>
        <v/>
      </c>
      <c r="L483" s="31" t="s">
        <v>13023</v>
      </c>
      <c r="M483" s="31"/>
      <c r="N483" s="33" t="e">
        <f>MOD(Rapportage!H483-Rapportage!F483,1)-P483</f>
        <v>#VALUE!</v>
      </c>
      <c r="O483" s="31" t="str">
        <f>IF(Rapportage!G483="","",Rapportage!G483-Rapportage!E483)</f>
        <v/>
      </c>
      <c r="P483" s="35" t="str">
        <f>IF(Rapportage!K483="","",(Rapportage!K483*60)/1440)</f>
        <v/>
      </c>
      <c r="Q483" s="40" t="str">
        <f>IF(O483=1,1-((Rapportage!#REF!-$X$2)),"")</f>
        <v/>
      </c>
      <c r="R483" s="40" t="str">
        <f t="shared" si="50"/>
        <v/>
      </c>
      <c r="S483" s="35" t="str">
        <f>IF(OR(O483=1,Rapportage!H483&lt;$X$3),IF(Rapportage!H483&lt;"00:01","",(Rapportage!H483-$X$2)),"")</f>
        <v/>
      </c>
      <c r="T483" s="36" t="str">
        <f t="shared" si="52"/>
        <v/>
      </c>
      <c r="U483" s="41" t="str">
        <f t="shared" si="53"/>
        <v/>
      </c>
      <c r="V483" s="36" t="str">
        <f t="shared" si="54"/>
        <v/>
      </c>
      <c r="W483" s="36" t="str">
        <f t="shared" si="55"/>
        <v/>
      </c>
      <c r="X483" s="31"/>
      <c r="Y483" s="31"/>
      <c r="Z483" s="31" t="s">
        <v>8506</v>
      </c>
      <c r="AA483" s="31">
        <v>482</v>
      </c>
      <c r="AB483" s="31"/>
      <c r="AC483" s="31"/>
      <c r="AD483" s="31"/>
      <c r="AE483" s="31"/>
      <c r="AF483" s="31"/>
    </row>
    <row r="484" spans="1:32">
      <c r="A484" s="31" t="str">
        <f>IF((Rapportage!A484)="","",_xlfn.CONCAT(REPT("0",4-LEN(Rapportage!A484)),Rapportage!A484))</f>
        <v/>
      </c>
      <c r="B484" s="31" t="s">
        <v>1455</v>
      </c>
      <c r="C484" s="31" t="str">
        <f>IF((Rapportage!C484)="","",_xlfn.CONCAT(REPT("0",10-LEN(Rapportage!C484)),Rapportage!C484))</f>
        <v/>
      </c>
      <c r="D484" s="31" t="s">
        <v>1456</v>
      </c>
      <c r="E484" s="31" t="s">
        <v>18065</v>
      </c>
      <c r="F484" s="31" t="s">
        <v>15543</v>
      </c>
      <c r="G484" s="31" t="s">
        <v>1457</v>
      </c>
      <c r="H484" s="31" t="s">
        <v>8507</v>
      </c>
      <c r="I484" s="31">
        <v>1766</v>
      </c>
      <c r="J484" s="31" t="e">
        <f ca="1">IF(($AB$2-$AA$2) &gt;= 0,IF(LEN(TEXT((V484)*100,"00000"))=3,_xlfn.CONCAT(0,TEXT((V484)*100,"00000")),TEXT((V484)*100,"00000")),empty)</f>
        <v>#NAME?</v>
      </c>
      <c r="K484" s="31" t="str">
        <f t="shared" si="51"/>
        <v/>
      </c>
      <c r="L484" s="31" t="s">
        <v>13024</v>
      </c>
      <c r="M484" s="31"/>
      <c r="N484" s="33" t="e">
        <f>MOD(Rapportage!H484-Rapportage!F484,1)-P484</f>
        <v>#VALUE!</v>
      </c>
      <c r="O484" s="31" t="str">
        <f>IF(Rapportage!G484="","",Rapportage!G484-Rapportage!E484)</f>
        <v/>
      </c>
      <c r="P484" s="35" t="str">
        <f>IF(Rapportage!K484="","",(Rapportage!K484*60)/1440)</f>
        <v/>
      </c>
      <c r="Q484" s="40" t="str">
        <f>IF(O484=1,1-((Rapportage!#REF!-$X$2)),"")</f>
        <v/>
      </c>
      <c r="R484" s="40" t="str">
        <f t="shared" si="50"/>
        <v/>
      </c>
      <c r="S484" s="35" t="str">
        <f>IF(OR(O484=1,Rapportage!H484&lt;$X$3),IF(Rapportage!H484&lt;"00:01","",(Rapportage!H484-$X$2)),"")</f>
        <v/>
      </c>
      <c r="T484" s="36" t="str">
        <f t="shared" si="52"/>
        <v/>
      </c>
      <c r="U484" s="41" t="str">
        <f t="shared" si="53"/>
        <v/>
      </c>
      <c r="V484" s="36" t="str">
        <f t="shared" si="54"/>
        <v/>
      </c>
      <c r="W484" s="36" t="str">
        <f t="shared" si="55"/>
        <v/>
      </c>
      <c r="X484" s="31"/>
      <c r="Y484" s="31"/>
      <c r="Z484" s="31" t="s">
        <v>8508</v>
      </c>
      <c r="AA484" s="31">
        <v>483</v>
      </c>
      <c r="AB484" s="31"/>
      <c r="AC484" s="31"/>
      <c r="AD484" s="31"/>
      <c r="AE484" s="31"/>
      <c r="AF484" s="31"/>
    </row>
    <row r="485" spans="1:32">
      <c r="A485" s="31" t="str">
        <f>IF((Rapportage!A485)="","",_xlfn.CONCAT(REPT("0",4-LEN(Rapportage!A485)),Rapportage!A485))</f>
        <v/>
      </c>
      <c r="B485" s="31" t="s">
        <v>1458</v>
      </c>
      <c r="C485" s="31" t="str">
        <f>IF((Rapportage!C485)="","",_xlfn.CONCAT(REPT("0",10-LEN(Rapportage!C485)),Rapportage!C485))</f>
        <v/>
      </c>
      <c r="D485" s="31" t="s">
        <v>1459</v>
      </c>
      <c r="E485" s="31" t="s">
        <v>18066</v>
      </c>
      <c r="F485" s="31" t="s">
        <v>15544</v>
      </c>
      <c r="G485" s="31" t="s">
        <v>1460</v>
      </c>
      <c r="H485" s="31" t="s">
        <v>8509</v>
      </c>
      <c r="I485" s="31">
        <v>1766</v>
      </c>
      <c r="J485" s="31" t="e">
        <f ca="1">IF(($AB$2-$AA$2) &gt;= 0,IF(LEN(TEXT((V485)*100,"00000"))=3,_xlfn.CONCAT(0,TEXT((V485)*100,"00000")),TEXT((V485)*100,"00000")),empty)</f>
        <v>#NAME?</v>
      </c>
      <c r="K485" s="31" t="str">
        <f t="shared" si="51"/>
        <v/>
      </c>
      <c r="L485" s="31" t="s">
        <v>13025</v>
      </c>
      <c r="M485" s="31"/>
      <c r="N485" s="33" t="e">
        <f>MOD(Rapportage!H485-Rapportage!F485,1)-P485</f>
        <v>#VALUE!</v>
      </c>
      <c r="O485" s="31" t="str">
        <f>IF(Rapportage!G485="","",Rapportage!G485-Rapportage!E485)</f>
        <v/>
      </c>
      <c r="P485" s="35" t="str">
        <f>IF(Rapportage!K485="","",(Rapportage!K485*60)/1440)</f>
        <v/>
      </c>
      <c r="Q485" s="40" t="str">
        <f>IF(O485=1,1-((Rapportage!#REF!-$X$2)),"")</f>
        <v/>
      </c>
      <c r="R485" s="40" t="str">
        <f t="shared" si="50"/>
        <v/>
      </c>
      <c r="S485" s="35" t="str">
        <f>IF(OR(O485=1,Rapportage!H485&lt;$X$3),IF(Rapportage!H485&lt;"00:01","",(Rapportage!H485-$X$2)),"")</f>
        <v/>
      </c>
      <c r="T485" s="36" t="str">
        <f t="shared" si="52"/>
        <v/>
      </c>
      <c r="U485" s="41" t="str">
        <f t="shared" si="53"/>
        <v/>
      </c>
      <c r="V485" s="36" t="str">
        <f t="shared" si="54"/>
        <v/>
      </c>
      <c r="W485" s="36" t="str">
        <f t="shared" si="55"/>
        <v/>
      </c>
      <c r="X485" s="31"/>
      <c r="Y485" s="31"/>
      <c r="Z485" s="31" t="s">
        <v>8510</v>
      </c>
      <c r="AA485" s="31">
        <v>484</v>
      </c>
      <c r="AB485" s="31"/>
      <c r="AC485" s="31"/>
      <c r="AD485" s="31"/>
      <c r="AE485" s="31"/>
      <c r="AF485" s="31"/>
    </row>
    <row r="486" spans="1:32">
      <c r="A486" s="31" t="str">
        <f>IF((Rapportage!A486)="","",_xlfn.CONCAT(REPT("0",4-LEN(Rapportage!A486)),Rapportage!A486))</f>
        <v/>
      </c>
      <c r="B486" s="31" t="s">
        <v>1461</v>
      </c>
      <c r="C486" s="31" t="str">
        <f>IF((Rapportage!C486)="","",_xlfn.CONCAT(REPT("0",10-LEN(Rapportage!C486)),Rapportage!C486))</f>
        <v/>
      </c>
      <c r="D486" s="31" t="s">
        <v>1462</v>
      </c>
      <c r="E486" s="31" t="s">
        <v>18067</v>
      </c>
      <c r="F486" s="31" t="s">
        <v>15545</v>
      </c>
      <c r="G486" s="31" t="s">
        <v>1463</v>
      </c>
      <c r="H486" s="31" t="s">
        <v>8511</v>
      </c>
      <c r="I486" s="31">
        <v>1766</v>
      </c>
      <c r="J486" s="31" t="e">
        <f ca="1">IF(($AB$2-$AA$2) &gt;= 0,IF(LEN(TEXT((V486)*100,"00000"))=3,_xlfn.CONCAT(0,TEXT((V486)*100,"00000")),TEXT((V486)*100,"00000")),empty)</f>
        <v>#NAME?</v>
      </c>
      <c r="K486" s="31" t="str">
        <f t="shared" si="51"/>
        <v/>
      </c>
      <c r="L486" s="31" t="s">
        <v>13026</v>
      </c>
      <c r="M486" s="31"/>
      <c r="N486" s="33" t="e">
        <f>MOD(Rapportage!H486-Rapportage!F486,1)-P486</f>
        <v>#VALUE!</v>
      </c>
      <c r="O486" s="31" t="str">
        <f>IF(Rapportage!G486="","",Rapportage!G486-Rapportage!E486)</f>
        <v/>
      </c>
      <c r="P486" s="35" t="str">
        <f>IF(Rapportage!K486="","",(Rapportage!K486*60)/1440)</f>
        <v/>
      </c>
      <c r="Q486" s="40" t="str">
        <f>IF(O486=1,1-((Rapportage!#REF!-$X$2)),"")</f>
        <v/>
      </c>
      <c r="R486" s="40" t="str">
        <f t="shared" si="50"/>
        <v/>
      </c>
      <c r="S486" s="35" t="str">
        <f>IF(OR(O486=1,Rapportage!H486&lt;$X$3),IF(Rapportage!H486&lt;"00:01","",(Rapportage!H486-$X$2)),"")</f>
        <v/>
      </c>
      <c r="T486" s="36" t="str">
        <f t="shared" si="52"/>
        <v/>
      </c>
      <c r="U486" s="41" t="str">
        <f t="shared" si="53"/>
        <v/>
      </c>
      <c r="V486" s="36" t="str">
        <f t="shared" si="54"/>
        <v/>
      </c>
      <c r="W486" s="36" t="str">
        <f t="shared" si="55"/>
        <v/>
      </c>
      <c r="X486" s="31"/>
      <c r="Y486" s="31"/>
      <c r="Z486" s="31" t="s">
        <v>8512</v>
      </c>
      <c r="AA486" s="31">
        <v>485</v>
      </c>
      <c r="AB486" s="31"/>
      <c r="AC486" s="31"/>
      <c r="AD486" s="31"/>
      <c r="AE486" s="31"/>
      <c r="AF486" s="31"/>
    </row>
    <row r="487" spans="1:32">
      <c r="A487" s="31" t="str">
        <f>IF((Rapportage!A487)="","",_xlfn.CONCAT(REPT("0",4-LEN(Rapportage!A487)),Rapportage!A487))</f>
        <v/>
      </c>
      <c r="B487" s="31" t="s">
        <v>1464</v>
      </c>
      <c r="C487" s="31" t="str">
        <f>IF((Rapportage!C487)="","",_xlfn.CONCAT(REPT("0",10-LEN(Rapportage!C487)),Rapportage!C487))</f>
        <v/>
      </c>
      <c r="D487" s="31" t="s">
        <v>1465</v>
      </c>
      <c r="E487" s="31" t="s">
        <v>18068</v>
      </c>
      <c r="F487" s="31" t="s">
        <v>15546</v>
      </c>
      <c r="G487" s="31" t="s">
        <v>1466</v>
      </c>
      <c r="H487" s="31" t="s">
        <v>8513</v>
      </c>
      <c r="I487" s="31">
        <v>1766</v>
      </c>
      <c r="J487" s="31" t="e">
        <f ca="1">IF(($AB$2-$AA$2) &gt;= 0,IF(LEN(TEXT((V487)*100,"00000"))=3,_xlfn.CONCAT(0,TEXT((V487)*100,"00000")),TEXT((V487)*100,"00000")),empty)</f>
        <v>#NAME?</v>
      </c>
      <c r="K487" s="31" t="str">
        <f t="shared" si="51"/>
        <v/>
      </c>
      <c r="L487" s="31" t="s">
        <v>13027</v>
      </c>
      <c r="M487" s="31"/>
      <c r="N487" s="33" t="e">
        <f>MOD(Rapportage!H487-Rapportage!F487,1)-P487</f>
        <v>#VALUE!</v>
      </c>
      <c r="O487" s="31" t="str">
        <f>IF(Rapportage!G487="","",Rapportage!G487-Rapportage!E487)</f>
        <v/>
      </c>
      <c r="P487" s="35" t="str">
        <f>IF(Rapportage!K487="","",(Rapportage!K487*60)/1440)</f>
        <v/>
      </c>
      <c r="Q487" s="40" t="str">
        <f>IF(O487=1,1-((Rapportage!#REF!-$X$2)),"")</f>
        <v/>
      </c>
      <c r="R487" s="40" t="str">
        <f t="shared" si="50"/>
        <v/>
      </c>
      <c r="S487" s="35" t="str">
        <f>IF(OR(O487=1,Rapportage!H487&lt;$X$3),IF(Rapportage!H487&lt;"00:01","",(Rapportage!H487-$X$2)),"")</f>
        <v/>
      </c>
      <c r="T487" s="36" t="str">
        <f t="shared" si="52"/>
        <v/>
      </c>
      <c r="U487" s="41" t="str">
        <f t="shared" si="53"/>
        <v/>
      </c>
      <c r="V487" s="36" t="str">
        <f t="shared" si="54"/>
        <v/>
      </c>
      <c r="W487" s="36" t="str">
        <f t="shared" si="55"/>
        <v/>
      </c>
      <c r="X487" s="31"/>
      <c r="Y487" s="31"/>
      <c r="Z487" s="31" t="s">
        <v>8514</v>
      </c>
      <c r="AA487" s="31">
        <v>486</v>
      </c>
      <c r="AB487" s="31"/>
      <c r="AC487" s="31"/>
      <c r="AD487" s="31"/>
      <c r="AE487" s="31"/>
      <c r="AF487" s="31"/>
    </row>
    <row r="488" spans="1:32">
      <c r="A488" s="31" t="str">
        <f>IF((Rapportage!A488)="","",_xlfn.CONCAT(REPT("0",4-LEN(Rapportage!A488)),Rapportage!A488))</f>
        <v/>
      </c>
      <c r="B488" s="31" t="s">
        <v>1467</v>
      </c>
      <c r="C488" s="31" t="str">
        <f>IF((Rapportage!C488)="","",_xlfn.CONCAT(REPT("0",10-LEN(Rapportage!C488)),Rapportage!C488))</f>
        <v/>
      </c>
      <c r="D488" s="31" t="s">
        <v>1468</v>
      </c>
      <c r="E488" s="31" t="s">
        <v>18069</v>
      </c>
      <c r="F488" s="31" t="s">
        <v>15547</v>
      </c>
      <c r="G488" s="31" t="s">
        <v>1469</v>
      </c>
      <c r="H488" s="31" t="s">
        <v>8515</v>
      </c>
      <c r="I488" s="31">
        <v>1766</v>
      </c>
      <c r="J488" s="31" t="e">
        <f ca="1">IF(($AB$2-$AA$2) &gt;= 0,IF(LEN(TEXT((V488)*100,"00000"))=3,_xlfn.CONCAT(0,TEXT((V488)*100,"00000")),TEXT((V488)*100,"00000")),empty)</f>
        <v>#NAME?</v>
      </c>
      <c r="K488" s="31" t="str">
        <f t="shared" si="51"/>
        <v/>
      </c>
      <c r="L488" s="31" t="s">
        <v>13028</v>
      </c>
      <c r="M488" s="31"/>
      <c r="N488" s="33" t="e">
        <f>MOD(Rapportage!H488-Rapportage!F488,1)-P488</f>
        <v>#VALUE!</v>
      </c>
      <c r="O488" s="31" t="str">
        <f>IF(Rapportage!G488="","",Rapportage!G488-Rapportage!E488)</f>
        <v/>
      </c>
      <c r="P488" s="35" t="str">
        <f>IF(Rapportage!K488="","",(Rapportage!K488*60)/1440)</f>
        <v/>
      </c>
      <c r="Q488" s="40" t="str">
        <f>IF(O488=1,1-((Rapportage!#REF!-$X$2)),"")</f>
        <v/>
      </c>
      <c r="R488" s="40" t="str">
        <f t="shared" si="50"/>
        <v/>
      </c>
      <c r="S488" s="35" t="str">
        <f>IF(OR(O488=1,Rapportage!H488&lt;$X$3),IF(Rapportage!H488&lt;"00:01","",(Rapportage!H488-$X$2)),"")</f>
        <v/>
      </c>
      <c r="T488" s="36" t="str">
        <f t="shared" si="52"/>
        <v/>
      </c>
      <c r="U488" s="41" t="str">
        <f t="shared" si="53"/>
        <v/>
      </c>
      <c r="V488" s="36" t="str">
        <f t="shared" si="54"/>
        <v/>
      </c>
      <c r="W488" s="36" t="str">
        <f t="shared" si="55"/>
        <v/>
      </c>
      <c r="X488" s="31"/>
      <c r="Y488" s="31"/>
      <c r="Z488" s="31" t="s">
        <v>8516</v>
      </c>
      <c r="AA488" s="31">
        <v>487</v>
      </c>
      <c r="AB488" s="31"/>
      <c r="AC488" s="31"/>
      <c r="AD488" s="31"/>
      <c r="AE488" s="31"/>
      <c r="AF488" s="31"/>
    </row>
    <row r="489" spans="1:32">
      <c r="A489" s="31" t="str">
        <f>IF((Rapportage!A489)="","",_xlfn.CONCAT(REPT("0",4-LEN(Rapportage!A489)),Rapportage!A489))</f>
        <v/>
      </c>
      <c r="B489" s="31" t="s">
        <v>1470</v>
      </c>
      <c r="C489" s="31" t="str">
        <f>IF((Rapportage!C489)="","",_xlfn.CONCAT(REPT("0",10-LEN(Rapportage!C489)),Rapportage!C489))</f>
        <v/>
      </c>
      <c r="D489" s="31" t="s">
        <v>1471</v>
      </c>
      <c r="E489" s="31" t="s">
        <v>18070</v>
      </c>
      <c r="F489" s="31" t="s">
        <v>15548</v>
      </c>
      <c r="G489" s="31" t="s">
        <v>1472</v>
      </c>
      <c r="H489" s="31" t="s">
        <v>8517</v>
      </c>
      <c r="I489" s="31">
        <v>1766</v>
      </c>
      <c r="J489" s="31" t="e">
        <f ca="1">IF(($AB$2-$AA$2) &gt;= 0,IF(LEN(TEXT((V489)*100,"00000"))=3,_xlfn.CONCAT(0,TEXT((V489)*100,"00000")),TEXT((V489)*100,"00000")),empty)</f>
        <v>#NAME?</v>
      </c>
      <c r="K489" s="31" t="str">
        <f t="shared" si="51"/>
        <v/>
      </c>
      <c r="L489" s="31" t="s">
        <v>13029</v>
      </c>
      <c r="M489" s="31"/>
      <c r="N489" s="33" t="e">
        <f>MOD(Rapportage!H489-Rapportage!F489,1)-P489</f>
        <v>#VALUE!</v>
      </c>
      <c r="O489" s="31" t="str">
        <f>IF(Rapportage!G489="","",Rapportage!G489-Rapportage!E489)</f>
        <v/>
      </c>
      <c r="P489" s="35" t="str">
        <f>IF(Rapportage!K489="","",(Rapportage!K489*60)/1440)</f>
        <v/>
      </c>
      <c r="Q489" s="40" t="str">
        <f>IF(O489=1,1-((Rapportage!#REF!-$X$2)),"")</f>
        <v/>
      </c>
      <c r="R489" s="40" t="str">
        <f t="shared" si="50"/>
        <v/>
      </c>
      <c r="S489" s="35" t="str">
        <f>IF(OR(O489=1,Rapportage!H489&lt;$X$3),IF(Rapportage!H489&lt;"00:01","",(Rapportage!H489-$X$2)),"")</f>
        <v/>
      </c>
      <c r="T489" s="36" t="str">
        <f t="shared" si="52"/>
        <v/>
      </c>
      <c r="U489" s="41" t="str">
        <f t="shared" si="53"/>
        <v/>
      </c>
      <c r="V489" s="36" t="str">
        <f t="shared" si="54"/>
        <v/>
      </c>
      <c r="W489" s="36" t="str">
        <f t="shared" si="55"/>
        <v/>
      </c>
      <c r="X489" s="31"/>
      <c r="Y489" s="31"/>
      <c r="Z489" s="31" t="s">
        <v>8518</v>
      </c>
      <c r="AA489" s="31">
        <v>488</v>
      </c>
      <c r="AB489" s="31"/>
      <c r="AC489" s="31"/>
      <c r="AD489" s="31"/>
      <c r="AE489" s="31"/>
      <c r="AF489" s="31"/>
    </row>
    <row r="490" spans="1:32">
      <c r="A490" s="31" t="str">
        <f>IF((Rapportage!A490)="","",_xlfn.CONCAT(REPT("0",4-LEN(Rapportage!A490)),Rapportage!A490))</f>
        <v/>
      </c>
      <c r="B490" s="31" t="s">
        <v>1473</v>
      </c>
      <c r="C490" s="31" t="str">
        <f>IF((Rapportage!C490)="","",_xlfn.CONCAT(REPT("0",10-LEN(Rapportage!C490)),Rapportage!C490))</f>
        <v/>
      </c>
      <c r="D490" s="31" t="s">
        <v>1474</v>
      </c>
      <c r="E490" s="31" t="s">
        <v>18071</v>
      </c>
      <c r="F490" s="31" t="s">
        <v>15549</v>
      </c>
      <c r="G490" s="31" t="s">
        <v>1475</v>
      </c>
      <c r="H490" s="31" t="s">
        <v>8519</v>
      </c>
      <c r="I490" s="31">
        <v>1766</v>
      </c>
      <c r="J490" s="31" t="e">
        <f ca="1">IF(($AB$2-$AA$2) &gt;= 0,IF(LEN(TEXT((V490)*100,"00000"))=3,_xlfn.CONCAT(0,TEXT((V490)*100,"00000")),TEXT((V490)*100,"00000")),empty)</f>
        <v>#NAME?</v>
      </c>
      <c r="K490" s="31" t="str">
        <f t="shared" si="51"/>
        <v/>
      </c>
      <c r="L490" s="31" t="s">
        <v>13030</v>
      </c>
      <c r="M490" s="31"/>
      <c r="N490" s="33" t="e">
        <f>MOD(Rapportage!H490-Rapportage!F490,1)-P490</f>
        <v>#VALUE!</v>
      </c>
      <c r="O490" s="31" t="str">
        <f>IF(Rapportage!G490="","",Rapportage!G490-Rapportage!E490)</f>
        <v/>
      </c>
      <c r="P490" s="35" t="str">
        <f>IF(Rapportage!K490="","",(Rapportage!K490*60)/1440)</f>
        <v/>
      </c>
      <c r="Q490" s="40" t="str">
        <f>IF(O490=1,1-((Rapportage!#REF!-$X$2)),"")</f>
        <v/>
      </c>
      <c r="R490" s="40" t="str">
        <f t="shared" si="50"/>
        <v/>
      </c>
      <c r="S490" s="35" t="str">
        <f>IF(OR(O490=1,Rapportage!H490&lt;$X$3),IF(Rapportage!H490&lt;"00:01","",(Rapportage!H490-$X$2)),"")</f>
        <v/>
      </c>
      <c r="T490" s="36" t="str">
        <f t="shared" si="52"/>
        <v/>
      </c>
      <c r="U490" s="41" t="str">
        <f t="shared" si="53"/>
        <v/>
      </c>
      <c r="V490" s="36" t="str">
        <f t="shared" si="54"/>
        <v/>
      </c>
      <c r="W490" s="36" t="str">
        <f t="shared" si="55"/>
        <v/>
      </c>
      <c r="X490" s="31"/>
      <c r="Y490" s="31"/>
      <c r="Z490" s="31" t="s">
        <v>8520</v>
      </c>
      <c r="AA490" s="31">
        <v>489</v>
      </c>
      <c r="AB490" s="31"/>
      <c r="AC490" s="31"/>
      <c r="AD490" s="31"/>
      <c r="AE490" s="31"/>
      <c r="AF490" s="31"/>
    </row>
    <row r="491" spans="1:32">
      <c r="A491" s="31" t="str">
        <f>IF((Rapportage!A491)="","",_xlfn.CONCAT(REPT("0",4-LEN(Rapportage!A491)),Rapportage!A491))</f>
        <v/>
      </c>
      <c r="B491" s="31" t="s">
        <v>1476</v>
      </c>
      <c r="C491" s="31" t="str">
        <f>IF((Rapportage!C491)="","",_xlfn.CONCAT(REPT("0",10-LEN(Rapportage!C491)),Rapportage!C491))</f>
        <v/>
      </c>
      <c r="D491" s="31" t="s">
        <v>1477</v>
      </c>
      <c r="E491" s="31" t="s">
        <v>18072</v>
      </c>
      <c r="F491" s="31" t="s">
        <v>15550</v>
      </c>
      <c r="G491" s="31" t="s">
        <v>1478</v>
      </c>
      <c r="H491" s="31" t="s">
        <v>8521</v>
      </c>
      <c r="I491" s="31">
        <v>1766</v>
      </c>
      <c r="J491" s="31" t="e">
        <f ca="1">IF(($AB$2-$AA$2) &gt;= 0,IF(LEN(TEXT((V491)*100,"00000"))=3,_xlfn.CONCAT(0,TEXT((V491)*100,"00000")),TEXT((V491)*100,"00000")),empty)</f>
        <v>#NAME?</v>
      </c>
      <c r="K491" s="31" t="str">
        <f t="shared" si="51"/>
        <v/>
      </c>
      <c r="L491" s="31" t="s">
        <v>13031</v>
      </c>
      <c r="M491" s="31"/>
      <c r="N491" s="33" t="e">
        <f>MOD(Rapportage!H491-Rapportage!F491,1)-P491</f>
        <v>#VALUE!</v>
      </c>
      <c r="O491" s="31" t="str">
        <f>IF(Rapportage!G491="","",Rapportage!G491-Rapportage!E491)</f>
        <v/>
      </c>
      <c r="P491" s="35" t="str">
        <f>IF(Rapportage!K491="","",(Rapportage!K491*60)/1440)</f>
        <v/>
      </c>
      <c r="Q491" s="40" t="str">
        <f>IF(O491=1,1-((Rapportage!#REF!-$X$2)),"")</f>
        <v/>
      </c>
      <c r="R491" s="40" t="str">
        <f t="shared" si="50"/>
        <v/>
      </c>
      <c r="S491" s="35" t="str">
        <f>IF(OR(O491=1,Rapportage!H491&lt;$X$3),IF(Rapportage!H491&lt;"00:01","",(Rapportage!H491-$X$2)),"")</f>
        <v/>
      </c>
      <c r="T491" s="36" t="str">
        <f t="shared" si="52"/>
        <v/>
      </c>
      <c r="U491" s="41" t="str">
        <f t="shared" si="53"/>
        <v/>
      </c>
      <c r="V491" s="36" t="str">
        <f t="shared" si="54"/>
        <v/>
      </c>
      <c r="W491" s="36" t="str">
        <f t="shared" si="55"/>
        <v/>
      </c>
      <c r="X491" s="31"/>
      <c r="Y491" s="31"/>
      <c r="Z491" s="31" t="s">
        <v>8522</v>
      </c>
      <c r="AA491" s="31">
        <v>490</v>
      </c>
      <c r="AB491" s="31"/>
      <c r="AC491" s="31"/>
      <c r="AD491" s="31"/>
      <c r="AE491" s="31"/>
      <c r="AF491" s="31"/>
    </row>
    <row r="492" spans="1:32">
      <c r="A492" s="31" t="str">
        <f>IF((Rapportage!A492)="","",_xlfn.CONCAT(REPT("0",4-LEN(Rapportage!A492)),Rapportage!A492))</f>
        <v/>
      </c>
      <c r="B492" s="31" t="s">
        <v>1479</v>
      </c>
      <c r="C492" s="31" t="str">
        <f>IF((Rapportage!C492)="","",_xlfn.CONCAT(REPT("0",10-LEN(Rapportage!C492)),Rapportage!C492))</f>
        <v/>
      </c>
      <c r="D492" s="31" t="s">
        <v>1480</v>
      </c>
      <c r="E492" s="31" t="s">
        <v>18073</v>
      </c>
      <c r="F492" s="31" t="s">
        <v>15551</v>
      </c>
      <c r="G492" s="31" t="s">
        <v>1481</v>
      </c>
      <c r="H492" s="31" t="s">
        <v>8523</v>
      </c>
      <c r="I492" s="31">
        <v>1766</v>
      </c>
      <c r="J492" s="31" t="e">
        <f ca="1">IF(($AB$2-$AA$2) &gt;= 0,IF(LEN(TEXT((V492)*100,"00000"))=3,_xlfn.CONCAT(0,TEXT((V492)*100,"00000")),TEXT((V492)*100,"00000")),empty)</f>
        <v>#NAME?</v>
      </c>
      <c r="K492" s="31" t="str">
        <f t="shared" si="51"/>
        <v/>
      </c>
      <c r="L492" s="31" t="s">
        <v>13032</v>
      </c>
      <c r="M492" s="31"/>
      <c r="N492" s="33" t="e">
        <f>MOD(Rapportage!H492-Rapportage!F492,1)-P492</f>
        <v>#VALUE!</v>
      </c>
      <c r="O492" s="31" t="str">
        <f>IF(Rapportage!G492="","",Rapportage!G492-Rapportage!E492)</f>
        <v/>
      </c>
      <c r="P492" s="35" t="str">
        <f>IF(Rapportage!K492="","",(Rapportage!K492*60)/1440)</f>
        <v/>
      </c>
      <c r="Q492" s="40" t="str">
        <f>IF(O492=1,1-((Rapportage!#REF!-$X$2)),"")</f>
        <v/>
      </c>
      <c r="R492" s="40" t="str">
        <f t="shared" si="50"/>
        <v/>
      </c>
      <c r="S492" s="35" t="str">
        <f>IF(OR(O492=1,Rapportage!H492&lt;$X$3),IF(Rapportage!H492&lt;"00:01","",(Rapportage!H492-$X$2)),"")</f>
        <v/>
      </c>
      <c r="T492" s="36" t="str">
        <f t="shared" si="52"/>
        <v/>
      </c>
      <c r="U492" s="41" t="str">
        <f t="shared" si="53"/>
        <v/>
      </c>
      <c r="V492" s="36" t="str">
        <f t="shared" si="54"/>
        <v/>
      </c>
      <c r="W492" s="36" t="str">
        <f t="shared" si="55"/>
        <v/>
      </c>
      <c r="X492" s="31"/>
      <c r="Y492" s="31"/>
      <c r="Z492" s="31" t="s">
        <v>8524</v>
      </c>
      <c r="AA492" s="31">
        <v>491</v>
      </c>
      <c r="AB492" s="31"/>
      <c r="AC492" s="31"/>
      <c r="AD492" s="31"/>
      <c r="AE492" s="31"/>
      <c r="AF492" s="31"/>
    </row>
    <row r="493" spans="1:32">
      <c r="A493" s="31" t="str">
        <f>IF((Rapportage!A493)="","",_xlfn.CONCAT(REPT("0",4-LEN(Rapportage!A493)),Rapportage!A493))</f>
        <v/>
      </c>
      <c r="B493" s="31" t="s">
        <v>1482</v>
      </c>
      <c r="C493" s="31" t="str">
        <f>IF((Rapportage!C493)="","",_xlfn.CONCAT(REPT("0",10-LEN(Rapportage!C493)),Rapportage!C493))</f>
        <v/>
      </c>
      <c r="D493" s="31" t="s">
        <v>1483</v>
      </c>
      <c r="E493" s="31" t="s">
        <v>18074</v>
      </c>
      <c r="F493" s="31" t="s">
        <v>15552</v>
      </c>
      <c r="G493" s="31" t="s">
        <v>1484</v>
      </c>
      <c r="H493" s="31" t="s">
        <v>8525</v>
      </c>
      <c r="I493" s="31">
        <v>1766</v>
      </c>
      <c r="J493" s="31" t="e">
        <f ca="1">IF(($AB$2-$AA$2) &gt;= 0,IF(LEN(TEXT((V493)*100,"00000"))=3,_xlfn.CONCAT(0,TEXT((V493)*100,"00000")),TEXT((V493)*100,"00000")),empty)</f>
        <v>#NAME?</v>
      </c>
      <c r="K493" s="31" t="str">
        <f t="shared" si="51"/>
        <v/>
      </c>
      <c r="L493" s="31" t="s">
        <v>13033</v>
      </c>
      <c r="M493" s="31"/>
      <c r="N493" s="33" t="e">
        <f>MOD(Rapportage!H493-Rapportage!F493,1)-P493</f>
        <v>#VALUE!</v>
      </c>
      <c r="O493" s="31" t="str">
        <f>IF(Rapportage!G493="","",Rapportage!G493-Rapportage!E493)</f>
        <v/>
      </c>
      <c r="P493" s="35" t="str">
        <f>IF(Rapportage!K493="","",(Rapportage!K493*60)/1440)</f>
        <v/>
      </c>
      <c r="Q493" s="40" t="str">
        <f>IF(O493=1,1-((Rapportage!#REF!-$X$2)),"")</f>
        <v/>
      </c>
      <c r="R493" s="40" t="str">
        <f t="shared" si="50"/>
        <v/>
      </c>
      <c r="S493" s="35" t="str">
        <f>IF(OR(O493=1,Rapportage!H493&lt;$X$3),IF(Rapportage!H493&lt;"00:01","",(Rapportage!H493-$X$2)),"")</f>
        <v/>
      </c>
      <c r="T493" s="36" t="str">
        <f t="shared" si="52"/>
        <v/>
      </c>
      <c r="U493" s="41" t="str">
        <f t="shared" si="53"/>
        <v/>
      </c>
      <c r="V493" s="36" t="str">
        <f t="shared" si="54"/>
        <v/>
      </c>
      <c r="W493" s="36" t="str">
        <f t="shared" si="55"/>
        <v/>
      </c>
      <c r="X493" s="31"/>
      <c r="Y493" s="31"/>
      <c r="Z493" s="31" t="s">
        <v>8526</v>
      </c>
      <c r="AA493" s="31">
        <v>492</v>
      </c>
      <c r="AB493" s="31"/>
      <c r="AC493" s="31"/>
      <c r="AD493" s="31"/>
      <c r="AE493" s="31"/>
      <c r="AF493" s="31"/>
    </row>
    <row r="494" spans="1:32">
      <c r="A494" s="31" t="str">
        <f>IF((Rapportage!A494)="","",_xlfn.CONCAT(REPT("0",4-LEN(Rapportage!A494)),Rapportage!A494))</f>
        <v/>
      </c>
      <c r="B494" s="31" t="s">
        <v>1485</v>
      </c>
      <c r="C494" s="31" t="str">
        <f>IF((Rapportage!C494)="","",_xlfn.CONCAT(REPT("0",10-LEN(Rapportage!C494)),Rapportage!C494))</f>
        <v/>
      </c>
      <c r="D494" s="31" t="s">
        <v>1486</v>
      </c>
      <c r="E494" s="31" t="s">
        <v>18075</v>
      </c>
      <c r="F494" s="31" t="s">
        <v>15553</v>
      </c>
      <c r="G494" s="31" t="s">
        <v>1487</v>
      </c>
      <c r="H494" s="31" t="s">
        <v>8527</v>
      </c>
      <c r="I494" s="31">
        <v>1766</v>
      </c>
      <c r="J494" s="31" t="e">
        <f ca="1">IF(($AB$2-$AA$2) &gt;= 0,IF(LEN(TEXT((V494)*100,"00000"))=3,_xlfn.CONCAT(0,TEXT((V494)*100,"00000")),TEXT((V494)*100,"00000")),empty)</f>
        <v>#NAME?</v>
      </c>
      <c r="K494" s="31" t="str">
        <f t="shared" si="51"/>
        <v/>
      </c>
      <c r="L494" s="31" t="s">
        <v>13034</v>
      </c>
      <c r="M494" s="31"/>
      <c r="N494" s="33" t="e">
        <f>MOD(Rapportage!H494-Rapportage!F494,1)-P494</f>
        <v>#VALUE!</v>
      </c>
      <c r="O494" s="31" t="str">
        <f>IF(Rapportage!G494="","",Rapportage!G494-Rapportage!E494)</f>
        <v/>
      </c>
      <c r="P494" s="35" t="str">
        <f>IF(Rapportage!K494="","",(Rapportage!K494*60)/1440)</f>
        <v/>
      </c>
      <c r="Q494" s="40" t="str">
        <f>IF(O494=1,1-((Rapportage!#REF!-$X$2)),"")</f>
        <v/>
      </c>
      <c r="R494" s="40" t="str">
        <f t="shared" si="50"/>
        <v/>
      </c>
      <c r="S494" s="35" t="str">
        <f>IF(OR(O494=1,Rapportage!H494&lt;$X$3),IF(Rapportage!H494&lt;"00:01","",(Rapportage!H494-$X$2)),"")</f>
        <v/>
      </c>
      <c r="T494" s="36" t="str">
        <f t="shared" si="52"/>
        <v/>
      </c>
      <c r="U494" s="41" t="str">
        <f t="shared" si="53"/>
        <v/>
      </c>
      <c r="V494" s="36" t="str">
        <f t="shared" si="54"/>
        <v/>
      </c>
      <c r="W494" s="36" t="str">
        <f t="shared" si="55"/>
        <v/>
      </c>
      <c r="X494" s="31"/>
      <c r="Y494" s="31"/>
      <c r="Z494" s="31" t="s">
        <v>8528</v>
      </c>
      <c r="AA494" s="31">
        <v>493</v>
      </c>
      <c r="AB494" s="31"/>
      <c r="AC494" s="31"/>
      <c r="AD494" s="31"/>
      <c r="AE494" s="31"/>
      <c r="AF494" s="31"/>
    </row>
    <row r="495" spans="1:32">
      <c r="A495" s="31" t="str">
        <f>IF((Rapportage!A495)="","",_xlfn.CONCAT(REPT("0",4-LEN(Rapportage!A495)),Rapportage!A495))</f>
        <v/>
      </c>
      <c r="B495" s="31" t="s">
        <v>1488</v>
      </c>
      <c r="C495" s="31" t="str">
        <f>IF((Rapportage!C495)="","",_xlfn.CONCAT(REPT("0",10-LEN(Rapportage!C495)),Rapportage!C495))</f>
        <v/>
      </c>
      <c r="D495" s="31" t="s">
        <v>1489</v>
      </c>
      <c r="E495" s="31" t="s">
        <v>18076</v>
      </c>
      <c r="F495" s="31" t="s">
        <v>15554</v>
      </c>
      <c r="G495" s="31" t="s">
        <v>1490</v>
      </c>
      <c r="H495" s="31" t="s">
        <v>8529</v>
      </c>
      <c r="I495" s="31">
        <v>1766</v>
      </c>
      <c r="J495" s="31" t="e">
        <f ca="1">IF(($AB$2-$AA$2) &gt;= 0,IF(LEN(TEXT((V495)*100,"00000"))=3,_xlfn.CONCAT(0,TEXT((V495)*100,"00000")),TEXT((V495)*100,"00000")),empty)</f>
        <v>#NAME?</v>
      </c>
      <c r="K495" s="31" t="str">
        <f t="shared" si="51"/>
        <v/>
      </c>
      <c r="L495" s="31" t="s">
        <v>13035</v>
      </c>
      <c r="M495" s="31"/>
      <c r="N495" s="33" t="e">
        <f>MOD(Rapportage!H495-Rapportage!F495,1)-P495</f>
        <v>#VALUE!</v>
      </c>
      <c r="O495" s="31" t="str">
        <f>IF(Rapportage!G495="","",Rapportage!G495-Rapportage!E495)</f>
        <v/>
      </c>
      <c r="P495" s="35" t="str">
        <f>IF(Rapportage!K495="","",(Rapportage!K495*60)/1440)</f>
        <v/>
      </c>
      <c r="Q495" s="40" t="str">
        <f>IF(O495=1,1-((Rapportage!#REF!-$X$2)),"")</f>
        <v/>
      </c>
      <c r="R495" s="40" t="str">
        <f t="shared" si="50"/>
        <v/>
      </c>
      <c r="S495" s="35" t="str">
        <f>IF(OR(O495=1,Rapportage!H495&lt;$X$3),IF(Rapportage!H495&lt;"00:01","",(Rapportage!H495-$X$2)),"")</f>
        <v/>
      </c>
      <c r="T495" s="36" t="str">
        <f t="shared" si="52"/>
        <v/>
      </c>
      <c r="U495" s="41" t="str">
        <f t="shared" si="53"/>
        <v/>
      </c>
      <c r="V495" s="36" t="str">
        <f t="shared" si="54"/>
        <v/>
      </c>
      <c r="W495" s="36" t="str">
        <f t="shared" si="55"/>
        <v/>
      </c>
      <c r="X495" s="31"/>
      <c r="Y495" s="31"/>
      <c r="Z495" s="31" t="s">
        <v>8530</v>
      </c>
      <c r="AA495" s="31">
        <v>494</v>
      </c>
      <c r="AB495" s="31"/>
      <c r="AC495" s="31"/>
      <c r="AD495" s="31"/>
      <c r="AE495" s="31"/>
      <c r="AF495" s="31"/>
    </row>
    <row r="496" spans="1:32">
      <c r="A496" s="31" t="str">
        <f>IF((Rapportage!A496)="","",_xlfn.CONCAT(REPT("0",4-LEN(Rapportage!A496)),Rapportage!A496))</f>
        <v/>
      </c>
      <c r="B496" s="31" t="s">
        <v>1491</v>
      </c>
      <c r="C496" s="31" t="str">
        <f>IF((Rapportage!C496)="","",_xlfn.CONCAT(REPT("0",10-LEN(Rapportage!C496)),Rapportage!C496))</f>
        <v/>
      </c>
      <c r="D496" s="31" t="s">
        <v>1492</v>
      </c>
      <c r="E496" s="31" t="s">
        <v>18077</v>
      </c>
      <c r="F496" s="31" t="s">
        <v>15555</v>
      </c>
      <c r="G496" s="31" t="s">
        <v>1493</v>
      </c>
      <c r="H496" s="31" t="s">
        <v>8531</v>
      </c>
      <c r="I496" s="31">
        <v>1766</v>
      </c>
      <c r="J496" s="31" t="e">
        <f ca="1">IF(($AB$2-$AA$2) &gt;= 0,IF(LEN(TEXT((V496)*100,"00000"))=3,_xlfn.CONCAT(0,TEXT((V496)*100,"00000")),TEXT((V496)*100,"00000")),empty)</f>
        <v>#NAME?</v>
      </c>
      <c r="K496" s="31" t="str">
        <f t="shared" si="51"/>
        <v/>
      </c>
      <c r="L496" s="31" t="s">
        <v>13036</v>
      </c>
      <c r="M496" s="31"/>
      <c r="N496" s="33" t="e">
        <f>MOD(Rapportage!H496-Rapportage!F496,1)-P496</f>
        <v>#VALUE!</v>
      </c>
      <c r="O496" s="31" t="str">
        <f>IF(Rapportage!G496="","",Rapportage!G496-Rapportage!E496)</f>
        <v/>
      </c>
      <c r="P496" s="35" t="str">
        <f>IF(Rapportage!K496="","",(Rapportage!K496*60)/1440)</f>
        <v/>
      </c>
      <c r="Q496" s="40" t="str">
        <f>IF(O496=1,1-((Rapportage!#REF!-$X$2)),"")</f>
        <v/>
      </c>
      <c r="R496" s="40" t="str">
        <f t="shared" si="50"/>
        <v/>
      </c>
      <c r="S496" s="35" t="str">
        <f>IF(OR(O496=1,Rapportage!H496&lt;$X$3),IF(Rapportage!H496&lt;"00:01","",(Rapportage!H496-$X$2)),"")</f>
        <v/>
      </c>
      <c r="T496" s="36" t="str">
        <f t="shared" si="52"/>
        <v/>
      </c>
      <c r="U496" s="41" t="str">
        <f t="shared" si="53"/>
        <v/>
      </c>
      <c r="V496" s="36" t="str">
        <f t="shared" si="54"/>
        <v/>
      </c>
      <c r="W496" s="36" t="str">
        <f t="shared" si="55"/>
        <v/>
      </c>
      <c r="X496" s="31"/>
      <c r="Y496" s="31"/>
      <c r="Z496" s="31" t="s">
        <v>8532</v>
      </c>
      <c r="AA496" s="31">
        <v>495</v>
      </c>
      <c r="AB496" s="31"/>
      <c r="AC496" s="31"/>
      <c r="AD496" s="31"/>
      <c r="AE496" s="31"/>
      <c r="AF496" s="31"/>
    </row>
    <row r="497" spans="1:32">
      <c r="A497" s="31" t="str">
        <f>IF((Rapportage!A497)="","",_xlfn.CONCAT(REPT("0",4-LEN(Rapportage!A497)),Rapportage!A497))</f>
        <v/>
      </c>
      <c r="B497" s="31" t="s">
        <v>1494</v>
      </c>
      <c r="C497" s="31" t="str">
        <f>IF((Rapportage!C497)="","",_xlfn.CONCAT(REPT("0",10-LEN(Rapportage!C497)),Rapportage!C497))</f>
        <v/>
      </c>
      <c r="D497" s="31" t="s">
        <v>1495</v>
      </c>
      <c r="E497" s="31" t="s">
        <v>18078</v>
      </c>
      <c r="F497" s="31" t="s">
        <v>15556</v>
      </c>
      <c r="G497" s="31" t="s">
        <v>1496</v>
      </c>
      <c r="H497" s="31" t="s">
        <v>8533</v>
      </c>
      <c r="I497" s="31">
        <v>1766</v>
      </c>
      <c r="J497" s="31" t="e">
        <f ca="1">IF(($AB$2-$AA$2) &gt;= 0,IF(LEN(TEXT((V497)*100,"00000"))=3,_xlfn.CONCAT(0,TEXT((V497)*100,"00000")),TEXT((V497)*100,"00000")),empty)</f>
        <v>#NAME?</v>
      </c>
      <c r="K497" s="31" t="str">
        <f t="shared" si="51"/>
        <v/>
      </c>
      <c r="L497" s="31" t="s">
        <v>13037</v>
      </c>
      <c r="M497" s="31"/>
      <c r="N497" s="33" t="e">
        <f>MOD(Rapportage!H497-Rapportage!F497,1)-P497</f>
        <v>#VALUE!</v>
      </c>
      <c r="O497" s="31" t="str">
        <f>IF(Rapportage!G497="","",Rapportage!G497-Rapportage!E497)</f>
        <v/>
      </c>
      <c r="P497" s="35" t="str">
        <f>IF(Rapportage!K497="","",(Rapportage!K497*60)/1440)</f>
        <v/>
      </c>
      <c r="Q497" s="40" t="str">
        <f>IF(O497=1,1-((Rapportage!#REF!-$X$2)),"")</f>
        <v/>
      </c>
      <c r="R497" s="40" t="str">
        <f t="shared" si="50"/>
        <v/>
      </c>
      <c r="S497" s="35" t="str">
        <f>IF(OR(O497=1,Rapportage!H497&lt;$X$3),IF(Rapportage!H497&lt;"00:01","",(Rapportage!H497-$X$2)),"")</f>
        <v/>
      </c>
      <c r="T497" s="36" t="str">
        <f t="shared" si="52"/>
        <v/>
      </c>
      <c r="U497" s="41" t="str">
        <f t="shared" si="53"/>
        <v/>
      </c>
      <c r="V497" s="36" t="str">
        <f t="shared" si="54"/>
        <v/>
      </c>
      <c r="W497" s="36" t="str">
        <f t="shared" si="55"/>
        <v/>
      </c>
      <c r="X497" s="31"/>
      <c r="Y497" s="31"/>
      <c r="Z497" s="31" t="s">
        <v>8534</v>
      </c>
      <c r="AA497" s="31">
        <v>496</v>
      </c>
      <c r="AB497" s="31"/>
      <c r="AC497" s="31"/>
      <c r="AD497" s="31"/>
      <c r="AE497" s="31"/>
      <c r="AF497" s="31"/>
    </row>
    <row r="498" spans="1:32">
      <c r="A498" s="31" t="str">
        <f>IF((Rapportage!A498)="","",_xlfn.CONCAT(REPT("0",4-LEN(Rapportage!A498)),Rapportage!A498))</f>
        <v/>
      </c>
      <c r="B498" s="31" t="s">
        <v>1497</v>
      </c>
      <c r="C498" s="31" t="str">
        <f>IF((Rapportage!C498)="","",_xlfn.CONCAT(REPT("0",10-LEN(Rapportage!C498)),Rapportage!C498))</f>
        <v/>
      </c>
      <c r="D498" s="31" t="s">
        <v>1498</v>
      </c>
      <c r="E498" s="31" t="s">
        <v>18079</v>
      </c>
      <c r="F498" s="31" t="s">
        <v>15557</v>
      </c>
      <c r="G498" s="31" t="s">
        <v>1499</v>
      </c>
      <c r="H498" s="31" t="s">
        <v>8535</v>
      </c>
      <c r="I498" s="31">
        <v>1766</v>
      </c>
      <c r="J498" s="31" t="e">
        <f ca="1">IF(($AB$2-$AA$2) &gt;= 0,IF(LEN(TEXT((V498)*100,"00000"))=3,_xlfn.CONCAT(0,TEXT((V498)*100,"00000")),TEXT((V498)*100,"00000")),empty)</f>
        <v>#NAME?</v>
      </c>
      <c r="K498" s="31" t="str">
        <f t="shared" si="51"/>
        <v/>
      </c>
      <c r="L498" s="31" t="s">
        <v>13038</v>
      </c>
      <c r="M498" s="31"/>
      <c r="N498" s="33" t="e">
        <f>MOD(Rapportage!H498-Rapportage!F498,1)-P498</f>
        <v>#VALUE!</v>
      </c>
      <c r="O498" s="31" t="str">
        <f>IF(Rapportage!G498="","",Rapportage!G498-Rapportage!E498)</f>
        <v/>
      </c>
      <c r="P498" s="35" t="str">
        <f>IF(Rapportage!K498="","",(Rapportage!K498*60)/1440)</f>
        <v/>
      </c>
      <c r="Q498" s="40" t="str">
        <f>IF(O498=1,1-((Rapportage!#REF!-$X$2)),"")</f>
        <v/>
      </c>
      <c r="R498" s="40" t="str">
        <f t="shared" si="50"/>
        <v/>
      </c>
      <c r="S498" s="35" t="str">
        <f>IF(OR(O498=1,Rapportage!H498&lt;$X$3),IF(Rapportage!H498&lt;"00:01","",(Rapportage!H498-$X$2)),"")</f>
        <v/>
      </c>
      <c r="T498" s="36" t="str">
        <f t="shared" si="52"/>
        <v/>
      </c>
      <c r="U498" s="41" t="str">
        <f t="shared" si="53"/>
        <v/>
      </c>
      <c r="V498" s="36" t="str">
        <f t="shared" si="54"/>
        <v/>
      </c>
      <c r="W498" s="36" t="str">
        <f t="shared" si="55"/>
        <v/>
      </c>
      <c r="X498" s="31"/>
      <c r="Y498" s="31"/>
      <c r="Z498" s="31" t="s">
        <v>8536</v>
      </c>
      <c r="AA498" s="31">
        <v>497</v>
      </c>
      <c r="AB498" s="31"/>
      <c r="AC498" s="31"/>
      <c r="AD498" s="31"/>
      <c r="AE498" s="31"/>
      <c r="AF498" s="31"/>
    </row>
    <row r="499" spans="1:32">
      <c r="A499" s="31" t="str">
        <f>IF((Rapportage!A499)="","",_xlfn.CONCAT(REPT("0",4-LEN(Rapportage!A499)),Rapportage!A499))</f>
        <v/>
      </c>
      <c r="B499" s="31" t="s">
        <v>1500</v>
      </c>
      <c r="C499" s="31" t="str">
        <f>IF((Rapportage!C499)="","",_xlfn.CONCAT(REPT("0",10-LEN(Rapportage!C499)),Rapportage!C499))</f>
        <v/>
      </c>
      <c r="D499" s="31" t="s">
        <v>1501</v>
      </c>
      <c r="E499" s="31" t="s">
        <v>18080</v>
      </c>
      <c r="F499" s="31" t="s">
        <v>15558</v>
      </c>
      <c r="G499" s="31" t="s">
        <v>1502</v>
      </c>
      <c r="H499" s="31" t="s">
        <v>8537</v>
      </c>
      <c r="I499" s="31">
        <v>1766</v>
      </c>
      <c r="J499" s="31" t="e">
        <f ca="1">IF(($AB$2-$AA$2) &gt;= 0,IF(LEN(TEXT((V499)*100,"00000"))=3,_xlfn.CONCAT(0,TEXT((V499)*100,"00000")),TEXT((V499)*100,"00000")),empty)</f>
        <v>#NAME?</v>
      </c>
      <c r="K499" s="31" t="str">
        <f t="shared" si="51"/>
        <v/>
      </c>
      <c r="L499" s="31" t="s">
        <v>13039</v>
      </c>
      <c r="M499" s="31"/>
      <c r="N499" s="33" t="e">
        <f>MOD(Rapportage!H499-Rapportage!F499,1)-P499</f>
        <v>#VALUE!</v>
      </c>
      <c r="O499" s="31" t="str">
        <f>IF(Rapportage!G499="","",Rapportage!G499-Rapportage!E499)</f>
        <v/>
      </c>
      <c r="P499" s="35" t="str">
        <f>IF(Rapportage!K499="","",(Rapportage!K499*60)/1440)</f>
        <v/>
      </c>
      <c r="Q499" s="40" t="str">
        <f>IF(O499=1,1-((Rapportage!#REF!-$X$2)),"")</f>
        <v/>
      </c>
      <c r="R499" s="40" t="str">
        <f t="shared" si="50"/>
        <v/>
      </c>
      <c r="S499" s="35" t="str">
        <f>IF(OR(O499=1,Rapportage!H499&lt;$X$3),IF(Rapportage!H499&lt;"00:01","",(Rapportage!H499-$X$2)),"")</f>
        <v/>
      </c>
      <c r="T499" s="36" t="str">
        <f t="shared" si="52"/>
        <v/>
      </c>
      <c r="U499" s="41" t="str">
        <f t="shared" si="53"/>
        <v/>
      </c>
      <c r="V499" s="36" t="str">
        <f t="shared" si="54"/>
        <v/>
      </c>
      <c r="W499" s="36" t="str">
        <f t="shared" si="55"/>
        <v/>
      </c>
      <c r="X499" s="31"/>
      <c r="Y499" s="31"/>
      <c r="Z499" s="31" t="s">
        <v>8538</v>
      </c>
      <c r="AA499" s="31">
        <v>498</v>
      </c>
      <c r="AB499" s="31"/>
      <c r="AC499" s="31"/>
      <c r="AD499" s="31"/>
      <c r="AE499" s="31"/>
      <c r="AF499" s="31"/>
    </row>
    <row r="500" spans="1:32">
      <c r="A500" s="31" t="str">
        <f>IF((Rapportage!A500)="","",_xlfn.CONCAT(REPT("0",4-LEN(Rapportage!A500)),Rapportage!A500))</f>
        <v/>
      </c>
      <c r="B500" s="31" t="s">
        <v>1503</v>
      </c>
      <c r="C500" s="31" t="str">
        <f>IF((Rapportage!C500)="","",_xlfn.CONCAT(REPT("0",10-LEN(Rapportage!C500)),Rapportage!C500))</f>
        <v/>
      </c>
      <c r="D500" s="31" t="s">
        <v>1504</v>
      </c>
      <c r="E500" s="31" t="s">
        <v>18081</v>
      </c>
      <c r="F500" s="31" t="s">
        <v>15559</v>
      </c>
      <c r="G500" s="31" t="s">
        <v>1505</v>
      </c>
      <c r="H500" s="31" t="s">
        <v>8539</v>
      </c>
      <c r="I500" s="31">
        <v>1766</v>
      </c>
      <c r="J500" s="31" t="e">
        <f ca="1">IF(($AB$2-$AA$2) &gt;= 0,IF(LEN(TEXT((V500)*100,"00000"))=3,_xlfn.CONCAT(0,TEXT((V500)*100,"00000")),TEXT((V500)*100,"00000")),empty)</f>
        <v>#NAME?</v>
      </c>
      <c r="K500" s="31" t="str">
        <f t="shared" si="51"/>
        <v/>
      </c>
      <c r="L500" s="31" t="s">
        <v>13040</v>
      </c>
      <c r="M500" s="31"/>
      <c r="N500" s="33" t="e">
        <f>MOD(Rapportage!H500-Rapportage!F500,1)-P500</f>
        <v>#VALUE!</v>
      </c>
      <c r="O500" s="31" t="str">
        <f>IF(Rapportage!G500="","",Rapportage!G500-Rapportage!E500)</f>
        <v/>
      </c>
      <c r="P500" s="35" t="str">
        <f>IF(Rapportage!K500="","",(Rapportage!K500*60)/1440)</f>
        <v/>
      </c>
      <c r="Q500" s="40" t="str">
        <f>IF(O500=1,1-((Rapportage!#REF!-$X$2)),"")</f>
        <v/>
      </c>
      <c r="R500" s="40" t="str">
        <f t="shared" si="50"/>
        <v/>
      </c>
      <c r="S500" s="35" t="str">
        <f>IF(OR(O500=1,Rapportage!H500&lt;$X$3),IF(Rapportage!H500&lt;"00:01","",(Rapportage!H500-$X$2)),"")</f>
        <v/>
      </c>
      <c r="T500" s="36" t="str">
        <f t="shared" si="52"/>
        <v/>
      </c>
      <c r="U500" s="41" t="str">
        <f t="shared" si="53"/>
        <v/>
      </c>
      <c r="V500" s="36" t="str">
        <f t="shared" si="54"/>
        <v/>
      </c>
      <c r="W500" s="36" t="str">
        <f t="shared" si="55"/>
        <v/>
      </c>
      <c r="X500" s="31"/>
      <c r="Y500" s="31"/>
      <c r="Z500" s="31" t="s">
        <v>8540</v>
      </c>
      <c r="AA500" s="31">
        <v>499</v>
      </c>
      <c r="AB500" s="31"/>
      <c r="AC500" s="31"/>
      <c r="AD500" s="31"/>
      <c r="AE500" s="31"/>
      <c r="AF500" s="31"/>
    </row>
    <row r="501" spans="1:32">
      <c r="A501" s="31" t="str">
        <f>IF((Rapportage!A501)="","",_xlfn.CONCAT(REPT("0",4-LEN(Rapportage!A501)),Rapportage!A501))</f>
        <v/>
      </c>
      <c r="B501" s="31" t="s">
        <v>1506</v>
      </c>
      <c r="C501" s="31" t="str">
        <f>IF((Rapportage!C501)="","",_xlfn.CONCAT(REPT("0",10-LEN(Rapportage!C501)),Rapportage!C501))</f>
        <v/>
      </c>
      <c r="D501" s="31" t="s">
        <v>1507</v>
      </c>
      <c r="E501" s="31" t="s">
        <v>18082</v>
      </c>
      <c r="F501" s="31" t="s">
        <v>15560</v>
      </c>
      <c r="G501" s="31" t="s">
        <v>1508</v>
      </c>
      <c r="H501" s="31" t="s">
        <v>8541</v>
      </c>
      <c r="I501" s="31">
        <v>1766</v>
      </c>
      <c r="J501" s="31" t="e">
        <f ca="1">IF(($AB$2-$AA$2) &gt;= 0,IF(LEN(TEXT((V501)*100,"00000"))=3,_xlfn.CONCAT(0,TEXT((V501)*100,"00000")),TEXT((V501)*100,"00000")),empty)</f>
        <v>#NAME?</v>
      </c>
      <c r="K501" s="31" t="str">
        <f t="shared" si="51"/>
        <v/>
      </c>
      <c r="L501" s="31" t="s">
        <v>13041</v>
      </c>
      <c r="M501" s="31"/>
      <c r="N501" s="33" t="e">
        <f>MOD(Rapportage!H501-Rapportage!F501,1)-P501</f>
        <v>#VALUE!</v>
      </c>
      <c r="O501" s="31" t="str">
        <f>IF(Rapportage!G501="","",Rapportage!G501-Rapportage!E501)</f>
        <v/>
      </c>
      <c r="P501" s="35" t="str">
        <f>IF(Rapportage!K501="","",(Rapportage!K501*60)/1440)</f>
        <v/>
      </c>
      <c r="Q501" s="40" t="str">
        <f>IF(O501=1,1-((Rapportage!#REF!-$X$2)),"")</f>
        <v/>
      </c>
      <c r="R501" s="40" t="str">
        <f t="shared" si="50"/>
        <v/>
      </c>
      <c r="S501" s="35" t="str">
        <f>IF(OR(O501=1,Rapportage!H501&lt;$X$3),IF(Rapportage!H501&lt;"00:01","",(Rapportage!H501-$X$2)),"")</f>
        <v/>
      </c>
      <c r="T501" s="36" t="str">
        <f t="shared" si="52"/>
        <v/>
      </c>
      <c r="U501" s="41" t="str">
        <f t="shared" si="53"/>
        <v/>
      </c>
      <c r="V501" s="36" t="str">
        <f t="shared" si="54"/>
        <v/>
      </c>
      <c r="W501" s="36" t="str">
        <f t="shared" si="55"/>
        <v/>
      </c>
      <c r="X501" s="31"/>
      <c r="Y501" s="31"/>
      <c r="Z501" s="31" t="s">
        <v>8542</v>
      </c>
      <c r="AA501" s="31">
        <v>500</v>
      </c>
      <c r="AB501" s="31"/>
      <c r="AC501" s="31"/>
      <c r="AD501" s="31"/>
      <c r="AE501" s="31"/>
      <c r="AF501" s="31"/>
    </row>
    <row r="502" spans="1:32">
      <c r="A502" s="31" t="str">
        <f>IF((Rapportage!A502)="","",_xlfn.CONCAT(REPT("0",4-LEN(Rapportage!A502)),Rapportage!A502))</f>
        <v/>
      </c>
      <c r="B502" s="31" t="s">
        <v>1509</v>
      </c>
      <c r="C502" s="31" t="str">
        <f>IF((Rapportage!C502)="","",_xlfn.CONCAT(REPT("0",10-LEN(Rapportage!C502)),Rapportage!C502))</f>
        <v/>
      </c>
      <c r="D502" s="31" t="s">
        <v>1510</v>
      </c>
      <c r="E502" s="31" t="s">
        <v>18083</v>
      </c>
      <c r="F502" s="31" t="s">
        <v>15561</v>
      </c>
      <c r="G502" s="31" t="s">
        <v>1511</v>
      </c>
      <c r="H502" s="31" t="s">
        <v>8543</v>
      </c>
      <c r="I502" s="31">
        <v>1766</v>
      </c>
      <c r="J502" s="31" t="e">
        <f ca="1">IF(($AB$2-$AA$2) &gt;= 0,IF(LEN(TEXT((V502)*100,"00000"))=3,_xlfn.CONCAT(0,TEXT((V502)*100,"00000")),TEXT((V502)*100,"00000")),empty)</f>
        <v>#NAME?</v>
      </c>
      <c r="K502" s="31" t="str">
        <f t="shared" si="51"/>
        <v/>
      </c>
      <c r="L502" s="31" t="s">
        <v>13042</v>
      </c>
      <c r="M502" s="31"/>
      <c r="N502" s="33" t="e">
        <f>MOD(Rapportage!H502-Rapportage!F502,1)-P502</f>
        <v>#VALUE!</v>
      </c>
      <c r="O502" s="31" t="str">
        <f>IF(Rapportage!G502="","",Rapportage!G502-Rapportage!E502)</f>
        <v/>
      </c>
      <c r="P502" s="35" t="str">
        <f>IF(Rapportage!K502="","",(Rapportage!K502*60)/1440)</f>
        <v/>
      </c>
      <c r="Q502" s="40" t="str">
        <f>IF(O502=1,1-((Rapportage!#REF!-$X$2)),"")</f>
        <v/>
      </c>
      <c r="R502" s="40" t="str">
        <f t="shared" si="50"/>
        <v/>
      </c>
      <c r="S502" s="35" t="str">
        <f>IF(OR(O502=1,Rapportage!H502&lt;$X$3),IF(Rapportage!H502&lt;"00:01","",(Rapportage!H502-$X$2)),"")</f>
        <v/>
      </c>
      <c r="T502" s="36" t="str">
        <f t="shared" si="52"/>
        <v/>
      </c>
      <c r="U502" s="41" t="str">
        <f t="shared" si="53"/>
        <v/>
      </c>
      <c r="V502" s="36" t="str">
        <f t="shared" si="54"/>
        <v/>
      </c>
      <c r="W502" s="36" t="str">
        <f t="shared" si="55"/>
        <v/>
      </c>
      <c r="X502" s="31"/>
      <c r="Y502" s="31"/>
      <c r="Z502" s="31" t="s">
        <v>8544</v>
      </c>
      <c r="AA502" s="31">
        <v>501</v>
      </c>
      <c r="AB502" s="31"/>
      <c r="AC502" s="31"/>
      <c r="AD502" s="31"/>
      <c r="AE502" s="31"/>
      <c r="AF502" s="31"/>
    </row>
    <row r="503" spans="1:32">
      <c r="A503" s="31" t="str">
        <f>IF((Rapportage!A503)="","",_xlfn.CONCAT(REPT("0",4-LEN(Rapportage!A503)),Rapportage!A503))</f>
        <v/>
      </c>
      <c r="B503" s="31" t="s">
        <v>1512</v>
      </c>
      <c r="C503" s="31" t="str">
        <f>IF((Rapportage!C503)="","",_xlfn.CONCAT(REPT("0",10-LEN(Rapportage!C503)),Rapportage!C503))</f>
        <v/>
      </c>
      <c r="D503" s="31" t="s">
        <v>1513</v>
      </c>
      <c r="E503" s="31" t="s">
        <v>18084</v>
      </c>
      <c r="F503" s="31" t="s">
        <v>15562</v>
      </c>
      <c r="G503" s="31" t="s">
        <v>1514</v>
      </c>
      <c r="H503" s="31" t="s">
        <v>8545</v>
      </c>
      <c r="I503" s="31">
        <v>1766</v>
      </c>
      <c r="J503" s="31" t="e">
        <f ca="1">IF(($AB$2-$AA$2) &gt;= 0,IF(LEN(TEXT((V503)*100,"00000"))=3,_xlfn.CONCAT(0,TEXT((V503)*100,"00000")),TEXT((V503)*100,"00000")),empty)</f>
        <v>#NAME?</v>
      </c>
      <c r="K503" s="31" t="str">
        <f t="shared" si="51"/>
        <v/>
      </c>
      <c r="L503" s="31" t="s">
        <v>13043</v>
      </c>
      <c r="M503" s="31"/>
      <c r="N503" s="33" t="e">
        <f>MOD(Rapportage!H503-Rapportage!F503,1)-P503</f>
        <v>#VALUE!</v>
      </c>
      <c r="O503" s="31" t="str">
        <f>IF(Rapportage!G503="","",Rapportage!G503-Rapportage!E503)</f>
        <v/>
      </c>
      <c r="P503" s="35" t="str">
        <f>IF(Rapportage!K503="","",(Rapportage!K503*60)/1440)</f>
        <v/>
      </c>
      <c r="Q503" s="40" t="str">
        <f>IF(O503=1,1-((Rapportage!#REF!-$X$2)),"")</f>
        <v/>
      </c>
      <c r="R503" s="40" t="str">
        <f t="shared" si="50"/>
        <v/>
      </c>
      <c r="S503" s="35" t="str">
        <f>IF(OR(O503=1,Rapportage!H503&lt;$X$3),IF(Rapportage!H503&lt;"00:01","",(Rapportage!H503-$X$2)),"")</f>
        <v/>
      </c>
      <c r="T503" s="36" t="str">
        <f t="shared" si="52"/>
        <v/>
      </c>
      <c r="U503" s="41" t="str">
        <f t="shared" si="53"/>
        <v/>
      </c>
      <c r="V503" s="36" t="str">
        <f t="shared" si="54"/>
        <v/>
      </c>
      <c r="W503" s="36" t="str">
        <f t="shared" si="55"/>
        <v/>
      </c>
      <c r="X503" s="31"/>
      <c r="Y503" s="31"/>
      <c r="Z503" s="31" t="s">
        <v>8546</v>
      </c>
      <c r="AA503" s="31">
        <v>502</v>
      </c>
      <c r="AB503" s="31"/>
      <c r="AC503" s="31"/>
      <c r="AD503" s="31"/>
      <c r="AE503" s="31"/>
      <c r="AF503" s="31"/>
    </row>
    <row r="504" spans="1:32">
      <c r="A504" s="31" t="str">
        <f>IF((Rapportage!A504)="","",_xlfn.CONCAT(REPT("0",4-LEN(Rapportage!A504)),Rapportage!A504))</f>
        <v/>
      </c>
      <c r="B504" s="31" t="s">
        <v>1515</v>
      </c>
      <c r="C504" s="31" t="str">
        <f>IF((Rapportage!C504)="","",_xlfn.CONCAT(REPT("0",10-LEN(Rapportage!C504)),Rapportage!C504))</f>
        <v/>
      </c>
      <c r="D504" s="31" t="s">
        <v>1516</v>
      </c>
      <c r="E504" s="31" t="s">
        <v>18085</v>
      </c>
      <c r="F504" s="31" t="s">
        <v>15563</v>
      </c>
      <c r="G504" s="31" t="s">
        <v>1517</v>
      </c>
      <c r="H504" s="31" t="s">
        <v>8547</v>
      </c>
      <c r="I504" s="31">
        <v>1766</v>
      </c>
      <c r="J504" s="31" t="e">
        <f ca="1">IF(($AB$2-$AA$2) &gt;= 0,IF(LEN(TEXT((V504)*100,"00000"))=3,_xlfn.CONCAT(0,TEXT((V504)*100,"00000")),TEXT((V504)*100,"00000")),empty)</f>
        <v>#NAME?</v>
      </c>
      <c r="K504" s="31" t="str">
        <f t="shared" si="51"/>
        <v/>
      </c>
      <c r="L504" s="31" t="s">
        <v>13044</v>
      </c>
      <c r="M504" s="31"/>
      <c r="N504" s="33" t="e">
        <f>MOD(Rapportage!H504-Rapportage!F504,1)-P504</f>
        <v>#VALUE!</v>
      </c>
      <c r="O504" s="31" t="str">
        <f>IF(Rapportage!G504="","",Rapportage!G504-Rapportage!E504)</f>
        <v/>
      </c>
      <c r="P504" s="35" t="str">
        <f>IF(Rapportage!K504="","",(Rapportage!K504*60)/1440)</f>
        <v/>
      </c>
      <c r="Q504" s="40" t="str">
        <f>IF(O504=1,1-((Rapportage!#REF!-$X$2)),"")</f>
        <v/>
      </c>
      <c r="R504" s="40" t="str">
        <f t="shared" si="50"/>
        <v/>
      </c>
      <c r="S504" s="35" t="str">
        <f>IF(OR(O504=1,Rapportage!H504&lt;$X$3),IF(Rapportage!H504&lt;"00:01","",(Rapportage!H504-$X$2)),"")</f>
        <v/>
      </c>
      <c r="T504" s="36" t="str">
        <f t="shared" si="52"/>
        <v/>
      </c>
      <c r="U504" s="41" t="str">
        <f t="shared" si="53"/>
        <v/>
      </c>
      <c r="V504" s="36" t="str">
        <f t="shared" si="54"/>
        <v/>
      </c>
      <c r="W504" s="36" t="str">
        <f t="shared" si="55"/>
        <v/>
      </c>
      <c r="X504" s="31"/>
      <c r="Y504" s="31"/>
      <c r="Z504" s="31" t="s">
        <v>8548</v>
      </c>
      <c r="AA504" s="31">
        <v>503</v>
      </c>
      <c r="AB504" s="31"/>
      <c r="AC504" s="31"/>
      <c r="AD504" s="31"/>
      <c r="AE504" s="31"/>
      <c r="AF504" s="31"/>
    </row>
    <row r="505" spans="1:32">
      <c r="A505" s="31" t="str">
        <f>IF((Rapportage!A505)="","",_xlfn.CONCAT(REPT("0",4-LEN(Rapportage!A505)),Rapportage!A505))</f>
        <v/>
      </c>
      <c r="B505" s="31" t="s">
        <v>1518</v>
      </c>
      <c r="C505" s="31" t="str">
        <f>IF((Rapportage!C505)="","",_xlfn.CONCAT(REPT("0",10-LEN(Rapportage!C505)),Rapportage!C505))</f>
        <v/>
      </c>
      <c r="D505" s="31" t="s">
        <v>1519</v>
      </c>
      <c r="E505" s="31" t="s">
        <v>18086</v>
      </c>
      <c r="F505" s="31" t="s">
        <v>15564</v>
      </c>
      <c r="G505" s="31" t="s">
        <v>1520</v>
      </c>
      <c r="H505" s="31" t="s">
        <v>8549</v>
      </c>
      <c r="I505" s="31">
        <v>1766</v>
      </c>
      <c r="J505" s="31" t="e">
        <f ca="1">IF(($AB$2-$AA$2) &gt;= 0,IF(LEN(TEXT((V505)*100,"00000"))=3,_xlfn.CONCAT(0,TEXT((V505)*100,"00000")),TEXT((V505)*100,"00000")),empty)</f>
        <v>#NAME?</v>
      </c>
      <c r="K505" s="31" t="str">
        <f t="shared" si="51"/>
        <v/>
      </c>
      <c r="L505" s="31" t="s">
        <v>13045</v>
      </c>
      <c r="M505" s="31"/>
      <c r="N505" s="33" t="e">
        <f>MOD(Rapportage!H505-Rapportage!F505,1)-P505</f>
        <v>#VALUE!</v>
      </c>
      <c r="O505" s="31" t="str">
        <f>IF(Rapportage!G505="","",Rapportage!G505-Rapportage!E505)</f>
        <v/>
      </c>
      <c r="P505" s="35" t="str">
        <f>IF(Rapportage!K505="","",(Rapportage!K505*60)/1440)</f>
        <v/>
      </c>
      <c r="Q505" s="40" t="str">
        <f>IF(O505=1,1-((Rapportage!#REF!-$X$2)),"")</f>
        <v/>
      </c>
      <c r="R505" s="40" t="str">
        <f t="shared" si="50"/>
        <v/>
      </c>
      <c r="S505" s="35" t="str">
        <f>IF(OR(O505=1,Rapportage!H505&lt;$X$3),IF(Rapportage!H505&lt;"00:01","",(Rapportage!H505-$X$2)),"")</f>
        <v/>
      </c>
      <c r="T505" s="36" t="str">
        <f t="shared" si="52"/>
        <v/>
      </c>
      <c r="U505" s="41" t="str">
        <f t="shared" si="53"/>
        <v/>
      </c>
      <c r="V505" s="36" t="str">
        <f t="shared" si="54"/>
        <v/>
      </c>
      <c r="W505" s="36" t="str">
        <f t="shared" si="55"/>
        <v/>
      </c>
      <c r="X505" s="31"/>
      <c r="Y505" s="31"/>
      <c r="Z505" s="31" t="s">
        <v>8550</v>
      </c>
      <c r="AA505" s="31">
        <v>504</v>
      </c>
      <c r="AB505" s="31"/>
      <c r="AC505" s="31"/>
      <c r="AD505" s="31"/>
      <c r="AE505" s="31"/>
      <c r="AF505" s="31"/>
    </row>
    <row r="506" spans="1:32">
      <c r="A506" s="31" t="str">
        <f>IF((Rapportage!A506)="","",_xlfn.CONCAT(REPT("0",4-LEN(Rapportage!A506)),Rapportage!A506))</f>
        <v/>
      </c>
      <c r="B506" s="31" t="s">
        <v>1521</v>
      </c>
      <c r="C506" s="31" t="str">
        <f>IF((Rapportage!C506)="","",_xlfn.CONCAT(REPT("0",10-LEN(Rapportage!C506)),Rapportage!C506))</f>
        <v/>
      </c>
      <c r="D506" s="31" t="s">
        <v>1522</v>
      </c>
      <c r="E506" s="31" t="s">
        <v>18087</v>
      </c>
      <c r="F506" s="31" t="s">
        <v>15565</v>
      </c>
      <c r="G506" s="31" t="s">
        <v>1523</v>
      </c>
      <c r="H506" s="31" t="s">
        <v>8551</v>
      </c>
      <c r="I506" s="31">
        <v>1766</v>
      </c>
      <c r="J506" s="31" t="e">
        <f ca="1">IF(($AB$2-$AA$2) &gt;= 0,IF(LEN(TEXT((V506)*100,"00000"))=3,_xlfn.CONCAT(0,TEXT((V506)*100,"00000")),TEXT((V506)*100,"00000")),empty)</f>
        <v>#NAME?</v>
      </c>
      <c r="K506" s="31" t="str">
        <f t="shared" si="51"/>
        <v/>
      </c>
      <c r="L506" s="31" t="s">
        <v>13046</v>
      </c>
      <c r="M506" s="31"/>
      <c r="N506" s="33" t="e">
        <f>MOD(Rapportage!H506-Rapportage!F506,1)-P506</f>
        <v>#VALUE!</v>
      </c>
      <c r="O506" s="31" t="str">
        <f>IF(Rapportage!G506="","",Rapportage!G506-Rapportage!E506)</f>
        <v/>
      </c>
      <c r="P506" s="35" t="str">
        <f>IF(Rapportage!K506="","",(Rapportage!K506*60)/1440)</f>
        <v/>
      </c>
      <c r="Q506" s="40" t="str">
        <f>IF(O506=1,1-((Rapportage!#REF!-$X$2)),"")</f>
        <v/>
      </c>
      <c r="R506" s="40" t="str">
        <f t="shared" si="50"/>
        <v/>
      </c>
      <c r="S506" s="35" t="str">
        <f>IF(OR(O506=1,Rapportage!H506&lt;$X$3),IF(Rapportage!H506&lt;"00:01","",(Rapportage!H506-$X$2)),"")</f>
        <v/>
      </c>
      <c r="T506" s="36" t="str">
        <f t="shared" si="52"/>
        <v/>
      </c>
      <c r="U506" s="41" t="str">
        <f t="shared" si="53"/>
        <v/>
      </c>
      <c r="V506" s="36" t="str">
        <f t="shared" si="54"/>
        <v/>
      </c>
      <c r="W506" s="36" t="str">
        <f t="shared" si="55"/>
        <v/>
      </c>
      <c r="X506" s="31"/>
      <c r="Y506" s="31"/>
      <c r="Z506" s="31" t="s">
        <v>8552</v>
      </c>
      <c r="AA506" s="31">
        <v>505</v>
      </c>
      <c r="AB506" s="31"/>
      <c r="AC506" s="31"/>
      <c r="AD506" s="31"/>
      <c r="AE506" s="31"/>
      <c r="AF506" s="31"/>
    </row>
    <row r="507" spans="1:32">
      <c r="A507" s="31" t="str">
        <f>IF((Rapportage!A507)="","",_xlfn.CONCAT(REPT("0",4-LEN(Rapportage!A507)),Rapportage!A507))</f>
        <v/>
      </c>
      <c r="B507" s="31" t="s">
        <v>1524</v>
      </c>
      <c r="C507" s="31" t="str">
        <f>IF((Rapportage!C507)="","",_xlfn.CONCAT(REPT("0",10-LEN(Rapportage!C507)),Rapportage!C507))</f>
        <v/>
      </c>
      <c r="D507" s="31" t="s">
        <v>1525</v>
      </c>
      <c r="E507" s="31" t="s">
        <v>18088</v>
      </c>
      <c r="F507" s="31" t="s">
        <v>15566</v>
      </c>
      <c r="G507" s="31" t="s">
        <v>1526</v>
      </c>
      <c r="H507" s="31" t="s">
        <v>8553</v>
      </c>
      <c r="I507" s="31">
        <v>1766</v>
      </c>
      <c r="J507" s="31" t="e">
        <f ca="1">IF(($AB$2-$AA$2) &gt;= 0,IF(LEN(TEXT((V507)*100,"00000"))=3,_xlfn.CONCAT(0,TEXT((V507)*100,"00000")),TEXT((V507)*100,"00000")),empty)</f>
        <v>#NAME?</v>
      </c>
      <c r="K507" s="31" t="str">
        <f t="shared" si="51"/>
        <v/>
      </c>
      <c r="L507" s="31" t="s">
        <v>13047</v>
      </c>
      <c r="M507" s="31"/>
      <c r="N507" s="33" t="e">
        <f>MOD(Rapportage!H507-Rapportage!F507,1)-P507</f>
        <v>#VALUE!</v>
      </c>
      <c r="O507" s="31" t="str">
        <f>IF(Rapportage!G507="","",Rapportage!G507-Rapportage!E507)</f>
        <v/>
      </c>
      <c r="P507" s="35" t="str">
        <f>IF(Rapportage!K507="","",(Rapportage!K507*60)/1440)</f>
        <v/>
      </c>
      <c r="Q507" s="40" t="str">
        <f>IF(O507=1,1-((Rapportage!#REF!-$X$2)),"")</f>
        <v/>
      </c>
      <c r="R507" s="40" t="str">
        <f t="shared" si="50"/>
        <v/>
      </c>
      <c r="S507" s="35" t="str">
        <f>IF(OR(O507=1,Rapportage!H507&lt;$X$3),IF(Rapportage!H507&lt;"00:01","",(Rapportage!H507-$X$2)),"")</f>
        <v/>
      </c>
      <c r="T507" s="36" t="str">
        <f t="shared" si="52"/>
        <v/>
      </c>
      <c r="U507" s="41" t="str">
        <f t="shared" si="53"/>
        <v/>
      </c>
      <c r="V507" s="36" t="str">
        <f t="shared" si="54"/>
        <v/>
      </c>
      <c r="W507" s="36" t="str">
        <f t="shared" si="55"/>
        <v/>
      </c>
      <c r="X507" s="31"/>
      <c r="Y507" s="31"/>
      <c r="Z507" s="31" t="s">
        <v>8554</v>
      </c>
      <c r="AA507" s="31">
        <v>506</v>
      </c>
      <c r="AB507" s="31"/>
      <c r="AC507" s="31"/>
      <c r="AD507" s="31"/>
      <c r="AE507" s="31"/>
      <c r="AF507" s="31"/>
    </row>
    <row r="508" spans="1:32">
      <c r="A508" s="31" t="str">
        <f>IF((Rapportage!A508)="","",_xlfn.CONCAT(REPT("0",4-LEN(Rapportage!A508)),Rapportage!A508))</f>
        <v/>
      </c>
      <c r="B508" s="31" t="s">
        <v>1527</v>
      </c>
      <c r="C508" s="31" t="str">
        <f>IF((Rapportage!C508)="","",_xlfn.CONCAT(REPT("0",10-LEN(Rapportage!C508)),Rapportage!C508))</f>
        <v/>
      </c>
      <c r="D508" s="31" t="s">
        <v>1528</v>
      </c>
      <c r="E508" s="31" t="s">
        <v>18089</v>
      </c>
      <c r="F508" s="31" t="s">
        <v>15567</v>
      </c>
      <c r="G508" s="31" t="s">
        <v>1529</v>
      </c>
      <c r="H508" s="31" t="s">
        <v>8555</v>
      </c>
      <c r="I508" s="31">
        <v>1766</v>
      </c>
      <c r="J508" s="31" t="e">
        <f ca="1">IF(($AB$2-$AA$2) &gt;= 0,IF(LEN(TEXT((V508)*100,"00000"))=3,_xlfn.CONCAT(0,TEXT((V508)*100,"00000")),TEXT((V508)*100,"00000")),empty)</f>
        <v>#NAME?</v>
      </c>
      <c r="K508" s="31" t="str">
        <f t="shared" si="51"/>
        <v/>
      </c>
      <c r="L508" s="31" t="s">
        <v>13048</v>
      </c>
      <c r="M508" s="31"/>
      <c r="N508" s="33" t="e">
        <f>MOD(Rapportage!H508-Rapportage!F508,1)-P508</f>
        <v>#VALUE!</v>
      </c>
      <c r="O508" s="31" t="str">
        <f>IF(Rapportage!G508="","",Rapportage!G508-Rapportage!E508)</f>
        <v/>
      </c>
      <c r="P508" s="35" t="str">
        <f>IF(Rapportage!K508="","",(Rapportage!K508*60)/1440)</f>
        <v/>
      </c>
      <c r="Q508" s="40" t="str">
        <f>IF(O508=1,1-((Rapportage!#REF!-$X$2)),"")</f>
        <v/>
      </c>
      <c r="R508" s="40" t="str">
        <f t="shared" si="50"/>
        <v/>
      </c>
      <c r="S508" s="35" t="str">
        <f>IF(OR(O508=1,Rapportage!H508&lt;$X$3),IF(Rapportage!H508&lt;"00:01","",(Rapportage!H508-$X$2)),"")</f>
        <v/>
      </c>
      <c r="T508" s="36" t="str">
        <f t="shared" si="52"/>
        <v/>
      </c>
      <c r="U508" s="41" t="str">
        <f t="shared" si="53"/>
        <v/>
      </c>
      <c r="V508" s="36" t="str">
        <f t="shared" si="54"/>
        <v/>
      </c>
      <c r="W508" s="36" t="str">
        <f t="shared" si="55"/>
        <v/>
      </c>
      <c r="X508" s="31"/>
      <c r="Y508" s="31"/>
      <c r="Z508" s="31" t="s">
        <v>8556</v>
      </c>
      <c r="AA508" s="31">
        <v>507</v>
      </c>
      <c r="AB508" s="31"/>
      <c r="AC508" s="31"/>
      <c r="AD508" s="31"/>
      <c r="AE508" s="31"/>
      <c r="AF508" s="31"/>
    </row>
    <row r="509" spans="1:32">
      <c r="A509" s="31" t="str">
        <f>IF((Rapportage!A509)="","",_xlfn.CONCAT(REPT("0",4-LEN(Rapportage!A509)),Rapportage!A509))</f>
        <v/>
      </c>
      <c r="B509" s="31" t="s">
        <v>1530</v>
      </c>
      <c r="C509" s="31" t="str">
        <f>IF((Rapportage!C509)="","",_xlfn.CONCAT(REPT("0",10-LEN(Rapportage!C509)),Rapportage!C509))</f>
        <v/>
      </c>
      <c r="D509" s="31" t="s">
        <v>1531</v>
      </c>
      <c r="E509" s="31" t="s">
        <v>18090</v>
      </c>
      <c r="F509" s="31" t="s">
        <v>15568</v>
      </c>
      <c r="G509" s="31" t="s">
        <v>1532</v>
      </c>
      <c r="H509" s="31" t="s">
        <v>8557</v>
      </c>
      <c r="I509" s="31">
        <v>1766</v>
      </c>
      <c r="J509" s="31" t="e">
        <f ca="1">IF(($AB$2-$AA$2) &gt;= 0,IF(LEN(TEXT((V509)*100,"00000"))=3,_xlfn.CONCAT(0,TEXT((V509)*100,"00000")),TEXT((V509)*100,"00000")),empty)</f>
        <v>#NAME?</v>
      </c>
      <c r="K509" s="31" t="str">
        <f t="shared" si="51"/>
        <v/>
      </c>
      <c r="L509" s="31" t="s">
        <v>13049</v>
      </c>
      <c r="M509" s="31"/>
      <c r="N509" s="33" t="e">
        <f>MOD(Rapportage!H509-Rapportage!F509,1)-P509</f>
        <v>#VALUE!</v>
      </c>
      <c r="O509" s="31" t="str">
        <f>IF(Rapportage!G509="","",Rapportage!G509-Rapportage!E509)</f>
        <v/>
      </c>
      <c r="P509" s="35" t="str">
        <f>IF(Rapportage!K509="","",(Rapportage!K509*60)/1440)</f>
        <v/>
      </c>
      <c r="Q509" s="40" t="str">
        <f>IF(O509=1,1-((Rapportage!#REF!-$X$2)),"")</f>
        <v/>
      </c>
      <c r="R509" s="40" t="str">
        <f t="shared" si="50"/>
        <v/>
      </c>
      <c r="S509" s="35" t="str">
        <f>IF(OR(O509=1,Rapportage!H509&lt;$X$3),IF(Rapportage!H509&lt;"00:01","",(Rapportage!H509-$X$2)),"")</f>
        <v/>
      </c>
      <c r="T509" s="36" t="str">
        <f t="shared" si="52"/>
        <v/>
      </c>
      <c r="U509" s="41" t="str">
        <f t="shared" si="53"/>
        <v/>
      </c>
      <c r="V509" s="36" t="str">
        <f t="shared" si="54"/>
        <v/>
      </c>
      <c r="W509" s="36" t="str">
        <f t="shared" si="55"/>
        <v/>
      </c>
      <c r="X509" s="31"/>
      <c r="Y509" s="31"/>
      <c r="Z509" s="31" t="s">
        <v>8558</v>
      </c>
      <c r="AA509" s="31">
        <v>508</v>
      </c>
      <c r="AB509" s="31"/>
      <c r="AC509" s="31"/>
      <c r="AD509" s="31"/>
      <c r="AE509" s="31"/>
      <c r="AF509" s="31"/>
    </row>
    <row r="510" spans="1:32">
      <c r="A510" s="31" t="str">
        <f>IF((Rapportage!A510)="","",_xlfn.CONCAT(REPT("0",4-LEN(Rapportage!A510)),Rapportage!A510))</f>
        <v/>
      </c>
      <c r="B510" s="31" t="s">
        <v>1533</v>
      </c>
      <c r="C510" s="31" t="str">
        <f>IF((Rapportage!C510)="","",_xlfn.CONCAT(REPT("0",10-LEN(Rapportage!C510)),Rapportage!C510))</f>
        <v/>
      </c>
      <c r="D510" s="31" t="s">
        <v>1534</v>
      </c>
      <c r="E510" s="31" t="s">
        <v>18091</v>
      </c>
      <c r="F510" s="31" t="s">
        <v>15569</v>
      </c>
      <c r="G510" s="31" t="s">
        <v>1535</v>
      </c>
      <c r="H510" s="31" t="s">
        <v>8559</v>
      </c>
      <c r="I510" s="31">
        <v>1766</v>
      </c>
      <c r="J510" s="31" t="e">
        <f ca="1">IF(($AB$2-$AA$2) &gt;= 0,IF(LEN(TEXT((V510)*100,"00000"))=3,_xlfn.CONCAT(0,TEXT((V510)*100,"00000")),TEXT((V510)*100,"00000")),empty)</f>
        <v>#NAME?</v>
      </c>
      <c r="K510" s="31" t="str">
        <f t="shared" si="51"/>
        <v/>
      </c>
      <c r="L510" s="31" t="s">
        <v>13050</v>
      </c>
      <c r="M510" s="31"/>
      <c r="N510" s="33" t="e">
        <f>MOD(Rapportage!H510-Rapportage!F510,1)-P510</f>
        <v>#VALUE!</v>
      </c>
      <c r="O510" s="31" t="str">
        <f>IF(Rapportage!G510="","",Rapportage!G510-Rapportage!E510)</f>
        <v/>
      </c>
      <c r="P510" s="35" t="str">
        <f>IF(Rapportage!K510="","",(Rapportage!K510*60)/1440)</f>
        <v/>
      </c>
      <c r="Q510" s="40" t="str">
        <f>IF(O510=1,1-((Rapportage!#REF!-$X$2)),"")</f>
        <v/>
      </c>
      <c r="R510" s="40" t="str">
        <f t="shared" si="50"/>
        <v/>
      </c>
      <c r="S510" s="35" t="str">
        <f>IF(OR(O510=1,Rapportage!H510&lt;$X$3),IF(Rapportage!H510&lt;"00:01","",(Rapportage!H510-$X$2)),"")</f>
        <v/>
      </c>
      <c r="T510" s="36" t="str">
        <f t="shared" si="52"/>
        <v/>
      </c>
      <c r="U510" s="41" t="str">
        <f t="shared" si="53"/>
        <v/>
      </c>
      <c r="V510" s="36" t="str">
        <f t="shared" si="54"/>
        <v/>
      </c>
      <c r="W510" s="36" t="str">
        <f t="shared" si="55"/>
        <v/>
      </c>
      <c r="X510" s="31"/>
      <c r="Y510" s="31"/>
      <c r="Z510" s="31" t="s">
        <v>8560</v>
      </c>
      <c r="AA510" s="31">
        <v>509</v>
      </c>
      <c r="AB510" s="31"/>
      <c r="AC510" s="31"/>
      <c r="AD510" s="31"/>
      <c r="AE510" s="31"/>
      <c r="AF510" s="31"/>
    </row>
    <row r="511" spans="1:32">
      <c r="A511" s="31" t="str">
        <f>IF((Rapportage!A511)="","",_xlfn.CONCAT(REPT("0",4-LEN(Rapportage!A511)),Rapportage!A511))</f>
        <v/>
      </c>
      <c r="B511" s="31" t="s">
        <v>1536</v>
      </c>
      <c r="C511" s="31" t="str">
        <f>IF((Rapportage!C511)="","",_xlfn.CONCAT(REPT("0",10-LEN(Rapportage!C511)),Rapportage!C511))</f>
        <v/>
      </c>
      <c r="D511" s="31" t="s">
        <v>1537</v>
      </c>
      <c r="E511" s="31" t="s">
        <v>18092</v>
      </c>
      <c r="F511" s="31" t="s">
        <v>15570</v>
      </c>
      <c r="G511" s="31" t="s">
        <v>1538</v>
      </c>
      <c r="H511" s="31" t="s">
        <v>8561</v>
      </c>
      <c r="I511" s="31">
        <v>1766</v>
      </c>
      <c r="J511" s="31" t="e">
        <f ca="1">IF(($AB$2-$AA$2) &gt;= 0,IF(LEN(TEXT((V511)*100,"00000"))=3,_xlfn.CONCAT(0,TEXT((V511)*100,"00000")),TEXT((V511)*100,"00000")),empty)</f>
        <v>#NAME?</v>
      </c>
      <c r="K511" s="31" t="str">
        <f t="shared" si="51"/>
        <v/>
      </c>
      <c r="L511" s="31" t="s">
        <v>13051</v>
      </c>
      <c r="M511" s="31"/>
      <c r="N511" s="33" t="e">
        <f>MOD(Rapportage!H511-Rapportage!F511,1)-P511</f>
        <v>#VALUE!</v>
      </c>
      <c r="O511" s="31" t="str">
        <f>IF(Rapportage!G511="","",Rapportage!G511-Rapportage!E511)</f>
        <v/>
      </c>
      <c r="P511" s="35" t="str">
        <f>IF(Rapportage!K511="","",(Rapportage!K511*60)/1440)</f>
        <v/>
      </c>
      <c r="Q511" s="40" t="str">
        <f>IF(O511=1,1-((Rapportage!#REF!-$X$2)),"")</f>
        <v/>
      </c>
      <c r="R511" s="40" t="str">
        <f t="shared" si="50"/>
        <v/>
      </c>
      <c r="S511" s="35" t="str">
        <f>IF(OR(O511=1,Rapportage!H511&lt;$X$3),IF(Rapportage!H511&lt;"00:01","",(Rapportage!H511-$X$2)),"")</f>
        <v/>
      </c>
      <c r="T511" s="36" t="str">
        <f t="shared" si="52"/>
        <v/>
      </c>
      <c r="U511" s="41" t="str">
        <f t="shared" si="53"/>
        <v/>
      </c>
      <c r="V511" s="36" t="str">
        <f t="shared" si="54"/>
        <v/>
      </c>
      <c r="W511" s="36" t="str">
        <f t="shared" si="55"/>
        <v/>
      </c>
      <c r="X511" s="31"/>
      <c r="Y511" s="31"/>
      <c r="Z511" s="31" t="s">
        <v>8562</v>
      </c>
      <c r="AA511" s="31">
        <v>510</v>
      </c>
      <c r="AB511" s="31"/>
      <c r="AC511" s="31"/>
      <c r="AD511" s="31"/>
      <c r="AE511" s="31"/>
      <c r="AF511" s="31"/>
    </row>
    <row r="512" spans="1:32">
      <c r="A512" s="31" t="str">
        <f>IF((Rapportage!A512)="","",_xlfn.CONCAT(REPT("0",4-LEN(Rapportage!A512)),Rapportage!A512))</f>
        <v/>
      </c>
      <c r="B512" s="31" t="s">
        <v>1539</v>
      </c>
      <c r="C512" s="31" t="str">
        <f>IF((Rapportage!C512)="","",_xlfn.CONCAT(REPT("0",10-LEN(Rapportage!C512)),Rapportage!C512))</f>
        <v/>
      </c>
      <c r="D512" s="31" t="s">
        <v>1540</v>
      </c>
      <c r="E512" s="31" t="s">
        <v>18093</v>
      </c>
      <c r="F512" s="31" t="s">
        <v>15571</v>
      </c>
      <c r="G512" s="31" t="s">
        <v>1541</v>
      </c>
      <c r="H512" s="31" t="s">
        <v>8563</v>
      </c>
      <c r="I512" s="31">
        <v>1766</v>
      </c>
      <c r="J512" s="31" t="e">
        <f ca="1">IF(($AB$2-$AA$2) &gt;= 0,IF(LEN(TEXT((V512)*100,"00000"))=3,_xlfn.CONCAT(0,TEXT((V512)*100,"00000")),TEXT((V512)*100,"00000")),empty)</f>
        <v>#NAME?</v>
      </c>
      <c r="K512" s="31" t="str">
        <f t="shared" si="51"/>
        <v/>
      </c>
      <c r="L512" s="31" t="s">
        <v>13052</v>
      </c>
      <c r="M512" s="31"/>
      <c r="N512" s="33" t="e">
        <f>MOD(Rapportage!H512-Rapportage!F512,1)-P512</f>
        <v>#VALUE!</v>
      </c>
      <c r="O512" s="31" t="str">
        <f>IF(Rapportage!G512="","",Rapportage!G512-Rapportage!E512)</f>
        <v/>
      </c>
      <c r="P512" s="35" t="str">
        <f>IF(Rapportage!K512="","",(Rapportage!K512*60)/1440)</f>
        <v/>
      </c>
      <c r="Q512" s="40" t="str">
        <f>IF(O512=1,1-((Rapportage!#REF!-$X$2)),"")</f>
        <v/>
      </c>
      <c r="R512" s="40" t="str">
        <f t="shared" si="50"/>
        <v/>
      </c>
      <c r="S512" s="35" t="str">
        <f>IF(OR(O512=1,Rapportage!H512&lt;$X$3),IF(Rapportage!H512&lt;"00:01","",(Rapportage!H512-$X$2)),"")</f>
        <v/>
      </c>
      <c r="T512" s="36" t="str">
        <f t="shared" si="52"/>
        <v/>
      </c>
      <c r="U512" s="41" t="str">
        <f t="shared" si="53"/>
        <v/>
      </c>
      <c r="V512" s="36" t="str">
        <f t="shared" si="54"/>
        <v/>
      </c>
      <c r="W512" s="36" t="str">
        <f t="shared" si="55"/>
        <v/>
      </c>
      <c r="X512" s="31"/>
      <c r="Y512" s="31"/>
      <c r="Z512" s="31" t="s">
        <v>8564</v>
      </c>
      <c r="AA512" s="31">
        <v>511</v>
      </c>
      <c r="AB512" s="31"/>
      <c r="AC512" s="31"/>
      <c r="AD512" s="31"/>
      <c r="AE512" s="31"/>
      <c r="AF512" s="31"/>
    </row>
    <row r="513" spans="1:32">
      <c r="A513" s="31" t="str">
        <f>IF((Rapportage!A513)="","",_xlfn.CONCAT(REPT("0",4-LEN(Rapportage!A513)),Rapportage!A513))</f>
        <v/>
      </c>
      <c r="B513" s="31" t="s">
        <v>1542</v>
      </c>
      <c r="C513" s="31" t="str">
        <f>IF((Rapportage!C513)="","",_xlfn.CONCAT(REPT("0",10-LEN(Rapportage!C513)),Rapportage!C513))</f>
        <v/>
      </c>
      <c r="D513" s="31" t="s">
        <v>1543</v>
      </c>
      <c r="E513" s="31" t="s">
        <v>18094</v>
      </c>
      <c r="F513" s="31" t="s">
        <v>15572</v>
      </c>
      <c r="G513" s="31" t="s">
        <v>1544</v>
      </c>
      <c r="H513" s="31" t="s">
        <v>8565</v>
      </c>
      <c r="I513" s="31">
        <v>1766</v>
      </c>
      <c r="J513" s="31" t="e">
        <f ca="1">IF(($AB$2-$AA$2) &gt;= 0,IF(LEN(TEXT((V513)*100,"00000"))=3,_xlfn.CONCAT(0,TEXT((V513)*100,"00000")),TEXT((V513)*100,"00000")),empty)</f>
        <v>#NAME?</v>
      </c>
      <c r="K513" s="31" t="str">
        <f t="shared" si="51"/>
        <v/>
      </c>
      <c r="L513" s="31" t="s">
        <v>13053</v>
      </c>
      <c r="M513" s="31"/>
      <c r="N513" s="33" t="e">
        <f>MOD(Rapportage!H513-Rapportage!F513,1)-P513</f>
        <v>#VALUE!</v>
      </c>
      <c r="O513" s="31" t="str">
        <f>IF(Rapportage!G513="","",Rapportage!G513-Rapportage!E513)</f>
        <v/>
      </c>
      <c r="P513" s="35" t="str">
        <f>IF(Rapportage!K513="","",(Rapportage!K513*60)/1440)</f>
        <v/>
      </c>
      <c r="Q513" s="40" t="str">
        <f>IF(O513=1,1-((Rapportage!#REF!-$X$2)),"")</f>
        <v/>
      </c>
      <c r="R513" s="40" t="str">
        <f t="shared" si="50"/>
        <v/>
      </c>
      <c r="S513" s="35" t="str">
        <f>IF(OR(O513=1,Rapportage!H513&lt;$X$3),IF(Rapportage!H513&lt;"00:01","",(Rapportage!H513-$X$2)),"")</f>
        <v/>
      </c>
      <c r="T513" s="36" t="str">
        <f t="shared" si="52"/>
        <v/>
      </c>
      <c r="U513" s="41" t="str">
        <f t="shared" si="53"/>
        <v/>
      </c>
      <c r="V513" s="36" t="str">
        <f t="shared" si="54"/>
        <v/>
      </c>
      <c r="W513" s="36" t="str">
        <f t="shared" si="55"/>
        <v/>
      </c>
      <c r="X513" s="31"/>
      <c r="Y513" s="31"/>
      <c r="Z513" s="31" t="s">
        <v>8566</v>
      </c>
      <c r="AA513" s="31">
        <v>512</v>
      </c>
      <c r="AB513" s="31"/>
      <c r="AC513" s="31"/>
      <c r="AD513" s="31"/>
      <c r="AE513" s="31"/>
      <c r="AF513" s="31"/>
    </row>
    <row r="514" spans="1:32">
      <c r="A514" s="31" t="str">
        <f>IF((Rapportage!A514)="","",_xlfn.CONCAT(REPT("0",4-LEN(Rapportage!A514)),Rapportage!A514))</f>
        <v/>
      </c>
      <c r="B514" s="31" t="s">
        <v>1545</v>
      </c>
      <c r="C514" s="31" t="str">
        <f>IF((Rapportage!C514)="","",_xlfn.CONCAT(REPT("0",10-LEN(Rapportage!C514)),Rapportage!C514))</f>
        <v/>
      </c>
      <c r="D514" s="31" t="s">
        <v>1546</v>
      </c>
      <c r="E514" s="31" t="s">
        <v>18095</v>
      </c>
      <c r="F514" s="31" t="s">
        <v>15573</v>
      </c>
      <c r="G514" s="31" t="s">
        <v>1547</v>
      </c>
      <c r="H514" s="31" t="s">
        <v>8567</v>
      </c>
      <c r="I514" s="31">
        <v>1766</v>
      </c>
      <c r="J514" s="31" t="e">
        <f ca="1">IF(($AB$2-$AA$2) &gt;= 0,IF(LEN(TEXT((V514)*100,"00000"))=3,_xlfn.CONCAT(0,TEXT((V514)*100,"00000")),TEXT((V514)*100,"00000")),empty)</f>
        <v>#NAME?</v>
      </c>
      <c r="K514" s="31" t="str">
        <f t="shared" si="51"/>
        <v/>
      </c>
      <c r="L514" s="31" t="s">
        <v>13054</v>
      </c>
      <c r="M514" s="31"/>
      <c r="N514" s="33" t="e">
        <f>MOD(Rapportage!H514-Rapportage!F514,1)-P514</f>
        <v>#VALUE!</v>
      </c>
      <c r="O514" s="31" t="str">
        <f>IF(Rapportage!G514="","",Rapportage!G514-Rapportage!E514)</f>
        <v/>
      </c>
      <c r="P514" s="35" t="str">
        <f>IF(Rapportage!K514="","",(Rapportage!K514*60)/1440)</f>
        <v/>
      </c>
      <c r="Q514" s="40" t="str">
        <f>IF(O514=1,1-((Rapportage!#REF!-$X$2)),"")</f>
        <v/>
      </c>
      <c r="R514" s="40" t="str">
        <f t="shared" ref="R514:R577" si="56">IF(Q514="","",(Q514-N514))</f>
        <v/>
      </c>
      <c r="S514" s="35" t="str">
        <f>IF(OR(O514=1,Rapportage!H514&lt;$X$3),IF(Rapportage!H514&lt;"00:01","",(Rapportage!H514-$X$2)),"")</f>
        <v/>
      </c>
      <c r="T514" s="36" t="str">
        <f t="shared" si="52"/>
        <v/>
      </c>
      <c r="U514" s="41" t="str">
        <f t="shared" si="53"/>
        <v/>
      </c>
      <c r="V514" s="36" t="str">
        <f t="shared" si="54"/>
        <v/>
      </c>
      <c r="W514" s="36" t="str">
        <f t="shared" si="55"/>
        <v/>
      </c>
      <c r="X514" s="31"/>
      <c r="Y514" s="31"/>
      <c r="Z514" s="31" t="s">
        <v>8568</v>
      </c>
      <c r="AA514" s="31">
        <v>513</v>
      </c>
      <c r="AB514" s="31"/>
      <c r="AC514" s="31"/>
      <c r="AD514" s="31"/>
      <c r="AE514" s="31"/>
      <c r="AF514" s="31"/>
    </row>
    <row r="515" spans="1:32">
      <c r="A515" s="31" t="str">
        <f>IF((Rapportage!A515)="","",_xlfn.CONCAT(REPT("0",4-LEN(Rapportage!A515)),Rapportage!A515))</f>
        <v/>
      </c>
      <c r="B515" s="31" t="s">
        <v>1548</v>
      </c>
      <c r="C515" s="31" t="str">
        <f>IF((Rapportage!C515)="","",_xlfn.CONCAT(REPT("0",10-LEN(Rapportage!C515)),Rapportage!C515))</f>
        <v/>
      </c>
      <c r="D515" s="31" t="s">
        <v>1549</v>
      </c>
      <c r="E515" s="31" t="s">
        <v>18096</v>
      </c>
      <c r="F515" s="31" t="s">
        <v>15574</v>
      </c>
      <c r="G515" s="31" t="s">
        <v>1550</v>
      </c>
      <c r="H515" s="31" t="s">
        <v>8569</v>
      </c>
      <c r="I515" s="31">
        <v>1766</v>
      </c>
      <c r="J515" s="31" t="e">
        <f ca="1">IF(($AB$2-$AA$2) &gt;= 0,IF(LEN(TEXT((V515)*100,"00000"))=3,_xlfn.CONCAT(0,TEXT((V515)*100,"00000")),TEXT((V515)*100,"00000")),empty)</f>
        <v>#NAME?</v>
      </c>
      <c r="K515" s="31" t="str">
        <f t="shared" ref="K515:K578" si="57">IF(W515="","",IF(LEN(TEXT((W515)*100,"00000"))=3,_xlfn.CONCAT(0,TEXT((W515)*100,"00000")),TEXT((W515)*100,"00000")))</f>
        <v/>
      </c>
      <c r="L515" s="31" t="s">
        <v>13055</v>
      </c>
      <c r="M515" s="31"/>
      <c r="N515" s="33" t="e">
        <f>MOD(Rapportage!H515-Rapportage!F515,1)-P515</f>
        <v>#VALUE!</v>
      </c>
      <c r="O515" s="31" t="str">
        <f>IF(Rapportage!G515="","",Rapportage!G515-Rapportage!E515)</f>
        <v/>
      </c>
      <c r="P515" s="35" t="str">
        <f>IF(Rapportage!K515="","",(Rapportage!K515*60)/1440)</f>
        <v/>
      </c>
      <c r="Q515" s="40" t="str">
        <f>IF(O515=1,1-((Rapportage!#REF!-$X$2)),"")</f>
        <v/>
      </c>
      <c r="R515" s="40" t="str">
        <f t="shared" si="56"/>
        <v/>
      </c>
      <c r="S515" s="35" t="str">
        <f>IF(OR(O515=1,Rapportage!H515&lt;$X$3),IF(Rapportage!H515&lt;"00:01","",(Rapportage!H515-$X$2)),"")</f>
        <v/>
      </c>
      <c r="T515" s="36" t="str">
        <f t="shared" si="52"/>
        <v/>
      </c>
      <c r="U515" s="41" t="str">
        <f t="shared" si="53"/>
        <v/>
      </c>
      <c r="V515" s="36" t="str">
        <f t="shared" si="54"/>
        <v/>
      </c>
      <c r="W515" s="36" t="str">
        <f t="shared" si="55"/>
        <v/>
      </c>
      <c r="X515" s="31"/>
      <c r="Y515" s="31"/>
      <c r="Z515" s="31" t="s">
        <v>8570</v>
      </c>
      <c r="AA515" s="31">
        <v>514</v>
      </c>
      <c r="AB515" s="31"/>
      <c r="AC515" s="31"/>
      <c r="AD515" s="31"/>
      <c r="AE515" s="31"/>
      <c r="AF515" s="31"/>
    </row>
    <row r="516" spans="1:32">
      <c r="A516" s="31" t="str">
        <f>IF((Rapportage!A516)="","",_xlfn.CONCAT(REPT("0",4-LEN(Rapportage!A516)),Rapportage!A516))</f>
        <v/>
      </c>
      <c r="B516" s="31" t="s">
        <v>1551</v>
      </c>
      <c r="C516" s="31" t="str">
        <f>IF((Rapportage!C516)="","",_xlfn.CONCAT(REPT("0",10-LEN(Rapportage!C516)),Rapportage!C516))</f>
        <v/>
      </c>
      <c r="D516" s="31" t="s">
        <v>1552</v>
      </c>
      <c r="E516" s="31" t="s">
        <v>18097</v>
      </c>
      <c r="F516" s="31" t="s">
        <v>15575</v>
      </c>
      <c r="G516" s="31" t="s">
        <v>1553</v>
      </c>
      <c r="H516" s="31" t="s">
        <v>8571</v>
      </c>
      <c r="I516" s="31">
        <v>1766</v>
      </c>
      <c r="J516" s="31" t="e">
        <f ca="1">IF(($AB$2-$AA$2) &gt;= 0,IF(LEN(TEXT((V516)*100,"00000"))=3,_xlfn.CONCAT(0,TEXT((V516)*100,"00000")),TEXT((V516)*100,"00000")),empty)</f>
        <v>#NAME?</v>
      </c>
      <c r="K516" s="31" t="str">
        <f t="shared" si="57"/>
        <v/>
      </c>
      <c r="L516" s="31" t="s">
        <v>13056</v>
      </c>
      <c r="M516" s="31"/>
      <c r="N516" s="33" t="e">
        <f>MOD(Rapportage!H516-Rapportage!F516,1)-P516</f>
        <v>#VALUE!</v>
      </c>
      <c r="O516" s="31" t="str">
        <f>IF(Rapportage!G516="","",Rapportage!G516-Rapportage!E516)</f>
        <v/>
      </c>
      <c r="P516" s="35" t="str">
        <f>IF(Rapportage!K516="","",(Rapportage!K516*60)/1440)</f>
        <v/>
      </c>
      <c r="Q516" s="40" t="str">
        <f>IF(O516=1,1-((Rapportage!#REF!-$X$2)),"")</f>
        <v/>
      </c>
      <c r="R516" s="40" t="str">
        <f t="shared" si="56"/>
        <v/>
      </c>
      <c r="S516" s="35" t="str">
        <f>IF(OR(O516=1,Rapportage!H516&lt;$X$3),IF(Rapportage!H516&lt;"00:01","",(Rapportage!H516-$X$2)),"")</f>
        <v/>
      </c>
      <c r="T516" s="36" t="str">
        <f t="shared" si="52"/>
        <v/>
      </c>
      <c r="U516" s="41" t="str">
        <f t="shared" si="53"/>
        <v/>
      </c>
      <c r="V516" s="36" t="str">
        <f t="shared" si="54"/>
        <v/>
      </c>
      <c r="W516" s="36" t="str">
        <f t="shared" si="55"/>
        <v/>
      </c>
      <c r="X516" s="31"/>
      <c r="Y516" s="31"/>
      <c r="Z516" s="31" t="s">
        <v>8572</v>
      </c>
      <c r="AA516" s="31">
        <v>515</v>
      </c>
      <c r="AB516" s="31"/>
      <c r="AC516" s="31"/>
      <c r="AD516" s="31"/>
      <c r="AE516" s="31"/>
      <c r="AF516" s="31"/>
    </row>
    <row r="517" spans="1:32">
      <c r="A517" s="31" t="str">
        <f>IF((Rapportage!A517)="","",_xlfn.CONCAT(REPT("0",4-LEN(Rapportage!A517)),Rapportage!A517))</f>
        <v/>
      </c>
      <c r="B517" s="31" t="s">
        <v>1554</v>
      </c>
      <c r="C517" s="31" t="str">
        <f>IF((Rapportage!C517)="","",_xlfn.CONCAT(REPT("0",10-LEN(Rapportage!C517)),Rapportage!C517))</f>
        <v/>
      </c>
      <c r="D517" s="31" t="s">
        <v>1555</v>
      </c>
      <c r="E517" s="31" t="s">
        <v>18098</v>
      </c>
      <c r="F517" s="31" t="s">
        <v>15576</v>
      </c>
      <c r="G517" s="31" t="s">
        <v>1556</v>
      </c>
      <c r="H517" s="31" t="s">
        <v>8573</v>
      </c>
      <c r="I517" s="31">
        <v>1766</v>
      </c>
      <c r="J517" s="31" t="e">
        <f ca="1">IF(($AB$2-$AA$2) &gt;= 0,IF(LEN(TEXT((V517)*100,"00000"))=3,_xlfn.CONCAT(0,TEXT((V517)*100,"00000")),TEXT((V517)*100,"00000")),empty)</f>
        <v>#NAME?</v>
      </c>
      <c r="K517" s="31" t="str">
        <f t="shared" si="57"/>
        <v/>
      </c>
      <c r="L517" s="31" t="s">
        <v>13057</v>
      </c>
      <c r="M517" s="31"/>
      <c r="N517" s="33" t="e">
        <f>MOD(Rapportage!H517-Rapportage!F517,1)-P517</f>
        <v>#VALUE!</v>
      </c>
      <c r="O517" s="31" t="str">
        <f>IF(Rapportage!G517="","",Rapportage!G517-Rapportage!E517)</f>
        <v/>
      </c>
      <c r="P517" s="35" t="str">
        <f>IF(Rapportage!K517="","",(Rapportage!K517*60)/1440)</f>
        <v/>
      </c>
      <c r="Q517" s="40" t="str">
        <f>IF(O517=1,1-((Rapportage!#REF!-$X$2)),"")</f>
        <v/>
      </c>
      <c r="R517" s="40" t="str">
        <f t="shared" si="56"/>
        <v/>
      </c>
      <c r="S517" s="35" t="str">
        <f>IF(OR(O517=1,Rapportage!H517&lt;$X$3),IF(Rapportage!H517&lt;"00:01","",(Rapportage!H517-$X$2)),"")</f>
        <v/>
      </c>
      <c r="T517" s="36" t="str">
        <f t="shared" si="52"/>
        <v/>
      </c>
      <c r="U517" s="41" t="str">
        <f t="shared" si="53"/>
        <v/>
      </c>
      <c r="V517" s="36" t="str">
        <f t="shared" si="54"/>
        <v/>
      </c>
      <c r="W517" s="36" t="str">
        <f t="shared" si="55"/>
        <v/>
      </c>
      <c r="X517" s="31"/>
      <c r="Y517" s="31"/>
      <c r="Z517" s="31" t="s">
        <v>8574</v>
      </c>
      <c r="AA517" s="31">
        <v>516</v>
      </c>
      <c r="AB517" s="31"/>
      <c r="AC517" s="31"/>
      <c r="AD517" s="31"/>
      <c r="AE517" s="31"/>
      <c r="AF517" s="31"/>
    </row>
    <row r="518" spans="1:32">
      <c r="A518" s="31" t="str">
        <f>IF((Rapportage!A518)="","",_xlfn.CONCAT(REPT("0",4-LEN(Rapportage!A518)),Rapportage!A518))</f>
        <v/>
      </c>
      <c r="B518" s="31" t="s">
        <v>1557</v>
      </c>
      <c r="C518" s="31" t="str">
        <f>IF((Rapportage!C518)="","",_xlfn.CONCAT(REPT("0",10-LEN(Rapportage!C518)),Rapportage!C518))</f>
        <v/>
      </c>
      <c r="D518" s="31" t="s">
        <v>1558</v>
      </c>
      <c r="E518" s="31" t="s">
        <v>18099</v>
      </c>
      <c r="F518" s="31" t="s">
        <v>15577</v>
      </c>
      <c r="G518" s="31" t="s">
        <v>1559</v>
      </c>
      <c r="H518" s="31" t="s">
        <v>8575</v>
      </c>
      <c r="I518" s="31">
        <v>1766</v>
      </c>
      <c r="J518" s="31" t="e">
        <f ca="1">IF(($AB$2-$AA$2) &gt;= 0,IF(LEN(TEXT((V518)*100,"00000"))=3,_xlfn.CONCAT(0,TEXT((V518)*100,"00000")),TEXT((V518)*100,"00000")),empty)</f>
        <v>#NAME?</v>
      </c>
      <c r="K518" s="31" t="str">
        <f t="shared" si="57"/>
        <v/>
      </c>
      <c r="L518" s="31" t="s">
        <v>13058</v>
      </c>
      <c r="M518" s="31"/>
      <c r="N518" s="33" t="e">
        <f>MOD(Rapportage!H518-Rapportage!F518,1)-P518</f>
        <v>#VALUE!</v>
      </c>
      <c r="O518" s="31" t="str">
        <f>IF(Rapportage!G518="","",Rapportage!G518-Rapportage!E518)</f>
        <v/>
      </c>
      <c r="P518" s="35" t="str">
        <f>IF(Rapportage!K518="","",(Rapportage!K518*60)/1440)</f>
        <v/>
      </c>
      <c r="Q518" s="40" t="str">
        <f>IF(O518=1,1-((Rapportage!#REF!-$X$2)),"")</f>
        <v/>
      </c>
      <c r="R518" s="40" t="str">
        <f t="shared" si="56"/>
        <v/>
      </c>
      <c r="S518" s="35" t="str">
        <f>IF(OR(O518=1,Rapportage!H518&lt;$X$3),IF(Rapportage!H518&lt;"00:01","",(Rapportage!H518-$X$2)),"")</f>
        <v/>
      </c>
      <c r="T518" s="36" t="str">
        <f t="shared" si="52"/>
        <v/>
      </c>
      <c r="U518" s="41" t="str">
        <f t="shared" si="53"/>
        <v/>
      </c>
      <c r="V518" s="36" t="str">
        <f t="shared" si="54"/>
        <v/>
      </c>
      <c r="W518" s="36" t="str">
        <f t="shared" si="55"/>
        <v/>
      </c>
      <c r="X518" s="31"/>
      <c r="Y518" s="31"/>
      <c r="Z518" s="31" t="s">
        <v>8576</v>
      </c>
      <c r="AA518" s="31">
        <v>517</v>
      </c>
      <c r="AB518" s="31"/>
      <c r="AC518" s="31"/>
      <c r="AD518" s="31"/>
      <c r="AE518" s="31"/>
      <c r="AF518" s="31"/>
    </row>
    <row r="519" spans="1:32">
      <c r="A519" s="31" t="str">
        <f>IF((Rapportage!A519)="","",_xlfn.CONCAT(REPT("0",4-LEN(Rapportage!A519)),Rapportage!A519))</f>
        <v/>
      </c>
      <c r="B519" s="31" t="s">
        <v>1560</v>
      </c>
      <c r="C519" s="31" t="str">
        <f>IF((Rapportage!C519)="","",_xlfn.CONCAT(REPT("0",10-LEN(Rapportage!C519)),Rapportage!C519))</f>
        <v/>
      </c>
      <c r="D519" s="31" t="s">
        <v>1561</v>
      </c>
      <c r="E519" s="31" t="s">
        <v>18100</v>
      </c>
      <c r="F519" s="31" t="s">
        <v>15578</v>
      </c>
      <c r="G519" s="31" t="s">
        <v>1562</v>
      </c>
      <c r="H519" s="31" t="s">
        <v>8577</v>
      </c>
      <c r="I519" s="31">
        <v>1766</v>
      </c>
      <c r="J519" s="31" t="e">
        <f ca="1">IF(($AB$2-$AA$2) &gt;= 0,IF(LEN(TEXT((V519)*100,"00000"))=3,_xlfn.CONCAT(0,TEXT((V519)*100,"00000")),TEXT((V519)*100,"00000")),empty)</f>
        <v>#NAME?</v>
      </c>
      <c r="K519" s="31" t="str">
        <f t="shared" si="57"/>
        <v/>
      </c>
      <c r="L519" s="31" t="s">
        <v>13059</v>
      </c>
      <c r="M519" s="31"/>
      <c r="N519" s="33" t="e">
        <f>MOD(Rapportage!H519-Rapportage!F519,1)-P519</f>
        <v>#VALUE!</v>
      </c>
      <c r="O519" s="31" t="str">
        <f>IF(Rapportage!G519="","",Rapportage!G519-Rapportage!E519)</f>
        <v/>
      </c>
      <c r="P519" s="35" t="str">
        <f>IF(Rapportage!K519="","",(Rapportage!K519*60)/1440)</f>
        <v/>
      </c>
      <c r="Q519" s="40" t="str">
        <f>IF(O519=1,1-((Rapportage!#REF!-$X$2)),"")</f>
        <v/>
      </c>
      <c r="R519" s="40" t="str">
        <f t="shared" si="56"/>
        <v/>
      </c>
      <c r="S519" s="35" t="str">
        <f>IF(OR(O519=1,Rapportage!H519&lt;$X$3),IF(Rapportage!H519&lt;"00:01","",(Rapportage!H519-$X$2)),"")</f>
        <v/>
      </c>
      <c r="T519" s="36" t="str">
        <f t="shared" ref="T519:T582" si="58">IF(P519="","",IF(S519="",((P519*1440)/60),(((R519+S519)*1440)/60)))</f>
        <v/>
      </c>
      <c r="U519" s="41" t="str">
        <f t="shared" ref="U519:U582" si="59">IF(P519="","",(P519*1440)/60)</f>
        <v/>
      </c>
      <c r="V519" s="36" t="str">
        <f t="shared" ref="V519:V582" si="60">IF(O519="","",IF(O519=0,((P519*1440)/60),(R519*1440)/60))</f>
        <v/>
      </c>
      <c r="W519" s="36" t="str">
        <f t="shared" ref="W519:W582" si="61">IF(S519="","",(S519*1440)/60)</f>
        <v/>
      </c>
      <c r="X519" s="31"/>
      <c r="Y519" s="31"/>
      <c r="Z519" s="31" t="s">
        <v>8578</v>
      </c>
      <c r="AA519" s="31">
        <v>518</v>
      </c>
      <c r="AB519" s="31"/>
      <c r="AC519" s="31"/>
      <c r="AD519" s="31"/>
      <c r="AE519" s="31"/>
      <c r="AF519" s="31"/>
    </row>
    <row r="520" spans="1:32">
      <c r="A520" s="31" t="str">
        <f>IF((Rapportage!A520)="","",_xlfn.CONCAT(REPT("0",4-LEN(Rapportage!A520)),Rapportage!A520))</f>
        <v/>
      </c>
      <c r="B520" s="31" t="s">
        <v>1563</v>
      </c>
      <c r="C520" s="31" t="str">
        <f>IF((Rapportage!C520)="","",_xlfn.CONCAT(REPT("0",10-LEN(Rapportage!C520)),Rapportage!C520))</f>
        <v/>
      </c>
      <c r="D520" s="31" t="s">
        <v>1564</v>
      </c>
      <c r="E520" s="31" t="s">
        <v>18101</v>
      </c>
      <c r="F520" s="31" t="s">
        <v>15579</v>
      </c>
      <c r="G520" s="31" t="s">
        <v>1565</v>
      </c>
      <c r="H520" s="31" t="s">
        <v>8579</v>
      </c>
      <c r="I520" s="31">
        <v>1766</v>
      </c>
      <c r="J520" s="31" t="e">
        <f ca="1">IF(($AB$2-$AA$2) &gt;= 0,IF(LEN(TEXT((V520)*100,"00000"))=3,_xlfn.CONCAT(0,TEXT((V520)*100,"00000")),TEXT((V520)*100,"00000")),empty)</f>
        <v>#NAME?</v>
      </c>
      <c r="K520" s="31" t="str">
        <f t="shared" si="57"/>
        <v/>
      </c>
      <c r="L520" s="31" t="s">
        <v>13060</v>
      </c>
      <c r="M520" s="31"/>
      <c r="N520" s="33" t="e">
        <f>MOD(Rapportage!H520-Rapportage!F520,1)-P520</f>
        <v>#VALUE!</v>
      </c>
      <c r="O520" s="31" t="str">
        <f>IF(Rapportage!G520="","",Rapportage!G520-Rapportage!E520)</f>
        <v/>
      </c>
      <c r="P520" s="35" t="str">
        <f>IF(Rapportage!K520="","",(Rapportage!K520*60)/1440)</f>
        <v/>
      </c>
      <c r="Q520" s="40" t="str">
        <f>IF(O520=1,1-((Rapportage!#REF!-$X$2)),"")</f>
        <v/>
      </c>
      <c r="R520" s="40" t="str">
        <f t="shared" si="56"/>
        <v/>
      </c>
      <c r="S520" s="35" t="str">
        <f>IF(OR(O520=1,Rapportage!H520&lt;$X$3),IF(Rapportage!H520&lt;"00:01","",(Rapportage!H520-$X$2)),"")</f>
        <v/>
      </c>
      <c r="T520" s="36" t="str">
        <f t="shared" si="58"/>
        <v/>
      </c>
      <c r="U520" s="41" t="str">
        <f t="shared" si="59"/>
        <v/>
      </c>
      <c r="V520" s="36" t="str">
        <f t="shared" si="60"/>
        <v/>
      </c>
      <c r="W520" s="36" t="str">
        <f t="shared" si="61"/>
        <v/>
      </c>
      <c r="X520" s="31"/>
      <c r="Y520" s="31"/>
      <c r="Z520" s="31" t="s">
        <v>8580</v>
      </c>
      <c r="AA520" s="31">
        <v>519</v>
      </c>
      <c r="AB520" s="31"/>
      <c r="AC520" s="31"/>
      <c r="AD520" s="31"/>
      <c r="AE520" s="31"/>
      <c r="AF520" s="31"/>
    </row>
    <row r="521" spans="1:32">
      <c r="A521" s="31" t="str">
        <f>IF((Rapportage!A521)="","",_xlfn.CONCAT(REPT("0",4-LEN(Rapportage!A521)),Rapportage!A521))</f>
        <v/>
      </c>
      <c r="B521" s="31" t="s">
        <v>1566</v>
      </c>
      <c r="C521" s="31" t="str">
        <f>IF((Rapportage!C521)="","",_xlfn.CONCAT(REPT("0",10-LEN(Rapportage!C521)),Rapportage!C521))</f>
        <v/>
      </c>
      <c r="D521" s="31" t="s">
        <v>1567</v>
      </c>
      <c r="E521" s="31" t="s">
        <v>18102</v>
      </c>
      <c r="F521" s="31" t="s">
        <v>15580</v>
      </c>
      <c r="G521" s="31" t="s">
        <v>1568</v>
      </c>
      <c r="H521" s="31" t="s">
        <v>8581</v>
      </c>
      <c r="I521" s="31">
        <v>1766</v>
      </c>
      <c r="J521" s="31" t="e">
        <f ca="1">IF(($AB$2-$AA$2) &gt;= 0,IF(LEN(TEXT((V521)*100,"00000"))=3,_xlfn.CONCAT(0,TEXT((V521)*100,"00000")),TEXT((V521)*100,"00000")),empty)</f>
        <v>#NAME?</v>
      </c>
      <c r="K521" s="31" t="str">
        <f t="shared" si="57"/>
        <v/>
      </c>
      <c r="L521" s="31" t="s">
        <v>13061</v>
      </c>
      <c r="M521" s="31"/>
      <c r="N521" s="33" t="e">
        <f>MOD(Rapportage!H521-Rapportage!F521,1)-P521</f>
        <v>#VALUE!</v>
      </c>
      <c r="O521" s="31" t="str">
        <f>IF(Rapportage!G521="","",Rapportage!G521-Rapportage!E521)</f>
        <v/>
      </c>
      <c r="P521" s="35" t="str">
        <f>IF(Rapportage!K521="","",(Rapportage!K521*60)/1440)</f>
        <v/>
      </c>
      <c r="Q521" s="40" t="str">
        <f>IF(O521=1,1-((Rapportage!#REF!-$X$2)),"")</f>
        <v/>
      </c>
      <c r="R521" s="40" t="str">
        <f t="shared" si="56"/>
        <v/>
      </c>
      <c r="S521" s="35" t="str">
        <f>IF(OR(O521=1,Rapportage!H521&lt;$X$3),IF(Rapportage!H521&lt;"00:01","",(Rapportage!H521-$X$2)),"")</f>
        <v/>
      </c>
      <c r="T521" s="36" t="str">
        <f t="shared" si="58"/>
        <v/>
      </c>
      <c r="U521" s="41" t="str">
        <f t="shared" si="59"/>
        <v/>
      </c>
      <c r="V521" s="36" t="str">
        <f t="shared" si="60"/>
        <v/>
      </c>
      <c r="W521" s="36" t="str">
        <f t="shared" si="61"/>
        <v/>
      </c>
      <c r="X521" s="31"/>
      <c r="Y521" s="31"/>
      <c r="Z521" s="31" t="s">
        <v>8582</v>
      </c>
      <c r="AA521" s="31">
        <v>520</v>
      </c>
      <c r="AB521" s="31"/>
      <c r="AC521" s="31"/>
      <c r="AD521" s="31"/>
      <c r="AE521" s="31"/>
      <c r="AF521" s="31"/>
    </row>
    <row r="522" spans="1:32">
      <c r="A522" s="31" t="str">
        <f>IF((Rapportage!A522)="","",_xlfn.CONCAT(REPT("0",4-LEN(Rapportage!A522)),Rapportage!A522))</f>
        <v/>
      </c>
      <c r="B522" s="31" t="s">
        <v>1569</v>
      </c>
      <c r="C522" s="31" t="str">
        <f>IF((Rapportage!C522)="","",_xlfn.CONCAT(REPT("0",10-LEN(Rapportage!C522)),Rapportage!C522))</f>
        <v/>
      </c>
      <c r="D522" s="31" t="s">
        <v>1570</v>
      </c>
      <c r="E522" s="31" t="s">
        <v>18103</v>
      </c>
      <c r="F522" s="31" t="s">
        <v>15581</v>
      </c>
      <c r="G522" s="31" t="s">
        <v>1571</v>
      </c>
      <c r="H522" s="31" t="s">
        <v>8583</v>
      </c>
      <c r="I522" s="31">
        <v>1766</v>
      </c>
      <c r="J522" s="31" t="e">
        <f ca="1">IF(($AB$2-$AA$2) &gt;= 0,IF(LEN(TEXT((V522)*100,"00000"))=3,_xlfn.CONCAT(0,TEXT((V522)*100,"00000")),TEXT((V522)*100,"00000")),empty)</f>
        <v>#NAME?</v>
      </c>
      <c r="K522" s="31" t="str">
        <f t="shared" si="57"/>
        <v/>
      </c>
      <c r="L522" s="31" t="s">
        <v>13062</v>
      </c>
      <c r="M522" s="31"/>
      <c r="N522" s="33" t="e">
        <f>MOD(Rapportage!H522-Rapportage!F522,1)-P522</f>
        <v>#VALUE!</v>
      </c>
      <c r="O522" s="31" t="str">
        <f>IF(Rapportage!G522="","",Rapportage!G522-Rapportage!E522)</f>
        <v/>
      </c>
      <c r="P522" s="35" t="str">
        <f>IF(Rapportage!K522="","",(Rapportage!K522*60)/1440)</f>
        <v/>
      </c>
      <c r="Q522" s="40" t="str">
        <f>IF(O522=1,1-((Rapportage!#REF!-$X$2)),"")</f>
        <v/>
      </c>
      <c r="R522" s="40" t="str">
        <f t="shared" si="56"/>
        <v/>
      </c>
      <c r="S522" s="35" t="str">
        <f>IF(OR(O522=1,Rapportage!H522&lt;$X$3),IF(Rapportage!H522&lt;"00:01","",(Rapportage!H522-$X$2)),"")</f>
        <v/>
      </c>
      <c r="T522" s="36" t="str">
        <f t="shared" si="58"/>
        <v/>
      </c>
      <c r="U522" s="41" t="str">
        <f t="shared" si="59"/>
        <v/>
      </c>
      <c r="V522" s="36" t="str">
        <f t="shared" si="60"/>
        <v/>
      </c>
      <c r="W522" s="36" t="str">
        <f t="shared" si="61"/>
        <v/>
      </c>
      <c r="X522" s="31"/>
      <c r="Y522" s="31"/>
      <c r="Z522" s="31" t="s">
        <v>8584</v>
      </c>
      <c r="AA522" s="31">
        <v>521</v>
      </c>
      <c r="AB522" s="31"/>
      <c r="AC522" s="31"/>
      <c r="AD522" s="31"/>
      <c r="AE522" s="31"/>
      <c r="AF522" s="31"/>
    </row>
    <row r="523" spans="1:32">
      <c r="A523" s="31" t="str">
        <f>IF((Rapportage!A523)="","",_xlfn.CONCAT(REPT("0",4-LEN(Rapportage!A523)),Rapportage!A523))</f>
        <v/>
      </c>
      <c r="B523" s="31" t="s">
        <v>1572</v>
      </c>
      <c r="C523" s="31" t="str">
        <f>IF((Rapportage!C523)="","",_xlfn.CONCAT(REPT("0",10-LEN(Rapportage!C523)),Rapportage!C523))</f>
        <v/>
      </c>
      <c r="D523" s="31" t="s">
        <v>1573</v>
      </c>
      <c r="E523" s="31" t="s">
        <v>18104</v>
      </c>
      <c r="F523" s="31" t="s">
        <v>15582</v>
      </c>
      <c r="G523" s="31" t="s">
        <v>1574</v>
      </c>
      <c r="H523" s="31" t="s">
        <v>8585</v>
      </c>
      <c r="I523" s="31">
        <v>1766</v>
      </c>
      <c r="J523" s="31" t="e">
        <f ca="1">IF(($AB$2-$AA$2) &gt;= 0,IF(LEN(TEXT((V523)*100,"00000"))=3,_xlfn.CONCAT(0,TEXT((V523)*100,"00000")),TEXT((V523)*100,"00000")),empty)</f>
        <v>#NAME?</v>
      </c>
      <c r="K523" s="31" t="str">
        <f t="shared" si="57"/>
        <v/>
      </c>
      <c r="L523" s="31" t="s">
        <v>13063</v>
      </c>
      <c r="M523" s="31"/>
      <c r="N523" s="33" t="e">
        <f>MOD(Rapportage!H523-Rapportage!F523,1)-P523</f>
        <v>#VALUE!</v>
      </c>
      <c r="O523" s="31" t="str">
        <f>IF(Rapportage!G523="","",Rapportage!G523-Rapportage!E523)</f>
        <v/>
      </c>
      <c r="P523" s="35" t="str">
        <f>IF(Rapportage!K523="","",(Rapportage!K523*60)/1440)</f>
        <v/>
      </c>
      <c r="Q523" s="40" t="str">
        <f>IF(O523=1,1-((Rapportage!#REF!-$X$2)),"")</f>
        <v/>
      </c>
      <c r="R523" s="40" t="str">
        <f t="shared" si="56"/>
        <v/>
      </c>
      <c r="S523" s="35" t="str">
        <f>IF(OR(O523=1,Rapportage!H523&lt;$X$3),IF(Rapportage!H523&lt;"00:01","",(Rapportage!H523-$X$2)),"")</f>
        <v/>
      </c>
      <c r="T523" s="36" t="str">
        <f t="shared" si="58"/>
        <v/>
      </c>
      <c r="U523" s="41" t="str">
        <f t="shared" si="59"/>
        <v/>
      </c>
      <c r="V523" s="36" t="str">
        <f t="shared" si="60"/>
        <v/>
      </c>
      <c r="W523" s="36" t="str">
        <f t="shared" si="61"/>
        <v/>
      </c>
      <c r="X523" s="31"/>
      <c r="Y523" s="31"/>
      <c r="Z523" s="31" t="s">
        <v>8586</v>
      </c>
      <c r="AA523" s="31">
        <v>522</v>
      </c>
      <c r="AB523" s="31"/>
      <c r="AC523" s="31"/>
      <c r="AD523" s="31"/>
      <c r="AE523" s="31"/>
      <c r="AF523" s="31"/>
    </row>
    <row r="524" spans="1:32">
      <c r="A524" s="31" t="str">
        <f>IF((Rapportage!A524)="","",_xlfn.CONCAT(REPT("0",4-LEN(Rapportage!A524)),Rapportage!A524))</f>
        <v/>
      </c>
      <c r="B524" s="31" t="s">
        <v>1575</v>
      </c>
      <c r="C524" s="31" t="str">
        <f>IF((Rapportage!C524)="","",_xlfn.CONCAT(REPT("0",10-LEN(Rapportage!C524)),Rapportage!C524))</f>
        <v/>
      </c>
      <c r="D524" s="31" t="s">
        <v>1576</v>
      </c>
      <c r="E524" s="31" t="s">
        <v>18105</v>
      </c>
      <c r="F524" s="31" t="s">
        <v>15583</v>
      </c>
      <c r="G524" s="31" t="s">
        <v>1577</v>
      </c>
      <c r="H524" s="31" t="s">
        <v>8587</v>
      </c>
      <c r="I524" s="31">
        <v>1766</v>
      </c>
      <c r="J524" s="31" t="e">
        <f ca="1">IF(($AB$2-$AA$2) &gt;= 0,IF(LEN(TEXT((V524)*100,"00000"))=3,_xlfn.CONCAT(0,TEXT((V524)*100,"00000")),TEXT((V524)*100,"00000")),empty)</f>
        <v>#NAME?</v>
      </c>
      <c r="K524" s="31" t="str">
        <f t="shared" si="57"/>
        <v/>
      </c>
      <c r="L524" s="31" t="s">
        <v>13064</v>
      </c>
      <c r="M524" s="31"/>
      <c r="N524" s="33" t="e">
        <f>MOD(Rapportage!H524-Rapportage!F524,1)-P524</f>
        <v>#VALUE!</v>
      </c>
      <c r="O524" s="31" t="str">
        <f>IF(Rapportage!G524="","",Rapportage!G524-Rapportage!E524)</f>
        <v/>
      </c>
      <c r="P524" s="35" t="str">
        <f>IF(Rapportage!K524="","",(Rapportage!K524*60)/1440)</f>
        <v/>
      </c>
      <c r="Q524" s="40" t="str">
        <f>IF(O524=1,1-((Rapportage!#REF!-$X$2)),"")</f>
        <v/>
      </c>
      <c r="R524" s="40" t="str">
        <f t="shared" si="56"/>
        <v/>
      </c>
      <c r="S524" s="35" t="str">
        <f>IF(OR(O524=1,Rapportage!H524&lt;$X$3),IF(Rapportage!H524&lt;"00:01","",(Rapportage!H524-$X$2)),"")</f>
        <v/>
      </c>
      <c r="T524" s="36" t="str">
        <f t="shared" si="58"/>
        <v/>
      </c>
      <c r="U524" s="41" t="str">
        <f t="shared" si="59"/>
        <v/>
      </c>
      <c r="V524" s="36" t="str">
        <f t="shared" si="60"/>
        <v/>
      </c>
      <c r="W524" s="36" t="str">
        <f t="shared" si="61"/>
        <v/>
      </c>
      <c r="X524" s="31"/>
      <c r="Y524" s="31"/>
      <c r="Z524" s="31" t="s">
        <v>8588</v>
      </c>
      <c r="AA524" s="31">
        <v>523</v>
      </c>
      <c r="AB524" s="31"/>
      <c r="AC524" s="31"/>
      <c r="AD524" s="31"/>
      <c r="AE524" s="31"/>
      <c r="AF524" s="31"/>
    </row>
    <row r="525" spans="1:32">
      <c r="A525" s="31" t="str">
        <f>IF((Rapportage!A525)="","",_xlfn.CONCAT(REPT("0",4-LEN(Rapportage!A525)),Rapportage!A525))</f>
        <v/>
      </c>
      <c r="B525" s="31" t="s">
        <v>1578</v>
      </c>
      <c r="C525" s="31" t="str">
        <f>IF((Rapportage!C525)="","",_xlfn.CONCAT(REPT("0",10-LEN(Rapportage!C525)),Rapportage!C525))</f>
        <v/>
      </c>
      <c r="D525" s="31" t="s">
        <v>1579</v>
      </c>
      <c r="E525" s="31" t="s">
        <v>18106</v>
      </c>
      <c r="F525" s="31" t="s">
        <v>15584</v>
      </c>
      <c r="G525" s="31" t="s">
        <v>1580</v>
      </c>
      <c r="H525" s="31" t="s">
        <v>8589</v>
      </c>
      <c r="I525" s="31">
        <v>1766</v>
      </c>
      <c r="J525" s="31" t="e">
        <f ca="1">IF(($AB$2-$AA$2) &gt;= 0,IF(LEN(TEXT((V525)*100,"00000"))=3,_xlfn.CONCAT(0,TEXT((V525)*100,"00000")),TEXT((V525)*100,"00000")),empty)</f>
        <v>#NAME?</v>
      </c>
      <c r="K525" s="31" t="str">
        <f t="shared" si="57"/>
        <v/>
      </c>
      <c r="L525" s="31" t="s">
        <v>13065</v>
      </c>
      <c r="M525" s="31"/>
      <c r="N525" s="33" t="e">
        <f>MOD(Rapportage!H525-Rapportage!F525,1)-P525</f>
        <v>#VALUE!</v>
      </c>
      <c r="O525" s="31" t="str">
        <f>IF(Rapportage!G525="","",Rapportage!G525-Rapportage!E525)</f>
        <v/>
      </c>
      <c r="P525" s="35" t="str">
        <f>IF(Rapportage!K525="","",(Rapportage!K525*60)/1440)</f>
        <v/>
      </c>
      <c r="Q525" s="40" t="str">
        <f>IF(O525=1,1-((Rapportage!#REF!-$X$2)),"")</f>
        <v/>
      </c>
      <c r="R525" s="40" t="str">
        <f t="shared" si="56"/>
        <v/>
      </c>
      <c r="S525" s="35" t="str">
        <f>IF(OR(O525=1,Rapportage!H525&lt;$X$3),IF(Rapportage!H525&lt;"00:01","",(Rapportage!H525-$X$2)),"")</f>
        <v/>
      </c>
      <c r="T525" s="36" t="str">
        <f t="shared" si="58"/>
        <v/>
      </c>
      <c r="U525" s="41" t="str">
        <f t="shared" si="59"/>
        <v/>
      </c>
      <c r="V525" s="36" t="str">
        <f t="shared" si="60"/>
        <v/>
      </c>
      <c r="W525" s="36" t="str">
        <f t="shared" si="61"/>
        <v/>
      </c>
      <c r="X525" s="31"/>
      <c r="Y525" s="31"/>
      <c r="Z525" s="31" t="s">
        <v>8590</v>
      </c>
      <c r="AA525" s="31">
        <v>524</v>
      </c>
      <c r="AB525" s="31"/>
      <c r="AC525" s="31"/>
      <c r="AD525" s="31"/>
      <c r="AE525" s="31"/>
      <c r="AF525" s="31"/>
    </row>
    <row r="526" spans="1:32">
      <c r="A526" s="31" t="str">
        <f>IF((Rapportage!A526)="","",_xlfn.CONCAT(REPT("0",4-LEN(Rapportage!A526)),Rapportage!A526))</f>
        <v/>
      </c>
      <c r="B526" s="31" t="s">
        <v>1581</v>
      </c>
      <c r="C526" s="31" t="str">
        <f>IF((Rapportage!C526)="","",_xlfn.CONCAT(REPT("0",10-LEN(Rapportage!C526)),Rapportage!C526))</f>
        <v/>
      </c>
      <c r="D526" s="31" t="s">
        <v>1582</v>
      </c>
      <c r="E526" s="31" t="s">
        <v>18107</v>
      </c>
      <c r="F526" s="31" t="s">
        <v>15585</v>
      </c>
      <c r="G526" s="31" t="s">
        <v>1583</v>
      </c>
      <c r="H526" s="31" t="s">
        <v>8591</v>
      </c>
      <c r="I526" s="31">
        <v>1766</v>
      </c>
      <c r="J526" s="31" t="e">
        <f ca="1">IF(($AB$2-$AA$2) &gt;= 0,IF(LEN(TEXT((V526)*100,"00000"))=3,_xlfn.CONCAT(0,TEXT((V526)*100,"00000")),TEXT((V526)*100,"00000")),empty)</f>
        <v>#NAME?</v>
      </c>
      <c r="K526" s="31" t="str">
        <f t="shared" si="57"/>
        <v/>
      </c>
      <c r="L526" s="31" t="s">
        <v>13066</v>
      </c>
      <c r="M526" s="31"/>
      <c r="N526" s="33" t="e">
        <f>MOD(Rapportage!H526-Rapportage!F526,1)-P526</f>
        <v>#VALUE!</v>
      </c>
      <c r="O526" s="31" t="str">
        <f>IF(Rapportage!G526="","",Rapportage!G526-Rapportage!E526)</f>
        <v/>
      </c>
      <c r="P526" s="35" t="str">
        <f>IF(Rapportage!K526="","",(Rapportage!K526*60)/1440)</f>
        <v/>
      </c>
      <c r="Q526" s="40" t="str">
        <f>IF(O526=1,1-((Rapportage!#REF!-$X$2)),"")</f>
        <v/>
      </c>
      <c r="R526" s="40" t="str">
        <f t="shared" si="56"/>
        <v/>
      </c>
      <c r="S526" s="35" t="str">
        <f>IF(OR(O526=1,Rapportage!H526&lt;$X$3),IF(Rapportage!H526&lt;"00:01","",(Rapportage!H526-$X$2)),"")</f>
        <v/>
      </c>
      <c r="T526" s="36" t="str">
        <f t="shared" si="58"/>
        <v/>
      </c>
      <c r="U526" s="41" t="str">
        <f t="shared" si="59"/>
        <v/>
      </c>
      <c r="V526" s="36" t="str">
        <f t="shared" si="60"/>
        <v/>
      </c>
      <c r="W526" s="36" t="str">
        <f t="shared" si="61"/>
        <v/>
      </c>
      <c r="X526" s="31"/>
      <c r="Y526" s="31"/>
      <c r="Z526" s="31" t="s">
        <v>8592</v>
      </c>
      <c r="AA526" s="31">
        <v>525</v>
      </c>
      <c r="AB526" s="31"/>
      <c r="AC526" s="31"/>
      <c r="AD526" s="31"/>
      <c r="AE526" s="31"/>
      <c r="AF526" s="31"/>
    </row>
    <row r="527" spans="1:32">
      <c r="A527" s="31" t="str">
        <f>IF((Rapportage!A527)="","",_xlfn.CONCAT(REPT("0",4-LEN(Rapportage!A527)),Rapportage!A527))</f>
        <v/>
      </c>
      <c r="B527" s="31" t="s">
        <v>1584</v>
      </c>
      <c r="C527" s="31" t="str">
        <f>IF((Rapportage!C527)="","",_xlfn.CONCAT(REPT("0",10-LEN(Rapportage!C527)),Rapportage!C527))</f>
        <v/>
      </c>
      <c r="D527" s="31" t="s">
        <v>1585</v>
      </c>
      <c r="E527" s="31" t="s">
        <v>18108</v>
      </c>
      <c r="F527" s="31" t="s">
        <v>15586</v>
      </c>
      <c r="G527" s="31" t="s">
        <v>1586</v>
      </c>
      <c r="H527" s="31" t="s">
        <v>8593</v>
      </c>
      <c r="I527" s="31">
        <v>1766</v>
      </c>
      <c r="J527" s="31" t="e">
        <f ca="1">IF(($AB$2-$AA$2) &gt;= 0,IF(LEN(TEXT((V527)*100,"00000"))=3,_xlfn.CONCAT(0,TEXT((V527)*100,"00000")),TEXT((V527)*100,"00000")),empty)</f>
        <v>#NAME?</v>
      </c>
      <c r="K527" s="31" t="str">
        <f t="shared" si="57"/>
        <v/>
      </c>
      <c r="L527" s="31" t="s">
        <v>13067</v>
      </c>
      <c r="M527" s="31"/>
      <c r="N527" s="33" t="e">
        <f>MOD(Rapportage!H527-Rapportage!F527,1)-P527</f>
        <v>#VALUE!</v>
      </c>
      <c r="O527" s="31" t="str">
        <f>IF(Rapportage!G527="","",Rapportage!G527-Rapportage!E527)</f>
        <v/>
      </c>
      <c r="P527" s="35" t="str">
        <f>IF(Rapportage!K527="","",(Rapportage!K527*60)/1440)</f>
        <v/>
      </c>
      <c r="Q527" s="40" t="str">
        <f>IF(O527=1,1-((Rapportage!#REF!-$X$2)),"")</f>
        <v/>
      </c>
      <c r="R527" s="40" t="str">
        <f t="shared" si="56"/>
        <v/>
      </c>
      <c r="S527" s="35" t="str">
        <f>IF(OR(O527=1,Rapportage!H527&lt;$X$3),IF(Rapportage!H527&lt;"00:01","",(Rapportage!H527-$X$2)),"")</f>
        <v/>
      </c>
      <c r="T527" s="36" t="str">
        <f t="shared" si="58"/>
        <v/>
      </c>
      <c r="U527" s="41" t="str">
        <f t="shared" si="59"/>
        <v/>
      </c>
      <c r="V527" s="36" t="str">
        <f t="shared" si="60"/>
        <v/>
      </c>
      <c r="W527" s="36" t="str">
        <f t="shared" si="61"/>
        <v/>
      </c>
      <c r="X527" s="31"/>
      <c r="Y527" s="31"/>
      <c r="Z527" s="31" t="s">
        <v>8594</v>
      </c>
      <c r="AA527" s="31">
        <v>526</v>
      </c>
      <c r="AB527" s="31"/>
      <c r="AC527" s="31"/>
      <c r="AD527" s="31"/>
      <c r="AE527" s="31"/>
      <c r="AF527" s="31"/>
    </row>
    <row r="528" spans="1:32">
      <c r="A528" s="31" t="str">
        <f>IF((Rapportage!A528)="","",_xlfn.CONCAT(REPT("0",4-LEN(Rapportage!A528)),Rapportage!A528))</f>
        <v/>
      </c>
      <c r="B528" s="31" t="s">
        <v>1587</v>
      </c>
      <c r="C528" s="31" t="str">
        <f>IF((Rapportage!C528)="","",_xlfn.CONCAT(REPT("0",10-LEN(Rapportage!C528)),Rapportage!C528))</f>
        <v/>
      </c>
      <c r="D528" s="31" t="s">
        <v>1588</v>
      </c>
      <c r="E528" s="31" t="s">
        <v>18109</v>
      </c>
      <c r="F528" s="31" t="s">
        <v>15587</v>
      </c>
      <c r="G528" s="31" t="s">
        <v>1589</v>
      </c>
      <c r="H528" s="31" t="s">
        <v>8595</v>
      </c>
      <c r="I528" s="31">
        <v>1766</v>
      </c>
      <c r="J528" s="31" t="e">
        <f ca="1">IF(($AB$2-$AA$2) &gt;= 0,IF(LEN(TEXT((V528)*100,"00000"))=3,_xlfn.CONCAT(0,TEXT((V528)*100,"00000")),TEXT((V528)*100,"00000")),empty)</f>
        <v>#NAME?</v>
      </c>
      <c r="K528" s="31" t="str">
        <f t="shared" si="57"/>
        <v/>
      </c>
      <c r="L528" s="31" t="s">
        <v>13068</v>
      </c>
      <c r="M528" s="31"/>
      <c r="N528" s="33" t="e">
        <f>MOD(Rapportage!H528-Rapportage!F528,1)-P528</f>
        <v>#VALUE!</v>
      </c>
      <c r="O528" s="31" t="str">
        <f>IF(Rapportage!G528="","",Rapportage!G528-Rapportage!E528)</f>
        <v/>
      </c>
      <c r="P528" s="35" t="str">
        <f>IF(Rapportage!K528="","",(Rapportage!K528*60)/1440)</f>
        <v/>
      </c>
      <c r="Q528" s="40" t="str">
        <f>IF(O528=1,1-((Rapportage!#REF!-$X$2)),"")</f>
        <v/>
      </c>
      <c r="R528" s="40" t="str">
        <f t="shared" si="56"/>
        <v/>
      </c>
      <c r="S528" s="35" t="str">
        <f>IF(OR(O528=1,Rapportage!H528&lt;$X$3),IF(Rapportage!H528&lt;"00:01","",(Rapportage!H528-$X$2)),"")</f>
        <v/>
      </c>
      <c r="T528" s="36" t="str">
        <f t="shared" si="58"/>
        <v/>
      </c>
      <c r="U528" s="41" t="str">
        <f t="shared" si="59"/>
        <v/>
      </c>
      <c r="V528" s="36" t="str">
        <f t="shared" si="60"/>
        <v/>
      </c>
      <c r="W528" s="36" t="str">
        <f t="shared" si="61"/>
        <v/>
      </c>
      <c r="X528" s="31"/>
      <c r="Y528" s="31"/>
      <c r="Z528" s="31" t="s">
        <v>8596</v>
      </c>
      <c r="AA528" s="31">
        <v>527</v>
      </c>
      <c r="AB528" s="31"/>
      <c r="AC528" s="31"/>
      <c r="AD528" s="31"/>
      <c r="AE528" s="31"/>
      <c r="AF528" s="31"/>
    </row>
    <row r="529" spans="1:32">
      <c r="A529" s="31" t="str">
        <f>IF((Rapportage!A529)="","",_xlfn.CONCAT(REPT("0",4-LEN(Rapportage!A529)),Rapportage!A529))</f>
        <v/>
      </c>
      <c r="B529" s="31" t="s">
        <v>1590</v>
      </c>
      <c r="C529" s="31" t="str">
        <f>IF((Rapportage!C529)="","",_xlfn.CONCAT(REPT("0",10-LEN(Rapportage!C529)),Rapportage!C529))</f>
        <v/>
      </c>
      <c r="D529" s="31" t="s">
        <v>1591</v>
      </c>
      <c r="E529" s="31" t="s">
        <v>18110</v>
      </c>
      <c r="F529" s="31" t="s">
        <v>15588</v>
      </c>
      <c r="G529" s="31" t="s">
        <v>1592</v>
      </c>
      <c r="H529" s="31" t="s">
        <v>8597</v>
      </c>
      <c r="I529" s="31">
        <v>1766</v>
      </c>
      <c r="J529" s="31" t="e">
        <f ca="1">IF(($AB$2-$AA$2) &gt;= 0,IF(LEN(TEXT((V529)*100,"00000"))=3,_xlfn.CONCAT(0,TEXT((V529)*100,"00000")),TEXT((V529)*100,"00000")),empty)</f>
        <v>#NAME?</v>
      </c>
      <c r="K529" s="31" t="str">
        <f t="shared" si="57"/>
        <v/>
      </c>
      <c r="L529" s="31" t="s">
        <v>13069</v>
      </c>
      <c r="M529" s="31"/>
      <c r="N529" s="33" t="e">
        <f>MOD(Rapportage!H529-Rapportage!F529,1)-P529</f>
        <v>#VALUE!</v>
      </c>
      <c r="O529" s="31" t="str">
        <f>IF(Rapportage!G529="","",Rapportage!G529-Rapportage!E529)</f>
        <v/>
      </c>
      <c r="P529" s="35" t="str">
        <f>IF(Rapportage!K529="","",(Rapportage!K529*60)/1440)</f>
        <v/>
      </c>
      <c r="Q529" s="40" t="str">
        <f>IF(O529=1,1-((Rapportage!#REF!-$X$2)),"")</f>
        <v/>
      </c>
      <c r="R529" s="40" t="str">
        <f t="shared" si="56"/>
        <v/>
      </c>
      <c r="S529" s="35" t="str">
        <f>IF(OR(O529=1,Rapportage!H529&lt;$X$3),IF(Rapportage!H529&lt;"00:01","",(Rapportage!H529-$X$2)),"")</f>
        <v/>
      </c>
      <c r="T529" s="36" t="str">
        <f t="shared" si="58"/>
        <v/>
      </c>
      <c r="U529" s="41" t="str">
        <f t="shared" si="59"/>
        <v/>
      </c>
      <c r="V529" s="36" t="str">
        <f t="shared" si="60"/>
        <v/>
      </c>
      <c r="W529" s="36" t="str">
        <f t="shared" si="61"/>
        <v/>
      </c>
      <c r="X529" s="31"/>
      <c r="Y529" s="31"/>
      <c r="Z529" s="31" t="s">
        <v>8598</v>
      </c>
      <c r="AA529" s="31">
        <v>528</v>
      </c>
      <c r="AB529" s="31"/>
      <c r="AC529" s="31"/>
      <c r="AD529" s="31"/>
      <c r="AE529" s="31"/>
      <c r="AF529" s="31"/>
    </row>
    <row r="530" spans="1:32">
      <c r="A530" s="31" t="str">
        <f>IF((Rapportage!A530)="","",_xlfn.CONCAT(REPT("0",4-LEN(Rapportage!A530)),Rapportage!A530))</f>
        <v/>
      </c>
      <c r="B530" s="31" t="s">
        <v>1593</v>
      </c>
      <c r="C530" s="31" t="str">
        <f>IF((Rapportage!C530)="","",_xlfn.CONCAT(REPT("0",10-LEN(Rapportage!C530)),Rapportage!C530))</f>
        <v/>
      </c>
      <c r="D530" s="31" t="s">
        <v>1594</v>
      </c>
      <c r="E530" s="31" t="s">
        <v>18111</v>
      </c>
      <c r="F530" s="31" t="s">
        <v>15589</v>
      </c>
      <c r="G530" s="31" t="s">
        <v>1595</v>
      </c>
      <c r="H530" s="31" t="s">
        <v>8599</v>
      </c>
      <c r="I530" s="31">
        <v>1766</v>
      </c>
      <c r="J530" s="31" t="e">
        <f ca="1">IF(($AB$2-$AA$2) &gt;= 0,IF(LEN(TEXT((V530)*100,"00000"))=3,_xlfn.CONCAT(0,TEXT((V530)*100,"00000")),TEXT((V530)*100,"00000")),empty)</f>
        <v>#NAME?</v>
      </c>
      <c r="K530" s="31" t="str">
        <f t="shared" si="57"/>
        <v/>
      </c>
      <c r="L530" s="31" t="s">
        <v>13070</v>
      </c>
      <c r="M530" s="31"/>
      <c r="N530" s="33" t="e">
        <f>MOD(Rapportage!H530-Rapportage!F530,1)-P530</f>
        <v>#VALUE!</v>
      </c>
      <c r="O530" s="31" t="str">
        <f>IF(Rapportage!G530="","",Rapportage!G530-Rapportage!E530)</f>
        <v/>
      </c>
      <c r="P530" s="35" t="str">
        <f>IF(Rapportage!K530="","",(Rapportage!K530*60)/1440)</f>
        <v/>
      </c>
      <c r="Q530" s="40" t="str">
        <f>IF(O530=1,1-((Rapportage!#REF!-$X$2)),"")</f>
        <v/>
      </c>
      <c r="R530" s="40" t="str">
        <f t="shared" si="56"/>
        <v/>
      </c>
      <c r="S530" s="35" t="str">
        <f>IF(OR(O530=1,Rapportage!H530&lt;$X$3),IF(Rapportage!H530&lt;"00:01","",(Rapportage!H530-$X$2)),"")</f>
        <v/>
      </c>
      <c r="T530" s="36" t="str">
        <f t="shared" si="58"/>
        <v/>
      </c>
      <c r="U530" s="41" t="str">
        <f t="shared" si="59"/>
        <v/>
      </c>
      <c r="V530" s="36" t="str">
        <f t="shared" si="60"/>
        <v/>
      </c>
      <c r="W530" s="36" t="str">
        <f t="shared" si="61"/>
        <v/>
      </c>
      <c r="X530" s="31"/>
      <c r="Y530" s="31"/>
      <c r="Z530" s="31" t="s">
        <v>8600</v>
      </c>
      <c r="AA530" s="31">
        <v>529</v>
      </c>
      <c r="AB530" s="31"/>
      <c r="AC530" s="31"/>
      <c r="AD530" s="31"/>
      <c r="AE530" s="31"/>
      <c r="AF530" s="31"/>
    </row>
    <row r="531" spans="1:32">
      <c r="A531" s="31" t="str">
        <f>IF((Rapportage!A531)="","",_xlfn.CONCAT(REPT("0",4-LEN(Rapportage!A531)),Rapportage!A531))</f>
        <v/>
      </c>
      <c r="B531" s="31" t="s">
        <v>1596</v>
      </c>
      <c r="C531" s="31" t="str">
        <f>IF((Rapportage!C531)="","",_xlfn.CONCAT(REPT("0",10-LEN(Rapportage!C531)),Rapportage!C531))</f>
        <v/>
      </c>
      <c r="D531" s="31" t="s">
        <v>1597</v>
      </c>
      <c r="E531" s="31" t="s">
        <v>18112</v>
      </c>
      <c r="F531" s="31" t="s">
        <v>15590</v>
      </c>
      <c r="G531" s="31" t="s">
        <v>1598</v>
      </c>
      <c r="H531" s="31" t="s">
        <v>8601</v>
      </c>
      <c r="I531" s="31">
        <v>1766</v>
      </c>
      <c r="J531" s="31" t="e">
        <f ca="1">IF(($AB$2-$AA$2) &gt;= 0,IF(LEN(TEXT((V531)*100,"00000"))=3,_xlfn.CONCAT(0,TEXT((V531)*100,"00000")),TEXT((V531)*100,"00000")),empty)</f>
        <v>#NAME?</v>
      </c>
      <c r="K531" s="31" t="str">
        <f t="shared" si="57"/>
        <v/>
      </c>
      <c r="L531" s="31" t="s">
        <v>13071</v>
      </c>
      <c r="M531" s="31"/>
      <c r="N531" s="33" t="e">
        <f>MOD(Rapportage!H531-Rapportage!F531,1)-P531</f>
        <v>#VALUE!</v>
      </c>
      <c r="O531" s="31" t="str">
        <f>IF(Rapportage!G531="","",Rapportage!G531-Rapportage!E531)</f>
        <v/>
      </c>
      <c r="P531" s="35" t="str">
        <f>IF(Rapportage!K531="","",(Rapportage!K531*60)/1440)</f>
        <v/>
      </c>
      <c r="Q531" s="40" t="str">
        <f>IF(O531=1,1-((Rapportage!#REF!-$X$2)),"")</f>
        <v/>
      </c>
      <c r="R531" s="40" t="str">
        <f t="shared" si="56"/>
        <v/>
      </c>
      <c r="S531" s="35" t="str">
        <f>IF(OR(O531=1,Rapportage!H531&lt;$X$3),IF(Rapportage!H531&lt;"00:01","",(Rapportage!H531-$X$2)),"")</f>
        <v/>
      </c>
      <c r="T531" s="36" t="str">
        <f t="shared" si="58"/>
        <v/>
      </c>
      <c r="U531" s="41" t="str">
        <f t="shared" si="59"/>
        <v/>
      </c>
      <c r="V531" s="36" t="str">
        <f t="shared" si="60"/>
        <v/>
      </c>
      <c r="W531" s="36" t="str">
        <f t="shared" si="61"/>
        <v/>
      </c>
      <c r="X531" s="31"/>
      <c r="Y531" s="31"/>
      <c r="Z531" s="31" t="s">
        <v>8602</v>
      </c>
      <c r="AA531" s="31">
        <v>530</v>
      </c>
      <c r="AB531" s="31"/>
      <c r="AC531" s="31"/>
      <c r="AD531" s="31"/>
      <c r="AE531" s="31"/>
      <c r="AF531" s="31"/>
    </row>
    <row r="532" spans="1:32">
      <c r="A532" s="31" t="str">
        <f>IF((Rapportage!A532)="","",_xlfn.CONCAT(REPT("0",4-LEN(Rapportage!A532)),Rapportage!A532))</f>
        <v/>
      </c>
      <c r="B532" s="31" t="s">
        <v>1599</v>
      </c>
      <c r="C532" s="31" t="str">
        <f>IF((Rapportage!C532)="","",_xlfn.CONCAT(REPT("0",10-LEN(Rapportage!C532)),Rapportage!C532))</f>
        <v/>
      </c>
      <c r="D532" s="31" t="s">
        <v>1600</v>
      </c>
      <c r="E532" s="31" t="s">
        <v>18113</v>
      </c>
      <c r="F532" s="31" t="s">
        <v>15591</v>
      </c>
      <c r="G532" s="31" t="s">
        <v>1601</v>
      </c>
      <c r="H532" s="31" t="s">
        <v>8603</v>
      </c>
      <c r="I532" s="31">
        <v>1766</v>
      </c>
      <c r="J532" s="31" t="e">
        <f ca="1">IF(($AB$2-$AA$2) &gt;= 0,IF(LEN(TEXT((V532)*100,"00000"))=3,_xlfn.CONCAT(0,TEXT((V532)*100,"00000")),TEXT((V532)*100,"00000")),empty)</f>
        <v>#NAME?</v>
      </c>
      <c r="K532" s="31" t="str">
        <f t="shared" si="57"/>
        <v/>
      </c>
      <c r="L532" s="31" t="s">
        <v>13072</v>
      </c>
      <c r="M532" s="31"/>
      <c r="N532" s="33" t="e">
        <f>MOD(Rapportage!H532-Rapportage!F532,1)-P532</f>
        <v>#VALUE!</v>
      </c>
      <c r="O532" s="31" t="str">
        <f>IF(Rapportage!G532="","",Rapportage!G532-Rapportage!E532)</f>
        <v/>
      </c>
      <c r="P532" s="35" t="str">
        <f>IF(Rapportage!K532="","",(Rapportage!K532*60)/1440)</f>
        <v/>
      </c>
      <c r="Q532" s="40" t="str">
        <f>IF(O532=1,1-((Rapportage!#REF!-$X$2)),"")</f>
        <v/>
      </c>
      <c r="R532" s="40" t="str">
        <f t="shared" si="56"/>
        <v/>
      </c>
      <c r="S532" s="35" t="str">
        <f>IF(OR(O532=1,Rapportage!H532&lt;$X$3),IF(Rapportage!H532&lt;"00:01","",(Rapportage!H532-$X$2)),"")</f>
        <v/>
      </c>
      <c r="T532" s="36" t="str">
        <f t="shared" si="58"/>
        <v/>
      </c>
      <c r="U532" s="41" t="str">
        <f t="shared" si="59"/>
        <v/>
      </c>
      <c r="V532" s="36" t="str">
        <f t="shared" si="60"/>
        <v/>
      </c>
      <c r="W532" s="36" t="str">
        <f t="shared" si="61"/>
        <v/>
      </c>
      <c r="X532" s="31"/>
      <c r="Y532" s="31"/>
      <c r="Z532" s="31" t="s">
        <v>8604</v>
      </c>
      <c r="AA532" s="31">
        <v>531</v>
      </c>
      <c r="AB532" s="31"/>
      <c r="AC532" s="31"/>
      <c r="AD532" s="31"/>
      <c r="AE532" s="31"/>
      <c r="AF532" s="31"/>
    </row>
    <row r="533" spans="1:32">
      <c r="A533" s="31" t="str">
        <f>IF((Rapportage!A533)="","",_xlfn.CONCAT(REPT("0",4-LEN(Rapportage!A533)),Rapportage!A533))</f>
        <v/>
      </c>
      <c r="B533" s="31" t="s">
        <v>1602</v>
      </c>
      <c r="C533" s="31" t="str">
        <f>IF((Rapportage!C533)="","",_xlfn.CONCAT(REPT("0",10-LEN(Rapportage!C533)),Rapportage!C533))</f>
        <v/>
      </c>
      <c r="D533" s="31" t="s">
        <v>1603</v>
      </c>
      <c r="E533" s="31" t="s">
        <v>18114</v>
      </c>
      <c r="F533" s="31" t="s">
        <v>15592</v>
      </c>
      <c r="G533" s="31" t="s">
        <v>1604</v>
      </c>
      <c r="H533" s="31" t="s">
        <v>8605</v>
      </c>
      <c r="I533" s="31">
        <v>1766</v>
      </c>
      <c r="J533" s="31" t="e">
        <f ca="1">IF(($AB$2-$AA$2) &gt;= 0,IF(LEN(TEXT((V533)*100,"00000"))=3,_xlfn.CONCAT(0,TEXT((V533)*100,"00000")),TEXT((V533)*100,"00000")),empty)</f>
        <v>#NAME?</v>
      </c>
      <c r="K533" s="31" t="str">
        <f t="shared" si="57"/>
        <v/>
      </c>
      <c r="L533" s="31" t="s">
        <v>13073</v>
      </c>
      <c r="M533" s="31"/>
      <c r="N533" s="33" t="e">
        <f>MOD(Rapportage!H533-Rapportage!F533,1)-P533</f>
        <v>#VALUE!</v>
      </c>
      <c r="O533" s="31" t="str">
        <f>IF(Rapportage!G533="","",Rapportage!G533-Rapportage!E533)</f>
        <v/>
      </c>
      <c r="P533" s="35" t="str">
        <f>IF(Rapportage!K533="","",(Rapportage!K533*60)/1440)</f>
        <v/>
      </c>
      <c r="Q533" s="40" t="str">
        <f>IF(O533=1,1-((Rapportage!#REF!-$X$2)),"")</f>
        <v/>
      </c>
      <c r="R533" s="40" t="str">
        <f t="shared" si="56"/>
        <v/>
      </c>
      <c r="S533" s="35" t="str">
        <f>IF(OR(O533=1,Rapportage!H533&lt;$X$3),IF(Rapportage!H533&lt;"00:01","",(Rapportage!H533-$X$2)),"")</f>
        <v/>
      </c>
      <c r="T533" s="36" t="str">
        <f t="shared" si="58"/>
        <v/>
      </c>
      <c r="U533" s="41" t="str">
        <f t="shared" si="59"/>
        <v/>
      </c>
      <c r="V533" s="36" t="str">
        <f t="shared" si="60"/>
        <v/>
      </c>
      <c r="W533" s="36" t="str">
        <f t="shared" si="61"/>
        <v/>
      </c>
      <c r="X533" s="31"/>
      <c r="Y533" s="31"/>
      <c r="Z533" s="31" t="s">
        <v>8606</v>
      </c>
      <c r="AA533" s="31">
        <v>532</v>
      </c>
      <c r="AB533" s="31"/>
      <c r="AC533" s="31"/>
      <c r="AD533" s="31"/>
      <c r="AE533" s="31"/>
      <c r="AF533" s="31"/>
    </row>
    <row r="534" spans="1:32">
      <c r="A534" s="31" t="str">
        <f>IF((Rapportage!A534)="","",_xlfn.CONCAT(REPT("0",4-LEN(Rapportage!A534)),Rapportage!A534))</f>
        <v/>
      </c>
      <c r="B534" s="31" t="s">
        <v>1605</v>
      </c>
      <c r="C534" s="31" t="str">
        <f>IF((Rapportage!C534)="","",_xlfn.CONCAT(REPT("0",10-LEN(Rapportage!C534)),Rapportage!C534))</f>
        <v/>
      </c>
      <c r="D534" s="31" t="s">
        <v>1606</v>
      </c>
      <c r="E534" s="31" t="s">
        <v>18115</v>
      </c>
      <c r="F534" s="31" t="s">
        <v>15593</v>
      </c>
      <c r="G534" s="31" t="s">
        <v>1607</v>
      </c>
      <c r="H534" s="31" t="s">
        <v>8607</v>
      </c>
      <c r="I534" s="31">
        <v>1766</v>
      </c>
      <c r="J534" s="31" t="e">
        <f ca="1">IF(($AB$2-$AA$2) &gt;= 0,IF(LEN(TEXT((V534)*100,"00000"))=3,_xlfn.CONCAT(0,TEXT((V534)*100,"00000")),TEXT((V534)*100,"00000")),empty)</f>
        <v>#NAME?</v>
      </c>
      <c r="K534" s="31" t="str">
        <f t="shared" si="57"/>
        <v/>
      </c>
      <c r="L534" s="31" t="s">
        <v>13074</v>
      </c>
      <c r="M534" s="31"/>
      <c r="N534" s="33" t="e">
        <f>MOD(Rapportage!H534-Rapportage!F534,1)-P534</f>
        <v>#VALUE!</v>
      </c>
      <c r="O534" s="31" t="str">
        <f>IF(Rapportage!G534="","",Rapportage!G534-Rapportage!E534)</f>
        <v/>
      </c>
      <c r="P534" s="35" t="str">
        <f>IF(Rapportage!K534="","",(Rapportage!K534*60)/1440)</f>
        <v/>
      </c>
      <c r="Q534" s="40" t="str">
        <f>IF(O534=1,1-((Rapportage!#REF!-$X$2)),"")</f>
        <v/>
      </c>
      <c r="R534" s="40" t="str">
        <f t="shared" si="56"/>
        <v/>
      </c>
      <c r="S534" s="35" t="str">
        <f>IF(OR(O534=1,Rapportage!H534&lt;$X$3),IF(Rapportage!H534&lt;"00:01","",(Rapportage!H534-$X$2)),"")</f>
        <v/>
      </c>
      <c r="T534" s="36" t="str">
        <f t="shared" si="58"/>
        <v/>
      </c>
      <c r="U534" s="41" t="str">
        <f t="shared" si="59"/>
        <v/>
      </c>
      <c r="V534" s="36" t="str">
        <f t="shared" si="60"/>
        <v/>
      </c>
      <c r="W534" s="36" t="str">
        <f t="shared" si="61"/>
        <v/>
      </c>
      <c r="X534" s="31"/>
      <c r="Y534" s="31"/>
      <c r="Z534" s="31" t="s">
        <v>8608</v>
      </c>
      <c r="AA534" s="31">
        <v>533</v>
      </c>
      <c r="AB534" s="31"/>
      <c r="AC534" s="31"/>
      <c r="AD534" s="31"/>
      <c r="AE534" s="31"/>
      <c r="AF534" s="31"/>
    </row>
    <row r="535" spans="1:32">
      <c r="A535" s="31" t="str">
        <f>IF((Rapportage!A535)="","",_xlfn.CONCAT(REPT("0",4-LEN(Rapportage!A535)),Rapportage!A535))</f>
        <v/>
      </c>
      <c r="B535" s="31" t="s">
        <v>1608</v>
      </c>
      <c r="C535" s="31" t="str">
        <f>IF((Rapportage!C535)="","",_xlfn.CONCAT(REPT("0",10-LEN(Rapportage!C535)),Rapportage!C535))</f>
        <v/>
      </c>
      <c r="D535" s="31" t="s">
        <v>1609</v>
      </c>
      <c r="E535" s="31" t="s">
        <v>18116</v>
      </c>
      <c r="F535" s="31" t="s">
        <v>15594</v>
      </c>
      <c r="G535" s="31" t="s">
        <v>1610</v>
      </c>
      <c r="H535" s="31" t="s">
        <v>8609</v>
      </c>
      <c r="I535" s="31">
        <v>1766</v>
      </c>
      <c r="J535" s="31" t="e">
        <f ca="1">IF(($AB$2-$AA$2) &gt;= 0,IF(LEN(TEXT((V535)*100,"00000"))=3,_xlfn.CONCAT(0,TEXT((V535)*100,"00000")),TEXT((V535)*100,"00000")),empty)</f>
        <v>#NAME?</v>
      </c>
      <c r="K535" s="31" t="str">
        <f t="shared" si="57"/>
        <v/>
      </c>
      <c r="L535" s="31" t="s">
        <v>13075</v>
      </c>
      <c r="M535" s="31"/>
      <c r="N535" s="33" t="e">
        <f>MOD(Rapportage!H535-Rapportage!F535,1)-P535</f>
        <v>#VALUE!</v>
      </c>
      <c r="O535" s="31" t="str">
        <f>IF(Rapportage!G535="","",Rapportage!G535-Rapportage!E535)</f>
        <v/>
      </c>
      <c r="P535" s="35" t="str">
        <f>IF(Rapportage!K535="","",(Rapportage!K535*60)/1440)</f>
        <v/>
      </c>
      <c r="Q535" s="40" t="str">
        <f>IF(O535=1,1-((Rapportage!#REF!-$X$2)),"")</f>
        <v/>
      </c>
      <c r="R535" s="40" t="str">
        <f t="shared" si="56"/>
        <v/>
      </c>
      <c r="S535" s="35" t="str">
        <f>IF(OR(O535=1,Rapportage!H535&lt;$X$3),IF(Rapportage!H535&lt;"00:01","",(Rapportage!H535-$X$2)),"")</f>
        <v/>
      </c>
      <c r="T535" s="36" t="str">
        <f t="shared" si="58"/>
        <v/>
      </c>
      <c r="U535" s="41" t="str">
        <f t="shared" si="59"/>
        <v/>
      </c>
      <c r="V535" s="36" t="str">
        <f t="shared" si="60"/>
        <v/>
      </c>
      <c r="W535" s="36" t="str">
        <f t="shared" si="61"/>
        <v/>
      </c>
      <c r="X535" s="31"/>
      <c r="Y535" s="31"/>
      <c r="Z535" s="31" t="s">
        <v>8610</v>
      </c>
      <c r="AA535" s="31">
        <v>534</v>
      </c>
      <c r="AB535" s="31"/>
      <c r="AC535" s="31"/>
      <c r="AD535" s="31"/>
      <c r="AE535" s="31"/>
      <c r="AF535" s="31"/>
    </row>
    <row r="536" spans="1:32">
      <c r="A536" s="31" t="str">
        <f>IF((Rapportage!A536)="","",_xlfn.CONCAT(REPT("0",4-LEN(Rapportage!A536)),Rapportage!A536))</f>
        <v/>
      </c>
      <c r="B536" s="31" t="s">
        <v>1611</v>
      </c>
      <c r="C536" s="31" t="str">
        <f>IF((Rapportage!C536)="","",_xlfn.CONCAT(REPT("0",10-LEN(Rapportage!C536)),Rapportage!C536))</f>
        <v/>
      </c>
      <c r="D536" s="31" t="s">
        <v>1612</v>
      </c>
      <c r="E536" s="31" t="s">
        <v>18117</v>
      </c>
      <c r="F536" s="31" t="s">
        <v>15595</v>
      </c>
      <c r="G536" s="31" t="s">
        <v>1613</v>
      </c>
      <c r="H536" s="31" t="s">
        <v>8611</v>
      </c>
      <c r="I536" s="31">
        <v>1766</v>
      </c>
      <c r="J536" s="31" t="e">
        <f ca="1">IF(($AB$2-$AA$2) &gt;= 0,IF(LEN(TEXT((V536)*100,"00000"))=3,_xlfn.CONCAT(0,TEXT((V536)*100,"00000")),TEXT((V536)*100,"00000")),empty)</f>
        <v>#NAME?</v>
      </c>
      <c r="K536" s="31" t="str">
        <f t="shared" si="57"/>
        <v/>
      </c>
      <c r="L536" s="31" t="s">
        <v>13076</v>
      </c>
      <c r="M536" s="31"/>
      <c r="N536" s="33" t="e">
        <f>MOD(Rapportage!H536-Rapportage!F536,1)-P536</f>
        <v>#VALUE!</v>
      </c>
      <c r="O536" s="31" t="str">
        <f>IF(Rapportage!G536="","",Rapportage!G536-Rapportage!E536)</f>
        <v/>
      </c>
      <c r="P536" s="35" t="str">
        <f>IF(Rapportage!K536="","",(Rapportage!K536*60)/1440)</f>
        <v/>
      </c>
      <c r="Q536" s="40" t="str">
        <f>IF(O536=1,1-((Rapportage!#REF!-$X$2)),"")</f>
        <v/>
      </c>
      <c r="R536" s="40" t="str">
        <f t="shared" si="56"/>
        <v/>
      </c>
      <c r="S536" s="35" t="str">
        <f>IF(OR(O536=1,Rapportage!H536&lt;$X$3),IF(Rapportage!H536&lt;"00:01","",(Rapportage!H536-$X$2)),"")</f>
        <v/>
      </c>
      <c r="T536" s="36" t="str">
        <f t="shared" si="58"/>
        <v/>
      </c>
      <c r="U536" s="41" t="str">
        <f t="shared" si="59"/>
        <v/>
      </c>
      <c r="V536" s="36" t="str">
        <f t="shared" si="60"/>
        <v/>
      </c>
      <c r="W536" s="36" t="str">
        <f t="shared" si="61"/>
        <v/>
      </c>
      <c r="X536" s="31"/>
      <c r="Y536" s="31"/>
      <c r="Z536" s="31" t="s">
        <v>8612</v>
      </c>
      <c r="AA536" s="31">
        <v>535</v>
      </c>
      <c r="AB536" s="31"/>
      <c r="AC536" s="31"/>
      <c r="AD536" s="31"/>
      <c r="AE536" s="31"/>
      <c r="AF536" s="31"/>
    </row>
    <row r="537" spans="1:32">
      <c r="A537" s="31" t="str">
        <f>IF((Rapportage!A537)="","",_xlfn.CONCAT(REPT("0",4-LEN(Rapportage!A537)),Rapportage!A537))</f>
        <v/>
      </c>
      <c r="B537" s="31" t="s">
        <v>1614</v>
      </c>
      <c r="C537" s="31" t="str">
        <f>IF((Rapportage!C537)="","",_xlfn.CONCAT(REPT("0",10-LEN(Rapportage!C537)),Rapportage!C537))</f>
        <v/>
      </c>
      <c r="D537" s="31" t="s">
        <v>1615</v>
      </c>
      <c r="E537" s="31" t="s">
        <v>18118</v>
      </c>
      <c r="F537" s="31" t="s">
        <v>15596</v>
      </c>
      <c r="G537" s="31" t="s">
        <v>1616</v>
      </c>
      <c r="H537" s="31" t="s">
        <v>8613</v>
      </c>
      <c r="I537" s="31">
        <v>1766</v>
      </c>
      <c r="J537" s="31" t="e">
        <f ca="1">IF(($AB$2-$AA$2) &gt;= 0,IF(LEN(TEXT((V537)*100,"00000"))=3,_xlfn.CONCAT(0,TEXT((V537)*100,"00000")),TEXT((V537)*100,"00000")),empty)</f>
        <v>#NAME?</v>
      </c>
      <c r="K537" s="31" t="str">
        <f t="shared" si="57"/>
        <v/>
      </c>
      <c r="L537" s="31" t="s">
        <v>13077</v>
      </c>
      <c r="M537" s="31"/>
      <c r="N537" s="33" t="e">
        <f>MOD(Rapportage!H537-Rapportage!F537,1)-P537</f>
        <v>#VALUE!</v>
      </c>
      <c r="O537" s="31" t="str">
        <f>IF(Rapportage!G537="","",Rapportage!G537-Rapportage!E537)</f>
        <v/>
      </c>
      <c r="P537" s="35" t="str">
        <f>IF(Rapportage!K537="","",(Rapportage!K537*60)/1440)</f>
        <v/>
      </c>
      <c r="Q537" s="40" t="str">
        <f>IF(O537=1,1-((Rapportage!#REF!-$X$2)),"")</f>
        <v/>
      </c>
      <c r="R537" s="40" t="str">
        <f t="shared" si="56"/>
        <v/>
      </c>
      <c r="S537" s="35" t="str">
        <f>IF(OR(O537=1,Rapportage!H537&lt;$X$3),IF(Rapportage!H537&lt;"00:01","",(Rapportage!H537-$X$2)),"")</f>
        <v/>
      </c>
      <c r="T537" s="36" t="str">
        <f t="shared" si="58"/>
        <v/>
      </c>
      <c r="U537" s="41" t="str">
        <f t="shared" si="59"/>
        <v/>
      </c>
      <c r="V537" s="36" t="str">
        <f t="shared" si="60"/>
        <v/>
      </c>
      <c r="W537" s="36" t="str">
        <f t="shared" si="61"/>
        <v/>
      </c>
      <c r="X537" s="31"/>
      <c r="Y537" s="31"/>
      <c r="Z537" s="31" t="s">
        <v>8614</v>
      </c>
      <c r="AA537" s="31">
        <v>536</v>
      </c>
      <c r="AB537" s="31"/>
      <c r="AC537" s="31"/>
      <c r="AD537" s="31"/>
      <c r="AE537" s="31"/>
      <c r="AF537" s="31"/>
    </row>
    <row r="538" spans="1:32">
      <c r="A538" s="31" t="str">
        <f>IF((Rapportage!A538)="","",_xlfn.CONCAT(REPT("0",4-LEN(Rapportage!A538)),Rapportage!A538))</f>
        <v/>
      </c>
      <c r="B538" s="31" t="s">
        <v>1617</v>
      </c>
      <c r="C538" s="31" t="str">
        <f>IF((Rapportage!C538)="","",_xlfn.CONCAT(REPT("0",10-LEN(Rapportage!C538)),Rapportage!C538))</f>
        <v/>
      </c>
      <c r="D538" s="31" t="s">
        <v>1618</v>
      </c>
      <c r="E538" s="31" t="s">
        <v>18119</v>
      </c>
      <c r="F538" s="31" t="s">
        <v>15597</v>
      </c>
      <c r="G538" s="31" t="s">
        <v>1619</v>
      </c>
      <c r="H538" s="31" t="s">
        <v>8615</v>
      </c>
      <c r="I538" s="31">
        <v>1766</v>
      </c>
      <c r="J538" s="31" t="e">
        <f ca="1">IF(($AB$2-$AA$2) &gt;= 0,IF(LEN(TEXT((V538)*100,"00000"))=3,_xlfn.CONCAT(0,TEXT((V538)*100,"00000")),TEXT((V538)*100,"00000")),empty)</f>
        <v>#NAME?</v>
      </c>
      <c r="K538" s="31" t="str">
        <f t="shared" si="57"/>
        <v/>
      </c>
      <c r="L538" s="31" t="s">
        <v>13078</v>
      </c>
      <c r="M538" s="31"/>
      <c r="N538" s="33" t="e">
        <f>MOD(Rapportage!H538-Rapportage!F538,1)-P538</f>
        <v>#VALUE!</v>
      </c>
      <c r="O538" s="31" t="str">
        <f>IF(Rapportage!G538="","",Rapportage!G538-Rapportage!E538)</f>
        <v/>
      </c>
      <c r="P538" s="35" t="str">
        <f>IF(Rapportage!K538="","",(Rapportage!K538*60)/1440)</f>
        <v/>
      </c>
      <c r="Q538" s="40" t="str">
        <f>IF(O538=1,1-((Rapportage!#REF!-$X$2)),"")</f>
        <v/>
      </c>
      <c r="R538" s="40" t="str">
        <f t="shared" si="56"/>
        <v/>
      </c>
      <c r="S538" s="35" t="str">
        <f>IF(OR(O538=1,Rapportage!H538&lt;$X$3),IF(Rapportage!H538&lt;"00:01","",(Rapportage!H538-$X$2)),"")</f>
        <v/>
      </c>
      <c r="T538" s="36" t="str">
        <f t="shared" si="58"/>
        <v/>
      </c>
      <c r="U538" s="41" t="str">
        <f t="shared" si="59"/>
        <v/>
      </c>
      <c r="V538" s="36" t="str">
        <f t="shared" si="60"/>
        <v/>
      </c>
      <c r="W538" s="36" t="str">
        <f t="shared" si="61"/>
        <v/>
      </c>
      <c r="X538" s="31"/>
      <c r="Y538" s="31"/>
      <c r="Z538" s="31" t="s">
        <v>8616</v>
      </c>
      <c r="AA538" s="31">
        <v>537</v>
      </c>
      <c r="AB538" s="31"/>
      <c r="AC538" s="31"/>
      <c r="AD538" s="31"/>
      <c r="AE538" s="31"/>
      <c r="AF538" s="31"/>
    </row>
    <row r="539" spans="1:32">
      <c r="A539" s="31" t="str">
        <f>IF((Rapportage!A539)="","",_xlfn.CONCAT(REPT("0",4-LEN(Rapportage!A539)),Rapportage!A539))</f>
        <v/>
      </c>
      <c r="B539" s="31" t="s">
        <v>1620</v>
      </c>
      <c r="C539" s="31" t="str">
        <f>IF((Rapportage!C539)="","",_xlfn.CONCAT(REPT("0",10-LEN(Rapportage!C539)),Rapportage!C539))</f>
        <v/>
      </c>
      <c r="D539" s="31" t="s">
        <v>1621</v>
      </c>
      <c r="E539" s="31" t="s">
        <v>18120</v>
      </c>
      <c r="F539" s="31" t="s">
        <v>15598</v>
      </c>
      <c r="G539" s="31" t="s">
        <v>1622</v>
      </c>
      <c r="H539" s="31" t="s">
        <v>8617</v>
      </c>
      <c r="I539" s="31">
        <v>1766</v>
      </c>
      <c r="J539" s="31" t="e">
        <f ca="1">IF(($AB$2-$AA$2) &gt;= 0,IF(LEN(TEXT((V539)*100,"00000"))=3,_xlfn.CONCAT(0,TEXT((V539)*100,"00000")),TEXT((V539)*100,"00000")),empty)</f>
        <v>#NAME?</v>
      </c>
      <c r="K539" s="31" t="str">
        <f t="shared" si="57"/>
        <v/>
      </c>
      <c r="L539" s="31" t="s">
        <v>13079</v>
      </c>
      <c r="M539" s="31"/>
      <c r="N539" s="33" t="e">
        <f>MOD(Rapportage!H539-Rapportage!F539,1)-P539</f>
        <v>#VALUE!</v>
      </c>
      <c r="O539" s="31" t="str">
        <f>IF(Rapportage!G539="","",Rapportage!G539-Rapportage!E539)</f>
        <v/>
      </c>
      <c r="P539" s="35" t="str">
        <f>IF(Rapportage!K539="","",(Rapportage!K539*60)/1440)</f>
        <v/>
      </c>
      <c r="Q539" s="40" t="str">
        <f>IF(O539=1,1-((Rapportage!#REF!-$X$2)),"")</f>
        <v/>
      </c>
      <c r="R539" s="40" t="str">
        <f t="shared" si="56"/>
        <v/>
      </c>
      <c r="S539" s="35" t="str">
        <f>IF(OR(O539=1,Rapportage!H539&lt;$X$3),IF(Rapportage!H539&lt;"00:01","",(Rapportage!H539-$X$2)),"")</f>
        <v/>
      </c>
      <c r="T539" s="36" t="str">
        <f t="shared" si="58"/>
        <v/>
      </c>
      <c r="U539" s="41" t="str">
        <f t="shared" si="59"/>
        <v/>
      </c>
      <c r="V539" s="36" t="str">
        <f t="shared" si="60"/>
        <v/>
      </c>
      <c r="W539" s="36" t="str">
        <f t="shared" si="61"/>
        <v/>
      </c>
      <c r="X539" s="31"/>
      <c r="Y539" s="31"/>
      <c r="Z539" s="31" t="s">
        <v>8618</v>
      </c>
      <c r="AA539" s="31">
        <v>538</v>
      </c>
      <c r="AB539" s="31"/>
      <c r="AC539" s="31"/>
      <c r="AD539" s="31"/>
      <c r="AE539" s="31"/>
      <c r="AF539" s="31"/>
    </row>
    <row r="540" spans="1:32">
      <c r="A540" s="31" t="str">
        <f>IF((Rapportage!A540)="","",_xlfn.CONCAT(REPT("0",4-LEN(Rapportage!A540)),Rapportage!A540))</f>
        <v/>
      </c>
      <c r="B540" s="31" t="s">
        <v>1623</v>
      </c>
      <c r="C540" s="31" t="str">
        <f>IF((Rapportage!C540)="","",_xlfn.CONCAT(REPT("0",10-LEN(Rapportage!C540)),Rapportage!C540))</f>
        <v/>
      </c>
      <c r="D540" s="31" t="s">
        <v>1624</v>
      </c>
      <c r="E540" s="31" t="s">
        <v>18121</v>
      </c>
      <c r="F540" s="31" t="s">
        <v>15599</v>
      </c>
      <c r="G540" s="31" t="s">
        <v>1625</v>
      </c>
      <c r="H540" s="31" t="s">
        <v>8619</v>
      </c>
      <c r="I540" s="31">
        <v>1766</v>
      </c>
      <c r="J540" s="31" t="e">
        <f ca="1">IF(($AB$2-$AA$2) &gt;= 0,IF(LEN(TEXT((V540)*100,"00000"))=3,_xlfn.CONCAT(0,TEXT((V540)*100,"00000")),TEXT((V540)*100,"00000")),empty)</f>
        <v>#NAME?</v>
      </c>
      <c r="K540" s="31" t="str">
        <f t="shared" si="57"/>
        <v/>
      </c>
      <c r="L540" s="31" t="s">
        <v>13080</v>
      </c>
      <c r="M540" s="31"/>
      <c r="N540" s="33" t="e">
        <f>MOD(Rapportage!H540-Rapportage!F540,1)-P540</f>
        <v>#VALUE!</v>
      </c>
      <c r="O540" s="31" t="str">
        <f>IF(Rapportage!G540="","",Rapportage!G540-Rapportage!E540)</f>
        <v/>
      </c>
      <c r="P540" s="35" t="str">
        <f>IF(Rapportage!K540="","",(Rapportage!K540*60)/1440)</f>
        <v/>
      </c>
      <c r="Q540" s="40" t="str">
        <f>IF(O540=1,1-((Rapportage!#REF!-$X$2)),"")</f>
        <v/>
      </c>
      <c r="R540" s="40" t="str">
        <f t="shared" si="56"/>
        <v/>
      </c>
      <c r="S540" s="35" t="str">
        <f>IF(OR(O540=1,Rapportage!H540&lt;$X$3),IF(Rapportage!H540&lt;"00:01","",(Rapportage!H540-$X$2)),"")</f>
        <v/>
      </c>
      <c r="T540" s="36" t="str">
        <f t="shared" si="58"/>
        <v/>
      </c>
      <c r="U540" s="41" t="str">
        <f t="shared" si="59"/>
        <v/>
      </c>
      <c r="V540" s="36" t="str">
        <f t="shared" si="60"/>
        <v/>
      </c>
      <c r="W540" s="36" t="str">
        <f t="shared" si="61"/>
        <v/>
      </c>
      <c r="X540" s="31"/>
      <c r="Y540" s="31"/>
      <c r="Z540" s="31" t="s">
        <v>8620</v>
      </c>
      <c r="AA540" s="31">
        <v>539</v>
      </c>
      <c r="AB540" s="31"/>
      <c r="AC540" s="31"/>
      <c r="AD540" s="31"/>
      <c r="AE540" s="31"/>
      <c r="AF540" s="31"/>
    </row>
    <row r="541" spans="1:32">
      <c r="A541" s="31" t="str">
        <f>IF((Rapportage!A541)="","",_xlfn.CONCAT(REPT("0",4-LEN(Rapportage!A541)),Rapportage!A541))</f>
        <v/>
      </c>
      <c r="B541" s="31" t="s">
        <v>1626</v>
      </c>
      <c r="C541" s="31" t="str">
        <f>IF((Rapportage!C541)="","",_xlfn.CONCAT(REPT("0",10-LEN(Rapportage!C541)),Rapportage!C541))</f>
        <v/>
      </c>
      <c r="D541" s="31" t="s">
        <v>1627</v>
      </c>
      <c r="E541" s="31" t="s">
        <v>18122</v>
      </c>
      <c r="F541" s="31" t="s">
        <v>15600</v>
      </c>
      <c r="G541" s="31" t="s">
        <v>1628</v>
      </c>
      <c r="H541" s="31" t="s">
        <v>8621</v>
      </c>
      <c r="I541" s="31">
        <v>1766</v>
      </c>
      <c r="J541" s="31" t="e">
        <f ca="1">IF(($AB$2-$AA$2) &gt;= 0,IF(LEN(TEXT((V541)*100,"00000"))=3,_xlfn.CONCAT(0,TEXT((V541)*100,"00000")),TEXT((V541)*100,"00000")),empty)</f>
        <v>#NAME?</v>
      </c>
      <c r="K541" s="31" t="str">
        <f t="shared" si="57"/>
        <v/>
      </c>
      <c r="L541" s="31" t="s">
        <v>13081</v>
      </c>
      <c r="M541" s="31"/>
      <c r="N541" s="33" t="e">
        <f>MOD(Rapportage!H541-Rapportage!F541,1)-P541</f>
        <v>#VALUE!</v>
      </c>
      <c r="O541" s="31" t="str">
        <f>IF(Rapportage!G541="","",Rapportage!G541-Rapportage!E541)</f>
        <v/>
      </c>
      <c r="P541" s="35" t="str">
        <f>IF(Rapportage!K541="","",(Rapportage!K541*60)/1440)</f>
        <v/>
      </c>
      <c r="Q541" s="40" t="str">
        <f>IF(O541=1,1-((Rapportage!#REF!-$X$2)),"")</f>
        <v/>
      </c>
      <c r="R541" s="40" t="str">
        <f t="shared" si="56"/>
        <v/>
      </c>
      <c r="S541" s="35" t="str">
        <f>IF(OR(O541=1,Rapportage!H541&lt;$X$3),IF(Rapportage!H541&lt;"00:01","",(Rapportage!H541-$X$2)),"")</f>
        <v/>
      </c>
      <c r="T541" s="36" t="str">
        <f t="shared" si="58"/>
        <v/>
      </c>
      <c r="U541" s="41" t="str">
        <f t="shared" si="59"/>
        <v/>
      </c>
      <c r="V541" s="36" t="str">
        <f t="shared" si="60"/>
        <v/>
      </c>
      <c r="W541" s="36" t="str">
        <f t="shared" si="61"/>
        <v/>
      </c>
      <c r="X541" s="31"/>
      <c r="Y541" s="31"/>
      <c r="Z541" s="31" t="s">
        <v>8622</v>
      </c>
      <c r="AA541" s="31">
        <v>540</v>
      </c>
      <c r="AB541" s="31"/>
      <c r="AC541" s="31"/>
      <c r="AD541" s="31"/>
      <c r="AE541" s="31"/>
      <c r="AF541" s="31"/>
    </row>
    <row r="542" spans="1:32">
      <c r="A542" s="31" t="str">
        <f>IF((Rapportage!A542)="","",_xlfn.CONCAT(REPT("0",4-LEN(Rapportage!A542)),Rapportage!A542))</f>
        <v/>
      </c>
      <c r="B542" s="31" t="s">
        <v>1629</v>
      </c>
      <c r="C542" s="31" t="str">
        <f>IF((Rapportage!C542)="","",_xlfn.CONCAT(REPT("0",10-LEN(Rapportage!C542)),Rapportage!C542))</f>
        <v/>
      </c>
      <c r="D542" s="31" t="s">
        <v>1630</v>
      </c>
      <c r="E542" s="31" t="s">
        <v>18123</v>
      </c>
      <c r="F542" s="31" t="s">
        <v>15601</v>
      </c>
      <c r="G542" s="31" t="s">
        <v>1631</v>
      </c>
      <c r="H542" s="31" t="s">
        <v>8623</v>
      </c>
      <c r="I542" s="31">
        <v>1766</v>
      </c>
      <c r="J542" s="31" t="e">
        <f ca="1">IF(($AB$2-$AA$2) &gt;= 0,IF(LEN(TEXT((V542)*100,"00000"))=3,_xlfn.CONCAT(0,TEXT((V542)*100,"00000")),TEXT((V542)*100,"00000")),empty)</f>
        <v>#NAME?</v>
      </c>
      <c r="K542" s="31" t="str">
        <f t="shared" si="57"/>
        <v/>
      </c>
      <c r="L542" s="31" t="s">
        <v>13082</v>
      </c>
      <c r="M542" s="31"/>
      <c r="N542" s="33" t="e">
        <f>MOD(Rapportage!H542-Rapportage!F542,1)-P542</f>
        <v>#VALUE!</v>
      </c>
      <c r="O542" s="31" t="str">
        <f>IF(Rapportage!G542="","",Rapportage!G542-Rapportage!E542)</f>
        <v/>
      </c>
      <c r="P542" s="35" t="str">
        <f>IF(Rapportage!K542="","",(Rapportage!K542*60)/1440)</f>
        <v/>
      </c>
      <c r="Q542" s="40" t="str">
        <f>IF(O542=1,1-((Rapportage!#REF!-$X$2)),"")</f>
        <v/>
      </c>
      <c r="R542" s="40" t="str">
        <f t="shared" si="56"/>
        <v/>
      </c>
      <c r="S542" s="35" t="str">
        <f>IF(OR(O542=1,Rapportage!H542&lt;$X$3),IF(Rapportage!H542&lt;"00:01","",(Rapportage!H542-$X$2)),"")</f>
        <v/>
      </c>
      <c r="T542" s="36" t="str">
        <f t="shared" si="58"/>
        <v/>
      </c>
      <c r="U542" s="41" t="str">
        <f t="shared" si="59"/>
        <v/>
      </c>
      <c r="V542" s="36" t="str">
        <f t="shared" si="60"/>
        <v/>
      </c>
      <c r="W542" s="36" t="str">
        <f t="shared" si="61"/>
        <v/>
      </c>
      <c r="X542" s="31"/>
      <c r="Y542" s="31"/>
      <c r="Z542" s="31" t="s">
        <v>8624</v>
      </c>
      <c r="AA542" s="31">
        <v>541</v>
      </c>
      <c r="AB542" s="31"/>
      <c r="AC542" s="31"/>
      <c r="AD542" s="31"/>
      <c r="AE542" s="31"/>
      <c r="AF542" s="31"/>
    </row>
    <row r="543" spans="1:32">
      <c r="A543" s="31" t="str">
        <f>IF((Rapportage!A543)="","",_xlfn.CONCAT(REPT("0",4-LEN(Rapportage!A543)),Rapportage!A543))</f>
        <v/>
      </c>
      <c r="B543" s="31" t="s">
        <v>1632</v>
      </c>
      <c r="C543" s="31" t="str">
        <f>IF((Rapportage!C543)="","",_xlfn.CONCAT(REPT("0",10-LEN(Rapportage!C543)),Rapportage!C543))</f>
        <v/>
      </c>
      <c r="D543" s="31" t="s">
        <v>1633</v>
      </c>
      <c r="E543" s="31" t="s">
        <v>18124</v>
      </c>
      <c r="F543" s="31" t="s">
        <v>15602</v>
      </c>
      <c r="G543" s="31" t="s">
        <v>1634</v>
      </c>
      <c r="H543" s="31" t="s">
        <v>8625</v>
      </c>
      <c r="I543" s="31">
        <v>1766</v>
      </c>
      <c r="J543" s="31" t="e">
        <f ca="1">IF(($AB$2-$AA$2) &gt;= 0,IF(LEN(TEXT((V543)*100,"00000"))=3,_xlfn.CONCAT(0,TEXT((V543)*100,"00000")),TEXT((V543)*100,"00000")),empty)</f>
        <v>#NAME?</v>
      </c>
      <c r="K543" s="31" t="str">
        <f t="shared" si="57"/>
        <v/>
      </c>
      <c r="L543" s="31" t="s">
        <v>13083</v>
      </c>
      <c r="M543" s="31"/>
      <c r="N543" s="33" t="e">
        <f>MOD(Rapportage!H543-Rapportage!F543,1)-P543</f>
        <v>#VALUE!</v>
      </c>
      <c r="O543" s="31" t="str">
        <f>IF(Rapportage!G543="","",Rapportage!G543-Rapportage!E543)</f>
        <v/>
      </c>
      <c r="P543" s="35" t="str">
        <f>IF(Rapportage!K543="","",(Rapportage!K543*60)/1440)</f>
        <v/>
      </c>
      <c r="Q543" s="40" t="str">
        <f>IF(O543=1,1-((Rapportage!#REF!-$X$2)),"")</f>
        <v/>
      </c>
      <c r="R543" s="40" t="str">
        <f t="shared" si="56"/>
        <v/>
      </c>
      <c r="S543" s="35" t="str">
        <f>IF(OR(O543=1,Rapportage!H543&lt;$X$3),IF(Rapportage!H543&lt;"00:01","",(Rapportage!H543-$X$2)),"")</f>
        <v/>
      </c>
      <c r="T543" s="36" t="str">
        <f t="shared" si="58"/>
        <v/>
      </c>
      <c r="U543" s="41" t="str">
        <f t="shared" si="59"/>
        <v/>
      </c>
      <c r="V543" s="36" t="str">
        <f t="shared" si="60"/>
        <v/>
      </c>
      <c r="W543" s="36" t="str">
        <f t="shared" si="61"/>
        <v/>
      </c>
      <c r="X543" s="31"/>
      <c r="Y543" s="31"/>
      <c r="Z543" s="31" t="s">
        <v>8626</v>
      </c>
      <c r="AA543" s="31">
        <v>542</v>
      </c>
      <c r="AB543" s="31"/>
      <c r="AC543" s="31"/>
      <c r="AD543" s="31"/>
      <c r="AE543" s="31"/>
      <c r="AF543" s="31"/>
    </row>
    <row r="544" spans="1:32">
      <c r="A544" s="31" t="str">
        <f>IF((Rapportage!A544)="","",_xlfn.CONCAT(REPT("0",4-LEN(Rapportage!A544)),Rapportage!A544))</f>
        <v/>
      </c>
      <c r="B544" s="31" t="s">
        <v>1635</v>
      </c>
      <c r="C544" s="31" t="str">
        <f>IF((Rapportage!C544)="","",_xlfn.CONCAT(REPT("0",10-LEN(Rapportage!C544)),Rapportage!C544))</f>
        <v/>
      </c>
      <c r="D544" s="31" t="s">
        <v>1636</v>
      </c>
      <c r="E544" s="31" t="s">
        <v>18125</v>
      </c>
      <c r="F544" s="31" t="s">
        <v>15603</v>
      </c>
      <c r="G544" s="31" t="s">
        <v>1637</v>
      </c>
      <c r="H544" s="31" t="s">
        <v>8627</v>
      </c>
      <c r="I544" s="31">
        <v>1766</v>
      </c>
      <c r="J544" s="31" t="e">
        <f ca="1">IF(($AB$2-$AA$2) &gt;= 0,IF(LEN(TEXT((V544)*100,"00000"))=3,_xlfn.CONCAT(0,TEXT((V544)*100,"00000")),TEXT((V544)*100,"00000")),empty)</f>
        <v>#NAME?</v>
      </c>
      <c r="K544" s="31" t="str">
        <f t="shared" si="57"/>
        <v/>
      </c>
      <c r="L544" s="31" t="s">
        <v>13084</v>
      </c>
      <c r="M544" s="31"/>
      <c r="N544" s="33" t="e">
        <f>MOD(Rapportage!H544-Rapportage!F544,1)-P544</f>
        <v>#VALUE!</v>
      </c>
      <c r="O544" s="31" t="str">
        <f>IF(Rapportage!G544="","",Rapportage!G544-Rapportage!E544)</f>
        <v/>
      </c>
      <c r="P544" s="35" t="str">
        <f>IF(Rapportage!K544="","",(Rapportage!K544*60)/1440)</f>
        <v/>
      </c>
      <c r="Q544" s="40" t="str">
        <f>IF(O544=1,1-((Rapportage!#REF!-$X$2)),"")</f>
        <v/>
      </c>
      <c r="R544" s="40" t="str">
        <f t="shared" si="56"/>
        <v/>
      </c>
      <c r="S544" s="35" t="str">
        <f>IF(OR(O544=1,Rapportage!H544&lt;$X$3),IF(Rapportage!H544&lt;"00:01","",(Rapportage!H544-$X$2)),"")</f>
        <v/>
      </c>
      <c r="T544" s="36" t="str">
        <f t="shared" si="58"/>
        <v/>
      </c>
      <c r="U544" s="41" t="str">
        <f t="shared" si="59"/>
        <v/>
      </c>
      <c r="V544" s="36" t="str">
        <f t="shared" si="60"/>
        <v/>
      </c>
      <c r="W544" s="36" t="str">
        <f t="shared" si="61"/>
        <v/>
      </c>
      <c r="X544" s="31"/>
      <c r="Y544" s="31"/>
      <c r="Z544" s="31" t="s">
        <v>8628</v>
      </c>
      <c r="AA544" s="31">
        <v>543</v>
      </c>
      <c r="AB544" s="31"/>
      <c r="AC544" s="31"/>
      <c r="AD544" s="31"/>
      <c r="AE544" s="31"/>
      <c r="AF544" s="31"/>
    </row>
    <row r="545" spans="1:32">
      <c r="A545" s="31" t="str">
        <f>IF((Rapportage!A545)="","",_xlfn.CONCAT(REPT("0",4-LEN(Rapportage!A545)),Rapportage!A545))</f>
        <v/>
      </c>
      <c r="B545" s="31" t="s">
        <v>1638</v>
      </c>
      <c r="C545" s="31" t="str">
        <f>IF((Rapportage!C545)="","",_xlfn.CONCAT(REPT("0",10-LEN(Rapportage!C545)),Rapportage!C545))</f>
        <v/>
      </c>
      <c r="D545" s="31" t="s">
        <v>1639</v>
      </c>
      <c r="E545" s="31" t="s">
        <v>18126</v>
      </c>
      <c r="F545" s="31" t="s">
        <v>15604</v>
      </c>
      <c r="G545" s="31" t="s">
        <v>1640</v>
      </c>
      <c r="H545" s="31" t="s">
        <v>8629</v>
      </c>
      <c r="I545" s="31">
        <v>1766</v>
      </c>
      <c r="J545" s="31" t="e">
        <f ca="1">IF(($AB$2-$AA$2) &gt;= 0,IF(LEN(TEXT((V545)*100,"00000"))=3,_xlfn.CONCAT(0,TEXT((V545)*100,"00000")),TEXT((V545)*100,"00000")),empty)</f>
        <v>#NAME?</v>
      </c>
      <c r="K545" s="31" t="str">
        <f t="shared" si="57"/>
        <v/>
      </c>
      <c r="L545" s="31" t="s">
        <v>13085</v>
      </c>
      <c r="M545" s="31"/>
      <c r="N545" s="33" t="e">
        <f>MOD(Rapportage!H545-Rapportage!F545,1)-P545</f>
        <v>#VALUE!</v>
      </c>
      <c r="O545" s="31" t="str">
        <f>IF(Rapportage!G545="","",Rapportage!G545-Rapportage!E545)</f>
        <v/>
      </c>
      <c r="P545" s="35" t="str">
        <f>IF(Rapportage!K545="","",(Rapportage!K545*60)/1440)</f>
        <v/>
      </c>
      <c r="Q545" s="40" t="str">
        <f>IF(O545=1,1-((Rapportage!#REF!-$X$2)),"")</f>
        <v/>
      </c>
      <c r="R545" s="40" t="str">
        <f t="shared" si="56"/>
        <v/>
      </c>
      <c r="S545" s="35" t="str">
        <f>IF(OR(O545=1,Rapportage!H545&lt;$X$3),IF(Rapportage!H545&lt;"00:01","",(Rapportage!H545-$X$2)),"")</f>
        <v/>
      </c>
      <c r="T545" s="36" t="str">
        <f t="shared" si="58"/>
        <v/>
      </c>
      <c r="U545" s="41" t="str">
        <f t="shared" si="59"/>
        <v/>
      </c>
      <c r="V545" s="36" t="str">
        <f t="shared" si="60"/>
        <v/>
      </c>
      <c r="W545" s="36" t="str">
        <f t="shared" si="61"/>
        <v/>
      </c>
      <c r="X545" s="31"/>
      <c r="Y545" s="31"/>
      <c r="Z545" s="31" t="s">
        <v>8630</v>
      </c>
      <c r="AA545" s="31">
        <v>544</v>
      </c>
      <c r="AB545" s="31"/>
      <c r="AC545" s="31"/>
      <c r="AD545" s="31"/>
      <c r="AE545" s="31"/>
      <c r="AF545" s="31"/>
    </row>
    <row r="546" spans="1:32">
      <c r="A546" s="31" t="str">
        <f>IF((Rapportage!A546)="","",_xlfn.CONCAT(REPT("0",4-LEN(Rapportage!A546)),Rapportage!A546))</f>
        <v/>
      </c>
      <c r="B546" s="31" t="s">
        <v>1641</v>
      </c>
      <c r="C546" s="31" t="str">
        <f>IF((Rapportage!C546)="","",_xlfn.CONCAT(REPT("0",10-LEN(Rapportage!C546)),Rapportage!C546))</f>
        <v/>
      </c>
      <c r="D546" s="31" t="s">
        <v>1642</v>
      </c>
      <c r="E546" s="31" t="s">
        <v>18127</v>
      </c>
      <c r="F546" s="31" t="s">
        <v>15605</v>
      </c>
      <c r="G546" s="31" t="s">
        <v>1643</v>
      </c>
      <c r="H546" s="31" t="s">
        <v>8631</v>
      </c>
      <c r="I546" s="31">
        <v>1766</v>
      </c>
      <c r="J546" s="31" t="e">
        <f ca="1">IF(($AB$2-$AA$2) &gt;= 0,IF(LEN(TEXT((V546)*100,"00000"))=3,_xlfn.CONCAT(0,TEXT((V546)*100,"00000")),TEXT((V546)*100,"00000")),empty)</f>
        <v>#NAME?</v>
      </c>
      <c r="K546" s="31" t="str">
        <f t="shared" si="57"/>
        <v/>
      </c>
      <c r="L546" s="31" t="s">
        <v>13086</v>
      </c>
      <c r="M546" s="31"/>
      <c r="N546" s="33" t="e">
        <f>MOD(Rapportage!H546-Rapportage!F546,1)-P546</f>
        <v>#VALUE!</v>
      </c>
      <c r="O546" s="31" t="str">
        <f>IF(Rapportage!G546="","",Rapportage!G546-Rapportage!E546)</f>
        <v/>
      </c>
      <c r="P546" s="35" t="str">
        <f>IF(Rapportage!K546="","",(Rapportage!K546*60)/1440)</f>
        <v/>
      </c>
      <c r="Q546" s="40" t="str">
        <f>IF(O546=1,1-((Rapportage!#REF!-$X$2)),"")</f>
        <v/>
      </c>
      <c r="R546" s="40" t="str">
        <f t="shared" si="56"/>
        <v/>
      </c>
      <c r="S546" s="35" t="str">
        <f>IF(OR(O546=1,Rapportage!H546&lt;$X$3),IF(Rapportage!H546&lt;"00:01","",(Rapportage!H546-$X$2)),"")</f>
        <v/>
      </c>
      <c r="T546" s="36" t="str">
        <f t="shared" si="58"/>
        <v/>
      </c>
      <c r="U546" s="41" t="str">
        <f t="shared" si="59"/>
        <v/>
      </c>
      <c r="V546" s="36" t="str">
        <f t="shared" si="60"/>
        <v/>
      </c>
      <c r="W546" s="36" t="str">
        <f t="shared" si="61"/>
        <v/>
      </c>
      <c r="X546" s="31"/>
      <c r="Y546" s="31"/>
      <c r="Z546" s="31" t="s">
        <v>8632</v>
      </c>
      <c r="AA546" s="31">
        <v>545</v>
      </c>
      <c r="AB546" s="31"/>
      <c r="AC546" s="31"/>
      <c r="AD546" s="31"/>
      <c r="AE546" s="31"/>
      <c r="AF546" s="31"/>
    </row>
    <row r="547" spans="1:32">
      <c r="A547" s="31" t="str">
        <f>IF((Rapportage!A547)="","",_xlfn.CONCAT(REPT("0",4-LEN(Rapportage!A547)),Rapportage!A547))</f>
        <v/>
      </c>
      <c r="B547" s="31" t="s">
        <v>1644</v>
      </c>
      <c r="C547" s="31" t="str">
        <f>IF((Rapportage!C547)="","",_xlfn.CONCAT(REPT("0",10-LEN(Rapportage!C547)),Rapportage!C547))</f>
        <v/>
      </c>
      <c r="D547" s="31" t="s">
        <v>1645</v>
      </c>
      <c r="E547" s="31" t="s">
        <v>18128</v>
      </c>
      <c r="F547" s="31" t="s">
        <v>15606</v>
      </c>
      <c r="G547" s="31" t="s">
        <v>1646</v>
      </c>
      <c r="H547" s="31" t="s">
        <v>8633</v>
      </c>
      <c r="I547" s="31">
        <v>1766</v>
      </c>
      <c r="J547" s="31" t="e">
        <f ca="1">IF(($AB$2-$AA$2) &gt;= 0,IF(LEN(TEXT((V547)*100,"00000"))=3,_xlfn.CONCAT(0,TEXT((V547)*100,"00000")),TEXT((V547)*100,"00000")),empty)</f>
        <v>#NAME?</v>
      </c>
      <c r="K547" s="31" t="str">
        <f t="shared" si="57"/>
        <v/>
      </c>
      <c r="L547" s="31" t="s">
        <v>13087</v>
      </c>
      <c r="M547" s="31"/>
      <c r="N547" s="33" t="e">
        <f>MOD(Rapportage!H547-Rapportage!F547,1)-P547</f>
        <v>#VALUE!</v>
      </c>
      <c r="O547" s="31" t="str">
        <f>IF(Rapportage!G547="","",Rapportage!G547-Rapportage!E547)</f>
        <v/>
      </c>
      <c r="P547" s="35" t="str">
        <f>IF(Rapportage!K547="","",(Rapportage!K547*60)/1440)</f>
        <v/>
      </c>
      <c r="Q547" s="40" t="str">
        <f>IF(O547=1,1-((Rapportage!#REF!-$X$2)),"")</f>
        <v/>
      </c>
      <c r="R547" s="40" t="str">
        <f t="shared" si="56"/>
        <v/>
      </c>
      <c r="S547" s="35" t="str">
        <f>IF(OR(O547=1,Rapportage!H547&lt;$X$3),IF(Rapportage!H547&lt;"00:01","",(Rapportage!H547-$X$2)),"")</f>
        <v/>
      </c>
      <c r="T547" s="36" t="str">
        <f t="shared" si="58"/>
        <v/>
      </c>
      <c r="U547" s="41" t="str">
        <f t="shared" si="59"/>
        <v/>
      </c>
      <c r="V547" s="36" t="str">
        <f t="shared" si="60"/>
        <v/>
      </c>
      <c r="W547" s="36" t="str">
        <f t="shared" si="61"/>
        <v/>
      </c>
      <c r="X547" s="31"/>
      <c r="Y547" s="31"/>
      <c r="Z547" s="31" t="s">
        <v>8634</v>
      </c>
      <c r="AA547" s="31">
        <v>546</v>
      </c>
      <c r="AB547" s="31"/>
      <c r="AC547" s="31"/>
      <c r="AD547" s="31"/>
      <c r="AE547" s="31"/>
      <c r="AF547" s="31"/>
    </row>
    <row r="548" spans="1:32">
      <c r="A548" s="31" t="str">
        <f>IF((Rapportage!A548)="","",_xlfn.CONCAT(REPT("0",4-LEN(Rapportage!A548)),Rapportage!A548))</f>
        <v/>
      </c>
      <c r="B548" s="31" t="s">
        <v>1647</v>
      </c>
      <c r="C548" s="31" t="str">
        <f>IF((Rapportage!C548)="","",_xlfn.CONCAT(REPT("0",10-LEN(Rapportage!C548)),Rapportage!C548))</f>
        <v/>
      </c>
      <c r="D548" s="31" t="s">
        <v>1648</v>
      </c>
      <c r="E548" s="31" t="s">
        <v>18129</v>
      </c>
      <c r="F548" s="31" t="s">
        <v>15607</v>
      </c>
      <c r="G548" s="31" t="s">
        <v>1649</v>
      </c>
      <c r="H548" s="31" t="s">
        <v>8635</v>
      </c>
      <c r="I548" s="31">
        <v>1766</v>
      </c>
      <c r="J548" s="31" t="e">
        <f ca="1">IF(($AB$2-$AA$2) &gt;= 0,IF(LEN(TEXT((V548)*100,"00000"))=3,_xlfn.CONCAT(0,TEXT((V548)*100,"00000")),TEXT((V548)*100,"00000")),empty)</f>
        <v>#NAME?</v>
      </c>
      <c r="K548" s="31" t="str">
        <f t="shared" si="57"/>
        <v/>
      </c>
      <c r="L548" s="31" t="s">
        <v>13088</v>
      </c>
      <c r="M548" s="31"/>
      <c r="N548" s="33" t="e">
        <f>MOD(Rapportage!H548-Rapportage!F548,1)-P548</f>
        <v>#VALUE!</v>
      </c>
      <c r="O548" s="31" t="str">
        <f>IF(Rapportage!G548="","",Rapportage!G548-Rapportage!E548)</f>
        <v/>
      </c>
      <c r="P548" s="35" t="str">
        <f>IF(Rapportage!K548="","",(Rapportage!K548*60)/1440)</f>
        <v/>
      </c>
      <c r="Q548" s="40" t="str">
        <f>IF(O548=1,1-((Rapportage!#REF!-$X$2)),"")</f>
        <v/>
      </c>
      <c r="R548" s="40" t="str">
        <f t="shared" si="56"/>
        <v/>
      </c>
      <c r="S548" s="35" t="str">
        <f>IF(OR(O548=1,Rapportage!H548&lt;$X$3),IF(Rapportage!H548&lt;"00:01","",(Rapportage!H548-$X$2)),"")</f>
        <v/>
      </c>
      <c r="T548" s="36" t="str">
        <f t="shared" si="58"/>
        <v/>
      </c>
      <c r="U548" s="41" t="str">
        <f t="shared" si="59"/>
        <v/>
      </c>
      <c r="V548" s="36" t="str">
        <f t="shared" si="60"/>
        <v/>
      </c>
      <c r="W548" s="36" t="str">
        <f t="shared" si="61"/>
        <v/>
      </c>
      <c r="X548" s="31"/>
      <c r="Y548" s="31"/>
      <c r="Z548" s="31" t="s">
        <v>8636</v>
      </c>
      <c r="AA548" s="31">
        <v>547</v>
      </c>
      <c r="AB548" s="31"/>
      <c r="AC548" s="31"/>
      <c r="AD548" s="31"/>
      <c r="AE548" s="31"/>
      <c r="AF548" s="31"/>
    </row>
    <row r="549" spans="1:32">
      <c r="A549" s="31" t="str">
        <f>IF((Rapportage!A549)="","",_xlfn.CONCAT(REPT("0",4-LEN(Rapportage!A549)),Rapportage!A549))</f>
        <v/>
      </c>
      <c r="B549" s="31" t="s">
        <v>1650</v>
      </c>
      <c r="C549" s="31" t="str">
        <f>IF((Rapportage!C549)="","",_xlfn.CONCAT(REPT("0",10-LEN(Rapportage!C549)),Rapportage!C549))</f>
        <v/>
      </c>
      <c r="D549" s="31" t="s">
        <v>1651</v>
      </c>
      <c r="E549" s="31" t="s">
        <v>18130</v>
      </c>
      <c r="F549" s="31" t="s">
        <v>15608</v>
      </c>
      <c r="G549" s="31" t="s">
        <v>1652</v>
      </c>
      <c r="H549" s="31" t="s">
        <v>8637</v>
      </c>
      <c r="I549" s="31">
        <v>1766</v>
      </c>
      <c r="J549" s="31" t="e">
        <f ca="1">IF(($AB$2-$AA$2) &gt;= 0,IF(LEN(TEXT((V549)*100,"00000"))=3,_xlfn.CONCAT(0,TEXT((V549)*100,"00000")),TEXT((V549)*100,"00000")),empty)</f>
        <v>#NAME?</v>
      </c>
      <c r="K549" s="31" t="str">
        <f t="shared" si="57"/>
        <v/>
      </c>
      <c r="L549" s="31" t="s">
        <v>13089</v>
      </c>
      <c r="M549" s="31"/>
      <c r="N549" s="33" t="e">
        <f>MOD(Rapportage!H549-Rapportage!F549,1)-P549</f>
        <v>#VALUE!</v>
      </c>
      <c r="O549" s="31" t="str">
        <f>IF(Rapportage!G549="","",Rapportage!G549-Rapportage!E549)</f>
        <v/>
      </c>
      <c r="P549" s="35" t="str">
        <f>IF(Rapportage!K549="","",(Rapportage!K549*60)/1440)</f>
        <v/>
      </c>
      <c r="Q549" s="40" t="str">
        <f>IF(O549=1,1-((Rapportage!#REF!-$X$2)),"")</f>
        <v/>
      </c>
      <c r="R549" s="40" t="str">
        <f t="shared" si="56"/>
        <v/>
      </c>
      <c r="S549" s="35" t="str">
        <f>IF(OR(O549=1,Rapportage!H549&lt;$X$3),IF(Rapportage!H549&lt;"00:01","",(Rapportage!H549-$X$2)),"")</f>
        <v/>
      </c>
      <c r="T549" s="36" t="str">
        <f t="shared" si="58"/>
        <v/>
      </c>
      <c r="U549" s="41" t="str">
        <f t="shared" si="59"/>
        <v/>
      </c>
      <c r="V549" s="36" t="str">
        <f t="shared" si="60"/>
        <v/>
      </c>
      <c r="W549" s="36" t="str">
        <f t="shared" si="61"/>
        <v/>
      </c>
      <c r="X549" s="31"/>
      <c r="Y549" s="31"/>
      <c r="Z549" s="31" t="s">
        <v>8638</v>
      </c>
      <c r="AA549" s="31">
        <v>548</v>
      </c>
      <c r="AB549" s="31"/>
      <c r="AC549" s="31"/>
      <c r="AD549" s="31"/>
      <c r="AE549" s="31"/>
      <c r="AF549" s="31"/>
    </row>
    <row r="550" spans="1:32">
      <c r="A550" s="31" t="str">
        <f>IF((Rapportage!A550)="","",_xlfn.CONCAT(REPT("0",4-LEN(Rapportage!A550)),Rapportage!A550))</f>
        <v/>
      </c>
      <c r="B550" s="31" t="s">
        <v>1653</v>
      </c>
      <c r="C550" s="31" t="str">
        <f>IF((Rapportage!C550)="","",_xlfn.CONCAT(REPT("0",10-LEN(Rapportage!C550)),Rapportage!C550))</f>
        <v/>
      </c>
      <c r="D550" s="31" t="s">
        <v>1654</v>
      </c>
      <c r="E550" s="31" t="s">
        <v>18131</v>
      </c>
      <c r="F550" s="31" t="s">
        <v>15609</v>
      </c>
      <c r="G550" s="31" t="s">
        <v>1655</v>
      </c>
      <c r="H550" s="31" t="s">
        <v>8639</v>
      </c>
      <c r="I550" s="31">
        <v>1766</v>
      </c>
      <c r="J550" s="31" t="e">
        <f ca="1">IF(($AB$2-$AA$2) &gt;= 0,IF(LEN(TEXT((V550)*100,"00000"))=3,_xlfn.CONCAT(0,TEXT((V550)*100,"00000")),TEXT((V550)*100,"00000")),empty)</f>
        <v>#NAME?</v>
      </c>
      <c r="K550" s="31" t="str">
        <f t="shared" si="57"/>
        <v/>
      </c>
      <c r="L550" s="31" t="s">
        <v>13090</v>
      </c>
      <c r="M550" s="31"/>
      <c r="N550" s="33" t="e">
        <f>MOD(Rapportage!H550-Rapportage!F550,1)-P550</f>
        <v>#VALUE!</v>
      </c>
      <c r="O550" s="31" t="str">
        <f>IF(Rapportage!G550="","",Rapportage!G550-Rapportage!E550)</f>
        <v/>
      </c>
      <c r="P550" s="35" t="str">
        <f>IF(Rapportage!K550="","",(Rapportage!K550*60)/1440)</f>
        <v/>
      </c>
      <c r="Q550" s="40" t="str">
        <f>IF(O550=1,1-((Rapportage!#REF!-$X$2)),"")</f>
        <v/>
      </c>
      <c r="R550" s="40" t="str">
        <f t="shared" si="56"/>
        <v/>
      </c>
      <c r="S550" s="35" t="str">
        <f>IF(OR(O550=1,Rapportage!H550&lt;$X$3),IF(Rapportage!H550&lt;"00:01","",(Rapportage!H550-$X$2)),"")</f>
        <v/>
      </c>
      <c r="T550" s="36" t="str">
        <f t="shared" si="58"/>
        <v/>
      </c>
      <c r="U550" s="41" t="str">
        <f t="shared" si="59"/>
        <v/>
      </c>
      <c r="V550" s="36" t="str">
        <f t="shared" si="60"/>
        <v/>
      </c>
      <c r="W550" s="36" t="str">
        <f t="shared" si="61"/>
        <v/>
      </c>
      <c r="X550" s="31"/>
      <c r="Y550" s="31"/>
      <c r="Z550" s="31" t="s">
        <v>8640</v>
      </c>
      <c r="AA550" s="31">
        <v>549</v>
      </c>
      <c r="AB550" s="31"/>
      <c r="AC550" s="31"/>
      <c r="AD550" s="31"/>
      <c r="AE550" s="31"/>
      <c r="AF550" s="31"/>
    </row>
    <row r="551" spans="1:32">
      <c r="A551" s="31" t="str">
        <f>IF((Rapportage!A551)="","",_xlfn.CONCAT(REPT("0",4-LEN(Rapportage!A551)),Rapportage!A551))</f>
        <v/>
      </c>
      <c r="B551" s="31" t="s">
        <v>1656</v>
      </c>
      <c r="C551" s="31" t="str">
        <f>IF((Rapportage!C551)="","",_xlfn.CONCAT(REPT("0",10-LEN(Rapportage!C551)),Rapportage!C551))</f>
        <v/>
      </c>
      <c r="D551" s="31" t="s">
        <v>1657</v>
      </c>
      <c r="E551" s="31" t="s">
        <v>18132</v>
      </c>
      <c r="F551" s="31" t="s">
        <v>15610</v>
      </c>
      <c r="G551" s="31" t="s">
        <v>1658</v>
      </c>
      <c r="H551" s="31" t="s">
        <v>8641</v>
      </c>
      <c r="I551" s="31">
        <v>1766</v>
      </c>
      <c r="J551" s="31" t="e">
        <f ca="1">IF(($AB$2-$AA$2) &gt;= 0,IF(LEN(TEXT((V551)*100,"00000"))=3,_xlfn.CONCAT(0,TEXT((V551)*100,"00000")),TEXT((V551)*100,"00000")),empty)</f>
        <v>#NAME?</v>
      </c>
      <c r="K551" s="31" t="str">
        <f t="shared" si="57"/>
        <v/>
      </c>
      <c r="L551" s="31" t="s">
        <v>13091</v>
      </c>
      <c r="M551" s="31"/>
      <c r="N551" s="33" t="e">
        <f>MOD(Rapportage!H551-Rapportage!F551,1)-P551</f>
        <v>#VALUE!</v>
      </c>
      <c r="O551" s="31" t="str">
        <f>IF(Rapportage!G551="","",Rapportage!G551-Rapportage!E551)</f>
        <v/>
      </c>
      <c r="P551" s="35" t="str">
        <f>IF(Rapportage!K551="","",(Rapportage!K551*60)/1440)</f>
        <v/>
      </c>
      <c r="Q551" s="40" t="str">
        <f>IF(O551=1,1-((Rapportage!#REF!-$X$2)),"")</f>
        <v/>
      </c>
      <c r="R551" s="40" t="str">
        <f t="shared" si="56"/>
        <v/>
      </c>
      <c r="S551" s="35" t="str">
        <f>IF(OR(O551=1,Rapportage!H551&lt;$X$3),IF(Rapportage!H551&lt;"00:01","",(Rapportage!H551-$X$2)),"")</f>
        <v/>
      </c>
      <c r="T551" s="36" t="str">
        <f t="shared" si="58"/>
        <v/>
      </c>
      <c r="U551" s="41" t="str">
        <f t="shared" si="59"/>
        <v/>
      </c>
      <c r="V551" s="36" t="str">
        <f t="shared" si="60"/>
        <v/>
      </c>
      <c r="W551" s="36" t="str">
        <f t="shared" si="61"/>
        <v/>
      </c>
      <c r="X551" s="31"/>
      <c r="Y551" s="31"/>
      <c r="Z551" s="31" t="s">
        <v>8642</v>
      </c>
      <c r="AA551" s="31">
        <v>550</v>
      </c>
      <c r="AB551" s="31"/>
      <c r="AC551" s="31"/>
      <c r="AD551" s="31"/>
      <c r="AE551" s="31"/>
      <c r="AF551" s="31"/>
    </row>
    <row r="552" spans="1:32">
      <c r="A552" s="31" t="str">
        <f>IF((Rapportage!A552)="","",_xlfn.CONCAT(REPT("0",4-LEN(Rapportage!A552)),Rapportage!A552))</f>
        <v/>
      </c>
      <c r="B552" s="31" t="s">
        <v>1659</v>
      </c>
      <c r="C552" s="31" t="str">
        <f>IF((Rapportage!C552)="","",_xlfn.CONCAT(REPT("0",10-LEN(Rapportage!C552)),Rapportage!C552))</f>
        <v/>
      </c>
      <c r="D552" s="31" t="s">
        <v>1660</v>
      </c>
      <c r="E552" s="31" t="s">
        <v>18133</v>
      </c>
      <c r="F552" s="31" t="s">
        <v>15611</v>
      </c>
      <c r="G552" s="31" t="s">
        <v>1661</v>
      </c>
      <c r="H552" s="31" t="s">
        <v>8643</v>
      </c>
      <c r="I552" s="31">
        <v>1766</v>
      </c>
      <c r="J552" s="31" t="e">
        <f ca="1">IF(($AB$2-$AA$2) &gt;= 0,IF(LEN(TEXT((V552)*100,"00000"))=3,_xlfn.CONCAT(0,TEXT((V552)*100,"00000")),TEXT((V552)*100,"00000")),empty)</f>
        <v>#NAME?</v>
      </c>
      <c r="K552" s="31" t="str">
        <f t="shared" si="57"/>
        <v/>
      </c>
      <c r="L552" s="31" t="s">
        <v>13092</v>
      </c>
      <c r="M552" s="31"/>
      <c r="N552" s="33" t="e">
        <f>MOD(Rapportage!H552-Rapportage!F552,1)-P552</f>
        <v>#VALUE!</v>
      </c>
      <c r="O552" s="31" t="str">
        <f>IF(Rapportage!G552="","",Rapportage!G552-Rapportage!E552)</f>
        <v/>
      </c>
      <c r="P552" s="35" t="str">
        <f>IF(Rapportage!K552="","",(Rapportage!K552*60)/1440)</f>
        <v/>
      </c>
      <c r="Q552" s="40" t="str">
        <f>IF(O552=1,1-((Rapportage!#REF!-$X$2)),"")</f>
        <v/>
      </c>
      <c r="R552" s="40" t="str">
        <f t="shared" si="56"/>
        <v/>
      </c>
      <c r="S552" s="35" t="str">
        <f>IF(OR(O552=1,Rapportage!H552&lt;$X$3),IF(Rapportage!H552&lt;"00:01","",(Rapportage!H552-$X$2)),"")</f>
        <v/>
      </c>
      <c r="T552" s="36" t="str">
        <f t="shared" si="58"/>
        <v/>
      </c>
      <c r="U552" s="41" t="str">
        <f t="shared" si="59"/>
        <v/>
      </c>
      <c r="V552" s="36" t="str">
        <f t="shared" si="60"/>
        <v/>
      </c>
      <c r="W552" s="36" t="str">
        <f t="shared" si="61"/>
        <v/>
      </c>
      <c r="X552" s="31"/>
      <c r="Y552" s="31"/>
      <c r="Z552" s="31" t="s">
        <v>8644</v>
      </c>
      <c r="AA552" s="31">
        <v>551</v>
      </c>
      <c r="AB552" s="31"/>
      <c r="AC552" s="31"/>
      <c r="AD552" s="31"/>
      <c r="AE552" s="31"/>
      <c r="AF552" s="31"/>
    </row>
    <row r="553" spans="1:32">
      <c r="A553" s="31" t="str">
        <f>IF((Rapportage!A553)="","",_xlfn.CONCAT(REPT("0",4-LEN(Rapportage!A553)),Rapportage!A553))</f>
        <v/>
      </c>
      <c r="B553" s="31" t="s">
        <v>1662</v>
      </c>
      <c r="C553" s="31" t="str">
        <f>IF((Rapportage!C553)="","",_xlfn.CONCAT(REPT("0",10-LEN(Rapportage!C553)),Rapportage!C553))</f>
        <v/>
      </c>
      <c r="D553" s="31" t="s">
        <v>1663</v>
      </c>
      <c r="E553" s="31" t="s">
        <v>18134</v>
      </c>
      <c r="F553" s="31" t="s">
        <v>15612</v>
      </c>
      <c r="G553" s="31" t="s">
        <v>1664</v>
      </c>
      <c r="H553" s="31" t="s">
        <v>8645</v>
      </c>
      <c r="I553" s="31">
        <v>1766</v>
      </c>
      <c r="J553" s="31" t="e">
        <f ca="1">IF(($AB$2-$AA$2) &gt;= 0,IF(LEN(TEXT((V553)*100,"00000"))=3,_xlfn.CONCAT(0,TEXT((V553)*100,"00000")),TEXT((V553)*100,"00000")),empty)</f>
        <v>#NAME?</v>
      </c>
      <c r="K553" s="31" t="str">
        <f t="shared" si="57"/>
        <v/>
      </c>
      <c r="L553" s="31" t="s">
        <v>13093</v>
      </c>
      <c r="M553" s="31"/>
      <c r="N553" s="33" t="e">
        <f>MOD(Rapportage!H553-Rapportage!F553,1)-P553</f>
        <v>#VALUE!</v>
      </c>
      <c r="O553" s="31" t="str">
        <f>IF(Rapportage!G553="","",Rapportage!G553-Rapportage!E553)</f>
        <v/>
      </c>
      <c r="P553" s="35" t="str">
        <f>IF(Rapportage!K553="","",(Rapportage!K553*60)/1440)</f>
        <v/>
      </c>
      <c r="Q553" s="40" t="str">
        <f>IF(O553=1,1-((Rapportage!#REF!-$X$2)),"")</f>
        <v/>
      </c>
      <c r="R553" s="40" t="str">
        <f t="shared" si="56"/>
        <v/>
      </c>
      <c r="S553" s="35" t="str">
        <f>IF(OR(O553=1,Rapportage!H553&lt;$X$3),IF(Rapportage!H553&lt;"00:01","",(Rapportage!H553-$X$2)),"")</f>
        <v/>
      </c>
      <c r="T553" s="36" t="str">
        <f t="shared" si="58"/>
        <v/>
      </c>
      <c r="U553" s="41" t="str">
        <f t="shared" si="59"/>
        <v/>
      </c>
      <c r="V553" s="36" t="str">
        <f t="shared" si="60"/>
        <v/>
      </c>
      <c r="W553" s="36" t="str">
        <f t="shared" si="61"/>
        <v/>
      </c>
      <c r="X553" s="31"/>
      <c r="Y553" s="31"/>
      <c r="Z553" s="31" t="s">
        <v>8646</v>
      </c>
      <c r="AA553" s="31">
        <v>552</v>
      </c>
      <c r="AB553" s="31"/>
      <c r="AC553" s="31"/>
      <c r="AD553" s="31"/>
      <c r="AE553" s="31"/>
      <c r="AF553" s="31"/>
    </row>
    <row r="554" spans="1:32">
      <c r="A554" s="31" t="str">
        <f>IF((Rapportage!A554)="","",_xlfn.CONCAT(REPT("0",4-LEN(Rapportage!A554)),Rapportage!A554))</f>
        <v/>
      </c>
      <c r="B554" s="31" t="s">
        <v>1665</v>
      </c>
      <c r="C554" s="31" t="str">
        <f>IF((Rapportage!C554)="","",_xlfn.CONCAT(REPT("0",10-LEN(Rapportage!C554)),Rapportage!C554))</f>
        <v/>
      </c>
      <c r="D554" s="31" t="s">
        <v>1666</v>
      </c>
      <c r="E554" s="31" t="s">
        <v>18135</v>
      </c>
      <c r="F554" s="31" t="s">
        <v>15613</v>
      </c>
      <c r="G554" s="31" t="s">
        <v>1667</v>
      </c>
      <c r="H554" s="31" t="s">
        <v>8647</v>
      </c>
      <c r="I554" s="31">
        <v>1766</v>
      </c>
      <c r="J554" s="31" t="e">
        <f ca="1">IF(($AB$2-$AA$2) &gt;= 0,IF(LEN(TEXT((V554)*100,"00000"))=3,_xlfn.CONCAT(0,TEXT((V554)*100,"00000")),TEXT((V554)*100,"00000")),empty)</f>
        <v>#NAME?</v>
      </c>
      <c r="K554" s="31" t="str">
        <f t="shared" si="57"/>
        <v/>
      </c>
      <c r="L554" s="31" t="s">
        <v>13094</v>
      </c>
      <c r="M554" s="31"/>
      <c r="N554" s="33" t="e">
        <f>MOD(Rapportage!H554-Rapportage!F554,1)-P554</f>
        <v>#VALUE!</v>
      </c>
      <c r="O554" s="31" t="str">
        <f>IF(Rapportage!G554="","",Rapportage!G554-Rapportage!E554)</f>
        <v/>
      </c>
      <c r="P554" s="35" t="str">
        <f>IF(Rapportage!K554="","",(Rapportage!K554*60)/1440)</f>
        <v/>
      </c>
      <c r="Q554" s="40" t="str">
        <f>IF(O554=1,1-((Rapportage!#REF!-$X$2)),"")</f>
        <v/>
      </c>
      <c r="R554" s="40" t="str">
        <f t="shared" si="56"/>
        <v/>
      </c>
      <c r="S554" s="35" t="str">
        <f>IF(OR(O554=1,Rapportage!H554&lt;$X$3),IF(Rapportage!H554&lt;"00:01","",(Rapportage!H554-$X$2)),"")</f>
        <v/>
      </c>
      <c r="T554" s="36" t="str">
        <f t="shared" si="58"/>
        <v/>
      </c>
      <c r="U554" s="41" t="str">
        <f t="shared" si="59"/>
        <v/>
      </c>
      <c r="V554" s="36" t="str">
        <f t="shared" si="60"/>
        <v/>
      </c>
      <c r="W554" s="36" t="str">
        <f t="shared" si="61"/>
        <v/>
      </c>
      <c r="X554" s="31"/>
      <c r="Y554" s="31"/>
      <c r="Z554" s="31" t="s">
        <v>8648</v>
      </c>
      <c r="AA554" s="31">
        <v>553</v>
      </c>
      <c r="AB554" s="31"/>
      <c r="AC554" s="31"/>
      <c r="AD554" s="31"/>
      <c r="AE554" s="31"/>
      <c r="AF554" s="31"/>
    </row>
    <row r="555" spans="1:32">
      <c r="A555" s="31" t="str">
        <f>IF((Rapportage!A555)="","",_xlfn.CONCAT(REPT("0",4-LEN(Rapportage!A555)),Rapportage!A555))</f>
        <v/>
      </c>
      <c r="B555" s="31" t="s">
        <v>1668</v>
      </c>
      <c r="C555" s="31" t="str">
        <f>IF((Rapportage!C555)="","",_xlfn.CONCAT(REPT("0",10-LEN(Rapportage!C555)),Rapportage!C555))</f>
        <v/>
      </c>
      <c r="D555" s="31" t="s">
        <v>1669</v>
      </c>
      <c r="E555" s="31" t="s">
        <v>18136</v>
      </c>
      <c r="F555" s="31" t="s">
        <v>15614</v>
      </c>
      <c r="G555" s="31" t="s">
        <v>1670</v>
      </c>
      <c r="H555" s="31" t="s">
        <v>8649</v>
      </c>
      <c r="I555" s="31">
        <v>1766</v>
      </c>
      <c r="J555" s="31" t="e">
        <f ca="1">IF(($AB$2-$AA$2) &gt;= 0,IF(LEN(TEXT((V555)*100,"00000"))=3,_xlfn.CONCAT(0,TEXT((V555)*100,"00000")),TEXT((V555)*100,"00000")),empty)</f>
        <v>#NAME?</v>
      </c>
      <c r="K555" s="31" t="str">
        <f t="shared" si="57"/>
        <v/>
      </c>
      <c r="L555" s="31" t="s">
        <v>13095</v>
      </c>
      <c r="M555" s="31"/>
      <c r="N555" s="33" t="e">
        <f>MOD(Rapportage!H555-Rapportage!F555,1)-P555</f>
        <v>#VALUE!</v>
      </c>
      <c r="O555" s="31" t="str">
        <f>IF(Rapportage!G555="","",Rapportage!G555-Rapportage!E555)</f>
        <v/>
      </c>
      <c r="P555" s="35" t="str">
        <f>IF(Rapportage!K555="","",(Rapportage!K555*60)/1440)</f>
        <v/>
      </c>
      <c r="Q555" s="40" t="str">
        <f>IF(O555=1,1-((Rapportage!#REF!-$X$2)),"")</f>
        <v/>
      </c>
      <c r="R555" s="40" t="str">
        <f t="shared" si="56"/>
        <v/>
      </c>
      <c r="S555" s="35" t="str">
        <f>IF(OR(O555=1,Rapportage!H555&lt;$X$3),IF(Rapportage!H555&lt;"00:01","",(Rapportage!H555-$X$2)),"")</f>
        <v/>
      </c>
      <c r="T555" s="36" t="str">
        <f t="shared" si="58"/>
        <v/>
      </c>
      <c r="U555" s="41" t="str">
        <f t="shared" si="59"/>
        <v/>
      </c>
      <c r="V555" s="36" t="str">
        <f t="shared" si="60"/>
        <v/>
      </c>
      <c r="W555" s="36" t="str">
        <f t="shared" si="61"/>
        <v/>
      </c>
      <c r="X555" s="31"/>
      <c r="Y555" s="31"/>
      <c r="Z555" s="31" t="s">
        <v>8650</v>
      </c>
      <c r="AA555" s="31">
        <v>554</v>
      </c>
      <c r="AB555" s="31"/>
      <c r="AC555" s="31"/>
      <c r="AD555" s="31"/>
      <c r="AE555" s="31"/>
      <c r="AF555" s="31"/>
    </row>
    <row r="556" spans="1:32">
      <c r="A556" s="31" t="str">
        <f>IF((Rapportage!A556)="","",_xlfn.CONCAT(REPT("0",4-LEN(Rapportage!A556)),Rapportage!A556))</f>
        <v/>
      </c>
      <c r="B556" s="31" t="s">
        <v>1671</v>
      </c>
      <c r="C556" s="31" t="str">
        <f>IF((Rapportage!C556)="","",_xlfn.CONCAT(REPT("0",10-LEN(Rapportage!C556)),Rapportage!C556))</f>
        <v/>
      </c>
      <c r="D556" s="31" t="s">
        <v>1672</v>
      </c>
      <c r="E556" s="31" t="s">
        <v>18137</v>
      </c>
      <c r="F556" s="31" t="s">
        <v>15615</v>
      </c>
      <c r="G556" s="31" t="s">
        <v>1673</v>
      </c>
      <c r="H556" s="31" t="s">
        <v>8651</v>
      </c>
      <c r="I556" s="31">
        <v>1766</v>
      </c>
      <c r="J556" s="31" t="e">
        <f ca="1">IF(($AB$2-$AA$2) &gt;= 0,IF(LEN(TEXT((V556)*100,"00000"))=3,_xlfn.CONCAT(0,TEXT((V556)*100,"00000")),TEXT((V556)*100,"00000")),empty)</f>
        <v>#NAME?</v>
      </c>
      <c r="K556" s="31" t="str">
        <f t="shared" si="57"/>
        <v/>
      </c>
      <c r="L556" s="31" t="s">
        <v>13096</v>
      </c>
      <c r="M556" s="31"/>
      <c r="N556" s="33" t="e">
        <f>MOD(Rapportage!H556-Rapportage!F556,1)-P556</f>
        <v>#VALUE!</v>
      </c>
      <c r="O556" s="31" t="str">
        <f>IF(Rapportage!G556="","",Rapportage!G556-Rapportage!E556)</f>
        <v/>
      </c>
      <c r="P556" s="35" t="str">
        <f>IF(Rapportage!K556="","",(Rapportage!K556*60)/1440)</f>
        <v/>
      </c>
      <c r="Q556" s="40" t="str">
        <f>IF(O556=1,1-((Rapportage!#REF!-$X$2)),"")</f>
        <v/>
      </c>
      <c r="R556" s="40" t="str">
        <f t="shared" si="56"/>
        <v/>
      </c>
      <c r="S556" s="35" t="str">
        <f>IF(OR(O556=1,Rapportage!H556&lt;$X$3),IF(Rapportage!H556&lt;"00:01","",(Rapportage!H556-$X$2)),"")</f>
        <v/>
      </c>
      <c r="T556" s="36" t="str">
        <f t="shared" si="58"/>
        <v/>
      </c>
      <c r="U556" s="41" t="str">
        <f t="shared" si="59"/>
        <v/>
      </c>
      <c r="V556" s="36" t="str">
        <f t="shared" si="60"/>
        <v/>
      </c>
      <c r="W556" s="36" t="str">
        <f t="shared" si="61"/>
        <v/>
      </c>
      <c r="X556" s="31"/>
      <c r="Y556" s="31"/>
      <c r="Z556" s="31" t="s">
        <v>8652</v>
      </c>
      <c r="AA556" s="31">
        <v>555</v>
      </c>
      <c r="AB556" s="31"/>
      <c r="AC556" s="31"/>
      <c r="AD556" s="31"/>
      <c r="AE556" s="31"/>
      <c r="AF556" s="31"/>
    </row>
    <row r="557" spans="1:32">
      <c r="A557" s="31" t="str">
        <f>IF((Rapportage!A557)="","",_xlfn.CONCAT(REPT("0",4-LEN(Rapportage!A557)),Rapportage!A557))</f>
        <v/>
      </c>
      <c r="B557" s="31" t="s">
        <v>1674</v>
      </c>
      <c r="C557" s="31" t="str">
        <f>IF((Rapportage!C557)="","",_xlfn.CONCAT(REPT("0",10-LEN(Rapportage!C557)),Rapportage!C557))</f>
        <v/>
      </c>
      <c r="D557" s="31" t="s">
        <v>1675</v>
      </c>
      <c r="E557" s="31" t="s">
        <v>18138</v>
      </c>
      <c r="F557" s="31" t="s">
        <v>15616</v>
      </c>
      <c r="G557" s="31" t="s">
        <v>1676</v>
      </c>
      <c r="H557" s="31" t="s">
        <v>8653</v>
      </c>
      <c r="I557" s="31">
        <v>1766</v>
      </c>
      <c r="J557" s="31" t="e">
        <f ca="1">IF(($AB$2-$AA$2) &gt;= 0,IF(LEN(TEXT((V557)*100,"00000"))=3,_xlfn.CONCAT(0,TEXT((V557)*100,"00000")),TEXT((V557)*100,"00000")),empty)</f>
        <v>#NAME?</v>
      </c>
      <c r="K557" s="31" t="str">
        <f t="shared" si="57"/>
        <v/>
      </c>
      <c r="L557" s="31" t="s">
        <v>13097</v>
      </c>
      <c r="M557" s="31"/>
      <c r="N557" s="33" t="e">
        <f>MOD(Rapportage!H557-Rapportage!F557,1)-P557</f>
        <v>#VALUE!</v>
      </c>
      <c r="O557" s="31" t="str">
        <f>IF(Rapportage!G557="","",Rapportage!G557-Rapportage!E557)</f>
        <v/>
      </c>
      <c r="P557" s="35" t="str">
        <f>IF(Rapportage!K557="","",(Rapportage!K557*60)/1440)</f>
        <v/>
      </c>
      <c r="Q557" s="40" t="str">
        <f>IF(O557=1,1-((Rapportage!#REF!-$X$2)),"")</f>
        <v/>
      </c>
      <c r="R557" s="40" t="str">
        <f t="shared" si="56"/>
        <v/>
      </c>
      <c r="S557" s="35" t="str">
        <f>IF(OR(O557=1,Rapportage!H557&lt;$X$3),IF(Rapportage!H557&lt;"00:01","",(Rapportage!H557-$X$2)),"")</f>
        <v/>
      </c>
      <c r="T557" s="36" t="str">
        <f t="shared" si="58"/>
        <v/>
      </c>
      <c r="U557" s="41" t="str">
        <f t="shared" si="59"/>
        <v/>
      </c>
      <c r="V557" s="36" t="str">
        <f t="shared" si="60"/>
        <v/>
      </c>
      <c r="W557" s="36" t="str">
        <f t="shared" si="61"/>
        <v/>
      </c>
      <c r="X557" s="31"/>
      <c r="Y557" s="31"/>
      <c r="Z557" s="31" t="s">
        <v>8654</v>
      </c>
      <c r="AA557" s="31">
        <v>556</v>
      </c>
      <c r="AB557" s="31"/>
      <c r="AC557" s="31"/>
      <c r="AD557" s="31"/>
      <c r="AE557" s="31"/>
      <c r="AF557" s="31"/>
    </row>
    <row r="558" spans="1:32">
      <c r="A558" s="31" t="str">
        <f>IF((Rapportage!A558)="","",_xlfn.CONCAT(REPT("0",4-LEN(Rapportage!A558)),Rapportage!A558))</f>
        <v/>
      </c>
      <c r="B558" s="31" t="s">
        <v>1677</v>
      </c>
      <c r="C558" s="31" t="str">
        <f>IF((Rapportage!C558)="","",_xlfn.CONCAT(REPT("0",10-LEN(Rapportage!C558)),Rapportage!C558))</f>
        <v/>
      </c>
      <c r="D558" s="31" t="s">
        <v>1678</v>
      </c>
      <c r="E558" s="31" t="s">
        <v>18139</v>
      </c>
      <c r="F558" s="31" t="s">
        <v>15617</v>
      </c>
      <c r="G558" s="31" t="s">
        <v>1679</v>
      </c>
      <c r="H558" s="31" t="s">
        <v>8655</v>
      </c>
      <c r="I558" s="31">
        <v>1766</v>
      </c>
      <c r="J558" s="31" t="e">
        <f ca="1">IF(($AB$2-$AA$2) &gt;= 0,IF(LEN(TEXT((V558)*100,"00000"))=3,_xlfn.CONCAT(0,TEXT((V558)*100,"00000")),TEXT((V558)*100,"00000")),empty)</f>
        <v>#NAME?</v>
      </c>
      <c r="K558" s="31" t="str">
        <f t="shared" si="57"/>
        <v/>
      </c>
      <c r="L558" s="31" t="s">
        <v>13098</v>
      </c>
      <c r="M558" s="31"/>
      <c r="N558" s="33" t="e">
        <f>MOD(Rapportage!H558-Rapportage!F558,1)-P558</f>
        <v>#VALUE!</v>
      </c>
      <c r="O558" s="31" t="str">
        <f>IF(Rapportage!G558="","",Rapportage!G558-Rapportage!E558)</f>
        <v/>
      </c>
      <c r="P558" s="35" t="str">
        <f>IF(Rapportage!K558="","",(Rapportage!K558*60)/1440)</f>
        <v/>
      </c>
      <c r="Q558" s="40" t="str">
        <f>IF(O558=1,1-((Rapportage!#REF!-$X$2)),"")</f>
        <v/>
      </c>
      <c r="R558" s="40" t="str">
        <f t="shared" si="56"/>
        <v/>
      </c>
      <c r="S558" s="35" t="str">
        <f>IF(OR(O558=1,Rapportage!H558&lt;$X$3),IF(Rapportage!H558&lt;"00:01","",(Rapportage!H558-$X$2)),"")</f>
        <v/>
      </c>
      <c r="T558" s="36" t="str">
        <f t="shared" si="58"/>
        <v/>
      </c>
      <c r="U558" s="41" t="str">
        <f t="shared" si="59"/>
        <v/>
      </c>
      <c r="V558" s="36" t="str">
        <f t="shared" si="60"/>
        <v/>
      </c>
      <c r="W558" s="36" t="str">
        <f t="shared" si="61"/>
        <v/>
      </c>
      <c r="X558" s="31"/>
      <c r="Y558" s="31"/>
      <c r="Z558" s="31" t="s">
        <v>8656</v>
      </c>
      <c r="AA558" s="31">
        <v>557</v>
      </c>
      <c r="AB558" s="31"/>
      <c r="AC558" s="31"/>
      <c r="AD558" s="31"/>
      <c r="AE558" s="31"/>
      <c r="AF558" s="31"/>
    </row>
    <row r="559" spans="1:32">
      <c r="A559" s="31" t="str">
        <f>IF((Rapportage!A559)="","",_xlfn.CONCAT(REPT("0",4-LEN(Rapportage!A559)),Rapportage!A559))</f>
        <v/>
      </c>
      <c r="B559" s="31" t="s">
        <v>1680</v>
      </c>
      <c r="C559" s="31" t="str">
        <f>IF((Rapportage!C559)="","",_xlfn.CONCAT(REPT("0",10-LEN(Rapportage!C559)),Rapportage!C559))</f>
        <v/>
      </c>
      <c r="D559" s="31" t="s">
        <v>1681</v>
      </c>
      <c r="E559" s="31" t="s">
        <v>18140</v>
      </c>
      <c r="F559" s="31" t="s">
        <v>15618</v>
      </c>
      <c r="G559" s="31" t="s">
        <v>1682</v>
      </c>
      <c r="H559" s="31" t="s">
        <v>8657</v>
      </c>
      <c r="I559" s="31">
        <v>1766</v>
      </c>
      <c r="J559" s="31" t="e">
        <f ca="1">IF(($AB$2-$AA$2) &gt;= 0,IF(LEN(TEXT((V559)*100,"00000"))=3,_xlfn.CONCAT(0,TEXT((V559)*100,"00000")),TEXT((V559)*100,"00000")),empty)</f>
        <v>#NAME?</v>
      </c>
      <c r="K559" s="31" t="str">
        <f t="shared" si="57"/>
        <v/>
      </c>
      <c r="L559" s="31" t="s">
        <v>13099</v>
      </c>
      <c r="M559" s="31"/>
      <c r="N559" s="33" t="e">
        <f>MOD(Rapportage!H559-Rapportage!F559,1)-P559</f>
        <v>#VALUE!</v>
      </c>
      <c r="O559" s="31" t="str">
        <f>IF(Rapportage!G559="","",Rapportage!G559-Rapportage!E559)</f>
        <v/>
      </c>
      <c r="P559" s="35" t="str">
        <f>IF(Rapportage!K559="","",(Rapportage!K559*60)/1440)</f>
        <v/>
      </c>
      <c r="Q559" s="40" t="str">
        <f>IF(O559=1,1-((Rapportage!#REF!-$X$2)),"")</f>
        <v/>
      </c>
      <c r="R559" s="40" t="str">
        <f t="shared" si="56"/>
        <v/>
      </c>
      <c r="S559" s="35" t="str">
        <f>IF(OR(O559=1,Rapportage!H559&lt;$X$3),IF(Rapportage!H559&lt;"00:01","",(Rapportage!H559-$X$2)),"")</f>
        <v/>
      </c>
      <c r="T559" s="36" t="str">
        <f t="shared" si="58"/>
        <v/>
      </c>
      <c r="U559" s="41" t="str">
        <f t="shared" si="59"/>
        <v/>
      </c>
      <c r="V559" s="36" t="str">
        <f t="shared" si="60"/>
        <v/>
      </c>
      <c r="W559" s="36" t="str">
        <f t="shared" si="61"/>
        <v/>
      </c>
      <c r="X559" s="31"/>
      <c r="Y559" s="31"/>
      <c r="Z559" s="31" t="s">
        <v>8658</v>
      </c>
      <c r="AA559" s="31">
        <v>558</v>
      </c>
      <c r="AB559" s="31"/>
      <c r="AC559" s="31"/>
      <c r="AD559" s="31"/>
      <c r="AE559" s="31"/>
      <c r="AF559" s="31"/>
    </row>
    <row r="560" spans="1:32">
      <c r="A560" s="31" t="str">
        <f>IF((Rapportage!A560)="","",_xlfn.CONCAT(REPT("0",4-LEN(Rapportage!A560)),Rapportage!A560))</f>
        <v/>
      </c>
      <c r="B560" s="31" t="s">
        <v>1683</v>
      </c>
      <c r="C560" s="31" t="str">
        <f>IF((Rapportage!C560)="","",_xlfn.CONCAT(REPT("0",10-LEN(Rapportage!C560)),Rapportage!C560))</f>
        <v/>
      </c>
      <c r="D560" s="31" t="s">
        <v>1684</v>
      </c>
      <c r="E560" s="31" t="s">
        <v>18141</v>
      </c>
      <c r="F560" s="31" t="s">
        <v>15619</v>
      </c>
      <c r="G560" s="31" t="s">
        <v>1685</v>
      </c>
      <c r="H560" s="31" t="s">
        <v>8659</v>
      </c>
      <c r="I560" s="31">
        <v>1766</v>
      </c>
      <c r="J560" s="31" t="e">
        <f ca="1">IF(($AB$2-$AA$2) &gt;= 0,IF(LEN(TEXT((V560)*100,"00000"))=3,_xlfn.CONCAT(0,TEXT((V560)*100,"00000")),TEXT((V560)*100,"00000")),empty)</f>
        <v>#NAME?</v>
      </c>
      <c r="K560" s="31" t="str">
        <f t="shared" si="57"/>
        <v/>
      </c>
      <c r="L560" s="31" t="s">
        <v>13100</v>
      </c>
      <c r="M560" s="31"/>
      <c r="N560" s="33" t="e">
        <f>MOD(Rapportage!H560-Rapportage!F560,1)-P560</f>
        <v>#VALUE!</v>
      </c>
      <c r="O560" s="31" t="str">
        <f>IF(Rapportage!G560="","",Rapportage!G560-Rapportage!E560)</f>
        <v/>
      </c>
      <c r="P560" s="35" t="str">
        <f>IF(Rapportage!K560="","",(Rapportage!K560*60)/1440)</f>
        <v/>
      </c>
      <c r="Q560" s="40" t="str">
        <f>IF(O560=1,1-((Rapportage!#REF!-$X$2)),"")</f>
        <v/>
      </c>
      <c r="R560" s="40" t="str">
        <f t="shared" si="56"/>
        <v/>
      </c>
      <c r="S560" s="35" t="str">
        <f>IF(OR(O560=1,Rapportage!H560&lt;$X$3),IF(Rapportage!H560&lt;"00:01","",(Rapportage!H560-$X$2)),"")</f>
        <v/>
      </c>
      <c r="T560" s="36" t="str">
        <f t="shared" si="58"/>
        <v/>
      </c>
      <c r="U560" s="41" t="str">
        <f t="shared" si="59"/>
        <v/>
      </c>
      <c r="V560" s="36" t="str">
        <f t="shared" si="60"/>
        <v/>
      </c>
      <c r="W560" s="36" t="str">
        <f t="shared" si="61"/>
        <v/>
      </c>
      <c r="X560" s="31"/>
      <c r="Y560" s="31"/>
      <c r="Z560" s="31" t="s">
        <v>8660</v>
      </c>
      <c r="AA560" s="31">
        <v>559</v>
      </c>
      <c r="AB560" s="31"/>
      <c r="AC560" s="31"/>
      <c r="AD560" s="31"/>
      <c r="AE560" s="31"/>
      <c r="AF560" s="31"/>
    </row>
    <row r="561" spans="1:32">
      <c r="A561" s="31" t="str">
        <f>IF((Rapportage!A561)="","",_xlfn.CONCAT(REPT("0",4-LEN(Rapportage!A561)),Rapportage!A561))</f>
        <v/>
      </c>
      <c r="B561" s="31" t="s">
        <v>1686</v>
      </c>
      <c r="C561" s="31" t="str">
        <f>IF((Rapportage!C561)="","",_xlfn.CONCAT(REPT("0",10-LEN(Rapportage!C561)),Rapportage!C561))</f>
        <v/>
      </c>
      <c r="D561" s="31" t="s">
        <v>1687</v>
      </c>
      <c r="E561" s="31" t="s">
        <v>18142</v>
      </c>
      <c r="F561" s="31" t="s">
        <v>15620</v>
      </c>
      <c r="G561" s="31" t="s">
        <v>1688</v>
      </c>
      <c r="H561" s="31" t="s">
        <v>8661</v>
      </c>
      <c r="I561" s="31">
        <v>1766</v>
      </c>
      <c r="J561" s="31" t="e">
        <f ca="1">IF(($AB$2-$AA$2) &gt;= 0,IF(LEN(TEXT((V561)*100,"00000"))=3,_xlfn.CONCAT(0,TEXT((V561)*100,"00000")),TEXT((V561)*100,"00000")),empty)</f>
        <v>#NAME?</v>
      </c>
      <c r="K561" s="31" t="str">
        <f t="shared" si="57"/>
        <v/>
      </c>
      <c r="L561" s="31" t="s">
        <v>13101</v>
      </c>
      <c r="M561" s="31"/>
      <c r="N561" s="33" t="e">
        <f>MOD(Rapportage!H561-Rapportage!F561,1)-P561</f>
        <v>#VALUE!</v>
      </c>
      <c r="O561" s="31" t="str">
        <f>IF(Rapportage!G561="","",Rapportage!G561-Rapportage!E561)</f>
        <v/>
      </c>
      <c r="P561" s="35" t="str">
        <f>IF(Rapportage!K561="","",(Rapportage!K561*60)/1440)</f>
        <v/>
      </c>
      <c r="Q561" s="40" t="str">
        <f>IF(O561=1,1-((Rapportage!#REF!-$X$2)),"")</f>
        <v/>
      </c>
      <c r="R561" s="40" t="str">
        <f t="shared" si="56"/>
        <v/>
      </c>
      <c r="S561" s="35" t="str">
        <f>IF(OR(O561=1,Rapportage!H561&lt;$X$3),IF(Rapportage!H561&lt;"00:01","",(Rapportage!H561-$X$2)),"")</f>
        <v/>
      </c>
      <c r="T561" s="36" t="str">
        <f t="shared" si="58"/>
        <v/>
      </c>
      <c r="U561" s="41" t="str">
        <f t="shared" si="59"/>
        <v/>
      </c>
      <c r="V561" s="36" t="str">
        <f t="shared" si="60"/>
        <v/>
      </c>
      <c r="W561" s="36" t="str">
        <f t="shared" si="61"/>
        <v/>
      </c>
      <c r="X561" s="31"/>
      <c r="Y561" s="31"/>
      <c r="Z561" s="31" t="s">
        <v>8662</v>
      </c>
      <c r="AA561" s="31">
        <v>560</v>
      </c>
      <c r="AB561" s="31"/>
      <c r="AC561" s="31"/>
      <c r="AD561" s="31"/>
      <c r="AE561" s="31"/>
      <c r="AF561" s="31"/>
    </row>
    <row r="562" spans="1:32">
      <c r="A562" s="31" t="str">
        <f>IF((Rapportage!A562)="","",_xlfn.CONCAT(REPT("0",4-LEN(Rapportage!A562)),Rapportage!A562))</f>
        <v/>
      </c>
      <c r="B562" s="31" t="s">
        <v>1689</v>
      </c>
      <c r="C562" s="31" t="str">
        <f>IF((Rapportage!C562)="","",_xlfn.CONCAT(REPT("0",10-LEN(Rapportage!C562)),Rapportage!C562))</f>
        <v/>
      </c>
      <c r="D562" s="31" t="s">
        <v>1690</v>
      </c>
      <c r="E562" s="31" t="s">
        <v>18143</v>
      </c>
      <c r="F562" s="31" t="s">
        <v>15621</v>
      </c>
      <c r="G562" s="31" t="s">
        <v>1691</v>
      </c>
      <c r="H562" s="31" t="s">
        <v>8663</v>
      </c>
      <c r="I562" s="31">
        <v>1766</v>
      </c>
      <c r="J562" s="31" t="e">
        <f ca="1">IF(($AB$2-$AA$2) &gt;= 0,IF(LEN(TEXT((V562)*100,"00000"))=3,_xlfn.CONCAT(0,TEXT((V562)*100,"00000")),TEXT((V562)*100,"00000")),empty)</f>
        <v>#NAME?</v>
      </c>
      <c r="K562" s="31" t="str">
        <f t="shared" si="57"/>
        <v/>
      </c>
      <c r="L562" s="31" t="s">
        <v>13102</v>
      </c>
      <c r="M562" s="31"/>
      <c r="N562" s="33" t="e">
        <f>MOD(Rapportage!H562-Rapportage!F562,1)-P562</f>
        <v>#VALUE!</v>
      </c>
      <c r="O562" s="31" t="str">
        <f>IF(Rapportage!G562="","",Rapportage!G562-Rapportage!E562)</f>
        <v/>
      </c>
      <c r="P562" s="35" t="str">
        <f>IF(Rapportage!K562="","",(Rapportage!K562*60)/1440)</f>
        <v/>
      </c>
      <c r="Q562" s="40" t="str">
        <f>IF(O562=1,1-((Rapportage!#REF!-$X$2)),"")</f>
        <v/>
      </c>
      <c r="R562" s="40" t="str">
        <f t="shared" si="56"/>
        <v/>
      </c>
      <c r="S562" s="35" t="str">
        <f>IF(OR(O562=1,Rapportage!H562&lt;$X$3),IF(Rapportage!H562&lt;"00:01","",(Rapportage!H562-$X$2)),"")</f>
        <v/>
      </c>
      <c r="T562" s="36" t="str">
        <f t="shared" si="58"/>
        <v/>
      </c>
      <c r="U562" s="41" t="str">
        <f t="shared" si="59"/>
        <v/>
      </c>
      <c r="V562" s="36" t="str">
        <f t="shared" si="60"/>
        <v/>
      </c>
      <c r="W562" s="36" t="str">
        <f t="shared" si="61"/>
        <v/>
      </c>
      <c r="X562" s="31"/>
      <c r="Y562" s="31"/>
      <c r="Z562" s="31" t="s">
        <v>8664</v>
      </c>
      <c r="AA562" s="31">
        <v>561</v>
      </c>
      <c r="AB562" s="31"/>
      <c r="AC562" s="31"/>
      <c r="AD562" s="31"/>
      <c r="AE562" s="31"/>
      <c r="AF562" s="31"/>
    </row>
    <row r="563" spans="1:32">
      <c r="A563" s="31" t="str">
        <f>IF((Rapportage!A563)="","",_xlfn.CONCAT(REPT("0",4-LEN(Rapportage!A563)),Rapportage!A563))</f>
        <v/>
      </c>
      <c r="B563" s="31" t="s">
        <v>1692</v>
      </c>
      <c r="C563" s="31" t="str">
        <f>IF((Rapportage!C563)="","",_xlfn.CONCAT(REPT("0",10-LEN(Rapportage!C563)),Rapportage!C563))</f>
        <v/>
      </c>
      <c r="D563" s="31" t="s">
        <v>1693</v>
      </c>
      <c r="E563" s="31" t="s">
        <v>18144</v>
      </c>
      <c r="F563" s="31" t="s">
        <v>15622</v>
      </c>
      <c r="G563" s="31" t="s">
        <v>1694</v>
      </c>
      <c r="H563" s="31" t="s">
        <v>8665</v>
      </c>
      <c r="I563" s="31">
        <v>1766</v>
      </c>
      <c r="J563" s="31" t="e">
        <f ca="1">IF(($AB$2-$AA$2) &gt;= 0,IF(LEN(TEXT((V563)*100,"00000"))=3,_xlfn.CONCAT(0,TEXT((V563)*100,"00000")),TEXT((V563)*100,"00000")),empty)</f>
        <v>#NAME?</v>
      </c>
      <c r="K563" s="31" t="str">
        <f t="shared" si="57"/>
        <v/>
      </c>
      <c r="L563" s="31" t="s">
        <v>13103</v>
      </c>
      <c r="M563" s="31"/>
      <c r="N563" s="33" t="e">
        <f>MOD(Rapportage!H563-Rapportage!F563,1)-P563</f>
        <v>#VALUE!</v>
      </c>
      <c r="O563" s="31" t="str">
        <f>IF(Rapportage!G563="","",Rapportage!G563-Rapportage!E563)</f>
        <v/>
      </c>
      <c r="P563" s="35" t="str">
        <f>IF(Rapportage!K563="","",(Rapportage!K563*60)/1440)</f>
        <v/>
      </c>
      <c r="Q563" s="40" t="str">
        <f>IF(O563=1,1-((Rapportage!#REF!-$X$2)),"")</f>
        <v/>
      </c>
      <c r="R563" s="40" t="str">
        <f t="shared" si="56"/>
        <v/>
      </c>
      <c r="S563" s="35" t="str">
        <f>IF(OR(O563=1,Rapportage!H563&lt;$X$3),IF(Rapportage!H563&lt;"00:01","",(Rapportage!H563-$X$2)),"")</f>
        <v/>
      </c>
      <c r="T563" s="36" t="str">
        <f t="shared" si="58"/>
        <v/>
      </c>
      <c r="U563" s="41" t="str">
        <f t="shared" si="59"/>
        <v/>
      </c>
      <c r="V563" s="36" t="str">
        <f t="shared" si="60"/>
        <v/>
      </c>
      <c r="W563" s="36" t="str">
        <f t="shared" si="61"/>
        <v/>
      </c>
      <c r="X563" s="31"/>
      <c r="Y563" s="31"/>
      <c r="Z563" s="31" t="s">
        <v>8666</v>
      </c>
      <c r="AA563" s="31">
        <v>562</v>
      </c>
      <c r="AB563" s="31"/>
      <c r="AC563" s="31"/>
      <c r="AD563" s="31"/>
      <c r="AE563" s="31"/>
      <c r="AF563" s="31"/>
    </row>
    <row r="564" spans="1:32">
      <c r="A564" s="31" t="str">
        <f>IF((Rapportage!A564)="","",_xlfn.CONCAT(REPT("0",4-LEN(Rapportage!A564)),Rapportage!A564))</f>
        <v/>
      </c>
      <c r="B564" s="31" t="s">
        <v>1695</v>
      </c>
      <c r="C564" s="31" t="str">
        <f>IF((Rapportage!C564)="","",_xlfn.CONCAT(REPT("0",10-LEN(Rapportage!C564)),Rapportage!C564))</f>
        <v/>
      </c>
      <c r="D564" s="31" t="s">
        <v>1696</v>
      </c>
      <c r="E564" s="31" t="s">
        <v>18145</v>
      </c>
      <c r="F564" s="31" t="s">
        <v>15623</v>
      </c>
      <c r="G564" s="31" t="s">
        <v>1697</v>
      </c>
      <c r="H564" s="31" t="s">
        <v>8667</v>
      </c>
      <c r="I564" s="31">
        <v>1766</v>
      </c>
      <c r="J564" s="31" t="e">
        <f ca="1">IF(($AB$2-$AA$2) &gt;= 0,IF(LEN(TEXT((V564)*100,"00000"))=3,_xlfn.CONCAT(0,TEXT((V564)*100,"00000")),TEXT((V564)*100,"00000")),empty)</f>
        <v>#NAME?</v>
      </c>
      <c r="K564" s="31" t="str">
        <f t="shared" si="57"/>
        <v/>
      </c>
      <c r="L564" s="31" t="s">
        <v>13104</v>
      </c>
      <c r="M564" s="31"/>
      <c r="N564" s="33" t="e">
        <f>MOD(Rapportage!H564-Rapportage!F564,1)-P564</f>
        <v>#VALUE!</v>
      </c>
      <c r="O564" s="31" t="str">
        <f>IF(Rapportage!G564="","",Rapportage!G564-Rapportage!E564)</f>
        <v/>
      </c>
      <c r="P564" s="35" t="str">
        <f>IF(Rapportage!K564="","",(Rapportage!K564*60)/1440)</f>
        <v/>
      </c>
      <c r="Q564" s="40" t="str">
        <f>IF(O564=1,1-((Rapportage!#REF!-$X$2)),"")</f>
        <v/>
      </c>
      <c r="R564" s="40" t="str">
        <f t="shared" si="56"/>
        <v/>
      </c>
      <c r="S564" s="35" t="str">
        <f>IF(OR(O564=1,Rapportage!H564&lt;$X$3),IF(Rapportage!H564&lt;"00:01","",(Rapportage!H564-$X$2)),"")</f>
        <v/>
      </c>
      <c r="T564" s="36" t="str">
        <f t="shared" si="58"/>
        <v/>
      </c>
      <c r="U564" s="41" t="str">
        <f t="shared" si="59"/>
        <v/>
      </c>
      <c r="V564" s="36" t="str">
        <f t="shared" si="60"/>
        <v/>
      </c>
      <c r="W564" s="36" t="str">
        <f t="shared" si="61"/>
        <v/>
      </c>
      <c r="X564" s="31"/>
      <c r="Y564" s="31"/>
      <c r="Z564" s="31" t="s">
        <v>8668</v>
      </c>
      <c r="AA564" s="31">
        <v>563</v>
      </c>
      <c r="AB564" s="31"/>
      <c r="AC564" s="31"/>
      <c r="AD564" s="31"/>
      <c r="AE564" s="31"/>
      <c r="AF564" s="31"/>
    </row>
    <row r="565" spans="1:32">
      <c r="A565" s="31" t="str">
        <f>IF((Rapportage!A565)="","",_xlfn.CONCAT(REPT("0",4-LEN(Rapportage!A565)),Rapportage!A565))</f>
        <v/>
      </c>
      <c r="B565" s="31" t="s">
        <v>1698</v>
      </c>
      <c r="C565" s="31" t="str">
        <f>IF((Rapportage!C565)="","",_xlfn.CONCAT(REPT("0",10-LEN(Rapportage!C565)),Rapportage!C565))</f>
        <v/>
      </c>
      <c r="D565" s="31" t="s">
        <v>1699</v>
      </c>
      <c r="E565" s="31" t="s">
        <v>18146</v>
      </c>
      <c r="F565" s="31" t="s">
        <v>15624</v>
      </c>
      <c r="G565" s="31" t="s">
        <v>1700</v>
      </c>
      <c r="H565" s="31" t="s">
        <v>8669</v>
      </c>
      <c r="I565" s="31">
        <v>1766</v>
      </c>
      <c r="J565" s="31" t="e">
        <f ca="1">IF(($AB$2-$AA$2) &gt;= 0,IF(LEN(TEXT((V565)*100,"00000"))=3,_xlfn.CONCAT(0,TEXT((V565)*100,"00000")),TEXT((V565)*100,"00000")),empty)</f>
        <v>#NAME?</v>
      </c>
      <c r="K565" s="31" t="str">
        <f t="shared" si="57"/>
        <v/>
      </c>
      <c r="L565" s="31" t="s">
        <v>13105</v>
      </c>
      <c r="M565" s="31"/>
      <c r="N565" s="33" t="e">
        <f>MOD(Rapportage!H565-Rapportage!F565,1)-P565</f>
        <v>#VALUE!</v>
      </c>
      <c r="O565" s="31" t="str">
        <f>IF(Rapportage!G565="","",Rapportage!G565-Rapportage!E565)</f>
        <v/>
      </c>
      <c r="P565" s="35" t="str">
        <f>IF(Rapportage!K565="","",(Rapportage!K565*60)/1440)</f>
        <v/>
      </c>
      <c r="Q565" s="40" t="str">
        <f>IF(O565=1,1-((Rapportage!#REF!-$X$2)),"")</f>
        <v/>
      </c>
      <c r="R565" s="40" t="str">
        <f t="shared" si="56"/>
        <v/>
      </c>
      <c r="S565" s="35" t="str">
        <f>IF(OR(O565=1,Rapportage!H565&lt;$X$3),IF(Rapportage!H565&lt;"00:01","",(Rapportage!H565-$X$2)),"")</f>
        <v/>
      </c>
      <c r="T565" s="36" t="str">
        <f t="shared" si="58"/>
        <v/>
      </c>
      <c r="U565" s="41" t="str">
        <f t="shared" si="59"/>
        <v/>
      </c>
      <c r="V565" s="36" t="str">
        <f t="shared" si="60"/>
        <v/>
      </c>
      <c r="W565" s="36" t="str">
        <f t="shared" si="61"/>
        <v/>
      </c>
      <c r="X565" s="31"/>
      <c r="Y565" s="31"/>
      <c r="Z565" s="31" t="s">
        <v>8670</v>
      </c>
      <c r="AA565" s="31">
        <v>564</v>
      </c>
      <c r="AB565" s="31"/>
      <c r="AC565" s="31"/>
      <c r="AD565" s="31"/>
      <c r="AE565" s="31"/>
      <c r="AF565" s="31"/>
    </row>
    <row r="566" spans="1:32">
      <c r="A566" s="31" t="str">
        <f>IF((Rapportage!A566)="","",_xlfn.CONCAT(REPT("0",4-LEN(Rapportage!A566)),Rapportage!A566))</f>
        <v/>
      </c>
      <c r="B566" s="31" t="s">
        <v>1701</v>
      </c>
      <c r="C566" s="31" t="str">
        <f>IF((Rapportage!C566)="","",_xlfn.CONCAT(REPT("0",10-LEN(Rapportage!C566)),Rapportage!C566))</f>
        <v/>
      </c>
      <c r="D566" s="31" t="s">
        <v>1702</v>
      </c>
      <c r="E566" s="31" t="s">
        <v>18147</v>
      </c>
      <c r="F566" s="31" t="s">
        <v>15625</v>
      </c>
      <c r="G566" s="31" t="s">
        <v>1703</v>
      </c>
      <c r="H566" s="31" t="s">
        <v>8671</v>
      </c>
      <c r="I566" s="31">
        <v>1766</v>
      </c>
      <c r="J566" s="31" t="e">
        <f ca="1">IF(($AB$2-$AA$2) &gt;= 0,IF(LEN(TEXT((V566)*100,"00000"))=3,_xlfn.CONCAT(0,TEXT((V566)*100,"00000")),TEXT((V566)*100,"00000")),empty)</f>
        <v>#NAME?</v>
      </c>
      <c r="K566" s="31" t="str">
        <f t="shared" si="57"/>
        <v/>
      </c>
      <c r="L566" s="31" t="s">
        <v>13106</v>
      </c>
      <c r="M566" s="31"/>
      <c r="N566" s="33" t="e">
        <f>MOD(Rapportage!H566-Rapportage!F566,1)-P566</f>
        <v>#VALUE!</v>
      </c>
      <c r="O566" s="31" t="str">
        <f>IF(Rapportage!G566="","",Rapportage!G566-Rapportage!E566)</f>
        <v/>
      </c>
      <c r="P566" s="35" t="str">
        <f>IF(Rapportage!K566="","",(Rapportage!K566*60)/1440)</f>
        <v/>
      </c>
      <c r="Q566" s="40" t="str">
        <f>IF(O566=1,1-((Rapportage!#REF!-$X$2)),"")</f>
        <v/>
      </c>
      <c r="R566" s="40" t="str">
        <f t="shared" si="56"/>
        <v/>
      </c>
      <c r="S566" s="35" t="str">
        <f>IF(OR(O566=1,Rapportage!H566&lt;$X$3),IF(Rapportage!H566&lt;"00:01","",(Rapportage!H566-$X$2)),"")</f>
        <v/>
      </c>
      <c r="T566" s="36" t="str">
        <f t="shared" si="58"/>
        <v/>
      </c>
      <c r="U566" s="41" t="str">
        <f t="shared" si="59"/>
        <v/>
      </c>
      <c r="V566" s="36" t="str">
        <f t="shared" si="60"/>
        <v/>
      </c>
      <c r="W566" s="36" t="str">
        <f t="shared" si="61"/>
        <v/>
      </c>
      <c r="X566" s="31"/>
      <c r="Y566" s="31"/>
      <c r="Z566" s="31" t="s">
        <v>8672</v>
      </c>
      <c r="AA566" s="31">
        <v>565</v>
      </c>
      <c r="AB566" s="31"/>
      <c r="AC566" s="31"/>
      <c r="AD566" s="31"/>
      <c r="AE566" s="31"/>
      <c r="AF566" s="31"/>
    </row>
    <row r="567" spans="1:32">
      <c r="A567" s="31" t="str">
        <f>IF((Rapportage!A567)="","",_xlfn.CONCAT(REPT("0",4-LEN(Rapportage!A567)),Rapportage!A567))</f>
        <v/>
      </c>
      <c r="B567" s="31" t="s">
        <v>1704</v>
      </c>
      <c r="C567" s="31" t="str">
        <f>IF((Rapportage!C567)="","",_xlfn.CONCAT(REPT("0",10-LEN(Rapportage!C567)),Rapportage!C567))</f>
        <v/>
      </c>
      <c r="D567" s="31" t="s">
        <v>1705</v>
      </c>
      <c r="E567" s="31" t="s">
        <v>18148</v>
      </c>
      <c r="F567" s="31" t="s">
        <v>15626</v>
      </c>
      <c r="G567" s="31" t="s">
        <v>1706</v>
      </c>
      <c r="H567" s="31" t="s">
        <v>8673</v>
      </c>
      <c r="I567" s="31">
        <v>1766</v>
      </c>
      <c r="J567" s="31" t="e">
        <f ca="1">IF(($AB$2-$AA$2) &gt;= 0,IF(LEN(TEXT((V567)*100,"00000"))=3,_xlfn.CONCAT(0,TEXT((V567)*100,"00000")),TEXT((V567)*100,"00000")),empty)</f>
        <v>#NAME?</v>
      </c>
      <c r="K567" s="31" t="str">
        <f t="shared" si="57"/>
        <v/>
      </c>
      <c r="L567" s="31" t="s">
        <v>13107</v>
      </c>
      <c r="M567" s="31"/>
      <c r="N567" s="33" t="e">
        <f>MOD(Rapportage!H567-Rapportage!F567,1)-P567</f>
        <v>#VALUE!</v>
      </c>
      <c r="O567" s="31" t="str">
        <f>IF(Rapportage!G567="","",Rapportage!G567-Rapportage!E567)</f>
        <v/>
      </c>
      <c r="P567" s="35" t="str">
        <f>IF(Rapportage!K567="","",(Rapportage!K567*60)/1440)</f>
        <v/>
      </c>
      <c r="Q567" s="40" t="str">
        <f>IF(O567=1,1-((Rapportage!#REF!-$X$2)),"")</f>
        <v/>
      </c>
      <c r="R567" s="40" t="str">
        <f t="shared" si="56"/>
        <v/>
      </c>
      <c r="S567" s="35" t="str">
        <f>IF(OR(O567=1,Rapportage!H567&lt;$X$3),IF(Rapportage!H567&lt;"00:01","",(Rapportage!H567-$X$2)),"")</f>
        <v/>
      </c>
      <c r="T567" s="36" t="str">
        <f t="shared" si="58"/>
        <v/>
      </c>
      <c r="U567" s="41" t="str">
        <f t="shared" si="59"/>
        <v/>
      </c>
      <c r="V567" s="36" t="str">
        <f t="shared" si="60"/>
        <v/>
      </c>
      <c r="W567" s="36" t="str">
        <f t="shared" si="61"/>
        <v/>
      </c>
      <c r="X567" s="31"/>
      <c r="Y567" s="31"/>
      <c r="Z567" s="31" t="s">
        <v>8674</v>
      </c>
      <c r="AA567" s="31">
        <v>566</v>
      </c>
      <c r="AB567" s="31"/>
      <c r="AC567" s="31"/>
      <c r="AD567" s="31"/>
      <c r="AE567" s="31"/>
      <c r="AF567" s="31"/>
    </row>
    <row r="568" spans="1:32">
      <c r="A568" s="31" t="str">
        <f>IF((Rapportage!A568)="","",_xlfn.CONCAT(REPT("0",4-LEN(Rapportage!A568)),Rapportage!A568))</f>
        <v/>
      </c>
      <c r="B568" s="31" t="s">
        <v>1707</v>
      </c>
      <c r="C568" s="31" t="str">
        <f>IF((Rapportage!C568)="","",_xlfn.CONCAT(REPT("0",10-LEN(Rapportage!C568)),Rapportage!C568))</f>
        <v/>
      </c>
      <c r="D568" s="31" t="s">
        <v>1708</v>
      </c>
      <c r="E568" s="31" t="s">
        <v>18149</v>
      </c>
      <c r="F568" s="31" t="s">
        <v>15627</v>
      </c>
      <c r="G568" s="31" t="s">
        <v>1709</v>
      </c>
      <c r="H568" s="31" t="s">
        <v>8675</v>
      </c>
      <c r="I568" s="31">
        <v>1766</v>
      </c>
      <c r="J568" s="31" t="e">
        <f ca="1">IF(($AB$2-$AA$2) &gt;= 0,IF(LEN(TEXT((V568)*100,"00000"))=3,_xlfn.CONCAT(0,TEXT((V568)*100,"00000")),TEXT((V568)*100,"00000")),empty)</f>
        <v>#NAME?</v>
      </c>
      <c r="K568" s="31" t="str">
        <f t="shared" si="57"/>
        <v/>
      </c>
      <c r="L568" s="31" t="s">
        <v>13108</v>
      </c>
      <c r="M568" s="31"/>
      <c r="N568" s="33" t="e">
        <f>MOD(Rapportage!H568-Rapportage!F568,1)-P568</f>
        <v>#VALUE!</v>
      </c>
      <c r="O568" s="31" t="str">
        <f>IF(Rapportage!G568="","",Rapportage!G568-Rapportage!E568)</f>
        <v/>
      </c>
      <c r="P568" s="35" t="str">
        <f>IF(Rapportage!K568="","",(Rapportage!K568*60)/1440)</f>
        <v/>
      </c>
      <c r="Q568" s="40" t="str">
        <f>IF(O568=1,1-((Rapportage!#REF!-$X$2)),"")</f>
        <v/>
      </c>
      <c r="R568" s="40" t="str">
        <f t="shared" si="56"/>
        <v/>
      </c>
      <c r="S568" s="35" t="str">
        <f>IF(OR(O568=1,Rapportage!H568&lt;$X$3),IF(Rapportage!H568&lt;"00:01","",(Rapportage!H568-$X$2)),"")</f>
        <v/>
      </c>
      <c r="T568" s="36" t="str">
        <f t="shared" si="58"/>
        <v/>
      </c>
      <c r="U568" s="41" t="str">
        <f t="shared" si="59"/>
        <v/>
      </c>
      <c r="V568" s="36" t="str">
        <f t="shared" si="60"/>
        <v/>
      </c>
      <c r="W568" s="36" t="str">
        <f t="shared" si="61"/>
        <v/>
      </c>
      <c r="X568" s="31"/>
      <c r="Y568" s="31"/>
      <c r="Z568" s="31" t="s">
        <v>8676</v>
      </c>
      <c r="AA568" s="31">
        <v>567</v>
      </c>
      <c r="AB568" s="31"/>
      <c r="AC568" s="31"/>
      <c r="AD568" s="31"/>
      <c r="AE568" s="31"/>
      <c r="AF568" s="31"/>
    </row>
    <row r="569" spans="1:32">
      <c r="A569" s="31" t="str">
        <f>IF((Rapportage!A569)="","",_xlfn.CONCAT(REPT("0",4-LEN(Rapportage!A569)),Rapportage!A569))</f>
        <v/>
      </c>
      <c r="B569" s="31" t="s">
        <v>1710</v>
      </c>
      <c r="C569" s="31" t="str">
        <f>IF((Rapportage!C569)="","",_xlfn.CONCAT(REPT("0",10-LEN(Rapportage!C569)),Rapportage!C569))</f>
        <v/>
      </c>
      <c r="D569" s="31" t="s">
        <v>1711</v>
      </c>
      <c r="E569" s="31" t="s">
        <v>18150</v>
      </c>
      <c r="F569" s="31" t="s">
        <v>15628</v>
      </c>
      <c r="G569" s="31" t="s">
        <v>1712</v>
      </c>
      <c r="H569" s="31" t="s">
        <v>8677</v>
      </c>
      <c r="I569" s="31">
        <v>1766</v>
      </c>
      <c r="J569" s="31" t="e">
        <f ca="1">IF(($AB$2-$AA$2) &gt;= 0,IF(LEN(TEXT((V569)*100,"00000"))=3,_xlfn.CONCAT(0,TEXT((V569)*100,"00000")),TEXT((V569)*100,"00000")),empty)</f>
        <v>#NAME?</v>
      </c>
      <c r="K569" s="31" t="str">
        <f t="shared" si="57"/>
        <v/>
      </c>
      <c r="L569" s="31" t="s">
        <v>13109</v>
      </c>
      <c r="M569" s="31"/>
      <c r="N569" s="33" t="e">
        <f>MOD(Rapportage!H569-Rapportage!F569,1)-P569</f>
        <v>#VALUE!</v>
      </c>
      <c r="O569" s="31" t="str">
        <f>IF(Rapportage!G569="","",Rapportage!G569-Rapportage!E569)</f>
        <v/>
      </c>
      <c r="P569" s="35" t="str">
        <f>IF(Rapportage!K569="","",(Rapportage!K569*60)/1440)</f>
        <v/>
      </c>
      <c r="Q569" s="40" t="str">
        <f>IF(O569=1,1-((Rapportage!#REF!-$X$2)),"")</f>
        <v/>
      </c>
      <c r="R569" s="40" t="str">
        <f t="shared" si="56"/>
        <v/>
      </c>
      <c r="S569" s="35" t="str">
        <f>IF(OR(O569=1,Rapportage!H569&lt;$X$3),IF(Rapportage!H569&lt;"00:01","",(Rapportage!H569-$X$2)),"")</f>
        <v/>
      </c>
      <c r="T569" s="36" t="str">
        <f t="shared" si="58"/>
        <v/>
      </c>
      <c r="U569" s="41" t="str">
        <f t="shared" si="59"/>
        <v/>
      </c>
      <c r="V569" s="36" t="str">
        <f t="shared" si="60"/>
        <v/>
      </c>
      <c r="W569" s="36" t="str">
        <f t="shared" si="61"/>
        <v/>
      </c>
      <c r="X569" s="31"/>
      <c r="Y569" s="31"/>
      <c r="Z569" s="31" t="s">
        <v>8678</v>
      </c>
      <c r="AA569" s="31">
        <v>568</v>
      </c>
      <c r="AB569" s="31"/>
      <c r="AC569" s="31"/>
      <c r="AD569" s="31"/>
      <c r="AE569" s="31"/>
      <c r="AF569" s="31"/>
    </row>
    <row r="570" spans="1:32">
      <c r="A570" s="31" t="str">
        <f>IF((Rapportage!A570)="","",_xlfn.CONCAT(REPT("0",4-LEN(Rapportage!A570)),Rapportage!A570))</f>
        <v/>
      </c>
      <c r="B570" s="31" t="s">
        <v>1713</v>
      </c>
      <c r="C570" s="31" t="str">
        <f>IF((Rapportage!C570)="","",_xlfn.CONCAT(REPT("0",10-LEN(Rapportage!C570)),Rapportage!C570))</f>
        <v/>
      </c>
      <c r="D570" s="31" t="s">
        <v>1714</v>
      </c>
      <c r="E570" s="31" t="s">
        <v>18151</v>
      </c>
      <c r="F570" s="31" t="s">
        <v>15629</v>
      </c>
      <c r="G570" s="31" t="s">
        <v>1715</v>
      </c>
      <c r="H570" s="31" t="s">
        <v>8679</v>
      </c>
      <c r="I570" s="31">
        <v>1766</v>
      </c>
      <c r="J570" s="31" t="e">
        <f ca="1">IF(($AB$2-$AA$2) &gt;= 0,IF(LEN(TEXT((V570)*100,"00000"))=3,_xlfn.CONCAT(0,TEXT((V570)*100,"00000")),TEXT((V570)*100,"00000")),empty)</f>
        <v>#NAME?</v>
      </c>
      <c r="K570" s="31" t="str">
        <f t="shared" si="57"/>
        <v/>
      </c>
      <c r="L570" s="31" t="s">
        <v>13110</v>
      </c>
      <c r="M570" s="31"/>
      <c r="N570" s="33" t="e">
        <f>MOD(Rapportage!H570-Rapportage!F570,1)-P570</f>
        <v>#VALUE!</v>
      </c>
      <c r="O570" s="31" t="str">
        <f>IF(Rapportage!G570="","",Rapportage!G570-Rapportage!E570)</f>
        <v/>
      </c>
      <c r="P570" s="35" t="str">
        <f>IF(Rapportage!K570="","",(Rapportage!K570*60)/1440)</f>
        <v/>
      </c>
      <c r="Q570" s="40" t="str">
        <f>IF(O570=1,1-((Rapportage!#REF!-$X$2)),"")</f>
        <v/>
      </c>
      <c r="R570" s="40" t="str">
        <f t="shared" si="56"/>
        <v/>
      </c>
      <c r="S570" s="35" t="str">
        <f>IF(OR(O570=1,Rapportage!H570&lt;$X$3),IF(Rapportage!H570&lt;"00:01","",(Rapportage!H570-$X$2)),"")</f>
        <v/>
      </c>
      <c r="T570" s="36" t="str">
        <f t="shared" si="58"/>
        <v/>
      </c>
      <c r="U570" s="41" t="str">
        <f t="shared" si="59"/>
        <v/>
      </c>
      <c r="V570" s="36" t="str">
        <f t="shared" si="60"/>
        <v/>
      </c>
      <c r="W570" s="36" t="str">
        <f t="shared" si="61"/>
        <v/>
      </c>
      <c r="X570" s="31"/>
      <c r="Y570" s="31"/>
      <c r="Z570" s="31" t="s">
        <v>8680</v>
      </c>
      <c r="AA570" s="31">
        <v>569</v>
      </c>
      <c r="AB570" s="31"/>
      <c r="AC570" s="31"/>
      <c r="AD570" s="31"/>
      <c r="AE570" s="31"/>
      <c r="AF570" s="31"/>
    </row>
    <row r="571" spans="1:32">
      <c r="A571" s="31" t="str">
        <f>IF((Rapportage!A571)="","",_xlfn.CONCAT(REPT("0",4-LEN(Rapportage!A571)),Rapportage!A571))</f>
        <v/>
      </c>
      <c r="B571" s="31" t="s">
        <v>1716</v>
      </c>
      <c r="C571" s="31" t="str">
        <f>IF((Rapportage!C571)="","",_xlfn.CONCAT(REPT("0",10-LEN(Rapportage!C571)),Rapportage!C571))</f>
        <v/>
      </c>
      <c r="D571" s="31" t="s">
        <v>1717</v>
      </c>
      <c r="E571" s="31" t="s">
        <v>18152</v>
      </c>
      <c r="F571" s="31" t="s">
        <v>15630</v>
      </c>
      <c r="G571" s="31" t="s">
        <v>1718</v>
      </c>
      <c r="H571" s="31" t="s">
        <v>8681</v>
      </c>
      <c r="I571" s="31">
        <v>1766</v>
      </c>
      <c r="J571" s="31" t="e">
        <f ca="1">IF(($AB$2-$AA$2) &gt;= 0,IF(LEN(TEXT((V571)*100,"00000"))=3,_xlfn.CONCAT(0,TEXT((V571)*100,"00000")),TEXT((V571)*100,"00000")),empty)</f>
        <v>#NAME?</v>
      </c>
      <c r="K571" s="31" t="str">
        <f t="shared" si="57"/>
        <v/>
      </c>
      <c r="L571" s="31" t="s">
        <v>13111</v>
      </c>
      <c r="M571" s="31"/>
      <c r="N571" s="33" t="e">
        <f>MOD(Rapportage!H571-Rapportage!F571,1)-P571</f>
        <v>#VALUE!</v>
      </c>
      <c r="O571" s="31" t="str">
        <f>IF(Rapportage!G571="","",Rapportage!G571-Rapportage!E571)</f>
        <v/>
      </c>
      <c r="P571" s="35" t="str">
        <f>IF(Rapportage!K571="","",(Rapportage!K571*60)/1440)</f>
        <v/>
      </c>
      <c r="Q571" s="40" t="str">
        <f>IF(O571=1,1-((Rapportage!#REF!-$X$2)),"")</f>
        <v/>
      </c>
      <c r="R571" s="40" t="str">
        <f t="shared" si="56"/>
        <v/>
      </c>
      <c r="S571" s="35" t="str">
        <f>IF(OR(O571=1,Rapportage!H571&lt;$X$3),IF(Rapportage!H571&lt;"00:01","",(Rapportage!H571-$X$2)),"")</f>
        <v/>
      </c>
      <c r="T571" s="36" t="str">
        <f t="shared" si="58"/>
        <v/>
      </c>
      <c r="U571" s="41" t="str">
        <f t="shared" si="59"/>
        <v/>
      </c>
      <c r="V571" s="36" t="str">
        <f t="shared" si="60"/>
        <v/>
      </c>
      <c r="W571" s="36" t="str">
        <f t="shared" si="61"/>
        <v/>
      </c>
      <c r="X571" s="31"/>
      <c r="Y571" s="31"/>
      <c r="Z571" s="31" t="s">
        <v>8682</v>
      </c>
      <c r="AA571" s="31">
        <v>570</v>
      </c>
      <c r="AB571" s="31"/>
      <c r="AC571" s="31"/>
      <c r="AD571" s="31"/>
      <c r="AE571" s="31"/>
      <c r="AF571" s="31"/>
    </row>
    <row r="572" spans="1:32">
      <c r="A572" s="31" t="str">
        <f>IF((Rapportage!A572)="","",_xlfn.CONCAT(REPT("0",4-LEN(Rapportage!A572)),Rapportage!A572))</f>
        <v/>
      </c>
      <c r="B572" s="31" t="s">
        <v>1719</v>
      </c>
      <c r="C572" s="31" t="str">
        <f>IF((Rapportage!C572)="","",_xlfn.CONCAT(REPT("0",10-LEN(Rapportage!C572)),Rapportage!C572))</f>
        <v/>
      </c>
      <c r="D572" s="31" t="s">
        <v>1720</v>
      </c>
      <c r="E572" s="31" t="s">
        <v>18153</v>
      </c>
      <c r="F572" s="31" t="s">
        <v>15631</v>
      </c>
      <c r="G572" s="31" t="s">
        <v>1721</v>
      </c>
      <c r="H572" s="31" t="s">
        <v>8683</v>
      </c>
      <c r="I572" s="31">
        <v>1766</v>
      </c>
      <c r="J572" s="31" t="e">
        <f ca="1">IF(($AB$2-$AA$2) &gt;= 0,IF(LEN(TEXT((V572)*100,"00000"))=3,_xlfn.CONCAT(0,TEXT((V572)*100,"00000")),TEXT((V572)*100,"00000")),empty)</f>
        <v>#NAME?</v>
      </c>
      <c r="K572" s="31" t="str">
        <f t="shared" si="57"/>
        <v/>
      </c>
      <c r="L572" s="31" t="s">
        <v>13112</v>
      </c>
      <c r="M572" s="31"/>
      <c r="N572" s="33" t="e">
        <f>MOD(Rapportage!H572-Rapportage!F572,1)-P572</f>
        <v>#VALUE!</v>
      </c>
      <c r="O572" s="31" t="str">
        <f>IF(Rapportage!G572="","",Rapportage!G572-Rapportage!E572)</f>
        <v/>
      </c>
      <c r="P572" s="35" t="str">
        <f>IF(Rapportage!K572="","",(Rapportage!K572*60)/1440)</f>
        <v/>
      </c>
      <c r="Q572" s="40" t="str">
        <f>IF(O572=1,1-((Rapportage!#REF!-$X$2)),"")</f>
        <v/>
      </c>
      <c r="R572" s="40" t="str">
        <f t="shared" si="56"/>
        <v/>
      </c>
      <c r="S572" s="35" t="str">
        <f>IF(OR(O572=1,Rapportage!H572&lt;$X$3),IF(Rapportage!H572&lt;"00:01","",(Rapportage!H572-$X$2)),"")</f>
        <v/>
      </c>
      <c r="T572" s="36" t="str">
        <f t="shared" si="58"/>
        <v/>
      </c>
      <c r="U572" s="41" t="str">
        <f t="shared" si="59"/>
        <v/>
      </c>
      <c r="V572" s="36" t="str">
        <f t="shared" si="60"/>
        <v/>
      </c>
      <c r="W572" s="36" t="str">
        <f t="shared" si="61"/>
        <v/>
      </c>
      <c r="X572" s="31"/>
      <c r="Y572" s="31"/>
      <c r="Z572" s="31" t="s">
        <v>8684</v>
      </c>
      <c r="AA572" s="31">
        <v>571</v>
      </c>
      <c r="AB572" s="31"/>
      <c r="AC572" s="31"/>
      <c r="AD572" s="31"/>
      <c r="AE572" s="31"/>
      <c r="AF572" s="31"/>
    </row>
    <row r="573" spans="1:32">
      <c r="A573" s="31" t="str">
        <f>IF((Rapportage!A573)="","",_xlfn.CONCAT(REPT("0",4-LEN(Rapportage!A573)),Rapportage!A573))</f>
        <v/>
      </c>
      <c r="B573" s="31" t="s">
        <v>1722</v>
      </c>
      <c r="C573" s="31" t="str">
        <f>IF((Rapportage!C573)="","",_xlfn.CONCAT(REPT("0",10-LEN(Rapportage!C573)),Rapportage!C573))</f>
        <v/>
      </c>
      <c r="D573" s="31" t="s">
        <v>1723</v>
      </c>
      <c r="E573" s="31" t="s">
        <v>18154</v>
      </c>
      <c r="F573" s="31" t="s">
        <v>15632</v>
      </c>
      <c r="G573" s="31" t="s">
        <v>1724</v>
      </c>
      <c r="H573" s="31" t="s">
        <v>8685</v>
      </c>
      <c r="I573" s="31">
        <v>1766</v>
      </c>
      <c r="J573" s="31" t="e">
        <f ca="1">IF(($AB$2-$AA$2) &gt;= 0,IF(LEN(TEXT((V573)*100,"00000"))=3,_xlfn.CONCAT(0,TEXT((V573)*100,"00000")),TEXT((V573)*100,"00000")),empty)</f>
        <v>#NAME?</v>
      </c>
      <c r="K573" s="31" t="str">
        <f t="shared" si="57"/>
        <v/>
      </c>
      <c r="L573" s="31" t="s">
        <v>13113</v>
      </c>
      <c r="M573" s="31"/>
      <c r="N573" s="33" t="e">
        <f>MOD(Rapportage!H573-Rapportage!F573,1)-P573</f>
        <v>#VALUE!</v>
      </c>
      <c r="O573" s="31" t="str">
        <f>IF(Rapportage!G573="","",Rapportage!G573-Rapportage!E573)</f>
        <v/>
      </c>
      <c r="P573" s="35" t="str">
        <f>IF(Rapportage!K573="","",(Rapportage!K573*60)/1440)</f>
        <v/>
      </c>
      <c r="Q573" s="40" t="str">
        <f>IF(O573=1,1-((Rapportage!#REF!-$X$2)),"")</f>
        <v/>
      </c>
      <c r="R573" s="40" t="str">
        <f t="shared" si="56"/>
        <v/>
      </c>
      <c r="S573" s="35" t="str">
        <f>IF(OR(O573=1,Rapportage!H573&lt;$X$3),IF(Rapportage!H573&lt;"00:01","",(Rapportage!H573-$X$2)),"")</f>
        <v/>
      </c>
      <c r="T573" s="36" t="str">
        <f t="shared" si="58"/>
        <v/>
      </c>
      <c r="U573" s="41" t="str">
        <f t="shared" si="59"/>
        <v/>
      </c>
      <c r="V573" s="36" t="str">
        <f t="shared" si="60"/>
        <v/>
      </c>
      <c r="W573" s="36" t="str">
        <f t="shared" si="61"/>
        <v/>
      </c>
      <c r="X573" s="31"/>
      <c r="Y573" s="31"/>
      <c r="Z573" s="31" t="s">
        <v>8686</v>
      </c>
      <c r="AA573" s="31">
        <v>572</v>
      </c>
      <c r="AB573" s="31"/>
      <c r="AC573" s="31"/>
      <c r="AD573" s="31"/>
      <c r="AE573" s="31"/>
      <c r="AF573" s="31"/>
    </row>
    <row r="574" spans="1:32">
      <c r="A574" s="31" t="str">
        <f>IF((Rapportage!A574)="","",_xlfn.CONCAT(REPT("0",4-LEN(Rapportage!A574)),Rapportage!A574))</f>
        <v/>
      </c>
      <c r="B574" s="31" t="s">
        <v>1725</v>
      </c>
      <c r="C574" s="31" t="str">
        <f>IF((Rapportage!C574)="","",_xlfn.CONCAT(REPT("0",10-LEN(Rapportage!C574)),Rapportage!C574))</f>
        <v/>
      </c>
      <c r="D574" s="31" t="s">
        <v>1726</v>
      </c>
      <c r="E574" s="31" t="s">
        <v>18155</v>
      </c>
      <c r="F574" s="31" t="s">
        <v>15633</v>
      </c>
      <c r="G574" s="31" t="s">
        <v>1727</v>
      </c>
      <c r="H574" s="31" t="s">
        <v>8687</v>
      </c>
      <c r="I574" s="31">
        <v>1766</v>
      </c>
      <c r="J574" s="31" t="e">
        <f ca="1">IF(($AB$2-$AA$2) &gt;= 0,IF(LEN(TEXT((V574)*100,"00000"))=3,_xlfn.CONCAT(0,TEXT((V574)*100,"00000")),TEXT((V574)*100,"00000")),empty)</f>
        <v>#NAME?</v>
      </c>
      <c r="K574" s="31" t="str">
        <f t="shared" si="57"/>
        <v/>
      </c>
      <c r="L574" s="31" t="s">
        <v>13114</v>
      </c>
      <c r="M574" s="31"/>
      <c r="N574" s="33" t="e">
        <f>MOD(Rapportage!H574-Rapportage!F574,1)-P574</f>
        <v>#VALUE!</v>
      </c>
      <c r="O574" s="31" t="str">
        <f>IF(Rapportage!G574="","",Rapportage!G574-Rapportage!E574)</f>
        <v/>
      </c>
      <c r="P574" s="35" t="str">
        <f>IF(Rapportage!K574="","",(Rapportage!K574*60)/1440)</f>
        <v/>
      </c>
      <c r="Q574" s="40" t="str">
        <f>IF(O574=1,1-((Rapportage!#REF!-$X$2)),"")</f>
        <v/>
      </c>
      <c r="R574" s="40" t="str">
        <f t="shared" si="56"/>
        <v/>
      </c>
      <c r="S574" s="35" t="str">
        <f>IF(OR(O574=1,Rapportage!H574&lt;$X$3),IF(Rapportage!H574&lt;"00:01","",(Rapportage!H574-$X$2)),"")</f>
        <v/>
      </c>
      <c r="T574" s="36" t="str">
        <f t="shared" si="58"/>
        <v/>
      </c>
      <c r="U574" s="41" t="str">
        <f t="shared" si="59"/>
        <v/>
      </c>
      <c r="V574" s="36" t="str">
        <f t="shared" si="60"/>
        <v/>
      </c>
      <c r="W574" s="36" t="str">
        <f t="shared" si="61"/>
        <v/>
      </c>
      <c r="X574" s="31"/>
      <c r="Y574" s="31"/>
      <c r="Z574" s="31" t="s">
        <v>8688</v>
      </c>
      <c r="AA574" s="31">
        <v>573</v>
      </c>
      <c r="AB574" s="31"/>
      <c r="AC574" s="31"/>
      <c r="AD574" s="31"/>
      <c r="AE574" s="31"/>
      <c r="AF574" s="31"/>
    </row>
    <row r="575" spans="1:32">
      <c r="A575" s="31" t="str">
        <f>IF((Rapportage!A575)="","",_xlfn.CONCAT(REPT("0",4-LEN(Rapportage!A575)),Rapportage!A575))</f>
        <v/>
      </c>
      <c r="B575" s="31" t="s">
        <v>1728</v>
      </c>
      <c r="C575" s="31" t="str">
        <f>IF((Rapportage!C575)="","",_xlfn.CONCAT(REPT("0",10-LEN(Rapportage!C575)),Rapportage!C575))</f>
        <v/>
      </c>
      <c r="D575" s="31" t="s">
        <v>1729</v>
      </c>
      <c r="E575" s="31" t="s">
        <v>18156</v>
      </c>
      <c r="F575" s="31" t="s">
        <v>15634</v>
      </c>
      <c r="G575" s="31" t="s">
        <v>1730</v>
      </c>
      <c r="H575" s="31" t="s">
        <v>8689</v>
      </c>
      <c r="I575" s="31">
        <v>1766</v>
      </c>
      <c r="J575" s="31" t="e">
        <f ca="1">IF(($AB$2-$AA$2) &gt;= 0,IF(LEN(TEXT((V575)*100,"00000"))=3,_xlfn.CONCAT(0,TEXT((V575)*100,"00000")),TEXT((V575)*100,"00000")),empty)</f>
        <v>#NAME?</v>
      </c>
      <c r="K575" s="31" t="str">
        <f t="shared" si="57"/>
        <v/>
      </c>
      <c r="L575" s="31" t="s">
        <v>13115</v>
      </c>
      <c r="M575" s="31"/>
      <c r="N575" s="33" t="e">
        <f>MOD(Rapportage!H575-Rapportage!F575,1)-P575</f>
        <v>#VALUE!</v>
      </c>
      <c r="O575" s="31" t="str">
        <f>IF(Rapportage!G575="","",Rapportage!G575-Rapportage!E575)</f>
        <v/>
      </c>
      <c r="P575" s="35" t="str">
        <f>IF(Rapportage!K575="","",(Rapportage!K575*60)/1440)</f>
        <v/>
      </c>
      <c r="Q575" s="40" t="str">
        <f>IF(O575=1,1-((Rapportage!#REF!-$X$2)),"")</f>
        <v/>
      </c>
      <c r="R575" s="40" t="str">
        <f t="shared" si="56"/>
        <v/>
      </c>
      <c r="S575" s="35" t="str">
        <f>IF(OR(O575=1,Rapportage!H575&lt;$X$3),IF(Rapportage!H575&lt;"00:01","",(Rapportage!H575-$X$2)),"")</f>
        <v/>
      </c>
      <c r="T575" s="36" t="str">
        <f t="shared" si="58"/>
        <v/>
      </c>
      <c r="U575" s="41" t="str">
        <f t="shared" si="59"/>
        <v/>
      </c>
      <c r="V575" s="36" t="str">
        <f t="shared" si="60"/>
        <v/>
      </c>
      <c r="W575" s="36" t="str">
        <f t="shared" si="61"/>
        <v/>
      </c>
      <c r="X575" s="31"/>
      <c r="Y575" s="31"/>
      <c r="Z575" s="31" t="s">
        <v>8690</v>
      </c>
      <c r="AA575" s="31">
        <v>574</v>
      </c>
      <c r="AB575" s="31"/>
      <c r="AC575" s="31"/>
      <c r="AD575" s="31"/>
      <c r="AE575" s="31"/>
      <c r="AF575" s="31"/>
    </row>
    <row r="576" spans="1:32">
      <c r="A576" s="31" t="str">
        <f>IF((Rapportage!A576)="","",_xlfn.CONCAT(REPT("0",4-LEN(Rapportage!A576)),Rapportage!A576))</f>
        <v/>
      </c>
      <c r="B576" s="31" t="s">
        <v>1731</v>
      </c>
      <c r="C576" s="31" t="str">
        <f>IF((Rapportage!C576)="","",_xlfn.CONCAT(REPT("0",10-LEN(Rapportage!C576)),Rapportage!C576))</f>
        <v/>
      </c>
      <c r="D576" s="31" t="s">
        <v>1732</v>
      </c>
      <c r="E576" s="31" t="s">
        <v>18157</v>
      </c>
      <c r="F576" s="31" t="s">
        <v>15635</v>
      </c>
      <c r="G576" s="31" t="s">
        <v>1733</v>
      </c>
      <c r="H576" s="31" t="s">
        <v>8691</v>
      </c>
      <c r="I576" s="31">
        <v>1766</v>
      </c>
      <c r="J576" s="31" t="e">
        <f ca="1">IF(($AB$2-$AA$2) &gt;= 0,IF(LEN(TEXT((V576)*100,"00000"))=3,_xlfn.CONCAT(0,TEXT((V576)*100,"00000")),TEXT((V576)*100,"00000")),empty)</f>
        <v>#NAME?</v>
      </c>
      <c r="K576" s="31" t="str">
        <f t="shared" si="57"/>
        <v/>
      </c>
      <c r="L576" s="31" t="s">
        <v>13116</v>
      </c>
      <c r="M576" s="31"/>
      <c r="N576" s="33" t="e">
        <f>MOD(Rapportage!H576-Rapportage!F576,1)-P576</f>
        <v>#VALUE!</v>
      </c>
      <c r="O576" s="31" t="str">
        <f>IF(Rapportage!G576="","",Rapportage!G576-Rapportage!E576)</f>
        <v/>
      </c>
      <c r="P576" s="35" t="str">
        <f>IF(Rapportage!K576="","",(Rapportage!K576*60)/1440)</f>
        <v/>
      </c>
      <c r="Q576" s="40" t="str">
        <f>IF(O576=1,1-((Rapportage!#REF!-$X$2)),"")</f>
        <v/>
      </c>
      <c r="R576" s="40" t="str">
        <f t="shared" si="56"/>
        <v/>
      </c>
      <c r="S576" s="35" t="str">
        <f>IF(OR(O576=1,Rapportage!H576&lt;$X$3),IF(Rapportage!H576&lt;"00:01","",(Rapportage!H576-$X$2)),"")</f>
        <v/>
      </c>
      <c r="T576" s="36" t="str">
        <f t="shared" si="58"/>
        <v/>
      </c>
      <c r="U576" s="41" t="str">
        <f t="shared" si="59"/>
        <v/>
      </c>
      <c r="V576" s="36" t="str">
        <f t="shared" si="60"/>
        <v/>
      </c>
      <c r="W576" s="36" t="str">
        <f t="shared" si="61"/>
        <v/>
      </c>
      <c r="X576" s="31"/>
      <c r="Y576" s="31"/>
      <c r="Z576" s="31" t="s">
        <v>8692</v>
      </c>
      <c r="AA576" s="31">
        <v>575</v>
      </c>
      <c r="AB576" s="31"/>
      <c r="AC576" s="31"/>
      <c r="AD576" s="31"/>
      <c r="AE576" s="31"/>
      <c r="AF576" s="31"/>
    </row>
    <row r="577" spans="1:32">
      <c r="A577" s="31" t="str">
        <f>IF((Rapportage!A577)="","",_xlfn.CONCAT(REPT("0",4-LEN(Rapportage!A577)),Rapportage!A577))</f>
        <v/>
      </c>
      <c r="B577" s="31" t="s">
        <v>1734</v>
      </c>
      <c r="C577" s="31" t="str">
        <f>IF((Rapportage!C577)="","",_xlfn.CONCAT(REPT("0",10-LEN(Rapportage!C577)),Rapportage!C577))</f>
        <v/>
      </c>
      <c r="D577" s="31" t="s">
        <v>1735</v>
      </c>
      <c r="E577" s="31" t="s">
        <v>18158</v>
      </c>
      <c r="F577" s="31" t="s">
        <v>15636</v>
      </c>
      <c r="G577" s="31" t="s">
        <v>1736</v>
      </c>
      <c r="H577" s="31" t="s">
        <v>8693</v>
      </c>
      <c r="I577" s="31">
        <v>1766</v>
      </c>
      <c r="J577" s="31" t="e">
        <f ca="1">IF(($AB$2-$AA$2) &gt;= 0,IF(LEN(TEXT((V577)*100,"00000"))=3,_xlfn.CONCAT(0,TEXT((V577)*100,"00000")),TEXT((V577)*100,"00000")),empty)</f>
        <v>#NAME?</v>
      </c>
      <c r="K577" s="31" t="str">
        <f t="shared" si="57"/>
        <v/>
      </c>
      <c r="L577" s="31" t="s">
        <v>13117</v>
      </c>
      <c r="M577" s="31"/>
      <c r="N577" s="33" t="e">
        <f>MOD(Rapportage!H577-Rapportage!F577,1)-P577</f>
        <v>#VALUE!</v>
      </c>
      <c r="O577" s="31" t="str">
        <f>IF(Rapportage!G577="","",Rapportage!G577-Rapportage!E577)</f>
        <v/>
      </c>
      <c r="P577" s="35" t="str">
        <f>IF(Rapportage!K577="","",(Rapportage!K577*60)/1440)</f>
        <v/>
      </c>
      <c r="Q577" s="40" t="str">
        <f>IF(O577=1,1-((Rapportage!#REF!-$X$2)),"")</f>
        <v/>
      </c>
      <c r="R577" s="40" t="str">
        <f t="shared" si="56"/>
        <v/>
      </c>
      <c r="S577" s="35" t="str">
        <f>IF(OR(O577=1,Rapportage!H577&lt;$X$3),IF(Rapportage!H577&lt;"00:01","",(Rapportage!H577-$X$2)),"")</f>
        <v/>
      </c>
      <c r="T577" s="36" t="str">
        <f t="shared" si="58"/>
        <v/>
      </c>
      <c r="U577" s="41" t="str">
        <f t="shared" si="59"/>
        <v/>
      </c>
      <c r="V577" s="36" t="str">
        <f t="shared" si="60"/>
        <v/>
      </c>
      <c r="W577" s="36" t="str">
        <f t="shared" si="61"/>
        <v/>
      </c>
      <c r="X577" s="31"/>
      <c r="Y577" s="31"/>
      <c r="Z577" s="31" t="s">
        <v>8694</v>
      </c>
      <c r="AA577" s="31">
        <v>576</v>
      </c>
      <c r="AB577" s="31"/>
      <c r="AC577" s="31"/>
      <c r="AD577" s="31"/>
      <c r="AE577" s="31"/>
      <c r="AF577" s="31"/>
    </row>
    <row r="578" spans="1:32">
      <c r="A578" s="31" t="str">
        <f>IF((Rapportage!A578)="","",_xlfn.CONCAT(REPT("0",4-LEN(Rapportage!A578)),Rapportage!A578))</f>
        <v/>
      </c>
      <c r="B578" s="31" t="s">
        <v>1737</v>
      </c>
      <c r="C578" s="31" t="str">
        <f>IF((Rapportage!C578)="","",_xlfn.CONCAT(REPT("0",10-LEN(Rapportage!C578)),Rapportage!C578))</f>
        <v/>
      </c>
      <c r="D578" s="31" t="s">
        <v>1738</v>
      </c>
      <c r="E578" s="31" t="s">
        <v>18159</v>
      </c>
      <c r="F578" s="31" t="s">
        <v>15637</v>
      </c>
      <c r="G578" s="31" t="s">
        <v>1739</v>
      </c>
      <c r="H578" s="31" t="s">
        <v>8695</v>
      </c>
      <c r="I578" s="31">
        <v>1766</v>
      </c>
      <c r="J578" s="31" t="e">
        <f ca="1">IF(($AB$2-$AA$2) &gt;= 0,IF(LEN(TEXT((V578)*100,"00000"))=3,_xlfn.CONCAT(0,TEXT((V578)*100,"00000")),TEXT((V578)*100,"00000")),empty)</f>
        <v>#NAME?</v>
      </c>
      <c r="K578" s="31" t="str">
        <f t="shared" si="57"/>
        <v/>
      </c>
      <c r="L578" s="31" t="s">
        <v>13118</v>
      </c>
      <c r="M578" s="31"/>
      <c r="N578" s="33" t="e">
        <f>MOD(Rapportage!H578-Rapportage!F578,1)-P578</f>
        <v>#VALUE!</v>
      </c>
      <c r="O578" s="31" t="str">
        <f>IF(Rapportage!G578="","",Rapportage!G578-Rapportage!E578)</f>
        <v/>
      </c>
      <c r="P578" s="35" t="str">
        <f>IF(Rapportage!K578="","",(Rapportage!K578*60)/1440)</f>
        <v/>
      </c>
      <c r="Q578" s="40" t="str">
        <f>IF(O578=1,1-((Rapportage!#REF!-$X$2)),"")</f>
        <v/>
      </c>
      <c r="R578" s="40" t="str">
        <f t="shared" ref="R578:R641" si="62">IF(Q578="","",(Q578-N578))</f>
        <v/>
      </c>
      <c r="S578" s="35" t="str">
        <f>IF(OR(O578=1,Rapportage!H578&lt;$X$3),IF(Rapportage!H578&lt;"00:01","",(Rapportage!H578-$X$2)),"")</f>
        <v/>
      </c>
      <c r="T578" s="36" t="str">
        <f t="shared" si="58"/>
        <v/>
      </c>
      <c r="U578" s="41" t="str">
        <f t="shared" si="59"/>
        <v/>
      </c>
      <c r="V578" s="36" t="str">
        <f t="shared" si="60"/>
        <v/>
      </c>
      <c r="W578" s="36" t="str">
        <f t="shared" si="61"/>
        <v/>
      </c>
      <c r="X578" s="31"/>
      <c r="Y578" s="31"/>
      <c r="Z578" s="31" t="s">
        <v>8696</v>
      </c>
      <c r="AA578" s="31">
        <v>577</v>
      </c>
      <c r="AB578" s="31"/>
      <c r="AC578" s="31"/>
      <c r="AD578" s="31"/>
      <c r="AE578" s="31"/>
      <c r="AF578" s="31"/>
    </row>
    <row r="579" spans="1:32">
      <c r="A579" s="31" t="str">
        <f>IF((Rapportage!A579)="","",_xlfn.CONCAT(REPT("0",4-LEN(Rapportage!A579)),Rapportage!A579))</f>
        <v/>
      </c>
      <c r="B579" s="31" t="s">
        <v>1740</v>
      </c>
      <c r="C579" s="31" t="str">
        <f>IF((Rapportage!C579)="","",_xlfn.CONCAT(REPT("0",10-LEN(Rapportage!C579)),Rapportage!C579))</f>
        <v/>
      </c>
      <c r="D579" s="31" t="s">
        <v>1741</v>
      </c>
      <c r="E579" s="31" t="s">
        <v>18160</v>
      </c>
      <c r="F579" s="31" t="s">
        <v>15638</v>
      </c>
      <c r="G579" s="31" t="s">
        <v>1742</v>
      </c>
      <c r="H579" s="31" t="s">
        <v>8697</v>
      </c>
      <c r="I579" s="31">
        <v>1766</v>
      </c>
      <c r="J579" s="31" t="e">
        <f ca="1">IF(($AB$2-$AA$2) &gt;= 0,IF(LEN(TEXT((V579)*100,"00000"))=3,_xlfn.CONCAT(0,TEXT((V579)*100,"00000")),TEXT((V579)*100,"00000")),empty)</f>
        <v>#NAME?</v>
      </c>
      <c r="K579" s="31" t="str">
        <f t="shared" ref="K579:K642" si="63">IF(W579="","",IF(LEN(TEXT((W579)*100,"00000"))=3,_xlfn.CONCAT(0,TEXT((W579)*100,"00000")),TEXT((W579)*100,"00000")))</f>
        <v/>
      </c>
      <c r="L579" s="31" t="s">
        <v>13119</v>
      </c>
      <c r="M579" s="31"/>
      <c r="N579" s="33" t="e">
        <f>MOD(Rapportage!H579-Rapportage!F579,1)-P579</f>
        <v>#VALUE!</v>
      </c>
      <c r="O579" s="31" t="str">
        <f>IF(Rapportage!G579="","",Rapportage!G579-Rapportage!E579)</f>
        <v/>
      </c>
      <c r="P579" s="35" t="str">
        <f>IF(Rapportage!K579="","",(Rapportage!K579*60)/1440)</f>
        <v/>
      </c>
      <c r="Q579" s="40" t="str">
        <f>IF(O579=1,1-((Rapportage!#REF!-$X$2)),"")</f>
        <v/>
      </c>
      <c r="R579" s="40" t="str">
        <f t="shared" si="62"/>
        <v/>
      </c>
      <c r="S579" s="35" t="str">
        <f>IF(OR(O579=1,Rapportage!H579&lt;$X$3),IF(Rapportage!H579&lt;"00:01","",(Rapportage!H579-$X$2)),"")</f>
        <v/>
      </c>
      <c r="T579" s="36" t="str">
        <f t="shared" si="58"/>
        <v/>
      </c>
      <c r="U579" s="41" t="str">
        <f t="shared" si="59"/>
        <v/>
      </c>
      <c r="V579" s="36" t="str">
        <f t="shared" si="60"/>
        <v/>
      </c>
      <c r="W579" s="36" t="str">
        <f t="shared" si="61"/>
        <v/>
      </c>
      <c r="X579" s="31"/>
      <c r="Y579" s="31"/>
      <c r="Z579" s="31" t="s">
        <v>8698</v>
      </c>
      <c r="AA579" s="31">
        <v>578</v>
      </c>
      <c r="AB579" s="31"/>
      <c r="AC579" s="31"/>
      <c r="AD579" s="31"/>
      <c r="AE579" s="31"/>
      <c r="AF579" s="31"/>
    </row>
    <row r="580" spans="1:32">
      <c r="A580" s="31" t="str">
        <f>IF((Rapportage!A580)="","",_xlfn.CONCAT(REPT("0",4-LEN(Rapportage!A580)),Rapportage!A580))</f>
        <v/>
      </c>
      <c r="B580" s="31" t="s">
        <v>1743</v>
      </c>
      <c r="C580" s="31" t="str">
        <f>IF((Rapportage!C580)="","",_xlfn.CONCAT(REPT("0",10-LEN(Rapportage!C580)),Rapportage!C580))</f>
        <v/>
      </c>
      <c r="D580" s="31" t="s">
        <v>1744</v>
      </c>
      <c r="E580" s="31" t="s">
        <v>18161</v>
      </c>
      <c r="F580" s="31" t="s">
        <v>15639</v>
      </c>
      <c r="G580" s="31" t="s">
        <v>1745</v>
      </c>
      <c r="H580" s="31" t="s">
        <v>8699</v>
      </c>
      <c r="I580" s="31">
        <v>1766</v>
      </c>
      <c r="J580" s="31" t="e">
        <f ca="1">IF(($AB$2-$AA$2) &gt;= 0,IF(LEN(TEXT((V580)*100,"00000"))=3,_xlfn.CONCAT(0,TEXT((V580)*100,"00000")),TEXT((V580)*100,"00000")),empty)</f>
        <v>#NAME?</v>
      </c>
      <c r="K580" s="31" t="str">
        <f t="shared" si="63"/>
        <v/>
      </c>
      <c r="L580" s="31" t="s">
        <v>13120</v>
      </c>
      <c r="M580" s="31"/>
      <c r="N580" s="33" t="e">
        <f>MOD(Rapportage!H580-Rapportage!F580,1)-P580</f>
        <v>#VALUE!</v>
      </c>
      <c r="O580" s="31" t="str">
        <f>IF(Rapportage!G580="","",Rapportage!G580-Rapportage!E580)</f>
        <v/>
      </c>
      <c r="P580" s="35" t="str">
        <f>IF(Rapportage!K580="","",(Rapportage!K580*60)/1440)</f>
        <v/>
      </c>
      <c r="Q580" s="40" t="str">
        <f>IF(O580=1,1-((Rapportage!#REF!-$X$2)),"")</f>
        <v/>
      </c>
      <c r="R580" s="40" t="str">
        <f t="shared" si="62"/>
        <v/>
      </c>
      <c r="S580" s="35" t="str">
        <f>IF(OR(O580=1,Rapportage!H580&lt;$X$3),IF(Rapportage!H580&lt;"00:01","",(Rapportage!H580-$X$2)),"")</f>
        <v/>
      </c>
      <c r="T580" s="36" t="str">
        <f t="shared" si="58"/>
        <v/>
      </c>
      <c r="U580" s="41" t="str">
        <f t="shared" si="59"/>
        <v/>
      </c>
      <c r="V580" s="36" t="str">
        <f t="shared" si="60"/>
        <v/>
      </c>
      <c r="W580" s="36" t="str">
        <f t="shared" si="61"/>
        <v/>
      </c>
      <c r="X580" s="31"/>
      <c r="Y580" s="31"/>
      <c r="Z580" s="31" t="s">
        <v>8700</v>
      </c>
      <c r="AA580" s="31">
        <v>579</v>
      </c>
      <c r="AB580" s="31"/>
      <c r="AC580" s="31"/>
      <c r="AD580" s="31"/>
      <c r="AE580" s="31"/>
      <c r="AF580" s="31"/>
    </row>
    <row r="581" spans="1:32">
      <c r="A581" s="31" t="str">
        <f>IF((Rapportage!A581)="","",_xlfn.CONCAT(REPT("0",4-LEN(Rapportage!A581)),Rapportage!A581))</f>
        <v/>
      </c>
      <c r="B581" s="31" t="s">
        <v>1746</v>
      </c>
      <c r="C581" s="31" t="str">
        <f>IF((Rapportage!C581)="","",_xlfn.CONCAT(REPT("0",10-LEN(Rapportage!C581)),Rapportage!C581))</f>
        <v/>
      </c>
      <c r="D581" s="31" t="s">
        <v>1747</v>
      </c>
      <c r="E581" s="31" t="s">
        <v>18162</v>
      </c>
      <c r="F581" s="31" t="s">
        <v>15640</v>
      </c>
      <c r="G581" s="31" t="s">
        <v>1748</v>
      </c>
      <c r="H581" s="31" t="s">
        <v>8701</v>
      </c>
      <c r="I581" s="31">
        <v>1766</v>
      </c>
      <c r="J581" s="31" t="e">
        <f ca="1">IF(($AB$2-$AA$2) &gt;= 0,IF(LEN(TEXT((V581)*100,"00000"))=3,_xlfn.CONCAT(0,TEXT((V581)*100,"00000")),TEXT((V581)*100,"00000")),empty)</f>
        <v>#NAME?</v>
      </c>
      <c r="K581" s="31" t="str">
        <f t="shared" si="63"/>
        <v/>
      </c>
      <c r="L581" s="31" t="s">
        <v>13121</v>
      </c>
      <c r="M581" s="31"/>
      <c r="N581" s="33" t="e">
        <f>MOD(Rapportage!H581-Rapportage!F581,1)-P581</f>
        <v>#VALUE!</v>
      </c>
      <c r="O581" s="31" t="str">
        <f>IF(Rapportage!G581="","",Rapportage!G581-Rapportage!E581)</f>
        <v/>
      </c>
      <c r="P581" s="35" t="str">
        <f>IF(Rapportage!K581="","",(Rapportage!K581*60)/1440)</f>
        <v/>
      </c>
      <c r="Q581" s="40" t="str">
        <f>IF(O581=1,1-((Rapportage!#REF!-$X$2)),"")</f>
        <v/>
      </c>
      <c r="R581" s="40" t="str">
        <f t="shared" si="62"/>
        <v/>
      </c>
      <c r="S581" s="35" t="str">
        <f>IF(OR(O581=1,Rapportage!H581&lt;$X$3),IF(Rapportage!H581&lt;"00:01","",(Rapportage!H581-$X$2)),"")</f>
        <v/>
      </c>
      <c r="T581" s="36" t="str">
        <f t="shared" si="58"/>
        <v/>
      </c>
      <c r="U581" s="41" t="str">
        <f t="shared" si="59"/>
        <v/>
      </c>
      <c r="V581" s="36" t="str">
        <f t="shared" si="60"/>
        <v/>
      </c>
      <c r="W581" s="36" t="str">
        <f t="shared" si="61"/>
        <v/>
      </c>
      <c r="X581" s="31"/>
      <c r="Y581" s="31"/>
      <c r="Z581" s="31" t="s">
        <v>8702</v>
      </c>
      <c r="AA581" s="31">
        <v>580</v>
      </c>
      <c r="AB581" s="31"/>
      <c r="AC581" s="31"/>
      <c r="AD581" s="31"/>
      <c r="AE581" s="31"/>
      <c r="AF581" s="31"/>
    </row>
    <row r="582" spans="1:32">
      <c r="A582" s="31" t="str">
        <f>IF((Rapportage!A582)="","",_xlfn.CONCAT(REPT("0",4-LEN(Rapportage!A582)),Rapportage!A582))</f>
        <v/>
      </c>
      <c r="B582" s="31" t="s">
        <v>1749</v>
      </c>
      <c r="C582" s="31" t="str">
        <f>IF((Rapportage!C582)="","",_xlfn.CONCAT(REPT("0",10-LEN(Rapportage!C582)),Rapportage!C582))</f>
        <v/>
      </c>
      <c r="D582" s="31" t="s">
        <v>1750</v>
      </c>
      <c r="E582" s="31" t="s">
        <v>18163</v>
      </c>
      <c r="F582" s="31" t="s">
        <v>15641</v>
      </c>
      <c r="G582" s="31" t="s">
        <v>1751</v>
      </c>
      <c r="H582" s="31" t="s">
        <v>8703</v>
      </c>
      <c r="I582" s="31">
        <v>1766</v>
      </c>
      <c r="J582" s="31" t="e">
        <f ca="1">IF(($AB$2-$AA$2) &gt;= 0,IF(LEN(TEXT((V582)*100,"00000"))=3,_xlfn.CONCAT(0,TEXT((V582)*100,"00000")),TEXT((V582)*100,"00000")),empty)</f>
        <v>#NAME?</v>
      </c>
      <c r="K582" s="31" t="str">
        <f t="shared" si="63"/>
        <v/>
      </c>
      <c r="L582" s="31" t="s">
        <v>13122</v>
      </c>
      <c r="M582" s="31"/>
      <c r="N582" s="33" t="e">
        <f>MOD(Rapportage!H582-Rapportage!F582,1)-P582</f>
        <v>#VALUE!</v>
      </c>
      <c r="O582" s="31" t="str">
        <f>IF(Rapportage!G582="","",Rapportage!G582-Rapportage!E582)</f>
        <v/>
      </c>
      <c r="P582" s="35" t="str">
        <f>IF(Rapportage!K582="","",(Rapportage!K582*60)/1440)</f>
        <v/>
      </c>
      <c r="Q582" s="40" t="str">
        <f>IF(O582=1,1-((Rapportage!#REF!-$X$2)),"")</f>
        <v/>
      </c>
      <c r="R582" s="40" t="str">
        <f t="shared" si="62"/>
        <v/>
      </c>
      <c r="S582" s="35" t="str">
        <f>IF(OR(O582=1,Rapportage!H582&lt;$X$3),IF(Rapportage!H582&lt;"00:01","",(Rapportage!H582-$X$2)),"")</f>
        <v/>
      </c>
      <c r="T582" s="36" t="str">
        <f t="shared" si="58"/>
        <v/>
      </c>
      <c r="U582" s="41" t="str">
        <f t="shared" si="59"/>
        <v/>
      </c>
      <c r="V582" s="36" t="str">
        <f t="shared" si="60"/>
        <v/>
      </c>
      <c r="W582" s="36" t="str">
        <f t="shared" si="61"/>
        <v/>
      </c>
      <c r="X582" s="31"/>
      <c r="Y582" s="31"/>
      <c r="Z582" s="31" t="s">
        <v>8704</v>
      </c>
      <c r="AA582" s="31">
        <v>581</v>
      </c>
      <c r="AB582" s="31"/>
      <c r="AC582" s="31"/>
      <c r="AD582" s="31"/>
      <c r="AE582" s="31"/>
      <c r="AF582" s="31"/>
    </row>
    <row r="583" spans="1:32">
      <c r="A583" s="31" t="str">
        <f>IF((Rapportage!A583)="","",_xlfn.CONCAT(REPT("0",4-LEN(Rapportage!A583)),Rapportage!A583))</f>
        <v/>
      </c>
      <c r="B583" s="31" t="s">
        <v>1752</v>
      </c>
      <c r="C583" s="31" t="str">
        <f>IF((Rapportage!C583)="","",_xlfn.CONCAT(REPT("0",10-LEN(Rapportage!C583)),Rapportage!C583))</f>
        <v/>
      </c>
      <c r="D583" s="31" t="s">
        <v>1753</v>
      </c>
      <c r="E583" s="31" t="s">
        <v>18164</v>
      </c>
      <c r="F583" s="31" t="s">
        <v>15642</v>
      </c>
      <c r="G583" s="31" t="s">
        <v>1754</v>
      </c>
      <c r="H583" s="31" t="s">
        <v>8705</v>
      </c>
      <c r="I583" s="31">
        <v>1766</v>
      </c>
      <c r="J583" s="31" t="e">
        <f ca="1">IF(($AB$2-$AA$2) &gt;= 0,IF(LEN(TEXT((V583)*100,"00000"))=3,_xlfn.CONCAT(0,TEXT((V583)*100,"00000")),TEXT((V583)*100,"00000")),empty)</f>
        <v>#NAME?</v>
      </c>
      <c r="K583" s="31" t="str">
        <f t="shared" si="63"/>
        <v/>
      </c>
      <c r="L583" s="31" t="s">
        <v>13123</v>
      </c>
      <c r="M583" s="31"/>
      <c r="N583" s="33" t="e">
        <f>MOD(Rapportage!H583-Rapportage!F583,1)-P583</f>
        <v>#VALUE!</v>
      </c>
      <c r="O583" s="31" t="str">
        <f>IF(Rapportage!G583="","",Rapportage!G583-Rapportage!E583)</f>
        <v/>
      </c>
      <c r="P583" s="35" t="str">
        <f>IF(Rapportage!K583="","",(Rapportage!K583*60)/1440)</f>
        <v/>
      </c>
      <c r="Q583" s="40" t="str">
        <f>IF(O583=1,1-((Rapportage!#REF!-$X$2)),"")</f>
        <v/>
      </c>
      <c r="R583" s="40" t="str">
        <f t="shared" si="62"/>
        <v/>
      </c>
      <c r="S583" s="35" t="str">
        <f>IF(OR(O583=1,Rapportage!H583&lt;$X$3),IF(Rapportage!H583&lt;"00:01","",(Rapportage!H583-$X$2)),"")</f>
        <v/>
      </c>
      <c r="T583" s="36" t="str">
        <f t="shared" ref="T583:T646" si="64">IF(P583="","",IF(S583="",((P583*1440)/60),(((R583+S583)*1440)/60)))</f>
        <v/>
      </c>
      <c r="U583" s="41" t="str">
        <f t="shared" ref="U583:U646" si="65">IF(P583="","",(P583*1440)/60)</f>
        <v/>
      </c>
      <c r="V583" s="36" t="str">
        <f t="shared" ref="V583:V646" si="66">IF(O583="","",IF(O583=0,((P583*1440)/60),(R583*1440)/60))</f>
        <v/>
      </c>
      <c r="W583" s="36" t="str">
        <f t="shared" ref="W583:W646" si="67">IF(S583="","",(S583*1440)/60)</f>
        <v/>
      </c>
      <c r="X583" s="31"/>
      <c r="Y583" s="31"/>
      <c r="Z583" s="31" t="s">
        <v>8706</v>
      </c>
      <c r="AA583" s="31">
        <v>582</v>
      </c>
      <c r="AB583" s="31"/>
      <c r="AC583" s="31"/>
      <c r="AD583" s="31"/>
      <c r="AE583" s="31"/>
      <c r="AF583" s="31"/>
    </row>
    <row r="584" spans="1:32">
      <c r="A584" s="31" t="str">
        <f>IF((Rapportage!A584)="","",_xlfn.CONCAT(REPT("0",4-LEN(Rapportage!A584)),Rapportage!A584))</f>
        <v/>
      </c>
      <c r="B584" s="31" t="s">
        <v>1755</v>
      </c>
      <c r="C584" s="31" t="str">
        <f>IF((Rapportage!C584)="","",_xlfn.CONCAT(REPT("0",10-LEN(Rapportage!C584)),Rapportage!C584))</f>
        <v/>
      </c>
      <c r="D584" s="31" t="s">
        <v>1756</v>
      </c>
      <c r="E584" s="31" t="s">
        <v>18165</v>
      </c>
      <c r="F584" s="31" t="s">
        <v>15643</v>
      </c>
      <c r="G584" s="31" t="s">
        <v>1757</v>
      </c>
      <c r="H584" s="31" t="s">
        <v>8707</v>
      </c>
      <c r="I584" s="31">
        <v>1766</v>
      </c>
      <c r="J584" s="31" t="e">
        <f ca="1">IF(($AB$2-$AA$2) &gt;= 0,IF(LEN(TEXT((V584)*100,"00000"))=3,_xlfn.CONCAT(0,TEXT((V584)*100,"00000")),TEXT((V584)*100,"00000")),empty)</f>
        <v>#NAME?</v>
      </c>
      <c r="K584" s="31" t="str">
        <f t="shared" si="63"/>
        <v/>
      </c>
      <c r="L584" s="31" t="s">
        <v>13124</v>
      </c>
      <c r="M584" s="31"/>
      <c r="N584" s="33" t="e">
        <f>MOD(Rapportage!H584-Rapportage!F584,1)-P584</f>
        <v>#VALUE!</v>
      </c>
      <c r="O584" s="31" t="str">
        <f>IF(Rapportage!G584="","",Rapportage!G584-Rapportage!E584)</f>
        <v/>
      </c>
      <c r="P584" s="35" t="str">
        <f>IF(Rapportage!K584="","",(Rapportage!K584*60)/1440)</f>
        <v/>
      </c>
      <c r="Q584" s="40" t="str">
        <f>IF(O584=1,1-((Rapportage!#REF!-$X$2)),"")</f>
        <v/>
      </c>
      <c r="R584" s="40" t="str">
        <f t="shared" si="62"/>
        <v/>
      </c>
      <c r="S584" s="35" t="str">
        <f>IF(OR(O584=1,Rapportage!H584&lt;$X$3),IF(Rapportage!H584&lt;"00:01","",(Rapportage!H584-$X$2)),"")</f>
        <v/>
      </c>
      <c r="T584" s="36" t="str">
        <f t="shared" si="64"/>
        <v/>
      </c>
      <c r="U584" s="41" t="str">
        <f t="shared" si="65"/>
        <v/>
      </c>
      <c r="V584" s="36" t="str">
        <f t="shared" si="66"/>
        <v/>
      </c>
      <c r="W584" s="36" t="str">
        <f t="shared" si="67"/>
        <v/>
      </c>
      <c r="X584" s="31"/>
      <c r="Y584" s="31"/>
      <c r="Z584" s="31" t="s">
        <v>8708</v>
      </c>
      <c r="AA584" s="31">
        <v>583</v>
      </c>
      <c r="AB584" s="31"/>
      <c r="AC584" s="31"/>
      <c r="AD584" s="31"/>
      <c r="AE584" s="31"/>
      <c r="AF584" s="31"/>
    </row>
    <row r="585" spans="1:32">
      <c r="A585" s="31" t="str">
        <f>IF((Rapportage!A585)="","",_xlfn.CONCAT(REPT("0",4-LEN(Rapportage!A585)),Rapportage!A585))</f>
        <v/>
      </c>
      <c r="B585" s="31" t="s">
        <v>1758</v>
      </c>
      <c r="C585" s="31" t="str">
        <f>IF((Rapportage!C585)="","",_xlfn.CONCAT(REPT("0",10-LEN(Rapportage!C585)),Rapportage!C585))</f>
        <v/>
      </c>
      <c r="D585" s="31" t="s">
        <v>1759</v>
      </c>
      <c r="E585" s="31" t="s">
        <v>18166</v>
      </c>
      <c r="F585" s="31" t="s">
        <v>15644</v>
      </c>
      <c r="G585" s="31" t="s">
        <v>1760</v>
      </c>
      <c r="H585" s="31" t="s">
        <v>8709</v>
      </c>
      <c r="I585" s="31">
        <v>1766</v>
      </c>
      <c r="J585" s="31" t="e">
        <f ca="1">IF(($AB$2-$AA$2) &gt;= 0,IF(LEN(TEXT((V585)*100,"00000"))=3,_xlfn.CONCAT(0,TEXT((V585)*100,"00000")),TEXT((V585)*100,"00000")),empty)</f>
        <v>#NAME?</v>
      </c>
      <c r="K585" s="31" t="str">
        <f t="shared" si="63"/>
        <v/>
      </c>
      <c r="L585" s="31" t="s">
        <v>13125</v>
      </c>
      <c r="M585" s="31"/>
      <c r="N585" s="33" t="e">
        <f>MOD(Rapportage!H585-Rapportage!F585,1)-P585</f>
        <v>#VALUE!</v>
      </c>
      <c r="O585" s="31" t="str">
        <f>IF(Rapportage!G585="","",Rapportage!G585-Rapportage!E585)</f>
        <v/>
      </c>
      <c r="P585" s="35" t="str">
        <f>IF(Rapportage!K585="","",(Rapportage!K585*60)/1440)</f>
        <v/>
      </c>
      <c r="Q585" s="40" t="str">
        <f>IF(O585=1,1-((Rapportage!#REF!-$X$2)),"")</f>
        <v/>
      </c>
      <c r="R585" s="40" t="str">
        <f t="shared" si="62"/>
        <v/>
      </c>
      <c r="S585" s="35" t="str">
        <f>IF(OR(O585=1,Rapportage!H585&lt;$X$3),IF(Rapportage!H585&lt;"00:01","",(Rapportage!H585-$X$2)),"")</f>
        <v/>
      </c>
      <c r="T585" s="36" t="str">
        <f t="shared" si="64"/>
        <v/>
      </c>
      <c r="U585" s="41" t="str">
        <f t="shared" si="65"/>
        <v/>
      </c>
      <c r="V585" s="36" t="str">
        <f t="shared" si="66"/>
        <v/>
      </c>
      <c r="W585" s="36" t="str">
        <f t="shared" si="67"/>
        <v/>
      </c>
      <c r="X585" s="31"/>
      <c r="Y585" s="31"/>
      <c r="Z585" s="31" t="s">
        <v>8710</v>
      </c>
      <c r="AA585" s="31">
        <v>584</v>
      </c>
      <c r="AB585" s="31"/>
      <c r="AC585" s="31"/>
      <c r="AD585" s="31"/>
      <c r="AE585" s="31"/>
      <c r="AF585" s="31"/>
    </row>
    <row r="586" spans="1:32">
      <c r="A586" s="31" t="str">
        <f>IF((Rapportage!A586)="","",_xlfn.CONCAT(REPT("0",4-LEN(Rapportage!A586)),Rapportage!A586))</f>
        <v/>
      </c>
      <c r="B586" s="31" t="s">
        <v>1761</v>
      </c>
      <c r="C586" s="31" t="str">
        <f>IF((Rapportage!C586)="","",_xlfn.CONCAT(REPT("0",10-LEN(Rapportage!C586)),Rapportage!C586))</f>
        <v/>
      </c>
      <c r="D586" s="31" t="s">
        <v>1762</v>
      </c>
      <c r="E586" s="31" t="s">
        <v>18167</v>
      </c>
      <c r="F586" s="31" t="s">
        <v>15645</v>
      </c>
      <c r="G586" s="31" t="s">
        <v>1763</v>
      </c>
      <c r="H586" s="31" t="s">
        <v>8711</v>
      </c>
      <c r="I586" s="31">
        <v>1766</v>
      </c>
      <c r="J586" s="31" t="e">
        <f ca="1">IF(($AB$2-$AA$2) &gt;= 0,IF(LEN(TEXT((V586)*100,"00000"))=3,_xlfn.CONCAT(0,TEXT((V586)*100,"00000")),TEXT((V586)*100,"00000")),empty)</f>
        <v>#NAME?</v>
      </c>
      <c r="K586" s="31" t="str">
        <f t="shared" si="63"/>
        <v/>
      </c>
      <c r="L586" s="31" t="s">
        <v>13126</v>
      </c>
      <c r="M586" s="31"/>
      <c r="N586" s="33" t="e">
        <f>MOD(Rapportage!H586-Rapportage!F586,1)-P586</f>
        <v>#VALUE!</v>
      </c>
      <c r="O586" s="31" t="str">
        <f>IF(Rapportage!G586="","",Rapportage!G586-Rapportage!E586)</f>
        <v/>
      </c>
      <c r="P586" s="35" t="str">
        <f>IF(Rapportage!K586="","",(Rapportage!K586*60)/1440)</f>
        <v/>
      </c>
      <c r="Q586" s="40" t="str">
        <f>IF(O586=1,1-((Rapportage!#REF!-$X$2)),"")</f>
        <v/>
      </c>
      <c r="R586" s="40" t="str">
        <f t="shared" si="62"/>
        <v/>
      </c>
      <c r="S586" s="35" t="str">
        <f>IF(OR(O586=1,Rapportage!H586&lt;$X$3),IF(Rapportage!H586&lt;"00:01","",(Rapportage!H586-$X$2)),"")</f>
        <v/>
      </c>
      <c r="T586" s="36" t="str">
        <f t="shared" si="64"/>
        <v/>
      </c>
      <c r="U586" s="41" t="str">
        <f t="shared" si="65"/>
        <v/>
      </c>
      <c r="V586" s="36" t="str">
        <f t="shared" si="66"/>
        <v/>
      </c>
      <c r="W586" s="36" t="str">
        <f t="shared" si="67"/>
        <v/>
      </c>
      <c r="X586" s="31"/>
      <c r="Y586" s="31"/>
      <c r="Z586" s="31" t="s">
        <v>8712</v>
      </c>
      <c r="AA586" s="31">
        <v>585</v>
      </c>
      <c r="AB586" s="31"/>
      <c r="AC586" s="31"/>
      <c r="AD586" s="31"/>
      <c r="AE586" s="31"/>
      <c r="AF586" s="31"/>
    </row>
    <row r="587" spans="1:32">
      <c r="A587" s="31" t="str">
        <f>IF((Rapportage!A587)="","",_xlfn.CONCAT(REPT("0",4-LEN(Rapportage!A587)),Rapportage!A587))</f>
        <v/>
      </c>
      <c r="B587" s="31" t="s">
        <v>1764</v>
      </c>
      <c r="C587" s="31" t="str">
        <f>IF((Rapportage!C587)="","",_xlfn.CONCAT(REPT("0",10-LEN(Rapportage!C587)),Rapportage!C587))</f>
        <v/>
      </c>
      <c r="D587" s="31" t="s">
        <v>1765</v>
      </c>
      <c r="E587" s="31" t="s">
        <v>18168</v>
      </c>
      <c r="F587" s="31" t="s">
        <v>15646</v>
      </c>
      <c r="G587" s="31" t="s">
        <v>1766</v>
      </c>
      <c r="H587" s="31" t="s">
        <v>8713</v>
      </c>
      <c r="I587" s="31">
        <v>1766</v>
      </c>
      <c r="J587" s="31" t="e">
        <f ca="1">IF(($AB$2-$AA$2) &gt;= 0,IF(LEN(TEXT((V587)*100,"00000"))=3,_xlfn.CONCAT(0,TEXT((V587)*100,"00000")),TEXT((V587)*100,"00000")),empty)</f>
        <v>#NAME?</v>
      </c>
      <c r="K587" s="31" t="str">
        <f t="shared" si="63"/>
        <v/>
      </c>
      <c r="L587" s="31" t="s">
        <v>13127</v>
      </c>
      <c r="M587" s="31"/>
      <c r="N587" s="33" t="e">
        <f>MOD(Rapportage!H587-Rapportage!F587,1)-P587</f>
        <v>#VALUE!</v>
      </c>
      <c r="O587" s="31" t="str">
        <f>IF(Rapportage!G587="","",Rapportage!G587-Rapportage!E587)</f>
        <v/>
      </c>
      <c r="P587" s="35" t="str">
        <f>IF(Rapportage!K587="","",(Rapportage!K587*60)/1440)</f>
        <v/>
      </c>
      <c r="Q587" s="40" t="str">
        <f>IF(O587=1,1-((Rapportage!#REF!-$X$2)),"")</f>
        <v/>
      </c>
      <c r="R587" s="40" t="str">
        <f t="shared" si="62"/>
        <v/>
      </c>
      <c r="S587" s="35" t="str">
        <f>IF(OR(O587=1,Rapportage!H587&lt;$X$3),IF(Rapportage!H587&lt;"00:01","",(Rapportage!H587-$X$2)),"")</f>
        <v/>
      </c>
      <c r="T587" s="36" t="str">
        <f t="shared" si="64"/>
        <v/>
      </c>
      <c r="U587" s="41" t="str">
        <f t="shared" si="65"/>
        <v/>
      </c>
      <c r="V587" s="36" t="str">
        <f t="shared" si="66"/>
        <v/>
      </c>
      <c r="W587" s="36" t="str">
        <f t="shared" si="67"/>
        <v/>
      </c>
      <c r="X587" s="31"/>
      <c r="Y587" s="31"/>
      <c r="Z587" s="31" t="s">
        <v>8714</v>
      </c>
      <c r="AA587" s="31">
        <v>586</v>
      </c>
      <c r="AB587" s="31"/>
      <c r="AC587" s="31"/>
      <c r="AD587" s="31"/>
      <c r="AE587" s="31"/>
      <c r="AF587" s="31"/>
    </row>
    <row r="588" spans="1:32">
      <c r="A588" s="31" t="str">
        <f>IF((Rapportage!A588)="","",_xlfn.CONCAT(REPT("0",4-LEN(Rapportage!A588)),Rapportage!A588))</f>
        <v/>
      </c>
      <c r="B588" s="31" t="s">
        <v>1767</v>
      </c>
      <c r="C588" s="31" t="str">
        <f>IF((Rapportage!C588)="","",_xlfn.CONCAT(REPT("0",10-LEN(Rapportage!C588)),Rapportage!C588))</f>
        <v/>
      </c>
      <c r="D588" s="31" t="s">
        <v>1768</v>
      </c>
      <c r="E588" s="31" t="s">
        <v>18169</v>
      </c>
      <c r="F588" s="31" t="s">
        <v>15647</v>
      </c>
      <c r="G588" s="31" t="s">
        <v>1769</v>
      </c>
      <c r="H588" s="31" t="s">
        <v>8715</v>
      </c>
      <c r="I588" s="31">
        <v>1766</v>
      </c>
      <c r="J588" s="31" t="e">
        <f ca="1">IF(($AB$2-$AA$2) &gt;= 0,IF(LEN(TEXT((V588)*100,"00000"))=3,_xlfn.CONCAT(0,TEXT((V588)*100,"00000")),TEXT((V588)*100,"00000")),empty)</f>
        <v>#NAME?</v>
      </c>
      <c r="K588" s="31" t="str">
        <f t="shared" si="63"/>
        <v/>
      </c>
      <c r="L588" s="31" t="s">
        <v>13128</v>
      </c>
      <c r="M588" s="31"/>
      <c r="N588" s="33" t="e">
        <f>MOD(Rapportage!H588-Rapportage!F588,1)-P588</f>
        <v>#VALUE!</v>
      </c>
      <c r="O588" s="31" t="str">
        <f>IF(Rapportage!G588="","",Rapportage!G588-Rapportage!E588)</f>
        <v/>
      </c>
      <c r="P588" s="35" t="str">
        <f>IF(Rapportage!K588="","",(Rapportage!K588*60)/1440)</f>
        <v/>
      </c>
      <c r="Q588" s="40" t="str">
        <f>IF(O588=1,1-((Rapportage!#REF!-$X$2)),"")</f>
        <v/>
      </c>
      <c r="R588" s="40" t="str">
        <f t="shared" si="62"/>
        <v/>
      </c>
      <c r="S588" s="35" t="str">
        <f>IF(OR(O588=1,Rapportage!H588&lt;$X$3),IF(Rapportage!H588&lt;"00:01","",(Rapportage!H588-$X$2)),"")</f>
        <v/>
      </c>
      <c r="T588" s="36" t="str">
        <f t="shared" si="64"/>
        <v/>
      </c>
      <c r="U588" s="41" t="str">
        <f t="shared" si="65"/>
        <v/>
      </c>
      <c r="V588" s="36" t="str">
        <f t="shared" si="66"/>
        <v/>
      </c>
      <c r="W588" s="36" t="str">
        <f t="shared" si="67"/>
        <v/>
      </c>
      <c r="X588" s="31"/>
      <c r="Y588" s="31"/>
      <c r="Z588" s="31" t="s">
        <v>8716</v>
      </c>
      <c r="AA588" s="31">
        <v>587</v>
      </c>
      <c r="AB588" s="31"/>
      <c r="AC588" s="31"/>
      <c r="AD588" s="31"/>
      <c r="AE588" s="31"/>
      <c r="AF588" s="31"/>
    </row>
    <row r="589" spans="1:32">
      <c r="A589" s="31" t="str">
        <f>IF((Rapportage!A589)="","",_xlfn.CONCAT(REPT("0",4-LEN(Rapportage!A589)),Rapportage!A589))</f>
        <v/>
      </c>
      <c r="B589" s="31" t="s">
        <v>1770</v>
      </c>
      <c r="C589" s="31" t="str">
        <f>IF((Rapportage!C589)="","",_xlfn.CONCAT(REPT("0",10-LEN(Rapportage!C589)),Rapportage!C589))</f>
        <v/>
      </c>
      <c r="D589" s="31" t="s">
        <v>1771</v>
      </c>
      <c r="E589" s="31" t="s">
        <v>18170</v>
      </c>
      <c r="F589" s="31" t="s">
        <v>15648</v>
      </c>
      <c r="G589" s="31" t="s">
        <v>1772</v>
      </c>
      <c r="H589" s="31" t="s">
        <v>8717</v>
      </c>
      <c r="I589" s="31">
        <v>1766</v>
      </c>
      <c r="J589" s="31" t="e">
        <f ca="1">IF(($AB$2-$AA$2) &gt;= 0,IF(LEN(TEXT((V589)*100,"00000"))=3,_xlfn.CONCAT(0,TEXT((V589)*100,"00000")),TEXT((V589)*100,"00000")),empty)</f>
        <v>#NAME?</v>
      </c>
      <c r="K589" s="31" t="str">
        <f t="shared" si="63"/>
        <v/>
      </c>
      <c r="L589" s="31" t="s">
        <v>13129</v>
      </c>
      <c r="M589" s="31"/>
      <c r="N589" s="33" t="e">
        <f>MOD(Rapportage!H589-Rapportage!F589,1)-P589</f>
        <v>#VALUE!</v>
      </c>
      <c r="O589" s="31" t="str">
        <f>IF(Rapportage!G589="","",Rapportage!G589-Rapportage!E589)</f>
        <v/>
      </c>
      <c r="P589" s="35" t="str">
        <f>IF(Rapportage!K589="","",(Rapportage!K589*60)/1440)</f>
        <v/>
      </c>
      <c r="Q589" s="40" t="str">
        <f>IF(O589=1,1-((Rapportage!#REF!-$X$2)),"")</f>
        <v/>
      </c>
      <c r="R589" s="40" t="str">
        <f t="shared" si="62"/>
        <v/>
      </c>
      <c r="S589" s="35" t="str">
        <f>IF(OR(O589=1,Rapportage!H589&lt;$X$3),IF(Rapportage!H589&lt;"00:01","",(Rapportage!H589-$X$2)),"")</f>
        <v/>
      </c>
      <c r="T589" s="36" t="str">
        <f t="shared" si="64"/>
        <v/>
      </c>
      <c r="U589" s="41" t="str">
        <f t="shared" si="65"/>
        <v/>
      </c>
      <c r="V589" s="36" t="str">
        <f t="shared" si="66"/>
        <v/>
      </c>
      <c r="W589" s="36" t="str">
        <f t="shared" si="67"/>
        <v/>
      </c>
      <c r="X589" s="31"/>
      <c r="Y589" s="31"/>
      <c r="Z589" s="31" t="s">
        <v>8718</v>
      </c>
      <c r="AA589" s="31">
        <v>588</v>
      </c>
      <c r="AB589" s="31"/>
      <c r="AC589" s="31"/>
      <c r="AD589" s="31"/>
      <c r="AE589" s="31"/>
      <c r="AF589" s="31"/>
    </row>
    <row r="590" spans="1:32">
      <c r="A590" s="31" t="str">
        <f>IF((Rapportage!A590)="","",_xlfn.CONCAT(REPT("0",4-LEN(Rapportage!A590)),Rapportage!A590))</f>
        <v/>
      </c>
      <c r="B590" s="31" t="s">
        <v>1773</v>
      </c>
      <c r="C590" s="31" t="str">
        <f>IF((Rapportage!C590)="","",_xlfn.CONCAT(REPT("0",10-LEN(Rapportage!C590)),Rapportage!C590))</f>
        <v/>
      </c>
      <c r="D590" s="31" t="s">
        <v>1774</v>
      </c>
      <c r="E590" s="31" t="s">
        <v>18171</v>
      </c>
      <c r="F590" s="31" t="s">
        <v>15649</v>
      </c>
      <c r="G590" s="31" t="s">
        <v>1775</v>
      </c>
      <c r="H590" s="31" t="s">
        <v>8719</v>
      </c>
      <c r="I590" s="31">
        <v>1766</v>
      </c>
      <c r="J590" s="31" t="e">
        <f ca="1">IF(($AB$2-$AA$2) &gt;= 0,IF(LEN(TEXT((V590)*100,"00000"))=3,_xlfn.CONCAT(0,TEXT((V590)*100,"00000")),TEXT((V590)*100,"00000")),empty)</f>
        <v>#NAME?</v>
      </c>
      <c r="K590" s="31" t="str">
        <f t="shared" si="63"/>
        <v/>
      </c>
      <c r="L590" s="31" t="s">
        <v>13130</v>
      </c>
      <c r="M590" s="31"/>
      <c r="N590" s="33" t="e">
        <f>MOD(Rapportage!H590-Rapportage!F590,1)-P590</f>
        <v>#VALUE!</v>
      </c>
      <c r="O590" s="31" t="str">
        <f>IF(Rapportage!G590="","",Rapportage!G590-Rapportage!E590)</f>
        <v/>
      </c>
      <c r="P590" s="35" t="str">
        <f>IF(Rapportage!K590="","",(Rapportage!K590*60)/1440)</f>
        <v/>
      </c>
      <c r="Q590" s="40" t="str">
        <f>IF(O590=1,1-((Rapportage!#REF!-$X$2)),"")</f>
        <v/>
      </c>
      <c r="R590" s="40" t="str">
        <f t="shared" si="62"/>
        <v/>
      </c>
      <c r="S590" s="35" t="str">
        <f>IF(OR(O590=1,Rapportage!H590&lt;$X$3),IF(Rapportage!H590&lt;"00:01","",(Rapportage!H590-$X$2)),"")</f>
        <v/>
      </c>
      <c r="T590" s="36" t="str">
        <f t="shared" si="64"/>
        <v/>
      </c>
      <c r="U590" s="41" t="str">
        <f t="shared" si="65"/>
        <v/>
      </c>
      <c r="V590" s="36" t="str">
        <f t="shared" si="66"/>
        <v/>
      </c>
      <c r="W590" s="36" t="str">
        <f t="shared" si="67"/>
        <v/>
      </c>
      <c r="X590" s="31"/>
      <c r="Y590" s="31"/>
      <c r="Z590" s="31" t="s">
        <v>8720</v>
      </c>
      <c r="AA590" s="31">
        <v>589</v>
      </c>
      <c r="AB590" s="31"/>
      <c r="AC590" s="31"/>
      <c r="AD590" s="31"/>
      <c r="AE590" s="31"/>
      <c r="AF590" s="31"/>
    </row>
    <row r="591" spans="1:32">
      <c r="A591" s="31" t="str">
        <f>IF((Rapportage!A591)="","",_xlfn.CONCAT(REPT("0",4-LEN(Rapportage!A591)),Rapportage!A591))</f>
        <v/>
      </c>
      <c r="B591" s="31" t="s">
        <v>1776</v>
      </c>
      <c r="C591" s="31" t="str">
        <f>IF((Rapportage!C591)="","",_xlfn.CONCAT(REPT("0",10-LEN(Rapportage!C591)),Rapportage!C591))</f>
        <v/>
      </c>
      <c r="D591" s="31" t="s">
        <v>1777</v>
      </c>
      <c r="E591" s="31" t="s">
        <v>18172</v>
      </c>
      <c r="F591" s="31" t="s">
        <v>15650</v>
      </c>
      <c r="G591" s="31" t="s">
        <v>1778</v>
      </c>
      <c r="H591" s="31" t="s">
        <v>8721</v>
      </c>
      <c r="I591" s="31">
        <v>1766</v>
      </c>
      <c r="J591" s="31" t="e">
        <f ca="1">IF(($AB$2-$AA$2) &gt;= 0,IF(LEN(TEXT((V591)*100,"00000"))=3,_xlfn.CONCAT(0,TEXT((V591)*100,"00000")),TEXT((V591)*100,"00000")),empty)</f>
        <v>#NAME?</v>
      </c>
      <c r="K591" s="31" t="str">
        <f t="shared" si="63"/>
        <v/>
      </c>
      <c r="L591" s="31" t="s">
        <v>13131</v>
      </c>
      <c r="M591" s="31"/>
      <c r="N591" s="33" t="e">
        <f>MOD(Rapportage!H591-Rapportage!F591,1)-P591</f>
        <v>#VALUE!</v>
      </c>
      <c r="O591" s="31" t="str">
        <f>IF(Rapportage!G591="","",Rapportage!G591-Rapportage!E591)</f>
        <v/>
      </c>
      <c r="P591" s="35" t="str">
        <f>IF(Rapportage!K591="","",(Rapportage!K591*60)/1440)</f>
        <v/>
      </c>
      <c r="Q591" s="40" t="str">
        <f>IF(O591=1,1-((Rapportage!#REF!-$X$2)),"")</f>
        <v/>
      </c>
      <c r="R591" s="40" t="str">
        <f t="shared" si="62"/>
        <v/>
      </c>
      <c r="S591" s="35" t="str">
        <f>IF(OR(O591=1,Rapportage!H591&lt;$X$3),IF(Rapportage!H591&lt;"00:01","",(Rapportage!H591-$X$2)),"")</f>
        <v/>
      </c>
      <c r="T591" s="36" t="str">
        <f t="shared" si="64"/>
        <v/>
      </c>
      <c r="U591" s="41" t="str">
        <f t="shared" si="65"/>
        <v/>
      </c>
      <c r="V591" s="36" t="str">
        <f t="shared" si="66"/>
        <v/>
      </c>
      <c r="W591" s="36" t="str">
        <f t="shared" si="67"/>
        <v/>
      </c>
      <c r="X591" s="31"/>
      <c r="Y591" s="31"/>
      <c r="Z591" s="31" t="s">
        <v>8722</v>
      </c>
      <c r="AA591" s="31">
        <v>590</v>
      </c>
      <c r="AB591" s="31"/>
      <c r="AC591" s="31"/>
      <c r="AD591" s="31"/>
      <c r="AE591" s="31"/>
      <c r="AF591" s="31"/>
    </row>
    <row r="592" spans="1:32">
      <c r="A592" s="31" t="str">
        <f>IF((Rapportage!A592)="","",_xlfn.CONCAT(REPT("0",4-LEN(Rapportage!A592)),Rapportage!A592))</f>
        <v/>
      </c>
      <c r="B592" s="31" t="s">
        <v>1779</v>
      </c>
      <c r="C592" s="31" t="str">
        <f>IF((Rapportage!C592)="","",_xlfn.CONCAT(REPT("0",10-LEN(Rapportage!C592)),Rapportage!C592))</f>
        <v/>
      </c>
      <c r="D592" s="31" t="s">
        <v>1780</v>
      </c>
      <c r="E592" s="31" t="s">
        <v>18173</v>
      </c>
      <c r="F592" s="31" t="s">
        <v>15651</v>
      </c>
      <c r="G592" s="31" t="s">
        <v>1781</v>
      </c>
      <c r="H592" s="31" t="s">
        <v>8723</v>
      </c>
      <c r="I592" s="31">
        <v>1766</v>
      </c>
      <c r="J592" s="31" t="e">
        <f ca="1">IF(($AB$2-$AA$2) &gt;= 0,IF(LEN(TEXT((V592)*100,"00000"))=3,_xlfn.CONCAT(0,TEXT((V592)*100,"00000")),TEXT((V592)*100,"00000")),empty)</f>
        <v>#NAME?</v>
      </c>
      <c r="K592" s="31" t="str">
        <f t="shared" si="63"/>
        <v/>
      </c>
      <c r="L592" s="31" t="s">
        <v>13132</v>
      </c>
      <c r="M592" s="31"/>
      <c r="N592" s="33" t="e">
        <f>MOD(Rapportage!H592-Rapportage!F592,1)-P592</f>
        <v>#VALUE!</v>
      </c>
      <c r="O592" s="31" t="str">
        <f>IF(Rapportage!G592="","",Rapportage!G592-Rapportage!E592)</f>
        <v/>
      </c>
      <c r="P592" s="35" t="str">
        <f>IF(Rapportage!K592="","",(Rapportage!K592*60)/1440)</f>
        <v/>
      </c>
      <c r="Q592" s="40" t="str">
        <f>IF(O592=1,1-((Rapportage!#REF!-$X$2)),"")</f>
        <v/>
      </c>
      <c r="R592" s="40" t="str">
        <f t="shared" si="62"/>
        <v/>
      </c>
      <c r="S592" s="35" t="str">
        <f>IF(OR(O592=1,Rapportage!H592&lt;$X$3),IF(Rapportage!H592&lt;"00:01","",(Rapportage!H592-$X$2)),"")</f>
        <v/>
      </c>
      <c r="T592" s="36" t="str">
        <f t="shared" si="64"/>
        <v/>
      </c>
      <c r="U592" s="41" t="str">
        <f t="shared" si="65"/>
        <v/>
      </c>
      <c r="V592" s="36" t="str">
        <f t="shared" si="66"/>
        <v/>
      </c>
      <c r="W592" s="36" t="str">
        <f t="shared" si="67"/>
        <v/>
      </c>
      <c r="X592" s="31"/>
      <c r="Y592" s="31"/>
      <c r="Z592" s="31" t="s">
        <v>8724</v>
      </c>
      <c r="AA592" s="31">
        <v>591</v>
      </c>
      <c r="AB592" s="31"/>
      <c r="AC592" s="31"/>
      <c r="AD592" s="31"/>
      <c r="AE592" s="31"/>
      <c r="AF592" s="31"/>
    </row>
    <row r="593" spans="1:32">
      <c r="A593" s="31" t="str">
        <f>IF((Rapportage!A593)="","",_xlfn.CONCAT(REPT("0",4-LEN(Rapportage!A593)),Rapportage!A593))</f>
        <v/>
      </c>
      <c r="B593" s="31" t="s">
        <v>1782</v>
      </c>
      <c r="C593" s="31" t="str">
        <f>IF((Rapportage!C593)="","",_xlfn.CONCAT(REPT("0",10-LEN(Rapportage!C593)),Rapportage!C593))</f>
        <v/>
      </c>
      <c r="D593" s="31" t="s">
        <v>1783</v>
      </c>
      <c r="E593" s="31" t="s">
        <v>18174</v>
      </c>
      <c r="F593" s="31" t="s">
        <v>15652</v>
      </c>
      <c r="G593" s="31" t="s">
        <v>1784</v>
      </c>
      <c r="H593" s="31" t="s">
        <v>8725</v>
      </c>
      <c r="I593" s="31">
        <v>1766</v>
      </c>
      <c r="J593" s="31" t="e">
        <f ca="1">IF(($AB$2-$AA$2) &gt;= 0,IF(LEN(TEXT((V593)*100,"00000"))=3,_xlfn.CONCAT(0,TEXT((V593)*100,"00000")),TEXT((V593)*100,"00000")),empty)</f>
        <v>#NAME?</v>
      </c>
      <c r="K593" s="31" t="str">
        <f t="shared" si="63"/>
        <v/>
      </c>
      <c r="L593" s="31" t="s">
        <v>13133</v>
      </c>
      <c r="M593" s="31"/>
      <c r="N593" s="33" t="e">
        <f>MOD(Rapportage!H593-Rapportage!F593,1)-P593</f>
        <v>#VALUE!</v>
      </c>
      <c r="O593" s="31" t="str">
        <f>IF(Rapportage!G593="","",Rapportage!G593-Rapportage!E593)</f>
        <v/>
      </c>
      <c r="P593" s="35" t="str">
        <f>IF(Rapportage!K593="","",(Rapportage!K593*60)/1440)</f>
        <v/>
      </c>
      <c r="Q593" s="40" t="str">
        <f>IF(O593=1,1-((Rapportage!#REF!-$X$2)),"")</f>
        <v/>
      </c>
      <c r="R593" s="40" t="str">
        <f t="shared" si="62"/>
        <v/>
      </c>
      <c r="S593" s="35" t="str">
        <f>IF(OR(O593=1,Rapportage!H593&lt;$X$3),IF(Rapportage!H593&lt;"00:01","",(Rapportage!H593-$X$2)),"")</f>
        <v/>
      </c>
      <c r="T593" s="36" t="str">
        <f t="shared" si="64"/>
        <v/>
      </c>
      <c r="U593" s="41" t="str">
        <f t="shared" si="65"/>
        <v/>
      </c>
      <c r="V593" s="36" t="str">
        <f t="shared" si="66"/>
        <v/>
      </c>
      <c r="W593" s="36" t="str">
        <f t="shared" si="67"/>
        <v/>
      </c>
      <c r="X593" s="31"/>
      <c r="Y593" s="31"/>
      <c r="Z593" s="31" t="s">
        <v>8726</v>
      </c>
      <c r="AA593" s="31">
        <v>592</v>
      </c>
      <c r="AB593" s="31"/>
      <c r="AC593" s="31"/>
      <c r="AD593" s="31"/>
      <c r="AE593" s="31"/>
      <c r="AF593" s="31"/>
    </row>
    <row r="594" spans="1:32">
      <c r="A594" s="31" t="str">
        <f>IF((Rapportage!A594)="","",_xlfn.CONCAT(REPT("0",4-LEN(Rapportage!A594)),Rapportage!A594))</f>
        <v/>
      </c>
      <c r="B594" s="31" t="s">
        <v>1785</v>
      </c>
      <c r="C594" s="31" t="str">
        <f>IF((Rapportage!C594)="","",_xlfn.CONCAT(REPT("0",10-LEN(Rapportage!C594)),Rapportage!C594))</f>
        <v/>
      </c>
      <c r="D594" s="31" t="s">
        <v>1786</v>
      </c>
      <c r="E594" s="31" t="s">
        <v>18175</v>
      </c>
      <c r="F594" s="31" t="s">
        <v>15653</v>
      </c>
      <c r="G594" s="31" t="s">
        <v>1787</v>
      </c>
      <c r="H594" s="31" t="s">
        <v>8727</v>
      </c>
      <c r="I594" s="31">
        <v>1766</v>
      </c>
      <c r="J594" s="31" t="e">
        <f ca="1">IF(($AB$2-$AA$2) &gt;= 0,IF(LEN(TEXT((V594)*100,"00000"))=3,_xlfn.CONCAT(0,TEXT((V594)*100,"00000")),TEXT((V594)*100,"00000")),empty)</f>
        <v>#NAME?</v>
      </c>
      <c r="K594" s="31" t="str">
        <f t="shared" si="63"/>
        <v/>
      </c>
      <c r="L594" s="31" t="s">
        <v>13134</v>
      </c>
      <c r="M594" s="31"/>
      <c r="N594" s="33" t="e">
        <f>MOD(Rapportage!H594-Rapportage!F594,1)-P594</f>
        <v>#VALUE!</v>
      </c>
      <c r="O594" s="31" t="str">
        <f>IF(Rapportage!G594="","",Rapportage!G594-Rapportage!E594)</f>
        <v/>
      </c>
      <c r="P594" s="35" t="str">
        <f>IF(Rapportage!K594="","",(Rapportage!K594*60)/1440)</f>
        <v/>
      </c>
      <c r="Q594" s="40" t="str">
        <f>IF(O594=1,1-((Rapportage!#REF!-$X$2)),"")</f>
        <v/>
      </c>
      <c r="R594" s="40" t="str">
        <f t="shared" si="62"/>
        <v/>
      </c>
      <c r="S594" s="35" t="str">
        <f>IF(OR(O594=1,Rapportage!H594&lt;$X$3),IF(Rapportage!H594&lt;"00:01","",(Rapportage!H594-$X$2)),"")</f>
        <v/>
      </c>
      <c r="T594" s="36" t="str">
        <f t="shared" si="64"/>
        <v/>
      </c>
      <c r="U594" s="41" t="str">
        <f t="shared" si="65"/>
        <v/>
      </c>
      <c r="V594" s="36" t="str">
        <f t="shared" si="66"/>
        <v/>
      </c>
      <c r="W594" s="36" t="str">
        <f t="shared" si="67"/>
        <v/>
      </c>
      <c r="X594" s="31"/>
      <c r="Y594" s="31"/>
      <c r="Z594" s="31" t="s">
        <v>8728</v>
      </c>
      <c r="AA594" s="31">
        <v>593</v>
      </c>
      <c r="AB594" s="31"/>
      <c r="AC594" s="31"/>
      <c r="AD594" s="31"/>
      <c r="AE594" s="31"/>
      <c r="AF594" s="31"/>
    </row>
    <row r="595" spans="1:32">
      <c r="A595" s="31" t="str">
        <f>IF((Rapportage!A595)="","",_xlfn.CONCAT(REPT("0",4-LEN(Rapportage!A595)),Rapportage!A595))</f>
        <v/>
      </c>
      <c r="B595" s="31" t="s">
        <v>1788</v>
      </c>
      <c r="C595" s="31" t="str">
        <f>IF((Rapportage!C595)="","",_xlfn.CONCAT(REPT("0",10-LEN(Rapportage!C595)),Rapportage!C595))</f>
        <v/>
      </c>
      <c r="D595" s="31" t="s">
        <v>1789</v>
      </c>
      <c r="E595" s="31" t="s">
        <v>18176</v>
      </c>
      <c r="F595" s="31" t="s">
        <v>15654</v>
      </c>
      <c r="G595" s="31" t="s">
        <v>1790</v>
      </c>
      <c r="H595" s="31" t="s">
        <v>8729</v>
      </c>
      <c r="I595" s="31">
        <v>1766</v>
      </c>
      <c r="J595" s="31" t="e">
        <f ca="1">IF(($AB$2-$AA$2) &gt;= 0,IF(LEN(TEXT((V595)*100,"00000"))=3,_xlfn.CONCAT(0,TEXT((V595)*100,"00000")),TEXT((V595)*100,"00000")),empty)</f>
        <v>#NAME?</v>
      </c>
      <c r="K595" s="31" t="str">
        <f t="shared" si="63"/>
        <v/>
      </c>
      <c r="L595" s="31" t="s">
        <v>13135</v>
      </c>
      <c r="M595" s="31"/>
      <c r="N595" s="33" t="e">
        <f>MOD(Rapportage!H595-Rapportage!F595,1)-P595</f>
        <v>#VALUE!</v>
      </c>
      <c r="O595" s="31" t="str">
        <f>IF(Rapportage!G595="","",Rapportage!G595-Rapportage!E595)</f>
        <v/>
      </c>
      <c r="P595" s="35" t="str">
        <f>IF(Rapportage!K595="","",(Rapportage!K595*60)/1440)</f>
        <v/>
      </c>
      <c r="Q595" s="40" t="str">
        <f>IF(O595=1,1-((Rapportage!#REF!-$X$2)),"")</f>
        <v/>
      </c>
      <c r="R595" s="40" t="str">
        <f t="shared" si="62"/>
        <v/>
      </c>
      <c r="S595" s="35" t="str">
        <f>IF(OR(O595=1,Rapportage!H595&lt;$X$3),IF(Rapportage!H595&lt;"00:01","",(Rapportage!H595-$X$2)),"")</f>
        <v/>
      </c>
      <c r="T595" s="36" t="str">
        <f t="shared" si="64"/>
        <v/>
      </c>
      <c r="U595" s="41" t="str">
        <f t="shared" si="65"/>
        <v/>
      </c>
      <c r="V595" s="36" t="str">
        <f t="shared" si="66"/>
        <v/>
      </c>
      <c r="W595" s="36" t="str">
        <f t="shared" si="67"/>
        <v/>
      </c>
      <c r="X595" s="31"/>
      <c r="Y595" s="31"/>
      <c r="Z595" s="31" t="s">
        <v>8730</v>
      </c>
      <c r="AA595" s="31">
        <v>594</v>
      </c>
      <c r="AB595" s="31"/>
      <c r="AC595" s="31"/>
      <c r="AD595" s="31"/>
      <c r="AE595" s="31"/>
      <c r="AF595" s="31"/>
    </row>
    <row r="596" spans="1:32">
      <c r="A596" s="31" t="str">
        <f>IF((Rapportage!A596)="","",_xlfn.CONCAT(REPT("0",4-LEN(Rapportage!A596)),Rapportage!A596))</f>
        <v/>
      </c>
      <c r="B596" s="31" t="s">
        <v>1791</v>
      </c>
      <c r="C596" s="31" t="str">
        <f>IF((Rapportage!C596)="","",_xlfn.CONCAT(REPT("0",10-LEN(Rapportage!C596)),Rapportage!C596))</f>
        <v/>
      </c>
      <c r="D596" s="31" t="s">
        <v>1792</v>
      </c>
      <c r="E596" s="31" t="s">
        <v>18177</v>
      </c>
      <c r="F596" s="31" t="s">
        <v>15655</v>
      </c>
      <c r="G596" s="31" t="s">
        <v>1793</v>
      </c>
      <c r="H596" s="31" t="s">
        <v>8731</v>
      </c>
      <c r="I596" s="31">
        <v>1766</v>
      </c>
      <c r="J596" s="31" t="e">
        <f ca="1">IF(($AB$2-$AA$2) &gt;= 0,IF(LEN(TEXT((V596)*100,"00000"))=3,_xlfn.CONCAT(0,TEXT((V596)*100,"00000")),TEXT((V596)*100,"00000")),empty)</f>
        <v>#NAME?</v>
      </c>
      <c r="K596" s="31" t="str">
        <f t="shared" si="63"/>
        <v/>
      </c>
      <c r="L596" s="31" t="s">
        <v>13136</v>
      </c>
      <c r="M596" s="31"/>
      <c r="N596" s="33" t="e">
        <f>MOD(Rapportage!H596-Rapportage!F596,1)-P596</f>
        <v>#VALUE!</v>
      </c>
      <c r="O596" s="31" t="str">
        <f>IF(Rapportage!G596="","",Rapportage!G596-Rapportage!E596)</f>
        <v/>
      </c>
      <c r="P596" s="35" t="str">
        <f>IF(Rapportage!K596="","",(Rapportage!K596*60)/1440)</f>
        <v/>
      </c>
      <c r="Q596" s="40" t="str">
        <f>IF(O596=1,1-((Rapportage!#REF!-$X$2)),"")</f>
        <v/>
      </c>
      <c r="R596" s="40" t="str">
        <f t="shared" si="62"/>
        <v/>
      </c>
      <c r="S596" s="35" t="str">
        <f>IF(OR(O596=1,Rapportage!H596&lt;$X$3),IF(Rapportage!H596&lt;"00:01","",(Rapportage!H596-$X$2)),"")</f>
        <v/>
      </c>
      <c r="T596" s="36" t="str">
        <f t="shared" si="64"/>
        <v/>
      </c>
      <c r="U596" s="41" t="str">
        <f t="shared" si="65"/>
        <v/>
      </c>
      <c r="V596" s="36" t="str">
        <f t="shared" si="66"/>
        <v/>
      </c>
      <c r="W596" s="36" t="str">
        <f t="shared" si="67"/>
        <v/>
      </c>
      <c r="X596" s="31"/>
      <c r="Y596" s="31"/>
      <c r="Z596" s="31" t="s">
        <v>8732</v>
      </c>
      <c r="AA596" s="31">
        <v>595</v>
      </c>
      <c r="AB596" s="31"/>
      <c r="AC596" s="31"/>
      <c r="AD596" s="31"/>
      <c r="AE596" s="31"/>
      <c r="AF596" s="31"/>
    </row>
    <row r="597" spans="1:32">
      <c r="A597" s="31" t="str">
        <f>IF((Rapportage!A597)="","",_xlfn.CONCAT(REPT("0",4-LEN(Rapportage!A597)),Rapportage!A597))</f>
        <v/>
      </c>
      <c r="B597" s="31" t="s">
        <v>1794</v>
      </c>
      <c r="C597" s="31" t="str">
        <f>IF((Rapportage!C597)="","",_xlfn.CONCAT(REPT("0",10-LEN(Rapportage!C597)),Rapportage!C597))</f>
        <v/>
      </c>
      <c r="D597" s="31" t="s">
        <v>1795</v>
      </c>
      <c r="E597" s="31" t="s">
        <v>18178</v>
      </c>
      <c r="F597" s="31" t="s">
        <v>15656</v>
      </c>
      <c r="G597" s="31" t="s">
        <v>1796</v>
      </c>
      <c r="H597" s="31" t="s">
        <v>8733</v>
      </c>
      <c r="I597" s="31">
        <v>1766</v>
      </c>
      <c r="J597" s="31" t="e">
        <f ca="1">IF(($AB$2-$AA$2) &gt;= 0,IF(LEN(TEXT((V597)*100,"00000"))=3,_xlfn.CONCAT(0,TEXT((V597)*100,"00000")),TEXT((V597)*100,"00000")),empty)</f>
        <v>#NAME?</v>
      </c>
      <c r="K597" s="31" t="str">
        <f t="shared" si="63"/>
        <v/>
      </c>
      <c r="L597" s="31" t="s">
        <v>13137</v>
      </c>
      <c r="M597" s="31"/>
      <c r="N597" s="33" t="e">
        <f>MOD(Rapportage!H597-Rapportage!F597,1)-P597</f>
        <v>#VALUE!</v>
      </c>
      <c r="O597" s="31" t="str">
        <f>IF(Rapportage!G597="","",Rapportage!G597-Rapportage!E597)</f>
        <v/>
      </c>
      <c r="P597" s="35" t="str">
        <f>IF(Rapportage!K597="","",(Rapportage!K597*60)/1440)</f>
        <v/>
      </c>
      <c r="Q597" s="40" t="str">
        <f>IF(O597=1,1-((Rapportage!#REF!-$X$2)),"")</f>
        <v/>
      </c>
      <c r="R597" s="40" t="str">
        <f t="shared" si="62"/>
        <v/>
      </c>
      <c r="S597" s="35" t="str">
        <f>IF(OR(O597=1,Rapportage!H597&lt;$X$3),IF(Rapportage!H597&lt;"00:01","",(Rapportage!H597-$X$2)),"")</f>
        <v/>
      </c>
      <c r="T597" s="36" t="str">
        <f t="shared" si="64"/>
        <v/>
      </c>
      <c r="U597" s="41" t="str">
        <f t="shared" si="65"/>
        <v/>
      </c>
      <c r="V597" s="36" t="str">
        <f t="shared" si="66"/>
        <v/>
      </c>
      <c r="W597" s="36" t="str">
        <f t="shared" si="67"/>
        <v/>
      </c>
      <c r="X597" s="31"/>
      <c r="Y597" s="31"/>
      <c r="Z597" s="31" t="s">
        <v>8734</v>
      </c>
      <c r="AA597" s="31">
        <v>596</v>
      </c>
      <c r="AB597" s="31"/>
      <c r="AC597" s="31"/>
      <c r="AD597" s="31"/>
      <c r="AE597" s="31"/>
      <c r="AF597" s="31"/>
    </row>
    <row r="598" spans="1:32">
      <c r="A598" s="31" t="str">
        <f>IF((Rapportage!A598)="","",_xlfn.CONCAT(REPT("0",4-LEN(Rapportage!A598)),Rapportage!A598))</f>
        <v/>
      </c>
      <c r="B598" s="31" t="s">
        <v>1797</v>
      </c>
      <c r="C598" s="31" t="str">
        <f>IF((Rapportage!C598)="","",_xlfn.CONCAT(REPT("0",10-LEN(Rapportage!C598)),Rapportage!C598))</f>
        <v/>
      </c>
      <c r="D598" s="31" t="s">
        <v>1798</v>
      </c>
      <c r="E598" s="31" t="s">
        <v>18179</v>
      </c>
      <c r="F598" s="31" t="s">
        <v>15657</v>
      </c>
      <c r="G598" s="31" t="s">
        <v>1799</v>
      </c>
      <c r="H598" s="31" t="s">
        <v>8735</v>
      </c>
      <c r="I598" s="31">
        <v>1766</v>
      </c>
      <c r="J598" s="31" t="e">
        <f ca="1">IF(($AB$2-$AA$2) &gt;= 0,IF(LEN(TEXT((V598)*100,"00000"))=3,_xlfn.CONCAT(0,TEXT((V598)*100,"00000")),TEXT((V598)*100,"00000")),empty)</f>
        <v>#NAME?</v>
      </c>
      <c r="K598" s="31" t="str">
        <f t="shared" si="63"/>
        <v/>
      </c>
      <c r="L598" s="31" t="s">
        <v>13138</v>
      </c>
      <c r="M598" s="31"/>
      <c r="N598" s="33" t="e">
        <f>MOD(Rapportage!H598-Rapportage!F598,1)-P598</f>
        <v>#VALUE!</v>
      </c>
      <c r="O598" s="31" t="str">
        <f>IF(Rapportage!G598="","",Rapportage!G598-Rapportage!E598)</f>
        <v/>
      </c>
      <c r="P598" s="35" t="str">
        <f>IF(Rapportage!K598="","",(Rapportage!K598*60)/1440)</f>
        <v/>
      </c>
      <c r="Q598" s="40" t="str">
        <f>IF(O598=1,1-((Rapportage!#REF!-$X$2)),"")</f>
        <v/>
      </c>
      <c r="R598" s="40" t="str">
        <f t="shared" si="62"/>
        <v/>
      </c>
      <c r="S598" s="35" t="str">
        <f>IF(OR(O598=1,Rapportage!H598&lt;$X$3),IF(Rapportage!H598&lt;"00:01","",(Rapportage!H598-$X$2)),"")</f>
        <v/>
      </c>
      <c r="T598" s="36" t="str">
        <f t="shared" si="64"/>
        <v/>
      </c>
      <c r="U598" s="41" t="str">
        <f t="shared" si="65"/>
        <v/>
      </c>
      <c r="V598" s="36" t="str">
        <f t="shared" si="66"/>
        <v/>
      </c>
      <c r="W598" s="36" t="str">
        <f t="shared" si="67"/>
        <v/>
      </c>
      <c r="X598" s="31"/>
      <c r="Y598" s="31"/>
      <c r="Z598" s="31" t="s">
        <v>8736</v>
      </c>
      <c r="AA598" s="31">
        <v>597</v>
      </c>
      <c r="AB598" s="31"/>
      <c r="AC598" s="31"/>
      <c r="AD598" s="31"/>
      <c r="AE598" s="31"/>
      <c r="AF598" s="31"/>
    </row>
    <row r="599" spans="1:32">
      <c r="A599" s="31" t="str">
        <f>IF((Rapportage!A599)="","",_xlfn.CONCAT(REPT("0",4-LEN(Rapportage!A599)),Rapportage!A599))</f>
        <v/>
      </c>
      <c r="B599" s="31" t="s">
        <v>1800</v>
      </c>
      <c r="C599" s="31" t="str">
        <f>IF((Rapportage!C599)="","",_xlfn.CONCAT(REPT("0",10-LEN(Rapportage!C599)),Rapportage!C599))</f>
        <v/>
      </c>
      <c r="D599" s="31" t="s">
        <v>1801</v>
      </c>
      <c r="E599" s="31" t="s">
        <v>18180</v>
      </c>
      <c r="F599" s="31" t="s">
        <v>15658</v>
      </c>
      <c r="G599" s="31" t="s">
        <v>1802</v>
      </c>
      <c r="H599" s="31" t="s">
        <v>8737</v>
      </c>
      <c r="I599" s="31">
        <v>1766</v>
      </c>
      <c r="J599" s="31" t="e">
        <f ca="1">IF(($AB$2-$AA$2) &gt;= 0,IF(LEN(TEXT((V599)*100,"00000"))=3,_xlfn.CONCAT(0,TEXT((V599)*100,"00000")),TEXT((V599)*100,"00000")),empty)</f>
        <v>#NAME?</v>
      </c>
      <c r="K599" s="31" t="str">
        <f t="shared" si="63"/>
        <v/>
      </c>
      <c r="L599" s="31" t="s">
        <v>13139</v>
      </c>
      <c r="M599" s="31"/>
      <c r="N599" s="33" t="e">
        <f>MOD(Rapportage!H599-Rapportage!F599,1)-P599</f>
        <v>#VALUE!</v>
      </c>
      <c r="O599" s="31" t="str">
        <f>IF(Rapportage!G599="","",Rapportage!G599-Rapportage!E599)</f>
        <v/>
      </c>
      <c r="P599" s="35" t="str">
        <f>IF(Rapportage!K599="","",(Rapportage!K599*60)/1440)</f>
        <v/>
      </c>
      <c r="Q599" s="40" t="str">
        <f>IF(O599=1,1-((Rapportage!#REF!-$X$2)),"")</f>
        <v/>
      </c>
      <c r="R599" s="40" t="str">
        <f t="shared" si="62"/>
        <v/>
      </c>
      <c r="S599" s="35" t="str">
        <f>IF(OR(O599=1,Rapportage!H599&lt;$X$3),IF(Rapportage!H599&lt;"00:01","",(Rapportage!H599-$X$2)),"")</f>
        <v/>
      </c>
      <c r="T599" s="36" t="str">
        <f t="shared" si="64"/>
        <v/>
      </c>
      <c r="U599" s="41" t="str">
        <f t="shared" si="65"/>
        <v/>
      </c>
      <c r="V599" s="36" t="str">
        <f t="shared" si="66"/>
        <v/>
      </c>
      <c r="W599" s="36" t="str">
        <f t="shared" si="67"/>
        <v/>
      </c>
      <c r="X599" s="31"/>
      <c r="Y599" s="31"/>
      <c r="Z599" s="31" t="s">
        <v>8738</v>
      </c>
      <c r="AA599" s="31">
        <v>598</v>
      </c>
      <c r="AB599" s="31"/>
      <c r="AC599" s="31"/>
      <c r="AD599" s="31"/>
      <c r="AE599" s="31"/>
      <c r="AF599" s="31"/>
    </row>
    <row r="600" spans="1:32">
      <c r="A600" s="31" t="str">
        <f>IF((Rapportage!A600)="","",_xlfn.CONCAT(REPT("0",4-LEN(Rapportage!A600)),Rapportage!A600))</f>
        <v/>
      </c>
      <c r="B600" s="31" t="s">
        <v>1803</v>
      </c>
      <c r="C600" s="31" t="str">
        <f>IF((Rapportage!C600)="","",_xlfn.CONCAT(REPT("0",10-LEN(Rapportage!C600)),Rapportage!C600))</f>
        <v/>
      </c>
      <c r="D600" s="31" t="s">
        <v>1804</v>
      </c>
      <c r="E600" s="31" t="s">
        <v>18181</v>
      </c>
      <c r="F600" s="31" t="s">
        <v>15659</v>
      </c>
      <c r="G600" s="31" t="s">
        <v>1805</v>
      </c>
      <c r="H600" s="31" t="s">
        <v>8739</v>
      </c>
      <c r="I600" s="31">
        <v>1766</v>
      </c>
      <c r="J600" s="31" t="e">
        <f ca="1">IF(($AB$2-$AA$2) &gt;= 0,IF(LEN(TEXT((V600)*100,"00000"))=3,_xlfn.CONCAT(0,TEXT((V600)*100,"00000")),TEXT((V600)*100,"00000")),empty)</f>
        <v>#NAME?</v>
      </c>
      <c r="K600" s="31" t="str">
        <f t="shared" si="63"/>
        <v/>
      </c>
      <c r="L600" s="31" t="s">
        <v>13140</v>
      </c>
      <c r="M600" s="31"/>
      <c r="N600" s="33" t="e">
        <f>MOD(Rapportage!H600-Rapportage!F600,1)-P600</f>
        <v>#VALUE!</v>
      </c>
      <c r="O600" s="31" t="str">
        <f>IF(Rapportage!G600="","",Rapportage!G600-Rapportage!E600)</f>
        <v/>
      </c>
      <c r="P600" s="35" t="str">
        <f>IF(Rapportage!K600="","",(Rapportage!K600*60)/1440)</f>
        <v/>
      </c>
      <c r="Q600" s="40" t="str">
        <f>IF(O600=1,1-((Rapportage!#REF!-$X$2)),"")</f>
        <v/>
      </c>
      <c r="R600" s="40" t="str">
        <f t="shared" si="62"/>
        <v/>
      </c>
      <c r="S600" s="35" t="str">
        <f>IF(OR(O600=1,Rapportage!H600&lt;$X$3),IF(Rapportage!H600&lt;"00:01","",(Rapportage!H600-$X$2)),"")</f>
        <v/>
      </c>
      <c r="T600" s="36" t="str">
        <f t="shared" si="64"/>
        <v/>
      </c>
      <c r="U600" s="41" t="str">
        <f t="shared" si="65"/>
        <v/>
      </c>
      <c r="V600" s="36" t="str">
        <f t="shared" si="66"/>
        <v/>
      </c>
      <c r="W600" s="36" t="str">
        <f t="shared" si="67"/>
        <v/>
      </c>
      <c r="X600" s="31"/>
      <c r="Y600" s="31"/>
      <c r="Z600" s="31" t="s">
        <v>8740</v>
      </c>
      <c r="AA600" s="31">
        <v>599</v>
      </c>
      <c r="AB600" s="31"/>
      <c r="AC600" s="31"/>
      <c r="AD600" s="31"/>
      <c r="AE600" s="31"/>
      <c r="AF600" s="31"/>
    </row>
    <row r="601" spans="1:32">
      <c r="A601" s="31" t="str">
        <f>IF((Rapportage!A601)="","",_xlfn.CONCAT(REPT("0",4-LEN(Rapportage!A601)),Rapportage!A601))</f>
        <v/>
      </c>
      <c r="B601" s="31" t="s">
        <v>1806</v>
      </c>
      <c r="C601" s="31" t="str">
        <f>IF((Rapportage!C601)="","",_xlfn.CONCAT(REPT("0",10-LEN(Rapportage!C601)),Rapportage!C601))</f>
        <v/>
      </c>
      <c r="D601" s="31" t="s">
        <v>1807</v>
      </c>
      <c r="E601" s="31" t="s">
        <v>18182</v>
      </c>
      <c r="F601" s="31" t="s">
        <v>15660</v>
      </c>
      <c r="G601" s="31" t="s">
        <v>1808</v>
      </c>
      <c r="H601" s="31" t="s">
        <v>8741</v>
      </c>
      <c r="I601" s="31">
        <v>1766</v>
      </c>
      <c r="J601" s="31" t="e">
        <f ca="1">IF(($AB$2-$AA$2) &gt;= 0,IF(LEN(TEXT((V601)*100,"00000"))=3,_xlfn.CONCAT(0,TEXT((V601)*100,"00000")),TEXT((V601)*100,"00000")),empty)</f>
        <v>#NAME?</v>
      </c>
      <c r="K601" s="31" t="str">
        <f t="shared" si="63"/>
        <v/>
      </c>
      <c r="L601" s="31" t="s">
        <v>13141</v>
      </c>
      <c r="M601" s="31"/>
      <c r="N601" s="33" t="e">
        <f>MOD(Rapportage!H601-Rapportage!F601,1)-P601</f>
        <v>#VALUE!</v>
      </c>
      <c r="O601" s="31" t="str">
        <f>IF(Rapportage!G601="","",Rapportage!G601-Rapportage!E601)</f>
        <v/>
      </c>
      <c r="P601" s="35" t="str">
        <f>IF(Rapportage!K601="","",(Rapportage!K601*60)/1440)</f>
        <v/>
      </c>
      <c r="Q601" s="40" t="str">
        <f>IF(O601=1,1-((Rapportage!#REF!-$X$2)),"")</f>
        <v/>
      </c>
      <c r="R601" s="40" t="str">
        <f t="shared" si="62"/>
        <v/>
      </c>
      <c r="S601" s="35" t="str">
        <f>IF(OR(O601=1,Rapportage!H601&lt;$X$3),IF(Rapportage!H601&lt;"00:01","",(Rapportage!H601-$X$2)),"")</f>
        <v/>
      </c>
      <c r="T601" s="36" t="str">
        <f t="shared" si="64"/>
        <v/>
      </c>
      <c r="U601" s="41" t="str">
        <f t="shared" si="65"/>
        <v/>
      </c>
      <c r="V601" s="36" t="str">
        <f t="shared" si="66"/>
        <v/>
      </c>
      <c r="W601" s="36" t="str">
        <f t="shared" si="67"/>
        <v/>
      </c>
      <c r="X601" s="31"/>
      <c r="Y601" s="31"/>
      <c r="Z601" s="31" t="s">
        <v>8742</v>
      </c>
      <c r="AA601" s="31">
        <v>600</v>
      </c>
      <c r="AB601" s="31"/>
      <c r="AC601" s="31"/>
      <c r="AD601" s="31"/>
      <c r="AE601" s="31"/>
      <c r="AF601" s="31"/>
    </row>
    <row r="602" spans="1:32">
      <c r="A602" s="31" t="str">
        <f>IF((Rapportage!A602)="","",_xlfn.CONCAT(REPT("0",4-LEN(Rapportage!A602)),Rapportage!A602))</f>
        <v/>
      </c>
      <c r="B602" s="31" t="s">
        <v>1809</v>
      </c>
      <c r="C602" s="31" t="str">
        <f>IF((Rapportage!C602)="","",_xlfn.CONCAT(REPT("0",10-LEN(Rapportage!C602)),Rapportage!C602))</f>
        <v/>
      </c>
      <c r="D602" s="31" t="s">
        <v>1810</v>
      </c>
      <c r="E602" s="31" t="s">
        <v>18183</v>
      </c>
      <c r="F602" s="31" t="s">
        <v>15661</v>
      </c>
      <c r="G602" s="31" t="s">
        <v>1811</v>
      </c>
      <c r="H602" s="31" t="s">
        <v>8743</v>
      </c>
      <c r="I602" s="31">
        <v>1766</v>
      </c>
      <c r="J602" s="31" t="e">
        <f ca="1">IF(($AB$2-$AA$2) &gt;= 0,IF(LEN(TEXT((V602)*100,"00000"))=3,_xlfn.CONCAT(0,TEXT((V602)*100,"00000")),TEXT((V602)*100,"00000")),empty)</f>
        <v>#NAME?</v>
      </c>
      <c r="K602" s="31" t="str">
        <f t="shared" si="63"/>
        <v/>
      </c>
      <c r="L602" s="31" t="s">
        <v>13142</v>
      </c>
      <c r="M602" s="31"/>
      <c r="N602" s="33" t="e">
        <f>MOD(Rapportage!H602-Rapportage!F602,1)-P602</f>
        <v>#VALUE!</v>
      </c>
      <c r="O602" s="31" t="str">
        <f>IF(Rapportage!G602="","",Rapportage!G602-Rapportage!E602)</f>
        <v/>
      </c>
      <c r="P602" s="35" t="str">
        <f>IF(Rapportage!K602="","",(Rapportage!K602*60)/1440)</f>
        <v/>
      </c>
      <c r="Q602" s="40" t="str">
        <f>IF(O602=1,1-((Rapportage!#REF!-$X$2)),"")</f>
        <v/>
      </c>
      <c r="R602" s="40" t="str">
        <f t="shared" si="62"/>
        <v/>
      </c>
      <c r="S602" s="35" t="str">
        <f>IF(OR(O602=1,Rapportage!H602&lt;$X$3),IF(Rapportage!H602&lt;"00:01","",(Rapportage!H602-$X$2)),"")</f>
        <v/>
      </c>
      <c r="T602" s="36" t="str">
        <f t="shared" si="64"/>
        <v/>
      </c>
      <c r="U602" s="41" t="str">
        <f t="shared" si="65"/>
        <v/>
      </c>
      <c r="V602" s="36" t="str">
        <f t="shared" si="66"/>
        <v/>
      </c>
      <c r="W602" s="36" t="str">
        <f t="shared" si="67"/>
        <v/>
      </c>
      <c r="X602" s="31"/>
      <c r="Y602" s="31"/>
      <c r="Z602" s="31" t="s">
        <v>8744</v>
      </c>
      <c r="AA602" s="31">
        <v>601</v>
      </c>
      <c r="AB602" s="31"/>
      <c r="AC602" s="31"/>
      <c r="AD602" s="31"/>
      <c r="AE602" s="31"/>
      <c r="AF602" s="31"/>
    </row>
    <row r="603" spans="1:32">
      <c r="A603" s="31" t="str">
        <f>IF((Rapportage!A603)="","",_xlfn.CONCAT(REPT("0",4-LEN(Rapportage!A603)),Rapportage!A603))</f>
        <v/>
      </c>
      <c r="B603" s="31" t="s">
        <v>1812</v>
      </c>
      <c r="C603" s="31" t="str">
        <f>IF((Rapportage!C603)="","",_xlfn.CONCAT(REPT("0",10-LEN(Rapportage!C603)),Rapportage!C603))</f>
        <v/>
      </c>
      <c r="D603" s="31" t="s">
        <v>1813</v>
      </c>
      <c r="E603" s="31" t="s">
        <v>18184</v>
      </c>
      <c r="F603" s="31" t="s">
        <v>15662</v>
      </c>
      <c r="G603" s="31" t="s">
        <v>1814</v>
      </c>
      <c r="H603" s="31" t="s">
        <v>8745</v>
      </c>
      <c r="I603" s="31">
        <v>1766</v>
      </c>
      <c r="J603" s="31" t="e">
        <f ca="1">IF(($AB$2-$AA$2) &gt;= 0,IF(LEN(TEXT((V603)*100,"00000"))=3,_xlfn.CONCAT(0,TEXT((V603)*100,"00000")),TEXT((V603)*100,"00000")),empty)</f>
        <v>#NAME?</v>
      </c>
      <c r="K603" s="31" t="str">
        <f t="shared" si="63"/>
        <v/>
      </c>
      <c r="L603" s="31" t="s">
        <v>13143</v>
      </c>
      <c r="M603" s="31"/>
      <c r="N603" s="33" t="e">
        <f>MOD(Rapportage!H603-Rapportage!F603,1)-P603</f>
        <v>#VALUE!</v>
      </c>
      <c r="O603" s="31" t="str">
        <f>IF(Rapportage!G603="","",Rapportage!G603-Rapportage!E603)</f>
        <v/>
      </c>
      <c r="P603" s="35" t="str">
        <f>IF(Rapportage!K603="","",(Rapportage!K603*60)/1440)</f>
        <v/>
      </c>
      <c r="Q603" s="40" t="str">
        <f>IF(O603=1,1-((Rapportage!#REF!-$X$2)),"")</f>
        <v/>
      </c>
      <c r="R603" s="40" t="str">
        <f t="shared" si="62"/>
        <v/>
      </c>
      <c r="S603" s="35" t="str">
        <f>IF(OR(O603=1,Rapportage!H603&lt;$X$3),IF(Rapportage!H603&lt;"00:01","",(Rapportage!H603-$X$2)),"")</f>
        <v/>
      </c>
      <c r="T603" s="36" t="str">
        <f t="shared" si="64"/>
        <v/>
      </c>
      <c r="U603" s="41" t="str">
        <f t="shared" si="65"/>
        <v/>
      </c>
      <c r="V603" s="36" t="str">
        <f t="shared" si="66"/>
        <v/>
      </c>
      <c r="W603" s="36" t="str">
        <f t="shared" si="67"/>
        <v/>
      </c>
      <c r="X603" s="31"/>
      <c r="Y603" s="31"/>
      <c r="Z603" s="31" t="s">
        <v>8746</v>
      </c>
      <c r="AA603" s="31">
        <v>602</v>
      </c>
      <c r="AB603" s="31"/>
      <c r="AC603" s="31"/>
      <c r="AD603" s="31"/>
      <c r="AE603" s="31"/>
      <c r="AF603" s="31"/>
    </row>
    <row r="604" spans="1:32">
      <c r="A604" s="31" t="str">
        <f>IF((Rapportage!A604)="","",_xlfn.CONCAT(REPT("0",4-LEN(Rapportage!A604)),Rapportage!A604))</f>
        <v/>
      </c>
      <c r="B604" s="31" t="s">
        <v>1815</v>
      </c>
      <c r="C604" s="31" t="str">
        <f>IF((Rapportage!C604)="","",_xlfn.CONCAT(REPT("0",10-LEN(Rapportage!C604)),Rapportage!C604))</f>
        <v/>
      </c>
      <c r="D604" s="31" t="s">
        <v>1816</v>
      </c>
      <c r="E604" s="31" t="s">
        <v>18185</v>
      </c>
      <c r="F604" s="31" t="s">
        <v>15663</v>
      </c>
      <c r="G604" s="31" t="s">
        <v>1817</v>
      </c>
      <c r="H604" s="31" t="s">
        <v>8747</v>
      </c>
      <c r="I604" s="31">
        <v>1766</v>
      </c>
      <c r="J604" s="31" t="e">
        <f ca="1">IF(($AB$2-$AA$2) &gt;= 0,IF(LEN(TEXT((V604)*100,"00000"))=3,_xlfn.CONCAT(0,TEXT((V604)*100,"00000")),TEXT((V604)*100,"00000")),empty)</f>
        <v>#NAME?</v>
      </c>
      <c r="K604" s="31" t="str">
        <f t="shared" si="63"/>
        <v/>
      </c>
      <c r="L604" s="31" t="s">
        <v>13144</v>
      </c>
      <c r="M604" s="31"/>
      <c r="N604" s="33" t="e">
        <f>MOD(Rapportage!H604-Rapportage!F604,1)-P604</f>
        <v>#VALUE!</v>
      </c>
      <c r="O604" s="31" t="str">
        <f>IF(Rapportage!G604="","",Rapportage!G604-Rapportage!E604)</f>
        <v/>
      </c>
      <c r="P604" s="35" t="str">
        <f>IF(Rapportage!K604="","",(Rapportage!K604*60)/1440)</f>
        <v/>
      </c>
      <c r="Q604" s="40" t="str">
        <f>IF(O604=1,1-((Rapportage!#REF!-$X$2)),"")</f>
        <v/>
      </c>
      <c r="R604" s="40" t="str">
        <f t="shared" si="62"/>
        <v/>
      </c>
      <c r="S604" s="35" t="str">
        <f>IF(OR(O604=1,Rapportage!H604&lt;$X$3),IF(Rapportage!H604&lt;"00:01","",(Rapportage!H604-$X$2)),"")</f>
        <v/>
      </c>
      <c r="T604" s="36" t="str">
        <f t="shared" si="64"/>
        <v/>
      </c>
      <c r="U604" s="41" t="str">
        <f t="shared" si="65"/>
        <v/>
      </c>
      <c r="V604" s="36" t="str">
        <f t="shared" si="66"/>
        <v/>
      </c>
      <c r="W604" s="36" t="str">
        <f t="shared" si="67"/>
        <v/>
      </c>
      <c r="X604" s="31"/>
      <c r="Y604" s="31"/>
      <c r="Z604" s="31" t="s">
        <v>8748</v>
      </c>
      <c r="AA604" s="31">
        <v>603</v>
      </c>
      <c r="AB604" s="31"/>
      <c r="AC604" s="31"/>
      <c r="AD604" s="31"/>
      <c r="AE604" s="31"/>
      <c r="AF604" s="31"/>
    </row>
    <row r="605" spans="1:32">
      <c r="A605" s="31" t="str">
        <f>IF((Rapportage!A605)="","",_xlfn.CONCAT(REPT("0",4-LEN(Rapportage!A605)),Rapportage!A605))</f>
        <v/>
      </c>
      <c r="B605" s="31" t="s">
        <v>1818</v>
      </c>
      <c r="C605" s="31" t="str">
        <f>IF((Rapportage!C605)="","",_xlfn.CONCAT(REPT("0",10-LEN(Rapportage!C605)),Rapportage!C605))</f>
        <v/>
      </c>
      <c r="D605" s="31" t="s">
        <v>1819</v>
      </c>
      <c r="E605" s="31" t="s">
        <v>18186</v>
      </c>
      <c r="F605" s="31" t="s">
        <v>15664</v>
      </c>
      <c r="G605" s="31" t="s">
        <v>1820</v>
      </c>
      <c r="H605" s="31" t="s">
        <v>8749</v>
      </c>
      <c r="I605" s="31">
        <v>1766</v>
      </c>
      <c r="J605" s="31" t="e">
        <f ca="1">IF(($AB$2-$AA$2) &gt;= 0,IF(LEN(TEXT((V605)*100,"00000"))=3,_xlfn.CONCAT(0,TEXT((V605)*100,"00000")),TEXT((V605)*100,"00000")),empty)</f>
        <v>#NAME?</v>
      </c>
      <c r="K605" s="31" t="str">
        <f t="shared" si="63"/>
        <v/>
      </c>
      <c r="L605" s="31" t="s">
        <v>13145</v>
      </c>
      <c r="M605" s="31"/>
      <c r="N605" s="33" t="e">
        <f>MOD(Rapportage!H605-Rapportage!F605,1)-P605</f>
        <v>#VALUE!</v>
      </c>
      <c r="O605" s="31" t="str">
        <f>IF(Rapportage!G605="","",Rapportage!G605-Rapportage!E605)</f>
        <v/>
      </c>
      <c r="P605" s="35" t="str">
        <f>IF(Rapportage!K605="","",(Rapportage!K605*60)/1440)</f>
        <v/>
      </c>
      <c r="Q605" s="40" t="str">
        <f>IF(O605=1,1-((Rapportage!#REF!-$X$2)),"")</f>
        <v/>
      </c>
      <c r="R605" s="40" t="str">
        <f t="shared" si="62"/>
        <v/>
      </c>
      <c r="S605" s="35" t="str">
        <f>IF(OR(O605=1,Rapportage!H605&lt;$X$3),IF(Rapportage!H605&lt;"00:01","",(Rapportage!H605-$X$2)),"")</f>
        <v/>
      </c>
      <c r="T605" s="36" t="str">
        <f t="shared" si="64"/>
        <v/>
      </c>
      <c r="U605" s="41" t="str">
        <f t="shared" si="65"/>
        <v/>
      </c>
      <c r="V605" s="36" t="str">
        <f t="shared" si="66"/>
        <v/>
      </c>
      <c r="W605" s="36" t="str">
        <f t="shared" si="67"/>
        <v/>
      </c>
      <c r="X605" s="31"/>
      <c r="Y605" s="31"/>
      <c r="Z605" s="31" t="s">
        <v>8750</v>
      </c>
      <c r="AA605" s="31">
        <v>604</v>
      </c>
      <c r="AB605" s="31"/>
      <c r="AC605" s="31"/>
      <c r="AD605" s="31"/>
      <c r="AE605" s="31"/>
      <c r="AF605" s="31"/>
    </row>
    <row r="606" spans="1:32">
      <c r="A606" s="31" t="str">
        <f>IF((Rapportage!A606)="","",_xlfn.CONCAT(REPT("0",4-LEN(Rapportage!A606)),Rapportage!A606))</f>
        <v/>
      </c>
      <c r="B606" s="31" t="s">
        <v>1821</v>
      </c>
      <c r="C606" s="31" t="str">
        <f>IF((Rapportage!C606)="","",_xlfn.CONCAT(REPT("0",10-LEN(Rapportage!C606)),Rapportage!C606))</f>
        <v/>
      </c>
      <c r="D606" s="31" t="s">
        <v>1822</v>
      </c>
      <c r="E606" s="31" t="s">
        <v>18187</v>
      </c>
      <c r="F606" s="31" t="s">
        <v>15665</v>
      </c>
      <c r="G606" s="31" t="s">
        <v>1823</v>
      </c>
      <c r="H606" s="31" t="s">
        <v>8751</v>
      </c>
      <c r="I606" s="31">
        <v>1766</v>
      </c>
      <c r="J606" s="31" t="e">
        <f ca="1">IF(($AB$2-$AA$2) &gt;= 0,IF(LEN(TEXT((V606)*100,"00000"))=3,_xlfn.CONCAT(0,TEXT((V606)*100,"00000")),TEXT((V606)*100,"00000")),empty)</f>
        <v>#NAME?</v>
      </c>
      <c r="K606" s="31" t="str">
        <f t="shared" si="63"/>
        <v/>
      </c>
      <c r="L606" s="31" t="s">
        <v>13146</v>
      </c>
      <c r="M606" s="31"/>
      <c r="N606" s="33" t="e">
        <f>MOD(Rapportage!H606-Rapportage!F606,1)-P606</f>
        <v>#VALUE!</v>
      </c>
      <c r="O606" s="31" t="str">
        <f>IF(Rapportage!G606="","",Rapportage!G606-Rapportage!E606)</f>
        <v/>
      </c>
      <c r="P606" s="35" t="str">
        <f>IF(Rapportage!K606="","",(Rapportage!K606*60)/1440)</f>
        <v/>
      </c>
      <c r="Q606" s="40" t="str">
        <f>IF(O606=1,1-((Rapportage!#REF!-$X$2)),"")</f>
        <v/>
      </c>
      <c r="R606" s="40" t="str">
        <f t="shared" si="62"/>
        <v/>
      </c>
      <c r="S606" s="35" t="str">
        <f>IF(OR(O606=1,Rapportage!H606&lt;$X$3),IF(Rapportage!H606&lt;"00:01","",(Rapportage!H606-$X$2)),"")</f>
        <v/>
      </c>
      <c r="T606" s="36" t="str">
        <f t="shared" si="64"/>
        <v/>
      </c>
      <c r="U606" s="41" t="str">
        <f t="shared" si="65"/>
        <v/>
      </c>
      <c r="V606" s="36" t="str">
        <f t="shared" si="66"/>
        <v/>
      </c>
      <c r="W606" s="36" t="str">
        <f t="shared" si="67"/>
        <v/>
      </c>
      <c r="X606" s="31"/>
      <c r="Y606" s="31"/>
      <c r="Z606" s="31" t="s">
        <v>8752</v>
      </c>
      <c r="AA606" s="31">
        <v>605</v>
      </c>
      <c r="AB606" s="31"/>
      <c r="AC606" s="31"/>
      <c r="AD606" s="31"/>
      <c r="AE606" s="31"/>
      <c r="AF606" s="31"/>
    </row>
    <row r="607" spans="1:32">
      <c r="A607" s="31" t="str">
        <f>IF((Rapportage!A607)="","",_xlfn.CONCAT(REPT("0",4-LEN(Rapportage!A607)),Rapportage!A607))</f>
        <v/>
      </c>
      <c r="B607" s="31" t="s">
        <v>1824</v>
      </c>
      <c r="C607" s="31" t="str">
        <f>IF((Rapportage!C607)="","",_xlfn.CONCAT(REPT("0",10-LEN(Rapportage!C607)),Rapportage!C607))</f>
        <v/>
      </c>
      <c r="D607" s="31" t="s">
        <v>1825</v>
      </c>
      <c r="E607" s="31" t="s">
        <v>18188</v>
      </c>
      <c r="F607" s="31" t="s">
        <v>15666</v>
      </c>
      <c r="G607" s="31" t="s">
        <v>1826</v>
      </c>
      <c r="H607" s="31" t="s">
        <v>8753</v>
      </c>
      <c r="I607" s="31">
        <v>1766</v>
      </c>
      <c r="J607" s="31" t="e">
        <f ca="1">IF(($AB$2-$AA$2) &gt;= 0,IF(LEN(TEXT((V607)*100,"00000"))=3,_xlfn.CONCAT(0,TEXT((V607)*100,"00000")),TEXT((V607)*100,"00000")),empty)</f>
        <v>#NAME?</v>
      </c>
      <c r="K607" s="31" t="str">
        <f t="shared" si="63"/>
        <v/>
      </c>
      <c r="L607" s="31" t="s">
        <v>13147</v>
      </c>
      <c r="M607" s="31"/>
      <c r="N607" s="33" t="e">
        <f>MOD(Rapportage!H607-Rapportage!F607,1)-P607</f>
        <v>#VALUE!</v>
      </c>
      <c r="O607" s="31" t="str">
        <f>IF(Rapportage!G607="","",Rapportage!G607-Rapportage!E607)</f>
        <v/>
      </c>
      <c r="P607" s="35" t="str">
        <f>IF(Rapportage!K607="","",(Rapportage!K607*60)/1440)</f>
        <v/>
      </c>
      <c r="Q607" s="40" t="str">
        <f>IF(O607=1,1-((Rapportage!#REF!-$X$2)),"")</f>
        <v/>
      </c>
      <c r="R607" s="40" t="str">
        <f t="shared" si="62"/>
        <v/>
      </c>
      <c r="S607" s="35" t="str">
        <f>IF(OR(O607=1,Rapportage!H607&lt;$X$3),IF(Rapportage!H607&lt;"00:01","",(Rapportage!H607-$X$2)),"")</f>
        <v/>
      </c>
      <c r="T607" s="36" t="str">
        <f t="shared" si="64"/>
        <v/>
      </c>
      <c r="U607" s="41" t="str">
        <f t="shared" si="65"/>
        <v/>
      </c>
      <c r="V607" s="36" t="str">
        <f t="shared" si="66"/>
        <v/>
      </c>
      <c r="W607" s="36" t="str">
        <f t="shared" si="67"/>
        <v/>
      </c>
      <c r="X607" s="31"/>
      <c r="Y607" s="31"/>
      <c r="Z607" s="31" t="s">
        <v>8754</v>
      </c>
      <c r="AA607" s="31">
        <v>606</v>
      </c>
      <c r="AB607" s="31"/>
      <c r="AC607" s="31"/>
      <c r="AD607" s="31"/>
      <c r="AE607" s="31"/>
      <c r="AF607" s="31"/>
    </row>
    <row r="608" spans="1:32">
      <c r="A608" s="31" t="str">
        <f>IF((Rapportage!A608)="","",_xlfn.CONCAT(REPT("0",4-LEN(Rapportage!A608)),Rapportage!A608))</f>
        <v/>
      </c>
      <c r="B608" s="31" t="s">
        <v>1827</v>
      </c>
      <c r="C608" s="31" t="str">
        <f>IF((Rapportage!C608)="","",_xlfn.CONCAT(REPT("0",10-LEN(Rapportage!C608)),Rapportage!C608))</f>
        <v/>
      </c>
      <c r="D608" s="31" t="s">
        <v>1828</v>
      </c>
      <c r="E608" s="31" t="s">
        <v>18189</v>
      </c>
      <c r="F608" s="31" t="s">
        <v>15667</v>
      </c>
      <c r="G608" s="31" t="s">
        <v>1829</v>
      </c>
      <c r="H608" s="31" t="s">
        <v>8755</v>
      </c>
      <c r="I608" s="31">
        <v>1766</v>
      </c>
      <c r="J608" s="31" t="e">
        <f ca="1">IF(($AB$2-$AA$2) &gt;= 0,IF(LEN(TEXT((V608)*100,"00000"))=3,_xlfn.CONCAT(0,TEXT((V608)*100,"00000")),TEXT((V608)*100,"00000")),empty)</f>
        <v>#NAME?</v>
      </c>
      <c r="K608" s="31" t="str">
        <f t="shared" si="63"/>
        <v/>
      </c>
      <c r="L608" s="31" t="s">
        <v>13148</v>
      </c>
      <c r="M608" s="31"/>
      <c r="N608" s="33" t="e">
        <f>MOD(Rapportage!H608-Rapportage!F608,1)-P608</f>
        <v>#VALUE!</v>
      </c>
      <c r="O608" s="31" t="str">
        <f>IF(Rapportage!G608="","",Rapportage!G608-Rapportage!E608)</f>
        <v/>
      </c>
      <c r="P608" s="35" t="str">
        <f>IF(Rapportage!K608="","",(Rapportage!K608*60)/1440)</f>
        <v/>
      </c>
      <c r="Q608" s="40" t="str">
        <f>IF(O608=1,1-((Rapportage!#REF!-$X$2)),"")</f>
        <v/>
      </c>
      <c r="R608" s="40" t="str">
        <f t="shared" si="62"/>
        <v/>
      </c>
      <c r="S608" s="35" t="str">
        <f>IF(OR(O608=1,Rapportage!H608&lt;$X$3),IF(Rapportage!H608&lt;"00:01","",(Rapportage!H608-$X$2)),"")</f>
        <v/>
      </c>
      <c r="T608" s="36" t="str">
        <f t="shared" si="64"/>
        <v/>
      </c>
      <c r="U608" s="41" t="str">
        <f t="shared" si="65"/>
        <v/>
      </c>
      <c r="V608" s="36" t="str">
        <f t="shared" si="66"/>
        <v/>
      </c>
      <c r="W608" s="36" t="str">
        <f t="shared" si="67"/>
        <v/>
      </c>
      <c r="X608" s="31"/>
      <c r="Y608" s="31"/>
      <c r="Z608" s="31" t="s">
        <v>8756</v>
      </c>
      <c r="AA608" s="31">
        <v>607</v>
      </c>
      <c r="AB608" s="31"/>
      <c r="AC608" s="31"/>
      <c r="AD608" s="31"/>
      <c r="AE608" s="31"/>
      <c r="AF608" s="31"/>
    </row>
    <row r="609" spans="1:32">
      <c r="A609" s="31" t="str">
        <f>IF((Rapportage!A609)="","",_xlfn.CONCAT(REPT("0",4-LEN(Rapportage!A609)),Rapportage!A609))</f>
        <v/>
      </c>
      <c r="B609" s="31" t="s">
        <v>1830</v>
      </c>
      <c r="C609" s="31" t="str">
        <f>IF((Rapportage!C609)="","",_xlfn.CONCAT(REPT("0",10-LEN(Rapportage!C609)),Rapportage!C609))</f>
        <v/>
      </c>
      <c r="D609" s="31" t="s">
        <v>1831</v>
      </c>
      <c r="E609" s="31" t="s">
        <v>18190</v>
      </c>
      <c r="F609" s="31" t="s">
        <v>15668</v>
      </c>
      <c r="G609" s="31" t="s">
        <v>1832</v>
      </c>
      <c r="H609" s="31" t="s">
        <v>8757</v>
      </c>
      <c r="I609" s="31">
        <v>1766</v>
      </c>
      <c r="J609" s="31" t="e">
        <f ca="1">IF(($AB$2-$AA$2) &gt;= 0,IF(LEN(TEXT((V609)*100,"00000"))=3,_xlfn.CONCAT(0,TEXT((V609)*100,"00000")),TEXT((V609)*100,"00000")),empty)</f>
        <v>#NAME?</v>
      </c>
      <c r="K609" s="31" t="str">
        <f t="shared" si="63"/>
        <v/>
      </c>
      <c r="L609" s="31" t="s">
        <v>13149</v>
      </c>
      <c r="M609" s="31"/>
      <c r="N609" s="33" t="e">
        <f>MOD(Rapportage!H609-Rapportage!F609,1)-P609</f>
        <v>#VALUE!</v>
      </c>
      <c r="O609" s="31" t="str">
        <f>IF(Rapportage!G609="","",Rapportage!G609-Rapportage!E609)</f>
        <v/>
      </c>
      <c r="P609" s="35" t="str">
        <f>IF(Rapportage!K609="","",(Rapportage!K609*60)/1440)</f>
        <v/>
      </c>
      <c r="Q609" s="40" t="str">
        <f>IF(O609=1,1-((Rapportage!#REF!-$X$2)),"")</f>
        <v/>
      </c>
      <c r="R609" s="40" t="str">
        <f t="shared" si="62"/>
        <v/>
      </c>
      <c r="S609" s="35" t="str">
        <f>IF(OR(O609=1,Rapportage!H609&lt;$X$3),IF(Rapportage!H609&lt;"00:01","",(Rapportage!H609-$X$2)),"")</f>
        <v/>
      </c>
      <c r="T609" s="36" t="str">
        <f t="shared" si="64"/>
        <v/>
      </c>
      <c r="U609" s="41" t="str">
        <f t="shared" si="65"/>
        <v/>
      </c>
      <c r="V609" s="36" t="str">
        <f t="shared" si="66"/>
        <v/>
      </c>
      <c r="W609" s="36" t="str">
        <f t="shared" si="67"/>
        <v/>
      </c>
      <c r="X609" s="31"/>
      <c r="Y609" s="31"/>
      <c r="Z609" s="31" t="s">
        <v>8758</v>
      </c>
      <c r="AA609" s="31">
        <v>608</v>
      </c>
      <c r="AB609" s="31"/>
      <c r="AC609" s="31"/>
      <c r="AD609" s="31"/>
      <c r="AE609" s="31"/>
      <c r="AF609" s="31"/>
    </row>
    <row r="610" spans="1:32">
      <c r="A610" s="31" t="str">
        <f>IF((Rapportage!A610)="","",_xlfn.CONCAT(REPT("0",4-LEN(Rapportage!A610)),Rapportage!A610))</f>
        <v/>
      </c>
      <c r="B610" s="31" t="s">
        <v>1833</v>
      </c>
      <c r="C610" s="31" t="str">
        <f>IF((Rapportage!C610)="","",_xlfn.CONCAT(REPT("0",10-LEN(Rapportage!C610)),Rapportage!C610))</f>
        <v/>
      </c>
      <c r="D610" s="31" t="s">
        <v>1834</v>
      </c>
      <c r="E610" s="31" t="s">
        <v>18191</v>
      </c>
      <c r="F610" s="31" t="s">
        <v>15669</v>
      </c>
      <c r="G610" s="31" t="s">
        <v>1835</v>
      </c>
      <c r="H610" s="31" t="s">
        <v>8759</v>
      </c>
      <c r="I610" s="31">
        <v>1766</v>
      </c>
      <c r="J610" s="31" t="e">
        <f ca="1">IF(($AB$2-$AA$2) &gt;= 0,IF(LEN(TEXT((V610)*100,"00000"))=3,_xlfn.CONCAT(0,TEXT((V610)*100,"00000")),TEXT((V610)*100,"00000")),empty)</f>
        <v>#NAME?</v>
      </c>
      <c r="K610" s="31" t="str">
        <f t="shared" si="63"/>
        <v/>
      </c>
      <c r="L610" s="31" t="s">
        <v>13150</v>
      </c>
      <c r="M610" s="31"/>
      <c r="N610" s="33" t="e">
        <f>MOD(Rapportage!H610-Rapportage!F610,1)-P610</f>
        <v>#VALUE!</v>
      </c>
      <c r="O610" s="31" t="str">
        <f>IF(Rapportage!G610="","",Rapportage!G610-Rapportage!E610)</f>
        <v/>
      </c>
      <c r="P610" s="35" t="str">
        <f>IF(Rapportage!K610="","",(Rapportage!K610*60)/1440)</f>
        <v/>
      </c>
      <c r="Q610" s="40" t="str">
        <f>IF(O610=1,1-((Rapportage!#REF!-$X$2)),"")</f>
        <v/>
      </c>
      <c r="R610" s="40" t="str">
        <f t="shared" si="62"/>
        <v/>
      </c>
      <c r="S610" s="35" t="str">
        <f>IF(OR(O610=1,Rapportage!H610&lt;$X$3),IF(Rapportage!H610&lt;"00:01","",(Rapportage!H610-$X$2)),"")</f>
        <v/>
      </c>
      <c r="T610" s="36" t="str">
        <f t="shared" si="64"/>
        <v/>
      </c>
      <c r="U610" s="41" t="str">
        <f t="shared" si="65"/>
        <v/>
      </c>
      <c r="V610" s="36" t="str">
        <f t="shared" si="66"/>
        <v/>
      </c>
      <c r="W610" s="36" t="str">
        <f t="shared" si="67"/>
        <v/>
      </c>
      <c r="X610" s="31"/>
      <c r="Y610" s="31"/>
      <c r="Z610" s="31" t="s">
        <v>8760</v>
      </c>
      <c r="AA610" s="31">
        <v>609</v>
      </c>
      <c r="AB610" s="31"/>
      <c r="AC610" s="31"/>
      <c r="AD610" s="31"/>
      <c r="AE610" s="31"/>
      <c r="AF610" s="31"/>
    </row>
    <row r="611" spans="1:32">
      <c r="A611" s="31" t="str">
        <f>IF((Rapportage!A611)="","",_xlfn.CONCAT(REPT("0",4-LEN(Rapportage!A611)),Rapportage!A611))</f>
        <v/>
      </c>
      <c r="B611" s="31" t="s">
        <v>1836</v>
      </c>
      <c r="C611" s="31" t="str">
        <f>IF((Rapportage!C611)="","",_xlfn.CONCAT(REPT("0",10-LEN(Rapportage!C611)),Rapportage!C611))</f>
        <v/>
      </c>
      <c r="D611" s="31" t="s">
        <v>1837</v>
      </c>
      <c r="E611" s="31" t="s">
        <v>18192</v>
      </c>
      <c r="F611" s="31" t="s">
        <v>15670</v>
      </c>
      <c r="G611" s="31" t="s">
        <v>1838</v>
      </c>
      <c r="H611" s="31" t="s">
        <v>8761</v>
      </c>
      <c r="I611" s="31">
        <v>1766</v>
      </c>
      <c r="J611" s="31" t="e">
        <f ca="1">IF(($AB$2-$AA$2) &gt;= 0,IF(LEN(TEXT((V611)*100,"00000"))=3,_xlfn.CONCAT(0,TEXT((V611)*100,"00000")),TEXT((V611)*100,"00000")),empty)</f>
        <v>#NAME?</v>
      </c>
      <c r="K611" s="31" t="str">
        <f t="shared" si="63"/>
        <v/>
      </c>
      <c r="L611" s="31" t="s">
        <v>13151</v>
      </c>
      <c r="M611" s="31"/>
      <c r="N611" s="33" t="e">
        <f>MOD(Rapportage!H611-Rapportage!F611,1)-P611</f>
        <v>#VALUE!</v>
      </c>
      <c r="O611" s="31" t="str">
        <f>IF(Rapportage!G611="","",Rapportage!G611-Rapportage!E611)</f>
        <v/>
      </c>
      <c r="P611" s="35" t="str">
        <f>IF(Rapportage!K611="","",(Rapportage!K611*60)/1440)</f>
        <v/>
      </c>
      <c r="Q611" s="40" t="str">
        <f>IF(O611=1,1-((Rapportage!#REF!-$X$2)),"")</f>
        <v/>
      </c>
      <c r="R611" s="40" t="str">
        <f t="shared" si="62"/>
        <v/>
      </c>
      <c r="S611" s="35" t="str">
        <f>IF(OR(O611=1,Rapportage!H611&lt;$X$3),IF(Rapportage!H611&lt;"00:01","",(Rapportage!H611-$X$2)),"")</f>
        <v/>
      </c>
      <c r="T611" s="36" t="str">
        <f t="shared" si="64"/>
        <v/>
      </c>
      <c r="U611" s="41" t="str">
        <f t="shared" si="65"/>
        <v/>
      </c>
      <c r="V611" s="36" t="str">
        <f t="shared" si="66"/>
        <v/>
      </c>
      <c r="W611" s="36" t="str">
        <f t="shared" si="67"/>
        <v/>
      </c>
      <c r="X611" s="31"/>
      <c r="Y611" s="31"/>
      <c r="Z611" s="31" t="s">
        <v>8762</v>
      </c>
      <c r="AA611" s="31">
        <v>610</v>
      </c>
      <c r="AB611" s="31"/>
      <c r="AC611" s="31"/>
      <c r="AD611" s="31"/>
      <c r="AE611" s="31"/>
      <c r="AF611" s="31"/>
    </row>
    <row r="612" spans="1:32">
      <c r="A612" s="31" t="str">
        <f>IF((Rapportage!A612)="","",_xlfn.CONCAT(REPT("0",4-LEN(Rapportage!A612)),Rapportage!A612))</f>
        <v/>
      </c>
      <c r="B612" s="31" t="s">
        <v>1839</v>
      </c>
      <c r="C612" s="31" t="str">
        <f>IF((Rapportage!C612)="","",_xlfn.CONCAT(REPT("0",10-LEN(Rapportage!C612)),Rapportage!C612))</f>
        <v/>
      </c>
      <c r="D612" s="31" t="s">
        <v>1840</v>
      </c>
      <c r="E612" s="31" t="s">
        <v>18193</v>
      </c>
      <c r="F612" s="31" t="s">
        <v>15671</v>
      </c>
      <c r="G612" s="31" t="s">
        <v>1841</v>
      </c>
      <c r="H612" s="31" t="s">
        <v>8763</v>
      </c>
      <c r="I612" s="31">
        <v>1766</v>
      </c>
      <c r="J612" s="31" t="e">
        <f ca="1">IF(($AB$2-$AA$2) &gt;= 0,IF(LEN(TEXT((V612)*100,"00000"))=3,_xlfn.CONCAT(0,TEXT((V612)*100,"00000")),TEXT((V612)*100,"00000")),empty)</f>
        <v>#NAME?</v>
      </c>
      <c r="K612" s="31" t="str">
        <f t="shared" si="63"/>
        <v/>
      </c>
      <c r="L612" s="31" t="s">
        <v>13152</v>
      </c>
      <c r="M612" s="31"/>
      <c r="N612" s="33" t="e">
        <f>MOD(Rapportage!H612-Rapportage!F612,1)-P612</f>
        <v>#VALUE!</v>
      </c>
      <c r="O612" s="31" t="str">
        <f>IF(Rapportage!G612="","",Rapportage!G612-Rapportage!E612)</f>
        <v/>
      </c>
      <c r="P612" s="35" t="str">
        <f>IF(Rapportage!K612="","",(Rapportage!K612*60)/1440)</f>
        <v/>
      </c>
      <c r="Q612" s="40" t="str">
        <f>IF(O612=1,1-((Rapportage!#REF!-$X$2)),"")</f>
        <v/>
      </c>
      <c r="R612" s="40" t="str">
        <f t="shared" si="62"/>
        <v/>
      </c>
      <c r="S612" s="35" t="str">
        <f>IF(OR(O612=1,Rapportage!H612&lt;$X$3),IF(Rapportage!H612&lt;"00:01","",(Rapportage!H612-$X$2)),"")</f>
        <v/>
      </c>
      <c r="T612" s="36" t="str">
        <f t="shared" si="64"/>
        <v/>
      </c>
      <c r="U612" s="41" t="str">
        <f t="shared" si="65"/>
        <v/>
      </c>
      <c r="V612" s="36" t="str">
        <f t="shared" si="66"/>
        <v/>
      </c>
      <c r="W612" s="36" t="str">
        <f t="shared" si="67"/>
        <v/>
      </c>
      <c r="X612" s="31"/>
      <c r="Y612" s="31"/>
      <c r="Z612" s="31" t="s">
        <v>8764</v>
      </c>
      <c r="AA612" s="31">
        <v>611</v>
      </c>
      <c r="AB612" s="31"/>
      <c r="AC612" s="31"/>
      <c r="AD612" s="31"/>
      <c r="AE612" s="31"/>
      <c r="AF612" s="31"/>
    </row>
    <row r="613" spans="1:32">
      <c r="A613" s="31" t="str">
        <f>IF((Rapportage!A613)="","",_xlfn.CONCAT(REPT("0",4-LEN(Rapportage!A613)),Rapportage!A613))</f>
        <v/>
      </c>
      <c r="B613" s="31" t="s">
        <v>1842</v>
      </c>
      <c r="C613" s="31" t="str">
        <f>IF((Rapportage!C613)="","",_xlfn.CONCAT(REPT("0",10-LEN(Rapportage!C613)),Rapportage!C613))</f>
        <v/>
      </c>
      <c r="D613" s="31" t="s">
        <v>1843</v>
      </c>
      <c r="E613" s="31" t="s">
        <v>18194</v>
      </c>
      <c r="F613" s="31" t="s">
        <v>15672</v>
      </c>
      <c r="G613" s="31" t="s">
        <v>1844</v>
      </c>
      <c r="H613" s="31" t="s">
        <v>8765</v>
      </c>
      <c r="I613" s="31">
        <v>1766</v>
      </c>
      <c r="J613" s="31" t="e">
        <f ca="1">IF(($AB$2-$AA$2) &gt;= 0,IF(LEN(TEXT((V613)*100,"00000"))=3,_xlfn.CONCAT(0,TEXT((V613)*100,"00000")),TEXT((V613)*100,"00000")),empty)</f>
        <v>#NAME?</v>
      </c>
      <c r="K613" s="31" t="str">
        <f t="shared" si="63"/>
        <v/>
      </c>
      <c r="L613" s="31" t="s">
        <v>13153</v>
      </c>
      <c r="M613" s="31"/>
      <c r="N613" s="33" t="e">
        <f>MOD(Rapportage!H613-Rapportage!F613,1)-P613</f>
        <v>#VALUE!</v>
      </c>
      <c r="O613" s="31" t="str">
        <f>IF(Rapportage!G613="","",Rapportage!G613-Rapportage!E613)</f>
        <v/>
      </c>
      <c r="P613" s="35" t="str">
        <f>IF(Rapportage!K613="","",(Rapportage!K613*60)/1440)</f>
        <v/>
      </c>
      <c r="Q613" s="40" t="str">
        <f>IF(O613=1,1-((Rapportage!#REF!-$X$2)),"")</f>
        <v/>
      </c>
      <c r="R613" s="40" t="str">
        <f t="shared" si="62"/>
        <v/>
      </c>
      <c r="S613" s="35" t="str">
        <f>IF(OR(O613=1,Rapportage!H613&lt;$X$3),IF(Rapportage!H613&lt;"00:01","",(Rapportage!H613-$X$2)),"")</f>
        <v/>
      </c>
      <c r="T613" s="36" t="str">
        <f t="shared" si="64"/>
        <v/>
      </c>
      <c r="U613" s="41" t="str">
        <f t="shared" si="65"/>
        <v/>
      </c>
      <c r="V613" s="36" t="str">
        <f t="shared" si="66"/>
        <v/>
      </c>
      <c r="W613" s="36" t="str">
        <f t="shared" si="67"/>
        <v/>
      </c>
      <c r="X613" s="31"/>
      <c r="Y613" s="31"/>
      <c r="Z613" s="31" t="s">
        <v>8766</v>
      </c>
      <c r="AA613" s="31">
        <v>612</v>
      </c>
      <c r="AB613" s="31"/>
      <c r="AC613" s="31"/>
      <c r="AD613" s="31"/>
      <c r="AE613" s="31"/>
      <c r="AF613" s="31"/>
    </row>
    <row r="614" spans="1:32">
      <c r="A614" s="31" t="str">
        <f>IF((Rapportage!A614)="","",_xlfn.CONCAT(REPT("0",4-LEN(Rapportage!A614)),Rapportage!A614))</f>
        <v/>
      </c>
      <c r="B614" s="31" t="s">
        <v>1845</v>
      </c>
      <c r="C614" s="31" t="str">
        <f>IF((Rapportage!C614)="","",_xlfn.CONCAT(REPT("0",10-LEN(Rapportage!C614)),Rapportage!C614))</f>
        <v/>
      </c>
      <c r="D614" s="31" t="s">
        <v>1846</v>
      </c>
      <c r="E614" s="31" t="s">
        <v>18195</v>
      </c>
      <c r="F614" s="31" t="s">
        <v>15673</v>
      </c>
      <c r="G614" s="31" t="s">
        <v>1847</v>
      </c>
      <c r="H614" s="31" t="s">
        <v>8767</v>
      </c>
      <c r="I614" s="31">
        <v>1766</v>
      </c>
      <c r="J614" s="31" t="e">
        <f ca="1">IF(($AB$2-$AA$2) &gt;= 0,IF(LEN(TEXT((V614)*100,"00000"))=3,_xlfn.CONCAT(0,TEXT((V614)*100,"00000")),TEXT((V614)*100,"00000")),empty)</f>
        <v>#NAME?</v>
      </c>
      <c r="K614" s="31" t="str">
        <f t="shared" si="63"/>
        <v/>
      </c>
      <c r="L614" s="31" t="s">
        <v>13154</v>
      </c>
      <c r="M614" s="31"/>
      <c r="N614" s="33" t="e">
        <f>MOD(Rapportage!H614-Rapportage!F614,1)-P614</f>
        <v>#VALUE!</v>
      </c>
      <c r="O614" s="31" t="str">
        <f>IF(Rapportage!G614="","",Rapportage!G614-Rapportage!E614)</f>
        <v/>
      </c>
      <c r="P614" s="35" t="str">
        <f>IF(Rapportage!K614="","",(Rapportage!K614*60)/1440)</f>
        <v/>
      </c>
      <c r="Q614" s="40" t="str">
        <f>IF(O614=1,1-((Rapportage!#REF!-$X$2)),"")</f>
        <v/>
      </c>
      <c r="R614" s="40" t="str">
        <f t="shared" si="62"/>
        <v/>
      </c>
      <c r="S614" s="35" t="str">
        <f>IF(OR(O614=1,Rapportage!H614&lt;$X$3),IF(Rapportage!H614&lt;"00:01","",(Rapportage!H614-$X$2)),"")</f>
        <v/>
      </c>
      <c r="T614" s="36" t="str">
        <f t="shared" si="64"/>
        <v/>
      </c>
      <c r="U614" s="41" t="str">
        <f t="shared" si="65"/>
        <v/>
      </c>
      <c r="V614" s="36" t="str">
        <f t="shared" si="66"/>
        <v/>
      </c>
      <c r="W614" s="36" t="str">
        <f t="shared" si="67"/>
        <v/>
      </c>
      <c r="X614" s="31"/>
      <c r="Y614" s="31"/>
      <c r="Z614" s="31" t="s">
        <v>8768</v>
      </c>
      <c r="AA614" s="31">
        <v>613</v>
      </c>
      <c r="AB614" s="31"/>
      <c r="AC614" s="31"/>
      <c r="AD614" s="31"/>
      <c r="AE614" s="31"/>
      <c r="AF614" s="31"/>
    </row>
    <row r="615" spans="1:32">
      <c r="A615" s="31" t="str">
        <f>IF((Rapportage!A615)="","",_xlfn.CONCAT(REPT("0",4-LEN(Rapportage!A615)),Rapportage!A615))</f>
        <v/>
      </c>
      <c r="B615" s="31" t="s">
        <v>1848</v>
      </c>
      <c r="C615" s="31" t="str">
        <f>IF((Rapportage!C615)="","",_xlfn.CONCAT(REPT("0",10-LEN(Rapportage!C615)),Rapportage!C615))</f>
        <v/>
      </c>
      <c r="D615" s="31" t="s">
        <v>1849</v>
      </c>
      <c r="E615" s="31" t="s">
        <v>18196</v>
      </c>
      <c r="F615" s="31" t="s">
        <v>15674</v>
      </c>
      <c r="G615" s="31" t="s">
        <v>1850</v>
      </c>
      <c r="H615" s="31" t="s">
        <v>8769</v>
      </c>
      <c r="I615" s="31">
        <v>1766</v>
      </c>
      <c r="J615" s="31" t="e">
        <f ca="1">IF(($AB$2-$AA$2) &gt;= 0,IF(LEN(TEXT((V615)*100,"00000"))=3,_xlfn.CONCAT(0,TEXT((V615)*100,"00000")),TEXT((V615)*100,"00000")),empty)</f>
        <v>#NAME?</v>
      </c>
      <c r="K615" s="31" t="str">
        <f t="shared" si="63"/>
        <v/>
      </c>
      <c r="L615" s="31" t="s">
        <v>13155</v>
      </c>
      <c r="M615" s="31"/>
      <c r="N615" s="33" t="e">
        <f>MOD(Rapportage!H615-Rapportage!F615,1)-P615</f>
        <v>#VALUE!</v>
      </c>
      <c r="O615" s="31" t="str">
        <f>IF(Rapportage!G615="","",Rapportage!G615-Rapportage!E615)</f>
        <v/>
      </c>
      <c r="P615" s="35" t="str">
        <f>IF(Rapportage!K615="","",(Rapportage!K615*60)/1440)</f>
        <v/>
      </c>
      <c r="Q615" s="40" t="str">
        <f>IF(O615=1,1-((Rapportage!#REF!-$X$2)),"")</f>
        <v/>
      </c>
      <c r="R615" s="40" t="str">
        <f t="shared" si="62"/>
        <v/>
      </c>
      <c r="S615" s="35" t="str">
        <f>IF(OR(O615=1,Rapportage!H615&lt;$X$3),IF(Rapportage!H615&lt;"00:01","",(Rapportage!H615-$X$2)),"")</f>
        <v/>
      </c>
      <c r="T615" s="36" t="str">
        <f t="shared" si="64"/>
        <v/>
      </c>
      <c r="U615" s="41" t="str">
        <f t="shared" si="65"/>
        <v/>
      </c>
      <c r="V615" s="36" t="str">
        <f t="shared" si="66"/>
        <v/>
      </c>
      <c r="W615" s="36" t="str">
        <f t="shared" si="67"/>
        <v/>
      </c>
      <c r="X615" s="31"/>
      <c r="Y615" s="31"/>
      <c r="Z615" s="31" t="s">
        <v>8770</v>
      </c>
      <c r="AA615" s="31">
        <v>614</v>
      </c>
      <c r="AB615" s="31"/>
      <c r="AC615" s="31"/>
      <c r="AD615" s="31"/>
      <c r="AE615" s="31"/>
      <c r="AF615" s="31"/>
    </row>
    <row r="616" spans="1:32">
      <c r="A616" s="31" t="str">
        <f>IF((Rapportage!A616)="","",_xlfn.CONCAT(REPT("0",4-LEN(Rapportage!A616)),Rapportage!A616))</f>
        <v/>
      </c>
      <c r="B616" s="31" t="s">
        <v>1851</v>
      </c>
      <c r="C616" s="31" t="str">
        <f>IF((Rapportage!C616)="","",_xlfn.CONCAT(REPT("0",10-LEN(Rapportage!C616)),Rapportage!C616))</f>
        <v/>
      </c>
      <c r="D616" s="31" t="s">
        <v>1852</v>
      </c>
      <c r="E616" s="31" t="s">
        <v>18197</v>
      </c>
      <c r="F616" s="31" t="s">
        <v>15675</v>
      </c>
      <c r="G616" s="31" t="s">
        <v>1853</v>
      </c>
      <c r="H616" s="31" t="s">
        <v>8771</v>
      </c>
      <c r="I616" s="31">
        <v>1766</v>
      </c>
      <c r="J616" s="31" t="e">
        <f ca="1">IF(($AB$2-$AA$2) &gt;= 0,IF(LEN(TEXT((V616)*100,"00000"))=3,_xlfn.CONCAT(0,TEXT((V616)*100,"00000")),TEXT((V616)*100,"00000")),empty)</f>
        <v>#NAME?</v>
      </c>
      <c r="K616" s="31" t="str">
        <f t="shared" si="63"/>
        <v/>
      </c>
      <c r="L616" s="31" t="s">
        <v>13156</v>
      </c>
      <c r="M616" s="31"/>
      <c r="N616" s="33" t="e">
        <f>MOD(Rapportage!H616-Rapportage!F616,1)-P616</f>
        <v>#VALUE!</v>
      </c>
      <c r="O616" s="31" t="str">
        <f>IF(Rapportage!G616="","",Rapportage!G616-Rapportage!E616)</f>
        <v/>
      </c>
      <c r="P616" s="35" t="str">
        <f>IF(Rapportage!K616="","",(Rapportage!K616*60)/1440)</f>
        <v/>
      </c>
      <c r="Q616" s="40" t="str">
        <f>IF(O616=1,1-((Rapportage!#REF!-$X$2)),"")</f>
        <v/>
      </c>
      <c r="R616" s="40" t="str">
        <f t="shared" si="62"/>
        <v/>
      </c>
      <c r="S616" s="35" t="str">
        <f>IF(OR(O616=1,Rapportage!H616&lt;$X$3),IF(Rapportage!H616&lt;"00:01","",(Rapportage!H616-$X$2)),"")</f>
        <v/>
      </c>
      <c r="T616" s="36" t="str">
        <f t="shared" si="64"/>
        <v/>
      </c>
      <c r="U616" s="41" t="str">
        <f t="shared" si="65"/>
        <v/>
      </c>
      <c r="V616" s="36" t="str">
        <f t="shared" si="66"/>
        <v/>
      </c>
      <c r="W616" s="36" t="str">
        <f t="shared" si="67"/>
        <v/>
      </c>
      <c r="X616" s="31"/>
      <c r="Y616" s="31"/>
      <c r="Z616" s="31" t="s">
        <v>8772</v>
      </c>
      <c r="AA616" s="31">
        <v>615</v>
      </c>
      <c r="AB616" s="31"/>
      <c r="AC616" s="31"/>
      <c r="AD616" s="31"/>
      <c r="AE616" s="31"/>
      <c r="AF616" s="31"/>
    </row>
    <row r="617" spans="1:32">
      <c r="A617" s="31" t="str">
        <f>IF((Rapportage!A617)="","",_xlfn.CONCAT(REPT("0",4-LEN(Rapportage!A617)),Rapportage!A617))</f>
        <v/>
      </c>
      <c r="B617" s="31" t="s">
        <v>1854</v>
      </c>
      <c r="C617" s="31" t="str">
        <f>IF((Rapportage!C617)="","",_xlfn.CONCAT(REPT("0",10-LEN(Rapportage!C617)),Rapportage!C617))</f>
        <v/>
      </c>
      <c r="D617" s="31" t="s">
        <v>1855</v>
      </c>
      <c r="E617" s="31" t="s">
        <v>18198</v>
      </c>
      <c r="F617" s="31" t="s">
        <v>15676</v>
      </c>
      <c r="G617" s="31" t="s">
        <v>1856</v>
      </c>
      <c r="H617" s="31" t="s">
        <v>8773</v>
      </c>
      <c r="I617" s="31">
        <v>1766</v>
      </c>
      <c r="J617" s="31" t="e">
        <f ca="1">IF(($AB$2-$AA$2) &gt;= 0,IF(LEN(TEXT((V617)*100,"00000"))=3,_xlfn.CONCAT(0,TEXT((V617)*100,"00000")),TEXT((V617)*100,"00000")),empty)</f>
        <v>#NAME?</v>
      </c>
      <c r="K617" s="31" t="str">
        <f t="shared" si="63"/>
        <v/>
      </c>
      <c r="L617" s="31" t="s">
        <v>13157</v>
      </c>
      <c r="M617" s="31"/>
      <c r="N617" s="33" t="e">
        <f>MOD(Rapportage!H617-Rapportage!F617,1)-P617</f>
        <v>#VALUE!</v>
      </c>
      <c r="O617" s="31" t="str">
        <f>IF(Rapportage!G617="","",Rapportage!G617-Rapportage!E617)</f>
        <v/>
      </c>
      <c r="P617" s="35" t="str">
        <f>IF(Rapportage!K617="","",(Rapportage!K617*60)/1440)</f>
        <v/>
      </c>
      <c r="Q617" s="40" t="str">
        <f>IF(O617=1,1-((Rapportage!#REF!-$X$2)),"")</f>
        <v/>
      </c>
      <c r="R617" s="40" t="str">
        <f t="shared" si="62"/>
        <v/>
      </c>
      <c r="S617" s="35" t="str">
        <f>IF(OR(O617=1,Rapportage!H617&lt;$X$3),IF(Rapportage!H617&lt;"00:01","",(Rapportage!H617-$X$2)),"")</f>
        <v/>
      </c>
      <c r="T617" s="36" t="str">
        <f t="shared" si="64"/>
        <v/>
      </c>
      <c r="U617" s="41" t="str">
        <f t="shared" si="65"/>
        <v/>
      </c>
      <c r="V617" s="36" t="str">
        <f t="shared" si="66"/>
        <v/>
      </c>
      <c r="W617" s="36" t="str">
        <f t="shared" si="67"/>
        <v/>
      </c>
      <c r="X617" s="31"/>
      <c r="Y617" s="31"/>
      <c r="Z617" s="31" t="s">
        <v>8774</v>
      </c>
      <c r="AA617" s="31">
        <v>616</v>
      </c>
      <c r="AB617" s="31"/>
      <c r="AC617" s="31"/>
      <c r="AD617" s="31"/>
      <c r="AE617" s="31"/>
      <c r="AF617" s="31"/>
    </row>
    <row r="618" spans="1:32">
      <c r="A618" s="31" t="str">
        <f>IF((Rapportage!A618)="","",_xlfn.CONCAT(REPT("0",4-LEN(Rapportage!A618)),Rapportage!A618))</f>
        <v/>
      </c>
      <c r="B618" s="31" t="s">
        <v>1857</v>
      </c>
      <c r="C618" s="31" t="str">
        <f>IF((Rapportage!C618)="","",_xlfn.CONCAT(REPT("0",10-LEN(Rapportage!C618)),Rapportage!C618))</f>
        <v/>
      </c>
      <c r="D618" s="31" t="s">
        <v>1858</v>
      </c>
      <c r="E618" s="31" t="s">
        <v>18199</v>
      </c>
      <c r="F618" s="31" t="s">
        <v>15677</v>
      </c>
      <c r="G618" s="31" t="s">
        <v>1859</v>
      </c>
      <c r="H618" s="31" t="s">
        <v>8775</v>
      </c>
      <c r="I618" s="31">
        <v>1766</v>
      </c>
      <c r="J618" s="31" t="e">
        <f ca="1">IF(($AB$2-$AA$2) &gt;= 0,IF(LEN(TEXT((V618)*100,"00000"))=3,_xlfn.CONCAT(0,TEXT((V618)*100,"00000")),TEXT((V618)*100,"00000")),empty)</f>
        <v>#NAME?</v>
      </c>
      <c r="K618" s="31" t="str">
        <f t="shared" si="63"/>
        <v/>
      </c>
      <c r="L618" s="31" t="s">
        <v>13158</v>
      </c>
      <c r="M618" s="31"/>
      <c r="N618" s="33" t="e">
        <f>MOD(Rapportage!H618-Rapportage!F618,1)-P618</f>
        <v>#VALUE!</v>
      </c>
      <c r="O618" s="31" t="str">
        <f>IF(Rapportage!G618="","",Rapportage!G618-Rapportage!E618)</f>
        <v/>
      </c>
      <c r="P618" s="35" t="str">
        <f>IF(Rapportage!K618="","",(Rapportage!K618*60)/1440)</f>
        <v/>
      </c>
      <c r="Q618" s="40" t="str">
        <f>IF(O618=1,1-((Rapportage!#REF!-$X$2)),"")</f>
        <v/>
      </c>
      <c r="R618" s="40" t="str">
        <f t="shared" si="62"/>
        <v/>
      </c>
      <c r="S618" s="35" t="str">
        <f>IF(OR(O618=1,Rapportage!H618&lt;$X$3),IF(Rapportage!H618&lt;"00:01","",(Rapportage!H618-$X$2)),"")</f>
        <v/>
      </c>
      <c r="T618" s="36" t="str">
        <f t="shared" si="64"/>
        <v/>
      </c>
      <c r="U618" s="41" t="str">
        <f t="shared" si="65"/>
        <v/>
      </c>
      <c r="V618" s="36" t="str">
        <f t="shared" si="66"/>
        <v/>
      </c>
      <c r="W618" s="36" t="str">
        <f t="shared" si="67"/>
        <v/>
      </c>
      <c r="X618" s="31"/>
      <c r="Y618" s="31"/>
      <c r="Z618" s="31" t="s">
        <v>8776</v>
      </c>
      <c r="AA618" s="31">
        <v>617</v>
      </c>
      <c r="AB618" s="31"/>
      <c r="AC618" s="31"/>
      <c r="AD618" s="31"/>
      <c r="AE618" s="31"/>
      <c r="AF618" s="31"/>
    </row>
    <row r="619" spans="1:32">
      <c r="A619" s="31" t="str">
        <f>IF((Rapportage!A619)="","",_xlfn.CONCAT(REPT("0",4-LEN(Rapportage!A619)),Rapportage!A619))</f>
        <v/>
      </c>
      <c r="B619" s="31" t="s">
        <v>1860</v>
      </c>
      <c r="C619" s="31" t="str">
        <f>IF((Rapportage!C619)="","",_xlfn.CONCAT(REPT("0",10-LEN(Rapportage!C619)),Rapportage!C619))</f>
        <v/>
      </c>
      <c r="D619" s="31" t="s">
        <v>1861</v>
      </c>
      <c r="E619" s="31" t="s">
        <v>18200</v>
      </c>
      <c r="F619" s="31" t="s">
        <v>15678</v>
      </c>
      <c r="G619" s="31" t="s">
        <v>1862</v>
      </c>
      <c r="H619" s="31" t="s">
        <v>8777</v>
      </c>
      <c r="I619" s="31">
        <v>1766</v>
      </c>
      <c r="J619" s="31" t="e">
        <f ca="1">IF(($AB$2-$AA$2) &gt;= 0,IF(LEN(TEXT((V619)*100,"00000"))=3,_xlfn.CONCAT(0,TEXT((V619)*100,"00000")),TEXT((V619)*100,"00000")),empty)</f>
        <v>#NAME?</v>
      </c>
      <c r="K619" s="31" t="str">
        <f t="shared" si="63"/>
        <v/>
      </c>
      <c r="L619" s="31" t="s">
        <v>13159</v>
      </c>
      <c r="M619" s="31"/>
      <c r="N619" s="33" t="e">
        <f>MOD(Rapportage!H619-Rapportage!F619,1)-P619</f>
        <v>#VALUE!</v>
      </c>
      <c r="O619" s="31" t="str">
        <f>IF(Rapportage!G619="","",Rapportage!G619-Rapportage!E619)</f>
        <v/>
      </c>
      <c r="P619" s="35" t="str">
        <f>IF(Rapportage!K619="","",(Rapportage!K619*60)/1440)</f>
        <v/>
      </c>
      <c r="Q619" s="40" t="str">
        <f>IF(O619=1,1-((Rapportage!#REF!-$X$2)),"")</f>
        <v/>
      </c>
      <c r="R619" s="40" t="str">
        <f t="shared" si="62"/>
        <v/>
      </c>
      <c r="S619" s="35" t="str">
        <f>IF(OR(O619=1,Rapportage!H619&lt;$X$3),IF(Rapportage!H619&lt;"00:01","",(Rapportage!H619-$X$2)),"")</f>
        <v/>
      </c>
      <c r="T619" s="36" t="str">
        <f t="shared" si="64"/>
        <v/>
      </c>
      <c r="U619" s="41" t="str">
        <f t="shared" si="65"/>
        <v/>
      </c>
      <c r="V619" s="36" t="str">
        <f t="shared" si="66"/>
        <v/>
      </c>
      <c r="W619" s="36" t="str">
        <f t="shared" si="67"/>
        <v/>
      </c>
      <c r="X619" s="31"/>
      <c r="Y619" s="31"/>
      <c r="Z619" s="31" t="s">
        <v>8778</v>
      </c>
      <c r="AA619" s="31">
        <v>618</v>
      </c>
      <c r="AB619" s="31"/>
      <c r="AC619" s="31"/>
      <c r="AD619" s="31"/>
      <c r="AE619" s="31"/>
      <c r="AF619" s="31"/>
    </row>
    <row r="620" spans="1:32">
      <c r="A620" s="31" t="str">
        <f>IF((Rapportage!A620)="","",_xlfn.CONCAT(REPT("0",4-LEN(Rapportage!A620)),Rapportage!A620))</f>
        <v/>
      </c>
      <c r="B620" s="31" t="s">
        <v>1863</v>
      </c>
      <c r="C620" s="31" t="str">
        <f>IF((Rapportage!C620)="","",_xlfn.CONCAT(REPT("0",10-LEN(Rapportage!C620)),Rapportage!C620))</f>
        <v/>
      </c>
      <c r="D620" s="31" t="s">
        <v>1864</v>
      </c>
      <c r="E620" s="31" t="s">
        <v>18201</v>
      </c>
      <c r="F620" s="31" t="s">
        <v>15679</v>
      </c>
      <c r="G620" s="31" t="s">
        <v>1865</v>
      </c>
      <c r="H620" s="31" t="s">
        <v>8779</v>
      </c>
      <c r="I620" s="31">
        <v>1766</v>
      </c>
      <c r="J620" s="31" t="e">
        <f ca="1">IF(($AB$2-$AA$2) &gt;= 0,IF(LEN(TEXT((V620)*100,"00000"))=3,_xlfn.CONCAT(0,TEXT((V620)*100,"00000")),TEXT((V620)*100,"00000")),empty)</f>
        <v>#NAME?</v>
      </c>
      <c r="K620" s="31" t="str">
        <f t="shared" si="63"/>
        <v/>
      </c>
      <c r="L620" s="31" t="s">
        <v>13160</v>
      </c>
      <c r="M620" s="31"/>
      <c r="N620" s="33" t="e">
        <f>MOD(Rapportage!H620-Rapportage!F620,1)-P620</f>
        <v>#VALUE!</v>
      </c>
      <c r="O620" s="31" t="str">
        <f>IF(Rapportage!G620="","",Rapportage!G620-Rapportage!E620)</f>
        <v/>
      </c>
      <c r="P620" s="35" t="str">
        <f>IF(Rapportage!K620="","",(Rapportage!K620*60)/1440)</f>
        <v/>
      </c>
      <c r="Q620" s="40" t="str">
        <f>IF(O620=1,1-((Rapportage!#REF!-$X$2)),"")</f>
        <v/>
      </c>
      <c r="R620" s="40" t="str">
        <f t="shared" si="62"/>
        <v/>
      </c>
      <c r="S620" s="35" t="str">
        <f>IF(OR(O620=1,Rapportage!H620&lt;$X$3),IF(Rapportage!H620&lt;"00:01","",(Rapportage!H620-$X$2)),"")</f>
        <v/>
      </c>
      <c r="T620" s="36" t="str">
        <f t="shared" si="64"/>
        <v/>
      </c>
      <c r="U620" s="41" t="str">
        <f t="shared" si="65"/>
        <v/>
      </c>
      <c r="V620" s="36" t="str">
        <f t="shared" si="66"/>
        <v/>
      </c>
      <c r="W620" s="36" t="str">
        <f t="shared" si="67"/>
        <v/>
      </c>
      <c r="X620" s="31"/>
      <c r="Y620" s="31"/>
      <c r="Z620" s="31" t="s">
        <v>8780</v>
      </c>
      <c r="AA620" s="31">
        <v>619</v>
      </c>
      <c r="AB620" s="31"/>
      <c r="AC620" s="31"/>
      <c r="AD620" s="31"/>
      <c r="AE620" s="31"/>
      <c r="AF620" s="31"/>
    </row>
    <row r="621" spans="1:32">
      <c r="A621" s="31" t="str">
        <f>IF((Rapportage!A621)="","",_xlfn.CONCAT(REPT("0",4-LEN(Rapportage!A621)),Rapportage!A621))</f>
        <v/>
      </c>
      <c r="B621" s="31" t="s">
        <v>1866</v>
      </c>
      <c r="C621" s="31" t="str">
        <f>IF((Rapportage!C621)="","",_xlfn.CONCAT(REPT("0",10-LEN(Rapportage!C621)),Rapportage!C621))</f>
        <v/>
      </c>
      <c r="D621" s="31" t="s">
        <v>1867</v>
      </c>
      <c r="E621" s="31" t="s">
        <v>18202</v>
      </c>
      <c r="F621" s="31" t="s">
        <v>15680</v>
      </c>
      <c r="G621" s="31" t="s">
        <v>1868</v>
      </c>
      <c r="H621" s="31" t="s">
        <v>8781</v>
      </c>
      <c r="I621" s="31">
        <v>1766</v>
      </c>
      <c r="J621" s="31" t="e">
        <f ca="1">IF(($AB$2-$AA$2) &gt;= 0,IF(LEN(TEXT((V621)*100,"00000"))=3,_xlfn.CONCAT(0,TEXT((V621)*100,"00000")),TEXT((V621)*100,"00000")),empty)</f>
        <v>#NAME?</v>
      </c>
      <c r="K621" s="31" t="str">
        <f t="shared" si="63"/>
        <v/>
      </c>
      <c r="L621" s="31" t="s">
        <v>13161</v>
      </c>
      <c r="M621" s="31"/>
      <c r="N621" s="33" t="e">
        <f>MOD(Rapportage!H621-Rapportage!F621,1)-P621</f>
        <v>#VALUE!</v>
      </c>
      <c r="O621" s="31" t="str">
        <f>IF(Rapportage!G621="","",Rapportage!G621-Rapportage!E621)</f>
        <v/>
      </c>
      <c r="P621" s="35" t="str">
        <f>IF(Rapportage!K621="","",(Rapportage!K621*60)/1440)</f>
        <v/>
      </c>
      <c r="Q621" s="40" t="str">
        <f>IF(O621=1,1-((Rapportage!#REF!-$X$2)),"")</f>
        <v/>
      </c>
      <c r="R621" s="40" t="str">
        <f t="shared" si="62"/>
        <v/>
      </c>
      <c r="S621" s="35" t="str">
        <f>IF(OR(O621=1,Rapportage!H621&lt;$X$3),IF(Rapportage!H621&lt;"00:01","",(Rapportage!H621-$X$2)),"")</f>
        <v/>
      </c>
      <c r="T621" s="36" t="str">
        <f t="shared" si="64"/>
        <v/>
      </c>
      <c r="U621" s="41" t="str">
        <f t="shared" si="65"/>
        <v/>
      </c>
      <c r="V621" s="36" t="str">
        <f t="shared" si="66"/>
        <v/>
      </c>
      <c r="W621" s="36" t="str">
        <f t="shared" si="67"/>
        <v/>
      </c>
      <c r="X621" s="31"/>
      <c r="Y621" s="31"/>
      <c r="Z621" s="31" t="s">
        <v>8782</v>
      </c>
      <c r="AA621" s="31">
        <v>620</v>
      </c>
      <c r="AB621" s="31"/>
      <c r="AC621" s="31"/>
      <c r="AD621" s="31"/>
      <c r="AE621" s="31"/>
      <c r="AF621" s="31"/>
    </row>
    <row r="622" spans="1:32">
      <c r="A622" s="31" t="str">
        <f>IF((Rapportage!A622)="","",_xlfn.CONCAT(REPT("0",4-LEN(Rapportage!A622)),Rapportage!A622))</f>
        <v/>
      </c>
      <c r="B622" s="31" t="s">
        <v>1869</v>
      </c>
      <c r="C622" s="31" t="str">
        <f>IF((Rapportage!C622)="","",_xlfn.CONCAT(REPT("0",10-LEN(Rapportage!C622)),Rapportage!C622))</f>
        <v/>
      </c>
      <c r="D622" s="31" t="s">
        <v>1870</v>
      </c>
      <c r="E622" s="31" t="s">
        <v>18203</v>
      </c>
      <c r="F622" s="31" t="s">
        <v>15681</v>
      </c>
      <c r="G622" s="31" t="s">
        <v>1871</v>
      </c>
      <c r="H622" s="31" t="s">
        <v>8783</v>
      </c>
      <c r="I622" s="31">
        <v>1766</v>
      </c>
      <c r="J622" s="31" t="e">
        <f ca="1">IF(($AB$2-$AA$2) &gt;= 0,IF(LEN(TEXT((V622)*100,"00000"))=3,_xlfn.CONCAT(0,TEXT((V622)*100,"00000")),TEXT((V622)*100,"00000")),empty)</f>
        <v>#NAME?</v>
      </c>
      <c r="K622" s="31" t="str">
        <f t="shared" si="63"/>
        <v/>
      </c>
      <c r="L622" s="31" t="s">
        <v>13162</v>
      </c>
      <c r="M622" s="31"/>
      <c r="N622" s="33" t="e">
        <f>MOD(Rapportage!H622-Rapportage!F622,1)-P622</f>
        <v>#VALUE!</v>
      </c>
      <c r="O622" s="31" t="str">
        <f>IF(Rapportage!G622="","",Rapportage!G622-Rapportage!E622)</f>
        <v/>
      </c>
      <c r="P622" s="35" t="str">
        <f>IF(Rapportage!K622="","",(Rapportage!K622*60)/1440)</f>
        <v/>
      </c>
      <c r="Q622" s="40" t="str">
        <f>IF(O622=1,1-((Rapportage!#REF!-$X$2)),"")</f>
        <v/>
      </c>
      <c r="R622" s="40" t="str">
        <f t="shared" si="62"/>
        <v/>
      </c>
      <c r="S622" s="35" t="str">
        <f>IF(OR(O622=1,Rapportage!H622&lt;$X$3),IF(Rapportage!H622&lt;"00:01","",(Rapportage!H622-$X$2)),"")</f>
        <v/>
      </c>
      <c r="T622" s="36" t="str">
        <f t="shared" si="64"/>
        <v/>
      </c>
      <c r="U622" s="41" t="str">
        <f t="shared" si="65"/>
        <v/>
      </c>
      <c r="V622" s="36" t="str">
        <f t="shared" si="66"/>
        <v/>
      </c>
      <c r="W622" s="36" t="str">
        <f t="shared" si="67"/>
        <v/>
      </c>
      <c r="X622" s="31"/>
      <c r="Y622" s="31"/>
      <c r="Z622" s="31" t="s">
        <v>8784</v>
      </c>
      <c r="AA622" s="31">
        <v>621</v>
      </c>
      <c r="AB622" s="31"/>
      <c r="AC622" s="31"/>
      <c r="AD622" s="31"/>
      <c r="AE622" s="31"/>
      <c r="AF622" s="31"/>
    </row>
    <row r="623" spans="1:32">
      <c r="A623" s="31" t="str">
        <f>IF((Rapportage!A623)="","",_xlfn.CONCAT(REPT("0",4-LEN(Rapportage!A623)),Rapportage!A623))</f>
        <v/>
      </c>
      <c r="B623" s="31" t="s">
        <v>1872</v>
      </c>
      <c r="C623" s="31" t="str">
        <f>IF((Rapportage!C623)="","",_xlfn.CONCAT(REPT("0",10-LEN(Rapportage!C623)),Rapportage!C623))</f>
        <v/>
      </c>
      <c r="D623" s="31" t="s">
        <v>1873</v>
      </c>
      <c r="E623" s="31" t="s">
        <v>18204</v>
      </c>
      <c r="F623" s="31" t="s">
        <v>15682</v>
      </c>
      <c r="G623" s="31" t="s">
        <v>1874</v>
      </c>
      <c r="H623" s="31" t="s">
        <v>8785</v>
      </c>
      <c r="I623" s="31">
        <v>1766</v>
      </c>
      <c r="J623" s="31" t="e">
        <f ca="1">IF(($AB$2-$AA$2) &gt;= 0,IF(LEN(TEXT((V623)*100,"00000"))=3,_xlfn.CONCAT(0,TEXT((V623)*100,"00000")),TEXT((V623)*100,"00000")),empty)</f>
        <v>#NAME?</v>
      </c>
      <c r="K623" s="31" t="str">
        <f t="shared" si="63"/>
        <v/>
      </c>
      <c r="L623" s="31" t="s">
        <v>13163</v>
      </c>
      <c r="M623" s="31"/>
      <c r="N623" s="33" t="e">
        <f>MOD(Rapportage!H623-Rapportage!F623,1)-P623</f>
        <v>#VALUE!</v>
      </c>
      <c r="O623" s="31" t="str">
        <f>IF(Rapportage!G623="","",Rapportage!G623-Rapportage!E623)</f>
        <v/>
      </c>
      <c r="P623" s="35" t="str">
        <f>IF(Rapportage!K623="","",(Rapportage!K623*60)/1440)</f>
        <v/>
      </c>
      <c r="Q623" s="40" t="str">
        <f>IF(O623=1,1-((Rapportage!#REF!-$X$2)),"")</f>
        <v/>
      </c>
      <c r="R623" s="40" t="str">
        <f t="shared" si="62"/>
        <v/>
      </c>
      <c r="S623" s="35" t="str">
        <f>IF(OR(O623=1,Rapportage!H623&lt;$X$3),IF(Rapportage!H623&lt;"00:01","",(Rapportage!H623-$X$2)),"")</f>
        <v/>
      </c>
      <c r="T623" s="36" t="str">
        <f t="shared" si="64"/>
        <v/>
      </c>
      <c r="U623" s="41" t="str">
        <f t="shared" si="65"/>
        <v/>
      </c>
      <c r="V623" s="36" t="str">
        <f t="shared" si="66"/>
        <v/>
      </c>
      <c r="W623" s="36" t="str">
        <f t="shared" si="67"/>
        <v/>
      </c>
      <c r="X623" s="31"/>
      <c r="Y623" s="31"/>
      <c r="Z623" s="31" t="s">
        <v>8786</v>
      </c>
      <c r="AA623" s="31">
        <v>622</v>
      </c>
      <c r="AB623" s="31"/>
      <c r="AC623" s="31"/>
      <c r="AD623" s="31"/>
      <c r="AE623" s="31"/>
      <c r="AF623" s="31"/>
    </row>
    <row r="624" spans="1:32">
      <c r="A624" s="31" t="str">
        <f>IF((Rapportage!A624)="","",_xlfn.CONCAT(REPT("0",4-LEN(Rapportage!A624)),Rapportage!A624))</f>
        <v/>
      </c>
      <c r="B624" s="31" t="s">
        <v>1875</v>
      </c>
      <c r="C624" s="31" t="str">
        <f>IF((Rapportage!C624)="","",_xlfn.CONCAT(REPT("0",10-LEN(Rapportage!C624)),Rapportage!C624))</f>
        <v/>
      </c>
      <c r="D624" s="31" t="s">
        <v>1876</v>
      </c>
      <c r="E624" s="31" t="s">
        <v>18205</v>
      </c>
      <c r="F624" s="31" t="s">
        <v>15683</v>
      </c>
      <c r="G624" s="31" t="s">
        <v>1877</v>
      </c>
      <c r="H624" s="31" t="s">
        <v>8787</v>
      </c>
      <c r="I624" s="31">
        <v>1766</v>
      </c>
      <c r="J624" s="31" t="e">
        <f ca="1">IF(($AB$2-$AA$2) &gt;= 0,IF(LEN(TEXT((V624)*100,"00000"))=3,_xlfn.CONCAT(0,TEXT((V624)*100,"00000")),TEXT((V624)*100,"00000")),empty)</f>
        <v>#NAME?</v>
      </c>
      <c r="K624" s="31" t="str">
        <f t="shared" si="63"/>
        <v/>
      </c>
      <c r="L624" s="31" t="s">
        <v>13164</v>
      </c>
      <c r="M624" s="31"/>
      <c r="N624" s="33" t="e">
        <f>MOD(Rapportage!H624-Rapportage!F624,1)-P624</f>
        <v>#VALUE!</v>
      </c>
      <c r="O624" s="31" t="str">
        <f>IF(Rapportage!G624="","",Rapportage!G624-Rapportage!E624)</f>
        <v/>
      </c>
      <c r="P624" s="35" t="str">
        <f>IF(Rapportage!K624="","",(Rapportage!K624*60)/1440)</f>
        <v/>
      </c>
      <c r="Q624" s="40" t="str">
        <f>IF(O624=1,1-((Rapportage!#REF!-$X$2)),"")</f>
        <v/>
      </c>
      <c r="R624" s="40" t="str">
        <f t="shared" si="62"/>
        <v/>
      </c>
      <c r="S624" s="35" t="str">
        <f>IF(OR(O624=1,Rapportage!H624&lt;$X$3),IF(Rapportage!H624&lt;"00:01","",(Rapportage!H624-$X$2)),"")</f>
        <v/>
      </c>
      <c r="T624" s="36" t="str">
        <f t="shared" si="64"/>
        <v/>
      </c>
      <c r="U624" s="41" t="str">
        <f t="shared" si="65"/>
        <v/>
      </c>
      <c r="V624" s="36" t="str">
        <f t="shared" si="66"/>
        <v/>
      </c>
      <c r="W624" s="36" t="str">
        <f t="shared" si="67"/>
        <v/>
      </c>
      <c r="X624" s="31"/>
      <c r="Y624" s="31"/>
      <c r="Z624" s="31" t="s">
        <v>8788</v>
      </c>
      <c r="AA624" s="31">
        <v>623</v>
      </c>
      <c r="AB624" s="31"/>
      <c r="AC624" s="31"/>
      <c r="AD624" s="31"/>
      <c r="AE624" s="31"/>
      <c r="AF624" s="31"/>
    </row>
    <row r="625" spans="1:32">
      <c r="A625" s="31" t="str">
        <f>IF((Rapportage!A625)="","",_xlfn.CONCAT(REPT("0",4-LEN(Rapportage!A625)),Rapportage!A625))</f>
        <v/>
      </c>
      <c r="B625" s="31" t="s">
        <v>1878</v>
      </c>
      <c r="C625" s="31" t="str">
        <f>IF((Rapportage!C625)="","",_xlfn.CONCAT(REPT("0",10-LEN(Rapportage!C625)),Rapportage!C625))</f>
        <v/>
      </c>
      <c r="D625" s="31" t="s">
        <v>1879</v>
      </c>
      <c r="E625" s="31" t="s">
        <v>18206</v>
      </c>
      <c r="F625" s="31" t="s">
        <v>15684</v>
      </c>
      <c r="G625" s="31" t="s">
        <v>1880</v>
      </c>
      <c r="H625" s="31" t="s">
        <v>8789</v>
      </c>
      <c r="I625" s="31">
        <v>1766</v>
      </c>
      <c r="J625" s="31" t="e">
        <f ca="1">IF(($AB$2-$AA$2) &gt;= 0,IF(LEN(TEXT((V625)*100,"00000"))=3,_xlfn.CONCAT(0,TEXT((V625)*100,"00000")),TEXT((V625)*100,"00000")),empty)</f>
        <v>#NAME?</v>
      </c>
      <c r="K625" s="31" t="str">
        <f t="shared" si="63"/>
        <v/>
      </c>
      <c r="L625" s="31" t="s">
        <v>13165</v>
      </c>
      <c r="M625" s="31"/>
      <c r="N625" s="33" t="e">
        <f>MOD(Rapportage!H625-Rapportage!F625,1)-P625</f>
        <v>#VALUE!</v>
      </c>
      <c r="O625" s="31" t="str">
        <f>IF(Rapportage!G625="","",Rapportage!G625-Rapportage!E625)</f>
        <v/>
      </c>
      <c r="P625" s="35" t="str">
        <f>IF(Rapportage!K625="","",(Rapportage!K625*60)/1440)</f>
        <v/>
      </c>
      <c r="Q625" s="40" t="str">
        <f>IF(O625=1,1-((Rapportage!#REF!-$X$2)),"")</f>
        <v/>
      </c>
      <c r="R625" s="40" t="str">
        <f t="shared" si="62"/>
        <v/>
      </c>
      <c r="S625" s="35" t="str">
        <f>IF(OR(O625=1,Rapportage!H625&lt;$X$3),IF(Rapportage!H625&lt;"00:01","",(Rapportage!H625-$X$2)),"")</f>
        <v/>
      </c>
      <c r="T625" s="36" t="str">
        <f t="shared" si="64"/>
        <v/>
      </c>
      <c r="U625" s="41" t="str">
        <f t="shared" si="65"/>
        <v/>
      </c>
      <c r="V625" s="36" t="str">
        <f t="shared" si="66"/>
        <v/>
      </c>
      <c r="W625" s="36" t="str">
        <f t="shared" si="67"/>
        <v/>
      </c>
      <c r="X625" s="31"/>
      <c r="Y625" s="31"/>
      <c r="Z625" s="31" t="s">
        <v>8790</v>
      </c>
      <c r="AA625" s="31">
        <v>624</v>
      </c>
      <c r="AB625" s="31"/>
      <c r="AC625" s="31"/>
      <c r="AD625" s="31"/>
      <c r="AE625" s="31"/>
      <c r="AF625" s="31"/>
    </row>
    <row r="626" spans="1:32">
      <c r="A626" s="31" t="str">
        <f>IF((Rapportage!A626)="","",_xlfn.CONCAT(REPT("0",4-LEN(Rapportage!A626)),Rapportage!A626))</f>
        <v/>
      </c>
      <c r="B626" s="31" t="s">
        <v>1881</v>
      </c>
      <c r="C626" s="31" t="str">
        <f>IF((Rapportage!C626)="","",_xlfn.CONCAT(REPT("0",10-LEN(Rapportage!C626)),Rapportage!C626))</f>
        <v/>
      </c>
      <c r="D626" s="31" t="s">
        <v>1882</v>
      </c>
      <c r="E626" s="31" t="s">
        <v>18207</v>
      </c>
      <c r="F626" s="31" t="s">
        <v>15685</v>
      </c>
      <c r="G626" s="31" t="s">
        <v>1883</v>
      </c>
      <c r="H626" s="31" t="s">
        <v>8791</v>
      </c>
      <c r="I626" s="31">
        <v>1766</v>
      </c>
      <c r="J626" s="31" t="e">
        <f ca="1">IF(($AB$2-$AA$2) &gt;= 0,IF(LEN(TEXT((V626)*100,"00000"))=3,_xlfn.CONCAT(0,TEXT((V626)*100,"00000")),TEXT((V626)*100,"00000")),empty)</f>
        <v>#NAME?</v>
      </c>
      <c r="K626" s="31" t="str">
        <f t="shared" si="63"/>
        <v/>
      </c>
      <c r="L626" s="31" t="s">
        <v>13166</v>
      </c>
      <c r="M626" s="31"/>
      <c r="N626" s="33" t="e">
        <f>MOD(Rapportage!H626-Rapportage!F626,1)-P626</f>
        <v>#VALUE!</v>
      </c>
      <c r="O626" s="31" t="str">
        <f>IF(Rapportage!G626="","",Rapportage!G626-Rapportage!E626)</f>
        <v/>
      </c>
      <c r="P626" s="35" t="str">
        <f>IF(Rapportage!K626="","",(Rapportage!K626*60)/1440)</f>
        <v/>
      </c>
      <c r="Q626" s="40" t="str">
        <f>IF(O626=1,1-((Rapportage!#REF!-$X$2)),"")</f>
        <v/>
      </c>
      <c r="R626" s="40" t="str">
        <f t="shared" si="62"/>
        <v/>
      </c>
      <c r="S626" s="35" t="str">
        <f>IF(OR(O626=1,Rapportage!H626&lt;$X$3),IF(Rapportage!H626&lt;"00:01","",(Rapportage!H626-$X$2)),"")</f>
        <v/>
      </c>
      <c r="T626" s="36" t="str">
        <f t="shared" si="64"/>
        <v/>
      </c>
      <c r="U626" s="41" t="str">
        <f t="shared" si="65"/>
        <v/>
      </c>
      <c r="V626" s="36" t="str">
        <f t="shared" si="66"/>
        <v/>
      </c>
      <c r="W626" s="36" t="str">
        <f t="shared" si="67"/>
        <v/>
      </c>
      <c r="X626" s="31"/>
      <c r="Y626" s="31"/>
      <c r="Z626" s="31" t="s">
        <v>8792</v>
      </c>
      <c r="AA626" s="31">
        <v>625</v>
      </c>
      <c r="AB626" s="31"/>
      <c r="AC626" s="31"/>
      <c r="AD626" s="31"/>
      <c r="AE626" s="31"/>
      <c r="AF626" s="31"/>
    </row>
    <row r="627" spans="1:32">
      <c r="A627" s="31" t="str">
        <f>IF((Rapportage!A627)="","",_xlfn.CONCAT(REPT("0",4-LEN(Rapportage!A627)),Rapportage!A627))</f>
        <v/>
      </c>
      <c r="B627" s="31" t="s">
        <v>1884</v>
      </c>
      <c r="C627" s="31" t="str">
        <f>IF((Rapportage!C627)="","",_xlfn.CONCAT(REPT("0",10-LEN(Rapportage!C627)),Rapportage!C627))</f>
        <v/>
      </c>
      <c r="D627" s="31" t="s">
        <v>1885</v>
      </c>
      <c r="E627" s="31" t="s">
        <v>18208</v>
      </c>
      <c r="F627" s="31" t="s">
        <v>15686</v>
      </c>
      <c r="G627" s="31" t="s">
        <v>1886</v>
      </c>
      <c r="H627" s="31" t="s">
        <v>8793</v>
      </c>
      <c r="I627" s="31">
        <v>1766</v>
      </c>
      <c r="J627" s="31" t="e">
        <f ca="1">IF(($AB$2-$AA$2) &gt;= 0,IF(LEN(TEXT((V627)*100,"00000"))=3,_xlfn.CONCAT(0,TEXT((V627)*100,"00000")),TEXT((V627)*100,"00000")),empty)</f>
        <v>#NAME?</v>
      </c>
      <c r="K627" s="31" t="str">
        <f t="shared" si="63"/>
        <v/>
      </c>
      <c r="L627" s="31" t="s">
        <v>13167</v>
      </c>
      <c r="M627" s="31"/>
      <c r="N627" s="33" t="e">
        <f>MOD(Rapportage!H627-Rapportage!F627,1)-P627</f>
        <v>#VALUE!</v>
      </c>
      <c r="O627" s="31" t="str">
        <f>IF(Rapportage!G627="","",Rapportage!G627-Rapportage!E627)</f>
        <v/>
      </c>
      <c r="P627" s="35" t="str">
        <f>IF(Rapportage!K627="","",(Rapportage!K627*60)/1440)</f>
        <v/>
      </c>
      <c r="Q627" s="40" t="str">
        <f>IF(O627=1,1-((Rapportage!#REF!-$X$2)),"")</f>
        <v/>
      </c>
      <c r="R627" s="40" t="str">
        <f t="shared" si="62"/>
        <v/>
      </c>
      <c r="S627" s="35" t="str">
        <f>IF(OR(O627=1,Rapportage!H627&lt;$X$3),IF(Rapportage!H627&lt;"00:01","",(Rapportage!H627-$X$2)),"")</f>
        <v/>
      </c>
      <c r="T627" s="36" t="str">
        <f t="shared" si="64"/>
        <v/>
      </c>
      <c r="U627" s="41" t="str">
        <f t="shared" si="65"/>
        <v/>
      </c>
      <c r="V627" s="36" t="str">
        <f t="shared" si="66"/>
        <v/>
      </c>
      <c r="W627" s="36" t="str">
        <f t="shared" si="67"/>
        <v/>
      </c>
      <c r="X627" s="31"/>
      <c r="Y627" s="31"/>
      <c r="Z627" s="31" t="s">
        <v>8794</v>
      </c>
      <c r="AA627" s="31">
        <v>626</v>
      </c>
      <c r="AB627" s="31"/>
      <c r="AC627" s="31"/>
      <c r="AD627" s="31"/>
      <c r="AE627" s="31"/>
      <c r="AF627" s="31"/>
    </row>
    <row r="628" spans="1:32">
      <c r="A628" s="31" t="str">
        <f>IF((Rapportage!A628)="","",_xlfn.CONCAT(REPT("0",4-LEN(Rapportage!A628)),Rapportage!A628))</f>
        <v/>
      </c>
      <c r="B628" s="31" t="s">
        <v>1887</v>
      </c>
      <c r="C628" s="31" t="str">
        <f>IF((Rapportage!C628)="","",_xlfn.CONCAT(REPT("0",10-LEN(Rapportage!C628)),Rapportage!C628))</f>
        <v/>
      </c>
      <c r="D628" s="31" t="s">
        <v>1888</v>
      </c>
      <c r="E628" s="31" t="s">
        <v>18209</v>
      </c>
      <c r="F628" s="31" t="s">
        <v>15687</v>
      </c>
      <c r="G628" s="31" t="s">
        <v>1889</v>
      </c>
      <c r="H628" s="31" t="s">
        <v>8795</v>
      </c>
      <c r="I628" s="31">
        <v>1766</v>
      </c>
      <c r="J628" s="31" t="e">
        <f ca="1">IF(($AB$2-$AA$2) &gt;= 0,IF(LEN(TEXT((V628)*100,"00000"))=3,_xlfn.CONCAT(0,TEXT((V628)*100,"00000")),TEXT((V628)*100,"00000")),empty)</f>
        <v>#NAME?</v>
      </c>
      <c r="K628" s="31" t="str">
        <f t="shared" si="63"/>
        <v/>
      </c>
      <c r="L628" s="31" t="s">
        <v>13168</v>
      </c>
      <c r="M628" s="31"/>
      <c r="N628" s="33" t="e">
        <f>MOD(Rapportage!H628-Rapportage!F628,1)-P628</f>
        <v>#VALUE!</v>
      </c>
      <c r="O628" s="31" t="str">
        <f>IF(Rapportage!G628="","",Rapportage!G628-Rapportage!E628)</f>
        <v/>
      </c>
      <c r="P628" s="35" t="str">
        <f>IF(Rapportage!K628="","",(Rapportage!K628*60)/1440)</f>
        <v/>
      </c>
      <c r="Q628" s="40" t="str">
        <f>IF(O628=1,1-((Rapportage!#REF!-$X$2)),"")</f>
        <v/>
      </c>
      <c r="R628" s="40" t="str">
        <f t="shared" si="62"/>
        <v/>
      </c>
      <c r="S628" s="35" t="str">
        <f>IF(OR(O628=1,Rapportage!H628&lt;$X$3),IF(Rapportage!H628&lt;"00:01","",(Rapportage!H628-$X$2)),"")</f>
        <v/>
      </c>
      <c r="T628" s="36" t="str">
        <f t="shared" si="64"/>
        <v/>
      </c>
      <c r="U628" s="41" t="str">
        <f t="shared" si="65"/>
        <v/>
      </c>
      <c r="V628" s="36" t="str">
        <f t="shared" si="66"/>
        <v/>
      </c>
      <c r="W628" s="36" t="str">
        <f t="shared" si="67"/>
        <v/>
      </c>
      <c r="X628" s="31"/>
      <c r="Y628" s="31"/>
      <c r="Z628" s="31" t="s">
        <v>8796</v>
      </c>
      <c r="AA628" s="31">
        <v>627</v>
      </c>
      <c r="AB628" s="31"/>
      <c r="AC628" s="31"/>
      <c r="AD628" s="31"/>
      <c r="AE628" s="31"/>
      <c r="AF628" s="31"/>
    </row>
    <row r="629" spans="1:32">
      <c r="A629" s="31" t="str">
        <f>IF((Rapportage!A629)="","",_xlfn.CONCAT(REPT("0",4-LEN(Rapportage!A629)),Rapportage!A629))</f>
        <v/>
      </c>
      <c r="B629" s="31" t="s">
        <v>1890</v>
      </c>
      <c r="C629" s="31" t="str">
        <f>IF((Rapportage!C629)="","",_xlfn.CONCAT(REPT("0",10-LEN(Rapportage!C629)),Rapportage!C629))</f>
        <v/>
      </c>
      <c r="D629" s="31" t="s">
        <v>1891</v>
      </c>
      <c r="E629" s="31" t="s">
        <v>18210</v>
      </c>
      <c r="F629" s="31" t="s">
        <v>15688</v>
      </c>
      <c r="G629" s="31" t="s">
        <v>1892</v>
      </c>
      <c r="H629" s="31" t="s">
        <v>8797</v>
      </c>
      <c r="I629" s="31">
        <v>1766</v>
      </c>
      <c r="J629" s="31" t="e">
        <f ca="1">IF(($AB$2-$AA$2) &gt;= 0,IF(LEN(TEXT((V629)*100,"00000"))=3,_xlfn.CONCAT(0,TEXT((V629)*100,"00000")),TEXT((V629)*100,"00000")),empty)</f>
        <v>#NAME?</v>
      </c>
      <c r="K629" s="31" t="str">
        <f t="shared" si="63"/>
        <v/>
      </c>
      <c r="L629" s="31" t="s">
        <v>13169</v>
      </c>
      <c r="M629" s="31"/>
      <c r="N629" s="33" t="e">
        <f>MOD(Rapportage!H629-Rapportage!F629,1)-P629</f>
        <v>#VALUE!</v>
      </c>
      <c r="O629" s="31" t="str">
        <f>IF(Rapportage!G629="","",Rapportage!G629-Rapportage!E629)</f>
        <v/>
      </c>
      <c r="P629" s="35" t="str">
        <f>IF(Rapportage!K629="","",(Rapportage!K629*60)/1440)</f>
        <v/>
      </c>
      <c r="Q629" s="40" t="str">
        <f>IF(O629=1,1-((Rapportage!#REF!-$X$2)),"")</f>
        <v/>
      </c>
      <c r="R629" s="40" t="str">
        <f t="shared" si="62"/>
        <v/>
      </c>
      <c r="S629" s="35" t="str">
        <f>IF(OR(O629=1,Rapportage!H629&lt;$X$3),IF(Rapportage!H629&lt;"00:01","",(Rapportage!H629-$X$2)),"")</f>
        <v/>
      </c>
      <c r="T629" s="36" t="str">
        <f t="shared" si="64"/>
        <v/>
      </c>
      <c r="U629" s="41" t="str">
        <f t="shared" si="65"/>
        <v/>
      </c>
      <c r="V629" s="36" t="str">
        <f t="shared" si="66"/>
        <v/>
      </c>
      <c r="W629" s="36" t="str">
        <f t="shared" si="67"/>
        <v/>
      </c>
      <c r="X629" s="31"/>
      <c r="Y629" s="31"/>
      <c r="Z629" s="31" t="s">
        <v>8798</v>
      </c>
      <c r="AA629" s="31">
        <v>628</v>
      </c>
      <c r="AB629" s="31"/>
      <c r="AC629" s="31"/>
      <c r="AD629" s="31"/>
      <c r="AE629" s="31"/>
      <c r="AF629" s="31"/>
    </row>
    <row r="630" spans="1:32">
      <c r="A630" s="31" t="str">
        <f>IF((Rapportage!A630)="","",_xlfn.CONCAT(REPT("0",4-LEN(Rapportage!A630)),Rapportage!A630))</f>
        <v/>
      </c>
      <c r="B630" s="31" t="s">
        <v>1893</v>
      </c>
      <c r="C630" s="31" t="str">
        <f>IF((Rapportage!C630)="","",_xlfn.CONCAT(REPT("0",10-LEN(Rapportage!C630)),Rapportage!C630))</f>
        <v/>
      </c>
      <c r="D630" s="31" t="s">
        <v>1894</v>
      </c>
      <c r="E630" s="31" t="s">
        <v>18211</v>
      </c>
      <c r="F630" s="31" t="s">
        <v>15689</v>
      </c>
      <c r="G630" s="31" t="s">
        <v>1895</v>
      </c>
      <c r="H630" s="31" t="s">
        <v>8799</v>
      </c>
      <c r="I630" s="31">
        <v>1766</v>
      </c>
      <c r="J630" s="31" t="e">
        <f ca="1">IF(($AB$2-$AA$2) &gt;= 0,IF(LEN(TEXT((V630)*100,"00000"))=3,_xlfn.CONCAT(0,TEXT((V630)*100,"00000")),TEXT((V630)*100,"00000")),empty)</f>
        <v>#NAME?</v>
      </c>
      <c r="K630" s="31" t="str">
        <f t="shared" si="63"/>
        <v/>
      </c>
      <c r="L630" s="31" t="s">
        <v>13170</v>
      </c>
      <c r="M630" s="31"/>
      <c r="N630" s="33" t="e">
        <f>MOD(Rapportage!H630-Rapportage!F630,1)-P630</f>
        <v>#VALUE!</v>
      </c>
      <c r="O630" s="31" t="str">
        <f>IF(Rapportage!G630="","",Rapportage!G630-Rapportage!E630)</f>
        <v/>
      </c>
      <c r="P630" s="35" t="str">
        <f>IF(Rapportage!K630="","",(Rapportage!K630*60)/1440)</f>
        <v/>
      </c>
      <c r="Q630" s="40" t="str">
        <f>IF(O630=1,1-((Rapportage!#REF!-$X$2)),"")</f>
        <v/>
      </c>
      <c r="R630" s="40" t="str">
        <f t="shared" si="62"/>
        <v/>
      </c>
      <c r="S630" s="35" t="str">
        <f>IF(OR(O630=1,Rapportage!H630&lt;$X$3),IF(Rapportage!H630&lt;"00:01","",(Rapportage!H630-$X$2)),"")</f>
        <v/>
      </c>
      <c r="T630" s="36" t="str">
        <f t="shared" si="64"/>
        <v/>
      </c>
      <c r="U630" s="41" t="str">
        <f t="shared" si="65"/>
        <v/>
      </c>
      <c r="V630" s="36" t="str">
        <f t="shared" si="66"/>
        <v/>
      </c>
      <c r="W630" s="36" t="str">
        <f t="shared" si="67"/>
        <v/>
      </c>
      <c r="X630" s="31"/>
      <c r="Y630" s="31"/>
      <c r="Z630" s="31" t="s">
        <v>8800</v>
      </c>
      <c r="AA630" s="31">
        <v>629</v>
      </c>
      <c r="AB630" s="31"/>
      <c r="AC630" s="31"/>
      <c r="AD630" s="31"/>
      <c r="AE630" s="31"/>
      <c r="AF630" s="31"/>
    </row>
    <row r="631" spans="1:32">
      <c r="A631" s="31" t="str">
        <f>IF((Rapportage!A631)="","",_xlfn.CONCAT(REPT("0",4-LEN(Rapportage!A631)),Rapportage!A631))</f>
        <v/>
      </c>
      <c r="B631" s="31" t="s">
        <v>1896</v>
      </c>
      <c r="C631" s="31" t="str">
        <f>IF((Rapportage!C631)="","",_xlfn.CONCAT(REPT("0",10-LEN(Rapportage!C631)),Rapportage!C631))</f>
        <v/>
      </c>
      <c r="D631" s="31" t="s">
        <v>1897</v>
      </c>
      <c r="E631" s="31" t="s">
        <v>18212</v>
      </c>
      <c r="F631" s="31" t="s">
        <v>15690</v>
      </c>
      <c r="G631" s="31" t="s">
        <v>1898</v>
      </c>
      <c r="H631" s="31" t="s">
        <v>8801</v>
      </c>
      <c r="I631" s="31">
        <v>1766</v>
      </c>
      <c r="J631" s="31" t="e">
        <f ca="1">IF(($AB$2-$AA$2) &gt;= 0,IF(LEN(TEXT((V631)*100,"00000"))=3,_xlfn.CONCAT(0,TEXT((V631)*100,"00000")),TEXT((V631)*100,"00000")),empty)</f>
        <v>#NAME?</v>
      </c>
      <c r="K631" s="31" t="str">
        <f t="shared" si="63"/>
        <v/>
      </c>
      <c r="L631" s="31" t="s">
        <v>13171</v>
      </c>
      <c r="M631" s="31"/>
      <c r="N631" s="33" t="e">
        <f>MOD(Rapportage!H631-Rapportage!F631,1)-P631</f>
        <v>#VALUE!</v>
      </c>
      <c r="O631" s="31" t="str">
        <f>IF(Rapportage!G631="","",Rapportage!G631-Rapportage!E631)</f>
        <v/>
      </c>
      <c r="P631" s="35" t="str">
        <f>IF(Rapportage!K631="","",(Rapportage!K631*60)/1440)</f>
        <v/>
      </c>
      <c r="Q631" s="40" t="str">
        <f>IF(O631=1,1-((Rapportage!#REF!-$X$2)),"")</f>
        <v/>
      </c>
      <c r="R631" s="40" t="str">
        <f t="shared" si="62"/>
        <v/>
      </c>
      <c r="S631" s="35" t="str">
        <f>IF(OR(O631=1,Rapportage!H631&lt;$X$3),IF(Rapportage!H631&lt;"00:01","",(Rapportage!H631-$X$2)),"")</f>
        <v/>
      </c>
      <c r="T631" s="36" t="str">
        <f t="shared" si="64"/>
        <v/>
      </c>
      <c r="U631" s="41" t="str">
        <f t="shared" si="65"/>
        <v/>
      </c>
      <c r="V631" s="36" t="str">
        <f t="shared" si="66"/>
        <v/>
      </c>
      <c r="W631" s="36" t="str">
        <f t="shared" si="67"/>
        <v/>
      </c>
      <c r="X631" s="31"/>
      <c r="Y631" s="31"/>
      <c r="Z631" s="31" t="s">
        <v>8802</v>
      </c>
      <c r="AA631" s="31">
        <v>630</v>
      </c>
      <c r="AB631" s="31"/>
      <c r="AC631" s="31"/>
      <c r="AD631" s="31"/>
      <c r="AE631" s="31"/>
      <c r="AF631" s="31"/>
    </row>
    <row r="632" spans="1:32">
      <c r="A632" s="31" t="str">
        <f>IF((Rapportage!A632)="","",_xlfn.CONCAT(REPT("0",4-LEN(Rapportage!A632)),Rapportage!A632))</f>
        <v/>
      </c>
      <c r="B632" s="31" t="s">
        <v>1899</v>
      </c>
      <c r="C632" s="31" t="str">
        <f>IF((Rapportage!C632)="","",_xlfn.CONCAT(REPT("0",10-LEN(Rapportage!C632)),Rapportage!C632))</f>
        <v/>
      </c>
      <c r="D632" s="31" t="s">
        <v>1900</v>
      </c>
      <c r="E632" s="31" t="s">
        <v>18213</v>
      </c>
      <c r="F632" s="31" t="s">
        <v>15691</v>
      </c>
      <c r="G632" s="31" t="s">
        <v>1901</v>
      </c>
      <c r="H632" s="31" t="s">
        <v>8803</v>
      </c>
      <c r="I632" s="31">
        <v>1766</v>
      </c>
      <c r="J632" s="31" t="e">
        <f ca="1">IF(($AB$2-$AA$2) &gt;= 0,IF(LEN(TEXT((V632)*100,"00000"))=3,_xlfn.CONCAT(0,TEXT((V632)*100,"00000")),TEXT((V632)*100,"00000")),empty)</f>
        <v>#NAME?</v>
      </c>
      <c r="K632" s="31" t="str">
        <f t="shared" si="63"/>
        <v/>
      </c>
      <c r="L632" s="31" t="s">
        <v>13172</v>
      </c>
      <c r="M632" s="31"/>
      <c r="N632" s="33" t="e">
        <f>MOD(Rapportage!H632-Rapportage!F632,1)-P632</f>
        <v>#VALUE!</v>
      </c>
      <c r="O632" s="31" t="str">
        <f>IF(Rapportage!G632="","",Rapportage!G632-Rapportage!E632)</f>
        <v/>
      </c>
      <c r="P632" s="35" t="str">
        <f>IF(Rapportage!K632="","",(Rapportage!K632*60)/1440)</f>
        <v/>
      </c>
      <c r="Q632" s="40" t="str">
        <f>IF(O632=1,1-((Rapportage!#REF!-$X$2)),"")</f>
        <v/>
      </c>
      <c r="R632" s="40" t="str">
        <f t="shared" si="62"/>
        <v/>
      </c>
      <c r="S632" s="35" t="str">
        <f>IF(OR(O632=1,Rapportage!H632&lt;$X$3),IF(Rapportage!H632&lt;"00:01","",(Rapportage!H632-$X$2)),"")</f>
        <v/>
      </c>
      <c r="T632" s="36" t="str">
        <f t="shared" si="64"/>
        <v/>
      </c>
      <c r="U632" s="41" t="str">
        <f t="shared" si="65"/>
        <v/>
      </c>
      <c r="V632" s="36" t="str">
        <f t="shared" si="66"/>
        <v/>
      </c>
      <c r="W632" s="36" t="str">
        <f t="shared" si="67"/>
        <v/>
      </c>
      <c r="X632" s="31"/>
      <c r="Y632" s="31"/>
      <c r="Z632" s="31" t="s">
        <v>8804</v>
      </c>
      <c r="AA632" s="31">
        <v>631</v>
      </c>
      <c r="AB632" s="31"/>
      <c r="AC632" s="31"/>
      <c r="AD632" s="31"/>
      <c r="AE632" s="31"/>
      <c r="AF632" s="31"/>
    </row>
    <row r="633" spans="1:32">
      <c r="A633" s="31" t="str">
        <f>IF((Rapportage!A633)="","",_xlfn.CONCAT(REPT("0",4-LEN(Rapportage!A633)),Rapportage!A633))</f>
        <v/>
      </c>
      <c r="B633" s="31" t="s">
        <v>1902</v>
      </c>
      <c r="C633" s="31" t="str">
        <f>IF((Rapportage!C633)="","",_xlfn.CONCAT(REPT("0",10-LEN(Rapportage!C633)),Rapportage!C633))</f>
        <v/>
      </c>
      <c r="D633" s="31" t="s">
        <v>1903</v>
      </c>
      <c r="E633" s="31" t="s">
        <v>18214</v>
      </c>
      <c r="F633" s="31" t="s">
        <v>15692</v>
      </c>
      <c r="G633" s="31" t="s">
        <v>1904</v>
      </c>
      <c r="H633" s="31" t="s">
        <v>8805</v>
      </c>
      <c r="I633" s="31">
        <v>1766</v>
      </c>
      <c r="J633" s="31" t="e">
        <f ca="1">IF(($AB$2-$AA$2) &gt;= 0,IF(LEN(TEXT((V633)*100,"00000"))=3,_xlfn.CONCAT(0,TEXT((V633)*100,"00000")),TEXT((V633)*100,"00000")),empty)</f>
        <v>#NAME?</v>
      </c>
      <c r="K633" s="31" t="str">
        <f t="shared" si="63"/>
        <v/>
      </c>
      <c r="L633" s="31" t="s">
        <v>13173</v>
      </c>
      <c r="M633" s="31"/>
      <c r="N633" s="33" t="e">
        <f>MOD(Rapportage!H633-Rapportage!F633,1)-P633</f>
        <v>#VALUE!</v>
      </c>
      <c r="O633" s="31" t="str">
        <f>IF(Rapportage!G633="","",Rapportage!G633-Rapportage!E633)</f>
        <v/>
      </c>
      <c r="P633" s="35" t="str">
        <f>IF(Rapportage!K633="","",(Rapportage!K633*60)/1440)</f>
        <v/>
      </c>
      <c r="Q633" s="40" t="str">
        <f>IF(O633=1,1-((Rapportage!#REF!-$X$2)),"")</f>
        <v/>
      </c>
      <c r="R633" s="40" t="str">
        <f t="shared" si="62"/>
        <v/>
      </c>
      <c r="S633" s="35" t="str">
        <f>IF(OR(O633=1,Rapportage!H633&lt;$X$3),IF(Rapportage!H633&lt;"00:01","",(Rapportage!H633-$X$2)),"")</f>
        <v/>
      </c>
      <c r="T633" s="36" t="str">
        <f t="shared" si="64"/>
        <v/>
      </c>
      <c r="U633" s="41" t="str">
        <f t="shared" si="65"/>
        <v/>
      </c>
      <c r="V633" s="36" t="str">
        <f t="shared" si="66"/>
        <v/>
      </c>
      <c r="W633" s="36" t="str">
        <f t="shared" si="67"/>
        <v/>
      </c>
      <c r="X633" s="31"/>
      <c r="Y633" s="31"/>
      <c r="Z633" s="31" t="s">
        <v>8806</v>
      </c>
      <c r="AA633" s="31">
        <v>632</v>
      </c>
      <c r="AB633" s="31"/>
      <c r="AC633" s="31"/>
      <c r="AD633" s="31"/>
      <c r="AE633" s="31"/>
      <c r="AF633" s="31"/>
    </row>
    <row r="634" spans="1:32">
      <c r="A634" s="31" t="str">
        <f>IF((Rapportage!A634)="","",_xlfn.CONCAT(REPT("0",4-LEN(Rapportage!A634)),Rapportage!A634))</f>
        <v/>
      </c>
      <c r="B634" s="31" t="s">
        <v>1905</v>
      </c>
      <c r="C634" s="31" t="str">
        <f>IF((Rapportage!C634)="","",_xlfn.CONCAT(REPT("0",10-LEN(Rapportage!C634)),Rapportage!C634))</f>
        <v/>
      </c>
      <c r="D634" s="31" t="s">
        <v>1906</v>
      </c>
      <c r="E634" s="31" t="s">
        <v>18215</v>
      </c>
      <c r="F634" s="31" t="s">
        <v>15693</v>
      </c>
      <c r="G634" s="31" t="s">
        <v>1907</v>
      </c>
      <c r="H634" s="31" t="s">
        <v>8807</v>
      </c>
      <c r="I634" s="31">
        <v>1766</v>
      </c>
      <c r="J634" s="31" t="e">
        <f ca="1">IF(($AB$2-$AA$2) &gt;= 0,IF(LEN(TEXT((V634)*100,"00000"))=3,_xlfn.CONCAT(0,TEXT((V634)*100,"00000")),TEXT((V634)*100,"00000")),empty)</f>
        <v>#NAME?</v>
      </c>
      <c r="K634" s="31" t="str">
        <f t="shared" si="63"/>
        <v/>
      </c>
      <c r="L634" s="31" t="s">
        <v>13174</v>
      </c>
      <c r="M634" s="31"/>
      <c r="N634" s="33" t="e">
        <f>MOD(Rapportage!H634-Rapportage!F634,1)-P634</f>
        <v>#VALUE!</v>
      </c>
      <c r="O634" s="31" t="str">
        <f>IF(Rapportage!G634="","",Rapportage!G634-Rapportage!E634)</f>
        <v/>
      </c>
      <c r="P634" s="35" t="str">
        <f>IF(Rapportage!K634="","",(Rapportage!K634*60)/1440)</f>
        <v/>
      </c>
      <c r="Q634" s="40" t="str">
        <f>IF(O634=1,1-((Rapportage!#REF!-$X$2)),"")</f>
        <v/>
      </c>
      <c r="R634" s="40" t="str">
        <f t="shared" si="62"/>
        <v/>
      </c>
      <c r="S634" s="35" t="str">
        <f>IF(OR(O634=1,Rapportage!H634&lt;$X$3),IF(Rapportage!H634&lt;"00:01","",(Rapportage!H634-$X$2)),"")</f>
        <v/>
      </c>
      <c r="T634" s="36" t="str">
        <f t="shared" si="64"/>
        <v/>
      </c>
      <c r="U634" s="41" t="str">
        <f t="shared" si="65"/>
        <v/>
      </c>
      <c r="V634" s="36" t="str">
        <f t="shared" si="66"/>
        <v/>
      </c>
      <c r="W634" s="36" t="str">
        <f t="shared" si="67"/>
        <v/>
      </c>
      <c r="X634" s="31"/>
      <c r="Y634" s="31"/>
      <c r="Z634" s="31" t="s">
        <v>8808</v>
      </c>
      <c r="AA634" s="31">
        <v>633</v>
      </c>
      <c r="AB634" s="31"/>
      <c r="AC634" s="31"/>
      <c r="AD634" s="31"/>
      <c r="AE634" s="31"/>
      <c r="AF634" s="31"/>
    </row>
    <row r="635" spans="1:32">
      <c r="A635" s="31" t="str">
        <f>IF((Rapportage!A635)="","",_xlfn.CONCAT(REPT("0",4-LEN(Rapportage!A635)),Rapportage!A635))</f>
        <v/>
      </c>
      <c r="B635" s="31" t="s">
        <v>1908</v>
      </c>
      <c r="C635" s="31" t="str">
        <f>IF((Rapportage!C635)="","",_xlfn.CONCAT(REPT("0",10-LEN(Rapportage!C635)),Rapportage!C635))</f>
        <v/>
      </c>
      <c r="D635" s="31" t="s">
        <v>1909</v>
      </c>
      <c r="E635" s="31" t="s">
        <v>18216</v>
      </c>
      <c r="F635" s="31" t="s">
        <v>15694</v>
      </c>
      <c r="G635" s="31" t="s">
        <v>1910</v>
      </c>
      <c r="H635" s="31" t="s">
        <v>8809</v>
      </c>
      <c r="I635" s="31">
        <v>1766</v>
      </c>
      <c r="J635" s="31" t="e">
        <f ca="1">IF(($AB$2-$AA$2) &gt;= 0,IF(LEN(TEXT((V635)*100,"00000"))=3,_xlfn.CONCAT(0,TEXT((V635)*100,"00000")),TEXT((V635)*100,"00000")),empty)</f>
        <v>#NAME?</v>
      </c>
      <c r="K635" s="31" t="str">
        <f t="shared" si="63"/>
        <v/>
      </c>
      <c r="L635" s="31" t="s">
        <v>13175</v>
      </c>
      <c r="M635" s="31"/>
      <c r="N635" s="33" t="e">
        <f>MOD(Rapportage!H635-Rapportage!F635,1)-P635</f>
        <v>#VALUE!</v>
      </c>
      <c r="O635" s="31" t="str">
        <f>IF(Rapportage!G635="","",Rapportage!G635-Rapportage!E635)</f>
        <v/>
      </c>
      <c r="P635" s="35" t="str">
        <f>IF(Rapportage!K635="","",(Rapportage!K635*60)/1440)</f>
        <v/>
      </c>
      <c r="Q635" s="40" t="str">
        <f>IF(O635=1,1-((Rapportage!#REF!-$X$2)),"")</f>
        <v/>
      </c>
      <c r="R635" s="40" t="str">
        <f t="shared" si="62"/>
        <v/>
      </c>
      <c r="S635" s="35" t="str">
        <f>IF(OR(O635=1,Rapportage!H635&lt;$X$3),IF(Rapportage!H635&lt;"00:01","",(Rapportage!H635-$X$2)),"")</f>
        <v/>
      </c>
      <c r="T635" s="36" t="str">
        <f t="shared" si="64"/>
        <v/>
      </c>
      <c r="U635" s="41" t="str">
        <f t="shared" si="65"/>
        <v/>
      </c>
      <c r="V635" s="36" t="str">
        <f t="shared" si="66"/>
        <v/>
      </c>
      <c r="W635" s="36" t="str">
        <f t="shared" si="67"/>
        <v/>
      </c>
      <c r="X635" s="31"/>
      <c r="Y635" s="31"/>
      <c r="Z635" s="31" t="s">
        <v>8810</v>
      </c>
      <c r="AA635" s="31">
        <v>634</v>
      </c>
      <c r="AB635" s="31"/>
      <c r="AC635" s="31"/>
      <c r="AD635" s="31"/>
      <c r="AE635" s="31"/>
      <c r="AF635" s="31"/>
    </row>
    <row r="636" spans="1:32">
      <c r="A636" s="31" t="str">
        <f>IF((Rapportage!A636)="","",_xlfn.CONCAT(REPT("0",4-LEN(Rapportage!A636)),Rapportage!A636))</f>
        <v/>
      </c>
      <c r="B636" s="31" t="s">
        <v>1911</v>
      </c>
      <c r="C636" s="31" t="str">
        <f>IF((Rapportage!C636)="","",_xlfn.CONCAT(REPT("0",10-LEN(Rapportage!C636)),Rapportage!C636))</f>
        <v/>
      </c>
      <c r="D636" s="31" t="s">
        <v>1912</v>
      </c>
      <c r="E636" s="31" t="s">
        <v>18217</v>
      </c>
      <c r="F636" s="31" t="s">
        <v>15695</v>
      </c>
      <c r="G636" s="31" t="s">
        <v>1913</v>
      </c>
      <c r="H636" s="31" t="s">
        <v>8811</v>
      </c>
      <c r="I636" s="31">
        <v>1766</v>
      </c>
      <c r="J636" s="31" t="e">
        <f ca="1">IF(($AB$2-$AA$2) &gt;= 0,IF(LEN(TEXT((V636)*100,"00000"))=3,_xlfn.CONCAT(0,TEXT((V636)*100,"00000")),TEXT((V636)*100,"00000")),empty)</f>
        <v>#NAME?</v>
      </c>
      <c r="K636" s="31" t="str">
        <f t="shared" si="63"/>
        <v/>
      </c>
      <c r="L636" s="31" t="s">
        <v>13176</v>
      </c>
      <c r="M636" s="31"/>
      <c r="N636" s="33" t="e">
        <f>MOD(Rapportage!H636-Rapportage!F636,1)-P636</f>
        <v>#VALUE!</v>
      </c>
      <c r="O636" s="31" t="str">
        <f>IF(Rapportage!G636="","",Rapportage!G636-Rapportage!E636)</f>
        <v/>
      </c>
      <c r="P636" s="35" t="str">
        <f>IF(Rapportage!K636="","",(Rapportage!K636*60)/1440)</f>
        <v/>
      </c>
      <c r="Q636" s="40" t="str">
        <f>IF(O636=1,1-((Rapportage!#REF!-$X$2)),"")</f>
        <v/>
      </c>
      <c r="R636" s="40" t="str">
        <f t="shared" si="62"/>
        <v/>
      </c>
      <c r="S636" s="35" t="str">
        <f>IF(OR(O636=1,Rapportage!H636&lt;$X$3),IF(Rapportage!H636&lt;"00:01","",(Rapportage!H636-$X$2)),"")</f>
        <v/>
      </c>
      <c r="T636" s="36" t="str">
        <f t="shared" si="64"/>
        <v/>
      </c>
      <c r="U636" s="41" t="str">
        <f t="shared" si="65"/>
        <v/>
      </c>
      <c r="V636" s="36" t="str">
        <f t="shared" si="66"/>
        <v/>
      </c>
      <c r="W636" s="36" t="str">
        <f t="shared" si="67"/>
        <v/>
      </c>
      <c r="X636" s="31"/>
      <c r="Y636" s="31"/>
      <c r="Z636" s="31" t="s">
        <v>8812</v>
      </c>
      <c r="AA636" s="31">
        <v>635</v>
      </c>
      <c r="AB636" s="31"/>
      <c r="AC636" s="31"/>
      <c r="AD636" s="31"/>
      <c r="AE636" s="31"/>
      <c r="AF636" s="31"/>
    </row>
    <row r="637" spans="1:32">
      <c r="A637" s="31" t="str">
        <f>IF((Rapportage!A637)="","",_xlfn.CONCAT(REPT("0",4-LEN(Rapportage!A637)),Rapportage!A637))</f>
        <v/>
      </c>
      <c r="B637" s="31" t="s">
        <v>1914</v>
      </c>
      <c r="C637" s="31" t="str">
        <f>IF((Rapportage!C637)="","",_xlfn.CONCAT(REPT("0",10-LEN(Rapportage!C637)),Rapportage!C637))</f>
        <v/>
      </c>
      <c r="D637" s="31" t="s">
        <v>1915</v>
      </c>
      <c r="E637" s="31" t="s">
        <v>18218</v>
      </c>
      <c r="F637" s="31" t="s">
        <v>15696</v>
      </c>
      <c r="G637" s="31" t="s">
        <v>1916</v>
      </c>
      <c r="H637" s="31" t="s">
        <v>8813</v>
      </c>
      <c r="I637" s="31">
        <v>1766</v>
      </c>
      <c r="J637" s="31" t="e">
        <f ca="1">IF(($AB$2-$AA$2) &gt;= 0,IF(LEN(TEXT((V637)*100,"00000"))=3,_xlfn.CONCAT(0,TEXT((V637)*100,"00000")),TEXT((V637)*100,"00000")),empty)</f>
        <v>#NAME?</v>
      </c>
      <c r="K637" s="31" t="str">
        <f t="shared" si="63"/>
        <v/>
      </c>
      <c r="L637" s="31" t="s">
        <v>13177</v>
      </c>
      <c r="M637" s="31"/>
      <c r="N637" s="33" t="e">
        <f>MOD(Rapportage!H637-Rapportage!F637,1)-P637</f>
        <v>#VALUE!</v>
      </c>
      <c r="O637" s="31" t="str">
        <f>IF(Rapportage!G637="","",Rapportage!G637-Rapportage!E637)</f>
        <v/>
      </c>
      <c r="P637" s="35" t="str">
        <f>IF(Rapportage!K637="","",(Rapportage!K637*60)/1440)</f>
        <v/>
      </c>
      <c r="Q637" s="40" t="str">
        <f>IF(O637=1,1-((Rapportage!#REF!-$X$2)),"")</f>
        <v/>
      </c>
      <c r="R637" s="40" t="str">
        <f t="shared" si="62"/>
        <v/>
      </c>
      <c r="S637" s="35" t="str">
        <f>IF(OR(O637=1,Rapportage!H637&lt;$X$3),IF(Rapportage!H637&lt;"00:01","",(Rapportage!H637-$X$2)),"")</f>
        <v/>
      </c>
      <c r="T637" s="36" t="str">
        <f t="shared" si="64"/>
        <v/>
      </c>
      <c r="U637" s="41" t="str">
        <f t="shared" si="65"/>
        <v/>
      </c>
      <c r="V637" s="36" t="str">
        <f t="shared" si="66"/>
        <v/>
      </c>
      <c r="W637" s="36" t="str">
        <f t="shared" si="67"/>
        <v/>
      </c>
      <c r="X637" s="31"/>
      <c r="Y637" s="31"/>
      <c r="Z637" s="31" t="s">
        <v>8814</v>
      </c>
      <c r="AA637" s="31">
        <v>636</v>
      </c>
      <c r="AB637" s="31"/>
      <c r="AC637" s="31"/>
      <c r="AD637" s="31"/>
      <c r="AE637" s="31"/>
      <c r="AF637" s="31"/>
    </row>
    <row r="638" spans="1:32">
      <c r="A638" s="31" t="str">
        <f>IF((Rapportage!A638)="","",_xlfn.CONCAT(REPT("0",4-LEN(Rapportage!A638)),Rapportage!A638))</f>
        <v/>
      </c>
      <c r="B638" s="31" t="s">
        <v>1917</v>
      </c>
      <c r="C638" s="31" t="str">
        <f>IF((Rapportage!C638)="","",_xlfn.CONCAT(REPT("0",10-LEN(Rapportage!C638)),Rapportage!C638))</f>
        <v/>
      </c>
      <c r="D638" s="31" t="s">
        <v>1918</v>
      </c>
      <c r="E638" s="31" t="s">
        <v>18219</v>
      </c>
      <c r="F638" s="31" t="s">
        <v>15697</v>
      </c>
      <c r="G638" s="31" t="s">
        <v>1919</v>
      </c>
      <c r="H638" s="31" t="s">
        <v>8815</v>
      </c>
      <c r="I638" s="31">
        <v>1766</v>
      </c>
      <c r="J638" s="31" t="e">
        <f ca="1">IF(($AB$2-$AA$2) &gt;= 0,IF(LEN(TEXT((V638)*100,"00000"))=3,_xlfn.CONCAT(0,TEXT((V638)*100,"00000")),TEXT((V638)*100,"00000")),empty)</f>
        <v>#NAME?</v>
      </c>
      <c r="K638" s="31" t="str">
        <f t="shared" si="63"/>
        <v/>
      </c>
      <c r="L638" s="31" t="s">
        <v>13178</v>
      </c>
      <c r="M638" s="31"/>
      <c r="N638" s="33" t="e">
        <f>MOD(Rapportage!H638-Rapportage!F638,1)-P638</f>
        <v>#VALUE!</v>
      </c>
      <c r="O638" s="31" t="str">
        <f>IF(Rapportage!G638="","",Rapportage!G638-Rapportage!E638)</f>
        <v/>
      </c>
      <c r="P638" s="35" t="str">
        <f>IF(Rapportage!K638="","",(Rapportage!K638*60)/1440)</f>
        <v/>
      </c>
      <c r="Q638" s="40" t="str">
        <f>IF(O638=1,1-((Rapportage!#REF!-$X$2)),"")</f>
        <v/>
      </c>
      <c r="R638" s="40" t="str">
        <f t="shared" si="62"/>
        <v/>
      </c>
      <c r="S638" s="35" t="str">
        <f>IF(OR(O638=1,Rapportage!H638&lt;$X$3),IF(Rapportage!H638&lt;"00:01","",(Rapportage!H638-$X$2)),"")</f>
        <v/>
      </c>
      <c r="T638" s="36" t="str">
        <f t="shared" si="64"/>
        <v/>
      </c>
      <c r="U638" s="41" t="str">
        <f t="shared" si="65"/>
        <v/>
      </c>
      <c r="V638" s="36" t="str">
        <f t="shared" si="66"/>
        <v/>
      </c>
      <c r="W638" s="36" t="str">
        <f t="shared" si="67"/>
        <v/>
      </c>
      <c r="X638" s="31"/>
      <c r="Y638" s="31"/>
      <c r="Z638" s="31" t="s">
        <v>8816</v>
      </c>
      <c r="AA638" s="31">
        <v>637</v>
      </c>
      <c r="AB638" s="31"/>
      <c r="AC638" s="31"/>
      <c r="AD638" s="31"/>
      <c r="AE638" s="31"/>
      <c r="AF638" s="31"/>
    </row>
    <row r="639" spans="1:32">
      <c r="A639" s="31" t="str">
        <f>IF((Rapportage!A639)="","",_xlfn.CONCAT(REPT("0",4-LEN(Rapportage!A639)),Rapportage!A639))</f>
        <v/>
      </c>
      <c r="B639" s="31" t="s">
        <v>1920</v>
      </c>
      <c r="C639" s="31" t="str">
        <f>IF((Rapportage!C639)="","",_xlfn.CONCAT(REPT("0",10-LEN(Rapportage!C639)),Rapportage!C639))</f>
        <v/>
      </c>
      <c r="D639" s="31" t="s">
        <v>1921</v>
      </c>
      <c r="E639" s="31" t="s">
        <v>18220</v>
      </c>
      <c r="F639" s="31" t="s">
        <v>15698</v>
      </c>
      <c r="G639" s="31" t="s">
        <v>1922</v>
      </c>
      <c r="H639" s="31" t="s">
        <v>8817</v>
      </c>
      <c r="I639" s="31">
        <v>1766</v>
      </c>
      <c r="J639" s="31" t="e">
        <f ca="1">IF(($AB$2-$AA$2) &gt;= 0,IF(LEN(TEXT((V639)*100,"00000"))=3,_xlfn.CONCAT(0,TEXT((V639)*100,"00000")),TEXT((V639)*100,"00000")),empty)</f>
        <v>#NAME?</v>
      </c>
      <c r="K639" s="31" t="str">
        <f t="shared" si="63"/>
        <v/>
      </c>
      <c r="L639" s="31" t="s">
        <v>13179</v>
      </c>
      <c r="M639" s="31"/>
      <c r="N639" s="33" t="e">
        <f>MOD(Rapportage!H639-Rapportage!F639,1)-P639</f>
        <v>#VALUE!</v>
      </c>
      <c r="O639" s="31" t="str">
        <f>IF(Rapportage!G639="","",Rapportage!G639-Rapportage!E639)</f>
        <v/>
      </c>
      <c r="P639" s="35" t="str">
        <f>IF(Rapportage!K639="","",(Rapportage!K639*60)/1440)</f>
        <v/>
      </c>
      <c r="Q639" s="40" t="str">
        <f>IF(O639=1,1-((Rapportage!#REF!-$X$2)),"")</f>
        <v/>
      </c>
      <c r="R639" s="40" t="str">
        <f t="shared" si="62"/>
        <v/>
      </c>
      <c r="S639" s="35" t="str">
        <f>IF(OR(O639=1,Rapportage!H639&lt;$X$3),IF(Rapportage!H639&lt;"00:01","",(Rapportage!H639-$X$2)),"")</f>
        <v/>
      </c>
      <c r="T639" s="36" t="str">
        <f t="shared" si="64"/>
        <v/>
      </c>
      <c r="U639" s="41" t="str">
        <f t="shared" si="65"/>
        <v/>
      </c>
      <c r="V639" s="36" t="str">
        <f t="shared" si="66"/>
        <v/>
      </c>
      <c r="W639" s="36" t="str">
        <f t="shared" si="67"/>
        <v/>
      </c>
      <c r="X639" s="31"/>
      <c r="Y639" s="31"/>
      <c r="Z639" s="31" t="s">
        <v>8818</v>
      </c>
      <c r="AA639" s="31">
        <v>638</v>
      </c>
      <c r="AB639" s="31"/>
      <c r="AC639" s="31"/>
      <c r="AD639" s="31"/>
      <c r="AE639" s="31"/>
      <c r="AF639" s="31"/>
    </row>
    <row r="640" spans="1:32">
      <c r="A640" s="31" t="str">
        <f>IF((Rapportage!A640)="","",_xlfn.CONCAT(REPT("0",4-LEN(Rapportage!A640)),Rapportage!A640))</f>
        <v/>
      </c>
      <c r="B640" s="31" t="s">
        <v>1923</v>
      </c>
      <c r="C640" s="31" t="str">
        <f>IF((Rapportage!C640)="","",_xlfn.CONCAT(REPT("0",10-LEN(Rapportage!C640)),Rapportage!C640))</f>
        <v/>
      </c>
      <c r="D640" s="31" t="s">
        <v>1924</v>
      </c>
      <c r="E640" s="31" t="s">
        <v>18221</v>
      </c>
      <c r="F640" s="31" t="s">
        <v>15699</v>
      </c>
      <c r="G640" s="31" t="s">
        <v>1925</v>
      </c>
      <c r="H640" s="31" t="s">
        <v>8819</v>
      </c>
      <c r="I640" s="31">
        <v>1766</v>
      </c>
      <c r="J640" s="31" t="e">
        <f ca="1">IF(($AB$2-$AA$2) &gt;= 0,IF(LEN(TEXT((V640)*100,"00000"))=3,_xlfn.CONCAT(0,TEXT((V640)*100,"00000")),TEXT((V640)*100,"00000")),empty)</f>
        <v>#NAME?</v>
      </c>
      <c r="K640" s="31" t="str">
        <f t="shared" si="63"/>
        <v/>
      </c>
      <c r="L640" s="31" t="s">
        <v>13180</v>
      </c>
      <c r="M640" s="31"/>
      <c r="N640" s="33" t="e">
        <f>MOD(Rapportage!H640-Rapportage!F640,1)-P640</f>
        <v>#VALUE!</v>
      </c>
      <c r="O640" s="31" t="str">
        <f>IF(Rapportage!G640="","",Rapportage!G640-Rapportage!E640)</f>
        <v/>
      </c>
      <c r="P640" s="35" t="str">
        <f>IF(Rapportage!K640="","",(Rapportage!K640*60)/1440)</f>
        <v/>
      </c>
      <c r="Q640" s="40" t="str">
        <f>IF(O640=1,1-((Rapportage!#REF!-$X$2)),"")</f>
        <v/>
      </c>
      <c r="R640" s="40" t="str">
        <f t="shared" si="62"/>
        <v/>
      </c>
      <c r="S640" s="35" t="str">
        <f>IF(OR(O640=1,Rapportage!H640&lt;$X$3),IF(Rapportage!H640&lt;"00:01","",(Rapportage!H640-$X$2)),"")</f>
        <v/>
      </c>
      <c r="T640" s="36" t="str">
        <f t="shared" si="64"/>
        <v/>
      </c>
      <c r="U640" s="41" t="str">
        <f t="shared" si="65"/>
        <v/>
      </c>
      <c r="V640" s="36" t="str">
        <f t="shared" si="66"/>
        <v/>
      </c>
      <c r="W640" s="36" t="str">
        <f t="shared" si="67"/>
        <v/>
      </c>
      <c r="X640" s="31"/>
      <c r="Y640" s="31"/>
      <c r="Z640" s="31" t="s">
        <v>8820</v>
      </c>
      <c r="AA640" s="31">
        <v>639</v>
      </c>
      <c r="AB640" s="31"/>
      <c r="AC640" s="31"/>
      <c r="AD640" s="31"/>
      <c r="AE640" s="31"/>
      <c r="AF640" s="31"/>
    </row>
    <row r="641" spans="1:32">
      <c r="A641" s="31" t="str">
        <f>IF((Rapportage!A641)="","",_xlfn.CONCAT(REPT("0",4-LEN(Rapportage!A641)),Rapportage!A641))</f>
        <v/>
      </c>
      <c r="B641" s="31" t="s">
        <v>1926</v>
      </c>
      <c r="C641" s="31" t="str">
        <f>IF((Rapportage!C641)="","",_xlfn.CONCAT(REPT("0",10-LEN(Rapportage!C641)),Rapportage!C641))</f>
        <v/>
      </c>
      <c r="D641" s="31" t="s">
        <v>1927</v>
      </c>
      <c r="E641" s="31" t="s">
        <v>18222</v>
      </c>
      <c r="F641" s="31" t="s">
        <v>15700</v>
      </c>
      <c r="G641" s="31" t="s">
        <v>1928</v>
      </c>
      <c r="H641" s="31" t="s">
        <v>8821</v>
      </c>
      <c r="I641" s="31">
        <v>1766</v>
      </c>
      <c r="J641" s="31" t="e">
        <f ca="1">IF(($AB$2-$AA$2) &gt;= 0,IF(LEN(TEXT((V641)*100,"00000"))=3,_xlfn.CONCAT(0,TEXT((V641)*100,"00000")),TEXT((V641)*100,"00000")),empty)</f>
        <v>#NAME?</v>
      </c>
      <c r="K641" s="31" t="str">
        <f t="shared" si="63"/>
        <v/>
      </c>
      <c r="L641" s="31" t="s">
        <v>13181</v>
      </c>
      <c r="M641" s="31"/>
      <c r="N641" s="33" t="e">
        <f>MOD(Rapportage!H641-Rapportage!F641,1)-P641</f>
        <v>#VALUE!</v>
      </c>
      <c r="O641" s="31" t="str">
        <f>IF(Rapportage!G641="","",Rapportage!G641-Rapportage!E641)</f>
        <v/>
      </c>
      <c r="P641" s="35" t="str">
        <f>IF(Rapportage!K641="","",(Rapportage!K641*60)/1440)</f>
        <v/>
      </c>
      <c r="Q641" s="40" t="str">
        <f>IF(O641=1,1-((Rapportage!#REF!-$X$2)),"")</f>
        <v/>
      </c>
      <c r="R641" s="40" t="str">
        <f t="shared" si="62"/>
        <v/>
      </c>
      <c r="S641" s="35" t="str">
        <f>IF(OR(O641=1,Rapportage!H641&lt;$X$3),IF(Rapportage!H641&lt;"00:01","",(Rapportage!H641-$X$2)),"")</f>
        <v/>
      </c>
      <c r="T641" s="36" t="str">
        <f t="shared" si="64"/>
        <v/>
      </c>
      <c r="U641" s="41" t="str">
        <f t="shared" si="65"/>
        <v/>
      </c>
      <c r="V641" s="36" t="str">
        <f t="shared" si="66"/>
        <v/>
      </c>
      <c r="W641" s="36" t="str">
        <f t="shared" si="67"/>
        <v/>
      </c>
      <c r="X641" s="31"/>
      <c r="Y641" s="31"/>
      <c r="Z641" s="31" t="s">
        <v>8822</v>
      </c>
      <c r="AA641" s="31">
        <v>640</v>
      </c>
      <c r="AB641" s="31"/>
      <c r="AC641" s="31"/>
      <c r="AD641" s="31"/>
      <c r="AE641" s="31"/>
      <c r="AF641" s="31"/>
    </row>
    <row r="642" spans="1:32">
      <c r="A642" s="31" t="str">
        <f>IF((Rapportage!A642)="","",_xlfn.CONCAT(REPT("0",4-LEN(Rapportage!A642)),Rapportage!A642))</f>
        <v/>
      </c>
      <c r="B642" s="31" t="s">
        <v>1929</v>
      </c>
      <c r="C642" s="31" t="str">
        <f>IF((Rapportage!C642)="","",_xlfn.CONCAT(REPT("0",10-LEN(Rapportage!C642)),Rapportage!C642))</f>
        <v/>
      </c>
      <c r="D642" s="31" t="s">
        <v>1930</v>
      </c>
      <c r="E642" s="31" t="s">
        <v>18223</v>
      </c>
      <c r="F642" s="31" t="s">
        <v>15701</v>
      </c>
      <c r="G642" s="31" t="s">
        <v>1931</v>
      </c>
      <c r="H642" s="31" t="s">
        <v>8823</v>
      </c>
      <c r="I642" s="31">
        <v>1766</v>
      </c>
      <c r="J642" s="31" t="e">
        <f ca="1">IF(($AB$2-$AA$2) &gt;= 0,IF(LEN(TEXT((V642)*100,"00000"))=3,_xlfn.CONCAT(0,TEXT((V642)*100,"00000")),TEXT((V642)*100,"00000")),empty)</f>
        <v>#NAME?</v>
      </c>
      <c r="K642" s="31" t="str">
        <f t="shared" si="63"/>
        <v/>
      </c>
      <c r="L642" s="31" t="s">
        <v>13182</v>
      </c>
      <c r="M642" s="31"/>
      <c r="N642" s="33" t="e">
        <f>MOD(Rapportage!H642-Rapportage!F642,1)-P642</f>
        <v>#VALUE!</v>
      </c>
      <c r="O642" s="31" t="str">
        <f>IF(Rapportage!G642="","",Rapportage!G642-Rapportage!E642)</f>
        <v/>
      </c>
      <c r="P642" s="35" t="str">
        <f>IF(Rapportage!K642="","",(Rapportage!K642*60)/1440)</f>
        <v/>
      </c>
      <c r="Q642" s="40" t="str">
        <f>IF(O642=1,1-((Rapportage!#REF!-$X$2)),"")</f>
        <v/>
      </c>
      <c r="R642" s="40" t="str">
        <f t="shared" ref="R642:R705" si="68">IF(Q642="","",(Q642-N642))</f>
        <v/>
      </c>
      <c r="S642" s="35" t="str">
        <f>IF(OR(O642=1,Rapportage!H642&lt;$X$3),IF(Rapportage!H642&lt;"00:01","",(Rapportage!H642-$X$2)),"")</f>
        <v/>
      </c>
      <c r="T642" s="36" t="str">
        <f t="shared" si="64"/>
        <v/>
      </c>
      <c r="U642" s="41" t="str">
        <f t="shared" si="65"/>
        <v/>
      </c>
      <c r="V642" s="36" t="str">
        <f t="shared" si="66"/>
        <v/>
      </c>
      <c r="W642" s="36" t="str">
        <f t="shared" si="67"/>
        <v/>
      </c>
      <c r="X642" s="31"/>
      <c r="Y642" s="31"/>
      <c r="Z642" s="31" t="s">
        <v>8824</v>
      </c>
      <c r="AA642" s="31">
        <v>641</v>
      </c>
      <c r="AB642" s="31"/>
      <c r="AC642" s="31"/>
      <c r="AD642" s="31"/>
      <c r="AE642" s="31"/>
      <c r="AF642" s="31"/>
    </row>
    <row r="643" spans="1:32">
      <c r="A643" s="31" t="str">
        <f>IF((Rapportage!A643)="","",_xlfn.CONCAT(REPT("0",4-LEN(Rapportage!A643)),Rapportage!A643))</f>
        <v/>
      </c>
      <c r="B643" s="31" t="s">
        <v>1932</v>
      </c>
      <c r="C643" s="31" t="str">
        <f>IF((Rapportage!C643)="","",_xlfn.CONCAT(REPT("0",10-LEN(Rapportage!C643)),Rapportage!C643))</f>
        <v/>
      </c>
      <c r="D643" s="31" t="s">
        <v>1933</v>
      </c>
      <c r="E643" s="31" t="s">
        <v>18224</v>
      </c>
      <c r="F643" s="31" t="s">
        <v>15702</v>
      </c>
      <c r="G643" s="31" t="s">
        <v>1934</v>
      </c>
      <c r="H643" s="31" t="s">
        <v>8825</v>
      </c>
      <c r="I643" s="31">
        <v>1766</v>
      </c>
      <c r="J643" s="31" t="e">
        <f ca="1">IF(($AB$2-$AA$2) &gt;= 0,IF(LEN(TEXT((V643)*100,"00000"))=3,_xlfn.CONCAT(0,TEXT((V643)*100,"00000")),TEXT((V643)*100,"00000")),empty)</f>
        <v>#NAME?</v>
      </c>
      <c r="K643" s="31" t="str">
        <f t="shared" ref="K643:K706" si="69">IF(W643="","",IF(LEN(TEXT((W643)*100,"00000"))=3,_xlfn.CONCAT(0,TEXT((W643)*100,"00000")),TEXT((W643)*100,"00000")))</f>
        <v/>
      </c>
      <c r="L643" s="31" t="s">
        <v>13183</v>
      </c>
      <c r="M643" s="31"/>
      <c r="N643" s="33" t="e">
        <f>MOD(Rapportage!H643-Rapportage!F643,1)-P643</f>
        <v>#VALUE!</v>
      </c>
      <c r="O643" s="31" t="str">
        <f>IF(Rapportage!G643="","",Rapportage!G643-Rapportage!E643)</f>
        <v/>
      </c>
      <c r="P643" s="35" t="str">
        <f>IF(Rapportage!K643="","",(Rapportage!K643*60)/1440)</f>
        <v/>
      </c>
      <c r="Q643" s="40" t="str">
        <f>IF(O643=1,1-((Rapportage!#REF!-$X$2)),"")</f>
        <v/>
      </c>
      <c r="R643" s="40" t="str">
        <f t="shared" si="68"/>
        <v/>
      </c>
      <c r="S643" s="35" t="str">
        <f>IF(OR(O643=1,Rapportage!H643&lt;$X$3),IF(Rapportage!H643&lt;"00:01","",(Rapportage!H643-$X$2)),"")</f>
        <v/>
      </c>
      <c r="T643" s="36" t="str">
        <f t="shared" si="64"/>
        <v/>
      </c>
      <c r="U643" s="41" t="str">
        <f t="shared" si="65"/>
        <v/>
      </c>
      <c r="V643" s="36" t="str">
        <f t="shared" si="66"/>
        <v/>
      </c>
      <c r="W643" s="36" t="str">
        <f t="shared" si="67"/>
        <v/>
      </c>
      <c r="X643" s="31"/>
      <c r="Y643" s="31"/>
      <c r="Z643" s="31" t="s">
        <v>8826</v>
      </c>
      <c r="AA643" s="31">
        <v>642</v>
      </c>
      <c r="AB643" s="31"/>
      <c r="AC643" s="31"/>
      <c r="AD643" s="31"/>
      <c r="AE643" s="31"/>
      <c r="AF643" s="31"/>
    </row>
    <row r="644" spans="1:32">
      <c r="A644" s="31" t="str">
        <f>IF((Rapportage!A644)="","",_xlfn.CONCAT(REPT("0",4-LEN(Rapportage!A644)),Rapportage!A644))</f>
        <v/>
      </c>
      <c r="B644" s="31" t="s">
        <v>1935</v>
      </c>
      <c r="C644" s="31" t="str">
        <f>IF((Rapportage!C644)="","",_xlfn.CONCAT(REPT("0",10-LEN(Rapportage!C644)),Rapportage!C644))</f>
        <v/>
      </c>
      <c r="D644" s="31" t="s">
        <v>1936</v>
      </c>
      <c r="E644" s="31" t="s">
        <v>18225</v>
      </c>
      <c r="F644" s="31" t="s">
        <v>15703</v>
      </c>
      <c r="G644" s="31" t="s">
        <v>1937</v>
      </c>
      <c r="H644" s="31" t="s">
        <v>8827</v>
      </c>
      <c r="I644" s="31">
        <v>1766</v>
      </c>
      <c r="J644" s="31" t="e">
        <f ca="1">IF(($AB$2-$AA$2) &gt;= 0,IF(LEN(TEXT((V644)*100,"00000"))=3,_xlfn.CONCAT(0,TEXT((V644)*100,"00000")),TEXT((V644)*100,"00000")),empty)</f>
        <v>#NAME?</v>
      </c>
      <c r="K644" s="31" t="str">
        <f t="shared" si="69"/>
        <v/>
      </c>
      <c r="L644" s="31" t="s">
        <v>13184</v>
      </c>
      <c r="M644" s="31"/>
      <c r="N644" s="33" t="e">
        <f>MOD(Rapportage!H644-Rapportage!F644,1)-P644</f>
        <v>#VALUE!</v>
      </c>
      <c r="O644" s="31" t="str">
        <f>IF(Rapportage!G644="","",Rapportage!G644-Rapportage!E644)</f>
        <v/>
      </c>
      <c r="P644" s="35" t="str">
        <f>IF(Rapportage!K644="","",(Rapportage!K644*60)/1440)</f>
        <v/>
      </c>
      <c r="Q644" s="40" t="str">
        <f>IF(O644=1,1-((Rapportage!#REF!-$X$2)),"")</f>
        <v/>
      </c>
      <c r="R644" s="40" t="str">
        <f t="shared" si="68"/>
        <v/>
      </c>
      <c r="S644" s="35" t="str">
        <f>IF(OR(O644=1,Rapportage!H644&lt;$X$3),IF(Rapportage!H644&lt;"00:01","",(Rapportage!H644-$X$2)),"")</f>
        <v/>
      </c>
      <c r="T644" s="36" t="str">
        <f t="shared" si="64"/>
        <v/>
      </c>
      <c r="U644" s="41" t="str">
        <f t="shared" si="65"/>
        <v/>
      </c>
      <c r="V644" s="36" t="str">
        <f t="shared" si="66"/>
        <v/>
      </c>
      <c r="W644" s="36" t="str">
        <f t="shared" si="67"/>
        <v/>
      </c>
      <c r="X644" s="31"/>
      <c r="Y644" s="31"/>
      <c r="Z644" s="31" t="s">
        <v>8828</v>
      </c>
      <c r="AA644" s="31">
        <v>643</v>
      </c>
      <c r="AB644" s="31"/>
      <c r="AC644" s="31"/>
      <c r="AD644" s="31"/>
      <c r="AE644" s="31"/>
      <c r="AF644" s="31"/>
    </row>
    <row r="645" spans="1:32">
      <c r="A645" s="31" t="str">
        <f>IF((Rapportage!A645)="","",_xlfn.CONCAT(REPT("0",4-LEN(Rapportage!A645)),Rapportage!A645))</f>
        <v/>
      </c>
      <c r="B645" s="31" t="s">
        <v>1938</v>
      </c>
      <c r="C645" s="31" t="str">
        <f>IF((Rapportage!C645)="","",_xlfn.CONCAT(REPT("0",10-LEN(Rapportage!C645)),Rapportage!C645))</f>
        <v/>
      </c>
      <c r="D645" s="31" t="s">
        <v>1939</v>
      </c>
      <c r="E645" s="31" t="s">
        <v>18226</v>
      </c>
      <c r="F645" s="31" t="s">
        <v>15704</v>
      </c>
      <c r="G645" s="31" t="s">
        <v>1940</v>
      </c>
      <c r="H645" s="31" t="s">
        <v>8829</v>
      </c>
      <c r="I645" s="31">
        <v>1766</v>
      </c>
      <c r="J645" s="31" t="e">
        <f ca="1">IF(($AB$2-$AA$2) &gt;= 0,IF(LEN(TEXT((V645)*100,"00000"))=3,_xlfn.CONCAT(0,TEXT((V645)*100,"00000")),TEXT((V645)*100,"00000")),empty)</f>
        <v>#NAME?</v>
      </c>
      <c r="K645" s="31" t="str">
        <f t="shared" si="69"/>
        <v/>
      </c>
      <c r="L645" s="31" t="s">
        <v>13185</v>
      </c>
      <c r="M645" s="31"/>
      <c r="N645" s="33" t="e">
        <f>MOD(Rapportage!H645-Rapportage!F645,1)-P645</f>
        <v>#VALUE!</v>
      </c>
      <c r="O645" s="31" t="str">
        <f>IF(Rapportage!G645="","",Rapportage!G645-Rapportage!E645)</f>
        <v/>
      </c>
      <c r="P645" s="35" t="str">
        <f>IF(Rapportage!K645="","",(Rapportage!K645*60)/1440)</f>
        <v/>
      </c>
      <c r="Q645" s="40" t="str">
        <f>IF(O645=1,1-((Rapportage!#REF!-$X$2)),"")</f>
        <v/>
      </c>
      <c r="R645" s="40" t="str">
        <f t="shared" si="68"/>
        <v/>
      </c>
      <c r="S645" s="35" t="str">
        <f>IF(OR(O645=1,Rapportage!H645&lt;$X$3),IF(Rapportage!H645&lt;"00:01","",(Rapportage!H645-$X$2)),"")</f>
        <v/>
      </c>
      <c r="T645" s="36" t="str">
        <f t="shared" si="64"/>
        <v/>
      </c>
      <c r="U645" s="41" t="str">
        <f t="shared" si="65"/>
        <v/>
      </c>
      <c r="V645" s="36" t="str">
        <f t="shared" si="66"/>
        <v/>
      </c>
      <c r="W645" s="36" t="str">
        <f t="shared" si="67"/>
        <v/>
      </c>
      <c r="X645" s="31"/>
      <c r="Y645" s="31"/>
      <c r="Z645" s="31" t="s">
        <v>8830</v>
      </c>
      <c r="AA645" s="31">
        <v>644</v>
      </c>
      <c r="AB645" s="31"/>
      <c r="AC645" s="31"/>
      <c r="AD645" s="31"/>
      <c r="AE645" s="31"/>
      <c r="AF645" s="31"/>
    </row>
    <row r="646" spans="1:32">
      <c r="A646" s="31" t="str">
        <f>IF((Rapportage!A646)="","",_xlfn.CONCAT(REPT("0",4-LEN(Rapportage!A646)),Rapportage!A646))</f>
        <v/>
      </c>
      <c r="B646" s="31" t="s">
        <v>1941</v>
      </c>
      <c r="C646" s="31" t="str">
        <f>IF((Rapportage!C646)="","",_xlfn.CONCAT(REPT("0",10-LEN(Rapportage!C646)),Rapportage!C646))</f>
        <v/>
      </c>
      <c r="D646" s="31" t="s">
        <v>1942</v>
      </c>
      <c r="E646" s="31" t="s">
        <v>18227</v>
      </c>
      <c r="F646" s="31" t="s">
        <v>15705</v>
      </c>
      <c r="G646" s="31" t="s">
        <v>1943</v>
      </c>
      <c r="H646" s="31" t="s">
        <v>8831</v>
      </c>
      <c r="I646" s="31">
        <v>1766</v>
      </c>
      <c r="J646" s="31" t="e">
        <f ca="1">IF(($AB$2-$AA$2) &gt;= 0,IF(LEN(TEXT((V646)*100,"00000"))=3,_xlfn.CONCAT(0,TEXT((V646)*100,"00000")),TEXT((V646)*100,"00000")),empty)</f>
        <v>#NAME?</v>
      </c>
      <c r="K646" s="31" t="str">
        <f t="shared" si="69"/>
        <v/>
      </c>
      <c r="L646" s="31" t="s">
        <v>13186</v>
      </c>
      <c r="M646" s="31"/>
      <c r="N646" s="33" t="e">
        <f>MOD(Rapportage!H646-Rapportage!F646,1)-P646</f>
        <v>#VALUE!</v>
      </c>
      <c r="O646" s="31" t="str">
        <f>IF(Rapportage!G646="","",Rapportage!G646-Rapportage!E646)</f>
        <v/>
      </c>
      <c r="P646" s="35" t="str">
        <f>IF(Rapportage!K646="","",(Rapportage!K646*60)/1440)</f>
        <v/>
      </c>
      <c r="Q646" s="40" t="str">
        <f>IF(O646=1,1-((Rapportage!#REF!-$X$2)),"")</f>
        <v/>
      </c>
      <c r="R646" s="40" t="str">
        <f t="shared" si="68"/>
        <v/>
      </c>
      <c r="S646" s="35" t="str">
        <f>IF(OR(O646=1,Rapportage!H646&lt;$X$3),IF(Rapportage!H646&lt;"00:01","",(Rapportage!H646-$X$2)),"")</f>
        <v/>
      </c>
      <c r="T646" s="36" t="str">
        <f t="shared" si="64"/>
        <v/>
      </c>
      <c r="U646" s="41" t="str">
        <f t="shared" si="65"/>
        <v/>
      </c>
      <c r="V646" s="36" t="str">
        <f t="shared" si="66"/>
        <v/>
      </c>
      <c r="W646" s="36" t="str">
        <f t="shared" si="67"/>
        <v/>
      </c>
      <c r="X646" s="31"/>
      <c r="Y646" s="31"/>
      <c r="Z646" s="31" t="s">
        <v>8832</v>
      </c>
      <c r="AA646" s="31">
        <v>645</v>
      </c>
      <c r="AB646" s="31"/>
      <c r="AC646" s="31"/>
      <c r="AD646" s="31"/>
      <c r="AE646" s="31"/>
      <c r="AF646" s="31"/>
    </row>
    <row r="647" spans="1:32">
      <c r="A647" s="31" t="str">
        <f>IF((Rapportage!A647)="","",_xlfn.CONCAT(REPT("0",4-LEN(Rapportage!A647)),Rapportage!A647))</f>
        <v/>
      </c>
      <c r="B647" s="31" t="s">
        <v>1944</v>
      </c>
      <c r="C647" s="31" t="str">
        <f>IF((Rapportage!C647)="","",_xlfn.CONCAT(REPT("0",10-LEN(Rapportage!C647)),Rapportage!C647))</f>
        <v/>
      </c>
      <c r="D647" s="31" t="s">
        <v>1945</v>
      </c>
      <c r="E647" s="31" t="s">
        <v>18228</v>
      </c>
      <c r="F647" s="31" t="s">
        <v>15706</v>
      </c>
      <c r="G647" s="31" t="s">
        <v>1946</v>
      </c>
      <c r="H647" s="31" t="s">
        <v>8833</v>
      </c>
      <c r="I647" s="31">
        <v>1766</v>
      </c>
      <c r="J647" s="31" t="e">
        <f ca="1">IF(($AB$2-$AA$2) &gt;= 0,IF(LEN(TEXT((V647)*100,"00000"))=3,_xlfn.CONCAT(0,TEXT((V647)*100,"00000")),TEXT((V647)*100,"00000")),empty)</f>
        <v>#NAME?</v>
      </c>
      <c r="K647" s="31" t="str">
        <f t="shared" si="69"/>
        <v/>
      </c>
      <c r="L647" s="31" t="s">
        <v>13187</v>
      </c>
      <c r="M647" s="31"/>
      <c r="N647" s="33" t="e">
        <f>MOD(Rapportage!H647-Rapportage!F647,1)-P647</f>
        <v>#VALUE!</v>
      </c>
      <c r="O647" s="31" t="str">
        <f>IF(Rapportage!G647="","",Rapportage!G647-Rapportage!E647)</f>
        <v/>
      </c>
      <c r="P647" s="35" t="str">
        <f>IF(Rapportage!K647="","",(Rapportage!K647*60)/1440)</f>
        <v/>
      </c>
      <c r="Q647" s="40" t="str">
        <f>IF(O647=1,1-((Rapportage!#REF!-$X$2)),"")</f>
        <v/>
      </c>
      <c r="R647" s="40" t="str">
        <f t="shared" si="68"/>
        <v/>
      </c>
      <c r="S647" s="35" t="str">
        <f>IF(OR(O647=1,Rapportage!H647&lt;$X$3),IF(Rapportage!H647&lt;"00:01","",(Rapportage!H647-$X$2)),"")</f>
        <v/>
      </c>
      <c r="T647" s="36" t="str">
        <f t="shared" ref="T647:T710" si="70">IF(P647="","",IF(S647="",((P647*1440)/60),(((R647+S647)*1440)/60)))</f>
        <v/>
      </c>
      <c r="U647" s="41" t="str">
        <f t="shared" ref="U647:U710" si="71">IF(P647="","",(P647*1440)/60)</f>
        <v/>
      </c>
      <c r="V647" s="36" t="str">
        <f t="shared" ref="V647:V710" si="72">IF(O647="","",IF(O647=0,((P647*1440)/60),(R647*1440)/60))</f>
        <v/>
      </c>
      <c r="W647" s="36" t="str">
        <f t="shared" ref="W647:W710" si="73">IF(S647="","",(S647*1440)/60)</f>
        <v/>
      </c>
      <c r="X647" s="31"/>
      <c r="Y647" s="31"/>
      <c r="Z647" s="31" t="s">
        <v>8834</v>
      </c>
      <c r="AA647" s="31">
        <v>646</v>
      </c>
      <c r="AB647" s="31"/>
      <c r="AC647" s="31"/>
      <c r="AD647" s="31"/>
      <c r="AE647" s="31"/>
      <c r="AF647" s="31"/>
    </row>
    <row r="648" spans="1:32">
      <c r="A648" s="31" t="str">
        <f>IF((Rapportage!A648)="","",_xlfn.CONCAT(REPT("0",4-LEN(Rapportage!A648)),Rapportage!A648))</f>
        <v/>
      </c>
      <c r="B648" s="31" t="s">
        <v>1947</v>
      </c>
      <c r="C648" s="31" t="str">
        <f>IF((Rapportage!C648)="","",_xlfn.CONCAT(REPT("0",10-LEN(Rapportage!C648)),Rapportage!C648))</f>
        <v/>
      </c>
      <c r="D648" s="31" t="s">
        <v>1948</v>
      </c>
      <c r="E648" s="31" t="s">
        <v>18229</v>
      </c>
      <c r="F648" s="31" t="s">
        <v>15707</v>
      </c>
      <c r="G648" s="31" t="s">
        <v>1949</v>
      </c>
      <c r="H648" s="31" t="s">
        <v>8835</v>
      </c>
      <c r="I648" s="31">
        <v>1766</v>
      </c>
      <c r="J648" s="31" t="e">
        <f ca="1">IF(($AB$2-$AA$2) &gt;= 0,IF(LEN(TEXT((V648)*100,"00000"))=3,_xlfn.CONCAT(0,TEXT((V648)*100,"00000")),TEXT((V648)*100,"00000")),empty)</f>
        <v>#NAME?</v>
      </c>
      <c r="K648" s="31" t="str">
        <f t="shared" si="69"/>
        <v/>
      </c>
      <c r="L648" s="31" t="s">
        <v>13188</v>
      </c>
      <c r="M648" s="31"/>
      <c r="N648" s="33" t="e">
        <f>MOD(Rapportage!H648-Rapportage!F648,1)-P648</f>
        <v>#VALUE!</v>
      </c>
      <c r="O648" s="31" t="str">
        <f>IF(Rapportage!G648="","",Rapportage!G648-Rapportage!E648)</f>
        <v/>
      </c>
      <c r="P648" s="35" t="str">
        <f>IF(Rapportage!K648="","",(Rapportage!K648*60)/1440)</f>
        <v/>
      </c>
      <c r="Q648" s="40" t="str">
        <f>IF(O648=1,1-((Rapportage!#REF!-$X$2)),"")</f>
        <v/>
      </c>
      <c r="R648" s="40" t="str">
        <f t="shared" si="68"/>
        <v/>
      </c>
      <c r="S648" s="35" t="str">
        <f>IF(OR(O648=1,Rapportage!H648&lt;$X$3),IF(Rapportage!H648&lt;"00:01","",(Rapportage!H648-$X$2)),"")</f>
        <v/>
      </c>
      <c r="T648" s="36" t="str">
        <f t="shared" si="70"/>
        <v/>
      </c>
      <c r="U648" s="41" t="str">
        <f t="shared" si="71"/>
        <v/>
      </c>
      <c r="V648" s="36" t="str">
        <f t="shared" si="72"/>
        <v/>
      </c>
      <c r="W648" s="36" t="str">
        <f t="shared" si="73"/>
        <v/>
      </c>
      <c r="X648" s="31"/>
      <c r="Y648" s="31"/>
      <c r="Z648" s="31" t="s">
        <v>8836</v>
      </c>
      <c r="AA648" s="31">
        <v>647</v>
      </c>
      <c r="AB648" s="31"/>
      <c r="AC648" s="31"/>
      <c r="AD648" s="31"/>
      <c r="AE648" s="31"/>
      <c r="AF648" s="31"/>
    </row>
    <row r="649" spans="1:32">
      <c r="A649" s="31" t="str">
        <f>IF((Rapportage!A649)="","",_xlfn.CONCAT(REPT("0",4-LEN(Rapportage!A649)),Rapportage!A649))</f>
        <v/>
      </c>
      <c r="B649" s="31" t="s">
        <v>1950</v>
      </c>
      <c r="C649" s="31" t="str">
        <f>IF((Rapportage!C649)="","",_xlfn.CONCAT(REPT("0",10-LEN(Rapportage!C649)),Rapportage!C649))</f>
        <v/>
      </c>
      <c r="D649" s="31" t="s">
        <v>1951</v>
      </c>
      <c r="E649" s="31" t="s">
        <v>18230</v>
      </c>
      <c r="F649" s="31" t="s">
        <v>15708</v>
      </c>
      <c r="G649" s="31" t="s">
        <v>1952</v>
      </c>
      <c r="H649" s="31" t="s">
        <v>8837</v>
      </c>
      <c r="I649" s="31">
        <v>1766</v>
      </c>
      <c r="J649" s="31" t="e">
        <f ca="1">IF(($AB$2-$AA$2) &gt;= 0,IF(LEN(TEXT((V649)*100,"00000"))=3,_xlfn.CONCAT(0,TEXT((V649)*100,"00000")),TEXT((V649)*100,"00000")),empty)</f>
        <v>#NAME?</v>
      </c>
      <c r="K649" s="31" t="str">
        <f t="shared" si="69"/>
        <v/>
      </c>
      <c r="L649" s="31" t="s">
        <v>13189</v>
      </c>
      <c r="M649" s="31"/>
      <c r="N649" s="33" t="e">
        <f>MOD(Rapportage!H649-Rapportage!F649,1)-P649</f>
        <v>#VALUE!</v>
      </c>
      <c r="O649" s="31" t="str">
        <f>IF(Rapportage!G649="","",Rapportage!G649-Rapportage!E649)</f>
        <v/>
      </c>
      <c r="P649" s="35" t="str">
        <f>IF(Rapportage!K649="","",(Rapportage!K649*60)/1440)</f>
        <v/>
      </c>
      <c r="Q649" s="40" t="str">
        <f>IF(O649=1,1-((Rapportage!#REF!-$X$2)),"")</f>
        <v/>
      </c>
      <c r="R649" s="40" t="str">
        <f t="shared" si="68"/>
        <v/>
      </c>
      <c r="S649" s="35" t="str">
        <f>IF(OR(O649=1,Rapportage!H649&lt;$X$3),IF(Rapportage!H649&lt;"00:01","",(Rapportage!H649-$X$2)),"")</f>
        <v/>
      </c>
      <c r="T649" s="36" t="str">
        <f t="shared" si="70"/>
        <v/>
      </c>
      <c r="U649" s="41" t="str">
        <f t="shared" si="71"/>
        <v/>
      </c>
      <c r="V649" s="36" t="str">
        <f t="shared" si="72"/>
        <v/>
      </c>
      <c r="W649" s="36" t="str">
        <f t="shared" si="73"/>
        <v/>
      </c>
      <c r="X649" s="31"/>
      <c r="Y649" s="31"/>
      <c r="Z649" s="31" t="s">
        <v>8838</v>
      </c>
      <c r="AA649" s="31">
        <v>648</v>
      </c>
      <c r="AB649" s="31"/>
      <c r="AC649" s="31"/>
      <c r="AD649" s="31"/>
      <c r="AE649" s="31"/>
      <c r="AF649" s="31"/>
    </row>
    <row r="650" spans="1:32">
      <c r="A650" s="31" t="str">
        <f>IF((Rapportage!A650)="","",_xlfn.CONCAT(REPT("0",4-LEN(Rapportage!A650)),Rapportage!A650))</f>
        <v/>
      </c>
      <c r="B650" s="31" t="s">
        <v>1953</v>
      </c>
      <c r="C650" s="31" t="str">
        <f>IF((Rapportage!C650)="","",_xlfn.CONCAT(REPT("0",10-LEN(Rapportage!C650)),Rapportage!C650))</f>
        <v/>
      </c>
      <c r="D650" s="31" t="s">
        <v>1954</v>
      </c>
      <c r="E650" s="31" t="s">
        <v>18231</v>
      </c>
      <c r="F650" s="31" t="s">
        <v>15709</v>
      </c>
      <c r="G650" s="31" t="s">
        <v>1955</v>
      </c>
      <c r="H650" s="31" t="s">
        <v>8839</v>
      </c>
      <c r="I650" s="31">
        <v>1766</v>
      </c>
      <c r="J650" s="31" t="e">
        <f ca="1">IF(($AB$2-$AA$2) &gt;= 0,IF(LEN(TEXT((V650)*100,"00000"))=3,_xlfn.CONCAT(0,TEXT((V650)*100,"00000")),TEXT((V650)*100,"00000")),empty)</f>
        <v>#NAME?</v>
      </c>
      <c r="K650" s="31" t="str">
        <f t="shared" si="69"/>
        <v/>
      </c>
      <c r="L650" s="31" t="s">
        <v>13190</v>
      </c>
      <c r="M650" s="31"/>
      <c r="N650" s="33" t="e">
        <f>MOD(Rapportage!H650-Rapportage!F650,1)-P650</f>
        <v>#VALUE!</v>
      </c>
      <c r="O650" s="31" t="str">
        <f>IF(Rapportage!G650="","",Rapportage!G650-Rapportage!E650)</f>
        <v/>
      </c>
      <c r="P650" s="35" t="str">
        <f>IF(Rapportage!K650="","",(Rapportage!K650*60)/1440)</f>
        <v/>
      </c>
      <c r="Q650" s="40" t="str">
        <f>IF(O650=1,1-((Rapportage!#REF!-$X$2)),"")</f>
        <v/>
      </c>
      <c r="R650" s="40" t="str">
        <f t="shared" si="68"/>
        <v/>
      </c>
      <c r="S650" s="35" t="str">
        <f>IF(OR(O650=1,Rapportage!H650&lt;$X$3),IF(Rapportage!H650&lt;"00:01","",(Rapportage!H650-$X$2)),"")</f>
        <v/>
      </c>
      <c r="T650" s="36" t="str">
        <f t="shared" si="70"/>
        <v/>
      </c>
      <c r="U650" s="41" t="str">
        <f t="shared" si="71"/>
        <v/>
      </c>
      <c r="V650" s="36" t="str">
        <f t="shared" si="72"/>
        <v/>
      </c>
      <c r="W650" s="36" t="str">
        <f t="shared" si="73"/>
        <v/>
      </c>
      <c r="X650" s="31"/>
      <c r="Y650" s="31"/>
      <c r="Z650" s="31" t="s">
        <v>8840</v>
      </c>
      <c r="AA650" s="31">
        <v>649</v>
      </c>
      <c r="AB650" s="31"/>
      <c r="AC650" s="31"/>
      <c r="AD650" s="31"/>
      <c r="AE650" s="31"/>
      <c r="AF650" s="31"/>
    </row>
    <row r="651" spans="1:32">
      <c r="A651" s="31" t="str">
        <f>IF((Rapportage!A651)="","",_xlfn.CONCAT(REPT("0",4-LEN(Rapportage!A651)),Rapportage!A651))</f>
        <v/>
      </c>
      <c r="B651" s="31" t="s">
        <v>1956</v>
      </c>
      <c r="C651" s="31" t="str">
        <f>IF((Rapportage!C651)="","",_xlfn.CONCAT(REPT("0",10-LEN(Rapportage!C651)),Rapportage!C651))</f>
        <v/>
      </c>
      <c r="D651" s="31" t="s">
        <v>1957</v>
      </c>
      <c r="E651" s="31" t="s">
        <v>18232</v>
      </c>
      <c r="F651" s="31" t="s">
        <v>15710</v>
      </c>
      <c r="G651" s="31" t="s">
        <v>1958</v>
      </c>
      <c r="H651" s="31" t="s">
        <v>8841</v>
      </c>
      <c r="I651" s="31">
        <v>1766</v>
      </c>
      <c r="J651" s="31" t="e">
        <f ca="1">IF(($AB$2-$AA$2) &gt;= 0,IF(LEN(TEXT((V651)*100,"00000"))=3,_xlfn.CONCAT(0,TEXT((V651)*100,"00000")),TEXT((V651)*100,"00000")),empty)</f>
        <v>#NAME?</v>
      </c>
      <c r="K651" s="31" t="str">
        <f t="shared" si="69"/>
        <v/>
      </c>
      <c r="L651" s="31" t="s">
        <v>13191</v>
      </c>
      <c r="M651" s="31"/>
      <c r="N651" s="33" t="e">
        <f>MOD(Rapportage!H651-Rapportage!F651,1)-P651</f>
        <v>#VALUE!</v>
      </c>
      <c r="O651" s="31" t="str">
        <f>IF(Rapportage!G651="","",Rapportage!G651-Rapportage!E651)</f>
        <v/>
      </c>
      <c r="P651" s="35" t="str">
        <f>IF(Rapportage!K651="","",(Rapportage!K651*60)/1440)</f>
        <v/>
      </c>
      <c r="Q651" s="40" t="str">
        <f>IF(O651=1,1-((Rapportage!#REF!-$X$2)),"")</f>
        <v/>
      </c>
      <c r="R651" s="40" t="str">
        <f t="shared" si="68"/>
        <v/>
      </c>
      <c r="S651" s="35" t="str">
        <f>IF(OR(O651=1,Rapportage!H651&lt;$X$3),IF(Rapportage!H651&lt;"00:01","",(Rapportage!H651-$X$2)),"")</f>
        <v/>
      </c>
      <c r="T651" s="36" t="str">
        <f t="shared" si="70"/>
        <v/>
      </c>
      <c r="U651" s="41" t="str">
        <f t="shared" si="71"/>
        <v/>
      </c>
      <c r="V651" s="36" t="str">
        <f t="shared" si="72"/>
        <v/>
      </c>
      <c r="W651" s="36" t="str">
        <f t="shared" si="73"/>
        <v/>
      </c>
      <c r="X651" s="31"/>
      <c r="Y651" s="31"/>
      <c r="Z651" s="31" t="s">
        <v>8842</v>
      </c>
      <c r="AA651" s="31">
        <v>650</v>
      </c>
      <c r="AB651" s="31"/>
      <c r="AC651" s="31"/>
      <c r="AD651" s="31"/>
      <c r="AE651" s="31"/>
      <c r="AF651" s="31"/>
    </row>
    <row r="652" spans="1:32">
      <c r="A652" s="31" t="str">
        <f>IF((Rapportage!A652)="","",_xlfn.CONCAT(REPT("0",4-LEN(Rapportage!A652)),Rapportage!A652))</f>
        <v/>
      </c>
      <c r="B652" s="31" t="s">
        <v>1959</v>
      </c>
      <c r="C652" s="31" t="str">
        <f>IF((Rapportage!C652)="","",_xlfn.CONCAT(REPT("0",10-LEN(Rapportage!C652)),Rapportage!C652))</f>
        <v/>
      </c>
      <c r="D652" s="31" t="s">
        <v>1960</v>
      </c>
      <c r="E652" s="31" t="s">
        <v>18233</v>
      </c>
      <c r="F652" s="31" t="s">
        <v>15711</v>
      </c>
      <c r="G652" s="31" t="s">
        <v>1961</v>
      </c>
      <c r="H652" s="31" t="s">
        <v>8843</v>
      </c>
      <c r="I652" s="31">
        <v>1766</v>
      </c>
      <c r="J652" s="31" t="e">
        <f ca="1">IF(($AB$2-$AA$2) &gt;= 0,IF(LEN(TEXT((V652)*100,"00000"))=3,_xlfn.CONCAT(0,TEXT((V652)*100,"00000")),TEXT((V652)*100,"00000")),empty)</f>
        <v>#NAME?</v>
      </c>
      <c r="K652" s="31" t="str">
        <f t="shared" si="69"/>
        <v/>
      </c>
      <c r="L652" s="31" t="s">
        <v>13192</v>
      </c>
      <c r="M652" s="31"/>
      <c r="N652" s="33" t="e">
        <f>MOD(Rapportage!H652-Rapportage!F652,1)-P652</f>
        <v>#VALUE!</v>
      </c>
      <c r="O652" s="31" t="str">
        <f>IF(Rapportage!G652="","",Rapportage!G652-Rapportage!E652)</f>
        <v/>
      </c>
      <c r="P652" s="35" t="str">
        <f>IF(Rapportage!K652="","",(Rapportage!K652*60)/1440)</f>
        <v/>
      </c>
      <c r="Q652" s="40" t="str">
        <f>IF(O652=1,1-((Rapportage!#REF!-$X$2)),"")</f>
        <v/>
      </c>
      <c r="R652" s="40" t="str">
        <f t="shared" si="68"/>
        <v/>
      </c>
      <c r="S652" s="35" t="str">
        <f>IF(OR(O652=1,Rapportage!H652&lt;$X$3),IF(Rapportage!H652&lt;"00:01","",(Rapportage!H652-$X$2)),"")</f>
        <v/>
      </c>
      <c r="T652" s="36" t="str">
        <f t="shared" si="70"/>
        <v/>
      </c>
      <c r="U652" s="41" t="str">
        <f t="shared" si="71"/>
        <v/>
      </c>
      <c r="V652" s="36" t="str">
        <f t="shared" si="72"/>
        <v/>
      </c>
      <c r="W652" s="36" t="str">
        <f t="shared" si="73"/>
        <v/>
      </c>
      <c r="X652" s="31"/>
      <c r="Y652" s="31"/>
      <c r="Z652" s="31" t="s">
        <v>8844</v>
      </c>
      <c r="AA652" s="31">
        <v>651</v>
      </c>
      <c r="AB652" s="31"/>
      <c r="AC652" s="31"/>
      <c r="AD652" s="31"/>
      <c r="AE652" s="31"/>
      <c r="AF652" s="31"/>
    </row>
    <row r="653" spans="1:32">
      <c r="A653" s="31" t="str">
        <f>IF((Rapportage!A653)="","",_xlfn.CONCAT(REPT("0",4-LEN(Rapportage!A653)),Rapportage!A653))</f>
        <v/>
      </c>
      <c r="B653" s="31" t="s">
        <v>1962</v>
      </c>
      <c r="C653" s="31" t="str">
        <f>IF((Rapportage!C653)="","",_xlfn.CONCAT(REPT("0",10-LEN(Rapportage!C653)),Rapportage!C653))</f>
        <v/>
      </c>
      <c r="D653" s="31" t="s">
        <v>1963</v>
      </c>
      <c r="E653" s="31" t="s">
        <v>18234</v>
      </c>
      <c r="F653" s="31" t="s">
        <v>15712</v>
      </c>
      <c r="G653" s="31" t="s">
        <v>1964</v>
      </c>
      <c r="H653" s="31" t="s">
        <v>8845</v>
      </c>
      <c r="I653" s="31">
        <v>1766</v>
      </c>
      <c r="J653" s="31" t="e">
        <f ca="1">IF(($AB$2-$AA$2) &gt;= 0,IF(LEN(TEXT((V653)*100,"00000"))=3,_xlfn.CONCAT(0,TEXT((V653)*100,"00000")),TEXT((V653)*100,"00000")),empty)</f>
        <v>#NAME?</v>
      </c>
      <c r="K653" s="31" t="str">
        <f t="shared" si="69"/>
        <v/>
      </c>
      <c r="L653" s="31" t="s">
        <v>13193</v>
      </c>
      <c r="M653" s="31"/>
      <c r="N653" s="33" t="e">
        <f>MOD(Rapportage!H653-Rapportage!F653,1)-P653</f>
        <v>#VALUE!</v>
      </c>
      <c r="O653" s="31" t="str">
        <f>IF(Rapportage!G653="","",Rapportage!G653-Rapportage!E653)</f>
        <v/>
      </c>
      <c r="P653" s="35" t="str">
        <f>IF(Rapportage!K653="","",(Rapportage!K653*60)/1440)</f>
        <v/>
      </c>
      <c r="Q653" s="40" t="str">
        <f>IF(O653=1,1-((Rapportage!#REF!-$X$2)),"")</f>
        <v/>
      </c>
      <c r="R653" s="40" t="str">
        <f t="shared" si="68"/>
        <v/>
      </c>
      <c r="S653" s="35" t="str">
        <f>IF(OR(O653=1,Rapportage!H653&lt;$X$3),IF(Rapportage!H653&lt;"00:01","",(Rapportage!H653-$X$2)),"")</f>
        <v/>
      </c>
      <c r="T653" s="36" t="str">
        <f t="shared" si="70"/>
        <v/>
      </c>
      <c r="U653" s="41" t="str">
        <f t="shared" si="71"/>
        <v/>
      </c>
      <c r="V653" s="36" t="str">
        <f t="shared" si="72"/>
        <v/>
      </c>
      <c r="W653" s="36" t="str">
        <f t="shared" si="73"/>
        <v/>
      </c>
      <c r="X653" s="31"/>
      <c r="Y653" s="31"/>
      <c r="Z653" s="31" t="s">
        <v>8846</v>
      </c>
      <c r="AA653" s="31">
        <v>652</v>
      </c>
      <c r="AB653" s="31"/>
      <c r="AC653" s="31"/>
      <c r="AD653" s="31"/>
      <c r="AE653" s="31"/>
      <c r="AF653" s="31"/>
    </row>
    <row r="654" spans="1:32">
      <c r="A654" s="31" t="str">
        <f>IF((Rapportage!A654)="","",_xlfn.CONCAT(REPT("0",4-LEN(Rapportage!A654)),Rapportage!A654))</f>
        <v/>
      </c>
      <c r="B654" s="31" t="s">
        <v>1965</v>
      </c>
      <c r="C654" s="31" t="str">
        <f>IF((Rapportage!C654)="","",_xlfn.CONCAT(REPT("0",10-LEN(Rapportage!C654)),Rapportage!C654))</f>
        <v/>
      </c>
      <c r="D654" s="31" t="s">
        <v>1966</v>
      </c>
      <c r="E654" s="31" t="s">
        <v>18235</v>
      </c>
      <c r="F654" s="31" t="s">
        <v>15713</v>
      </c>
      <c r="G654" s="31" t="s">
        <v>1967</v>
      </c>
      <c r="H654" s="31" t="s">
        <v>8847</v>
      </c>
      <c r="I654" s="31">
        <v>1766</v>
      </c>
      <c r="J654" s="31" t="e">
        <f ca="1">IF(($AB$2-$AA$2) &gt;= 0,IF(LEN(TEXT((V654)*100,"00000"))=3,_xlfn.CONCAT(0,TEXT((V654)*100,"00000")),TEXT((V654)*100,"00000")),empty)</f>
        <v>#NAME?</v>
      </c>
      <c r="K654" s="31" t="str">
        <f t="shared" si="69"/>
        <v/>
      </c>
      <c r="L654" s="31" t="s">
        <v>13194</v>
      </c>
      <c r="M654" s="31"/>
      <c r="N654" s="33" t="e">
        <f>MOD(Rapportage!H654-Rapportage!F654,1)-P654</f>
        <v>#VALUE!</v>
      </c>
      <c r="O654" s="31" t="str">
        <f>IF(Rapportage!G654="","",Rapportage!G654-Rapportage!E654)</f>
        <v/>
      </c>
      <c r="P654" s="35" t="str">
        <f>IF(Rapportage!K654="","",(Rapportage!K654*60)/1440)</f>
        <v/>
      </c>
      <c r="Q654" s="40" t="str">
        <f>IF(O654=1,1-((Rapportage!#REF!-$X$2)),"")</f>
        <v/>
      </c>
      <c r="R654" s="40" t="str">
        <f t="shared" si="68"/>
        <v/>
      </c>
      <c r="S654" s="35" t="str">
        <f>IF(OR(O654=1,Rapportage!H654&lt;$X$3),IF(Rapportage!H654&lt;"00:01","",(Rapportage!H654-$X$2)),"")</f>
        <v/>
      </c>
      <c r="T654" s="36" t="str">
        <f t="shared" si="70"/>
        <v/>
      </c>
      <c r="U654" s="41" t="str">
        <f t="shared" si="71"/>
        <v/>
      </c>
      <c r="V654" s="36" t="str">
        <f t="shared" si="72"/>
        <v/>
      </c>
      <c r="W654" s="36" t="str">
        <f t="shared" si="73"/>
        <v/>
      </c>
      <c r="X654" s="31"/>
      <c r="Y654" s="31"/>
      <c r="Z654" s="31" t="s">
        <v>8848</v>
      </c>
      <c r="AA654" s="31">
        <v>653</v>
      </c>
      <c r="AB654" s="31"/>
      <c r="AC654" s="31"/>
      <c r="AD654" s="31"/>
      <c r="AE654" s="31"/>
      <c r="AF654" s="31"/>
    </row>
    <row r="655" spans="1:32">
      <c r="A655" s="31" t="str">
        <f>IF((Rapportage!A655)="","",_xlfn.CONCAT(REPT("0",4-LEN(Rapportage!A655)),Rapportage!A655))</f>
        <v/>
      </c>
      <c r="B655" s="31" t="s">
        <v>1968</v>
      </c>
      <c r="C655" s="31" t="str">
        <f>IF((Rapportage!C655)="","",_xlfn.CONCAT(REPT("0",10-LEN(Rapportage!C655)),Rapportage!C655))</f>
        <v/>
      </c>
      <c r="D655" s="31" t="s">
        <v>1969</v>
      </c>
      <c r="E655" s="31" t="s">
        <v>18236</v>
      </c>
      <c r="F655" s="31" t="s">
        <v>15714</v>
      </c>
      <c r="G655" s="31" t="s">
        <v>1970</v>
      </c>
      <c r="H655" s="31" t="s">
        <v>8849</v>
      </c>
      <c r="I655" s="31">
        <v>1766</v>
      </c>
      <c r="J655" s="31" t="e">
        <f ca="1">IF(($AB$2-$AA$2) &gt;= 0,IF(LEN(TEXT((V655)*100,"00000"))=3,_xlfn.CONCAT(0,TEXT((V655)*100,"00000")),TEXT((V655)*100,"00000")),empty)</f>
        <v>#NAME?</v>
      </c>
      <c r="K655" s="31" t="str">
        <f t="shared" si="69"/>
        <v/>
      </c>
      <c r="L655" s="31" t="s">
        <v>13195</v>
      </c>
      <c r="M655" s="31"/>
      <c r="N655" s="33" t="e">
        <f>MOD(Rapportage!H655-Rapportage!F655,1)-P655</f>
        <v>#VALUE!</v>
      </c>
      <c r="O655" s="31" t="str">
        <f>IF(Rapportage!G655="","",Rapportage!G655-Rapportage!E655)</f>
        <v/>
      </c>
      <c r="P655" s="35" t="str">
        <f>IF(Rapportage!K655="","",(Rapportage!K655*60)/1440)</f>
        <v/>
      </c>
      <c r="Q655" s="40" t="str">
        <f>IF(O655=1,1-((Rapportage!#REF!-$X$2)),"")</f>
        <v/>
      </c>
      <c r="R655" s="40" t="str">
        <f t="shared" si="68"/>
        <v/>
      </c>
      <c r="S655" s="35" t="str">
        <f>IF(OR(O655=1,Rapportage!H655&lt;$X$3),IF(Rapportage!H655&lt;"00:01","",(Rapportage!H655-$X$2)),"")</f>
        <v/>
      </c>
      <c r="T655" s="36" t="str">
        <f t="shared" si="70"/>
        <v/>
      </c>
      <c r="U655" s="41" t="str">
        <f t="shared" si="71"/>
        <v/>
      </c>
      <c r="V655" s="36" t="str">
        <f t="shared" si="72"/>
        <v/>
      </c>
      <c r="W655" s="36" t="str">
        <f t="shared" si="73"/>
        <v/>
      </c>
      <c r="X655" s="31"/>
      <c r="Y655" s="31"/>
      <c r="Z655" s="31" t="s">
        <v>8850</v>
      </c>
      <c r="AA655" s="31">
        <v>654</v>
      </c>
      <c r="AB655" s="31"/>
      <c r="AC655" s="31"/>
      <c r="AD655" s="31"/>
      <c r="AE655" s="31"/>
      <c r="AF655" s="31"/>
    </row>
    <row r="656" spans="1:32">
      <c r="A656" s="31" t="str">
        <f>IF((Rapportage!A656)="","",_xlfn.CONCAT(REPT("0",4-LEN(Rapportage!A656)),Rapportage!A656))</f>
        <v/>
      </c>
      <c r="B656" s="31" t="s">
        <v>1971</v>
      </c>
      <c r="C656" s="31" t="str">
        <f>IF((Rapportage!C656)="","",_xlfn.CONCAT(REPT("0",10-LEN(Rapportage!C656)),Rapportage!C656))</f>
        <v/>
      </c>
      <c r="D656" s="31" t="s">
        <v>1972</v>
      </c>
      <c r="E656" s="31" t="s">
        <v>18237</v>
      </c>
      <c r="F656" s="31" t="s">
        <v>15715</v>
      </c>
      <c r="G656" s="31" t="s">
        <v>1973</v>
      </c>
      <c r="H656" s="31" t="s">
        <v>8851</v>
      </c>
      <c r="I656" s="31">
        <v>1766</v>
      </c>
      <c r="J656" s="31" t="e">
        <f ca="1">IF(($AB$2-$AA$2) &gt;= 0,IF(LEN(TEXT((V656)*100,"00000"))=3,_xlfn.CONCAT(0,TEXT((V656)*100,"00000")),TEXT((V656)*100,"00000")),empty)</f>
        <v>#NAME?</v>
      </c>
      <c r="K656" s="31" t="str">
        <f t="shared" si="69"/>
        <v/>
      </c>
      <c r="L656" s="31" t="s">
        <v>13196</v>
      </c>
      <c r="M656" s="31"/>
      <c r="N656" s="33" t="e">
        <f>MOD(Rapportage!H656-Rapportage!F656,1)-P656</f>
        <v>#VALUE!</v>
      </c>
      <c r="O656" s="31" t="str">
        <f>IF(Rapportage!G656="","",Rapportage!G656-Rapportage!E656)</f>
        <v/>
      </c>
      <c r="P656" s="35" t="str">
        <f>IF(Rapportage!K656="","",(Rapportage!K656*60)/1440)</f>
        <v/>
      </c>
      <c r="Q656" s="40" t="str">
        <f>IF(O656=1,1-((Rapportage!#REF!-$X$2)),"")</f>
        <v/>
      </c>
      <c r="R656" s="40" t="str">
        <f t="shared" si="68"/>
        <v/>
      </c>
      <c r="S656" s="35" t="str">
        <f>IF(OR(O656=1,Rapportage!H656&lt;$X$3),IF(Rapportage!H656&lt;"00:01","",(Rapportage!H656-$X$2)),"")</f>
        <v/>
      </c>
      <c r="T656" s="36" t="str">
        <f t="shared" si="70"/>
        <v/>
      </c>
      <c r="U656" s="41" t="str">
        <f t="shared" si="71"/>
        <v/>
      </c>
      <c r="V656" s="36" t="str">
        <f t="shared" si="72"/>
        <v/>
      </c>
      <c r="W656" s="36" t="str">
        <f t="shared" si="73"/>
        <v/>
      </c>
      <c r="X656" s="31"/>
      <c r="Y656" s="31"/>
      <c r="Z656" s="31" t="s">
        <v>8852</v>
      </c>
      <c r="AA656" s="31">
        <v>655</v>
      </c>
      <c r="AB656" s="31"/>
      <c r="AC656" s="31"/>
      <c r="AD656" s="31"/>
      <c r="AE656" s="31"/>
      <c r="AF656" s="31"/>
    </row>
    <row r="657" spans="1:32">
      <c r="A657" s="31" t="str">
        <f>IF((Rapportage!A657)="","",_xlfn.CONCAT(REPT("0",4-LEN(Rapportage!A657)),Rapportage!A657))</f>
        <v/>
      </c>
      <c r="B657" s="31" t="s">
        <v>1974</v>
      </c>
      <c r="C657" s="31" t="str">
        <f>IF((Rapportage!C657)="","",_xlfn.CONCAT(REPT("0",10-LEN(Rapportage!C657)),Rapportage!C657))</f>
        <v/>
      </c>
      <c r="D657" s="31" t="s">
        <v>1975</v>
      </c>
      <c r="E657" s="31" t="s">
        <v>18238</v>
      </c>
      <c r="F657" s="31" t="s">
        <v>15716</v>
      </c>
      <c r="G657" s="31" t="s">
        <v>1976</v>
      </c>
      <c r="H657" s="31" t="s">
        <v>8853</v>
      </c>
      <c r="I657" s="31">
        <v>1766</v>
      </c>
      <c r="J657" s="31" t="e">
        <f ca="1">IF(($AB$2-$AA$2) &gt;= 0,IF(LEN(TEXT((V657)*100,"00000"))=3,_xlfn.CONCAT(0,TEXT((V657)*100,"00000")),TEXT((V657)*100,"00000")),empty)</f>
        <v>#NAME?</v>
      </c>
      <c r="K657" s="31" t="str">
        <f t="shared" si="69"/>
        <v/>
      </c>
      <c r="L657" s="31" t="s">
        <v>13197</v>
      </c>
      <c r="M657" s="31"/>
      <c r="N657" s="33" t="e">
        <f>MOD(Rapportage!H657-Rapportage!F657,1)-P657</f>
        <v>#VALUE!</v>
      </c>
      <c r="O657" s="31" t="str">
        <f>IF(Rapportage!G657="","",Rapportage!G657-Rapportage!E657)</f>
        <v/>
      </c>
      <c r="P657" s="35" t="str">
        <f>IF(Rapportage!K657="","",(Rapportage!K657*60)/1440)</f>
        <v/>
      </c>
      <c r="Q657" s="40" t="str">
        <f>IF(O657=1,1-((Rapportage!#REF!-$X$2)),"")</f>
        <v/>
      </c>
      <c r="R657" s="40" t="str">
        <f t="shared" si="68"/>
        <v/>
      </c>
      <c r="S657" s="35" t="str">
        <f>IF(OR(O657=1,Rapportage!H657&lt;$X$3),IF(Rapportage!H657&lt;"00:01","",(Rapportage!H657-$X$2)),"")</f>
        <v/>
      </c>
      <c r="T657" s="36" t="str">
        <f t="shared" si="70"/>
        <v/>
      </c>
      <c r="U657" s="41" t="str">
        <f t="shared" si="71"/>
        <v/>
      </c>
      <c r="V657" s="36" t="str">
        <f t="shared" si="72"/>
        <v/>
      </c>
      <c r="W657" s="36" t="str">
        <f t="shared" si="73"/>
        <v/>
      </c>
      <c r="X657" s="31"/>
      <c r="Y657" s="31"/>
      <c r="Z657" s="31" t="s">
        <v>8854</v>
      </c>
      <c r="AA657" s="31">
        <v>656</v>
      </c>
      <c r="AB657" s="31"/>
      <c r="AC657" s="31"/>
      <c r="AD657" s="31"/>
      <c r="AE657" s="31"/>
      <c r="AF657" s="31"/>
    </row>
    <row r="658" spans="1:32">
      <c r="A658" s="31" t="str">
        <f>IF((Rapportage!A658)="","",_xlfn.CONCAT(REPT("0",4-LEN(Rapportage!A658)),Rapportage!A658))</f>
        <v/>
      </c>
      <c r="B658" s="31" t="s">
        <v>1977</v>
      </c>
      <c r="C658" s="31" t="str">
        <f>IF((Rapportage!C658)="","",_xlfn.CONCAT(REPT("0",10-LEN(Rapportage!C658)),Rapportage!C658))</f>
        <v/>
      </c>
      <c r="D658" s="31" t="s">
        <v>1978</v>
      </c>
      <c r="E658" s="31" t="s">
        <v>18239</v>
      </c>
      <c r="F658" s="31" t="s">
        <v>15717</v>
      </c>
      <c r="G658" s="31" t="s">
        <v>1979</v>
      </c>
      <c r="H658" s="31" t="s">
        <v>8855</v>
      </c>
      <c r="I658" s="31">
        <v>1766</v>
      </c>
      <c r="J658" s="31" t="e">
        <f ca="1">IF(($AB$2-$AA$2) &gt;= 0,IF(LEN(TEXT((V658)*100,"00000"))=3,_xlfn.CONCAT(0,TEXT((V658)*100,"00000")),TEXT((V658)*100,"00000")),empty)</f>
        <v>#NAME?</v>
      </c>
      <c r="K658" s="31" t="str">
        <f t="shared" si="69"/>
        <v/>
      </c>
      <c r="L658" s="31" t="s">
        <v>13198</v>
      </c>
      <c r="M658" s="31"/>
      <c r="N658" s="33" t="e">
        <f>MOD(Rapportage!H658-Rapportage!F658,1)-P658</f>
        <v>#VALUE!</v>
      </c>
      <c r="O658" s="31" t="str">
        <f>IF(Rapportage!G658="","",Rapportage!G658-Rapportage!E658)</f>
        <v/>
      </c>
      <c r="P658" s="35" t="str">
        <f>IF(Rapportage!K658="","",(Rapportage!K658*60)/1440)</f>
        <v/>
      </c>
      <c r="Q658" s="40" t="str">
        <f>IF(O658=1,1-((Rapportage!#REF!-$X$2)),"")</f>
        <v/>
      </c>
      <c r="R658" s="40" t="str">
        <f t="shared" si="68"/>
        <v/>
      </c>
      <c r="S658" s="35" t="str">
        <f>IF(OR(O658=1,Rapportage!H658&lt;$X$3),IF(Rapportage!H658&lt;"00:01","",(Rapportage!H658-$X$2)),"")</f>
        <v/>
      </c>
      <c r="T658" s="36" t="str">
        <f t="shared" si="70"/>
        <v/>
      </c>
      <c r="U658" s="41" t="str">
        <f t="shared" si="71"/>
        <v/>
      </c>
      <c r="V658" s="36" t="str">
        <f t="shared" si="72"/>
        <v/>
      </c>
      <c r="W658" s="36" t="str">
        <f t="shared" si="73"/>
        <v/>
      </c>
      <c r="X658" s="31"/>
      <c r="Y658" s="31"/>
      <c r="Z658" s="31" t="s">
        <v>8856</v>
      </c>
      <c r="AA658" s="31">
        <v>657</v>
      </c>
      <c r="AB658" s="31"/>
      <c r="AC658" s="31"/>
      <c r="AD658" s="31"/>
      <c r="AE658" s="31"/>
      <c r="AF658" s="31"/>
    </row>
    <row r="659" spans="1:32">
      <c r="A659" s="31" t="str">
        <f>IF((Rapportage!A659)="","",_xlfn.CONCAT(REPT("0",4-LEN(Rapportage!A659)),Rapportage!A659))</f>
        <v/>
      </c>
      <c r="B659" s="31" t="s">
        <v>1980</v>
      </c>
      <c r="C659" s="31" t="str">
        <f>IF((Rapportage!C659)="","",_xlfn.CONCAT(REPT("0",10-LEN(Rapportage!C659)),Rapportage!C659))</f>
        <v/>
      </c>
      <c r="D659" s="31" t="s">
        <v>1981</v>
      </c>
      <c r="E659" s="31" t="s">
        <v>18240</v>
      </c>
      <c r="F659" s="31" t="s">
        <v>15718</v>
      </c>
      <c r="G659" s="31" t="s">
        <v>1982</v>
      </c>
      <c r="H659" s="31" t="s">
        <v>8857</v>
      </c>
      <c r="I659" s="31">
        <v>1766</v>
      </c>
      <c r="J659" s="31" t="e">
        <f ca="1">IF(($AB$2-$AA$2) &gt;= 0,IF(LEN(TEXT((V659)*100,"00000"))=3,_xlfn.CONCAT(0,TEXT((V659)*100,"00000")),TEXT((V659)*100,"00000")),empty)</f>
        <v>#NAME?</v>
      </c>
      <c r="K659" s="31" t="str">
        <f t="shared" si="69"/>
        <v/>
      </c>
      <c r="L659" s="31" t="s">
        <v>13199</v>
      </c>
      <c r="M659" s="31"/>
      <c r="N659" s="33" t="e">
        <f>MOD(Rapportage!H659-Rapportage!F659,1)-P659</f>
        <v>#VALUE!</v>
      </c>
      <c r="O659" s="31" t="str">
        <f>IF(Rapportage!G659="","",Rapportage!G659-Rapportage!E659)</f>
        <v/>
      </c>
      <c r="P659" s="35" t="str">
        <f>IF(Rapportage!K659="","",(Rapportage!K659*60)/1440)</f>
        <v/>
      </c>
      <c r="Q659" s="40" t="str">
        <f>IF(O659=1,1-((Rapportage!#REF!-$X$2)),"")</f>
        <v/>
      </c>
      <c r="R659" s="40" t="str">
        <f t="shared" si="68"/>
        <v/>
      </c>
      <c r="S659" s="35" t="str">
        <f>IF(OR(O659=1,Rapportage!H659&lt;$X$3),IF(Rapportage!H659&lt;"00:01","",(Rapportage!H659-$X$2)),"")</f>
        <v/>
      </c>
      <c r="T659" s="36" t="str">
        <f t="shared" si="70"/>
        <v/>
      </c>
      <c r="U659" s="41" t="str">
        <f t="shared" si="71"/>
        <v/>
      </c>
      <c r="V659" s="36" t="str">
        <f t="shared" si="72"/>
        <v/>
      </c>
      <c r="W659" s="36" t="str">
        <f t="shared" si="73"/>
        <v/>
      </c>
      <c r="X659" s="31"/>
      <c r="Y659" s="31"/>
      <c r="Z659" s="31" t="s">
        <v>8858</v>
      </c>
      <c r="AA659" s="31">
        <v>658</v>
      </c>
      <c r="AB659" s="31"/>
      <c r="AC659" s="31"/>
      <c r="AD659" s="31"/>
      <c r="AE659" s="31"/>
      <c r="AF659" s="31"/>
    </row>
    <row r="660" spans="1:32">
      <c r="A660" s="31" t="str">
        <f>IF((Rapportage!A660)="","",_xlfn.CONCAT(REPT("0",4-LEN(Rapportage!A660)),Rapportage!A660))</f>
        <v/>
      </c>
      <c r="B660" s="31" t="s">
        <v>1983</v>
      </c>
      <c r="C660" s="31" t="str">
        <f>IF((Rapportage!C660)="","",_xlfn.CONCAT(REPT("0",10-LEN(Rapportage!C660)),Rapportage!C660))</f>
        <v/>
      </c>
      <c r="D660" s="31" t="s">
        <v>1984</v>
      </c>
      <c r="E660" s="31" t="s">
        <v>18241</v>
      </c>
      <c r="F660" s="31" t="s">
        <v>15719</v>
      </c>
      <c r="G660" s="31" t="s">
        <v>1985</v>
      </c>
      <c r="H660" s="31" t="s">
        <v>8859</v>
      </c>
      <c r="I660" s="31">
        <v>1766</v>
      </c>
      <c r="J660" s="31" t="e">
        <f ca="1">IF(($AB$2-$AA$2) &gt;= 0,IF(LEN(TEXT((V660)*100,"00000"))=3,_xlfn.CONCAT(0,TEXT((V660)*100,"00000")),TEXT((V660)*100,"00000")),empty)</f>
        <v>#NAME?</v>
      </c>
      <c r="K660" s="31" t="str">
        <f t="shared" si="69"/>
        <v/>
      </c>
      <c r="L660" s="31" t="s">
        <v>13200</v>
      </c>
      <c r="M660" s="31"/>
      <c r="N660" s="33" t="e">
        <f>MOD(Rapportage!H660-Rapportage!F660,1)-P660</f>
        <v>#VALUE!</v>
      </c>
      <c r="O660" s="31" t="str">
        <f>IF(Rapportage!G660="","",Rapportage!G660-Rapportage!E660)</f>
        <v/>
      </c>
      <c r="P660" s="35" t="str">
        <f>IF(Rapportage!K660="","",(Rapportage!K660*60)/1440)</f>
        <v/>
      </c>
      <c r="Q660" s="40" t="str">
        <f>IF(O660=1,1-((Rapportage!#REF!-$X$2)),"")</f>
        <v/>
      </c>
      <c r="R660" s="40" t="str">
        <f t="shared" si="68"/>
        <v/>
      </c>
      <c r="S660" s="35" t="str">
        <f>IF(OR(O660=1,Rapportage!H660&lt;$X$3),IF(Rapportage!H660&lt;"00:01","",(Rapportage!H660-$X$2)),"")</f>
        <v/>
      </c>
      <c r="T660" s="36" t="str">
        <f t="shared" si="70"/>
        <v/>
      </c>
      <c r="U660" s="41" t="str">
        <f t="shared" si="71"/>
        <v/>
      </c>
      <c r="V660" s="36" t="str">
        <f t="shared" si="72"/>
        <v/>
      </c>
      <c r="W660" s="36" t="str">
        <f t="shared" si="73"/>
        <v/>
      </c>
      <c r="X660" s="31"/>
      <c r="Y660" s="31"/>
      <c r="Z660" s="31" t="s">
        <v>8860</v>
      </c>
      <c r="AA660" s="31">
        <v>659</v>
      </c>
      <c r="AB660" s="31"/>
      <c r="AC660" s="31"/>
      <c r="AD660" s="31"/>
      <c r="AE660" s="31"/>
      <c r="AF660" s="31"/>
    </row>
    <row r="661" spans="1:32">
      <c r="A661" s="31" t="str">
        <f>IF((Rapportage!A661)="","",_xlfn.CONCAT(REPT("0",4-LEN(Rapportage!A661)),Rapportage!A661))</f>
        <v/>
      </c>
      <c r="B661" s="31" t="s">
        <v>1986</v>
      </c>
      <c r="C661" s="31" t="str">
        <f>IF((Rapportage!C661)="","",_xlfn.CONCAT(REPT("0",10-LEN(Rapportage!C661)),Rapportage!C661))</f>
        <v/>
      </c>
      <c r="D661" s="31" t="s">
        <v>1987</v>
      </c>
      <c r="E661" s="31" t="s">
        <v>18242</v>
      </c>
      <c r="F661" s="31" t="s">
        <v>15720</v>
      </c>
      <c r="G661" s="31" t="s">
        <v>1988</v>
      </c>
      <c r="H661" s="31" t="s">
        <v>8861</v>
      </c>
      <c r="I661" s="31">
        <v>1766</v>
      </c>
      <c r="J661" s="31" t="e">
        <f ca="1">IF(($AB$2-$AA$2) &gt;= 0,IF(LEN(TEXT((V661)*100,"00000"))=3,_xlfn.CONCAT(0,TEXT((V661)*100,"00000")),TEXT((V661)*100,"00000")),empty)</f>
        <v>#NAME?</v>
      </c>
      <c r="K661" s="31" t="str">
        <f t="shared" si="69"/>
        <v/>
      </c>
      <c r="L661" s="31" t="s">
        <v>13201</v>
      </c>
      <c r="M661" s="31"/>
      <c r="N661" s="33" t="e">
        <f>MOD(Rapportage!H661-Rapportage!F661,1)-P661</f>
        <v>#VALUE!</v>
      </c>
      <c r="O661" s="31" t="str">
        <f>IF(Rapportage!G661="","",Rapportage!G661-Rapportage!E661)</f>
        <v/>
      </c>
      <c r="P661" s="35" t="str">
        <f>IF(Rapportage!K661="","",(Rapportage!K661*60)/1440)</f>
        <v/>
      </c>
      <c r="Q661" s="40" t="str">
        <f>IF(O661=1,1-((Rapportage!#REF!-$X$2)),"")</f>
        <v/>
      </c>
      <c r="R661" s="40" t="str">
        <f t="shared" si="68"/>
        <v/>
      </c>
      <c r="S661" s="35" t="str">
        <f>IF(OR(O661=1,Rapportage!H661&lt;$X$3),IF(Rapportage!H661&lt;"00:01","",(Rapportage!H661-$X$2)),"")</f>
        <v/>
      </c>
      <c r="T661" s="36" t="str">
        <f t="shared" si="70"/>
        <v/>
      </c>
      <c r="U661" s="41" t="str">
        <f t="shared" si="71"/>
        <v/>
      </c>
      <c r="V661" s="36" t="str">
        <f t="shared" si="72"/>
        <v/>
      </c>
      <c r="W661" s="36" t="str">
        <f t="shared" si="73"/>
        <v/>
      </c>
      <c r="X661" s="31"/>
      <c r="Y661" s="31"/>
      <c r="Z661" s="31" t="s">
        <v>8862</v>
      </c>
      <c r="AA661" s="31">
        <v>660</v>
      </c>
      <c r="AB661" s="31"/>
      <c r="AC661" s="31"/>
      <c r="AD661" s="31"/>
      <c r="AE661" s="31"/>
      <c r="AF661" s="31"/>
    </row>
    <row r="662" spans="1:32">
      <c r="A662" s="31" t="str">
        <f>IF((Rapportage!A662)="","",_xlfn.CONCAT(REPT("0",4-LEN(Rapportage!A662)),Rapportage!A662))</f>
        <v/>
      </c>
      <c r="B662" s="31" t="s">
        <v>1989</v>
      </c>
      <c r="C662" s="31" t="str">
        <f>IF((Rapportage!C662)="","",_xlfn.CONCAT(REPT("0",10-LEN(Rapportage!C662)),Rapportage!C662))</f>
        <v/>
      </c>
      <c r="D662" s="31" t="s">
        <v>1990</v>
      </c>
      <c r="E662" s="31" t="s">
        <v>18243</v>
      </c>
      <c r="F662" s="31" t="s">
        <v>15721</v>
      </c>
      <c r="G662" s="31" t="s">
        <v>1991</v>
      </c>
      <c r="H662" s="31" t="s">
        <v>8863</v>
      </c>
      <c r="I662" s="31">
        <v>1766</v>
      </c>
      <c r="J662" s="31" t="e">
        <f ca="1">IF(($AB$2-$AA$2) &gt;= 0,IF(LEN(TEXT((V662)*100,"00000"))=3,_xlfn.CONCAT(0,TEXT((V662)*100,"00000")),TEXT((V662)*100,"00000")),empty)</f>
        <v>#NAME?</v>
      </c>
      <c r="K662" s="31" t="str">
        <f t="shared" si="69"/>
        <v/>
      </c>
      <c r="L662" s="31" t="s">
        <v>13202</v>
      </c>
      <c r="M662" s="31"/>
      <c r="N662" s="33" t="e">
        <f>MOD(Rapportage!H662-Rapportage!F662,1)-P662</f>
        <v>#VALUE!</v>
      </c>
      <c r="O662" s="31" t="str">
        <f>IF(Rapportage!G662="","",Rapportage!G662-Rapportage!E662)</f>
        <v/>
      </c>
      <c r="P662" s="35" t="str">
        <f>IF(Rapportage!K662="","",(Rapportage!K662*60)/1440)</f>
        <v/>
      </c>
      <c r="Q662" s="40" t="str">
        <f>IF(O662=1,1-((Rapportage!#REF!-$X$2)),"")</f>
        <v/>
      </c>
      <c r="R662" s="40" t="str">
        <f t="shared" si="68"/>
        <v/>
      </c>
      <c r="S662" s="35" t="str">
        <f>IF(OR(O662=1,Rapportage!H662&lt;$X$3),IF(Rapportage!H662&lt;"00:01","",(Rapportage!H662-$X$2)),"")</f>
        <v/>
      </c>
      <c r="T662" s="36" t="str">
        <f t="shared" si="70"/>
        <v/>
      </c>
      <c r="U662" s="41" t="str">
        <f t="shared" si="71"/>
        <v/>
      </c>
      <c r="V662" s="36" t="str">
        <f t="shared" si="72"/>
        <v/>
      </c>
      <c r="W662" s="36" t="str">
        <f t="shared" si="73"/>
        <v/>
      </c>
      <c r="X662" s="31"/>
      <c r="Y662" s="31"/>
      <c r="Z662" s="31" t="s">
        <v>8864</v>
      </c>
      <c r="AA662" s="31">
        <v>661</v>
      </c>
      <c r="AB662" s="31"/>
      <c r="AC662" s="31"/>
      <c r="AD662" s="31"/>
      <c r="AE662" s="31"/>
      <c r="AF662" s="31"/>
    </row>
    <row r="663" spans="1:32">
      <c r="A663" s="31" t="str">
        <f>IF((Rapportage!A663)="","",_xlfn.CONCAT(REPT("0",4-LEN(Rapportage!A663)),Rapportage!A663))</f>
        <v/>
      </c>
      <c r="B663" s="31" t="s">
        <v>1992</v>
      </c>
      <c r="C663" s="31" t="str">
        <f>IF((Rapportage!C663)="","",_xlfn.CONCAT(REPT("0",10-LEN(Rapportage!C663)),Rapportage!C663))</f>
        <v/>
      </c>
      <c r="D663" s="31" t="s">
        <v>1993</v>
      </c>
      <c r="E663" s="31" t="s">
        <v>18244</v>
      </c>
      <c r="F663" s="31" t="s">
        <v>15722</v>
      </c>
      <c r="G663" s="31" t="s">
        <v>1994</v>
      </c>
      <c r="H663" s="31" t="s">
        <v>8865</v>
      </c>
      <c r="I663" s="31">
        <v>1766</v>
      </c>
      <c r="J663" s="31" t="e">
        <f ca="1">IF(($AB$2-$AA$2) &gt;= 0,IF(LEN(TEXT((V663)*100,"00000"))=3,_xlfn.CONCAT(0,TEXT((V663)*100,"00000")),TEXT((V663)*100,"00000")),empty)</f>
        <v>#NAME?</v>
      </c>
      <c r="K663" s="31" t="str">
        <f t="shared" si="69"/>
        <v/>
      </c>
      <c r="L663" s="31" t="s">
        <v>13203</v>
      </c>
      <c r="M663" s="31"/>
      <c r="N663" s="33" t="e">
        <f>MOD(Rapportage!H663-Rapportage!F663,1)-P663</f>
        <v>#VALUE!</v>
      </c>
      <c r="O663" s="31" t="str">
        <f>IF(Rapportage!G663="","",Rapportage!G663-Rapportage!E663)</f>
        <v/>
      </c>
      <c r="P663" s="35" t="str">
        <f>IF(Rapportage!K663="","",(Rapportage!K663*60)/1440)</f>
        <v/>
      </c>
      <c r="Q663" s="40" t="str">
        <f>IF(O663=1,1-((Rapportage!#REF!-$X$2)),"")</f>
        <v/>
      </c>
      <c r="R663" s="40" t="str">
        <f t="shared" si="68"/>
        <v/>
      </c>
      <c r="S663" s="35" t="str">
        <f>IF(OR(O663=1,Rapportage!H663&lt;$X$3),IF(Rapportage!H663&lt;"00:01","",(Rapportage!H663-$X$2)),"")</f>
        <v/>
      </c>
      <c r="T663" s="36" t="str">
        <f t="shared" si="70"/>
        <v/>
      </c>
      <c r="U663" s="41" t="str">
        <f t="shared" si="71"/>
        <v/>
      </c>
      <c r="V663" s="36" t="str">
        <f t="shared" si="72"/>
        <v/>
      </c>
      <c r="W663" s="36" t="str">
        <f t="shared" si="73"/>
        <v/>
      </c>
      <c r="X663" s="31"/>
      <c r="Y663" s="31"/>
      <c r="Z663" s="31" t="s">
        <v>8866</v>
      </c>
      <c r="AA663" s="31">
        <v>662</v>
      </c>
      <c r="AB663" s="31"/>
      <c r="AC663" s="31"/>
      <c r="AD663" s="31"/>
      <c r="AE663" s="31"/>
      <c r="AF663" s="31"/>
    </row>
    <row r="664" spans="1:32">
      <c r="A664" s="31" t="str">
        <f>IF((Rapportage!A664)="","",_xlfn.CONCAT(REPT("0",4-LEN(Rapportage!A664)),Rapportage!A664))</f>
        <v/>
      </c>
      <c r="B664" s="31" t="s">
        <v>1995</v>
      </c>
      <c r="C664" s="31" t="str">
        <f>IF((Rapportage!C664)="","",_xlfn.CONCAT(REPT("0",10-LEN(Rapportage!C664)),Rapportage!C664))</f>
        <v/>
      </c>
      <c r="D664" s="31" t="s">
        <v>1996</v>
      </c>
      <c r="E664" s="31" t="s">
        <v>18245</v>
      </c>
      <c r="F664" s="31" t="s">
        <v>15723</v>
      </c>
      <c r="G664" s="31" t="s">
        <v>1997</v>
      </c>
      <c r="H664" s="31" t="s">
        <v>8867</v>
      </c>
      <c r="I664" s="31">
        <v>1766</v>
      </c>
      <c r="J664" s="31" t="e">
        <f ca="1">IF(($AB$2-$AA$2) &gt;= 0,IF(LEN(TEXT((V664)*100,"00000"))=3,_xlfn.CONCAT(0,TEXT((V664)*100,"00000")),TEXT((V664)*100,"00000")),empty)</f>
        <v>#NAME?</v>
      </c>
      <c r="K664" s="31" t="str">
        <f t="shared" si="69"/>
        <v/>
      </c>
      <c r="L664" s="31" t="s">
        <v>13204</v>
      </c>
      <c r="M664" s="31"/>
      <c r="N664" s="33" t="e">
        <f>MOD(Rapportage!H664-Rapportage!F664,1)-P664</f>
        <v>#VALUE!</v>
      </c>
      <c r="O664" s="31" t="str">
        <f>IF(Rapportage!G664="","",Rapportage!G664-Rapportage!E664)</f>
        <v/>
      </c>
      <c r="P664" s="35" t="str">
        <f>IF(Rapportage!K664="","",(Rapportage!K664*60)/1440)</f>
        <v/>
      </c>
      <c r="Q664" s="40" t="str">
        <f>IF(O664=1,1-((Rapportage!#REF!-$X$2)),"")</f>
        <v/>
      </c>
      <c r="R664" s="40" t="str">
        <f t="shared" si="68"/>
        <v/>
      </c>
      <c r="S664" s="35" t="str">
        <f>IF(OR(O664=1,Rapportage!H664&lt;$X$3),IF(Rapportage!H664&lt;"00:01","",(Rapportage!H664-$X$2)),"")</f>
        <v/>
      </c>
      <c r="T664" s="36" t="str">
        <f t="shared" si="70"/>
        <v/>
      </c>
      <c r="U664" s="41" t="str">
        <f t="shared" si="71"/>
        <v/>
      </c>
      <c r="V664" s="36" t="str">
        <f t="shared" si="72"/>
        <v/>
      </c>
      <c r="W664" s="36" t="str">
        <f t="shared" si="73"/>
        <v/>
      </c>
      <c r="X664" s="31"/>
      <c r="Y664" s="31"/>
      <c r="Z664" s="31" t="s">
        <v>8868</v>
      </c>
      <c r="AA664" s="31">
        <v>663</v>
      </c>
      <c r="AB664" s="31"/>
      <c r="AC664" s="31"/>
      <c r="AD664" s="31"/>
      <c r="AE664" s="31"/>
      <c r="AF664" s="31"/>
    </row>
    <row r="665" spans="1:32">
      <c r="A665" s="31" t="str">
        <f>IF((Rapportage!A665)="","",_xlfn.CONCAT(REPT("0",4-LEN(Rapportage!A665)),Rapportage!A665))</f>
        <v/>
      </c>
      <c r="B665" s="31" t="s">
        <v>1998</v>
      </c>
      <c r="C665" s="31" t="str">
        <f>IF((Rapportage!C665)="","",_xlfn.CONCAT(REPT("0",10-LEN(Rapportage!C665)),Rapportage!C665))</f>
        <v/>
      </c>
      <c r="D665" s="31" t="s">
        <v>1999</v>
      </c>
      <c r="E665" s="31" t="s">
        <v>18246</v>
      </c>
      <c r="F665" s="31" t="s">
        <v>15724</v>
      </c>
      <c r="G665" s="31" t="s">
        <v>2000</v>
      </c>
      <c r="H665" s="31" t="s">
        <v>8869</v>
      </c>
      <c r="I665" s="31">
        <v>1766</v>
      </c>
      <c r="J665" s="31" t="e">
        <f ca="1">IF(($AB$2-$AA$2) &gt;= 0,IF(LEN(TEXT((V665)*100,"00000"))=3,_xlfn.CONCAT(0,TEXT((V665)*100,"00000")),TEXT((V665)*100,"00000")),empty)</f>
        <v>#NAME?</v>
      </c>
      <c r="K665" s="31" t="str">
        <f t="shared" si="69"/>
        <v/>
      </c>
      <c r="L665" s="31" t="s">
        <v>13205</v>
      </c>
      <c r="M665" s="31"/>
      <c r="N665" s="33" t="e">
        <f>MOD(Rapportage!H665-Rapportage!F665,1)-P665</f>
        <v>#VALUE!</v>
      </c>
      <c r="O665" s="31" t="str">
        <f>IF(Rapportage!G665="","",Rapportage!G665-Rapportage!E665)</f>
        <v/>
      </c>
      <c r="P665" s="35" t="str">
        <f>IF(Rapportage!K665="","",(Rapportage!K665*60)/1440)</f>
        <v/>
      </c>
      <c r="Q665" s="40" t="str">
        <f>IF(O665=1,1-((Rapportage!#REF!-$X$2)),"")</f>
        <v/>
      </c>
      <c r="R665" s="40" t="str">
        <f t="shared" si="68"/>
        <v/>
      </c>
      <c r="S665" s="35" t="str">
        <f>IF(OR(O665=1,Rapportage!H665&lt;$X$3),IF(Rapportage!H665&lt;"00:01","",(Rapportage!H665-$X$2)),"")</f>
        <v/>
      </c>
      <c r="T665" s="36" t="str">
        <f t="shared" si="70"/>
        <v/>
      </c>
      <c r="U665" s="41" t="str">
        <f t="shared" si="71"/>
        <v/>
      </c>
      <c r="V665" s="36" t="str">
        <f t="shared" si="72"/>
        <v/>
      </c>
      <c r="W665" s="36" t="str">
        <f t="shared" si="73"/>
        <v/>
      </c>
      <c r="X665" s="31"/>
      <c r="Y665" s="31"/>
      <c r="Z665" s="31" t="s">
        <v>8870</v>
      </c>
      <c r="AA665" s="31">
        <v>664</v>
      </c>
      <c r="AB665" s="31"/>
      <c r="AC665" s="31"/>
      <c r="AD665" s="31"/>
      <c r="AE665" s="31"/>
      <c r="AF665" s="31"/>
    </row>
    <row r="666" spans="1:32">
      <c r="A666" s="31" t="str">
        <f>IF((Rapportage!A666)="","",_xlfn.CONCAT(REPT("0",4-LEN(Rapportage!A666)),Rapportage!A666))</f>
        <v/>
      </c>
      <c r="B666" s="31" t="s">
        <v>2001</v>
      </c>
      <c r="C666" s="31" t="str">
        <f>IF((Rapportage!C666)="","",_xlfn.CONCAT(REPT("0",10-LEN(Rapportage!C666)),Rapportage!C666))</f>
        <v/>
      </c>
      <c r="D666" s="31" t="s">
        <v>2002</v>
      </c>
      <c r="E666" s="31" t="s">
        <v>18247</v>
      </c>
      <c r="F666" s="31" t="s">
        <v>15725</v>
      </c>
      <c r="G666" s="31" t="s">
        <v>2003</v>
      </c>
      <c r="H666" s="31" t="s">
        <v>8871</v>
      </c>
      <c r="I666" s="31">
        <v>1766</v>
      </c>
      <c r="J666" s="31" t="e">
        <f ca="1">IF(($AB$2-$AA$2) &gt;= 0,IF(LEN(TEXT((V666)*100,"00000"))=3,_xlfn.CONCAT(0,TEXT((V666)*100,"00000")),TEXT((V666)*100,"00000")),empty)</f>
        <v>#NAME?</v>
      </c>
      <c r="K666" s="31" t="str">
        <f t="shared" si="69"/>
        <v/>
      </c>
      <c r="L666" s="31" t="s">
        <v>13206</v>
      </c>
      <c r="M666" s="31"/>
      <c r="N666" s="33" t="e">
        <f>MOD(Rapportage!H666-Rapportage!F666,1)-P666</f>
        <v>#VALUE!</v>
      </c>
      <c r="O666" s="31" t="str">
        <f>IF(Rapportage!G666="","",Rapportage!G666-Rapportage!E666)</f>
        <v/>
      </c>
      <c r="P666" s="35" t="str">
        <f>IF(Rapportage!K666="","",(Rapportage!K666*60)/1440)</f>
        <v/>
      </c>
      <c r="Q666" s="40" t="str">
        <f>IF(O666=1,1-((Rapportage!#REF!-$X$2)),"")</f>
        <v/>
      </c>
      <c r="R666" s="40" t="str">
        <f t="shared" si="68"/>
        <v/>
      </c>
      <c r="S666" s="35" t="str">
        <f>IF(OR(O666=1,Rapportage!H666&lt;$X$3),IF(Rapportage!H666&lt;"00:01","",(Rapportage!H666-$X$2)),"")</f>
        <v/>
      </c>
      <c r="T666" s="36" t="str">
        <f t="shared" si="70"/>
        <v/>
      </c>
      <c r="U666" s="41" t="str">
        <f t="shared" si="71"/>
        <v/>
      </c>
      <c r="V666" s="36" t="str">
        <f t="shared" si="72"/>
        <v/>
      </c>
      <c r="W666" s="36" t="str">
        <f t="shared" si="73"/>
        <v/>
      </c>
      <c r="X666" s="31"/>
      <c r="Y666" s="31"/>
      <c r="Z666" s="31" t="s">
        <v>8872</v>
      </c>
      <c r="AA666" s="31">
        <v>665</v>
      </c>
      <c r="AB666" s="31"/>
      <c r="AC666" s="31"/>
      <c r="AD666" s="31"/>
      <c r="AE666" s="31"/>
      <c r="AF666" s="31"/>
    </row>
    <row r="667" spans="1:32">
      <c r="A667" s="31" t="str">
        <f>IF((Rapportage!A667)="","",_xlfn.CONCAT(REPT("0",4-LEN(Rapportage!A667)),Rapportage!A667))</f>
        <v/>
      </c>
      <c r="B667" s="31" t="s">
        <v>2004</v>
      </c>
      <c r="C667" s="31" t="str">
        <f>IF((Rapportage!C667)="","",_xlfn.CONCAT(REPT("0",10-LEN(Rapportage!C667)),Rapportage!C667))</f>
        <v/>
      </c>
      <c r="D667" s="31" t="s">
        <v>2005</v>
      </c>
      <c r="E667" s="31" t="s">
        <v>18248</v>
      </c>
      <c r="F667" s="31" t="s">
        <v>15726</v>
      </c>
      <c r="G667" s="31" t="s">
        <v>2006</v>
      </c>
      <c r="H667" s="31" t="s">
        <v>8873</v>
      </c>
      <c r="I667" s="31">
        <v>1766</v>
      </c>
      <c r="J667" s="31" t="e">
        <f ca="1">IF(($AB$2-$AA$2) &gt;= 0,IF(LEN(TEXT((V667)*100,"00000"))=3,_xlfn.CONCAT(0,TEXT((V667)*100,"00000")),TEXT((V667)*100,"00000")),empty)</f>
        <v>#NAME?</v>
      </c>
      <c r="K667" s="31" t="str">
        <f t="shared" si="69"/>
        <v/>
      </c>
      <c r="L667" s="31" t="s">
        <v>13207</v>
      </c>
      <c r="M667" s="31"/>
      <c r="N667" s="33" t="e">
        <f>MOD(Rapportage!H667-Rapportage!F667,1)-P667</f>
        <v>#VALUE!</v>
      </c>
      <c r="O667" s="31" t="str">
        <f>IF(Rapportage!G667="","",Rapportage!G667-Rapportage!E667)</f>
        <v/>
      </c>
      <c r="P667" s="35" t="str">
        <f>IF(Rapportage!K667="","",(Rapportage!K667*60)/1440)</f>
        <v/>
      </c>
      <c r="Q667" s="40" t="str">
        <f>IF(O667=1,1-((Rapportage!#REF!-$X$2)),"")</f>
        <v/>
      </c>
      <c r="R667" s="40" t="str">
        <f t="shared" si="68"/>
        <v/>
      </c>
      <c r="S667" s="35" t="str">
        <f>IF(OR(O667=1,Rapportage!H667&lt;$X$3),IF(Rapportage!H667&lt;"00:01","",(Rapportage!H667-$X$2)),"")</f>
        <v/>
      </c>
      <c r="T667" s="36" t="str">
        <f t="shared" si="70"/>
        <v/>
      </c>
      <c r="U667" s="41" t="str">
        <f t="shared" si="71"/>
        <v/>
      </c>
      <c r="V667" s="36" t="str">
        <f t="shared" si="72"/>
        <v/>
      </c>
      <c r="W667" s="36" t="str">
        <f t="shared" si="73"/>
        <v/>
      </c>
      <c r="X667" s="31"/>
      <c r="Y667" s="31"/>
      <c r="Z667" s="31" t="s">
        <v>8874</v>
      </c>
      <c r="AA667" s="31">
        <v>666</v>
      </c>
      <c r="AB667" s="31"/>
      <c r="AC667" s="31"/>
      <c r="AD667" s="31"/>
      <c r="AE667" s="31"/>
      <c r="AF667" s="31"/>
    </row>
    <row r="668" spans="1:32">
      <c r="A668" s="31" t="str">
        <f>IF((Rapportage!A668)="","",_xlfn.CONCAT(REPT("0",4-LEN(Rapportage!A668)),Rapportage!A668))</f>
        <v/>
      </c>
      <c r="B668" s="31" t="s">
        <v>2007</v>
      </c>
      <c r="C668" s="31" t="str">
        <f>IF((Rapportage!C668)="","",_xlfn.CONCAT(REPT("0",10-LEN(Rapportage!C668)),Rapportage!C668))</f>
        <v/>
      </c>
      <c r="D668" s="31" t="s">
        <v>2008</v>
      </c>
      <c r="E668" s="31" t="s">
        <v>18249</v>
      </c>
      <c r="F668" s="31" t="s">
        <v>15727</v>
      </c>
      <c r="G668" s="31" t="s">
        <v>2009</v>
      </c>
      <c r="H668" s="31" t="s">
        <v>8875</v>
      </c>
      <c r="I668" s="31">
        <v>1766</v>
      </c>
      <c r="J668" s="31" t="e">
        <f ca="1">IF(($AB$2-$AA$2) &gt;= 0,IF(LEN(TEXT((V668)*100,"00000"))=3,_xlfn.CONCAT(0,TEXT((V668)*100,"00000")),TEXT((V668)*100,"00000")),empty)</f>
        <v>#NAME?</v>
      </c>
      <c r="K668" s="31" t="str">
        <f t="shared" si="69"/>
        <v/>
      </c>
      <c r="L668" s="31" t="s">
        <v>13208</v>
      </c>
      <c r="M668" s="31"/>
      <c r="N668" s="33" t="e">
        <f>MOD(Rapportage!H668-Rapportage!F668,1)-P668</f>
        <v>#VALUE!</v>
      </c>
      <c r="O668" s="31" t="str">
        <f>IF(Rapportage!G668="","",Rapportage!G668-Rapportage!E668)</f>
        <v/>
      </c>
      <c r="P668" s="35" t="str">
        <f>IF(Rapportage!K668="","",(Rapportage!K668*60)/1440)</f>
        <v/>
      </c>
      <c r="Q668" s="40" t="str">
        <f>IF(O668=1,1-((Rapportage!#REF!-$X$2)),"")</f>
        <v/>
      </c>
      <c r="R668" s="40" t="str">
        <f t="shared" si="68"/>
        <v/>
      </c>
      <c r="S668" s="35" t="str">
        <f>IF(OR(O668=1,Rapportage!H668&lt;$X$3),IF(Rapportage!H668&lt;"00:01","",(Rapportage!H668-$X$2)),"")</f>
        <v/>
      </c>
      <c r="T668" s="36" t="str">
        <f t="shared" si="70"/>
        <v/>
      </c>
      <c r="U668" s="41" t="str">
        <f t="shared" si="71"/>
        <v/>
      </c>
      <c r="V668" s="36" t="str">
        <f t="shared" si="72"/>
        <v/>
      </c>
      <c r="W668" s="36" t="str">
        <f t="shared" si="73"/>
        <v/>
      </c>
      <c r="X668" s="31"/>
      <c r="Y668" s="31"/>
      <c r="Z668" s="31" t="s">
        <v>8876</v>
      </c>
      <c r="AA668" s="31">
        <v>667</v>
      </c>
      <c r="AB668" s="31"/>
      <c r="AC668" s="31"/>
      <c r="AD668" s="31"/>
      <c r="AE668" s="31"/>
      <c r="AF668" s="31"/>
    </row>
    <row r="669" spans="1:32">
      <c r="A669" s="31" t="str">
        <f>IF((Rapportage!A669)="","",_xlfn.CONCAT(REPT("0",4-LEN(Rapportage!A669)),Rapportage!A669))</f>
        <v/>
      </c>
      <c r="B669" s="31" t="s">
        <v>2010</v>
      </c>
      <c r="C669" s="31" t="str">
        <f>IF((Rapportage!C669)="","",_xlfn.CONCAT(REPT("0",10-LEN(Rapportage!C669)),Rapportage!C669))</f>
        <v/>
      </c>
      <c r="D669" s="31" t="s">
        <v>2011</v>
      </c>
      <c r="E669" s="31" t="s">
        <v>18250</v>
      </c>
      <c r="F669" s="31" t="s">
        <v>15728</v>
      </c>
      <c r="G669" s="31" t="s">
        <v>2012</v>
      </c>
      <c r="H669" s="31" t="s">
        <v>8877</v>
      </c>
      <c r="I669" s="31">
        <v>1766</v>
      </c>
      <c r="J669" s="31" t="e">
        <f ca="1">IF(($AB$2-$AA$2) &gt;= 0,IF(LEN(TEXT((V669)*100,"00000"))=3,_xlfn.CONCAT(0,TEXT((V669)*100,"00000")),TEXT((V669)*100,"00000")),empty)</f>
        <v>#NAME?</v>
      </c>
      <c r="K669" s="31" t="str">
        <f t="shared" si="69"/>
        <v/>
      </c>
      <c r="L669" s="31" t="s">
        <v>13209</v>
      </c>
      <c r="M669" s="31"/>
      <c r="N669" s="33" t="e">
        <f>MOD(Rapportage!H669-Rapportage!F669,1)-P669</f>
        <v>#VALUE!</v>
      </c>
      <c r="O669" s="31" t="str">
        <f>IF(Rapportage!G669="","",Rapportage!G669-Rapportage!E669)</f>
        <v/>
      </c>
      <c r="P669" s="35" t="str">
        <f>IF(Rapportage!K669="","",(Rapportage!K669*60)/1440)</f>
        <v/>
      </c>
      <c r="Q669" s="40" t="str">
        <f>IF(O669=1,1-((Rapportage!#REF!-$X$2)),"")</f>
        <v/>
      </c>
      <c r="R669" s="40" t="str">
        <f t="shared" si="68"/>
        <v/>
      </c>
      <c r="S669" s="35" t="str">
        <f>IF(OR(O669=1,Rapportage!H669&lt;$X$3),IF(Rapportage!H669&lt;"00:01","",(Rapportage!H669-$X$2)),"")</f>
        <v/>
      </c>
      <c r="T669" s="36" t="str">
        <f t="shared" si="70"/>
        <v/>
      </c>
      <c r="U669" s="41" t="str">
        <f t="shared" si="71"/>
        <v/>
      </c>
      <c r="V669" s="36" t="str">
        <f t="shared" si="72"/>
        <v/>
      </c>
      <c r="W669" s="36" t="str">
        <f t="shared" si="73"/>
        <v/>
      </c>
      <c r="X669" s="31"/>
      <c r="Y669" s="31"/>
      <c r="Z669" s="31" t="s">
        <v>8878</v>
      </c>
      <c r="AA669" s="31">
        <v>668</v>
      </c>
      <c r="AB669" s="31"/>
      <c r="AC669" s="31"/>
      <c r="AD669" s="31"/>
      <c r="AE669" s="31"/>
      <c r="AF669" s="31"/>
    </row>
    <row r="670" spans="1:32">
      <c r="A670" s="31" t="str">
        <f>IF((Rapportage!A670)="","",_xlfn.CONCAT(REPT("0",4-LEN(Rapportage!A670)),Rapportage!A670))</f>
        <v/>
      </c>
      <c r="B670" s="31" t="s">
        <v>2013</v>
      </c>
      <c r="C670" s="31" t="str">
        <f>IF((Rapportage!C670)="","",_xlfn.CONCAT(REPT("0",10-LEN(Rapportage!C670)),Rapportage!C670))</f>
        <v/>
      </c>
      <c r="D670" s="31" t="s">
        <v>2014</v>
      </c>
      <c r="E670" s="31" t="s">
        <v>18251</v>
      </c>
      <c r="F670" s="31" t="s">
        <v>15729</v>
      </c>
      <c r="G670" s="31" t="s">
        <v>2015</v>
      </c>
      <c r="H670" s="31" t="s">
        <v>8879</v>
      </c>
      <c r="I670" s="31">
        <v>1766</v>
      </c>
      <c r="J670" s="31" t="e">
        <f ca="1">IF(($AB$2-$AA$2) &gt;= 0,IF(LEN(TEXT((V670)*100,"00000"))=3,_xlfn.CONCAT(0,TEXT((V670)*100,"00000")),TEXT((V670)*100,"00000")),empty)</f>
        <v>#NAME?</v>
      </c>
      <c r="K670" s="31" t="str">
        <f t="shared" si="69"/>
        <v/>
      </c>
      <c r="L670" s="31" t="s">
        <v>13210</v>
      </c>
      <c r="M670" s="31"/>
      <c r="N670" s="33" t="e">
        <f>MOD(Rapportage!H670-Rapportage!F670,1)-P670</f>
        <v>#VALUE!</v>
      </c>
      <c r="O670" s="31" t="str">
        <f>IF(Rapportage!G670="","",Rapportage!G670-Rapportage!E670)</f>
        <v/>
      </c>
      <c r="P670" s="35" t="str">
        <f>IF(Rapportage!K670="","",(Rapportage!K670*60)/1440)</f>
        <v/>
      </c>
      <c r="Q670" s="40" t="str">
        <f>IF(O670=1,1-((Rapportage!#REF!-$X$2)),"")</f>
        <v/>
      </c>
      <c r="R670" s="40" t="str">
        <f t="shared" si="68"/>
        <v/>
      </c>
      <c r="S670" s="35" t="str">
        <f>IF(OR(O670=1,Rapportage!H670&lt;$X$3),IF(Rapportage!H670&lt;"00:01","",(Rapportage!H670-$X$2)),"")</f>
        <v/>
      </c>
      <c r="T670" s="36" t="str">
        <f t="shared" si="70"/>
        <v/>
      </c>
      <c r="U670" s="41" t="str">
        <f t="shared" si="71"/>
        <v/>
      </c>
      <c r="V670" s="36" t="str">
        <f t="shared" si="72"/>
        <v/>
      </c>
      <c r="W670" s="36" t="str">
        <f t="shared" si="73"/>
        <v/>
      </c>
      <c r="X670" s="31"/>
      <c r="Y670" s="31"/>
      <c r="Z670" s="31" t="s">
        <v>8880</v>
      </c>
      <c r="AA670" s="31">
        <v>669</v>
      </c>
      <c r="AB670" s="31"/>
      <c r="AC670" s="31"/>
      <c r="AD670" s="31"/>
      <c r="AE670" s="31"/>
      <c r="AF670" s="31"/>
    </row>
    <row r="671" spans="1:32">
      <c r="A671" s="31" t="str">
        <f>IF((Rapportage!A671)="","",_xlfn.CONCAT(REPT("0",4-LEN(Rapportage!A671)),Rapportage!A671))</f>
        <v/>
      </c>
      <c r="B671" s="31" t="s">
        <v>2016</v>
      </c>
      <c r="C671" s="31" t="str">
        <f>IF((Rapportage!C671)="","",_xlfn.CONCAT(REPT("0",10-LEN(Rapportage!C671)),Rapportage!C671))</f>
        <v/>
      </c>
      <c r="D671" s="31" t="s">
        <v>2017</v>
      </c>
      <c r="E671" s="31" t="s">
        <v>18252</v>
      </c>
      <c r="F671" s="31" t="s">
        <v>15730</v>
      </c>
      <c r="G671" s="31" t="s">
        <v>2018</v>
      </c>
      <c r="H671" s="31" t="s">
        <v>8881</v>
      </c>
      <c r="I671" s="31">
        <v>1766</v>
      </c>
      <c r="J671" s="31" t="e">
        <f ca="1">IF(($AB$2-$AA$2) &gt;= 0,IF(LEN(TEXT((V671)*100,"00000"))=3,_xlfn.CONCAT(0,TEXT((V671)*100,"00000")),TEXT((V671)*100,"00000")),empty)</f>
        <v>#NAME?</v>
      </c>
      <c r="K671" s="31" t="str">
        <f t="shared" si="69"/>
        <v/>
      </c>
      <c r="L671" s="31" t="s">
        <v>13211</v>
      </c>
      <c r="M671" s="31"/>
      <c r="N671" s="33" t="e">
        <f>MOD(Rapportage!H671-Rapportage!F671,1)-P671</f>
        <v>#VALUE!</v>
      </c>
      <c r="O671" s="31" t="str">
        <f>IF(Rapportage!G671="","",Rapportage!G671-Rapportage!E671)</f>
        <v/>
      </c>
      <c r="P671" s="35" t="str">
        <f>IF(Rapportage!K671="","",(Rapportage!K671*60)/1440)</f>
        <v/>
      </c>
      <c r="Q671" s="40" t="str">
        <f>IF(O671=1,1-((Rapportage!#REF!-$X$2)),"")</f>
        <v/>
      </c>
      <c r="R671" s="40" t="str">
        <f t="shared" si="68"/>
        <v/>
      </c>
      <c r="S671" s="35" t="str">
        <f>IF(OR(O671=1,Rapportage!H671&lt;$X$3),IF(Rapportage!H671&lt;"00:01","",(Rapportage!H671-$X$2)),"")</f>
        <v/>
      </c>
      <c r="T671" s="36" t="str">
        <f t="shared" si="70"/>
        <v/>
      </c>
      <c r="U671" s="41" t="str">
        <f t="shared" si="71"/>
        <v/>
      </c>
      <c r="V671" s="36" t="str">
        <f t="shared" si="72"/>
        <v/>
      </c>
      <c r="W671" s="36" t="str">
        <f t="shared" si="73"/>
        <v/>
      </c>
      <c r="X671" s="31"/>
      <c r="Y671" s="31"/>
      <c r="Z671" s="31" t="s">
        <v>8882</v>
      </c>
      <c r="AA671" s="31">
        <v>670</v>
      </c>
      <c r="AB671" s="31"/>
      <c r="AC671" s="31"/>
      <c r="AD671" s="31"/>
      <c r="AE671" s="31"/>
      <c r="AF671" s="31"/>
    </row>
    <row r="672" spans="1:32">
      <c r="A672" s="31" t="str">
        <f>IF((Rapportage!A672)="","",_xlfn.CONCAT(REPT("0",4-LEN(Rapportage!A672)),Rapportage!A672))</f>
        <v/>
      </c>
      <c r="B672" s="31" t="s">
        <v>2019</v>
      </c>
      <c r="C672" s="31" t="str">
        <f>IF((Rapportage!C672)="","",_xlfn.CONCAT(REPT("0",10-LEN(Rapportage!C672)),Rapportage!C672))</f>
        <v/>
      </c>
      <c r="D672" s="31" t="s">
        <v>2020</v>
      </c>
      <c r="E672" s="31" t="s">
        <v>18253</v>
      </c>
      <c r="F672" s="31" t="s">
        <v>15731</v>
      </c>
      <c r="G672" s="31" t="s">
        <v>2021</v>
      </c>
      <c r="H672" s="31" t="s">
        <v>8883</v>
      </c>
      <c r="I672" s="31">
        <v>1766</v>
      </c>
      <c r="J672" s="31" t="e">
        <f ca="1">IF(($AB$2-$AA$2) &gt;= 0,IF(LEN(TEXT((V672)*100,"00000"))=3,_xlfn.CONCAT(0,TEXT((V672)*100,"00000")),TEXT((V672)*100,"00000")),empty)</f>
        <v>#NAME?</v>
      </c>
      <c r="K672" s="31" t="str">
        <f t="shared" si="69"/>
        <v/>
      </c>
      <c r="L672" s="31" t="s">
        <v>13212</v>
      </c>
      <c r="M672" s="31"/>
      <c r="N672" s="33" t="e">
        <f>MOD(Rapportage!H672-Rapportage!F672,1)-P672</f>
        <v>#VALUE!</v>
      </c>
      <c r="O672" s="31" t="str">
        <f>IF(Rapportage!G672="","",Rapportage!G672-Rapportage!E672)</f>
        <v/>
      </c>
      <c r="P672" s="35" t="str">
        <f>IF(Rapportage!K672="","",(Rapportage!K672*60)/1440)</f>
        <v/>
      </c>
      <c r="Q672" s="40" t="str">
        <f>IF(O672=1,1-((Rapportage!#REF!-$X$2)),"")</f>
        <v/>
      </c>
      <c r="R672" s="40" t="str">
        <f t="shared" si="68"/>
        <v/>
      </c>
      <c r="S672" s="35" t="str">
        <f>IF(OR(O672=1,Rapportage!H672&lt;$X$3),IF(Rapportage!H672&lt;"00:01","",(Rapportage!H672-$X$2)),"")</f>
        <v/>
      </c>
      <c r="T672" s="36" t="str">
        <f t="shared" si="70"/>
        <v/>
      </c>
      <c r="U672" s="41" t="str">
        <f t="shared" si="71"/>
        <v/>
      </c>
      <c r="V672" s="36" t="str">
        <f t="shared" si="72"/>
        <v/>
      </c>
      <c r="W672" s="36" t="str">
        <f t="shared" si="73"/>
        <v/>
      </c>
      <c r="X672" s="31"/>
      <c r="Y672" s="31"/>
      <c r="Z672" s="31" t="s">
        <v>8884</v>
      </c>
      <c r="AA672" s="31">
        <v>671</v>
      </c>
      <c r="AB672" s="31"/>
      <c r="AC672" s="31"/>
      <c r="AD672" s="31"/>
      <c r="AE672" s="31"/>
      <c r="AF672" s="31"/>
    </row>
    <row r="673" spans="1:32">
      <c r="A673" s="31" t="str">
        <f>IF((Rapportage!A673)="","",_xlfn.CONCAT(REPT("0",4-LEN(Rapportage!A673)),Rapportage!A673))</f>
        <v/>
      </c>
      <c r="B673" s="31" t="s">
        <v>2022</v>
      </c>
      <c r="C673" s="31" t="str">
        <f>IF((Rapportage!C673)="","",_xlfn.CONCAT(REPT("0",10-LEN(Rapportage!C673)),Rapportage!C673))</f>
        <v/>
      </c>
      <c r="D673" s="31" t="s">
        <v>2023</v>
      </c>
      <c r="E673" s="31" t="s">
        <v>18254</v>
      </c>
      <c r="F673" s="31" t="s">
        <v>15732</v>
      </c>
      <c r="G673" s="31" t="s">
        <v>2024</v>
      </c>
      <c r="H673" s="31" t="s">
        <v>8885</v>
      </c>
      <c r="I673" s="31">
        <v>1766</v>
      </c>
      <c r="J673" s="31" t="e">
        <f ca="1">IF(($AB$2-$AA$2) &gt;= 0,IF(LEN(TEXT((V673)*100,"00000"))=3,_xlfn.CONCAT(0,TEXT((V673)*100,"00000")),TEXT((V673)*100,"00000")),empty)</f>
        <v>#NAME?</v>
      </c>
      <c r="K673" s="31" t="str">
        <f t="shared" si="69"/>
        <v/>
      </c>
      <c r="L673" s="31" t="s">
        <v>13213</v>
      </c>
      <c r="M673" s="31"/>
      <c r="N673" s="33" t="e">
        <f>MOD(Rapportage!H673-Rapportage!F673,1)-P673</f>
        <v>#VALUE!</v>
      </c>
      <c r="O673" s="31" t="str">
        <f>IF(Rapportage!G673="","",Rapportage!G673-Rapportage!E673)</f>
        <v/>
      </c>
      <c r="P673" s="35" t="str">
        <f>IF(Rapportage!K673="","",(Rapportage!K673*60)/1440)</f>
        <v/>
      </c>
      <c r="Q673" s="40" t="str">
        <f>IF(O673=1,1-((Rapportage!#REF!-$X$2)),"")</f>
        <v/>
      </c>
      <c r="R673" s="40" t="str">
        <f t="shared" si="68"/>
        <v/>
      </c>
      <c r="S673" s="35" t="str">
        <f>IF(OR(O673=1,Rapportage!H673&lt;$X$3),IF(Rapportage!H673&lt;"00:01","",(Rapportage!H673-$X$2)),"")</f>
        <v/>
      </c>
      <c r="T673" s="36" t="str">
        <f t="shared" si="70"/>
        <v/>
      </c>
      <c r="U673" s="41" t="str">
        <f t="shared" si="71"/>
        <v/>
      </c>
      <c r="V673" s="36" t="str">
        <f t="shared" si="72"/>
        <v/>
      </c>
      <c r="W673" s="36" t="str">
        <f t="shared" si="73"/>
        <v/>
      </c>
      <c r="X673" s="31"/>
      <c r="Y673" s="31"/>
      <c r="Z673" s="31" t="s">
        <v>8886</v>
      </c>
      <c r="AA673" s="31">
        <v>672</v>
      </c>
      <c r="AB673" s="31"/>
      <c r="AC673" s="31"/>
      <c r="AD673" s="31"/>
      <c r="AE673" s="31"/>
      <c r="AF673" s="31"/>
    </row>
    <row r="674" spans="1:32">
      <c r="A674" s="31" t="str">
        <f>IF((Rapportage!A674)="","",_xlfn.CONCAT(REPT("0",4-LEN(Rapportage!A674)),Rapportage!A674))</f>
        <v/>
      </c>
      <c r="B674" s="31" t="s">
        <v>2025</v>
      </c>
      <c r="C674" s="31" t="str">
        <f>IF((Rapportage!C674)="","",_xlfn.CONCAT(REPT("0",10-LEN(Rapportage!C674)),Rapportage!C674))</f>
        <v/>
      </c>
      <c r="D674" s="31" t="s">
        <v>2026</v>
      </c>
      <c r="E674" s="31" t="s">
        <v>18255</v>
      </c>
      <c r="F674" s="31" t="s">
        <v>15733</v>
      </c>
      <c r="G674" s="31" t="s">
        <v>2027</v>
      </c>
      <c r="H674" s="31" t="s">
        <v>8887</v>
      </c>
      <c r="I674" s="31">
        <v>1766</v>
      </c>
      <c r="J674" s="31" t="e">
        <f ca="1">IF(($AB$2-$AA$2) &gt;= 0,IF(LEN(TEXT((V674)*100,"00000"))=3,_xlfn.CONCAT(0,TEXT((V674)*100,"00000")),TEXT((V674)*100,"00000")),empty)</f>
        <v>#NAME?</v>
      </c>
      <c r="K674" s="31" t="str">
        <f t="shared" si="69"/>
        <v/>
      </c>
      <c r="L674" s="31" t="s">
        <v>13214</v>
      </c>
      <c r="M674" s="31"/>
      <c r="N674" s="33" t="e">
        <f>MOD(Rapportage!H674-Rapportage!F674,1)-P674</f>
        <v>#VALUE!</v>
      </c>
      <c r="O674" s="31" t="str">
        <f>IF(Rapportage!G674="","",Rapportage!G674-Rapportage!E674)</f>
        <v/>
      </c>
      <c r="P674" s="35" t="str">
        <f>IF(Rapportage!K674="","",(Rapportage!K674*60)/1440)</f>
        <v/>
      </c>
      <c r="Q674" s="40" t="str">
        <f>IF(O674=1,1-((Rapportage!#REF!-$X$2)),"")</f>
        <v/>
      </c>
      <c r="R674" s="40" t="str">
        <f t="shared" si="68"/>
        <v/>
      </c>
      <c r="S674" s="35" t="str">
        <f>IF(OR(O674=1,Rapportage!H674&lt;$X$3),IF(Rapportage!H674&lt;"00:01","",(Rapportage!H674-$X$2)),"")</f>
        <v/>
      </c>
      <c r="T674" s="36" t="str">
        <f t="shared" si="70"/>
        <v/>
      </c>
      <c r="U674" s="41" t="str">
        <f t="shared" si="71"/>
        <v/>
      </c>
      <c r="V674" s="36" t="str">
        <f t="shared" si="72"/>
        <v/>
      </c>
      <c r="W674" s="36" t="str">
        <f t="shared" si="73"/>
        <v/>
      </c>
      <c r="X674" s="31"/>
      <c r="Y674" s="31"/>
      <c r="Z674" s="31" t="s">
        <v>8888</v>
      </c>
      <c r="AA674" s="31">
        <v>673</v>
      </c>
      <c r="AB674" s="31"/>
      <c r="AC674" s="31"/>
      <c r="AD674" s="31"/>
      <c r="AE674" s="31"/>
      <c r="AF674" s="31"/>
    </row>
    <row r="675" spans="1:32">
      <c r="A675" s="31" t="str">
        <f>IF((Rapportage!A675)="","",_xlfn.CONCAT(REPT("0",4-LEN(Rapportage!A675)),Rapportage!A675))</f>
        <v/>
      </c>
      <c r="B675" s="31" t="s">
        <v>2028</v>
      </c>
      <c r="C675" s="31" t="str">
        <f>IF((Rapportage!C675)="","",_xlfn.CONCAT(REPT("0",10-LEN(Rapportage!C675)),Rapportage!C675))</f>
        <v/>
      </c>
      <c r="D675" s="31" t="s">
        <v>2029</v>
      </c>
      <c r="E675" s="31" t="s">
        <v>18256</v>
      </c>
      <c r="F675" s="31" t="s">
        <v>15734</v>
      </c>
      <c r="G675" s="31" t="s">
        <v>2030</v>
      </c>
      <c r="H675" s="31" t="s">
        <v>8889</v>
      </c>
      <c r="I675" s="31">
        <v>1766</v>
      </c>
      <c r="J675" s="31" t="e">
        <f ca="1">IF(($AB$2-$AA$2) &gt;= 0,IF(LEN(TEXT((V675)*100,"00000"))=3,_xlfn.CONCAT(0,TEXT((V675)*100,"00000")),TEXT((V675)*100,"00000")),empty)</f>
        <v>#NAME?</v>
      </c>
      <c r="K675" s="31" t="str">
        <f t="shared" si="69"/>
        <v/>
      </c>
      <c r="L675" s="31" t="s">
        <v>13215</v>
      </c>
      <c r="M675" s="31"/>
      <c r="N675" s="33" t="e">
        <f>MOD(Rapportage!H675-Rapportage!F675,1)-P675</f>
        <v>#VALUE!</v>
      </c>
      <c r="O675" s="31" t="str">
        <f>IF(Rapportage!G675="","",Rapportage!G675-Rapportage!E675)</f>
        <v/>
      </c>
      <c r="P675" s="35" t="str">
        <f>IF(Rapportage!K675="","",(Rapportage!K675*60)/1440)</f>
        <v/>
      </c>
      <c r="Q675" s="40" t="str">
        <f>IF(O675=1,1-((Rapportage!#REF!-$X$2)),"")</f>
        <v/>
      </c>
      <c r="R675" s="40" t="str">
        <f t="shared" si="68"/>
        <v/>
      </c>
      <c r="S675" s="35" t="str">
        <f>IF(OR(O675=1,Rapportage!H675&lt;$X$3),IF(Rapportage!H675&lt;"00:01","",(Rapportage!H675-$X$2)),"")</f>
        <v/>
      </c>
      <c r="T675" s="36" t="str">
        <f t="shared" si="70"/>
        <v/>
      </c>
      <c r="U675" s="41" t="str">
        <f t="shared" si="71"/>
        <v/>
      </c>
      <c r="V675" s="36" t="str">
        <f t="shared" si="72"/>
        <v/>
      </c>
      <c r="W675" s="36" t="str">
        <f t="shared" si="73"/>
        <v/>
      </c>
      <c r="X675" s="31"/>
      <c r="Y675" s="31"/>
      <c r="Z675" s="31" t="s">
        <v>8890</v>
      </c>
      <c r="AA675" s="31">
        <v>674</v>
      </c>
      <c r="AB675" s="31"/>
      <c r="AC675" s="31"/>
      <c r="AD675" s="31"/>
      <c r="AE675" s="31"/>
      <c r="AF675" s="31"/>
    </row>
    <row r="676" spans="1:32">
      <c r="A676" s="31" t="str">
        <f>IF((Rapportage!A676)="","",_xlfn.CONCAT(REPT("0",4-LEN(Rapportage!A676)),Rapportage!A676))</f>
        <v/>
      </c>
      <c r="B676" s="31" t="s">
        <v>2031</v>
      </c>
      <c r="C676" s="31" t="str">
        <f>IF((Rapportage!C676)="","",_xlfn.CONCAT(REPT("0",10-LEN(Rapportage!C676)),Rapportage!C676))</f>
        <v/>
      </c>
      <c r="D676" s="31" t="s">
        <v>2032</v>
      </c>
      <c r="E676" s="31" t="s">
        <v>18257</v>
      </c>
      <c r="F676" s="31" t="s">
        <v>15735</v>
      </c>
      <c r="G676" s="31" t="s">
        <v>2033</v>
      </c>
      <c r="H676" s="31" t="s">
        <v>8891</v>
      </c>
      <c r="I676" s="31">
        <v>1766</v>
      </c>
      <c r="J676" s="31" t="e">
        <f ca="1">IF(($AB$2-$AA$2) &gt;= 0,IF(LEN(TEXT((V676)*100,"00000"))=3,_xlfn.CONCAT(0,TEXT((V676)*100,"00000")),TEXT((V676)*100,"00000")),empty)</f>
        <v>#NAME?</v>
      </c>
      <c r="K676" s="31" t="str">
        <f t="shared" si="69"/>
        <v/>
      </c>
      <c r="L676" s="31" t="s">
        <v>13216</v>
      </c>
      <c r="M676" s="31"/>
      <c r="N676" s="33" t="e">
        <f>MOD(Rapportage!H676-Rapportage!F676,1)-P676</f>
        <v>#VALUE!</v>
      </c>
      <c r="O676" s="31" t="str">
        <f>IF(Rapportage!G676="","",Rapportage!G676-Rapportage!E676)</f>
        <v/>
      </c>
      <c r="P676" s="35" t="str">
        <f>IF(Rapportage!K676="","",(Rapportage!K676*60)/1440)</f>
        <v/>
      </c>
      <c r="Q676" s="40" t="str">
        <f>IF(O676=1,1-((Rapportage!#REF!-$X$2)),"")</f>
        <v/>
      </c>
      <c r="R676" s="40" t="str">
        <f t="shared" si="68"/>
        <v/>
      </c>
      <c r="S676" s="35" t="str">
        <f>IF(OR(O676=1,Rapportage!H676&lt;$X$3),IF(Rapportage!H676&lt;"00:01","",(Rapportage!H676-$X$2)),"")</f>
        <v/>
      </c>
      <c r="T676" s="36" t="str">
        <f t="shared" si="70"/>
        <v/>
      </c>
      <c r="U676" s="41" t="str">
        <f t="shared" si="71"/>
        <v/>
      </c>
      <c r="V676" s="36" t="str">
        <f t="shared" si="72"/>
        <v/>
      </c>
      <c r="W676" s="36" t="str">
        <f t="shared" si="73"/>
        <v/>
      </c>
      <c r="X676" s="31"/>
      <c r="Y676" s="31"/>
      <c r="Z676" s="31" t="s">
        <v>8892</v>
      </c>
      <c r="AA676" s="31">
        <v>675</v>
      </c>
      <c r="AB676" s="31"/>
      <c r="AC676" s="31"/>
      <c r="AD676" s="31"/>
      <c r="AE676" s="31"/>
      <c r="AF676" s="31"/>
    </row>
    <row r="677" spans="1:32">
      <c r="A677" s="31" t="str">
        <f>IF((Rapportage!A677)="","",_xlfn.CONCAT(REPT("0",4-LEN(Rapportage!A677)),Rapportage!A677))</f>
        <v/>
      </c>
      <c r="B677" s="31" t="s">
        <v>2034</v>
      </c>
      <c r="C677" s="31" t="str">
        <f>IF((Rapportage!C677)="","",_xlfn.CONCAT(REPT("0",10-LEN(Rapportage!C677)),Rapportage!C677))</f>
        <v/>
      </c>
      <c r="D677" s="31" t="s">
        <v>2035</v>
      </c>
      <c r="E677" s="31" t="s">
        <v>18258</v>
      </c>
      <c r="F677" s="31" t="s">
        <v>15736</v>
      </c>
      <c r="G677" s="31" t="s">
        <v>2036</v>
      </c>
      <c r="H677" s="31" t="s">
        <v>8893</v>
      </c>
      <c r="I677" s="31">
        <v>1766</v>
      </c>
      <c r="J677" s="31" t="e">
        <f ca="1">IF(($AB$2-$AA$2) &gt;= 0,IF(LEN(TEXT((V677)*100,"00000"))=3,_xlfn.CONCAT(0,TEXT((V677)*100,"00000")),TEXT((V677)*100,"00000")),empty)</f>
        <v>#NAME?</v>
      </c>
      <c r="K677" s="31" t="str">
        <f t="shared" si="69"/>
        <v/>
      </c>
      <c r="L677" s="31" t="s">
        <v>13217</v>
      </c>
      <c r="M677" s="31"/>
      <c r="N677" s="33" t="e">
        <f>MOD(Rapportage!H677-Rapportage!F677,1)-P677</f>
        <v>#VALUE!</v>
      </c>
      <c r="O677" s="31" t="str">
        <f>IF(Rapportage!G677="","",Rapportage!G677-Rapportage!E677)</f>
        <v/>
      </c>
      <c r="P677" s="35" t="str">
        <f>IF(Rapportage!K677="","",(Rapportage!K677*60)/1440)</f>
        <v/>
      </c>
      <c r="Q677" s="40" t="str">
        <f>IF(O677=1,1-((Rapportage!#REF!-$X$2)),"")</f>
        <v/>
      </c>
      <c r="R677" s="40" t="str">
        <f t="shared" si="68"/>
        <v/>
      </c>
      <c r="S677" s="35" t="str">
        <f>IF(OR(O677=1,Rapportage!H677&lt;$X$3),IF(Rapportage!H677&lt;"00:01","",(Rapportage!H677-$X$2)),"")</f>
        <v/>
      </c>
      <c r="T677" s="36" t="str">
        <f t="shared" si="70"/>
        <v/>
      </c>
      <c r="U677" s="41" t="str">
        <f t="shared" si="71"/>
        <v/>
      </c>
      <c r="V677" s="36" t="str">
        <f t="shared" si="72"/>
        <v/>
      </c>
      <c r="W677" s="36" t="str">
        <f t="shared" si="73"/>
        <v/>
      </c>
      <c r="X677" s="31"/>
      <c r="Y677" s="31"/>
      <c r="Z677" s="31" t="s">
        <v>8894</v>
      </c>
      <c r="AA677" s="31">
        <v>676</v>
      </c>
      <c r="AB677" s="31"/>
      <c r="AC677" s="31"/>
      <c r="AD677" s="31"/>
      <c r="AE677" s="31"/>
      <c r="AF677" s="31"/>
    </row>
    <row r="678" spans="1:32">
      <c r="A678" s="31" t="str">
        <f>IF((Rapportage!A678)="","",_xlfn.CONCAT(REPT("0",4-LEN(Rapportage!A678)),Rapportage!A678))</f>
        <v/>
      </c>
      <c r="B678" s="31" t="s">
        <v>2037</v>
      </c>
      <c r="C678" s="31" t="str">
        <f>IF((Rapportage!C678)="","",_xlfn.CONCAT(REPT("0",10-LEN(Rapportage!C678)),Rapportage!C678))</f>
        <v/>
      </c>
      <c r="D678" s="31" t="s">
        <v>2038</v>
      </c>
      <c r="E678" s="31" t="s">
        <v>18259</v>
      </c>
      <c r="F678" s="31" t="s">
        <v>15737</v>
      </c>
      <c r="G678" s="31" t="s">
        <v>2039</v>
      </c>
      <c r="H678" s="31" t="s">
        <v>8895</v>
      </c>
      <c r="I678" s="31">
        <v>1766</v>
      </c>
      <c r="J678" s="31" t="e">
        <f ca="1">IF(($AB$2-$AA$2) &gt;= 0,IF(LEN(TEXT((V678)*100,"00000"))=3,_xlfn.CONCAT(0,TEXT((V678)*100,"00000")),TEXT((V678)*100,"00000")),empty)</f>
        <v>#NAME?</v>
      </c>
      <c r="K678" s="31" t="str">
        <f t="shared" si="69"/>
        <v/>
      </c>
      <c r="L678" s="31" t="s">
        <v>13218</v>
      </c>
      <c r="M678" s="31"/>
      <c r="N678" s="33" t="e">
        <f>MOD(Rapportage!H678-Rapportage!F678,1)-P678</f>
        <v>#VALUE!</v>
      </c>
      <c r="O678" s="31" t="str">
        <f>IF(Rapportage!G678="","",Rapportage!G678-Rapportage!E678)</f>
        <v/>
      </c>
      <c r="P678" s="35" t="str">
        <f>IF(Rapportage!K678="","",(Rapportage!K678*60)/1440)</f>
        <v/>
      </c>
      <c r="Q678" s="40" t="str">
        <f>IF(O678=1,1-((Rapportage!#REF!-$X$2)),"")</f>
        <v/>
      </c>
      <c r="R678" s="40" t="str">
        <f t="shared" si="68"/>
        <v/>
      </c>
      <c r="S678" s="35" t="str">
        <f>IF(OR(O678=1,Rapportage!H678&lt;$X$3),IF(Rapportage!H678&lt;"00:01","",(Rapportage!H678-$X$2)),"")</f>
        <v/>
      </c>
      <c r="T678" s="36" t="str">
        <f t="shared" si="70"/>
        <v/>
      </c>
      <c r="U678" s="41" t="str">
        <f t="shared" si="71"/>
        <v/>
      </c>
      <c r="V678" s="36" t="str">
        <f t="shared" si="72"/>
        <v/>
      </c>
      <c r="W678" s="36" t="str">
        <f t="shared" si="73"/>
        <v/>
      </c>
      <c r="X678" s="31"/>
      <c r="Y678" s="31"/>
      <c r="Z678" s="31" t="s">
        <v>8896</v>
      </c>
      <c r="AA678" s="31">
        <v>677</v>
      </c>
      <c r="AB678" s="31"/>
      <c r="AC678" s="31"/>
      <c r="AD678" s="31"/>
      <c r="AE678" s="31"/>
      <c r="AF678" s="31"/>
    </row>
    <row r="679" spans="1:32">
      <c r="A679" s="31" t="str">
        <f>IF((Rapportage!A679)="","",_xlfn.CONCAT(REPT("0",4-LEN(Rapportage!A679)),Rapportage!A679))</f>
        <v/>
      </c>
      <c r="B679" s="31" t="s">
        <v>2040</v>
      </c>
      <c r="C679" s="31" t="str">
        <f>IF((Rapportage!C679)="","",_xlfn.CONCAT(REPT("0",10-LEN(Rapportage!C679)),Rapportage!C679))</f>
        <v/>
      </c>
      <c r="D679" s="31" t="s">
        <v>2041</v>
      </c>
      <c r="E679" s="31" t="s">
        <v>18260</v>
      </c>
      <c r="F679" s="31" t="s">
        <v>15738</v>
      </c>
      <c r="G679" s="31" t="s">
        <v>2042</v>
      </c>
      <c r="H679" s="31" t="s">
        <v>8897</v>
      </c>
      <c r="I679" s="31">
        <v>1766</v>
      </c>
      <c r="J679" s="31" t="e">
        <f ca="1">IF(($AB$2-$AA$2) &gt;= 0,IF(LEN(TEXT((V679)*100,"00000"))=3,_xlfn.CONCAT(0,TEXT((V679)*100,"00000")),TEXT((V679)*100,"00000")),empty)</f>
        <v>#NAME?</v>
      </c>
      <c r="K679" s="31" t="str">
        <f t="shared" si="69"/>
        <v/>
      </c>
      <c r="L679" s="31" t="s">
        <v>13219</v>
      </c>
      <c r="M679" s="31"/>
      <c r="N679" s="33" t="e">
        <f>MOD(Rapportage!H679-Rapportage!F679,1)-P679</f>
        <v>#VALUE!</v>
      </c>
      <c r="O679" s="31" t="str">
        <f>IF(Rapportage!G679="","",Rapportage!G679-Rapportage!E679)</f>
        <v/>
      </c>
      <c r="P679" s="35" t="str">
        <f>IF(Rapportage!K679="","",(Rapportage!K679*60)/1440)</f>
        <v/>
      </c>
      <c r="Q679" s="40" t="str">
        <f>IF(O679=1,1-((Rapportage!#REF!-$X$2)),"")</f>
        <v/>
      </c>
      <c r="R679" s="40" t="str">
        <f t="shared" si="68"/>
        <v/>
      </c>
      <c r="S679" s="35" t="str">
        <f>IF(OR(O679=1,Rapportage!H679&lt;$X$3),IF(Rapportage!H679&lt;"00:01","",(Rapportage!H679-$X$2)),"")</f>
        <v/>
      </c>
      <c r="T679" s="36" t="str">
        <f t="shared" si="70"/>
        <v/>
      </c>
      <c r="U679" s="41" t="str">
        <f t="shared" si="71"/>
        <v/>
      </c>
      <c r="V679" s="36" t="str">
        <f t="shared" si="72"/>
        <v/>
      </c>
      <c r="W679" s="36" t="str">
        <f t="shared" si="73"/>
        <v/>
      </c>
      <c r="X679" s="31"/>
      <c r="Y679" s="31"/>
      <c r="Z679" s="31" t="s">
        <v>8898</v>
      </c>
      <c r="AA679" s="31">
        <v>678</v>
      </c>
      <c r="AB679" s="31"/>
      <c r="AC679" s="31"/>
      <c r="AD679" s="31"/>
      <c r="AE679" s="31"/>
      <c r="AF679" s="31"/>
    </row>
    <row r="680" spans="1:32">
      <c r="A680" s="31" t="str">
        <f>IF((Rapportage!A680)="","",_xlfn.CONCAT(REPT("0",4-LEN(Rapportage!A680)),Rapportage!A680))</f>
        <v/>
      </c>
      <c r="B680" s="31" t="s">
        <v>2043</v>
      </c>
      <c r="C680" s="31" t="str">
        <f>IF((Rapportage!C680)="","",_xlfn.CONCAT(REPT("0",10-LEN(Rapportage!C680)),Rapportage!C680))</f>
        <v/>
      </c>
      <c r="D680" s="31" t="s">
        <v>2044</v>
      </c>
      <c r="E680" s="31" t="s">
        <v>18261</v>
      </c>
      <c r="F680" s="31" t="s">
        <v>15739</v>
      </c>
      <c r="G680" s="31" t="s">
        <v>2045</v>
      </c>
      <c r="H680" s="31" t="s">
        <v>8899</v>
      </c>
      <c r="I680" s="31">
        <v>1766</v>
      </c>
      <c r="J680" s="31" t="e">
        <f ca="1">IF(($AB$2-$AA$2) &gt;= 0,IF(LEN(TEXT((V680)*100,"00000"))=3,_xlfn.CONCAT(0,TEXT((V680)*100,"00000")),TEXT((V680)*100,"00000")),empty)</f>
        <v>#NAME?</v>
      </c>
      <c r="K680" s="31" t="str">
        <f t="shared" si="69"/>
        <v/>
      </c>
      <c r="L680" s="31" t="s">
        <v>13220</v>
      </c>
      <c r="M680" s="31"/>
      <c r="N680" s="33" t="e">
        <f>MOD(Rapportage!H680-Rapportage!F680,1)-P680</f>
        <v>#VALUE!</v>
      </c>
      <c r="O680" s="31" t="str">
        <f>IF(Rapportage!G680="","",Rapportage!G680-Rapportage!E680)</f>
        <v/>
      </c>
      <c r="P680" s="35" t="str">
        <f>IF(Rapportage!K680="","",(Rapportage!K680*60)/1440)</f>
        <v/>
      </c>
      <c r="Q680" s="40" t="str">
        <f>IF(O680=1,1-((Rapportage!#REF!-$X$2)),"")</f>
        <v/>
      </c>
      <c r="R680" s="40" t="str">
        <f t="shared" si="68"/>
        <v/>
      </c>
      <c r="S680" s="35" t="str">
        <f>IF(OR(O680=1,Rapportage!H680&lt;$X$3),IF(Rapportage!H680&lt;"00:01","",(Rapportage!H680-$X$2)),"")</f>
        <v/>
      </c>
      <c r="T680" s="36" t="str">
        <f t="shared" si="70"/>
        <v/>
      </c>
      <c r="U680" s="41" t="str">
        <f t="shared" si="71"/>
        <v/>
      </c>
      <c r="V680" s="36" t="str">
        <f t="shared" si="72"/>
        <v/>
      </c>
      <c r="W680" s="36" t="str">
        <f t="shared" si="73"/>
        <v/>
      </c>
      <c r="X680" s="31"/>
      <c r="Y680" s="31"/>
      <c r="Z680" s="31" t="s">
        <v>8900</v>
      </c>
      <c r="AA680" s="31">
        <v>679</v>
      </c>
      <c r="AB680" s="31"/>
      <c r="AC680" s="31"/>
      <c r="AD680" s="31"/>
      <c r="AE680" s="31"/>
      <c r="AF680" s="31"/>
    </row>
    <row r="681" spans="1:32">
      <c r="A681" s="31" t="str">
        <f>IF((Rapportage!A681)="","",_xlfn.CONCAT(REPT("0",4-LEN(Rapportage!A681)),Rapportage!A681))</f>
        <v/>
      </c>
      <c r="B681" s="31" t="s">
        <v>2046</v>
      </c>
      <c r="C681" s="31" t="str">
        <f>IF((Rapportage!C681)="","",_xlfn.CONCAT(REPT("0",10-LEN(Rapportage!C681)),Rapportage!C681))</f>
        <v/>
      </c>
      <c r="D681" s="31" t="s">
        <v>2047</v>
      </c>
      <c r="E681" s="31" t="s">
        <v>18262</v>
      </c>
      <c r="F681" s="31" t="s">
        <v>15740</v>
      </c>
      <c r="G681" s="31" t="s">
        <v>2048</v>
      </c>
      <c r="H681" s="31" t="s">
        <v>8901</v>
      </c>
      <c r="I681" s="31">
        <v>1766</v>
      </c>
      <c r="J681" s="31" t="e">
        <f ca="1">IF(($AB$2-$AA$2) &gt;= 0,IF(LEN(TEXT((V681)*100,"00000"))=3,_xlfn.CONCAT(0,TEXT((V681)*100,"00000")),TEXT((V681)*100,"00000")),empty)</f>
        <v>#NAME?</v>
      </c>
      <c r="K681" s="31" t="str">
        <f t="shared" si="69"/>
        <v/>
      </c>
      <c r="L681" s="31" t="s">
        <v>13221</v>
      </c>
      <c r="M681" s="31"/>
      <c r="N681" s="33" t="e">
        <f>MOD(Rapportage!H681-Rapportage!F681,1)-P681</f>
        <v>#VALUE!</v>
      </c>
      <c r="O681" s="31" t="str">
        <f>IF(Rapportage!G681="","",Rapportage!G681-Rapportage!E681)</f>
        <v/>
      </c>
      <c r="P681" s="35" t="str">
        <f>IF(Rapportage!K681="","",(Rapportage!K681*60)/1440)</f>
        <v/>
      </c>
      <c r="Q681" s="40" t="str">
        <f>IF(O681=1,1-((Rapportage!#REF!-$X$2)),"")</f>
        <v/>
      </c>
      <c r="R681" s="40" t="str">
        <f t="shared" si="68"/>
        <v/>
      </c>
      <c r="S681" s="35" t="str">
        <f>IF(OR(O681=1,Rapportage!H681&lt;$X$3),IF(Rapportage!H681&lt;"00:01","",(Rapportage!H681-$X$2)),"")</f>
        <v/>
      </c>
      <c r="T681" s="36" t="str">
        <f t="shared" si="70"/>
        <v/>
      </c>
      <c r="U681" s="41" t="str">
        <f t="shared" si="71"/>
        <v/>
      </c>
      <c r="V681" s="36" t="str">
        <f t="shared" si="72"/>
        <v/>
      </c>
      <c r="W681" s="36" t="str">
        <f t="shared" si="73"/>
        <v/>
      </c>
      <c r="X681" s="31"/>
      <c r="Y681" s="31"/>
      <c r="Z681" s="31" t="s">
        <v>8902</v>
      </c>
      <c r="AA681" s="31">
        <v>680</v>
      </c>
      <c r="AB681" s="31"/>
      <c r="AC681" s="31"/>
      <c r="AD681" s="31"/>
      <c r="AE681" s="31"/>
      <c r="AF681" s="31"/>
    </row>
    <row r="682" spans="1:32">
      <c r="A682" s="31" t="str">
        <f>IF((Rapportage!A682)="","",_xlfn.CONCAT(REPT("0",4-LEN(Rapportage!A682)),Rapportage!A682))</f>
        <v/>
      </c>
      <c r="B682" s="31" t="s">
        <v>2049</v>
      </c>
      <c r="C682" s="31" t="str">
        <f>IF((Rapportage!C682)="","",_xlfn.CONCAT(REPT("0",10-LEN(Rapportage!C682)),Rapportage!C682))</f>
        <v/>
      </c>
      <c r="D682" s="31" t="s">
        <v>2050</v>
      </c>
      <c r="E682" s="31" t="s">
        <v>18263</v>
      </c>
      <c r="F682" s="31" t="s">
        <v>15741</v>
      </c>
      <c r="G682" s="31" t="s">
        <v>2051</v>
      </c>
      <c r="H682" s="31" t="s">
        <v>8903</v>
      </c>
      <c r="I682" s="31">
        <v>1766</v>
      </c>
      <c r="J682" s="31" t="e">
        <f ca="1">IF(($AB$2-$AA$2) &gt;= 0,IF(LEN(TEXT((V682)*100,"00000"))=3,_xlfn.CONCAT(0,TEXT((V682)*100,"00000")),TEXT((V682)*100,"00000")),empty)</f>
        <v>#NAME?</v>
      </c>
      <c r="K682" s="31" t="str">
        <f t="shared" si="69"/>
        <v/>
      </c>
      <c r="L682" s="31" t="s">
        <v>13222</v>
      </c>
      <c r="M682" s="31"/>
      <c r="N682" s="33" t="e">
        <f>MOD(Rapportage!H682-Rapportage!F682,1)-P682</f>
        <v>#VALUE!</v>
      </c>
      <c r="O682" s="31" t="str">
        <f>IF(Rapportage!G682="","",Rapportage!G682-Rapportage!E682)</f>
        <v/>
      </c>
      <c r="P682" s="35" t="str">
        <f>IF(Rapportage!K682="","",(Rapportage!K682*60)/1440)</f>
        <v/>
      </c>
      <c r="Q682" s="40" t="str">
        <f>IF(O682=1,1-((Rapportage!#REF!-$X$2)),"")</f>
        <v/>
      </c>
      <c r="R682" s="40" t="str">
        <f t="shared" si="68"/>
        <v/>
      </c>
      <c r="S682" s="35" t="str">
        <f>IF(OR(O682=1,Rapportage!H682&lt;$X$3),IF(Rapportage!H682&lt;"00:01","",(Rapportage!H682-$X$2)),"")</f>
        <v/>
      </c>
      <c r="T682" s="36" t="str">
        <f t="shared" si="70"/>
        <v/>
      </c>
      <c r="U682" s="41" t="str">
        <f t="shared" si="71"/>
        <v/>
      </c>
      <c r="V682" s="36" t="str">
        <f t="shared" si="72"/>
        <v/>
      </c>
      <c r="W682" s="36" t="str">
        <f t="shared" si="73"/>
        <v/>
      </c>
      <c r="X682" s="31"/>
      <c r="Y682" s="31"/>
      <c r="Z682" s="31" t="s">
        <v>8904</v>
      </c>
      <c r="AA682" s="31">
        <v>681</v>
      </c>
      <c r="AB682" s="31"/>
      <c r="AC682" s="31"/>
      <c r="AD682" s="31"/>
      <c r="AE682" s="31"/>
      <c r="AF682" s="31"/>
    </row>
    <row r="683" spans="1:32">
      <c r="A683" s="31" t="str">
        <f>IF((Rapportage!A683)="","",_xlfn.CONCAT(REPT("0",4-LEN(Rapportage!A683)),Rapportage!A683))</f>
        <v/>
      </c>
      <c r="B683" s="31" t="s">
        <v>2052</v>
      </c>
      <c r="C683" s="31" t="str">
        <f>IF((Rapportage!C683)="","",_xlfn.CONCAT(REPT("0",10-LEN(Rapportage!C683)),Rapportage!C683))</f>
        <v/>
      </c>
      <c r="D683" s="31" t="s">
        <v>2053</v>
      </c>
      <c r="E683" s="31" t="s">
        <v>18264</v>
      </c>
      <c r="F683" s="31" t="s">
        <v>15742</v>
      </c>
      <c r="G683" s="31" t="s">
        <v>2054</v>
      </c>
      <c r="H683" s="31" t="s">
        <v>8905</v>
      </c>
      <c r="I683" s="31">
        <v>1766</v>
      </c>
      <c r="J683" s="31" t="e">
        <f ca="1">IF(($AB$2-$AA$2) &gt;= 0,IF(LEN(TEXT((V683)*100,"00000"))=3,_xlfn.CONCAT(0,TEXT((V683)*100,"00000")),TEXT((V683)*100,"00000")),empty)</f>
        <v>#NAME?</v>
      </c>
      <c r="K683" s="31" t="str">
        <f t="shared" si="69"/>
        <v/>
      </c>
      <c r="L683" s="31" t="s">
        <v>13223</v>
      </c>
      <c r="M683" s="31"/>
      <c r="N683" s="33" t="e">
        <f>MOD(Rapportage!H683-Rapportage!F683,1)-P683</f>
        <v>#VALUE!</v>
      </c>
      <c r="O683" s="31" t="str">
        <f>IF(Rapportage!G683="","",Rapportage!G683-Rapportage!E683)</f>
        <v/>
      </c>
      <c r="P683" s="35" t="str">
        <f>IF(Rapportage!K683="","",(Rapportage!K683*60)/1440)</f>
        <v/>
      </c>
      <c r="Q683" s="40" t="str">
        <f>IF(O683=1,1-((Rapportage!#REF!-$X$2)),"")</f>
        <v/>
      </c>
      <c r="R683" s="40" t="str">
        <f t="shared" si="68"/>
        <v/>
      </c>
      <c r="S683" s="35" t="str">
        <f>IF(OR(O683=1,Rapportage!H683&lt;$X$3),IF(Rapportage!H683&lt;"00:01","",(Rapportage!H683-$X$2)),"")</f>
        <v/>
      </c>
      <c r="T683" s="36" t="str">
        <f t="shared" si="70"/>
        <v/>
      </c>
      <c r="U683" s="41" t="str">
        <f t="shared" si="71"/>
        <v/>
      </c>
      <c r="V683" s="36" t="str">
        <f t="shared" si="72"/>
        <v/>
      </c>
      <c r="W683" s="36" t="str">
        <f t="shared" si="73"/>
        <v/>
      </c>
      <c r="X683" s="31"/>
      <c r="Y683" s="31"/>
      <c r="Z683" s="31" t="s">
        <v>8906</v>
      </c>
      <c r="AA683" s="31">
        <v>682</v>
      </c>
      <c r="AB683" s="31"/>
      <c r="AC683" s="31"/>
      <c r="AD683" s="31"/>
      <c r="AE683" s="31"/>
      <c r="AF683" s="31"/>
    </row>
    <row r="684" spans="1:32">
      <c r="A684" s="31" t="str">
        <f>IF((Rapportage!A684)="","",_xlfn.CONCAT(REPT("0",4-LEN(Rapportage!A684)),Rapportage!A684))</f>
        <v/>
      </c>
      <c r="B684" s="31" t="s">
        <v>2055</v>
      </c>
      <c r="C684" s="31" t="str">
        <f>IF((Rapportage!C684)="","",_xlfn.CONCAT(REPT("0",10-LEN(Rapportage!C684)),Rapportage!C684))</f>
        <v/>
      </c>
      <c r="D684" s="31" t="s">
        <v>2056</v>
      </c>
      <c r="E684" s="31" t="s">
        <v>18265</v>
      </c>
      <c r="F684" s="31" t="s">
        <v>15743</v>
      </c>
      <c r="G684" s="31" t="s">
        <v>2057</v>
      </c>
      <c r="H684" s="31" t="s">
        <v>8907</v>
      </c>
      <c r="I684" s="31">
        <v>1766</v>
      </c>
      <c r="J684" s="31" t="e">
        <f ca="1">IF(($AB$2-$AA$2) &gt;= 0,IF(LEN(TEXT((V684)*100,"00000"))=3,_xlfn.CONCAT(0,TEXT((V684)*100,"00000")),TEXT((V684)*100,"00000")),empty)</f>
        <v>#NAME?</v>
      </c>
      <c r="K684" s="31" t="str">
        <f t="shared" si="69"/>
        <v/>
      </c>
      <c r="L684" s="31" t="s">
        <v>13224</v>
      </c>
      <c r="M684" s="31"/>
      <c r="N684" s="33" t="e">
        <f>MOD(Rapportage!H684-Rapportage!F684,1)-P684</f>
        <v>#VALUE!</v>
      </c>
      <c r="O684" s="31" t="str">
        <f>IF(Rapportage!G684="","",Rapportage!G684-Rapportage!E684)</f>
        <v/>
      </c>
      <c r="P684" s="35" t="str">
        <f>IF(Rapportage!K684="","",(Rapportage!K684*60)/1440)</f>
        <v/>
      </c>
      <c r="Q684" s="40" t="str">
        <f>IF(O684=1,1-((Rapportage!#REF!-$X$2)),"")</f>
        <v/>
      </c>
      <c r="R684" s="40" t="str">
        <f t="shared" si="68"/>
        <v/>
      </c>
      <c r="S684" s="35" t="str">
        <f>IF(OR(O684=1,Rapportage!H684&lt;$X$3),IF(Rapportage!H684&lt;"00:01","",(Rapportage!H684-$X$2)),"")</f>
        <v/>
      </c>
      <c r="T684" s="36" t="str">
        <f t="shared" si="70"/>
        <v/>
      </c>
      <c r="U684" s="41" t="str">
        <f t="shared" si="71"/>
        <v/>
      </c>
      <c r="V684" s="36" t="str">
        <f t="shared" si="72"/>
        <v/>
      </c>
      <c r="W684" s="36" t="str">
        <f t="shared" si="73"/>
        <v/>
      </c>
      <c r="X684" s="31"/>
      <c r="Y684" s="31"/>
      <c r="Z684" s="31" t="s">
        <v>8908</v>
      </c>
      <c r="AA684" s="31">
        <v>683</v>
      </c>
      <c r="AB684" s="31"/>
      <c r="AC684" s="31"/>
      <c r="AD684" s="31"/>
      <c r="AE684" s="31"/>
      <c r="AF684" s="31"/>
    </row>
    <row r="685" spans="1:32">
      <c r="A685" s="31" t="str">
        <f>IF((Rapportage!A685)="","",_xlfn.CONCAT(REPT("0",4-LEN(Rapportage!A685)),Rapportage!A685))</f>
        <v/>
      </c>
      <c r="B685" s="31" t="s">
        <v>2058</v>
      </c>
      <c r="C685" s="31" t="str">
        <f>IF((Rapportage!C685)="","",_xlfn.CONCAT(REPT("0",10-LEN(Rapportage!C685)),Rapportage!C685))</f>
        <v/>
      </c>
      <c r="D685" s="31" t="s">
        <v>2059</v>
      </c>
      <c r="E685" s="31" t="s">
        <v>18266</v>
      </c>
      <c r="F685" s="31" t="s">
        <v>15744</v>
      </c>
      <c r="G685" s="31" t="s">
        <v>2060</v>
      </c>
      <c r="H685" s="31" t="s">
        <v>8909</v>
      </c>
      <c r="I685" s="31">
        <v>1766</v>
      </c>
      <c r="J685" s="31" t="e">
        <f ca="1">IF(($AB$2-$AA$2) &gt;= 0,IF(LEN(TEXT((V685)*100,"00000"))=3,_xlfn.CONCAT(0,TEXT((V685)*100,"00000")),TEXT((V685)*100,"00000")),empty)</f>
        <v>#NAME?</v>
      </c>
      <c r="K685" s="31" t="str">
        <f t="shared" si="69"/>
        <v/>
      </c>
      <c r="L685" s="31" t="s">
        <v>13225</v>
      </c>
      <c r="M685" s="31"/>
      <c r="N685" s="33" t="e">
        <f>MOD(Rapportage!H685-Rapportage!F685,1)-P685</f>
        <v>#VALUE!</v>
      </c>
      <c r="O685" s="31" t="str">
        <f>IF(Rapportage!G685="","",Rapportage!G685-Rapportage!E685)</f>
        <v/>
      </c>
      <c r="P685" s="35" t="str">
        <f>IF(Rapportage!K685="","",(Rapportage!K685*60)/1440)</f>
        <v/>
      </c>
      <c r="Q685" s="40" t="str">
        <f>IF(O685=1,1-((Rapportage!#REF!-$X$2)),"")</f>
        <v/>
      </c>
      <c r="R685" s="40" t="str">
        <f t="shared" si="68"/>
        <v/>
      </c>
      <c r="S685" s="35" t="str">
        <f>IF(OR(O685=1,Rapportage!H685&lt;$X$3),IF(Rapportage!H685&lt;"00:01","",(Rapportage!H685-$X$2)),"")</f>
        <v/>
      </c>
      <c r="T685" s="36" t="str">
        <f t="shared" si="70"/>
        <v/>
      </c>
      <c r="U685" s="41" t="str">
        <f t="shared" si="71"/>
        <v/>
      </c>
      <c r="V685" s="36" t="str">
        <f t="shared" si="72"/>
        <v/>
      </c>
      <c r="W685" s="36" t="str">
        <f t="shared" si="73"/>
        <v/>
      </c>
      <c r="X685" s="31"/>
      <c r="Y685" s="31"/>
      <c r="Z685" s="31" t="s">
        <v>8910</v>
      </c>
      <c r="AA685" s="31">
        <v>684</v>
      </c>
      <c r="AB685" s="31"/>
      <c r="AC685" s="31"/>
      <c r="AD685" s="31"/>
      <c r="AE685" s="31"/>
      <c r="AF685" s="31"/>
    </row>
    <row r="686" spans="1:32">
      <c r="A686" s="31" t="str">
        <f>IF((Rapportage!A686)="","",_xlfn.CONCAT(REPT("0",4-LEN(Rapportage!A686)),Rapportage!A686))</f>
        <v/>
      </c>
      <c r="B686" s="31" t="s">
        <v>2061</v>
      </c>
      <c r="C686" s="31" t="str">
        <f>IF((Rapportage!C686)="","",_xlfn.CONCAT(REPT("0",10-LEN(Rapportage!C686)),Rapportage!C686))</f>
        <v/>
      </c>
      <c r="D686" s="31" t="s">
        <v>2062</v>
      </c>
      <c r="E686" s="31" t="s">
        <v>18267</v>
      </c>
      <c r="F686" s="31" t="s">
        <v>15745</v>
      </c>
      <c r="G686" s="31" t="s">
        <v>2063</v>
      </c>
      <c r="H686" s="31" t="s">
        <v>8911</v>
      </c>
      <c r="I686" s="31">
        <v>1766</v>
      </c>
      <c r="J686" s="31" t="e">
        <f ca="1">IF(($AB$2-$AA$2) &gt;= 0,IF(LEN(TEXT((V686)*100,"00000"))=3,_xlfn.CONCAT(0,TEXT((V686)*100,"00000")),TEXT((V686)*100,"00000")),empty)</f>
        <v>#NAME?</v>
      </c>
      <c r="K686" s="31" t="str">
        <f t="shared" si="69"/>
        <v/>
      </c>
      <c r="L686" s="31" t="s">
        <v>13226</v>
      </c>
      <c r="M686" s="31"/>
      <c r="N686" s="33" t="e">
        <f>MOD(Rapportage!H686-Rapportage!F686,1)-P686</f>
        <v>#VALUE!</v>
      </c>
      <c r="O686" s="31" t="str">
        <f>IF(Rapportage!G686="","",Rapportage!G686-Rapportage!E686)</f>
        <v/>
      </c>
      <c r="P686" s="35" t="str">
        <f>IF(Rapportage!K686="","",(Rapportage!K686*60)/1440)</f>
        <v/>
      </c>
      <c r="Q686" s="40" t="str">
        <f>IF(O686=1,1-((Rapportage!#REF!-$X$2)),"")</f>
        <v/>
      </c>
      <c r="R686" s="40" t="str">
        <f t="shared" si="68"/>
        <v/>
      </c>
      <c r="S686" s="35" t="str">
        <f>IF(OR(O686=1,Rapportage!H686&lt;$X$3),IF(Rapportage!H686&lt;"00:01","",(Rapportage!H686-$X$2)),"")</f>
        <v/>
      </c>
      <c r="T686" s="36" t="str">
        <f t="shared" si="70"/>
        <v/>
      </c>
      <c r="U686" s="41" t="str">
        <f t="shared" si="71"/>
        <v/>
      </c>
      <c r="V686" s="36" t="str">
        <f t="shared" si="72"/>
        <v/>
      </c>
      <c r="W686" s="36" t="str">
        <f t="shared" si="73"/>
        <v/>
      </c>
      <c r="X686" s="31"/>
      <c r="Y686" s="31"/>
      <c r="Z686" s="31" t="s">
        <v>8912</v>
      </c>
      <c r="AA686" s="31">
        <v>685</v>
      </c>
      <c r="AB686" s="31"/>
      <c r="AC686" s="31"/>
      <c r="AD686" s="31"/>
      <c r="AE686" s="31"/>
      <c r="AF686" s="31"/>
    </row>
    <row r="687" spans="1:32">
      <c r="A687" s="31" t="str">
        <f>IF((Rapportage!A687)="","",_xlfn.CONCAT(REPT("0",4-LEN(Rapportage!A687)),Rapportage!A687))</f>
        <v/>
      </c>
      <c r="B687" s="31" t="s">
        <v>2064</v>
      </c>
      <c r="C687" s="31" t="str">
        <f>IF((Rapportage!C687)="","",_xlfn.CONCAT(REPT("0",10-LEN(Rapportage!C687)),Rapportage!C687))</f>
        <v/>
      </c>
      <c r="D687" s="31" t="s">
        <v>2065</v>
      </c>
      <c r="E687" s="31" t="s">
        <v>18268</v>
      </c>
      <c r="F687" s="31" t="s">
        <v>15746</v>
      </c>
      <c r="G687" s="31" t="s">
        <v>2066</v>
      </c>
      <c r="H687" s="31" t="s">
        <v>8913</v>
      </c>
      <c r="I687" s="31">
        <v>1766</v>
      </c>
      <c r="J687" s="31" t="e">
        <f ca="1">IF(($AB$2-$AA$2) &gt;= 0,IF(LEN(TEXT((V687)*100,"00000"))=3,_xlfn.CONCAT(0,TEXT((V687)*100,"00000")),TEXT((V687)*100,"00000")),empty)</f>
        <v>#NAME?</v>
      </c>
      <c r="K687" s="31" t="str">
        <f t="shared" si="69"/>
        <v/>
      </c>
      <c r="L687" s="31" t="s">
        <v>13227</v>
      </c>
      <c r="M687" s="31"/>
      <c r="N687" s="33" t="e">
        <f>MOD(Rapportage!H687-Rapportage!F687,1)-P687</f>
        <v>#VALUE!</v>
      </c>
      <c r="O687" s="31" t="str">
        <f>IF(Rapportage!G687="","",Rapportage!G687-Rapportage!E687)</f>
        <v/>
      </c>
      <c r="P687" s="35" t="str">
        <f>IF(Rapportage!K687="","",(Rapportage!K687*60)/1440)</f>
        <v/>
      </c>
      <c r="Q687" s="40" t="str">
        <f>IF(O687=1,1-((Rapportage!#REF!-$X$2)),"")</f>
        <v/>
      </c>
      <c r="R687" s="40" t="str">
        <f t="shared" si="68"/>
        <v/>
      </c>
      <c r="S687" s="35" t="str">
        <f>IF(OR(O687=1,Rapportage!H687&lt;$X$3),IF(Rapportage!H687&lt;"00:01","",(Rapportage!H687-$X$2)),"")</f>
        <v/>
      </c>
      <c r="T687" s="36" t="str">
        <f t="shared" si="70"/>
        <v/>
      </c>
      <c r="U687" s="41" t="str">
        <f t="shared" si="71"/>
        <v/>
      </c>
      <c r="V687" s="36" t="str">
        <f t="shared" si="72"/>
        <v/>
      </c>
      <c r="W687" s="36" t="str">
        <f t="shared" si="73"/>
        <v/>
      </c>
      <c r="X687" s="31"/>
      <c r="Y687" s="31"/>
      <c r="Z687" s="31" t="s">
        <v>8914</v>
      </c>
      <c r="AA687" s="31">
        <v>686</v>
      </c>
      <c r="AB687" s="31"/>
      <c r="AC687" s="31"/>
      <c r="AD687" s="31"/>
      <c r="AE687" s="31"/>
      <c r="AF687" s="31"/>
    </row>
    <row r="688" spans="1:32">
      <c r="A688" s="31" t="str">
        <f>IF((Rapportage!A688)="","",_xlfn.CONCAT(REPT("0",4-LEN(Rapportage!A688)),Rapportage!A688))</f>
        <v/>
      </c>
      <c r="B688" s="31" t="s">
        <v>2067</v>
      </c>
      <c r="C688" s="31" t="str">
        <f>IF((Rapportage!C688)="","",_xlfn.CONCAT(REPT("0",10-LEN(Rapportage!C688)),Rapportage!C688))</f>
        <v/>
      </c>
      <c r="D688" s="31" t="s">
        <v>2068</v>
      </c>
      <c r="E688" s="31" t="s">
        <v>18269</v>
      </c>
      <c r="F688" s="31" t="s">
        <v>15747</v>
      </c>
      <c r="G688" s="31" t="s">
        <v>2069</v>
      </c>
      <c r="H688" s="31" t="s">
        <v>8915</v>
      </c>
      <c r="I688" s="31">
        <v>1766</v>
      </c>
      <c r="J688" s="31" t="e">
        <f ca="1">IF(($AB$2-$AA$2) &gt;= 0,IF(LEN(TEXT((V688)*100,"00000"))=3,_xlfn.CONCAT(0,TEXT((V688)*100,"00000")),TEXT((V688)*100,"00000")),empty)</f>
        <v>#NAME?</v>
      </c>
      <c r="K688" s="31" t="str">
        <f t="shared" si="69"/>
        <v/>
      </c>
      <c r="L688" s="31" t="s">
        <v>13228</v>
      </c>
      <c r="M688" s="31"/>
      <c r="N688" s="33" t="e">
        <f>MOD(Rapportage!H688-Rapportage!F688,1)-P688</f>
        <v>#VALUE!</v>
      </c>
      <c r="O688" s="31" t="str">
        <f>IF(Rapportage!G688="","",Rapportage!G688-Rapportage!E688)</f>
        <v/>
      </c>
      <c r="P688" s="35" t="str">
        <f>IF(Rapportage!K688="","",(Rapportage!K688*60)/1440)</f>
        <v/>
      </c>
      <c r="Q688" s="40" t="str">
        <f>IF(O688=1,1-((Rapportage!#REF!-$X$2)),"")</f>
        <v/>
      </c>
      <c r="R688" s="40" t="str">
        <f t="shared" si="68"/>
        <v/>
      </c>
      <c r="S688" s="35" t="str">
        <f>IF(OR(O688=1,Rapportage!H688&lt;$X$3),IF(Rapportage!H688&lt;"00:01","",(Rapportage!H688-$X$2)),"")</f>
        <v/>
      </c>
      <c r="T688" s="36" t="str">
        <f t="shared" si="70"/>
        <v/>
      </c>
      <c r="U688" s="41" t="str">
        <f t="shared" si="71"/>
        <v/>
      </c>
      <c r="V688" s="36" t="str">
        <f t="shared" si="72"/>
        <v/>
      </c>
      <c r="W688" s="36" t="str">
        <f t="shared" si="73"/>
        <v/>
      </c>
      <c r="X688" s="31"/>
      <c r="Y688" s="31"/>
      <c r="Z688" s="31" t="s">
        <v>8916</v>
      </c>
      <c r="AA688" s="31">
        <v>687</v>
      </c>
      <c r="AB688" s="31"/>
      <c r="AC688" s="31"/>
      <c r="AD688" s="31"/>
      <c r="AE688" s="31"/>
      <c r="AF688" s="31"/>
    </row>
    <row r="689" spans="1:32">
      <c r="A689" s="31" t="str">
        <f>IF((Rapportage!A689)="","",_xlfn.CONCAT(REPT("0",4-LEN(Rapportage!A689)),Rapportage!A689))</f>
        <v/>
      </c>
      <c r="B689" s="31" t="s">
        <v>2070</v>
      </c>
      <c r="C689" s="31" t="str">
        <f>IF((Rapportage!C689)="","",_xlfn.CONCAT(REPT("0",10-LEN(Rapportage!C689)),Rapportage!C689))</f>
        <v/>
      </c>
      <c r="D689" s="31" t="s">
        <v>2071</v>
      </c>
      <c r="E689" s="31" t="s">
        <v>18270</v>
      </c>
      <c r="F689" s="31" t="s">
        <v>15748</v>
      </c>
      <c r="G689" s="31" t="s">
        <v>2072</v>
      </c>
      <c r="H689" s="31" t="s">
        <v>8917</v>
      </c>
      <c r="I689" s="31">
        <v>1766</v>
      </c>
      <c r="J689" s="31" t="e">
        <f ca="1">IF(($AB$2-$AA$2) &gt;= 0,IF(LEN(TEXT((V689)*100,"00000"))=3,_xlfn.CONCAT(0,TEXT((V689)*100,"00000")),TEXT((V689)*100,"00000")),empty)</f>
        <v>#NAME?</v>
      </c>
      <c r="K689" s="31" t="str">
        <f t="shared" si="69"/>
        <v/>
      </c>
      <c r="L689" s="31" t="s">
        <v>13229</v>
      </c>
      <c r="M689" s="31"/>
      <c r="N689" s="33" t="e">
        <f>MOD(Rapportage!H689-Rapportage!F689,1)-P689</f>
        <v>#VALUE!</v>
      </c>
      <c r="O689" s="31" t="str">
        <f>IF(Rapportage!G689="","",Rapportage!G689-Rapportage!E689)</f>
        <v/>
      </c>
      <c r="P689" s="35" t="str">
        <f>IF(Rapportage!K689="","",(Rapportage!K689*60)/1440)</f>
        <v/>
      </c>
      <c r="Q689" s="40" t="str">
        <f>IF(O689=1,1-((Rapportage!#REF!-$X$2)),"")</f>
        <v/>
      </c>
      <c r="R689" s="40" t="str">
        <f t="shared" si="68"/>
        <v/>
      </c>
      <c r="S689" s="35" t="str">
        <f>IF(OR(O689=1,Rapportage!H689&lt;$X$3),IF(Rapportage!H689&lt;"00:01","",(Rapportage!H689-$X$2)),"")</f>
        <v/>
      </c>
      <c r="T689" s="36" t="str">
        <f t="shared" si="70"/>
        <v/>
      </c>
      <c r="U689" s="41" t="str">
        <f t="shared" si="71"/>
        <v/>
      </c>
      <c r="V689" s="36" t="str">
        <f t="shared" si="72"/>
        <v/>
      </c>
      <c r="W689" s="36" t="str">
        <f t="shared" si="73"/>
        <v/>
      </c>
      <c r="X689" s="31"/>
      <c r="Y689" s="31"/>
      <c r="Z689" s="31" t="s">
        <v>8918</v>
      </c>
      <c r="AA689" s="31">
        <v>688</v>
      </c>
      <c r="AB689" s="31"/>
      <c r="AC689" s="31"/>
      <c r="AD689" s="31"/>
      <c r="AE689" s="31"/>
      <c r="AF689" s="31"/>
    </row>
    <row r="690" spans="1:32">
      <c r="A690" s="31" t="str">
        <f>IF((Rapportage!A690)="","",_xlfn.CONCAT(REPT("0",4-LEN(Rapportage!A690)),Rapportage!A690))</f>
        <v/>
      </c>
      <c r="B690" s="31" t="s">
        <v>2073</v>
      </c>
      <c r="C690" s="31" t="str">
        <f>IF((Rapportage!C690)="","",_xlfn.CONCAT(REPT("0",10-LEN(Rapportage!C690)),Rapportage!C690))</f>
        <v/>
      </c>
      <c r="D690" s="31" t="s">
        <v>2074</v>
      </c>
      <c r="E690" s="31" t="s">
        <v>18271</v>
      </c>
      <c r="F690" s="31" t="s">
        <v>15749</v>
      </c>
      <c r="G690" s="31" t="s">
        <v>2075</v>
      </c>
      <c r="H690" s="31" t="s">
        <v>8919</v>
      </c>
      <c r="I690" s="31">
        <v>1766</v>
      </c>
      <c r="J690" s="31" t="e">
        <f ca="1">IF(($AB$2-$AA$2) &gt;= 0,IF(LEN(TEXT((V690)*100,"00000"))=3,_xlfn.CONCAT(0,TEXT((V690)*100,"00000")),TEXT((V690)*100,"00000")),empty)</f>
        <v>#NAME?</v>
      </c>
      <c r="K690" s="31" t="str">
        <f t="shared" si="69"/>
        <v/>
      </c>
      <c r="L690" s="31" t="s">
        <v>13230</v>
      </c>
      <c r="M690" s="31"/>
      <c r="N690" s="33" t="e">
        <f>MOD(Rapportage!H690-Rapportage!F690,1)-P690</f>
        <v>#VALUE!</v>
      </c>
      <c r="O690" s="31" t="str">
        <f>IF(Rapportage!G690="","",Rapportage!G690-Rapportage!E690)</f>
        <v/>
      </c>
      <c r="P690" s="35" t="str">
        <f>IF(Rapportage!K690="","",(Rapportage!K690*60)/1440)</f>
        <v/>
      </c>
      <c r="Q690" s="40" t="str">
        <f>IF(O690=1,1-((Rapportage!#REF!-$X$2)),"")</f>
        <v/>
      </c>
      <c r="R690" s="40" t="str">
        <f t="shared" si="68"/>
        <v/>
      </c>
      <c r="S690" s="35" t="str">
        <f>IF(OR(O690=1,Rapportage!H690&lt;$X$3),IF(Rapportage!H690&lt;"00:01","",(Rapportage!H690-$X$2)),"")</f>
        <v/>
      </c>
      <c r="T690" s="36" t="str">
        <f t="shared" si="70"/>
        <v/>
      </c>
      <c r="U690" s="41" t="str">
        <f t="shared" si="71"/>
        <v/>
      </c>
      <c r="V690" s="36" t="str">
        <f t="shared" si="72"/>
        <v/>
      </c>
      <c r="W690" s="36" t="str">
        <f t="shared" si="73"/>
        <v/>
      </c>
      <c r="X690" s="31"/>
      <c r="Y690" s="31"/>
      <c r="Z690" s="31" t="s">
        <v>8920</v>
      </c>
      <c r="AA690" s="31">
        <v>689</v>
      </c>
      <c r="AB690" s="31"/>
      <c r="AC690" s="31"/>
      <c r="AD690" s="31"/>
      <c r="AE690" s="31"/>
      <c r="AF690" s="31"/>
    </row>
    <row r="691" spans="1:32">
      <c r="A691" s="31" t="str">
        <f>IF((Rapportage!A691)="","",_xlfn.CONCAT(REPT("0",4-LEN(Rapportage!A691)),Rapportage!A691))</f>
        <v/>
      </c>
      <c r="B691" s="31" t="s">
        <v>2076</v>
      </c>
      <c r="C691" s="31" t="str">
        <f>IF((Rapportage!C691)="","",_xlfn.CONCAT(REPT("0",10-LEN(Rapportage!C691)),Rapportage!C691))</f>
        <v/>
      </c>
      <c r="D691" s="31" t="s">
        <v>2077</v>
      </c>
      <c r="E691" s="31" t="s">
        <v>18272</v>
      </c>
      <c r="F691" s="31" t="s">
        <v>15750</v>
      </c>
      <c r="G691" s="31" t="s">
        <v>2078</v>
      </c>
      <c r="H691" s="31" t="s">
        <v>8921</v>
      </c>
      <c r="I691" s="31">
        <v>1766</v>
      </c>
      <c r="J691" s="31" t="e">
        <f ca="1">IF(($AB$2-$AA$2) &gt;= 0,IF(LEN(TEXT((V691)*100,"00000"))=3,_xlfn.CONCAT(0,TEXT((V691)*100,"00000")),TEXT((V691)*100,"00000")),empty)</f>
        <v>#NAME?</v>
      </c>
      <c r="K691" s="31" t="str">
        <f t="shared" si="69"/>
        <v/>
      </c>
      <c r="L691" s="31" t="s">
        <v>13231</v>
      </c>
      <c r="M691" s="31"/>
      <c r="N691" s="33" t="e">
        <f>MOD(Rapportage!H691-Rapportage!F691,1)-P691</f>
        <v>#VALUE!</v>
      </c>
      <c r="O691" s="31" t="str">
        <f>IF(Rapportage!G691="","",Rapportage!G691-Rapportage!E691)</f>
        <v/>
      </c>
      <c r="P691" s="35" t="str">
        <f>IF(Rapportage!K691="","",(Rapportage!K691*60)/1440)</f>
        <v/>
      </c>
      <c r="Q691" s="40" t="str">
        <f>IF(O691=1,1-((Rapportage!#REF!-$X$2)),"")</f>
        <v/>
      </c>
      <c r="R691" s="40" t="str">
        <f t="shared" si="68"/>
        <v/>
      </c>
      <c r="S691" s="35" t="str">
        <f>IF(OR(O691=1,Rapportage!H691&lt;$X$3),IF(Rapportage!H691&lt;"00:01","",(Rapportage!H691-$X$2)),"")</f>
        <v/>
      </c>
      <c r="T691" s="36" t="str">
        <f t="shared" si="70"/>
        <v/>
      </c>
      <c r="U691" s="41" t="str">
        <f t="shared" si="71"/>
        <v/>
      </c>
      <c r="V691" s="36" t="str">
        <f t="shared" si="72"/>
        <v/>
      </c>
      <c r="W691" s="36" t="str">
        <f t="shared" si="73"/>
        <v/>
      </c>
      <c r="X691" s="31"/>
      <c r="Y691" s="31"/>
      <c r="Z691" s="31" t="s">
        <v>8922</v>
      </c>
      <c r="AA691" s="31">
        <v>690</v>
      </c>
      <c r="AB691" s="31"/>
      <c r="AC691" s="31"/>
      <c r="AD691" s="31"/>
      <c r="AE691" s="31"/>
      <c r="AF691" s="31"/>
    </row>
    <row r="692" spans="1:32">
      <c r="A692" s="31" t="str">
        <f>IF((Rapportage!A692)="","",_xlfn.CONCAT(REPT("0",4-LEN(Rapportage!A692)),Rapportage!A692))</f>
        <v/>
      </c>
      <c r="B692" s="31" t="s">
        <v>2079</v>
      </c>
      <c r="C692" s="31" t="str">
        <f>IF((Rapportage!C692)="","",_xlfn.CONCAT(REPT("0",10-LEN(Rapportage!C692)),Rapportage!C692))</f>
        <v/>
      </c>
      <c r="D692" s="31" t="s">
        <v>2080</v>
      </c>
      <c r="E692" s="31" t="s">
        <v>18273</v>
      </c>
      <c r="F692" s="31" t="s">
        <v>15751</v>
      </c>
      <c r="G692" s="31" t="s">
        <v>2081</v>
      </c>
      <c r="H692" s="31" t="s">
        <v>8923</v>
      </c>
      <c r="I692" s="31">
        <v>1766</v>
      </c>
      <c r="J692" s="31" t="e">
        <f ca="1">IF(($AB$2-$AA$2) &gt;= 0,IF(LEN(TEXT((V692)*100,"00000"))=3,_xlfn.CONCAT(0,TEXT((V692)*100,"00000")),TEXT((V692)*100,"00000")),empty)</f>
        <v>#NAME?</v>
      </c>
      <c r="K692" s="31" t="str">
        <f t="shared" si="69"/>
        <v/>
      </c>
      <c r="L692" s="31" t="s">
        <v>13232</v>
      </c>
      <c r="M692" s="31"/>
      <c r="N692" s="33" t="e">
        <f>MOD(Rapportage!H692-Rapportage!F692,1)-P692</f>
        <v>#VALUE!</v>
      </c>
      <c r="O692" s="31" t="str">
        <f>IF(Rapportage!G692="","",Rapportage!G692-Rapportage!E692)</f>
        <v/>
      </c>
      <c r="P692" s="35" t="str">
        <f>IF(Rapportage!K692="","",(Rapportage!K692*60)/1440)</f>
        <v/>
      </c>
      <c r="Q692" s="40" t="str">
        <f>IF(O692=1,1-((Rapportage!#REF!-$X$2)),"")</f>
        <v/>
      </c>
      <c r="R692" s="40" t="str">
        <f t="shared" si="68"/>
        <v/>
      </c>
      <c r="S692" s="35" t="str">
        <f>IF(OR(O692=1,Rapportage!H692&lt;$X$3),IF(Rapportage!H692&lt;"00:01","",(Rapportage!H692-$X$2)),"")</f>
        <v/>
      </c>
      <c r="T692" s="36" t="str">
        <f t="shared" si="70"/>
        <v/>
      </c>
      <c r="U692" s="41" t="str">
        <f t="shared" si="71"/>
        <v/>
      </c>
      <c r="V692" s="36" t="str">
        <f t="shared" si="72"/>
        <v/>
      </c>
      <c r="W692" s="36" t="str">
        <f t="shared" si="73"/>
        <v/>
      </c>
      <c r="X692" s="31"/>
      <c r="Y692" s="31"/>
      <c r="Z692" s="31" t="s">
        <v>8924</v>
      </c>
      <c r="AA692" s="31">
        <v>691</v>
      </c>
      <c r="AB692" s="31"/>
      <c r="AC692" s="31"/>
      <c r="AD692" s="31"/>
      <c r="AE692" s="31"/>
      <c r="AF692" s="31"/>
    </row>
    <row r="693" spans="1:32">
      <c r="A693" s="31" t="str">
        <f>IF((Rapportage!A693)="","",_xlfn.CONCAT(REPT("0",4-LEN(Rapportage!A693)),Rapportage!A693))</f>
        <v/>
      </c>
      <c r="B693" s="31" t="s">
        <v>2082</v>
      </c>
      <c r="C693" s="31" t="str">
        <f>IF((Rapportage!C693)="","",_xlfn.CONCAT(REPT("0",10-LEN(Rapportage!C693)),Rapportage!C693))</f>
        <v/>
      </c>
      <c r="D693" s="31" t="s">
        <v>2083</v>
      </c>
      <c r="E693" s="31" t="s">
        <v>18274</v>
      </c>
      <c r="F693" s="31" t="s">
        <v>15752</v>
      </c>
      <c r="G693" s="31" t="s">
        <v>2084</v>
      </c>
      <c r="H693" s="31" t="s">
        <v>8925</v>
      </c>
      <c r="I693" s="31">
        <v>1766</v>
      </c>
      <c r="J693" s="31" t="e">
        <f ca="1">IF(($AB$2-$AA$2) &gt;= 0,IF(LEN(TEXT((V693)*100,"00000"))=3,_xlfn.CONCAT(0,TEXT((V693)*100,"00000")),TEXT((V693)*100,"00000")),empty)</f>
        <v>#NAME?</v>
      </c>
      <c r="K693" s="31" t="str">
        <f t="shared" si="69"/>
        <v/>
      </c>
      <c r="L693" s="31" t="s">
        <v>13233</v>
      </c>
      <c r="M693" s="31"/>
      <c r="N693" s="33" t="e">
        <f>MOD(Rapportage!H693-Rapportage!F693,1)-P693</f>
        <v>#VALUE!</v>
      </c>
      <c r="O693" s="31" t="str">
        <f>IF(Rapportage!G693="","",Rapportage!G693-Rapportage!E693)</f>
        <v/>
      </c>
      <c r="P693" s="35" t="str">
        <f>IF(Rapportage!K693="","",(Rapportage!K693*60)/1440)</f>
        <v/>
      </c>
      <c r="Q693" s="40" t="str">
        <f>IF(O693=1,1-((Rapportage!#REF!-$X$2)),"")</f>
        <v/>
      </c>
      <c r="R693" s="40" t="str">
        <f t="shared" si="68"/>
        <v/>
      </c>
      <c r="S693" s="35" t="str">
        <f>IF(OR(O693=1,Rapportage!H693&lt;$X$3),IF(Rapportage!H693&lt;"00:01","",(Rapportage!H693-$X$2)),"")</f>
        <v/>
      </c>
      <c r="T693" s="36" t="str">
        <f t="shared" si="70"/>
        <v/>
      </c>
      <c r="U693" s="41" t="str">
        <f t="shared" si="71"/>
        <v/>
      </c>
      <c r="V693" s="36" t="str">
        <f t="shared" si="72"/>
        <v/>
      </c>
      <c r="W693" s="36" t="str">
        <f t="shared" si="73"/>
        <v/>
      </c>
      <c r="X693" s="31"/>
      <c r="Y693" s="31"/>
      <c r="Z693" s="31" t="s">
        <v>8926</v>
      </c>
      <c r="AA693" s="31">
        <v>692</v>
      </c>
      <c r="AB693" s="31"/>
      <c r="AC693" s="31"/>
      <c r="AD693" s="31"/>
      <c r="AE693" s="31"/>
      <c r="AF693" s="31"/>
    </row>
    <row r="694" spans="1:32">
      <c r="A694" s="31" t="str">
        <f>IF((Rapportage!A694)="","",_xlfn.CONCAT(REPT("0",4-LEN(Rapportage!A694)),Rapportage!A694))</f>
        <v/>
      </c>
      <c r="B694" s="31" t="s">
        <v>2085</v>
      </c>
      <c r="C694" s="31" t="str">
        <f>IF((Rapportage!C694)="","",_xlfn.CONCAT(REPT("0",10-LEN(Rapportage!C694)),Rapportage!C694))</f>
        <v/>
      </c>
      <c r="D694" s="31" t="s">
        <v>2086</v>
      </c>
      <c r="E694" s="31" t="s">
        <v>18275</v>
      </c>
      <c r="F694" s="31" t="s">
        <v>15753</v>
      </c>
      <c r="G694" s="31" t="s">
        <v>2087</v>
      </c>
      <c r="H694" s="31" t="s">
        <v>8927</v>
      </c>
      <c r="I694" s="31">
        <v>1766</v>
      </c>
      <c r="J694" s="31" t="e">
        <f ca="1">IF(($AB$2-$AA$2) &gt;= 0,IF(LEN(TEXT((V694)*100,"00000"))=3,_xlfn.CONCAT(0,TEXT((V694)*100,"00000")),TEXT((V694)*100,"00000")),empty)</f>
        <v>#NAME?</v>
      </c>
      <c r="K694" s="31" t="str">
        <f t="shared" si="69"/>
        <v/>
      </c>
      <c r="L694" s="31" t="s">
        <v>13234</v>
      </c>
      <c r="M694" s="31"/>
      <c r="N694" s="33" t="e">
        <f>MOD(Rapportage!H694-Rapportage!F694,1)-P694</f>
        <v>#VALUE!</v>
      </c>
      <c r="O694" s="31" t="str">
        <f>IF(Rapportage!G694="","",Rapportage!G694-Rapportage!E694)</f>
        <v/>
      </c>
      <c r="P694" s="35" t="str">
        <f>IF(Rapportage!K694="","",(Rapportage!K694*60)/1440)</f>
        <v/>
      </c>
      <c r="Q694" s="40" t="str">
        <f>IF(O694=1,1-((Rapportage!#REF!-$X$2)),"")</f>
        <v/>
      </c>
      <c r="R694" s="40" t="str">
        <f t="shared" si="68"/>
        <v/>
      </c>
      <c r="S694" s="35" t="str">
        <f>IF(OR(O694=1,Rapportage!H694&lt;$X$3),IF(Rapportage!H694&lt;"00:01","",(Rapportage!H694-$X$2)),"")</f>
        <v/>
      </c>
      <c r="T694" s="36" t="str">
        <f t="shared" si="70"/>
        <v/>
      </c>
      <c r="U694" s="41" t="str">
        <f t="shared" si="71"/>
        <v/>
      </c>
      <c r="V694" s="36" t="str">
        <f t="shared" si="72"/>
        <v/>
      </c>
      <c r="W694" s="36" t="str">
        <f t="shared" si="73"/>
        <v/>
      </c>
      <c r="X694" s="31"/>
      <c r="Y694" s="31"/>
      <c r="Z694" s="31" t="s">
        <v>8928</v>
      </c>
      <c r="AA694" s="31">
        <v>693</v>
      </c>
      <c r="AB694" s="31"/>
      <c r="AC694" s="31"/>
      <c r="AD694" s="31"/>
      <c r="AE694" s="31"/>
      <c r="AF694" s="31"/>
    </row>
    <row r="695" spans="1:32">
      <c r="A695" s="31" t="str">
        <f>IF((Rapportage!A695)="","",_xlfn.CONCAT(REPT("0",4-LEN(Rapportage!A695)),Rapportage!A695))</f>
        <v/>
      </c>
      <c r="B695" s="31" t="s">
        <v>2088</v>
      </c>
      <c r="C695" s="31" t="str">
        <f>IF((Rapportage!C695)="","",_xlfn.CONCAT(REPT("0",10-LEN(Rapportage!C695)),Rapportage!C695))</f>
        <v/>
      </c>
      <c r="D695" s="31" t="s">
        <v>2089</v>
      </c>
      <c r="E695" s="31" t="s">
        <v>18276</v>
      </c>
      <c r="F695" s="31" t="s">
        <v>15754</v>
      </c>
      <c r="G695" s="31" t="s">
        <v>2090</v>
      </c>
      <c r="H695" s="31" t="s">
        <v>8929</v>
      </c>
      <c r="I695" s="31">
        <v>1766</v>
      </c>
      <c r="J695" s="31" t="e">
        <f ca="1">IF(($AB$2-$AA$2) &gt;= 0,IF(LEN(TEXT((V695)*100,"00000"))=3,_xlfn.CONCAT(0,TEXT((V695)*100,"00000")),TEXT((V695)*100,"00000")),empty)</f>
        <v>#NAME?</v>
      </c>
      <c r="K695" s="31" t="str">
        <f t="shared" si="69"/>
        <v/>
      </c>
      <c r="L695" s="31" t="s">
        <v>13235</v>
      </c>
      <c r="M695" s="31"/>
      <c r="N695" s="33" t="e">
        <f>MOD(Rapportage!H695-Rapportage!F695,1)-P695</f>
        <v>#VALUE!</v>
      </c>
      <c r="O695" s="31" t="str">
        <f>IF(Rapportage!G695="","",Rapportage!G695-Rapportage!E695)</f>
        <v/>
      </c>
      <c r="P695" s="35" t="str">
        <f>IF(Rapportage!K695="","",(Rapportage!K695*60)/1440)</f>
        <v/>
      </c>
      <c r="Q695" s="40" t="str">
        <f>IF(O695=1,1-((Rapportage!#REF!-$X$2)),"")</f>
        <v/>
      </c>
      <c r="R695" s="40" t="str">
        <f t="shared" si="68"/>
        <v/>
      </c>
      <c r="S695" s="35" t="str">
        <f>IF(OR(O695=1,Rapportage!H695&lt;$X$3),IF(Rapportage!H695&lt;"00:01","",(Rapportage!H695-$X$2)),"")</f>
        <v/>
      </c>
      <c r="T695" s="36" t="str">
        <f t="shared" si="70"/>
        <v/>
      </c>
      <c r="U695" s="41" t="str">
        <f t="shared" si="71"/>
        <v/>
      </c>
      <c r="V695" s="36" t="str">
        <f t="shared" si="72"/>
        <v/>
      </c>
      <c r="W695" s="36" t="str">
        <f t="shared" si="73"/>
        <v/>
      </c>
      <c r="X695" s="31"/>
      <c r="Y695" s="31"/>
      <c r="Z695" s="31" t="s">
        <v>8930</v>
      </c>
      <c r="AA695" s="31">
        <v>694</v>
      </c>
      <c r="AB695" s="31"/>
      <c r="AC695" s="31"/>
      <c r="AD695" s="31"/>
      <c r="AE695" s="31"/>
      <c r="AF695" s="31"/>
    </row>
    <row r="696" spans="1:32">
      <c r="A696" s="31" t="str">
        <f>IF((Rapportage!A696)="","",_xlfn.CONCAT(REPT("0",4-LEN(Rapportage!A696)),Rapportage!A696))</f>
        <v/>
      </c>
      <c r="B696" s="31" t="s">
        <v>2091</v>
      </c>
      <c r="C696" s="31" t="str">
        <f>IF((Rapportage!C696)="","",_xlfn.CONCAT(REPT("0",10-LEN(Rapportage!C696)),Rapportage!C696))</f>
        <v/>
      </c>
      <c r="D696" s="31" t="s">
        <v>2092</v>
      </c>
      <c r="E696" s="31" t="s">
        <v>18277</v>
      </c>
      <c r="F696" s="31" t="s">
        <v>15755</v>
      </c>
      <c r="G696" s="31" t="s">
        <v>2093</v>
      </c>
      <c r="H696" s="31" t="s">
        <v>8931</v>
      </c>
      <c r="I696" s="31">
        <v>1766</v>
      </c>
      <c r="J696" s="31" t="e">
        <f ca="1">IF(($AB$2-$AA$2) &gt;= 0,IF(LEN(TEXT((V696)*100,"00000"))=3,_xlfn.CONCAT(0,TEXT((V696)*100,"00000")),TEXT((V696)*100,"00000")),empty)</f>
        <v>#NAME?</v>
      </c>
      <c r="K696" s="31" t="str">
        <f t="shared" si="69"/>
        <v/>
      </c>
      <c r="L696" s="31" t="s">
        <v>13236</v>
      </c>
      <c r="M696" s="31"/>
      <c r="N696" s="33" t="e">
        <f>MOD(Rapportage!H696-Rapportage!F696,1)-P696</f>
        <v>#VALUE!</v>
      </c>
      <c r="O696" s="31" t="str">
        <f>IF(Rapportage!G696="","",Rapportage!G696-Rapportage!E696)</f>
        <v/>
      </c>
      <c r="P696" s="35" t="str">
        <f>IF(Rapportage!K696="","",(Rapportage!K696*60)/1440)</f>
        <v/>
      </c>
      <c r="Q696" s="40" t="str">
        <f>IF(O696=1,1-((Rapportage!#REF!-$X$2)),"")</f>
        <v/>
      </c>
      <c r="R696" s="40" t="str">
        <f t="shared" si="68"/>
        <v/>
      </c>
      <c r="S696" s="35" t="str">
        <f>IF(OR(O696=1,Rapportage!H696&lt;$X$3),IF(Rapportage!H696&lt;"00:01","",(Rapportage!H696-$X$2)),"")</f>
        <v/>
      </c>
      <c r="T696" s="36" t="str">
        <f t="shared" si="70"/>
        <v/>
      </c>
      <c r="U696" s="41" t="str">
        <f t="shared" si="71"/>
        <v/>
      </c>
      <c r="V696" s="36" t="str">
        <f t="shared" si="72"/>
        <v/>
      </c>
      <c r="W696" s="36" t="str">
        <f t="shared" si="73"/>
        <v/>
      </c>
      <c r="X696" s="31"/>
      <c r="Y696" s="31"/>
      <c r="Z696" s="31" t="s">
        <v>8932</v>
      </c>
      <c r="AA696" s="31">
        <v>695</v>
      </c>
      <c r="AB696" s="31"/>
      <c r="AC696" s="31"/>
      <c r="AD696" s="31"/>
      <c r="AE696" s="31"/>
      <c r="AF696" s="31"/>
    </row>
    <row r="697" spans="1:32">
      <c r="A697" s="31" t="str">
        <f>IF((Rapportage!A697)="","",_xlfn.CONCAT(REPT("0",4-LEN(Rapportage!A697)),Rapportage!A697))</f>
        <v/>
      </c>
      <c r="B697" s="31" t="s">
        <v>2094</v>
      </c>
      <c r="C697" s="31" t="str">
        <f>IF((Rapportage!C697)="","",_xlfn.CONCAT(REPT("0",10-LEN(Rapportage!C697)),Rapportage!C697))</f>
        <v/>
      </c>
      <c r="D697" s="31" t="s">
        <v>2095</v>
      </c>
      <c r="E697" s="31" t="s">
        <v>18278</v>
      </c>
      <c r="F697" s="31" t="s">
        <v>15756</v>
      </c>
      <c r="G697" s="31" t="s">
        <v>2096</v>
      </c>
      <c r="H697" s="31" t="s">
        <v>8933</v>
      </c>
      <c r="I697" s="31">
        <v>1766</v>
      </c>
      <c r="J697" s="31" t="e">
        <f ca="1">IF(($AB$2-$AA$2) &gt;= 0,IF(LEN(TEXT((V697)*100,"00000"))=3,_xlfn.CONCAT(0,TEXT((V697)*100,"00000")),TEXT((V697)*100,"00000")),empty)</f>
        <v>#NAME?</v>
      </c>
      <c r="K697" s="31" t="str">
        <f t="shared" si="69"/>
        <v/>
      </c>
      <c r="L697" s="31" t="s">
        <v>13237</v>
      </c>
      <c r="M697" s="31"/>
      <c r="N697" s="33" t="e">
        <f>MOD(Rapportage!H697-Rapportage!F697,1)-P697</f>
        <v>#VALUE!</v>
      </c>
      <c r="O697" s="31" t="str">
        <f>IF(Rapportage!G697="","",Rapportage!G697-Rapportage!E697)</f>
        <v/>
      </c>
      <c r="P697" s="35" t="str">
        <f>IF(Rapportage!K697="","",(Rapportage!K697*60)/1440)</f>
        <v/>
      </c>
      <c r="Q697" s="40" t="str">
        <f>IF(O697=1,1-((Rapportage!#REF!-$X$2)),"")</f>
        <v/>
      </c>
      <c r="R697" s="40" t="str">
        <f t="shared" si="68"/>
        <v/>
      </c>
      <c r="S697" s="35" t="str">
        <f>IF(OR(O697=1,Rapportage!H697&lt;$X$3),IF(Rapportage!H697&lt;"00:01","",(Rapportage!H697-$X$2)),"")</f>
        <v/>
      </c>
      <c r="T697" s="36" t="str">
        <f t="shared" si="70"/>
        <v/>
      </c>
      <c r="U697" s="41" t="str">
        <f t="shared" si="71"/>
        <v/>
      </c>
      <c r="V697" s="36" t="str">
        <f t="shared" si="72"/>
        <v/>
      </c>
      <c r="W697" s="36" t="str">
        <f t="shared" si="73"/>
        <v/>
      </c>
      <c r="X697" s="31"/>
      <c r="Y697" s="31"/>
      <c r="Z697" s="31" t="s">
        <v>8934</v>
      </c>
      <c r="AA697" s="31">
        <v>696</v>
      </c>
      <c r="AB697" s="31"/>
      <c r="AC697" s="31"/>
      <c r="AD697" s="31"/>
      <c r="AE697" s="31"/>
      <c r="AF697" s="31"/>
    </row>
    <row r="698" spans="1:32">
      <c r="A698" s="31" t="str">
        <f>IF((Rapportage!A698)="","",_xlfn.CONCAT(REPT("0",4-LEN(Rapportage!A698)),Rapportage!A698))</f>
        <v/>
      </c>
      <c r="B698" s="31" t="s">
        <v>2097</v>
      </c>
      <c r="C698" s="31" t="str">
        <f>IF((Rapportage!C698)="","",_xlfn.CONCAT(REPT("0",10-LEN(Rapportage!C698)),Rapportage!C698))</f>
        <v/>
      </c>
      <c r="D698" s="31" t="s">
        <v>2098</v>
      </c>
      <c r="E698" s="31" t="s">
        <v>18279</v>
      </c>
      <c r="F698" s="31" t="s">
        <v>15757</v>
      </c>
      <c r="G698" s="31" t="s">
        <v>2099</v>
      </c>
      <c r="H698" s="31" t="s">
        <v>8935</v>
      </c>
      <c r="I698" s="31">
        <v>1766</v>
      </c>
      <c r="J698" s="31" t="e">
        <f ca="1">IF(($AB$2-$AA$2) &gt;= 0,IF(LEN(TEXT((V698)*100,"00000"))=3,_xlfn.CONCAT(0,TEXT((V698)*100,"00000")),TEXT((V698)*100,"00000")),empty)</f>
        <v>#NAME?</v>
      </c>
      <c r="K698" s="31" t="str">
        <f t="shared" si="69"/>
        <v/>
      </c>
      <c r="L698" s="31" t="s">
        <v>13238</v>
      </c>
      <c r="M698" s="31"/>
      <c r="N698" s="33" t="e">
        <f>MOD(Rapportage!H698-Rapportage!F698,1)-P698</f>
        <v>#VALUE!</v>
      </c>
      <c r="O698" s="31" t="str">
        <f>IF(Rapportage!G698="","",Rapportage!G698-Rapportage!E698)</f>
        <v/>
      </c>
      <c r="P698" s="35" t="str">
        <f>IF(Rapportage!K698="","",(Rapportage!K698*60)/1440)</f>
        <v/>
      </c>
      <c r="Q698" s="40" t="str">
        <f>IF(O698=1,1-((Rapportage!#REF!-$X$2)),"")</f>
        <v/>
      </c>
      <c r="R698" s="40" t="str">
        <f t="shared" si="68"/>
        <v/>
      </c>
      <c r="S698" s="35" t="str">
        <f>IF(OR(O698=1,Rapportage!H698&lt;$X$3),IF(Rapportage!H698&lt;"00:01","",(Rapportage!H698-$X$2)),"")</f>
        <v/>
      </c>
      <c r="T698" s="36" t="str">
        <f t="shared" si="70"/>
        <v/>
      </c>
      <c r="U698" s="41" t="str">
        <f t="shared" si="71"/>
        <v/>
      </c>
      <c r="V698" s="36" t="str">
        <f t="shared" si="72"/>
        <v/>
      </c>
      <c r="W698" s="36" t="str">
        <f t="shared" si="73"/>
        <v/>
      </c>
      <c r="X698" s="31"/>
      <c r="Y698" s="31"/>
      <c r="Z698" s="31" t="s">
        <v>8936</v>
      </c>
      <c r="AA698" s="31">
        <v>697</v>
      </c>
      <c r="AB698" s="31"/>
      <c r="AC698" s="31"/>
      <c r="AD698" s="31"/>
      <c r="AE698" s="31"/>
      <c r="AF698" s="31"/>
    </row>
    <row r="699" spans="1:32">
      <c r="A699" s="31" t="str">
        <f>IF((Rapportage!A699)="","",_xlfn.CONCAT(REPT("0",4-LEN(Rapportage!A699)),Rapportage!A699))</f>
        <v/>
      </c>
      <c r="B699" s="31" t="s">
        <v>2100</v>
      </c>
      <c r="C699" s="31" t="str">
        <f>IF((Rapportage!C699)="","",_xlfn.CONCAT(REPT("0",10-LEN(Rapportage!C699)),Rapportage!C699))</f>
        <v/>
      </c>
      <c r="D699" s="31" t="s">
        <v>2101</v>
      </c>
      <c r="E699" s="31" t="s">
        <v>18280</v>
      </c>
      <c r="F699" s="31" t="s">
        <v>15758</v>
      </c>
      <c r="G699" s="31" t="s">
        <v>2102</v>
      </c>
      <c r="H699" s="31" t="s">
        <v>8937</v>
      </c>
      <c r="I699" s="31">
        <v>1766</v>
      </c>
      <c r="J699" s="31" t="e">
        <f ca="1">IF(($AB$2-$AA$2) &gt;= 0,IF(LEN(TEXT((V699)*100,"00000"))=3,_xlfn.CONCAT(0,TEXT((V699)*100,"00000")),TEXT((V699)*100,"00000")),empty)</f>
        <v>#NAME?</v>
      </c>
      <c r="K699" s="31" t="str">
        <f t="shared" si="69"/>
        <v/>
      </c>
      <c r="L699" s="31" t="s">
        <v>13239</v>
      </c>
      <c r="M699" s="31"/>
      <c r="N699" s="33" t="e">
        <f>MOD(Rapportage!H699-Rapportage!F699,1)-P699</f>
        <v>#VALUE!</v>
      </c>
      <c r="O699" s="31" t="str">
        <f>IF(Rapportage!G699="","",Rapportage!G699-Rapportage!E699)</f>
        <v/>
      </c>
      <c r="P699" s="35" t="str">
        <f>IF(Rapportage!K699="","",(Rapportage!K699*60)/1440)</f>
        <v/>
      </c>
      <c r="Q699" s="40" t="str">
        <f>IF(O699=1,1-((Rapportage!#REF!-$X$2)),"")</f>
        <v/>
      </c>
      <c r="R699" s="40" t="str">
        <f t="shared" si="68"/>
        <v/>
      </c>
      <c r="S699" s="35" t="str">
        <f>IF(OR(O699=1,Rapportage!H699&lt;$X$3),IF(Rapportage!H699&lt;"00:01","",(Rapportage!H699-$X$2)),"")</f>
        <v/>
      </c>
      <c r="T699" s="36" t="str">
        <f t="shared" si="70"/>
        <v/>
      </c>
      <c r="U699" s="41" t="str">
        <f t="shared" si="71"/>
        <v/>
      </c>
      <c r="V699" s="36" t="str">
        <f t="shared" si="72"/>
        <v/>
      </c>
      <c r="W699" s="36" t="str">
        <f t="shared" si="73"/>
        <v/>
      </c>
      <c r="X699" s="31"/>
      <c r="Y699" s="31"/>
      <c r="Z699" s="31" t="s">
        <v>8938</v>
      </c>
      <c r="AA699" s="31">
        <v>698</v>
      </c>
      <c r="AB699" s="31"/>
      <c r="AC699" s="31"/>
      <c r="AD699" s="31"/>
      <c r="AE699" s="31"/>
      <c r="AF699" s="31"/>
    </row>
    <row r="700" spans="1:32">
      <c r="A700" s="31" t="str">
        <f>IF((Rapportage!A700)="","",_xlfn.CONCAT(REPT("0",4-LEN(Rapportage!A700)),Rapportage!A700))</f>
        <v/>
      </c>
      <c r="B700" s="31" t="s">
        <v>2103</v>
      </c>
      <c r="C700" s="31" t="str">
        <f>IF((Rapportage!C700)="","",_xlfn.CONCAT(REPT("0",10-LEN(Rapportage!C700)),Rapportage!C700))</f>
        <v/>
      </c>
      <c r="D700" s="31" t="s">
        <v>2104</v>
      </c>
      <c r="E700" s="31" t="s">
        <v>18281</v>
      </c>
      <c r="F700" s="31" t="s">
        <v>15759</v>
      </c>
      <c r="G700" s="31" t="s">
        <v>2105</v>
      </c>
      <c r="H700" s="31" t="s">
        <v>8939</v>
      </c>
      <c r="I700" s="31">
        <v>1766</v>
      </c>
      <c r="J700" s="31" t="e">
        <f ca="1">IF(($AB$2-$AA$2) &gt;= 0,IF(LEN(TEXT((V700)*100,"00000"))=3,_xlfn.CONCAT(0,TEXT((V700)*100,"00000")),TEXT((V700)*100,"00000")),empty)</f>
        <v>#NAME?</v>
      </c>
      <c r="K700" s="31" t="str">
        <f t="shared" si="69"/>
        <v/>
      </c>
      <c r="L700" s="31" t="s">
        <v>13240</v>
      </c>
      <c r="M700" s="31"/>
      <c r="N700" s="33" t="e">
        <f>MOD(Rapportage!H700-Rapportage!F700,1)-P700</f>
        <v>#VALUE!</v>
      </c>
      <c r="O700" s="31" t="str">
        <f>IF(Rapportage!G700="","",Rapportage!G700-Rapportage!E700)</f>
        <v/>
      </c>
      <c r="P700" s="35" t="str">
        <f>IF(Rapportage!K700="","",(Rapportage!K700*60)/1440)</f>
        <v/>
      </c>
      <c r="Q700" s="40" t="str">
        <f>IF(O700=1,1-((Rapportage!#REF!-$X$2)),"")</f>
        <v/>
      </c>
      <c r="R700" s="40" t="str">
        <f t="shared" si="68"/>
        <v/>
      </c>
      <c r="S700" s="35" t="str">
        <f>IF(OR(O700=1,Rapportage!H700&lt;$X$3),IF(Rapportage!H700&lt;"00:01","",(Rapportage!H700-$X$2)),"")</f>
        <v/>
      </c>
      <c r="T700" s="36" t="str">
        <f t="shared" si="70"/>
        <v/>
      </c>
      <c r="U700" s="41" t="str">
        <f t="shared" si="71"/>
        <v/>
      </c>
      <c r="V700" s="36" t="str">
        <f t="shared" si="72"/>
        <v/>
      </c>
      <c r="W700" s="36" t="str">
        <f t="shared" si="73"/>
        <v/>
      </c>
      <c r="X700" s="31"/>
      <c r="Y700" s="31"/>
      <c r="Z700" s="31" t="s">
        <v>8940</v>
      </c>
      <c r="AA700" s="31">
        <v>699</v>
      </c>
      <c r="AB700" s="31"/>
      <c r="AC700" s="31"/>
      <c r="AD700" s="31"/>
      <c r="AE700" s="31"/>
      <c r="AF700" s="31"/>
    </row>
    <row r="701" spans="1:32">
      <c r="A701" s="31" t="str">
        <f>IF((Rapportage!A701)="","",_xlfn.CONCAT(REPT("0",4-LEN(Rapportage!A701)),Rapportage!A701))</f>
        <v/>
      </c>
      <c r="B701" s="31" t="s">
        <v>2106</v>
      </c>
      <c r="C701" s="31" t="str">
        <f>IF((Rapportage!C701)="","",_xlfn.CONCAT(REPT("0",10-LEN(Rapportage!C701)),Rapportage!C701))</f>
        <v/>
      </c>
      <c r="D701" s="31" t="s">
        <v>2107</v>
      </c>
      <c r="E701" s="31" t="s">
        <v>18282</v>
      </c>
      <c r="F701" s="31" t="s">
        <v>15760</v>
      </c>
      <c r="G701" s="31" t="s">
        <v>2108</v>
      </c>
      <c r="H701" s="31" t="s">
        <v>8941</v>
      </c>
      <c r="I701" s="31">
        <v>1766</v>
      </c>
      <c r="J701" s="31" t="e">
        <f ca="1">IF(($AB$2-$AA$2) &gt;= 0,IF(LEN(TEXT((V701)*100,"00000"))=3,_xlfn.CONCAT(0,TEXT((V701)*100,"00000")),TEXT((V701)*100,"00000")),empty)</f>
        <v>#NAME?</v>
      </c>
      <c r="K701" s="31" t="str">
        <f t="shared" si="69"/>
        <v/>
      </c>
      <c r="L701" s="31" t="s">
        <v>13241</v>
      </c>
      <c r="M701" s="31"/>
      <c r="N701" s="33" t="e">
        <f>MOD(Rapportage!H701-Rapportage!F701,1)-P701</f>
        <v>#VALUE!</v>
      </c>
      <c r="O701" s="31" t="str">
        <f>IF(Rapportage!G701="","",Rapportage!G701-Rapportage!E701)</f>
        <v/>
      </c>
      <c r="P701" s="35" t="str">
        <f>IF(Rapportage!K701="","",(Rapportage!K701*60)/1440)</f>
        <v/>
      </c>
      <c r="Q701" s="40" t="str">
        <f>IF(O701=1,1-((Rapportage!#REF!-$X$2)),"")</f>
        <v/>
      </c>
      <c r="R701" s="40" t="str">
        <f t="shared" si="68"/>
        <v/>
      </c>
      <c r="S701" s="35" t="str">
        <f>IF(OR(O701=1,Rapportage!H701&lt;$X$3),IF(Rapportage!H701&lt;"00:01","",(Rapportage!H701-$X$2)),"")</f>
        <v/>
      </c>
      <c r="T701" s="36" t="str">
        <f t="shared" si="70"/>
        <v/>
      </c>
      <c r="U701" s="41" t="str">
        <f t="shared" si="71"/>
        <v/>
      </c>
      <c r="V701" s="36" t="str">
        <f t="shared" si="72"/>
        <v/>
      </c>
      <c r="W701" s="36" t="str">
        <f t="shared" si="73"/>
        <v/>
      </c>
      <c r="X701" s="31"/>
      <c r="Y701" s="31"/>
      <c r="Z701" s="31" t="s">
        <v>8942</v>
      </c>
      <c r="AA701" s="31">
        <v>700</v>
      </c>
      <c r="AB701" s="31"/>
      <c r="AC701" s="31"/>
      <c r="AD701" s="31"/>
      <c r="AE701" s="31"/>
      <c r="AF701" s="31"/>
    </row>
    <row r="702" spans="1:32">
      <c r="A702" s="31" t="str">
        <f>IF((Rapportage!A702)="","",_xlfn.CONCAT(REPT("0",4-LEN(Rapportage!A702)),Rapportage!A702))</f>
        <v/>
      </c>
      <c r="B702" s="31" t="s">
        <v>2109</v>
      </c>
      <c r="C702" s="31" t="str">
        <f>IF((Rapportage!C702)="","",_xlfn.CONCAT(REPT("0",10-LEN(Rapportage!C702)),Rapportage!C702))</f>
        <v/>
      </c>
      <c r="D702" s="31" t="s">
        <v>2110</v>
      </c>
      <c r="E702" s="31" t="s">
        <v>18283</v>
      </c>
      <c r="F702" s="31" t="s">
        <v>15761</v>
      </c>
      <c r="G702" s="31" t="s">
        <v>2111</v>
      </c>
      <c r="H702" s="31" t="s">
        <v>8943</v>
      </c>
      <c r="I702" s="31">
        <v>1766</v>
      </c>
      <c r="J702" s="31" t="e">
        <f ca="1">IF(($AB$2-$AA$2) &gt;= 0,IF(LEN(TEXT((V702)*100,"00000"))=3,_xlfn.CONCAT(0,TEXT((V702)*100,"00000")),TEXT((V702)*100,"00000")),empty)</f>
        <v>#NAME?</v>
      </c>
      <c r="K702" s="31" t="str">
        <f t="shared" si="69"/>
        <v/>
      </c>
      <c r="L702" s="31" t="s">
        <v>13242</v>
      </c>
      <c r="M702" s="31"/>
      <c r="N702" s="33" t="e">
        <f>MOD(Rapportage!H702-Rapportage!F702,1)-P702</f>
        <v>#VALUE!</v>
      </c>
      <c r="O702" s="31" t="str">
        <f>IF(Rapportage!G702="","",Rapportage!G702-Rapportage!E702)</f>
        <v/>
      </c>
      <c r="P702" s="35" t="str">
        <f>IF(Rapportage!K702="","",(Rapportage!K702*60)/1440)</f>
        <v/>
      </c>
      <c r="Q702" s="40" t="str">
        <f>IF(O702=1,1-((Rapportage!#REF!-$X$2)),"")</f>
        <v/>
      </c>
      <c r="R702" s="40" t="str">
        <f t="shared" si="68"/>
        <v/>
      </c>
      <c r="S702" s="35" t="str">
        <f>IF(OR(O702=1,Rapportage!H702&lt;$X$3),IF(Rapportage!H702&lt;"00:01","",(Rapportage!H702-$X$2)),"")</f>
        <v/>
      </c>
      <c r="T702" s="36" t="str">
        <f t="shared" si="70"/>
        <v/>
      </c>
      <c r="U702" s="41" t="str">
        <f t="shared" si="71"/>
        <v/>
      </c>
      <c r="V702" s="36" t="str">
        <f t="shared" si="72"/>
        <v/>
      </c>
      <c r="W702" s="36" t="str">
        <f t="shared" si="73"/>
        <v/>
      </c>
      <c r="X702" s="31"/>
      <c r="Y702" s="31"/>
      <c r="Z702" s="31" t="s">
        <v>8944</v>
      </c>
      <c r="AA702" s="31">
        <v>701</v>
      </c>
      <c r="AB702" s="31"/>
      <c r="AC702" s="31"/>
      <c r="AD702" s="31"/>
      <c r="AE702" s="31"/>
      <c r="AF702" s="31"/>
    </row>
    <row r="703" spans="1:32">
      <c r="A703" s="31" t="str">
        <f>IF((Rapportage!A703)="","",_xlfn.CONCAT(REPT("0",4-LEN(Rapportage!A703)),Rapportage!A703))</f>
        <v/>
      </c>
      <c r="B703" s="31" t="s">
        <v>2112</v>
      </c>
      <c r="C703" s="31" t="str">
        <f>IF((Rapportage!C703)="","",_xlfn.CONCAT(REPT("0",10-LEN(Rapportage!C703)),Rapportage!C703))</f>
        <v/>
      </c>
      <c r="D703" s="31" t="s">
        <v>2113</v>
      </c>
      <c r="E703" s="31" t="s">
        <v>18284</v>
      </c>
      <c r="F703" s="31" t="s">
        <v>15762</v>
      </c>
      <c r="G703" s="31" t="s">
        <v>2114</v>
      </c>
      <c r="H703" s="31" t="s">
        <v>8945</v>
      </c>
      <c r="I703" s="31">
        <v>1766</v>
      </c>
      <c r="J703" s="31" t="e">
        <f ca="1">IF(($AB$2-$AA$2) &gt;= 0,IF(LEN(TEXT((V703)*100,"00000"))=3,_xlfn.CONCAT(0,TEXT((V703)*100,"00000")),TEXT((V703)*100,"00000")),empty)</f>
        <v>#NAME?</v>
      </c>
      <c r="K703" s="31" t="str">
        <f t="shared" si="69"/>
        <v/>
      </c>
      <c r="L703" s="31" t="s">
        <v>13243</v>
      </c>
      <c r="M703" s="31"/>
      <c r="N703" s="33" t="e">
        <f>MOD(Rapportage!H703-Rapportage!F703,1)-P703</f>
        <v>#VALUE!</v>
      </c>
      <c r="O703" s="31" t="str">
        <f>IF(Rapportage!G703="","",Rapportage!G703-Rapportage!E703)</f>
        <v/>
      </c>
      <c r="P703" s="35" t="str">
        <f>IF(Rapportage!K703="","",(Rapportage!K703*60)/1440)</f>
        <v/>
      </c>
      <c r="Q703" s="40" t="str">
        <f>IF(O703=1,1-((Rapportage!#REF!-$X$2)),"")</f>
        <v/>
      </c>
      <c r="R703" s="40" t="str">
        <f t="shared" si="68"/>
        <v/>
      </c>
      <c r="S703" s="35" t="str">
        <f>IF(OR(O703=1,Rapportage!H703&lt;$X$3),IF(Rapportage!H703&lt;"00:01","",(Rapportage!H703-$X$2)),"")</f>
        <v/>
      </c>
      <c r="T703" s="36" t="str">
        <f t="shared" si="70"/>
        <v/>
      </c>
      <c r="U703" s="41" t="str">
        <f t="shared" si="71"/>
        <v/>
      </c>
      <c r="V703" s="36" t="str">
        <f t="shared" si="72"/>
        <v/>
      </c>
      <c r="W703" s="36" t="str">
        <f t="shared" si="73"/>
        <v/>
      </c>
      <c r="X703" s="31"/>
      <c r="Y703" s="31"/>
      <c r="Z703" s="31" t="s">
        <v>8946</v>
      </c>
      <c r="AA703" s="31">
        <v>702</v>
      </c>
      <c r="AB703" s="31"/>
      <c r="AC703" s="31"/>
      <c r="AD703" s="31"/>
      <c r="AE703" s="31"/>
      <c r="AF703" s="31"/>
    </row>
    <row r="704" spans="1:32">
      <c r="A704" s="31" t="str">
        <f>IF((Rapportage!A704)="","",_xlfn.CONCAT(REPT("0",4-LEN(Rapportage!A704)),Rapportage!A704))</f>
        <v/>
      </c>
      <c r="B704" s="31" t="s">
        <v>2115</v>
      </c>
      <c r="C704" s="31" t="str">
        <f>IF((Rapportage!C704)="","",_xlfn.CONCAT(REPT("0",10-LEN(Rapportage!C704)),Rapportage!C704))</f>
        <v/>
      </c>
      <c r="D704" s="31" t="s">
        <v>2116</v>
      </c>
      <c r="E704" s="31" t="s">
        <v>18285</v>
      </c>
      <c r="F704" s="31" t="s">
        <v>15763</v>
      </c>
      <c r="G704" s="31" t="s">
        <v>2117</v>
      </c>
      <c r="H704" s="31" t="s">
        <v>8947</v>
      </c>
      <c r="I704" s="31">
        <v>1766</v>
      </c>
      <c r="J704" s="31" t="e">
        <f ca="1">IF(($AB$2-$AA$2) &gt;= 0,IF(LEN(TEXT((V704)*100,"00000"))=3,_xlfn.CONCAT(0,TEXT((V704)*100,"00000")),TEXT((V704)*100,"00000")),empty)</f>
        <v>#NAME?</v>
      </c>
      <c r="K704" s="31" t="str">
        <f t="shared" si="69"/>
        <v/>
      </c>
      <c r="L704" s="31" t="s">
        <v>13244</v>
      </c>
      <c r="M704" s="31"/>
      <c r="N704" s="33" t="e">
        <f>MOD(Rapportage!H704-Rapportage!F704,1)-P704</f>
        <v>#VALUE!</v>
      </c>
      <c r="O704" s="31" t="str">
        <f>IF(Rapportage!G704="","",Rapportage!G704-Rapportage!E704)</f>
        <v/>
      </c>
      <c r="P704" s="35" t="str">
        <f>IF(Rapportage!K704="","",(Rapportage!K704*60)/1440)</f>
        <v/>
      </c>
      <c r="Q704" s="40" t="str">
        <f>IF(O704=1,1-((Rapportage!#REF!-$X$2)),"")</f>
        <v/>
      </c>
      <c r="R704" s="40" t="str">
        <f t="shared" si="68"/>
        <v/>
      </c>
      <c r="S704" s="35" t="str">
        <f>IF(OR(O704=1,Rapportage!H704&lt;$X$3),IF(Rapportage!H704&lt;"00:01","",(Rapportage!H704-$X$2)),"")</f>
        <v/>
      </c>
      <c r="T704" s="36" t="str">
        <f t="shared" si="70"/>
        <v/>
      </c>
      <c r="U704" s="41" t="str">
        <f t="shared" si="71"/>
        <v/>
      </c>
      <c r="V704" s="36" t="str">
        <f t="shared" si="72"/>
        <v/>
      </c>
      <c r="W704" s="36" t="str">
        <f t="shared" si="73"/>
        <v/>
      </c>
      <c r="X704" s="31"/>
      <c r="Y704" s="31"/>
      <c r="Z704" s="31" t="s">
        <v>8948</v>
      </c>
      <c r="AA704" s="31">
        <v>703</v>
      </c>
      <c r="AB704" s="31"/>
      <c r="AC704" s="31"/>
      <c r="AD704" s="31"/>
      <c r="AE704" s="31"/>
      <c r="AF704" s="31"/>
    </row>
    <row r="705" spans="1:32">
      <c r="A705" s="31" t="str">
        <f>IF((Rapportage!A705)="","",_xlfn.CONCAT(REPT("0",4-LEN(Rapportage!A705)),Rapportage!A705))</f>
        <v/>
      </c>
      <c r="B705" s="31" t="s">
        <v>2118</v>
      </c>
      <c r="C705" s="31" t="str">
        <f>IF((Rapportage!C705)="","",_xlfn.CONCAT(REPT("0",10-LEN(Rapportage!C705)),Rapportage!C705))</f>
        <v/>
      </c>
      <c r="D705" s="31" t="s">
        <v>2119</v>
      </c>
      <c r="E705" s="31" t="s">
        <v>18286</v>
      </c>
      <c r="F705" s="31" t="s">
        <v>15764</v>
      </c>
      <c r="G705" s="31" t="s">
        <v>2120</v>
      </c>
      <c r="H705" s="31" t="s">
        <v>8949</v>
      </c>
      <c r="I705" s="31">
        <v>1766</v>
      </c>
      <c r="J705" s="31" t="e">
        <f ca="1">IF(($AB$2-$AA$2) &gt;= 0,IF(LEN(TEXT((V705)*100,"00000"))=3,_xlfn.CONCAT(0,TEXT((V705)*100,"00000")),TEXT((V705)*100,"00000")),empty)</f>
        <v>#NAME?</v>
      </c>
      <c r="K705" s="31" t="str">
        <f t="shared" si="69"/>
        <v/>
      </c>
      <c r="L705" s="31" t="s">
        <v>13245</v>
      </c>
      <c r="M705" s="31"/>
      <c r="N705" s="33" t="e">
        <f>MOD(Rapportage!H705-Rapportage!F705,1)-P705</f>
        <v>#VALUE!</v>
      </c>
      <c r="O705" s="31" t="str">
        <f>IF(Rapportage!G705="","",Rapportage!G705-Rapportage!E705)</f>
        <v/>
      </c>
      <c r="P705" s="35" t="str">
        <f>IF(Rapportage!K705="","",(Rapportage!K705*60)/1440)</f>
        <v/>
      </c>
      <c r="Q705" s="40" t="str">
        <f>IF(O705=1,1-((Rapportage!#REF!-$X$2)),"")</f>
        <v/>
      </c>
      <c r="R705" s="40" t="str">
        <f t="shared" si="68"/>
        <v/>
      </c>
      <c r="S705" s="35" t="str">
        <f>IF(OR(O705=1,Rapportage!H705&lt;$X$3),IF(Rapportage!H705&lt;"00:01","",(Rapportage!H705-$X$2)),"")</f>
        <v/>
      </c>
      <c r="T705" s="36" t="str">
        <f t="shared" si="70"/>
        <v/>
      </c>
      <c r="U705" s="41" t="str">
        <f t="shared" si="71"/>
        <v/>
      </c>
      <c r="V705" s="36" t="str">
        <f t="shared" si="72"/>
        <v/>
      </c>
      <c r="W705" s="36" t="str">
        <f t="shared" si="73"/>
        <v/>
      </c>
      <c r="X705" s="31"/>
      <c r="Y705" s="31"/>
      <c r="Z705" s="31" t="s">
        <v>8950</v>
      </c>
      <c r="AA705" s="31">
        <v>704</v>
      </c>
      <c r="AB705" s="31"/>
      <c r="AC705" s="31"/>
      <c r="AD705" s="31"/>
      <c r="AE705" s="31"/>
      <c r="AF705" s="31"/>
    </row>
    <row r="706" spans="1:32">
      <c r="A706" s="31" t="str">
        <f>IF((Rapportage!A706)="","",_xlfn.CONCAT(REPT("0",4-LEN(Rapportage!A706)),Rapportage!A706))</f>
        <v/>
      </c>
      <c r="B706" s="31" t="s">
        <v>2121</v>
      </c>
      <c r="C706" s="31" t="str">
        <f>IF((Rapportage!C706)="","",_xlfn.CONCAT(REPT("0",10-LEN(Rapportage!C706)),Rapportage!C706))</f>
        <v/>
      </c>
      <c r="D706" s="31" t="s">
        <v>2122</v>
      </c>
      <c r="E706" s="31" t="s">
        <v>18287</v>
      </c>
      <c r="F706" s="31" t="s">
        <v>15765</v>
      </c>
      <c r="G706" s="31" t="s">
        <v>2123</v>
      </c>
      <c r="H706" s="31" t="s">
        <v>8951</v>
      </c>
      <c r="I706" s="31">
        <v>1766</v>
      </c>
      <c r="J706" s="31" t="e">
        <f ca="1">IF(($AB$2-$AA$2) &gt;= 0,IF(LEN(TEXT((V706)*100,"00000"))=3,_xlfn.CONCAT(0,TEXT((V706)*100,"00000")),TEXT((V706)*100,"00000")),empty)</f>
        <v>#NAME?</v>
      </c>
      <c r="K706" s="31" t="str">
        <f t="shared" si="69"/>
        <v/>
      </c>
      <c r="L706" s="31" t="s">
        <v>13246</v>
      </c>
      <c r="M706" s="31"/>
      <c r="N706" s="33" t="e">
        <f>MOD(Rapportage!H706-Rapportage!F706,1)-P706</f>
        <v>#VALUE!</v>
      </c>
      <c r="O706" s="31" t="str">
        <f>IF(Rapportage!G706="","",Rapportage!G706-Rapportage!E706)</f>
        <v/>
      </c>
      <c r="P706" s="35" t="str">
        <f>IF(Rapportage!K706="","",(Rapportage!K706*60)/1440)</f>
        <v/>
      </c>
      <c r="Q706" s="40" t="str">
        <f>IF(O706=1,1-((Rapportage!#REF!-$X$2)),"")</f>
        <v/>
      </c>
      <c r="R706" s="40" t="str">
        <f t="shared" ref="R706:R769" si="74">IF(Q706="","",(Q706-N706))</f>
        <v/>
      </c>
      <c r="S706" s="35" t="str">
        <f>IF(OR(O706=1,Rapportage!H706&lt;$X$3),IF(Rapportage!H706&lt;"00:01","",(Rapportage!H706-$X$2)),"")</f>
        <v/>
      </c>
      <c r="T706" s="36" t="str">
        <f t="shared" si="70"/>
        <v/>
      </c>
      <c r="U706" s="41" t="str">
        <f t="shared" si="71"/>
        <v/>
      </c>
      <c r="V706" s="36" t="str">
        <f t="shared" si="72"/>
        <v/>
      </c>
      <c r="W706" s="36" t="str">
        <f t="shared" si="73"/>
        <v/>
      </c>
      <c r="X706" s="31"/>
      <c r="Y706" s="31"/>
      <c r="Z706" s="31" t="s">
        <v>8952</v>
      </c>
      <c r="AA706" s="31">
        <v>705</v>
      </c>
      <c r="AB706" s="31"/>
      <c r="AC706" s="31"/>
      <c r="AD706" s="31"/>
      <c r="AE706" s="31"/>
      <c r="AF706" s="31"/>
    </row>
    <row r="707" spans="1:32">
      <c r="A707" s="31" t="str">
        <f>IF((Rapportage!A707)="","",_xlfn.CONCAT(REPT("0",4-LEN(Rapportage!A707)),Rapportage!A707))</f>
        <v/>
      </c>
      <c r="B707" s="31" t="s">
        <v>2124</v>
      </c>
      <c r="C707" s="31" t="str">
        <f>IF((Rapportage!C707)="","",_xlfn.CONCAT(REPT("0",10-LEN(Rapportage!C707)),Rapportage!C707))</f>
        <v/>
      </c>
      <c r="D707" s="31" t="s">
        <v>2125</v>
      </c>
      <c r="E707" s="31" t="s">
        <v>18288</v>
      </c>
      <c r="F707" s="31" t="s">
        <v>15766</v>
      </c>
      <c r="G707" s="31" t="s">
        <v>2126</v>
      </c>
      <c r="H707" s="31" t="s">
        <v>8953</v>
      </c>
      <c r="I707" s="31">
        <v>1766</v>
      </c>
      <c r="J707" s="31" t="e">
        <f ca="1">IF(($AB$2-$AA$2) &gt;= 0,IF(LEN(TEXT((V707)*100,"00000"))=3,_xlfn.CONCAT(0,TEXT((V707)*100,"00000")),TEXT((V707)*100,"00000")),empty)</f>
        <v>#NAME?</v>
      </c>
      <c r="K707" s="31" t="str">
        <f t="shared" ref="K707:K770" si="75">IF(W707="","",IF(LEN(TEXT((W707)*100,"00000"))=3,_xlfn.CONCAT(0,TEXT((W707)*100,"00000")),TEXT((W707)*100,"00000")))</f>
        <v/>
      </c>
      <c r="L707" s="31" t="s">
        <v>13247</v>
      </c>
      <c r="M707" s="31"/>
      <c r="N707" s="33" t="e">
        <f>MOD(Rapportage!H707-Rapportage!F707,1)-P707</f>
        <v>#VALUE!</v>
      </c>
      <c r="O707" s="31" t="str">
        <f>IF(Rapportage!G707="","",Rapportage!G707-Rapportage!E707)</f>
        <v/>
      </c>
      <c r="P707" s="35" t="str">
        <f>IF(Rapportage!K707="","",(Rapportage!K707*60)/1440)</f>
        <v/>
      </c>
      <c r="Q707" s="40" t="str">
        <f>IF(O707=1,1-((Rapportage!#REF!-$X$2)),"")</f>
        <v/>
      </c>
      <c r="R707" s="40" t="str">
        <f t="shared" si="74"/>
        <v/>
      </c>
      <c r="S707" s="35" t="str">
        <f>IF(OR(O707=1,Rapportage!H707&lt;$X$3),IF(Rapportage!H707&lt;"00:01","",(Rapportage!H707-$X$2)),"")</f>
        <v/>
      </c>
      <c r="T707" s="36" t="str">
        <f t="shared" si="70"/>
        <v/>
      </c>
      <c r="U707" s="41" t="str">
        <f t="shared" si="71"/>
        <v/>
      </c>
      <c r="V707" s="36" t="str">
        <f t="shared" si="72"/>
        <v/>
      </c>
      <c r="W707" s="36" t="str">
        <f t="shared" si="73"/>
        <v/>
      </c>
      <c r="X707" s="31"/>
      <c r="Y707" s="31"/>
      <c r="Z707" s="31" t="s">
        <v>8954</v>
      </c>
      <c r="AA707" s="31">
        <v>706</v>
      </c>
      <c r="AB707" s="31"/>
      <c r="AC707" s="31"/>
      <c r="AD707" s="31"/>
      <c r="AE707" s="31"/>
      <c r="AF707" s="31"/>
    </row>
    <row r="708" spans="1:32">
      <c r="A708" s="31" t="str">
        <f>IF((Rapportage!A708)="","",_xlfn.CONCAT(REPT("0",4-LEN(Rapportage!A708)),Rapportage!A708))</f>
        <v/>
      </c>
      <c r="B708" s="31" t="s">
        <v>2127</v>
      </c>
      <c r="C708" s="31" t="str">
        <f>IF((Rapportage!C708)="","",_xlfn.CONCAT(REPT("0",10-LEN(Rapportage!C708)),Rapportage!C708))</f>
        <v/>
      </c>
      <c r="D708" s="31" t="s">
        <v>2128</v>
      </c>
      <c r="E708" s="31" t="s">
        <v>18289</v>
      </c>
      <c r="F708" s="31" t="s">
        <v>15767</v>
      </c>
      <c r="G708" s="31" t="s">
        <v>2129</v>
      </c>
      <c r="H708" s="31" t="s">
        <v>8955</v>
      </c>
      <c r="I708" s="31">
        <v>1766</v>
      </c>
      <c r="J708" s="31" t="e">
        <f ca="1">IF(($AB$2-$AA$2) &gt;= 0,IF(LEN(TEXT((V708)*100,"00000"))=3,_xlfn.CONCAT(0,TEXT((V708)*100,"00000")),TEXT((V708)*100,"00000")),empty)</f>
        <v>#NAME?</v>
      </c>
      <c r="K708" s="31" t="str">
        <f t="shared" si="75"/>
        <v/>
      </c>
      <c r="L708" s="31" t="s">
        <v>13248</v>
      </c>
      <c r="M708" s="31"/>
      <c r="N708" s="33" t="e">
        <f>MOD(Rapportage!H708-Rapportage!F708,1)-P708</f>
        <v>#VALUE!</v>
      </c>
      <c r="O708" s="31" t="str">
        <f>IF(Rapportage!G708="","",Rapportage!G708-Rapportage!E708)</f>
        <v/>
      </c>
      <c r="P708" s="35" t="str">
        <f>IF(Rapportage!K708="","",(Rapportage!K708*60)/1440)</f>
        <v/>
      </c>
      <c r="Q708" s="40" t="str">
        <f>IF(O708=1,1-((Rapportage!#REF!-$X$2)),"")</f>
        <v/>
      </c>
      <c r="R708" s="40" t="str">
        <f t="shared" si="74"/>
        <v/>
      </c>
      <c r="S708" s="35" t="str">
        <f>IF(OR(O708=1,Rapportage!H708&lt;$X$3),IF(Rapportage!H708&lt;"00:01","",(Rapportage!H708-$X$2)),"")</f>
        <v/>
      </c>
      <c r="T708" s="36" t="str">
        <f t="shared" si="70"/>
        <v/>
      </c>
      <c r="U708" s="41" t="str">
        <f t="shared" si="71"/>
        <v/>
      </c>
      <c r="V708" s="36" t="str">
        <f t="shared" si="72"/>
        <v/>
      </c>
      <c r="W708" s="36" t="str">
        <f t="shared" si="73"/>
        <v/>
      </c>
      <c r="X708" s="31"/>
      <c r="Y708" s="31"/>
      <c r="Z708" s="31" t="s">
        <v>8956</v>
      </c>
      <c r="AA708" s="31">
        <v>707</v>
      </c>
      <c r="AB708" s="31"/>
      <c r="AC708" s="31"/>
      <c r="AD708" s="31"/>
      <c r="AE708" s="31"/>
      <c r="AF708" s="31"/>
    </row>
    <row r="709" spans="1:32">
      <c r="A709" s="31" t="str">
        <f>IF((Rapportage!A709)="","",_xlfn.CONCAT(REPT("0",4-LEN(Rapportage!A709)),Rapportage!A709))</f>
        <v/>
      </c>
      <c r="B709" s="31" t="s">
        <v>2130</v>
      </c>
      <c r="C709" s="31" t="str">
        <f>IF((Rapportage!C709)="","",_xlfn.CONCAT(REPT("0",10-LEN(Rapportage!C709)),Rapportage!C709))</f>
        <v/>
      </c>
      <c r="D709" s="31" t="s">
        <v>2131</v>
      </c>
      <c r="E709" s="31" t="s">
        <v>18290</v>
      </c>
      <c r="F709" s="31" t="s">
        <v>15768</v>
      </c>
      <c r="G709" s="31" t="s">
        <v>2132</v>
      </c>
      <c r="H709" s="31" t="s">
        <v>8957</v>
      </c>
      <c r="I709" s="31">
        <v>1766</v>
      </c>
      <c r="J709" s="31" t="e">
        <f ca="1">IF(($AB$2-$AA$2) &gt;= 0,IF(LEN(TEXT((V709)*100,"00000"))=3,_xlfn.CONCAT(0,TEXT((V709)*100,"00000")),TEXT((V709)*100,"00000")),empty)</f>
        <v>#NAME?</v>
      </c>
      <c r="K709" s="31" t="str">
        <f t="shared" si="75"/>
        <v/>
      </c>
      <c r="L709" s="31" t="s">
        <v>13249</v>
      </c>
      <c r="M709" s="31"/>
      <c r="N709" s="33" t="e">
        <f>MOD(Rapportage!H709-Rapportage!F709,1)-P709</f>
        <v>#VALUE!</v>
      </c>
      <c r="O709" s="31" t="str">
        <f>IF(Rapportage!G709="","",Rapportage!G709-Rapportage!E709)</f>
        <v/>
      </c>
      <c r="P709" s="35" t="str">
        <f>IF(Rapportage!K709="","",(Rapportage!K709*60)/1440)</f>
        <v/>
      </c>
      <c r="Q709" s="40" t="str">
        <f>IF(O709=1,1-((Rapportage!#REF!-$X$2)),"")</f>
        <v/>
      </c>
      <c r="R709" s="40" t="str">
        <f t="shared" si="74"/>
        <v/>
      </c>
      <c r="S709" s="35" t="str">
        <f>IF(OR(O709=1,Rapportage!H709&lt;$X$3),IF(Rapportage!H709&lt;"00:01","",(Rapportage!H709-$X$2)),"")</f>
        <v/>
      </c>
      <c r="T709" s="36" t="str">
        <f t="shared" si="70"/>
        <v/>
      </c>
      <c r="U709" s="41" t="str">
        <f t="shared" si="71"/>
        <v/>
      </c>
      <c r="V709" s="36" t="str">
        <f t="shared" si="72"/>
        <v/>
      </c>
      <c r="W709" s="36" t="str">
        <f t="shared" si="73"/>
        <v/>
      </c>
      <c r="X709" s="31"/>
      <c r="Y709" s="31"/>
      <c r="Z709" s="31" t="s">
        <v>8958</v>
      </c>
      <c r="AA709" s="31">
        <v>708</v>
      </c>
      <c r="AB709" s="31"/>
      <c r="AC709" s="31"/>
      <c r="AD709" s="31"/>
      <c r="AE709" s="31"/>
      <c r="AF709" s="31"/>
    </row>
    <row r="710" spans="1:32">
      <c r="A710" s="31" t="str">
        <f>IF((Rapportage!A710)="","",_xlfn.CONCAT(REPT("0",4-LEN(Rapportage!A710)),Rapportage!A710))</f>
        <v/>
      </c>
      <c r="B710" s="31" t="s">
        <v>2133</v>
      </c>
      <c r="C710" s="31" t="str">
        <f>IF((Rapportage!C710)="","",_xlfn.CONCAT(REPT("0",10-LEN(Rapportage!C710)),Rapportage!C710))</f>
        <v/>
      </c>
      <c r="D710" s="31" t="s">
        <v>2134</v>
      </c>
      <c r="E710" s="31" t="s">
        <v>18291</v>
      </c>
      <c r="F710" s="31" t="s">
        <v>15769</v>
      </c>
      <c r="G710" s="31" t="s">
        <v>2135</v>
      </c>
      <c r="H710" s="31" t="s">
        <v>8959</v>
      </c>
      <c r="I710" s="31">
        <v>1766</v>
      </c>
      <c r="J710" s="31" t="e">
        <f ca="1">IF(($AB$2-$AA$2) &gt;= 0,IF(LEN(TEXT((V710)*100,"00000"))=3,_xlfn.CONCAT(0,TEXT((V710)*100,"00000")),TEXT((V710)*100,"00000")),empty)</f>
        <v>#NAME?</v>
      </c>
      <c r="K710" s="31" t="str">
        <f t="shared" si="75"/>
        <v/>
      </c>
      <c r="L710" s="31" t="s">
        <v>13250</v>
      </c>
      <c r="M710" s="31"/>
      <c r="N710" s="33" t="e">
        <f>MOD(Rapportage!H710-Rapportage!F710,1)-P710</f>
        <v>#VALUE!</v>
      </c>
      <c r="O710" s="31" t="str">
        <f>IF(Rapportage!G710="","",Rapportage!G710-Rapportage!E710)</f>
        <v/>
      </c>
      <c r="P710" s="35" t="str">
        <f>IF(Rapportage!K710="","",(Rapportage!K710*60)/1440)</f>
        <v/>
      </c>
      <c r="Q710" s="40" t="str">
        <f>IF(O710=1,1-((Rapportage!#REF!-$X$2)),"")</f>
        <v/>
      </c>
      <c r="R710" s="40" t="str">
        <f t="shared" si="74"/>
        <v/>
      </c>
      <c r="S710" s="35" t="str">
        <f>IF(OR(O710=1,Rapportage!H710&lt;$X$3),IF(Rapportage!H710&lt;"00:01","",(Rapportage!H710-$X$2)),"")</f>
        <v/>
      </c>
      <c r="T710" s="36" t="str">
        <f t="shared" si="70"/>
        <v/>
      </c>
      <c r="U710" s="41" t="str">
        <f t="shared" si="71"/>
        <v/>
      </c>
      <c r="V710" s="36" t="str">
        <f t="shared" si="72"/>
        <v/>
      </c>
      <c r="W710" s="36" t="str">
        <f t="shared" si="73"/>
        <v/>
      </c>
      <c r="X710" s="31"/>
      <c r="Y710" s="31"/>
      <c r="Z710" s="31" t="s">
        <v>8960</v>
      </c>
      <c r="AA710" s="31">
        <v>709</v>
      </c>
      <c r="AB710" s="31"/>
      <c r="AC710" s="31"/>
      <c r="AD710" s="31"/>
      <c r="AE710" s="31"/>
      <c r="AF710" s="31"/>
    </row>
    <row r="711" spans="1:32">
      <c r="A711" s="31" t="str">
        <f>IF((Rapportage!A711)="","",_xlfn.CONCAT(REPT("0",4-LEN(Rapportage!A711)),Rapportage!A711))</f>
        <v/>
      </c>
      <c r="B711" s="31" t="s">
        <v>2136</v>
      </c>
      <c r="C711" s="31" t="str">
        <f>IF((Rapportage!C711)="","",_xlfn.CONCAT(REPT("0",10-LEN(Rapportage!C711)),Rapportage!C711))</f>
        <v/>
      </c>
      <c r="D711" s="31" t="s">
        <v>2137</v>
      </c>
      <c r="E711" s="31" t="s">
        <v>18292</v>
      </c>
      <c r="F711" s="31" t="s">
        <v>15770</v>
      </c>
      <c r="G711" s="31" t="s">
        <v>2138</v>
      </c>
      <c r="H711" s="31" t="s">
        <v>8961</v>
      </c>
      <c r="I711" s="31">
        <v>1766</v>
      </c>
      <c r="J711" s="31" t="e">
        <f ca="1">IF(($AB$2-$AA$2) &gt;= 0,IF(LEN(TEXT((V711)*100,"00000"))=3,_xlfn.CONCAT(0,TEXT((V711)*100,"00000")),TEXT((V711)*100,"00000")),empty)</f>
        <v>#NAME?</v>
      </c>
      <c r="K711" s="31" t="str">
        <f t="shared" si="75"/>
        <v/>
      </c>
      <c r="L711" s="31" t="s">
        <v>13251</v>
      </c>
      <c r="M711" s="31"/>
      <c r="N711" s="33" t="e">
        <f>MOD(Rapportage!H711-Rapportage!F711,1)-P711</f>
        <v>#VALUE!</v>
      </c>
      <c r="O711" s="31" t="str">
        <f>IF(Rapportage!G711="","",Rapportage!G711-Rapportage!E711)</f>
        <v/>
      </c>
      <c r="P711" s="35" t="str">
        <f>IF(Rapportage!K711="","",(Rapportage!K711*60)/1440)</f>
        <v/>
      </c>
      <c r="Q711" s="40" t="str">
        <f>IF(O711=1,1-((Rapportage!#REF!-$X$2)),"")</f>
        <v/>
      </c>
      <c r="R711" s="40" t="str">
        <f t="shared" si="74"/>
        <v/>
      </c>
      <c r="S711" s="35" t="str">
        <f>IF(OR(O711=1,Rapportage!H711&lt;$X$3),IF(Rapportage!H711&lt;"00:01","",(Rapportage!H711-$X$2)),"")</f>
        <v/>
      </c>
      <c r="T711" s="36" t="str">
        <f t="shared" ref="T711:T774" si="76">IF(P711="","",IF(S711="",((P711*1440)/60),(((R711+S711)*1440)/60)))</f>
        <v/>
      </c>
      <c r="U711" s="41" t="str">
        <f t="shared" ref="U711:U774" si="77">IF(P711="","",(P711*1440)/60)</f>
        <v/>
      </c>
      <c r="V711" s="36" t="str">
        <f t="shared" ref="V711:V774" si="78">IF(O711="","",IF(O711=0,((P711*1440)/60),(R711*1440)/60))</f>
        <v/>
      </c>
      <c r="W711" s="36" t="str">
        <f t="shared" ref="W711:W774" si="79">IF(S711="","",(S711*1440)/60)</f>
        <v/>
      </c>
      <c r="X711" s="31"/>
      <c r="Y711" s="31"/>
      <c r="Z711" s="31" t="s">
        <v>8962</v>
      </c>
      <c r="AA711" s="31">
        <v>710</v>
      </c>
      <c r="AB711" s="31"/>
      <c r="AC711" s="31"/>
      <c r="AD711" s="31"/>
      <c r="AE711" s="31"/>
      <c r="AF711" s="31"/>
    </row>
    <row r="712" spans="1:32">
      <c r="A712" s="31" t="str">
        <f>IF((Rapportage!A712)="","",_xlfn.CONCAT(REPT("0",4-LEN(Rapportage!A712)),Rapportage!A712))</f>
        <v/>
      </c>
      <c r="B712" s="31" t="s">
        <v>2139</v>
      </c>
      <c r="C712" s="31" t="str">
        <f>IF((Rapportage!C712)="","",_xlfn.CONCAT(REPT("0",10-LEN(Rapportage!C712)),Rapportage!C712))</f>
        <v/>
      </c>
      <c r="D712" s="31" t="s">
        <v>2140</v>
      </c>
      <c r="E712" s="31" t="s">
        <v>18293</v>
      </c>
      <c r="F712" s="31" t="s">
        <v>15771</v>
      </c>
      <c r="G712" s="31" t="s">
        <v>2141</v>
      </c>
      <c r="H712" s="31" t="s">
        <v>8963</v>
      </c>
      <c r="I712" s="31">
        <v>1766</v>
      </c>
      <c r="J712" s="31" t="e">
        <f ca="1">IF(($AB$2-$AA$2) &gt;= 0,IF(LEN(TEXT((V712)*100,"00000"))=3,_xlfn.CONCAT(0,TEXT((V712)*100,"00000")),TEXT((V712)*100,"00000")),empty)</f>
        <v>#NAME?</v>
      </c>
      <c r="K712" s="31" t="str">
        <f t="shared" si="75"/>
        <v/>
      </c>
      <c r="L712" s="31" t="s">
        <v>13252</v>
      </c>
      <c r="M712" s="31"/>
      <c r="N712" s="33" t="e">
        <f>MOD(Rapportage!H712-Rapportage!F712,1)-P712</f>
        <v>#VALUE!</v>
      </c>
      <c r="O712" s="31" t="str">
        <f>IF(Rapportage!G712="","",Rapportage!G712-Rapportage!E712)</f>
        <v/>
      </c>
      <c r="P712" s="35" t="str">
        <f>IF(Rapportage!K712="","",(Rapportage!K712*60)/1440)</f>
        <v/>
      </c>
      <c r="Q712" s="40" t="str">
        <f>IF(O712=1,1-((Rapportage!#REF!-$X$2)),"")</f>
        <v/>
      </c>
      <c r="R712" s="40" t="str">
        <f t="shared" si="74"/>
        <v/>
      </c>
      <c r="S712" s="35" t="str">
        <f>IF(OR(O712=1,Rapportage!H712&lt;$X$3),IF(Rapportage!H712&lt;"00:01","",(Rapportage!H712-$X$2)),"")</f>
        <v/>
      </c>
      <c r="T712" s="36" t="str">
        <f t="shared" si="76"/>
        <v/>
      </c>
      <c r="U712" s="41" t="str">
        <f t="shared" si="77"/>
        <v/>
      </c>
      <c r="V712" s="36" t="str">
        <f t="shared" si="78"/>
        <v/>
      </c>
      <c r="W712" s="36" t="str">
        <f t="shared" si="79"/>
        <v/>
      </c>
      <c r="X712" s="31"/>
      <c r="Y712" s="31"/>
      <c r="Z712" s="31" t="s">
        <v>8964</v>
      </c>
      <c r="AA712" s="31">
        <v>711</v>
      </c>
      <c r="AB712" s="31"/>
      <c r="AC712" s="31"/>
      <c r="AD712" s="31"/>
      <c r="AE712" s="31"/>
      <c r="AF712" s="31"/>
    </row>
    <row r="713" spans="1:32">
      <c r="A713" s="31" t="str">
        <f>IF((Rapportage!A713)="","",_xlfn.CONCAT(REPT("0",4-LEN(Rapportage!A713)),Rapportage!A713))</f>
        <v/>
      </c>
      <c r="B713" s="31" t="s">
        <v>2142</v>
      </c>
      <c r="C713" s="31" t="str">
        <f>IF((Rapportage!C713)="","",_xlfn.CONCAT(REPT("0",10-LEN(Rapportage!C713)),Rapportage!C713))</f>
        <v/>
      </c>
      <c r="D713" s="31" t="s">
        <v>2143</v>
      </c>
      <c r="E713" s="31" t="s">
        <v>18294</v>
      </c>
      <c r="F713" s="31" t="s">
        <v>15772</v>
      </c>
      <c r="G713" s="31" t="s">
        <v>2144</v>
      </c>
      <c r="H713" s="31" t="s">
        <v>8965</v>
      </c>
      <c r="I713" s="31">
        <v>1766</v>
      </c>
      <c r="J713" s="31" t="e">
        <f ca="1">IF(($AB$2-$AA$2) &gt;= 0,IF(LEN(TEXT((V713)*100,"00000"))=3,_xlfn.CONCAT(0,TEXT((V713)*100,"00000")),TEXT((V713)*100,"00000")),empty)</f>
        <v>#NAME?</v>
      </c>
      <c r="K713" s="31" t="str">
        <f t="shared" si="75"/>
        <v/>
      </c>
      <c r="L713" s="31" t="s">
        <v>13253</v>
      </c>
      <c r="M713" s="31"/>
      <c r="N713" s="33" t="e">
        <f>MOD(Rapportage!H713-Rapportage!F713,1)-P713</f>
        <v>#VALUE!</v>
      </c>
      <c r="O713" s="31" t="str">
        <f>IF(Rapportage!G713="","",Rapportage!G713-Rapportage!E713)</f>
        <v/>
      </c>
      <c r="P713" s="35" t="str">
        <f>IF(Rapportage!K713="","",(Rapportage!K713*60)/1440)</f>
        <v/>
      </c>
      <c r="Q713" s="40" t="str">
        <f>IF(O713=1,1-((Rapportage!#REF!-$X$2)),"")</f>
        <v/>
      </c>
      <c r="R713" s="40" t="str">
        <f t="shared" si="74"/>
        <v/>
      </c>
      <c r="S713" s="35" t="str">
        <f>IF(OR(O713=1,Rapportage!H713&lt;$X$3),IF(Rapportage!H713&lt;"00:01","",(Rapportage!H713-$X$2)),"")</f>
        <v/>
      </c>
      <c r="T713" s="36" t="str">
        <f t="shared" si="76"/>
        <v/>
      </c>
      <c r="U713" s="41" t="str">
        <f t="shared" si="77"/>
        <v/>
      </c>
      <c r="V713" s="36" t="str">
        <f t="shared" si="78"/>
        <v/>
      </c>
      <c r="W713" s="36" t="str">
        <f t="shared" si="79"/>
        <v/>
      </c>
      <c r="X713" s="31"/>
      <c r="Y713" s="31"/>
      <c r="Z713" s="31" t="s">
        <v>8966</v>
      </c>
      <c r="AA713" s="31">
        <v>712</v>
      </c>
      <c r="AB713" s="31"/>
      <c r="AC713" s="31"/>
      <c r="AD713" s="31"/>
      <c r="AE713" s="31"/>
      <c r="AF713" s="31"/>
    </row>
    <row r="714" spans="1:32">
      <c r="A714" s="31" t="str">
        <f>IF((Rapportage!A714)="","",_xlfn.CONCAT(REPT("0",4-LEN(Rapportage!A714)),Rapportage!A714))</f>
        <v/>
      </c>
      <c r="B714" s="31" t="s">
        <v>2145</v>
      </c>
      <c r="C714" s="31" t="str">
        <f>IF((Rapportage!C714)="","",_xlfn.CONCAT(REPT("0",10-LEN(Rapportage!C714)),Rapportage!C714))</f>
        <v/>
      </c>
      <c r="D714" s="31" t="s">
        <v>2146</v>
      </c>
      <c r="E714" s="31" t="s">
        <v>18295</v>
      </c>
      <c r="F714" s="31" t="s">
        <v>15773</v>
      </c>
      <c r="G714" s="31" t="s">
        <v>2147</v>
      </c>
      <c r="H714" s="31" t="s">
        <v>8967</v>
      </c>
      <c r="I714" s="31">
        <v>1766</v>
      </c>
      <c r="J714" s="31" t="e">
        <f ca="1">IF(($AB$2-$AA$2) &gt;= 0,IF(LEN(TEXT((V714)*100,"00000"))=3,_xlfn.CONCAT(0,TEXT((V714)*100,"00000")),TEXT((V714)*100,"00000")),empty)</f>
        <v>#NAME?</v>
      </c>
      <c r="K714" s="31" t="str">
        <f t="shared" si="75"/>
        <v/>
      </c>
      <c r="L714" s="31" t="s">
        <v>13254</v>
      </c>
      <c r="M714" s="31"/>
      <c r="N714" s="33" t="e">
        <f>MOD(Rapportage!H714-Rapportage!F714,1)-P714</f>
        <v>#VALUE!</v>
      </c>
      <c r="O714" s="31" t="str">
        <f>IF(Rapportage!G714="","",Rapportage!G714-Rapportage!E714)</f>
        <v/>
      </c>
      <c r="P714" s="35" t="str">
        <f>IF(Rapportage!K714="","",(Rapportage!K714*60)/1440)</f>
        <v/>
      </c>
      <c r="Q714" s="40" t="str">
        <f>IF(O714=1,1-((Rapportage!#REF!-$X$2)),"")</f>
        <v/>
      </c>
      <c r="R714" s="40" t="str">
        <f t="shared" si="74"/>
        <v/>
      </c>
      <c r="S714" s="35" t="str">
        <f>IF(OR(O714=1,Rapportage!H714&lt;$X$3),IF(Rapportage!H714&lt;"00:01","",(Rapportage!H714-$X$2)),"")</f>
        <v/>
      </c>
      <c r="T714" s="36" t="str">
        <f t="shared" si="76"/>
        <v/>
      </c>
      <c r="U714" s="41" t="str">
        <f t="shared" si="77"/>
        <v/>
      </c>
      <c r="V714" s="36" t="str">
        <f t="shared" si="78"/>
        <v/>
      </c>
      <c r="W714" s="36" t="str">
        <f t="shared" si="79"/>
        <v/>
      </c>
      <c r="X714" s="31"/>
      <c r="Y714" s="31"/>
      <c r="Z714" s="31" t="s">
        <v>8968</v>
      </c>
      <c r="AA714" s="31">
        <v>713</v>
      </c>
      <c r="AB714" s="31"/>
      <c r="AC714" s="31"/>
      <c r="AD714" s="31"/>
      <c r="AE714" s="31"/>
      <c r="AF714" s="31"/>
    </row>
    <row r="715" spans="1:32">
      <c r="A715" s="31" t="str">
        <f>IF((Rapportage!A715)="","",_xlfn.CONCAT(REPT("0",4-LEN(Rapportage!A715)),Rapportage!A715))</f>
        <v/>
      </c>
      <c r="B715" s="31" t="s">
        <v>2148</v>
      </c>
      <c r="C715" s="31" t="str">
        <f>IF((Rapportage!C715)="","",_xlfn.CONCAT(REPT("0",10-LEN(Rapportage!C715)),Rapportage!C715))</f>
        <v/>
      </c>
      <c r="D715" s="31" t="s">
        <v>2149</v>
      </c>
      <c r="E715" s="31" t="s">
        <v>18296</v>
      </c>
      <c r="F715" s="31" t="s">
        <v>15774</v>
      </c>
      <c r="G715" s="31" t="s">
        <v>2150</v>
      </c>
      <c r="H715" s="31" t="s">
        <v>8969</v>
      </c>
      <c r="I715" s="31">
        <v>1766</v>
      </c>
      <c r="J715" s="31" t="e">
        <f ca="1">IF(($AB$2-$AA$2) &gt;= 0,IF(LEN(TEXT((V715)*100,"00000"))=3,_xlfn.CONCAT(0,TEXT((V715)*100,"00000")),TEXT((V715)*100,"00000")),empty)</f>
        <v>#NAME?</v>
      </c>
      <c r="K715" s="31" t="str">
        <f t="shared" si="75"/>
        <v/>
      </c>
      <c r="L715" s="31" t="s">
        <v>13255</v>
      </c>
      <c r="M715" s="31"/>
      <c r="N715" s="33" t="e">
        <f>MOD(Rapportage!H715-Rapportage!F715,1)-P715</f>
        <v>#VALUE!</v>
      </c>
      <c r="O715" s="31" t="str">
        <f>IF(Rapportage!G715="","",Rapportage!G715-Rapportage!E715)</f>
        <v/>
      </c>
      <c r="P715" s="35" t="str">
        <f>IF(Rapportage!K715="","",(Rapportage!K715*60)/1440)</f>
        <v/>
      </c>
      <c r="Q715" s="40" t="str">
        <f>IF(O715=1,1-((Rapportage!#REF!-$X$2)),"")</f>
        <v/>
      </c>
      <c r="R715" s="40" t="str">
        <f t="shared" si="74"/>
        <v/>
      </c>
      <c r="S715" s="35" t="str">
        <f>IF(OR(O715=1,Rapportage!H715&lt;$X$3),IF(Rapportage!H715&lt;"00:01","",(Rapportage!H715-$X$2)),"")</f>
        <v/>
      </c>
      <c r="T715" s="36" t="str">
        <f t="shared" si="76"/>
        <v/>
      </c>
      <c r="U715" s="41" t="str">
        <f t="shared" si="77"/>
        <v/>
      </c>
      <c r="V715" s="36" t="str">
        <f t="shared" si="78"/>
        <v/>
      </c>
      <c r="W715" s="36" t="str">
        <f t="shared" si="79"/>
        <v/>
      </c>
      <c r="X715" s="31"/>
      <c r="Y715" s="31"/>
      <c r="Z715" s="31" t="s">
        <v>8970</v>
      </c>
      <c r="AA715" s="31">
        <v>714</v>
      </c>
      <c r="AB715" s="31"/>
      <c r="AC715" s="31"/>
      <c r="AD715" s="31"/>
      <c r="AE715" s="31"/>
      <c r="AF715" s="31"/>
    </row>
    <row r="716" spans="1:32">
      <c r="A716" s="31" t="str">
        <f>IF((Rapportage!A716)="","",_xlfn.CONCAT(REPT("0",4-LEN(Rapportage!A716)),Rapportage!A716))</f>
        <v/>
      </c>
      <c r="B716" s="31" t="s">
        <v>2151</v>
      </c>
      <c r="C716" s="31" t="str">
        <f>IF((Rapportage!C716)="","",_xlfn.CONCAT(REPT("0",10-LEN(Rapportage!C716)),Rapportage!C716))</f>
        <v/>
      </c>
      <c r="D716" s="31" t="s">
        <v>2152</v>
      </c>
      <c r="E716" s="31" t="s">
        <v>18297</v>
      </c>
      <c r="F716" s="31" t="s">
        <v>15775</v>
      </c>
      <c r="G716" s="31" t="s">
        <v>2153</v>
      </c>
      <c r="H716" s="31" t="s">
        <v>8971</v>
      </c>
      <c r="I716" s="31">
        <v>1766</v>
      </c>
      <c r="J716" s="31" t="e">
        <f ca="1">IF(($AB$2-$AA$2) &gt;= 0,IF(LEN(TEXT((V716)*100,"00000"))=3,_xlfn.CONCAT(0,TEXT((V716)*100,"00000")),TEXT((V716)*100,"00000")),empty)</f>
        <v>#NAME?</v>
      </c>
      <c r="K716" s="31" t="str">
        <f t="shared" si="75"/>
        <v/>
      </c>
      <c r="L716" s="31" t="s">
        <v>13256</v>
      </c>
      <c r="M716" s="31"/>
      <c r="N716" s="33" t="e">
        <f>MOD(Rapportage!H716-Rapportage!F716,1)-P716</f>
        <v>#VALUE!</v>
      </c>
      <c r="O716" s="31" t="str">
        <f>IF(Rapportage!G716="","",Rapportage!G716-Rapportage!E716)</f>
        <v/>
      </c>
      <c r="P716" s="35" t="str">
        <f>IF(Rapportage!K716="","",(Rapportage!K716*60)/1440)</f>
        <v/>
      </c>
      <c r="Q716" s="40" t="str">
        <f>IF(O716=1,1-((Rapportage!#REF!-$X$2)),"")</f>
        <v/>
      </c>
      <c r="R716" s="40" t="str">
        <f t="shared" si="74"/>
        <v/>
      </c>
      <c r="S716" s="35" t="str">
        <f>IF(OR(O716=1,Rapportage!H716&lt;$X$3),IF(Rapportage!H716&lt;"00:01","",(Rapportage!H716-$X$2)),"")</f>
        <v/>
      </c>
      <c r="T716" s="36" t="str">
        <f t="shared" si="76"/>
        <v/>
      </c>
      <c r="U716" s="41" t="str">
        <f t="shared" si="77"/>
        <v/>
      </c>
      <c r="V716" s="36" t="str">
        <f t="shared" si="78"/>
        <v/>
      </c>
      <c r="W716" s="36" t="str">
        <f t="shared" si="79"/>
        <v/>
      </c>
      <c r="X716" s="31"/>
      <c r="Y716" s="31"/>
      <c r="Z716" s="31" t="s">
        <v>8972</v>
      </c>
      <c r="AA716" s="31">
        <v>715</v>
      </c>
      <c r="AB716" s="31"/>
      <c r="AC716" s="31"/>
      <c r="AD716" s="31"/>
      <c r="AE716" s="31"/>
      <c r="AF716" s="31"/>
    </row>
    <row r="717" spans="1:32">
      <c r="A717" s="31" t="str">
        <f>IF((Rapportage!A717)="","",_xlfn.CONCAT(REPT("0",4-LEN(Rapportage!A717)),Rapportage!A717))</f>
        <v/>
      </c>
      <c r="B717" s="31" t="s">
        <v>2154</v>
      </c>
      <c r="C717" s="31" t="str">
        <f>IF((Rapportage!C717)="","",_xlfn.CONCAT(REPT("0",10-LEN(Rapportage!C717)),Rapportage!C717))</f>
        <v/>
      </c>
      <c r="D717" s="31" t="s">
        <v>2155</v>
      </c>
      <c r="E717" s="31" t="s">
        <v>18298</v>
      </c>
      <c r="F717" s="31" t="s">
        <v>15776</v>
      </c>
      <c r="G717" s="31" t="s">
        <v>2156</v>
      </c>
      <c r="H717" s="31" t="s">
        <v>8973</v>
      </c>
      <c r="I717" s="31">
        <v>1766</v>
      </c>
      <c r="J717" s="31" t="e">
        <f ca="1">IF(($AB$2-$AA$2) &gt;= 0,IF(LEN(TEXT((V717)*100,"00000"))=3,_xlfn.CONCAT(0,TEXT((V717)*100,"00000")),TEXT((V717)*100,"00000")),empty)</f>
        <v>#NAME?</v>
      </c>
      <c r="K717" s="31" t="str">
        <f t="shared" si="75"/>
        <v/>
      </c>
      <c r="L717" s="31" t="s">
        <v>13257</v>
      </c>
      <c r="M717" s="31"/>
      <c r="N717" s="33" t="e">
        <f>MOD(Rapportage!H717-Rapportage!F717,1)-P717</f>
        <v>#VALUE!</v>
      </c>
      <c r="O717" s="31" t="str">
        <f>IF(Rapportage!G717="","",Rapportage!G717-Rapportage!E717)</f>
        <v/>
      </c>
      <c r="P717" s="35" t="str">
        <f>IF(Rapportage!K717="","",(Rapportage!K717*60)/1440)</f>
        <v/>
      </c>
      <c r="Q717" s="40" t="str">
        <f>IF(O717=1,1-((Rapportage!#REF!-$X$2)),"")</f>
        <v/>
      </c>
      <c r="R717" s="40" t="str">
        <f t="shared" si="74"/>
        <v/>
      </c>
      <c r="S717" s="35" t="str">
        <f>IF(OR(O717=1,Rapportage!H717&lt;$X$3),IF(Rapportage!H717&lt;"00:01","",(Rapportage!H717-$X$2)),"")</f>
        <v/>
      </c>
      <c r="T717" s="36" t="str">
        <f t="shared" si="76"/>
        <v/>
      </c>
      <c r="U717" s="41" t="str">
        <f t="shared" si="77"/>
        <v/>
      </c>
      <c r="V717" s="36" t="str">
        <f t="shared" si="78"/>
        <v/>
      </c>
      <c r="W717" s="36" t="str">
        <f t="shared" si="79"/>
        <v/>
      </c>
      <c r="X717" s="31"/>
      <c r="Y717" s="31"/>
      <c r="Z717" s="31" t="s">
        <v>8974</v>
      </c>
      <c r="AA717" s="31">
        <v>716</v>
      </c>
      <c r="AB717" s="31"/>
      <c r="AC717" s="31"/>
      <c r="AD717" s="31"/>
      <c r="AE717" s="31"/>
      <c r="AF717" s="31"/>
    </row>
    <row r="718" spans="1:32">
      <c r="A718" s="31" t="str">
        <f>IF((Rapportage!A718)="","",_xlfn.CONCAT(REPT("0",4-LEN(Rapportage!A718)),Rapportage!A718))</f>
        <v/>
      </c>
      <c r="B718" s="31" t="s">
        <v>2157</v>
      </c>
      <c r="C718" s="31" t="str">
        <f>IF((Rapportage!C718)="","",_xlfn.CONCAT(REPT("0",10-LEN(Rapportage!C718)),Rapportage!C718))</f>
        <v/>
      </c>
      <c r="D718" s="31" t="s">
        <v>2158</v>
      </c>
      <c r="E718" s="31" t="s">
        <v>18299</v>
      </c>
      <c r="F718" s="31" t="s">
        <v>15777</v>
      </c>
      <c r="G718" s="31" t="s">
        <v>2159</v>
      </c>
      <c r="H718" s="31" t="s">
        <v>8975</v>
      </c>
      <c r="I718" s="31">
        <v>1766</v>
      </c>
      <c r="J718" s="31" t="e">
        <f ca="1">IF(($AB$2-$AA$2) &gt;= 0,IF(LEN(TEXT((V718)*100,"00000"))=3,_xlfn.CONCAT(0,TEXT((V718)*100,"00000")),TEXT((V718)*100,"00000")),empty)</f>
        <v>#NAME?</v>
      </c>
      <c r="K718" s="31" t="str">
        <f t="shared" si="75"/>
        <v/>
      </c>
      <c r="L718" s="31" t="s">
        <v>13258</v>
      </c>
      <c r="M718" s="31"/>
      <c r="N718" s="33" t="e">
        <f>MOD(Rapportage!H718-Rapportage!F718,1)-P718</f>
        <v>#VALUE!</v>
      </c>
      <c r="O718" s="31" t="str">
        <f>IF(Rapportage!G718="","",Rapportage!G718-Rapportage!E718)</f>
        <v/>
      </c>
      <c r="P718" s="35" t="str">
        <f>IF(Rapportage!K718="","",(Rapportage!K718*60)/1440)</f>
        <v/>
      </c>
      <c r="Q718" s="40" t="str">
        <f>IF(O718=1,1-((Rapportage!#REF!-$X$2)),"")</f>
        <v/>
      </c>
      <c r="R718" s="40" t="str">
        <f t="shared" si="74"/>
        <v/>
      </c>
      <c r="S718" s="35" t="str">
        <f>IF(OR(O718=1,Rapportage!H718&lt;$X$3),IF(Rapportage!H718&lt;"00:01","",(Rapportage!H718-$X$2)),"")</f>
        <v/>
      </c>
      <c r="T718" s="36" t="str">
        <f t="shared" si="76"/>
        <v/>
      </c>
      <c r="U718" s="41" t="str">
        <f t="shared" si="77"/>
        <v/>
      </c>
      <c r="V718" s="36" t="str">
        <f t="shared" si="78"/>
        <v/>
      </c>
      <c r="W718" s="36" t="str">
        <f t="shared" si="79"/>
        <v/>
      </c>
      <c r="X718" s="31"/>
      <c r="Y718" s="31"/>
      <c r="Z718" s="31" t="s">
        <v>8976</v>
      </c>
      <c r="AA718" s="31">
        <v>717</v>
      </c>
      <c r="AB718" s="31"/>
      <c r="AC718" s="31"/>
      <c r="AD718" s="31"/>
      <c r="AE718" s="31"/>
      <c r="AF718" s="31"/>
    </row>
    <row r="719" spans="1:32">
      <c r="A719" s="31" t="str">
        <f>IF((Rapportage!A719)="","",_xlfn.CONCAT(REPT("0",4-LEN(Rapportage!A719)),Rapportage!A719))</f>
        <v/>
      </c>
      <c r="B719" s="31" t="s">
        <v>2160</v>
      </c>
      <c r="C719" s="31" t="str">
        <f>IF((Rapportage!C719)="","",_xlfn.CONCAT(REPT("0",10-LEN(Rapportage!C719)),Rapportage!C719))</f>
        <v/>
      </c>
      <c r="D719" s="31" t="s">
        <v>2161</v>
      </c>
      <c r="E719" s="31" t="s">
        <v>18300</v>
      </c>
      <c r="F719" s="31" t="s">
        <v>15778</v>
      </c>
      <c r="G719" s="31" t="s">
        <v>2162</v>
      </c>
      <c r="H719" s="31" t="s">
        <v>8977</v>
      </c>
      <c r="I719" s="31">
        <v>1766</v>
      </c>
      <c r="J719" s="31" t="e">
        <f ca="1">IF(($AB$2-$AA$2) &gt;= 0,IF(LEN(TEXT((V719)*100,"00000"))=3,_xlfn.CONCAT(0,TEXT((V719)*100,"00000")),TEXT((V719)*100,"00000")),empty)</f>
        <v>#NAME?</v>
      </c>
      <c r="K719" s="31" t="str">
        <f t="shared" si="75"/>
        <v/>
      </c>
      <c r="L719" s="31" t="s">
        <v>13259</v>
      </c>
      <c r="M719" s="31"/>
      <c r="N719" s="33" t="e">
        <f>MOD(Rapportage!H719-Rapportage!F719,1)-P719</f>
        <v>#VALUE!</v>
      </c>
      <c r="O719" s="31" t="str">
        <f>IF(Rapportage!G719="","",Rapportage!G719-Rapportage!E719)</f>
        <v/>
      </c>
      <c r="P719" s="35" t="str">
        <f>IF(Rapportage!K719="","",(Rapportage!K719*60)/1440)</f>
        <v/>
      </c>
      <c r="Q719" s="40" t="str">
        <f>IF(O719=1,1-((Rapportage!#REF!-$X$2)),"")</f>
        <v/>
      </c>
      <c r="R719" s="40" t="str">
        <f t="shared" si="74"/>
        <v/>
      </c>
      <c r="S719" s="35" t="str">
        <f>IF(OR(O719=1,Rapportage!H719&lt;$X$3),IF(Rapportage!H719&lt;"00:01","",(Rapportage!H719-$X$2)),"")</f>
        <v/>
      </c>
      <c r="T719" s="36" t="str">
        <f t="shared" si="76"/>
        <v/>
      </c>
      <c r="U719" s="41" t="str">
        <f t="shared" si="77"/>
        <v/>
      </c>
      <c r="V719" s="36" t="str">
        <f t="shared" si="78"/>
        <v/>
      </c>
      <c r="W719" s="36" t="str">
        <f t="shared" si="79"/>
        <v/>
      </c>
      <c r="X719" s="31"/>
      <c r="Y719" s="31"/>
      <c r="Z719" s="31" t="s">
        <v>8978</v>
      </c>
      <c r="AA719" s="31">
        <v>718</v>
      </c>
      <c r="AB719" s="31"/>
      <c r="AC719" s="31"/>
      <c r="AD719" s="31"/>
      <c r="AE719" s="31"/>
      <c r="AF719" s="31"/>
    </row>
    <row r="720" spans="1:32">
      <c r="A720" s="31" t="str">
        <f>IF((Rapportage!A720)="","",_xlfn.CONCAT(REPT("0",4-LEN(Rapportage!A720)),Rapportage!A720))</f>
        <v/>
      </c>
      <c r="B720" s="31" t="s">
        <v>2163</v>
      </c>
      <c r="C720" s="31" t="str">
        <f>IF((Rapportage!C720)="","",_xlfn.CONCAT(REPT("0",10-LEN(Rapportage!C720)),Rapportage!C720))</f>
        <v/>
      </c>
      <c r="D720" s="31" t="s">
        <v>2164</v>
      </c>
      <c r="E720" s="31" t="s">
        <v>18301</v>
      </c>
      <c r="F720" s="31" t="s">
        <v>15779</v>
      </c>
      <c r="G720" s="31" t="s">
        <v>2165</v>
      </c>
      <c r="H720" s="31" t="s">
        <v>8979</v>
      </c>
      <c r="I720" s="31">
        <v>1766</v>
      </c>
      <c r="J720" s="31" t="e">
        <f ca="1">IF(($AB$2-$AA$2) &gt;= 0,IF(LEN(TEXT((V720)*100,"00000"))=3,_xlfn.CONCAT(0,TEXT((V720)*100,"00000")),TEXT((V720)*100,"00000")),empty)</f>
        <v>#NAME?</v>
      </c>
      <c r="K720" s="31" t="str">
        <f t="shared" si="75"/>
        <v/>
      </c>
      <c r="L720" s="31" t="s">
        <v>13260</v>
      </c>
      <c r="M720" s="31"/>
      <c r="N720" s="33" t="e">
        <f>MOD(Rapportage!H720-Rapportage!F720,1)-P720</f>
        <v>#VALUE!</v>
      </c>
      <c r="O720" s="31" t="str">
        <f>IF(Rapportage!G720="","",Rapportage!G720-Rapportage!E720)</f>
        <v/>
      </c>
      <c r="P720" s="35" t="str">
        <f>IF(Rapportage!K720="","",(Rapportage!K720*60)/1440)</f>
        <v/>
      </c>
      <c r="Q720" s="40" t="str">
        <f>IF(O720=1,1-((Rapportage!#REF!-$X$2)),"")</f>
        <v/>
      </c>
      <c r="R720" s="40" t="str">
        <f t="shared" si="74"/>
        <v/>
      </c>
      <c r="S720" s="35" t="str">
        <f>IF(OR(O720=1,Rapportage!H720&lt;$X$3),IF(Rapportage!H720&lt;"00:01","",(Rapportage!H720-$X$2)),"")</f>
        <v/>
      </c>
      <c r="T720" s="36" t="str">
        <f t="shared" si="76"/>
        <v/>
      </c>
      <c r="U720" s="41" t="str">
        <f t="shared" si="77"/>
        <v/>
      </c>
      <c r="V720" s="36" t="str">
        <f t="shared" si="78"/>
        <v/>
      </c>
      <c r="W720" s="36" t="str">
        <f t="shared" si="79"/>
        <v/>
      </c>
      <c r="X720" s="31"/>
      <c r="Y720" s="31"/>
      <c r="Z720" s="31" t="s">
        <v>8980</v>
      </c>
      <c r="AA720" s="31">
        <v>719</v>
      </c>
      <c r="AB720" s="31"/>
      <c r="AC720" s="31"/>
      <c r="AD720" s="31"/>
      <c r="AE720" s="31"/>
      <c r="AF720" s="31"/>
    </row>
    <row r="721" spans="1:32">
      <c r="A721" s="31" t="str">
        <f>IF((Rapportage!A721)="","",_xlfn.CONCAT(REPT("0",4-LEN(Rapportage!A721)),Rapportage!A721))</f>
        <v/>
      </c>
      <c r="B721" s="31" t="s">
        <v>2166</v>
      </c>
      <c r="C721" s="31" t="str">
        <f>IF((Rapportage!C721)="","",_xlfn.CONCAT(REPT("0",10-LEN(Rapportage!C721)),Rapportage!C721))</f>
        <v/>
      </c>
      <c r="D721" s="31" t="s">
        <v>2167</v>
      </c>
      <c r="E721" s="31" t="s">
        <v>18302</v>
      </c>
      <c r="F721" s="31" t="s">
        <v>15780</v>
      </c>
      <c r="G721" s="31" t="s">
        <v>2168</v>
      </c>
      <c r="H721" s="31" t="s">
        <v>8981</v>
      </c>
      <c r="I721" s="31">
        <v>1766</v>
      </c>
      <c r="J721" s="31" t="e">
        <f ca="1">IF(($AB$2-$AA$2) &gt;= 0,IF(LEN(TEXT((V721)*100,"00000"))=3,_xlfn.CONCAT(0,TEXT((V721)*100,"00000")),TEXT((V721)*100,"00000")),empty)</f>
        <v>#NAME?</v>
      </c>
      <c r="K721" s="31" t="str">
        <f t="shared" si="75"/>
        <v/>
      </c>
      <c r="L721" s="31" t="s">
        <v>13261</v>
      </c>
      <c r="M721" s="31"/>
      <c r="N721" s="33" t="e">
        <f>MOD(Rapportage!H721-Rapportage!F721,1)-P721</f>
        <v>#VALUE!</v>
      </c>
      <c r="O721" s="31" t="str">
        <f>IF(Rapportage!G721="","",Rapportage!G721-Rapportage!E721)</f>
        <v/>
      </c>
      <c r="P721" s="35" t="str">
        <f>IF(Rapportage!K721="","",(Rapportage!K721*60)/1440)</f>
        <v/>
      </c>
      <c r="Q721" s="40" t="str">
        <f>IF(O721=1,1-((Rapportage!#REF!-$X$2)),"")</f>
        <v/>
      </c>
      <c r="R721" s="40" t="str">
        <f t="shared" si="74"/>
        <v/>
      </c>
      <c r="S721" s="35" t="str">
        <f>IF(OR(O721=1,Rapportage!H721&lt;$X$3),IF(Rapportage!H721&lt;"00:01","",(Rapportage!H721-$X$2)),"")</f>
        <v/>
      </c>
      <c r="T721" s="36" t="str">
        <f t="shared" si="76"/>
        <v/>
      </c>
      <c r="U721" s="41" t="str">
        <f t="shared" si="77"/>
        <v/>
      </c>
      <c r="V721" s="36" t="str">
        <f t="shared" si="78"/>
        <v/>
      </c>
      <c r="W721" s="36" t="str">
        <f t="shared" si="79"/>
        <v/>
      </c>
      <c r="X721" s="31"/>
      <c r="Y721" s="31"/>
      <c r="Z721" s="31" t="s">
        <v>8982</v>
      </c>
      <c r="AA721" s="31">
        <v>720</v>
      </c>
      <c r="AB721" s="31"/>
      <c r="AC721" s="31"/>
      <c r="AD721" s="31"/>
      <c r="AE721" s="31"/>
      <c r="AF721" s="31"/>
    </row>
    <row r="722" spans="1:32">
      <c r="A722" s="31" t="str">
        <f>IF((Rapportage!A722)="","",_xlfn.CONCAT(REPT("0",4-LEN(Rapportage!A722)),Rapportage!A722))</f>
        <v/>
      </c>
      <c r="B722" s="31" t="s">
        <v>2169</v>
      </c>
      <c r="C722" s="31" t="str">
        <f>IF((Rapportage!C722)="","",_xlfn.CONCAT(REPT("0",10-LEN(Rapportage!C722)),Rapportage!C722))</f>
        <v/>
      </c>
      <c r="D722" s="31" t="s">
        <v>2170</v>
      </c>
      <c r="E722" s="31" t="s">
        <v>18303</v>
      </c>
      <c r="F722" s="31" t="s">
        <v>15781</v>
      </c>
      <c r="G722" s="31" t="s">
        <v>2171</v>
      </c>
      <c r="H722" s="31" t="s">
        <v>8983</v>
      </c>
      <c r="I722" s="31">
        <v>1766</v>
      </c>
      <c r="J722" s="31" t="e">
        <f ca="1">IF(($AB$2-$AA$2) &gt;= 0,IF(LEN(TEXT((V722)*100,"00000"))=3,_xlfn.CONCAT(0,TEXT((V722)*100,"00000")),TEXT((V722)*100,"00000")),empty)</f>
        <v>#NAME?</v>
      </c>
      <c r="K722" s="31" t="str">
        <f t="shared" si="75"/>
        <v/>
      </c>
      <c r="L722" s="31" t="s">
        <v>13262</v>
      </c>
      <c r="M722" s="31"/>
      <c r="N722" s="33" t="e">
        <f>MOD(Rapportage!H722-Rapportage!F722,1)-P722</f>
        <v>#VALUE!</v>
      </c>
      <c r="O722" s="31" t="str">
        <f>IF(Rapportage!G722="","",Rapportage!G722-Rapportage!E722)</f>
        <v/>
      </c>
      <c r="P722" s="35" t="str">
        <f>IF(Rapportage!K722="","",(Rapportage!K722*60)/1440)</f>
        <v/>
      </c>
      <c r="Q722" s="40" t="str">
        <f>IF(O722=1,1-((Rapportage!#REF!-$X$2)),"")</f>
        <v/>
      </c>
      <c r="R722" s="40" t="str">
        <f t="shared" si="74"/>
        <v/>
      </c>
      <c r="S722" s="35" t="str">
        <f>IF(OR(O722=1,Rapportage!H722&lt;$X$3),IF(Rapportage!H722&lt;"00:01","",(Rapportage!H722-$X$2)),"")</f>
        <v/>
      </c>
      <c r="T722" s="36" t="str">
        <f t="shared" si="76"/>
        <v/>
      </c>
      <c r="U722" s="41" t="str">
        <f t="shared" si="77"/>
        <v/>
      </c>
      <c r="V722" s="36" t="str">
        <f t="shared" si="78"/>
        <v/>
      </c>
      <c r="W722" s="36" t="str">
        <f t="shared" si="79"/>
        <v/>
      </c>
      <c r="X722" s="31"/>
      <c r="Y722" s="31"/>
      <c r="Z722" s="31" t="s">
        <v>8984</v>
      </c>
      <c r="AA722" s="31">
        <v>721</v>
      </c>
      <c r="AB722" s="31"/>
      <c r="AC722" s="31"/>
      <c r="AD722" s="31"/>
      <c r="AE722" s="31"/>
      <c r="AF722" s="31"/>
    </row>
    <row r="723" spans="1:32">
      <c r="A723" s="31" t="str">
        <f>IF((Rapportage!A723)="","",_xlfn.CONCAT(REPT("0",4-LEN(Rapportage!A723)),Rapportage!A723))</f>
        <v/>
      </c>
      <c r="B723" s="31" t="s">
        <v>2172</v>
      </c>
      <c r="C723" s="31" t="str">
        <f>IF((Rapportage!C723)="","",_xlfn.CONCAT(REPT("0",10-LEN(Rapportage!C723)),Rapportage!C723))</f>
        <v/>
      </c>
      <c r="D723" s="31" t="s">
        <v>2173</v>
      </c>
      <c r="E723" s="31" t="s">
        <v>18304</v>
      </c>
      <c r="F723" s="31" t="s">
        <v>15782</v>
      </c>
      <c r="G723" s="31" t="s">
        <v>2174</v>
      </c>
      <c r="H723" s="31" t="s">
        <v>8985</v>
      </c>
      <c r="I723" s="31">
        <v>1766</v>
      </c>
      <c r="J723" s="31" t="e">
        <f ca="1">IF(($AB$2-$AA$2) &gt;= 0,IF(LEN(TEXT((V723)*100,"00000"))=3,_xlfn.CONCAT(0,TEXT((V723)*100,"00000")),TEXT((V723)*100,"00000")),empty)</f>
        <v>#NAME?</v>
      </c>
      <c r="K723" s="31" t="str">
        <f t="shared" si="75"/>
        <v/>
      </c>
      <c r="L723" s="31" t="s">
        <v>13263</v>
      </c>
      <c r="M723" s="31"/>
      <c r="N723" s="33" t="e">
        <f>MOD(Rapportage!H723-Rapportage!F723,1)-P723</f>
        <v>#VALUE!</v>
      </c>
      <c r="O723" s="31" t="str">
        <f>IF(Rapportage!G723="","",Rapportage!G723-Rapportage!E723)</f>
        <v/>
      </c>
      <c r="P723" s="35" t="str">
        <f>IF(Rapportage!K723="","",(Rapportage!K723*60)/1440)</f>
        <v/>
      </c>
      <c r="Q723" s="40" t="str">
        <f>IF(O723=1,1-((Rapportage!#REF!-$X$2)),"")</f>
        <v/>
      </c>
      <c r="R723" s="40" t="str">
        <f t="shared" si="74"/>
        <v/>
      </c>
      <c r="S723" s="35" t="str">
        <f>IF(OR(O723=1,Rapportage!H723&lt;$X$3),IF(Rapportage!H723&lt;"00:01","",(Rapportage!H723-$X$2)),"")</f>
        <v/>
      </c>
      <c r="T723" s="36" t="str">
        <f t="shared" si="76"/>
        <v/>
      </c>
      <c r="U723" s="41" t="str">
        <f t="shared" si="77"/>
        <v/>
      </c>
      <c r="V723" s="36" t="str">
        <f t="shared" si="78"/>
        <v/>
      </c>
      <c r="W723" s="36" t="str">
        <f t="shared" si="79"/>
        <v/>
      </c>
      <c r="X723" s="31"/>
      <c r="Y723" s="31"/>
      <c r="Z723" s="31" t="s">
        <v>8986</v>
      </c>
      <c r="AA723" s="31">
        <v>722</v>
      </c>
      <c r="AB723" s="31"/>
      <c r="AC723" s="31"/>
      <c r="AD723" s="31"/>
      <c r="AE723" s="31"/>
      <c r="AF723" s="31"/>
    </row>
    <row r="724" spans="1:32">
      <c r="A724" s="31" t="str">
        <f>IF((Rapportage!A724)="","",_xlfn.CONCAT(REPT("0",4-LEN(Rapportage!A724)),Rapportage!A724))</f>
        <v/>
      </c>
      <c r="B724" s="31" t="s">
        <v>2175</v>
      </c>
      <c r="C724" s="31" t="str">
        <f>IF((Rapportage!C724)="","",_xlfn.CONCAT(REPT("0",10-LEN(Rapportage!C724)),Rapportage!C724))</f>
        <v/>
      </c>
      <c r="D724" s="31" t="s">
        <v>2176</v>
      </c>
      <c r="E724" s="31" t="s">
        <v>18305</v>
      </c>
      <c r="F724" s="31" t="s">
        <v>15783</v>
      </c>
      <c r="G724" s="31" t="s">
        <v>2177</v>
      </c>
      <c r="H724" s="31" t="s">
        <v>8987</v>
      </c>
      <c r="I724" s="31">
        <v>1766</v>
      </c>
      <c r="J724" s="31" t="e">
        <f ca="1">IF(($AB$2-$AA$2) &gt;= 0,IF(LEN(TEXT((V724)*100,"00000"))=3,_xlfn.CONCAT(0,TEXT((V724)*100,"00000")),TEXT((V724)*100,"00000")),empty)</f>
        <v>#NAME?</v>
      </c>
      <c r="K724" s="31" t="str">
        <f t="shared" si="75"/>
        <v/>
      </c>
      <c r="L724" s="31" t="s">
        <v>13264</v>
      </c>
      <c r="M724" s="31"/>
      <c r="N724" s="33" t="e">
        <f>MOD(Rapportage!H724-Rapportage!F724,1)-P724</f>
        <v>#VALUE!</v>
      </c>
      <c r="O724" s="31" t="str">
        <f>IF(Rapportage!G724="","",Rapportage!G724-Rapportage!E724)</f>
        <v/>
      </c>
      <c r="P724" s="35" t="str">
        <f>IF(Rapportage!K724="","",(Rapportage!K724*60)/1440)</f>
        <v/>
      </c>
      <c r="Q724" s="40" t="str">
        <f>IF(O724=1,1-((Rapportage!#REF!-$X$2)),"")</f>
        <v/>
      </c>
      <c r="R724" s="40" t="str">
        <f t="shared" si="74"/>
        <v/>
      </c>
      <c r="S724" s="35" t="str">
        <f>IF(OR(O724=1,Rapportage!H724&lt;$X$3),IF(Rapportage!H724&lt;"00:01","",(Rapportage!H724-$X$2)),"")</f>
        <v/>
      </c>
      <c r="T724" s="36" t="str">
        <f t="shared" si="76"/>
        <v/>
      </c>
      <c r="U724" s="41" t="str">
        <f t="shared" si="77"/>
        <v/>
      </c>
      <c r="V724" s="36" t="str">
        <f t="shared" si="78"/>
        <v/>
      </c>
      <c r="W724" s="36" t="str">
        <f t="shared" si="79"/>
        <v/>
      </c>
      <c r="X724" s="31"/>
      <c r="Y724" s="31"/>
      <c r="Z724" s="31" t="s">
        <v>8988</v>
      </c>
      <c r="AA724" s="31">
        <v>723</v>
      </c>
      <c r="AB724" s="31"/>
      <c r="AC724" s="31"/>
      <c r="AD724" s="31"/>
      <c r="AE724" s="31"/>
      <c r="AF724" s="31"/>
    </row>
    <row r="725" spans="1:32">
      <c r="A725" s="31" t="str">
        <f>IF((Rapportage!A725)="","",_xlfn.CONCAT(REPT("0",4-LEN(Rapportage!A725)),Rapportage!A725))</f>
        <v/>
      </c>
      <c r="B725" s="31" t="s">
        <v>2178</v>
      </c>
      <c r="C725" s="31" t="str">
        <f>IF((Rapportage!C725)="","",_xlfn.CONCAT(REPT("0",10-LEN(Rapportage!C725)),Rapportage!C725))</f>
        <v/>
      </c>
      <c r="D725" s="31" t="s">
        <v>2179</v>
      </c>
      <c r="E725" s="31" t="s">
        <v>18306</v>
      </c>
      <c r="F725" s="31" t="s">
        <v>15784</v>
      </c>
      <c r="G725" s="31" t="s">
        <v>2180</v>
      </c>
      <c r="H725" s="31" t="s">
        <v>8989</v>
      </c>
      <c r="I725" s="31">
        <v>1766</v>
      </c>
      <c r="J725" s="31" t="e">
        <f ca="1">IF(($AB$2-$AA$2) &gt;= 0,IF(LEN(TEXT((V725)*100,"00000"))=3,_xlfn.CONCAT(0,TEXT((V725)*100,"00000")),TEXT((V725)*100,"00000")),empty)</f>
        <v>#NAME?</v>
      </c>
      <c r="K725" s="31" t="str">
        <f t="shared" si="75"/>
        <v/>
      </c>
      <c r="L725" s="31" t="s">
        <v>13265</v>
      </c>
      <c r="M725" s="31"/>
      <c r="N725" s="33" t="e">
        <f>MOD(Rapportage!H725-Rapportage!F725,1)-P725</f>
        <v>#VALUE!</v>
      </c>
      <c r="O725" s="31" t="str">
        <f>IF(Rapportage!G725="","",Rapportage!G725-Rapportage!E725)</f>
        <v/>
      </c>
      <c r="P725" s="35" t="str">
        <f>IF(Rapportage!K725="","",(Rapportage!K725*60)/1440)</f>
        <v/>
      </c>
      <c r="Q725" s="40" t="str">
        <f>IF(O725=1,1-((Rapportage!#REF!-$X$2)),"")</f>
        <v/>
      </c>
      <c r="R725" s="40" t="str">
        <f t="shared" si="74"/>
        <v/>
      </c>
      <c r="S725" s="35" t="str">
        <f>IF(OR(O725=1,Rapportage!H725&lt;$X$3),IF(Rapportage!H725&lt;"00:01","",(Rapportage!H725-$X$2)),"")</f>
        <v/>
      </c>
      <c r="T725" s="36" t="str">
        <f t="shared" si="76"/>
        <v/>
      </c>
      <c r="U725" s="41" t="str">
        <f t="shared" si="77"/>
        <v/>
      </c>
      <c r="V725" s="36" t="str">
        <f t="shared" si="78"/>
        <v/>
      </c>
      <c r="W725" s="36" t="str">
        <f t="shared" si="79"/>
        <v/>
      </c>
      <c r="X725" s="31"/>
      <c r="Y725" s="31"/>
      <c r="Z725" s="31" t="s">
        <v>8990</v>
      </c>
      <c r="AA725" s="31">
        <v>724</v>
      </c>
      <c r="AB725" s="31"/>
      <c r="AC725" s="31"/>
      <c r="AD725" s="31"/>
      <c r="AE725" s="31"/>
      <c r="AF725" s="31"/>
    </row>
    <row r="726" spans="1:32">
      <c r="A726" s="31" t="str">
        <f>IF((Rapportage!A726)="","",_xlfn.CONCAT(REPT("0",4-LEN(Rapportage!A726)),Rapportage!A726))</f>
        <v/>
      </c>
      <c r="B726" s="31" t="s">
        <v>2181</v>
      </c>
      <c r="C726" s="31" t="str">
        <f>IF((Rapportage!C726)="","",_xlfn.CONCAT(REPT("0",10-LEN(Rapportage!C726)),Rapportage!C726))</f>
        <v/>
      </c>
      <c r="D726" s="31" t="s">
        <v>2182</v>
      </c>
      <c r="E726" s="31" t="s">
        <v>18307</v>
      </c>
      <c r="F726" s="31" t="s">
        <v>15785</v>
      </c>
      <c r="G726" s="31" t="s">
        <v>2183</v>
      </c>
      <c r="H726" s="31" t="s">
        <v>8991</v>
      </c>
      <c r="I726" s="31">
        <v>1766</v>
      </c>
      <c r="J726" s="31" t="e">
        <f ca="1">IF(($AB$2-$AA$2) &gt;= 0,IF(LEN(TEXT((V726)*100,"00000"))=3,_xlfn.CONCAT(0,TEXT((V726)*100,"00000")),TEXT((V726)*100,"00000")),empty)</f>
        <v>#NAME?</v>
      </c>
      <c r="K726" s="31" t="str">
        <f t="shared" si="75"/>
        <v/>
      </c>
      <c r="L726" s="31" t="s">
        <v>13266</v>
      </c>
      <c r="M726" s="31"/>
      <c r="N726" s="33" t="e">
        <f>MOD(Rapportage!H726-Rapportage!F726,1)-P726</f>
        <v>#VALUE!</v>
      </c>
      <c r="O726" s="31" t="str">
        <f>IF(Rapportage!G726="","",Rapportage!G726-Rapportage!E726)</f>
        <v/>
      </c>
      <c r="P726" s="35" t="str">
        <f>IF(Rapportage!K726="","",(Rapportage!K726*60)/1440)</f>
        <v/>
      </c>
      <c r="Q726" s="40" t="str">
        <f>IF(O726=1,1-((Rapportage!#REF!-$X$2)),"")</f>
        <v/>
      </c>
      <c r="R726" s="40" t="str">
        <f t="shared" si="74"/>
        <v/>
      </c>
      <c r="S726" s="35" t="str">
        <f>IF(OR(O726=1,Rapportage!H726&lt;$X$3),IF(Rapportage!H726&lt;"00:01","",(Rapportage!H726-$X$2)),"")</f>
        <v/>
      </c>
      <c r="T726" s="36" t="str">
        <f t="shared" si="76"/>
        <v/>
      </c>
      <c r="U726" s="41" t="str">
        <f t="shared" si="77"/>
        <v/>
      </c>
      <c r="V726" s="36" t="str">
        <f t="shared" si="78"/>
        <v/>
      </c>
      <c r="W726" s="36" t="str">
        <f t="shared" si="79"/>
        <v/>
      </c>
      <c r="X726" s="31"/>
      <c r="Y726" s="31"/>
      <c r="Z726" s="31" t="s">
        <v>8992</v>
      </c>
      <c r="AA726" s="31">
        <v>725</v>
      </c>
      <c r="AB726" s="31"/>
      <c r="AC726" s="31"/>
      <c r="AD726" s="31"/>
      <c r="AE726" s="31"/>
      <c r="AF726" s="31"/>
    </row>
    <row r="727" spans="1:32">
      <c r="A727" s="31" t="str">
        <f>IF((Rapportage!A727)="","",_xlfn.CONCAT(REPT("0",4-LEN(Rapportage!A727)),Rapportage!A727))</f>
        <v/>
      </c>
      <c r="B727" s="31" t="s">
        <v>2184</v>
      </c>
      <c r="C727" s="31" t="str">
        <f>IF((Rapportage!C727)="","",_xlfn.CONCAT(REPT("0",10-LEN(Rapportage!C727)),Rapportage!C727))</f>
        <v/>
      </c>
      <c r="D727" s="31" t="s">
        <v>2185</v>
      </c>
      <c r="E727" s="31" t="s">
        <v>18308</v>
      </c>
      <c r="F727" s="31" t="s">
        <v>15786</v>
      </c>
      <c r="G727" s="31" t="s">
        <v>2186</v>
      </c>
      <c r="H727" s="31" t="s">
        <v>8993</v>
      </c>
      <c r="I727" s="31">
        <v>1766</v>
      </c>
      <c r="J727" s="31" t="e">
        <f ca="1">IF(($AB$2-$AA$2) &gt;= 0,IF(LEN(TEXT((V727)*100,"00000"))=3,_xlfn.CONCAT(0,TEXT((V727)*100,"00000")),TEXT((V727)*100,"00000")),empty)</f>
        <v>#NAME?</v>
      </c>
      <c r="K727" s="31" t="str">
        <f t="shared" si="75"/>
        <v/>
      </c>
      <c r="L727" s="31" t="s">
        <v>13267</v>
      </c>
      <c r="M727" s="31"/>
      <c r="N727" s="33" t="e">
        <f>MOD(Rapportage!H727-Rapportage!F727,1)-P727</f>
        <v>#VALUE!</v>
      </c>
      <c r="O727" s="31" t="str">
        <f>IF(Rapportage!G727="","",Rapportage!G727-Rapportage!E727)</f>
        <v/>
      </c>
      <c r="P727" s="35" t="str">
        <f>IF(Rapportage!K727="","",(Rapportage!K727*60)/1440)</f>
        <v/>
      </c>
      <c r="Q727" s="40" t="str">
        <f>IF(O727=1,1-((Rapportage!#REF!-$X$2)),"")</f>
        <v/>
      </c>
      <c r="R727" s="40" t="str">
        <f t="shared" si="74"/>
        <v/>
      </c>
      <c r="S727" s="35" t="str">
        <f>IF(OR(O727=1,Rapportage!H727&lt;$X$3),IF(Rapportage!H727&lt;"00:01","",(Rapportage!H727-$X$2)),"")</f>
        <v/>
      </c>
      <c r="T727" s="36" t="str">
        <f t="shared" si="76"/>
        <v/>
      </c>
      <c r="U727" s="41" t="str">
        <f t="shared" si="77"/>
        <v/>
      </c>
      <c r="V727" s="36" t="str">
        <f t="shared" si="78"/>
        <v/>
      </c>
      <c r="W727" s="36" t="str">
        <f t="shared" si="79"/>
        <v/>
      </c>
      <c r="X727" s="31"/>
      <c r="Y727" s="31"/>
      <c r="Z727" s="31" t="s">
        <v>8994</v>
      </c>
      <c r="AA727" s="31">
        <v>726</v>
      </c>
      <c r="AB727" s="31"/>
      <c r="AC727" s="31"/>
      <c r="AD727" s="31"/>
      <c r="AE727" s="31"/>
      <c r="AF727" s="31"/>
    </row>
    <row r="728" spans="1:32">
      <c r="A728" s="31" t="str">
        <f>IF((Rapportage!A728)="","",_xlfn.CONCAT(REPT("0",4-LEN(Rapportage!A728)),Rapportage!A728))</f>
        <v/>
      </c>
      <c r="B728" s="31" t="s">
        <v>2187</v>
      </c>
      <c r="C728" s="31" t="str">
        <f>IF((Rapportage!C728)="","",_xlfn.CONCAT(REPT("0",10-LEN(Rapportage!C728)),Rapportage!C728))</f>
        <v/>
      </c>
      <c r="D728" s="31" t="s">
        <v>2188</v>
      </c>
      <c r="E728" s="31" t="s">
        <v>18309</v>
      </c>
      <c r="F728" s="31" t="s">
        <v>15787</v>
      </c>
      <c r="G728" s="31" t="s">
        <v>2189</v>
      </c>
      <c r="H728" s="31" t="s">
        <v>8995</v>
      </c>
      <c r="I728" s="31">
        <v>1766</v>
      </c>
      <c r="J728" s="31" t="e">
        <f ca="1">IF(($AB$2-$AA$2) &gt;= 0,IF(LEN(TEXT((V728)*100,"00000"))=3,_xlfn.CONCAT(0,TEXT((V728)*100,"00000")),TEXT((V728)*100,"00000")),empty)</f>
        <v>#NAME?</v>
      </c>
      <c r="K728" s="31" t="str">
        <f t="shared" si="75"/>
        <v/>
      </c>
      <c r="L728" s="31" t="s">
        <v>13268</v>
      </c>
      <c r="M728" s="31"/>
      <c r="N728" s="33" t="e">
        <f>MOD(Rapportage!H728-Rapportage!F728,1)-P728</f>
        <v>#VALUE!</v>
      </c>
      <c r="O728" s="31" t="str">
        <f>IF(Rapportage!G728="","",Rapportage!G728-Rapportage!E728)</f>
        <v/>
      </c>
      <c r="P728" s="35" t="str">
        <f>IF(Rapportage!K728="","",(Rapportage!K728*60)/1440)</f>
        <v/>
      </c>
      <c r="Q728" s="40" t="str">
        <f>IF(O728=1,1-((Rapportage!#REF!-$X$2)),"")</f>
        <v/>
      </c>
      <c r="R728" s="40" t="str">
        <f t="shared" si="74"/>
        <v/>
      </c>
      <c r="S728" s="35" t="str">
        <f>IF(OR(O728=1,Rapportage!H728&lt;$X$3),IF(Rapportage!H728&lt;"00:01","",(Rapportage!H728-$X$2)),"")</f>
        <v/>
      </c>
      <c r="T728" s="36" t="str">
        <f t="shared" si="76"/>
        <v/>
      </c>
      <c r="U728" s="41" t="str">
        <f t="shared" si="77"/>
        <v/>
      </c>
      <c r="V728" s="36" t="str">
        <f t="shared" si="78"/>
        <v/>
      </c>
      <c r="W728" s="36" t="str">
        <f t="shared" si="79"/>
        <v/>
      </c>
      <c r="X728" s="31"/>
      <c r="Y728" s="31"/>
      <c r="Z728" s="31" t="s">
        <v>8996</v>
      </c>
      <c r="AA728" s="31">
        <v>727</v>
      </c>
      <c r="AB728" s="31"/>
      <c r="AC728" s="31"/>
      <c r="AD728" s="31"/>
      <c r="AE728" s="31"/>
      <c r="AF728" s="31"/>
    </row>
    <row r="729" spans="1:32">
      <c r="A729" s="31" t="str">
        <f>IF((Rapportage!A729)="","",_xlfn.CONCAT(REPT("0",4-LEN(Rapportage!A729)),Rapportage!A729))</f>
        <v/>
      </c>
      <c r="B729" s="31" t="s">
        <v>2190</v>
      </c>
      <c r="C729" s="31" t="str">
        <f>IF((Rapportage!C729)="","",_xlfn.CONCAT(REPT("0",10-LEN(Rapportage!C729)),Rapportage!C729))</f>
        <v/>
      </c>
      <c r="D729" s="31" t="s">
        <v>2191</v>
      </c>
      <c r="E729" s="31" t="s">
        <v>18310</v>
      </c>
      <c r="F729" s="31" t="s">
        <v>15788</v>
      </c>
      <c r="G729" s="31" t="s">
        <v>2192</v>
      </c>
      <c r="H729" s="31" t="s">
        <v>8997</v>
      </c>
      <c r="I729" s="31">
        <v>1766</v>
      </c>
      <c r="J729" s="31" t="e">
        <f ca="1">IF(($AB$2-$AA$2) &gt;= 0,IF(LEN(TEXT((V729)*100,"00000"))=3,_xlfn.CONCAT(0,TEXT((V729)*100,"00000")),TEXT((V729)*100,"00000")),empty)</f>
        <v>#NAME?</v>
      </c>
      <c r="K729" s="31" t="str">
        <f t="shared" si="75"/>
        <v/>
      </c>
      <c r="L729" s="31" t="s">
        <v>13269</v>
      </c>
      <c r="M729" s="31"/>
      <c r="N729" s="33" t="e">
        <f>MOD(Rapportage!H729-Rapportage!F729,1)-P729</f>
        <v>#VALUE!</v>
      </c>
      <c r="O729" s="31" t="str">
        <f>IF(Rapportage!G729="","",Rapportage!G729-Rapportage!E729)</f>
        <v/>
      </c>
      <c r="P729" s="35" t="str">
        <f>IF(Rapportage!K729="","",(Rapportage!K729*60)/1440)</f>
        <v/>
      </c>
      <c r="Q729" s="40" t="str">
        <f>IF(O729=1,1-((Rapportage!#REF!-$X$2)),"")</f>
        <v/>
      </c>
      <c r="R729" s="40" t="str">
        <f t="shared" si="74"/>
        <v/>
      </c>
      <c r="S729" s="35" t="str">
        <f>IF(OR(O729=1,Rapportage!H729&lt;$X$3),IF(Rapportage!H729&lt;"00:01","",(Rapportage!H729-$X$2)),"")</f>
        <v/>
      </c>
      <c r="T729" s="36" t="str">
        <f t="shared" si="76"/>
        <v/>
      </c>
      <c r="U729" s="41" t="str">
        <f t="shared" si="77"/>
        <v/>
      </c>
      <c r="V729" s="36" t="str">
        <f t="shared" si="78"/>
        <v/>
      </c>
      <c r="W729" s="36" t="str">
        <f t="shared" si="79"/>
        <v/>
      </c>
      <c r="X729" s="31"/>
      <c r="Y729" s="31"/>
      <c r="Z729" s="31" t="s">
        <v>8998</v>
      </c>
      <c r="AA729" s="31">
        <v>728</v>
      </c>
      <c r="AB729" s="31"/>
      <c r="AC729" s="31"/>
      <c r="AD729" s="31"/>
      <c r="AE729" s="31"/>
      <c r="AF729" s="31"/>
    </row>
    <row r="730" spans="1:32">
      <c r="A730" s="31" t="str">
        <f>IF((Rapportage!A730)="","",_xlfn.CONCAT(REPT("0",4-LEN(Rapportage!A730)),Rapportage!A730))</f>
        <v/>
      </c>
      <c r="B730" s="31" t="s">
        <v>2193</v>
      </c>
      <c r="C730" s="31" t="str">
        <f>IF((Rapportage!C730)="","",_xlfn.CONCAT(REPT("0",10-LEN(Rapportage!C730)),Rapportage!C730))</f>
        <v/>
      </c>
      <c r="D730" s="31" t="s">
        <v>2194</v>
      </c>
      <c r="E730" s="31" t="s">
        <v>18311</v>
      </c>
      <c r="F730" s="31" t="s">
        <v>15789</v>
      </c>
      <c r="G730" s="31" t="s">
        <v>2195</v>
      </c>
      <c r="H730" s="31" t="s">
        <v>8999</v>
      </c>
      <c r="I730" s="31">
        <v>1766</v>
      </c>
      <c r="J730" s="31" t="e">
        <f ca="1">IF(($AB$2-$AA$2) &gt;= 0,IF(LEN(TEXT((V730)*100,"00000"))=3,_xlfn.CONCAT(0,TEXT((V730)*100,"00000")),TEXT((V730)*100,"00000")),empty)</f>
        <v>#NAME?</v>
      </c>
      <c r="K730" s="31" t="str">
        <f t="shared" si="75"/>
        <v/>
      </c>
      <c r="L730" s="31" t="s">
        <v>13270</v>
      </c>
      <c r="M730" s="31"/>
      <c r="N730" s="33" t="e">
        <f>MOD(Rapportage!H730-Rapportage!F730,1)-P730</f>
        <v>#VALUE!</v>
      </c>
      <c r="O730" s="31" t="str">
        <f>IF(Rapportage!G730="","",Rapportage!G730-Rapportage!E730)</f>
        <v/>
      </c>
      <c r="P730" s="35" t="str">
        <f>IF(Rapportage!K730="","",(Rapportage!K730*60)/1440)</f>
        <v/>
      </c>
      <c r="Q730" s="40" t="str">
        <f>IF(O730=1,1-((Rapportage!#REF!-$X$2)),"")</f>
        <v/>
      </c>
      <c r="R730" s="40" t="str">
        <f t="shared" si="74"/>
        <v/>
      </c>
      <c r="S730" s="35" t="str">
        <f>IF(OR(O730=1,Rapportage!H730&lt;$X$3),IF(Rapportage!H730&lt;"00:01","",(Rapportage!H730-$X$2)),"")</f>
        <v/>
      </c>
      <c r="T730" s="36" t="str">
        <f t="shared" si="76"/>
        <v/>
      </c>
      <c r="U730" s="41" t="str">
        <f t="shared" si="77"/>
        <v/>
      </c>
      <c r="V730" s="36" t="str">
        <f t="shared" si="78"/>
        <v/>
      </c>
      <c r="W730" s="36" t="str">
        <f t="shared" si="79"/>
        <v/>
      </c>
      <c r="X730" s="31"/>
      <c r="Y730" s="31"/>
      <c r="Z730" s="31" t="s">
        <v>9000</v>
      </c>
      <c r="AA730" s="31">
        <v>729</v>
      </c>
      <c r="AB730" s="31"/>
      <c r="AC730" s="31"/>
      <c r="AD730" s="31"/>
      <c r="AE730" s="31"/>
      <c r="AF730" s="31"/>
    </row>
    <row r="731" spans="1:32">
      <c r="A731" s="31" t="str">
        <f>IF((Rapportage!A731)="","",_xlfn.CONCAT(REPT("0",4-LEN(Rapportage!A731)),Rapportage!A731))</f>
        <v/>
      </c>
      <c r="B731" s="31" t="s">
        <v>2196</v>
      </c>
      <c r="C731" s="31" t="str">
        <f>IF((Rapportage!C731)="","",_xlfn.CONCAT(REPT("0",10-LEN(Rapportage!C731)),Rapportage!C731))</f>
        <v/>
      </c>
      <c r="D731" s="31" t="s">
        <v>2197</v>
      </c>
      <c r="E731" s="31" t="s">
        <v>18312</v>
      </c>
      <c r="F731" s="31" t="s">
        <v>15790</v>
      </c>
      <c r="G731" s="31" t="s">
        <v>2198</v>
      </c>
      <c r="H731" s="31" t="s">
        <v>9001</v>
      </c>
      <c r="I731" s="31">
        <v>1766</v>
      </c>
      <c r="J731" s="31" t="e">
        <f ca="1">IF(($AB$2-$AA$2) &gt;= 0,IF(LEN(TEXT((V731)*100,"00000"))=3,_xlfn.CONCAT(0,TEXT((V731)*100,"00000")),TEXT((V731)*100,"00000")),empty)</f>
        <v>#NAME?</v>
      </c>
      <c r="K731" s="31" t="str">
        <f t="shared" si="75"/>
        <v/>
      </c>
      <c r="L731" s="31" t="s">
        <v>13271</v>
      </c>
      <c r="M731" s="31"/>
      <c r="N731" s="33" t="e">
        <f>MOD(Rapportage!H731-Rapportage!F731,1)-P731</f>
        <v>#VALUE!</v>
      </c>
      <c r="O731" s="31" t="str">
        <f>IF(Rapportage!G731="","",Rapportage!G731-Rapportage!E731)</f>
        <v/>
      </c>
      <c r="P731" s="35" t="str">
        <f>IF(Rapportage!K731="","",(Rapportage!K731*60)/1440)</f>
        <v/>
      </c>
      <c r="Q731" s="40" t="str">
        <f>IF(O731=1,1-((Rapportage!#REF!-$X$2)),"")</f>
        <v/>
      </c>
      <c r="R731" s="40" t="str">
        <f t="shared" si="74"/>
        <v/>
      </c>
      <c r="S731" s="35" t="str">
        <f>IF(OR(O731=1,Rapportage!H731&lt;$X$3),IF(Rapportage!H731&lt;"00:01","",(Rapportage!H731-$X$2)),"")</f>
        <v/>
      </c>
      <c r="T731" s="36" t="str">
        <f t="shared" si="76"/>
        <v/>
      </c>
      <c r="U731" s="41" t="str">
        <f t="shared" si="77"/>
        <v/>
      </c>
      <c r="V731" s="36" t="str">
        <f t="shared" si="78"/>
        <v/>
      </c>
      <c r="W731" s="36" t="str">
        <f t="shared" si="79"/>
        <v/>
      </c>
      <c r="X731" s="31"/>
      <c r="Y731" s="31"/>
      <c r="Z731" s="31" t="s">
        <v>9002</v>
      </c>
      <c r="AA731" s="31">
        <v>730</v>
      </c>
      <c r="AB731" s="31"/>
      <c r="AC731" s="31"/>
      <c r="AD731" s="31"/>
      <c r="AE731" s="31"/>
      <c r="AF731" s="31"/>
    </row>
    <row r="732" spans="1:32">
      <c r="A732" s="31" t="str">
        <f>IF((Rapportage!A732)="","",_xlfn.CONCAT(REPT("0",4-LEN(Rapportage!A732)),Rapportage!A732))</f>
        <v/>
      </c>
      <c r="B732" s="31" t="s">
        <v>2199</v>
      </c>
      <c r="C732" s="31" t="str">
        <f>IF((Rapportage!C732)="","",_xlfn.CONCAT(REPT("0",10-LEN(Rapportage!C732)),Rapportage!C732))</f>
        <v/>
      </c>
      <c r="D732" s="31" t="s">
        <v>2200</v>
      </c>
      <c r="E732" s="31" t="s">
        <v>18313</v>
      </c>
      <c r="F732" s="31" t="s">
        <v>15791</v>
      </c>
      <c r="G732" s="31" t="s">
        <v>2201</v>
      </c>
      <c r="H732" s="31" t="s">
        <v>9003</v>
      </c>
      <c r="I732" s="31">
        <v>1766</v>
      </c>
      <c r="J732" s="31" t="e">
        <f ca="1">IF(($AB$2-$AA$2) &gt;= 0,IF(LEN(TEXT((V732)*100,"00000"))=3,_xlfn.CONCAT(0,TEXT((V732)*100,"00000")),TEXT((V732)*100,"00000")),empty)</f>
        <v>#NAME?</v>
      </c>
      <c r="K732" s="31" t="str">
        <f t="shared" si="75"/>
        <v/>
      </c>
      <c r="L732" s="31" t="s">
        <v>13272</v>
      </c>
      <c r="M732" s="31"/>
      <c r="N732" s="33" t="e">
        <f>MOD(Rapportage!H732-Rapportage!F732,1)-P732</f>
        <v>#VALUE!</v>
      </c>
      <c r="O732" s="31" t="str">
        <f>IF(Rapportage!G732="","",Rapportage!G732-Rapportage!E732)</f>
        <v/>
      </c>
      <c r="P732" s="35" t="str">
        <f>IF(Rapportage!K732="","",(Rapportage!K732*60)/1440)</f>
        <v/>
      </c>
      <c r="Q732" s="40" t="str">
        <f>IF(O732=1,1-((Rapportage!#REF!-$X$2)),"")</f>
        <v/>
      </c>
      <c r="R732" s="40" t="str">
        <f t="shared" si="74"/>
        <v/>
      </c>
      <c r="S732" s="35" t="str">
        <f>IF(OR(O732=1,Rapportage!H732&lt;$X$3),IF(Rapportage!H732&lt;"00:01","",(Rapportage!H732-$X$2)),"")</f>
        <v/>
      </c>
      <c r="T732" s="36" t="str">
        <f t="shared" si="76"/>
        <v/>
      </c>
      <c r="U732" s="41" t="str">
        <f t="shared" si="77"/>
        <v/>
      </c>
      <c r="V732" s="36" t="str">
        <f t="shared" si="78"/>
        <v/>
      </c>
      <c r="W732" s="36" t="str">
        <f t="shared" si="79"/>
        <v/>
      </c>
      <c r="X732" s="31"/>
      <c r="Y732" s="31"/>
      <c r="Z732" s="31" t="s">
        <v>9004</v>
      </c>
      <c r="AA732" s="31">
        <v>731</v>
      </c>
      <c r="AB732" s="31"/>
      <c r="AC732" s="31"/>
      <c r="AD732" s="31"/>
      <c r="AE732" s="31"/>
      <c r="AF732" s="31"/>
    </row>
    <row r="733" spans="1:32">
      <c r="A733" s="31" t="str">
        <f>IF((Rapportage!A733)="","",_xlfn.CONCAT(REPT("0",4-LEN(Rapportage!A733)),Rapportage!A733))</f>
        <v/>
      </c>
      <c r="B733" s="31" t="s">
        <v>2202</v>
      </c>
      <c r="C733" s="31" t="str">
        <f>IF((Rapportage!C733)="","",_xlfn.CONCAT(REPT("0",10-LEN(Rapportage!C733)),Rapportage!C733))</f>
        <v/>
      </c>
      <c r="D733" s="31" t="s">
        <v>2203</v>
      </c>
      <c r="E733" s="31" t="s">
        <v>18314</v>
      </c>
      <c r="F733" s="31" t="s">
        <v>15792</v>
      </c>
      <c r="G733" s="31" t="s">
        <v>2204</v>
      </c>
      <c r="H733" s="31" t="s">
        <v>9005</v>
      </c>
      <c r="I733" s="31">
        <v>1766</v>
      </c>
      <c r="J733" s="31" t="e">
        <f ca="1">IF(($AB$2-$AA$2) &gt;= 0,IF(LEN(TEXT((V733)*100,"00000"))=3,_xlfn.CONCAT(0,TEXT((V733)*100,"00000")),TEXT((V733)*100,"00000")),empty)</f>
        <v>#NAME?</v>
      </c>
      <c r="K733" s="31" t="str">
        <f t="shared" si="75"/>
        <v/>
      </c>
      <c r="L733" s="31" t="s">
        <v>13273</v>
      </c>
      <c r="M733" s="31"/>
      <c r="N733" s="33" t="e">
        <f>MOD(Rapportage!H733-Rapportage!F733,1)-P733</f>
        <v>#VALUE!</v>
      </c>
      <c r="O733" s="31" t="str">
        <f>IF(Rapportage!G733="","",Rapportage!G733-Rapportage!E733)</f>
        <v/>
      </c>
      <c r="P733" s="35" t="str">
        <f>IF(Rapportage!K733="","",(Rapportage!K733*60)/1440)</f>
        <v/>
      </c>
      <c r="Q733" s="40" t="str">
        <f>IF(O733=1,1-((Rapportage!#REF!-$X$2)),"")</f>
        <v/>
      </c>
      <c r="R733" s="40" t="str">
        <f t="shared" si="74"/>
        <v/>
      </c>
      <c r="S733" s="35" t="str">
        <f>IF(OR(O733=1,Rapportage!H733&lt;$X$3),IF(Rapportage!H733&lt;"00:01","",(Rapportage!H733-$X$2)),"")</f>
        <v/>
      </c>
      <c r="T733" s="36" t="str">
        <f t="shared" si="76"/>
        <v/>
      </c>
      <c r="U733" s="41" t="str">
        <f t="shared" si="77"/>
        <v/>
      </c>
      <c r="V733" s="36" t="str">
        <f t="shared" si="78"/>
        <v/>
      </c>
      <c r="W733" s="36" t="str">
        <f t="shared" si="79"/>
        <v/>
      </c>
      <c r="X733" s="31"/>
      <c r="Y733" s="31"/>
      <c r="Z733" s="31" t="s">
        <v>9006</v>
      </c>
      <c r="AA733" s="31">
        <v>732</v>
      </c>
      <c r="AB733" s="31"/>
      <c r="AC733" s="31"/>
      <c r="AD733" s="31"/>
      <c r="AE733" s="31"/>
      <c r="AF733" s="31"/>
    </row>
    <row r="734" spans="1:32">
      <c r="A734" s="31" t="str">
        <f>IF((Rapportage!A734)="","",_xlfn.CONCAT(REPT("0",4-LEN(Rapportage!A734)),Rapportage!A734))</f>
        <v/>
      </c>
      <c r="B734" s="31" t="s">
        <v>2205</v>
      </c>
      <c r="C734" s="31" t="str">
        <f>IF((Rapportage!C734)="","",_xlfn.CONCAT(REPT("0",10-LEN(Rapportage!C734)),Rapportage!C734))</f>
        <v/>
      </c>
      <c r="D734" s="31" t="s">
        <v>2206</v>
      </c>
      <c r="E734" s="31" t="s">
        <v>18315</v>
      </c>
      <c r="F734" s="31" t="s">
        <v>15793</v>
      </c>
      <c r="G734" s="31" t="s">
        <v>2207</v>
      </c>
      <c r="H734" s="31" t="s">
        <v>9007</v>
      </c>
      <c r="I734" s="31">
        <v>1766</v>
      </c>
      <c r="J734" s="31" t="e">
        <f ca="1">IF(($AB$2-$AA$2) &gt;= 0,IF(LEN(TEXT((V734)*100,"00000"))=3,_xlfn.CONCAT(0,TEXT((V734)*100,"00000")),TEXT((V734)*100,"00000")),empty)</f>
        <v>#NAME?</v>
      </c>
      <c r="K734" s="31" t="str">
        <f t="shared" si="75"/>
        <v/>
      </c>
      <c r="L734" s="31" t="s">
        <v>13274</v>
      </c>
      <c r="M734" s="31"/>
      <c r="N734" s="33" t="e">
        <f>MOD(Rapportage!H734-Rapportage!F734,1)-P734</f>
        <v>#VALUE!</v>
      </c>
      <c r="O734" s="31" t="str">
        <f>IF(Rapportage!G734="","",Rapportage!G734-Rapportage!E734)</f>
        <v/>
      </c>
      <c r="P734" s="35" t="str">
        <f>IF(Rapportage!K734="","",(Rapportage!K734*60)/1440)</f>
        <v/>
      </c>
      <c r="Q734" s="40" t="str">
        <f>IF(O734=1,1-((Rapportage!#REF!-$X$2)),"")</f>
        <v/>
      </c>
      <c r="R734" s="40" t="str">
        <f t="shared" si="74"/>
        <v/>
      </c>
      <c r="S734" s="35" t="str">
        <f>IF(OR(O734=1,Rapportage!H734&lt;$X$3),IF(Rapportage!H734&lt;"00:01","",(Rapportage!H734-$X$2)),"")</f>
        <v/>
      </c>
      <c r="T734" s="36" t="str">
        <f t="shared" si="76"/>
        <v/>
      </c>
      <c r="U734" s="41" t="str">
        <f t="shared" si="77"/>
        <v/>
      </c>
      <c r="V734" s="36" t="str">
        <f t="shared" si="78"/>
        <v/>
      </c>
      <c r="W734" s="36" t="str">
        <f t="shared" si="79"/>
        <v/>
      </c>
      <c r="X734" s="31"/>
      <c r="Y734" s="31"/>
      <c r="Z734" s="31" t="s">
        <v>9008</v>
      </c>
      <c r="AA734" s="31">
        <v>733</v>
      </c>
      <c r="AB734" s="31"/>
      <c r="AC734" s="31"/>
      <c r="AD734" s="31"/>
      <c r="AE734" s="31"/>
      <c r="AF734" s="31"/>
    </row>
    <row r="735" spans="1:32">
      <c r="A735" s="31" t="str">
        <f>IF((Rapportage!A735)="","",_xlfn.CONCAT(REPT("0",4-LEN(Rapportage!A735)),Rapportage!A735))</f>
        <v/>
      </c>
      <c r="B735" s="31" t="s">
        <v>2208</v>
      </c>
      <c r="C735" s="31" t="str">
        <f>IF((Rapportage!C735)="","",_xlfn.CONCAT(REPT("0",10-LEN(Rapportage!C735)),Rapportage!C735))</f>
        <v/>
      </c>
      <c r="D735" s="31" t="s">
        <v>2209</v>
      </c>
      <c r="E735" s="31" t="s">
        <v>18316</v>
      </c>
      <c r="F735" s="31" t="s">
        <v>15794</v>
      </c>
      <c r="G735" s="31" t="s">
        <v>2210</v>
      </c>
      <c r="H735" s="31" t="s">
        <v>9009</v>
      </c>
      <c r="I735" s="31">
        <v>1766</v>
      </c>
      <c r="J735" s="31" t="e">
        <f ca="1">IF(($AB$2-$AA$2) &gt;= 0,IF(LEN(TEXT((V735)*100,"00000"))=3,_xlfn.CONCAT(0,TEXT((V735)*100,"00000")),TEXT((V735)*100,"00000")),empty)</f>
        <v>#NAME?</v>
      </c>
      <c r="K735" s="31" t="str">
        <f t="shared" si="75"/>
        <v/>
      </c>
      <c r="L735" s="31" t="s">
        <v>13275</v>
      </c>
      <c r="M735" s="31"/>
      <c r="N735" s="33" t="e">
        <f>MOD(Rapportage!H735-Rapportage!F735,1)-P735</f>
        <v>#VALUE!</v>
      </c>
      <c r="O735" s="31" t="str">
        <f>IF(Rapportage!G735="","",Rapportage!G735-Rapportage!E735)</f>
        <v/>
      </c>
      <c r="P735" s="35" t="str">
        <f>IF(Rapportage!K735="","",(Rapportage!K735*60)/1440)</f>
        <v/>
      </c>
      <c r="Q735" s="40" t="str">
        <f>IF(O735=1,1-((Rapportage!#REF!-$X$2)),"")</f>
        <v/>
      </c>
      <c r="R735" s="40" t="str">
        <f t="shared" si="74"/>
        <v/>
      </c>
      <c r="S735" s="35" t="str">
        <f>IF(OR(O735=1,Rapportage!H735&lt;$X$3),IF(Rapportage!H735&lt;"00:01","",(Rapportage!H735-$X$2)),"")</f>
        <v/>
      </c>
      <c r="T735" s="36" t="str">
        <f t="shared" si="76"/>
        <v/>
      </c>
      <c r="U735" s="41" t="str">
        <f t="shared" si="77"/>
        <v/>
      </c>
      <c r="V735" s="36" t="str">
        <f t="shared" si="78"/>
        <v/>
      </c>
      <c r="W735" s="36" t="str">
        <f t="shared" si="79"/>
        <v/>
      </c>
      <c r="X735" s="31"/>
      <c r="Y735" s="31"/>
      <c r="Z735" s="31" t="s">
        <v>9010</v>
      </c>
      <c r="AA735" s="31">
        <v>734</v>
      </c>
      <c r="AB735" s="31"/>
      <c r="AC735" s="31"/>
      <c r="AD735" s="31"/>
      <c r="AE735" s="31"/>
      <c r="AF735" s="31"/>
    </row>
    <row r="736" spans="1:32">
      <c r="A736" s="31" t="str">
        <f>IF((Rapportage!A736)="","",_xlfn.CONCAT(REPT("0",4-LEN(Rapportage!A736)),Rapportage!A736))</f>
        <v/>
      </c>
      <c r="B736" s="31" t="s">
        <v>2211</v>
      </c>
      <c r="C736" s="31" t="str">
        <f>IF((Rapportage!C736)="","",_xlfn.CONCAT(REPT("0",10-LEN(Rapportage!C736)),Rapportage!C736))</f>
        <v/>
      </c>
      <c r="D736" s="31" t="s">
        <v>2212</v>
      </c>
      <c r="E736" s="31" t="s">
        <v>18317</v>
      </c>
      <c r="F736" s="31" t="s">
        <v>15795</v>
      </c>
      <c r="G736" s="31" t="s">
        <v>2213</v>
      </c>
      <c r="H736" s="31" t="s">
        <v>9011</v>
      </c>
      <c r="I736" s="31">
        <v>1766</v>
      </c>
      <c r="J736" s="31" t="e">
        <f ca="1">IF(($AB$2-$AA$2) &gt;= 0,IF(LEN(TEXT((V736)*100,"00000"))=3,_xlfn.CONCAT(0,TEXT((V736)*100,"00000")),TEXT((V736)*100,"00000")),empty)</f>
        <v>#NAME?</v>
      </c>
      <c r="K736" s="31" t="str">
        <f t="shared" si="75"/>
        <v/>
      </c>
      <c r="L736" s="31" t="s">
        <v>13276</v>
      </c>
      <c r="M736" s="31"/>
      <c r="N736" s="33" t="e">
        <f>MOD(Rapportage!H736-Rapportage!F736,1)-P736</f>
        <v>#VALUE!</v>
      </c>
      <c r="O736" s="31" t="str">
        <f>IF(Rapportage!G736="","",Rapportage!G736-Rapportage!E736)</f>
        <v/>
      </c>
      <c r="P736" s="35" t="str">
        <f>IF(Rapportage!K736="","",(Rapportage!K736*60)/1440)</f>
        <v/>
      </c>
      <c r="Q736" s="40" t="str">
        <f>IF(O736=1,1-((Rapportage!#REF!-$X$2)),"")</f>
        <v/>
      </c>
      <c r="R736" s="40" t="str">
        <f t="shared" si="74"/>
        <v/>
      </c>
      <c r="S736" s="35" t="str">
        <f>IF(OR(O736=1,Rapportage!H736&lt;$X$3),IF(Rapportage!H736&lt;"00:01","",(Rapportage!H736-$X$2)),"")</f>
        <v/>
      </c>
      <c r="T736" s="36" t="str">
        <f t="shared" si="76"/>
        <v/>
      </c>
      <c r="U736" s="41" t="str">
        <f t="shared" si="77"/>
        <v/>
      </c>
      <c r="V736" s="36" t="str">
        <f t="shared" si="78"/>
        <v/>
      </c>
      <c r="W736" s="36" t="str">
        <f t="shared" si="79"/>
        <v/>
      </c>
      <c r="X736" s="31"/>
      <c r="Y736" s="31"/>
      <c r="Z736" s="31" t="s">
        <v>9012</v>
      </c>
      <c r="AA736" s="31">
        <v>735</v>
      </c>
      <c r="AB736" s="31"/>
      <c r="AC736" s="31"/>
      <c r="AD736" s="31"/>
      <c r="AE736" s="31"/>
      <c r="AF736" s="31"/>
    </row>
    <row r="737" spans="1:32">
      <c r="A737" s="31" t="str">
        <f>IF((Rapportage!A737)="","",_xlfn.CONCAT(REPT("0",4-LEN(Rapportage!A737)),Rapportage!A737))</f>
        <v/>
      </c>
      <c r="B737" s="31" t="s">
        <v>2214</v>
      </c>
      <c r="C737" s="31" t="str">
        <f>IF((Rapportage!C737)="","",_xlfn.CONCAT(REPT("0",10-LEN(Rapportage!C737)),Rapportage!C737))</f>
        <v/>
      </c>
      <c r="D737" s="31" t="s">
        <v>2215</v>
      </c>
      <c r="E737" s="31" t="s">
        <v>18318</v>
      </c>
      <c r="F737" s="31" t="s">
        <v>15796</v>
      </c>
      <c r="G737" s="31" t="s">
        <v>2216</v>
      </c>
      <c r="H737" s="31" t="s">
        <v>9013</v>
      </c>
      <c r="I737" s="31">
        <v>1766</v>
      </c>
      <c r="J737" s="31" t="e">
        <f ca="1">IF(($AB$2-$AA$2) &gt;= 0,IF(LEN(TEXT((V737)*100,"00000"))=3,_xlfn.CONCAT(0,TEXT((V737)*100,"00000")),TEXT((V737)*100,"00000")),empty)</f>
        <v>#NAME?</v>
      </c>
      <c r="K737" s="31" t="str">
        <f t="shared" si="75"/>
        <v/>
      </c>
      <c r="L737" s="31" t="s">
        <v>13277</v>
      </c>
      <c r="M737" s="31"/>
      <c r="N737" s="33" t="e">
        <f>MOD(Rapportage!H737-Rapportage!F737,1)-P737</f>
        <v>#VALUE!</v>
      </c>
      <c r="O737" s="31" t="str">
        <f>IF(Rapportage!G737="","",Rapportage!G737-Rapportage!E737)</f>
        <v/>
      </c>
      <c r="P737" s="35" t="str">
        <f>IF(Rapportage!K737="","",(Rapportage!K737*60)/1440)</f>
        <v/>
      </c>
      <c r="Q737" s="40" t="str">
        <f>IF(O737=1,1-((Rapportage!#REF!-$X$2)),"")</f>
        <v/>
      </c>
      <c r="R737" s="40" t="str">
        <f t="shared" si="74"/>
        <v/>
      </c>
      <c r="S737" s="35" t="str">
        <f>IF(OR(O737=1,Rapportage!H737&lt;$X$3),IF(Rapportage!H737&lt;"00:01","",(Rapportage!H737-$X$2)),"")</f>
        <v/>
      </c>
      <c r="T737" s="36" t="str">
        <f t="shared" si="76"/>
        <v/>
      </c>
      <c r="U737" s="41" t="str">
        <f t="shared" si="77"/>
        <v/>
      </c>
      <c r="V737" s="36" t="str">
        <f t="shared" si="78"/>
        <v/>
      </c>
      <c r="W737" s="36" t="str">
        <f t="shared" si="79"/>
        <v/>
      </c>
      <c r="X737" s="31"/>
      <c r="Y737" s="31"/>
      <c r="Z737" s="31" t="s">
        <v>9014</v>
      </c>
      <c r="AA737" s="31">
        <v>736</v>
      </c>
      <c r="AB737" s="31"/>
      <c r="AC737" s="31"/>
      <c r="AD737" s="31"/>
      <c r="AE737" s="31"/>
      <c r="AF737" s="31"/>
    </row>
    <row r="738" spans="1:32">
      <c r="A738" s="31" t="str">
        <f>IF((Rapportage!A738)="","",_xlfn.CONCAT(REPT("0",4-LEN(Rapportage!A738)),Rapportage!A738))</f>
        <v/>
      </c>
      <c r="B738" s="31" t="s">
        <v>2217</v>
      </c>
      <c r="C738" s="31" t="str">
        <f>IF((Rapportage!C738)="","",_xlfn.CONCAT(REPT("0",10-LEN(Rapportage!C738)),Rapportage!C738))</f>
        <v/>
      </c>
      <c r="D738" s="31" t="s">
        <v>2218</v>
      </c>
      <c r="E738" s="31" t="s">
        <v>18319</v>
      </c>
      <c r="F738" s="31" t="s">
        <v>15797</v>
      </c>
      <c r="G738" s="31" t="s">
        <v>2219</v>
      </c>
      <c r="H738" s="31" t="s">
        <v>9015</v>
      </c>
      <c r="I738" s="31">
        <v>1766</v>
      </c>
      <c r="J738" s="31" t="e">
        <f ca="1">IF(($AB$2-$AA$2) &gt;= 0,IF(LEN(TEXT((V738)*100,"00000"))=3,_xlfn.CONCAT(0,TEXT((V738)*100,"00000")),TEXT((V738)*100,"00000")),empty)</f>
        <v>#NAME?</v>
      </c>
      <c r="K738" s="31" t="str">
        <f t="shared" si="75"/>
        <v/>
      </c>
      <c r="L738" s="31" t="s">
        <v>13278</v>
      </c>
      <c r="M738" s="31"/>
      <c r="N738" s="33" t="e">
        <f>MOD(Rapportage!H738-Rapportage!F738,1)-P738</f>
        <v>#VALUE!</v>
      </c>
      <c r="O738" s="31" t="str">
        <f>IF(Rapportage!G738="","",Rapportage!G738-Rapportage!E738)</f>
        <v/>
      </c>
      <c r="P738" s="35" t="str">
        <f>IF(Rapportage!K738="","",(Rapportage!K738*60)/1440)</f>
        <v/>
      </c>
      <c r="Q738" s="40" t="str">
        <f>IF(O738=1,1-((Rapportage!#REF!-$X$2)),"")</f>
        <v/>
      </c>
      <c r="R738" s="40" t="str">
        <f t="shared" si="74"/>
        <v/>
      </c>
      <c r="S738" s="35" t="str">
        <f>IF(OR(O738=1,Rapportage!H738&lt;$X$3),IF(Rapportage!H738&lt;"00:01","",(Rapportage!H738-$X$2)),"")</f>
        <v/>
      </c>
      <c r="T738" s="36" t="str">
        <f t="shared" si="76"/>
        <v/>
      </c>
      <c r="U738" s="41" t="str">
        <f t="shared" si="77"/>
        <v/>
      </c>
      <c r="V738" s="36" t="str">
        <f t="shared" si="78"/>
        <v/>
      </c>
      <c r="W738" s="36" t="str">
        <f t="shared" si="79"/>
        <v/>
      </c>
      <c r="X738" s="31"/>
      <c r="Y738" s="31"/>
      <c r="Z738" s="31" t="s">
        <v>9016</v>
      </c>
      <c r="AA738" s="31">
        <v>737</v>
      </c>
      <c r="AB738" s="31"/>
      <c r="AC738" s="31"/>
      <c r="AD738" s="31"/>
      <c r="AE738" s="31"/>
      <c r="AF738" s="31"/>
    </row>
    <row r="739" spans="1:32">
      <c r="A739" s="31" t="str">
        <f>IF((Rapportage!A739)="","",_xlfn.CONCAT(REPT("0",4-LEN(Rapportage!A739)),Rapportage!A739))</f>
        <v/>
      </c>
      <c r="B739" s="31" t="s">
        <v>2220</v>
      </c>
      <c r="C739" s="31" t="str">
        <f>IF((Rapportage!C739)="","",_xlfn.CONCAT(REPT("0",10-LEN(Rapportage!C739)),Rapportage!C739))</f>
        <v/>
      </c>
      <c r="D739" s="31" t="s">
        <v>2221</v>
      </c>
      <c r="E739" s="31" t="s">
        <v>18320</v>
      </c>
      <c r="F739" s="31" t="s">
        <v>15798</v>
      </c>
      <c r="G739" s="31" t="s">
        <v>2222</v>
      </c>
      <c r="H739" s="31" t="s">
        <v>9017</v>
      </c>
      <c r="I739" s="31">
        <v>1766</v>
      </c>
      <c r="J739" s="31" t="e">
        <f ca="1">IF(($AB$2-$AA$2) &gt;= 0,IF(LEN(TEXT((V739)*100,"00000"))=3,_xlfn.CONCAT(0,TEXT((V739)*100,"00000")),TEXT((V739)*100,"00000")),empty)</f>
        <v>#NAME?</v>
      </c>
      <c r="K739" s="31" t="str">
        <f t="shared" si="75"/>
        <v/>
      </c>
      <c r="L739" s="31" t="s">
        <v>13279</v>
      </c>
      <c r="M739" s="31"/>
      <c r="N739" s="33" t="e">
        <f>MOD(Rapportage!H739-Rapportage!F739,1)-P739</f>
        <v>#VALUE!</v>
      </c>
      <c r="O739" s="31" t="str">
        <f>IF(Rapportage!G739="","",Rapportage!G739-Rapportage!E739)</f>
        <v/>
      </c>
      <c r="P739" s="35" t="str">
        <f>IF(Rapportage!K739="","",(Rapportage!K739*60)/1440)</f>
        <v/>
      </c>
      <c r="Q739" s="40" t="str">
        <f>IF(O739=1,1-((Rapportage!#REF!-$X$2)),"")</f>
        <v/>
      </c>
      <c r="R739" s="40" t="str">
        <f t="shared" si="74"/>
        <v/>
      </c>
      <c r="S739" s="35" t="str">
        <f>IF(OR(O739=1,Rapportage!H739&lt;$X$3),IF(Rapportage!H739&lt;"00:01","",(Rapportage!H739-$X$2)),"")</f>
        <v/>
      </c>
      <c r="T739" s="36" t="str">
        <f t="shared" si="76"/>
        <v/>
      </c>
      <c r="U739" s="41" t="str">
        <f t="shared" si="77"/>
        <v/>
      </c>
      <c r="V739" s="36" t="str">
        <f t="shared" si="78"/>
        <v/>
      </c>
      <c r="W739" s="36" t="str">
        <f t="shared" si="79"/>
        <v/>
      </c>
      <c r="X739" s="31"/>
      <c r="Y739" s="31"/>
      <c r="Z739" s="31" t="s">
        <v>9018</v>
      </c>
      <c r="AA739" s="31">
        <v>738</v>
      </c>
      <c r="AB739" s="31"/>
      <c r="AC739" s="31"/>
      <c r="AD739" s="31"/>
      <c r="AE739" s="31"/>
      <c r="AF739" s="31"/>
    </row>
    <row r="740" spans="1:32">
      <c r="A740" s="31" t="str">
        <f>IF((Rapportage!A740)="","",_xlfn.CONCAT(REPT("0",4-LEN(Rapportage!A740)),Rapportage!A740))</f>
        <v/>
      </c>
      <c r="B740" s="31" t="s">
        <v>2223</v>
      </c>
      <c r="C740" s="31" t="str">
        <f>IF((Rapportage!C740)="","",_xlfn.CONCAT(REPT("0",10-LEN(Rapportage!C740)),Rapportage!C740))</f>
        <v/>
      </c>
      <c r="D740" s="31" t="s">
        <v>2224</v>
      </c>
      <c r="E740" s="31" t="s">
        <v>18321</v>
      </c>
      <c r="F740" s="31" t="s">
        <v>15799</v>
      </c>
      <c r="G740" s="31" t="s">
        <v>2225</v>
      </c>
      <c r="H740" s="31" t="s">
        <v>9019</v>
      </c>
      <c r="I740" s="31">
        <v>1766</v>
      </c>
      <c r="J740" s="31" t="e">
        <f ca="1">IF(($AB$2-$AA$2) &gt;= 0,IF(LEN(TEXT((V740)*100,"00000"))=3,_xlfn.CONCAT(0,TEXT((V740)*100,"00000")),TEXT((V740)*100,"00000")),empty)</f>
        <v>#NAME?</v>
      </c>
      <c r="K740" s="31" t="str">
        <f t="shared" si="75"/>
        <v/>
      </c>
      <c r="L740" s="31" t="s">
        <v>13280</v>
      </c>
      <c r="M740" s="31"/>
      <c r="N740" s="33" t="e">
        <f>MOD(Rapportage!H740-Rapportage!F740,1)-P740</f>
        <v>#VALUE!</v>
      </c>
      <c r="O740" s="31" t="str">
        <f>IF(Rapportage!G740="","",Rapportage!G740-Rapportage!E740)</f>
        <v/>
      </c>
      <c r="P740" s="35" t="str">
        <f>IF(Rapportage!K740="","",(Rapportage!K740*60)/1440)</f>
        <v/>
      </c>
      <c r="Q740" s="40" t="str">
        <f>IF(O740=1,1-((Rapportage!#REF!-$X$2)),"")</f>
        <v/>
      </c>
      <c r="R740" s="40" t="str">
        <f t="shared" si="74"/>
        <v/>
      </c>
      <c r="S740" s="35" t="str">
        <f>IF(OR(O740=1,Rapportage!H740&lt;$X$3),IF(Rapportage!H740&lt;"00:01","",(Rapportage!H740-$X$2)),"")</f>
        <v/>
      </c>
      <c r="T740" s="36" t="str">
        <f t="shared" si="76"/>
        <v/>
      </c>
      <c r="U740" s="41" t="str">
        <f t="shared" si="77"/>
        <v/>
      </c>
      <c r="V740" s="36" t="str">
        <f t="shared" si="78"/>
        <v/>
      </c>
      <c r="W740" s="36" t="str">
        <f t="shared" si="79"/>
        <v/>
      </c>
      <c r="X740" s="31"/>
      <c r="Y740" s="31"/>
      <c r="Z740" s="31" t="s">
        <v>9020</v>
      </c>
      <c r="AA740" s="31">
        <v>739</v>
      </c>
      <c r="AB740" s="31"/>
      <c r="AC740" s="31"/>
      <c r="AD740" s="31"/>
      <c r="AE740" s="31"/>
      <c r="AF740" s="31"/>
    </row>
    <row r="741" spans="1:32">
      <c r="A741" s="31" t="str">
        <f>IF((Rapportage!A741)="","",_xlfn.CONCAT(REPT("0",4-LEN(Rapportage!A741)),Rapportage!A741))</f>
        <v/>
      </c>
      <c r="B741" s="31" t="s">
        <v>2226</v>
      </c>
      <c r="C741" s="31" t="str">
        <f>IF((Rapportage!C741)="","",_xlfn.CONCAT(REPT("0",10-LEN(Rapportage!C741)),Rapportage!C741))</f>
        <v/>
      </c>
      <c r="D741" s="31" t="s">
        <v>2227</v>
      </c>
      <c r="E741" s="31" t="s">
        <v>18322</v>
      </c>
      <c r="F741" s="31" t="s">
        <v>15800</v>
      </c>
      <c r="G741" s="31" t="s">
        <v>2228</v>
      </c>
      <c r="H741" s="31" t="s">
        <v>9021</v>
      </c>
      <c r="I741" s="31">
        <v>1766</v>
      </c>
      <c r="J741" s="31" t="e">
        <f ca="1">IF(($AB$2-$AA$2) &gt;= 0,IF(LEN(TEXT((V741)*100,"00000"))=3,_xlfn.CONCAT(0,TEXT((V741)*100,"00000")),TEXT((V741)*100,"00000")),empty)</f>
        <v>#NAME?</v>
      </c>
      <c r="K741" s="31" t="str">
        <f t="shared" si="75"/>
        <v/>
      </c>
      <c r="L741" s="31" t="s">
        <v>13281</v>
      </c>
      <c r="M741" s="31"/>
      <c r="N741" s="33" t="e">
        <f>MOD(Rapportage!H741-Rapportage!F741,1)-P741</f>
        <v>#VALUE!</v>
      </c>
      <c r="O741" s="31" t="str">
        <f>IF(Rapportage!G741="","",Rapportage!G741-Rapportage!E741)</f>
        <v/>
      </c>
      <c r="P741" s="35" t="str">
        <f>IF(Rapportage!K741="","",(Rapportage!K741*60)/1440)</f>
        <v/>
      </c>
      <c r="Q741" s="40" t="str">
        <f>IF(O741=1,1-((Rapportage!#REF!-$X$2)),"")</f>
        <v/>
      </c>
      <c r="R741" s="40" t="str">
        <f t="shared" si="74"/>
        <v/>
      </c>
      <c r="S741" s="35" t="str">
        <f>IF(OR(O741=1,Rapportage!H741&lt;$X$3),IF(Rapportage!H741&lt;"00:01","",(Rapportage!H741-$X$2)),"")</f>
        <v/>
      </c>
      <c r="T741" s="36" t="str">
        <f t="shared" si="76"/>
        <v/>
      </c>
      <c r="U741" s="41" t="str">
        <f t="shared" si="77"/>
        <v/>
      </c>
      <c r="V741" s="36" t="str">
        <f t="shared" si="78"/>
        <v/>
      </c>
      <c r="W741" s="36" t="str">
        <f t="shared" si="79"/>
        <v/>
      </c>
      <c r="X741" s="31"/>
      <c r="Y741" s="31"/>
      <c r="Z741" s="31" t="s">
        <v>9022</v>
      </c>
      <c r="AA741" s="31">
        <v>740</v>
      </c>
      <c r="AB741" s="31"/>
      <c r="AC741" s="31"/>
      <c r="AD741" s="31"/>
      <c r="AE741" s="31"/>
      <c r="AF741" s="31"/>
    </row>
    <row r="742" spans="1:32">
      <c r="A742" s="31" t="str">
        <f>IF((Rapportage!A742)="","",_xlfn.CONCAT(REPT("0",4-LEN(Rapportage!A742)),Rapportage!A742))</f>
        <v/>
      </c>
      <c r="B742" s="31" t="s">
        <v>2229</v>
      </c>
      <c r="C742" s="31" t="str">
        <f>IF((Rapportage!C742)="","",_xlfn.CONCAT(REPT("0",10-LEN(Rapportage!C742)),Rapportage!C742))</f>
        <v/>
      </c>
      <c r="D742" s="31" t="s">
        <v>2230</v>
      </c>
      <c r="E742" s="31" t="s">
        <v>18323</v>
      </c>
      <c r="F742" s="31" t="s">
        <v>15801</v>
      </c>
      <c r="G742" s="31" t="s">
        <v>2231</v>
      </c>
      <c r="H742" s="31" t="s">
        <v>9023</v>
      </c>
      <c r="I742" s="31">
        <v>1766</v>
      </c>
      <c r="J742" s="31" t="e">
        <f ca="1">IF(($AB$2-$AA$2) &gt;= 0,IF(LEN(TEXT((V742)*100,"00000"))=3,_xlfn.CONCAT(0,TEXT((V742)*100,"00000")),TEXT((V742)*100,"00000")),empty)</f>
        <v>#NAME?</v>
      </c>
      <c r="K742" s="31" t="str">
        <f t="shared" si="75"/>
        <v/>
      </c>
      <c r="L742" s="31" t="s">
        <v>13282</v>
      </c>
      <c r="M742" s="31"/>
      <c r="N742" s="33" t="e">
        <f>MOD(Rapportage!H742-Rapportage!F742,1)-P742</f>
        <v>#VALUE!</v>
      </c>
      <c r="O742" s="31" t="str">
        <f>IF(Rapportage!G742="","",Rapportage!G742-Rapportage!E742)</f>
        <v/>
      </c>
      <c r="P742" s="35" t="str">
        <f>IF(Rapportage!K742="","",(Rapportage!K742*60)/1440)</f>
        <v/>
      </c>
      <c r="Q742" s="40" t="str">
        <f>IF(O742=1,1-((Rapportage!#REF!-$X$2)),"")</f>
        <v/>
      </c>
      <c r="R742" s="40" t="str">
        <f t="shared" si="74"/>
        <v/>
      </c>
      <c r="S742" s="35" t="str">
        <f>IF(OR(O742=1,Rapportage!H742&lt;$X$3),IF(Rapportage!H742&lt;"00:01","",(Rapportage!H742-$X$2)),"")</f>
        <v/>
      </c>
      <c r="T742" s="36" t="str">
        <f t="shared" si="76"/>
        <v/>
      </c>
      <c r="U742" s="41" t="str">
        <f t="shared" si="77"/>
        <v/>
      </c>
      <c r="V742" s="36" t="str">
        <f t="shared" si="78"/>
        <v/>
      </c>
      <c r="W742" s="36" t="str">
        <f t="shared" si="79"/>
        <v/>
      </c>
      <c r="X742" s="31"/>
      <c r="Y742" s="31"/>
      <c r="Z742" s="31" t="s">
        <v>9024</v>
      </c>
      <c r="AA742" s="31">
        <v>741</v>
      </c>
      <c r="AB742" s="31"/>
      <c r="AC742" s="31"/>
      <c r="AD742" s="31"/>
      <c r="AE742" s="31"/>
      <c r="AF742" s="31"/>
    </row>
    <row r="743" spans="1:32">
      <c r="A743" s="31" t="str">
        <f>IF((Rapportage!A743)="","",_xlfn.CONCAT(REPT("0",4-LEN(Rapportage!A743)),Rapportage!A743))</f>
        <v/>
      </c>
      <c r="B743" s="31" t="s">
        <v>2232</v>
      </c>
      <c r="C743" s="31" t="str">
        <f>IF((Rapportage!C743)="","",_xlfn.CONCAT(REPT("0",10-LEN(Rapportage!C743)),Rapportage!C743))</f>
        <v/>
      </c>
      <c r="D743" s="31" t="s">
        <v>2233</v>
      </c>
      <c r="E743" s="31" t="s">
        <v>18324</v>
      </c>
      <c r="F743" s="31" t="s">
        <v>15802</v>
      </c>
      <c r="G743" s="31" t="s">
        <v>2234</v>
      </c>
      <c r="H743" s="31" t="s">
        <v>9025</v>
      </c>
      <c r="I743" s="31">
        <v>1766</v>
      </c>
      <c r="J743" s="31" t="e">
        <f ca="1">IF(($AB$2-$AA$2) &gt;= 0,IF(LEN(TEXT((V743)*100,"00000"))=3,_xlfn.CONCAT(0,TEXT((V743)*100,"00000")),TEXT((V743)*100,"00000")),empty)</f>
        <v>#NAME?</v>
      </c>
      <c r="K743" s="31" t="str">
        <f t="shared" si="75"/>
        <v/>
      </c>
      <c r="L743" s="31" t="s">
        <v>13283</v>
      </c>
      <c r="M743" s="31"/>
      <c r="N743" s="33" t="e">
        <f>MOD(Rapportage!H743-Rapportage!F743,1)-P743</f>
        <v>#VALUE!</v>
      </c>
      <c r="O743" s="31" t="str">
        <f>IF(Rapportage!G743="","",Rapportage!G743-Rapportage!E743)</f>
        <v/>
      </c>
      <c r="P743" s="35" t="str">
        <f>IF(Rapportage!K743="","",(Rapportage!K743*60)/1440)</f>
        <v/>
      </c>
      <c r="Q743" s="40" t="str">
        <f>IF(O743=1,1-((Rapportage!#REF!-$X$2)),"")</f>
        <v/>
      </c>
      <c r="R743" s="40" t="str">
        <f t="shared" si="74"/>
        <v/>
      </c>
      <c r="S743" s="35" t="str">
        <f>IF(OR(O743=1,Rapportage!H743&lt;$X$3),IF(Rapportage!H743&lt;"00:01","",(Rapportage!H743-$X$2)),"")</f>
        <v/>
      </c>
      <c r="T743" s="36" t="str">
        <f t="shared" si="76"/>
        <v/>
      </c>
      <c r="U743" s="41" t="str">
        <f t="shared" si="77"/>
        <v/>
      </c>
      <c r="V743" s="36" t="str">
        <f t="shared" si="78"/>
        <v/>
      </c>
      <c r="W743" s="36" t="str">
        <f t="shared" si="79"/>
        <v/>
      </c>
      <c r="X743" s="31"/>
      <c r="Y743" s="31"/>
      <c r="Z743" s="31" t="s">
        <v>9026</v>
      </c>
      <c r="AA743" s="31">
        <v>742</v>
      </c>
      <c r="AB743" s="31"/>
      <c r="AC743" s="31"/>
      <c r="AD743" s="31"/>
      <c r="AE743" s="31"/>
      <c r="AF743" s="31"/>
    </row>
    <row r="744" spans="1:32">
      <c r="A744" s="31" t="str">
        <f>IF((Rapportage!A744)="","",_xlfn.CONCAT(REPT("0",4-LEN(Rapportage!A744)),Rapportage!A744))</f>
        <v/>
      </c>
      <c r="B744" s="31" t="s">
        <v>2235</v>
      </c>
      <c r="C744" s="31" t="str">
        <f>IF((Rapportage!C744)="","",_xlfn.CONCAT(REPT("0",10-LEN(Rapportage!C744)),Rapportage!C744))</f>
        <v/>
      </c>
      <c r="D744" s="31" t="s">
        <v>2236</v>
      </c>
      <c r="E744" s="31" t="s">
        <v>18325</v>
      </c>
      <c r="F744" s="31" t="s">
        <v>15803</v>
      </c>
      <c r="G744" s="31" t="s">
        <v>2237</v>
      </c>
      <c r="H744" s="31" t="s">
        <v>9027</v>
      </c>
      <c r="I744" s="31">
        <v>1766</v>
      </c>
      <c r="J744" s="31" t="e">
        <f ca="1">IF(($AB$2-$AA$2) &gt;= 0,IF(LEN(TEXT((V744)*100,"00000"))=3,_xlfn.CONCAT(0,TEXT((V744)*100,"00000")),TEXT((V744)*100,"00000")),empty)</f>
        <v>#NAME?</v>
      </c>
      <c r="K744" s="31" t="str">
        <f t="shared" si="75"/>
        <v/>
      </c>
      <c r="L744" s="31" t="s">
        <v>13284</v>
      </c>
      <c r="M744" s="31"/>
      <c r="N744" s="33" t="e">
        <f>MOD(Rapportage!H744-Rapportage!F744,1)-P744</f>
        <v>#VALUE!</v>
      </c>
      <c r="O744" s="31" t="str">
        <f>IF(Rapportage!G744="","",Rapportage!G744-Rapportage!E744)</f>
        <v/>
      </c>
      <c r="P744" s="35" t="str">
        <f>IF(Rapportage!K744="","",(Rapportage!K744*60)/1440)</f>
        <v/>
      </c>
      <c r="Q744" s="40" t="str">
        <f>IF(O744=1,1-((Rapportage!#REF!-$X$2)),"")</f>
        <v/>
      </c>
      <c r="R744" s="40" t="str">
        <f t="shared" si="74"/>
        <v/>
      </c>
      <c r="S744" s="35" t="str">
        <f>IF(OR(O744=1,Rapportage!H744&lt;$X$3),IF(Rapportage!H744&lt;"00:01","",(Rapportage!H744-$X$2)),"")</f>
        <v/>
      </c>
      <c r="T744" s="36" t="str">
        <f t="shared" si="76"/>
        <v/>
      </c>
      <c r="U744" s="41" t="str">
        <f t="shared" si="77"/>
        <v/>
      </c>
      <c r="V744" s="36" t="str">
        <f t="shared" si="78"/>
        <v/>
      </c>
      <c r="W744" s="36" t="str">
        <f t="shared" si="79"/>
        <v/>
      </c>
      <c r="X744" s="31"/>
      <c r="Y744" s="31"/>
      <c r="Z744" s="31" t="s">
        <v>9028</v>
      </c>
      <c r="AA744" s="31">
        <v>743</v>
      </c>
      <c r="AB744" s="31"/>
      <c r="AC744" s="31"/>
      <c r="AD744" s="31"/>
      <c r="AE744" s="31"/>
      <c r="AF744" s="31"/>
    </row>
    <row r="745" spans="1:32">
      <c r="A745" s="31" t="str">
        <f>IF((Rapportage!A745)="","",_xlfn.CONCAT(REPT("0",4-LEN(Rapportage!A745)),Rapportage!A745))</f>
        <v/>
      </c>
      <c r="B745" s="31" t="s">
        <v>2238</v>
      </c>
      <c r="C745" s="31" t="str">
        <f>IF((Rapportage!C745)="","",_xlfn.CONCAT(REPT("0",10-LEN(Rapportage!C745)),Rapportage!C745))</f>
        <v/>
      </c>
      <c r="D745" s="31" t="s">
        <v>2239</v>
      </c>
      <c r="E745" s="31" t="s">
        <v>18326</v>
      </c>
      <c r="F745" s="31" t="s">
        <v>15804</v>
      </c>
      <c r="G745" s="31" t="s">
        <v>2240</v>
      </c>
      <c r="H745" s="31" t="s">
        <v>9029</v>
      </c>
      <c r="I745" s="31">
        <v>1766</v>
      </c>
      <c r="J745" s="31" t="e">
        <f ca="1">IF(($AB$2-$AA$2) &gt;= 0,IF(LEN(TEXT((V745)*100,"00000"))=3,_xlfn.CONCAT(0,TEXT((V745)*100,"00000")),TEXT((V745)*100,"00000")),empty)</f>
        <v>#NAME?</v>
      </c>
      <c r="K745" s="31" t="str">
        <f t="shared" si="75"/>
        <v/>
      </c>
      <c r="L745" s="31" t="s">
        <v>13285</v>
      </c>
      <c r="M745" s="31"/>
      <c r="N745" s="33" t="e">
        <f>MOD(Rapportage!H745-Rapportage!F745,1)-P745</f>
        <v>#VALUE!</v>
      </c>
      <c r="O745" s="31" t="str">
        <f>IF(Rapportage!G745="","",Rapportage!G745-Rapportage!E745)</f>
        <v/>
      </c>
      <c r="P745" s="35" t="str">
        <f>IF(Rapportage!K745="","",(Rapportage!K745*60)/1440)</f>
        <v/>
      </c>
      <c r="Q745" s="40" t="str">
        <f>IF(O745=1,1-((Rapportage!#REF!-$X$2)),"")</f>
        <v/>
      </c>
      <c r="R745" s="40" t="str">
        <f t="shared" si="74"/>
        <v/>
      </c>
      <c r="S745" s="35" t="str">
        <f>IF(OR(O745=1,Rapportage!H745&lt;$X$3),IF(Rapportage!H745&lt;"00:01","",(Rapportage!H745-$X$2)),"")</f>
        <v/>
      </c>
      <c r="T745" s="36" t="str">
        <f t="shared" si="76"/>
        <v/>
      </c>
      <c r="U745" s="41" t="str">
        <f t="shared" si="77"/>
        <v/>
      </c>
      <c r="V745" s="36" t="str">
        <f t="shared" si="78"/>
        <v/>
      </c>
      <c r="W745" s="36" t="str">
        <f t="shared" si="79"/>
        <v/>
      </c>
      <c r="X745" s="31"/>
      <c r="Y745" s="31"/>
      <c r="Z745" s="31" t="s">
        <v>9030</v>
      </c>
      <c r="AA745" s="31">
        <v>744</v>
      </c>
      <c r="AB745" s="31"/>
      <c r="AC745" s="31"/>
      <c r="AD745" s="31"/>
      <c r="AE745" s="31"/>
      <c r="AF745" s="31"/>
    </row>
    <row r="746" spans="1:32">
      <c r="A746" s="31" t="str">
        <f>IF((Rapportage!A746)="","",_xlfn.CONCAT(REPT("0",4-LEN(Rapportage!A746)),Rapportage!A746))</f>
        <v/>
      </c>
      <c r="B746" s="31" t="s">
        <v>2241</v>
      </c>
      <c r="C746" s="31" t="str">
        <f>IF((Rapportage!C746)="","",_xlfn.CONCAT(REPT("0",10-LEN(Rapportage!C746)),Rapportage!C746))</f>
        <v/>
      </c>
      <c r="D746" s="31" t="s">
        <v>2242</v>
      </c>
      <c r="E746" s="31" t="s">
        <v>18327</v>
      </c>
      <c r="F746" s="31" t="s">
        <v>15805</v>
      </c>
      <c r="G746" s="31" t="s">
        <v>2243</v>
      </c>
      <c r="H746" s="31" t="s">
        <v>9031</v>
      </c>
      <c r="I746" s="31">
        <v>1766</v>
      </c>
      <c r="J746" s="31" t="e">
        <f ca="1">IF(($AB$2-$AA$2) &gt;= 0,IF(LEN(TEXT((V746)*100,"00000"))=3,_xlfn.CONCAT(0,TEXT((V746)*100,"00000")),TEXT((V746)*100,"00000")),empty)</f>
        <v>#NAME?</v>
      </c>
      <c r="K746" s="31" t="str">
        <f t="shared" si="75"/>
        <v/>
      </c>
      <c r="L746" s="31" t="s">
        <v>13286</v>
      </c>
      <c r="M746" s="31"/>
      <c r="N746" s="33" t="e">
        <f>MOD(Rapportage!H746-Rapportage!F746,1)-P746</f>
        <v>#VALUE!</v>
      </c>
      <c r="O746" s="31" t="str">
        <f>IF(Rapportage!G746="","",Rapportage!G746-Rapportage!E746)</f>
        <v/>
      </c>
      <c r="P746" s="35" t="str">
        <f>IF(Rapportage!K746="","",(Rapportage!K746*60)/1440)</f>
        <v/>
      </c>
      <c r="Q746" s="40" t="str">
        <f>IF(O746=1,1-((Rapportage!#REF!-$X$2)),"")</f>
        <v/>
      </c>
      <c r="R746" s="40" t="str">
        <f t="shared" si="74"/>
        <v/>
      </c>
      <c r="S746" s="35" t="str">
        <f>IF(OR(O746=1,Rapportage!H746&lt;$X$3),IF(Rapportage!H746&lt;"00:01","",(Rapportage!H746-$X$2)),"")</f>
        <v/>
      </c>
      <c r="T746" s="36" t="str">
        <f t="shared" si="76"/>
        <v/>
      </c>
      <c r="U746" s="41" t="str">
        <f t="shared" si="77"/>
        <v/>
      </c>
      <c r="V746" s="36" t="str">
        <f t="shared" si="78"/>
        <v/>
      </c>
      <c r="W746" s="36" t="str">
        <f t="shared" si="79"/>
        <v/>
      </c>
      <c r="X746" s="31"/>
      <c r="Y746" s="31"/>
      <c r="Z746" s="31" t="s">
        <v>9032</v>
      </c>
      <c r="AA746" s="31">
        <v>745</v>
      </c>
      <c r="AB746" s="31"/>
      <c r="AC746" s="31"/>
      <c r="AD746" s="31"/>
      <c r="AE746" s="31"/>
      <c r="AF746" s="31"/>
    </row>
    <row r="747" spans="1:32">
      <c r="A747" s="31" t="str">
        <f>IF((Rapportage!A747)="","",_xlfn.CONCAT(REPT("0",4-LEN(Rapportage!A747)),Rapportage!A747))</f>
        <v/>
      </c>
      <c r="B747" s="31" t="s">
        <v>2244</v>
      </c>
      <c r="C747" s="31" t="str">
        <f>IF((Rapportage!C747)="","",_xlfn.CONCAT(REPT("0",10-LEN(Rapportage!C747)),Rapportage!C747))</f>
        <v/>
      </c>
      <c r="D747" s="31" t="s">
        <v>2245</v>
      </c>
      <c r="E747" s="31" t="s">
        <v>18328</v>
      </c>
      <c r="F747" s="31" t="s">
        <v>15806</v>
      </c>
      <c r="G747" s="31" t="s">
        <v>2246</v>
      </c>
      <c r="H747" s="31" t="s">
        <v>9033</v>
      </c>
      <c r="I747" s="31">
        <v>1766</v>
      </c>
      <c r="J747" s="31" t="e">
        <f ca="1">IF(($AB$2-$AA$2) &gt;= 0,IF(LEN(TEXT((V747)*100,"00000"))=3,_xlfn.CONCAT(0,TEXT((V747)*100,"00000")),TEXT((V747)*100,"00000")),empty)</f>
        <v>#NAME?</v>
      </c>
      <c r="K747" s="31" t="str">
        <f t="shared" si="75"/>
        <v/>
      </c>
      <c r="L747" s="31" t="s">
        <v>13287</v>
      </c>
      <c r="M747" s="31"/>
      <c r="N747" s="33" t="e">
        <f>MOD(Rapportage!H747-Rapportage!F747,1)-P747</f>
        <v>#VALUE!</v>
      </c>
      <c r="O747" s="31" t="str">
        <f>IF(Rapportage!G747="","",Rapportage!G747-Rapportage!E747)</f>
        <v/>
      </c>
      <c r="P747" s="35" t="str">
        <f>IF(Rapportage!K747="","",(Rapportage!K747*60)/1440)</f>
        <v/>
      </c>
      <c r="Q747" s="40" t="str">
        <f>IF(O747=1,1-((Rapportage!#REF!-$X$2)),"")</f>
        <v/>
      </c>
      <c r="R747" s="40" t="str">
        <f t="shared" si="74"/>
        <v/>
      </c>
      <c r="S747" s="35" t="str">
        <f>IF(OR(O747=1,Rapportage!H747&lt;$X$3),IF(Rapportage!H747&lt;"00:01","",(Rapportage!H747-$X$2)),"")</f>
        <v/>
      </c>
      <c r="T747" s="36" t="str">
        <f t="shared" si="76"/>
        <v/>
      </c>
      <c r="U747" s="41" t="str">
        <f t="shared" si="77"/>
        <v/>
      </c>
      <c r="V747" s="36" t="str">
        <f t="shared" si="78"/>
        <v/>
      </c>
      <c r="W747" s="36" t="str">
        <f t="shared" si="79"/>
        <v/>
      </c>
      <c r="X747" s="31"/>
      <c r="Y747" s="31"/>
      <c r="Z747" s="31" t="s">
        <v>9034</v>
      </c>
      <c r="AA747" s="31">
        <v>746</v>
      </c>
      <c r="AB747" s="31"/>
      <c r="AC747" s="31"/>
      <c r="AD747" s="31"/>
      <c r="AE747" s="31"/>
      <c r="AF747" s="31"/>
    </row>
    <row r="748" spans="1:32">
      <c r="A748" s="31" t="str">
        <f>IF((Rapportage!A748)="","",_xlfn.CONCAT(REPT("0",4-LEN(Rapportage!A748)),Rapportage!A748))</f>
        <v/>
      </c>
      <c r="B748" s="31" t="s">
        <v>2247</v>
      </c>
      <c r="C748" s="31" t="str">
        <f>IF((Rapportage!C748)="","",_xlfn.CONCAT(REPT("0",10-LEN(Rapportage!C748)),Rapportage!C748))</f>
        <v/>
      </c>
      <c r="D748" s="31" t="s">
        <v>2248</v>
      </c>
      <c r="E748" s="31" t="s">
        <v>18329</v>
      </c>
      <c r="F748" s="31" t="s">
        <v>15807</v>
      </c>
      <c r="G748" s="31" t="s">
        <v>2249</v>
      </c>
      <c r="H748" s="31" t="s">
        <v>9035</v>
      </c>
      <c r="I748" s="31">
        <v>1766</v>
      </c>
      <c r="J748" s="31" t="e">
        <f ca="1">IF(($AB$2-$AA$2) &gt;= 0,IF(LEN(TEXT((V748)*100,"00000"))=3,_xlfn.CONCAT(0,TEXT((V748)*100,"00000")),TEXT((V748)*100,"00000")),empty)</f>
        <v>#NAME?</v>
      </c>
      <c r="K748" s="31" t="str">
        <f t="shared" si="75"/>
        <v/>
      </c>
      <c r="L748" s="31" t="s">
        <v>13288</v>
      </c>
      <c r="M748" s="31"/>
      <c r="N748" s="33" t="e">
        <f>MOD(Rapportage!H748-Rapportage!F748,1)-P748</f>
        <v>#VALUE!</v>
      </c>
      <c r="O748" s="31" t="str">
        <f>IF(Rapportage!G748="","",Rapportage!G748-Rapportage!E748)</f>
        <v/>
      </c>
      <c r="P748" s="35" t="str">
        <f>IF(Rapportage!K748="","",(Rapportage!K748*60)/1440)</f>
        <v/>
      </c>
      <c r="Q748" s="40" t="str">
        <f>IF(O748=1,1-((Rapportage!#REF!-$X$2)),"")</f>
        <v/>
      </c>
      <c r="R748" s="40" t="str">
        <f t="shared" si="74"/>
        <v/>
      </c>
      <c r="S748" s="35" t="str">
        <f>IF(OR(O748=1,Rapportage!H748&lt;$X$3),IF(Rapportage!H748&lt;"00:01","",(Rapportage!H748-$X$2)),"")</f>
        <v/>
      </c>
      <c r="T748" s="36" t="str">
        <f t="shared" si="76"/>
        <v/>
      </c>
      <c r="U748" s="41" t="str">
        <f t="shared" si="77"/>
        <v/>
      </c>
      <c r="V748" s="36" t="str">
        <f t="shared" si="78"/>
        <v/>
      </c>
      <c r="W748" s="36" t="str">
        <f t="shared" si="79"/>
        <v/>
      </c>
      <c r="X748" s="31"/>
      <c r="Y748" s="31"/>
      <c r="Z748" s="31" t="s">
        <v>9036</v>
      </c>
      <c r="AA748" s="31">
        <v>747</v>
      </c>
      <c r="AB748" s="31"/>
      <c r="AC748" s="31"/>
      <c r="AD748" s="31"/>
      <c r="AE748" s="31"/>
      <c r="AF748" s="31"/>
    </row>
    <row r="749" spans="1:32">
      <c r="A749" s="31" t="str">
        <f>IF((Rapportage!A749)="","",_xlfn.CONCAT(REPT("0",4-LEN(Rapportage!A749)),Rapportage!A749))</f>
        <v/>
      </c>
      <c r="B749" s="31" t="s">
        <v>2250</v>
      </c>
      <c r="C749" s="31" t="str">
        <f>IF((Rapportage!C749)="","",_xlfn.CONCAT(REPT("0",10-LEN(Rapportage!C749)),Rapportage!C749))</f>
        <v/>
      </c>
      <c r="D749" s="31" t="s">
        <v>2251</v>
      </c>
      <c r="E749" s="31" t="s">
        <v>18330</v>
      </c>
      <c r="F749" s="31" t="s">
        <v>15808</v>
      </c>
      <c r="G749" s="31" t="s">
        <v>2252</v>
      </c>
      <c r="H749" s="31" t="s">
        <v>9037</v>
      </c>
      <c r="I749" s="31">
        <v>1766</v>
      </c>
      <c r="J749" s="31" t="e">
        <f ca="1">IF(($AB$2-$AA$2) &gt;= 0,IF(LEN(TEXT((V749)*100,"00000"))=3,_xlfn.CONCAT(0,TEXT((V749)*100,"00000")),TEXT((V749)*100,"00000")),empty)</f>
        <v>#NAME?</v>
      </c>
      <c r="K749" s="31" t="str">
        <f t="shared" si="75"/>
        <v/>
      </c>
      <c r="L749" s="31" t="s">
        <v>13289</v>
      </c>
      <c r="M749" s="31"/>
      <c r="N749" s="33" t="e">
        <f>MOD(Rapportage!H749-Rapportage!F749,1)-P749</f>
        <v>#VALUE!</v>
      </c>
      <c r="O749" s="31" t="str">
        <f>IF(Rapportage!G749="","",Rapportage!G749-Rapportage!E749)</f>
        <v/>
      </c>
      <c r="P749" s="35" t="str">
        <f>IF(Rapportage!K749="","",(Rapportage!K749*60)/1440)</f>
        <v/>
      </c>
      <c r="Q749" s="40" t="str">
        <f>IF(O749=1,1-((Rapportage!#REF!-$X$2)),"")</f>
        <v/>
      </c>
      <c r="R749" s="40" t="str">
        <f t="shared" si="74"/>
        <v/>
      </c>
      <c r="S749" s="35" t="str">
        <f>IF(OR(O749=1,Rapportage!H749&lt;$X$3),IF(Rapportage!H749&lt;"00:01","",(Rapportage!H749-$X$2)),"")</f>
        <v/>
      </c>
      <c r="T749" s="36" t="str">
        <f t="shared" si="76"/>
        <v/>
      </c>
      <c r="U749" s="41" t="str">
        <f t="shared" si="77"/>
        <v/>
      </c>
      <c r="V749" s="36" t="str">
        <f t="shared" si="78"/>
        <v/>
      </c>
      <c r="W749" s="36" t="str">
        <f t="shared" si="79"/>
        <v/>
      </c>
      <c r="X749" s="31"/>
      <c r="Y749" s="31"/>
      <c r="Z749" s="31" t="s">
        <v>9038</v>
      </c>
      <c r="AA749" s="31">
        <v>748</v>
      </c>
      <c r="AB749" s="31"/>
      <c r="AC749" s="31"/>
      <c r="AD749" s="31"/>
      <c r="AE749" s="31"/>
      <c r="AF749" s="31"/>
    </row>
    <row r="750" spans="1:32">
      <c r="A750" s="31" t="str">
        <f>IF((Rapportage!A750)="","",_xlfn.CONCAT(REPT("0",4-LEN(Rapportage!A750)),Rapportage!A750))</f>
        <v/>
      </c>
      <c r="B750" s="31" t="s">
        <v>2253</v>
      </c>
      <c r="C750" s="31" t="str">
        <f>IF((Rapportage!C750)="","",_xlfn.CONCAT(REPT("0",10-LEN(Rapportage!C750)),Rapportage!C750))</f>
        <v/>
      </c>
      <c r="D750" s="31" t="s">
        <v>2254</v>
      </c>
      <c r="E750" s="31" t="s">
        <v>18331</v>
      </c>
      <c r="F750" s="31" t="s">
        <v>15809</v>
      </c>
      <c r="G750" s="31" t="s">
        <v>2255</v>
      </c>
      <c r="H750" s="31" t="s">
        <v>9039</v>
      </c>
      <c r="I750" s="31">
        <v>1766</v>
      </c>
      <c r="J750" s="31" t="e">
        <f ca="1">IF(($AB$2-$AA$2) &gt;= 0,IF(LEN(TEXT((V750)*100,"00000"))=3,_xlfn.CONCAT(0,TEXT((V750)*100,"00000")),TEXT((V750)*100,"00000")),empty)</f>
        <v>#NAME?</v>
      </c>
      <c r="K750" s="31" t="str">
        <f t="shared" si="75"/>
        <v/>
      </c>
      <c r="L750" s="31" t="s">
        <v>13290</v>
      </c>
      <c r="M750" s="31"/>
      <c r="N750" s="33" t="e">
        <f>MOD(Rapportage!H750-Rapportage!F750,1)-P750</f>
        <v>#VALUE!</v>
      </c>
      <c r="O750" s="31" t="str">
        <f>IF(Rapportage!G750="","",Rapportage!G750-Rapportage!E750)</f>
        <v/>
      </c>
      <c r="P750" s="35" t="str">
        <f>IF(Rapportage!K750="","",(Rapportage!K750*60)/1440)</f>
        <v/>
      </c>
      <c r="Q750" s="40" t="str">
        <f>IF(O750=1,1-((Rapportage!#REF!-$X$2)),"")</f>
        <v/>
      </c>
      <c r="R750" s="40" t="str">
        <f t="shared" si="74"/>
        <v/>
      </c>
      <c r="S750" s="35" t="str">
        <f>IF(OR(O750=1,Rapportage!H750&lt;$X$3),IF(Rapportage!H750&lt;"00:01","",(Rapportage!H750-$X$2)),"")</f>
        <v/>
      </c>
      <c r="T750" s="36" t="str">
        <f t="shared" si="76"/>
        <v/>
      </c>
      <c r="U750" s="41" t="str">
        <f t="shared" si="77"/>
        <v/>
      </c>
      <c r="V750" s="36" t="str">
        <f t="shared" si="78"/>
        <v/>
      </c>
      <c r="W750" s="36" t="str">
        <f t="shared" si="79"/>
        <v/>
      </c>
      <c r="X750" s="31"/>
      <c r="Y750" s="31"/>
      <c r="Z750" s="31" t="s">
        <v>9040</v>
      </c>
      <c r="AA750" s="31">
        <v>749</v>
      </c>
      <c r="AB750" s="31"/>
      <c r="AC750" s="31"/>
      <c r="AD750" s="31"/>
      <c r="AE750" s="31"/>
      <c r="AF750" s="31"/>
    </row>
    <row r="751" spans="1:32">
      <c r="A751" s="31" t="str">
        <f>IF((Rapportage!A751)="","",_xlfn.CONCAT(REPT("0",4-LEN(Rapportage!A751)),Rapportage!A751))</f>
        <v/>
      </c>
      <c r="B751" s="31" t="s">
        <v>2256</v>
      </c>
      <c r="C751" s="31" t="str">
        <f>IF((Rapportage!C751)="","",_xlfn.CONCAT(REPT("0",10-LEN(Rapportage!C751)),Rapportage!C751))</f>
        <v/>
      </c>
      <c r="D751" s="31" t="s">
        <v>2257</v>
      </c>
      <c r="E751" s="31" t="s">
        <v>18332</v>
      </c>
      <c r="F751" s="31" t="s">
        <v>15810</v>
      </c>
      <c r="G751" s="31" t="s">
        <v>2258</v>
      </c>
      <c r="H751" s="31" t="s">
        <v>9041</v>
      </c>
      <c r="I751" s="31">
        <v>1766</v>
      </c>
      <c r="J751" s="31" t="e">
        <f ca="1">IF(($AB$2-$AA$2) &gt;= 0,IF(LEN(TEXT((V751)*100,"00000"))=3,_xlfn.CONCAT(0,TEXT((V751)*100,"00000")),TEXT((V751)*100,"00000")),empty)</f>
        <v>#NAME?</v>
      </c>
      <c r="K751" s="31" t="str">
        <f t="shared" si="75"/>
        <v/>
      </c>
      <c r="L751" s="31" t="s">
        <v>13291</v>
      </c>
      <c r="M751" s="31"/>
      <c r="N751" s="33" t="e">
        <f>MOD(Rapportage!H751-Rapportage!F751,1)-P751</f>
        <v>#VALUE!</v>
      </c>
      <c r="O751" s="31" t="str">
        <f>IF(Rapportage!G751="","",Rapportage!G751-Rapportage!E751)</f>
        <v/>
      </c>
      <c r="P751" s="35" t="str">
        <f>IF(Rapportage!K751="","",(Rapportage!K751*60)/1440)</f>
        <v/>
      </c>
      <c r="Q751" s="40" t="str">
        <f>IF(O751=1,1-((Rapportage!#REF!-$X$2)),"")</f>
        <v/>
      </c>
      <c r="R751" s="40" t="str">
        <f t="shared" si="74"/>
        <v/>
      </c>
      <c r="S751" s="35" t="str">
        <f>IF(OR(O751=1,Rapportage!H751&lt;$X$3),IF(Rapportage!H751&lt;"00:01","",(Rapportage!H751-$X$2)),"")</f>
        <v/>
      </c>
      <c r="T751" s="36" t="str">
        <f t="shared" si="76"/>
        <v/>
      </c>
      <c r="U751" s="41" t="str">
        <f t="shared" si="77"/>
        <v/>
      </c>
      <c r="V751" s="36" t="str">
        <f t="shared" si="78"/>
        <v/>
      </c>
      <c r="W751" s="36" t="str">
        <f t="shared" si="79"/>
        <v/>
      </c>
      <c r="X751" s="31"/>
      <c r="Y751" s="31"/>
      <c r="Z751" s="31" t="s">
        <v>9042</v>
      </c>
      <c r="AA751" s="31">
        <v>750</v>
      </c>
      <c r="AB751" s="31"/>
      <c r="AC751" s="31"/>
      <c r="AD751" s="31"/>
      <c r="AE751" s="31"/>
      <c r="AF751" s="31"/>
    </row>
    <row r="752" spans="1:32">
      <c r="A752" s="31" t="str">
        <f>IF((Rapportage!A752)="","",_xlfn.CONCAT(REPT("0",4-LEN(Rapportage!A752)),Rapportage!A752))</f>
        <v/>
      </c>
      <c r="B752" s="31" t="s">
        <v>2259</v>
      </c>
      <c r="C752" s="31" t="str">
        <f>IF((Rapportage!C752)="","",_xlfn.CONCAT(REPT("0",10-LEN(Rapportage!C752)),Rapportage!C752))</f>
        <v/>
      </c>
      <c r="D752" s="31" t="s">
        <v>2260</v>
      </c>
      <c r="E752" s="31" t="s">
        <v>18333</v>
      </c>
      <c r="F752" s="31" t="s">
        <v>15811</v>
      </c>
      <c r="G752" s="31" t="s">
        <v>2261</v>
      </c>
      <c r="H752" s="31" t="s">
        <v>9043</v>
      </c>
      <c r="I752" s="31">
        <v>1766</v>
      </c>
      <c r="J752" s="31" t="e">
        <f ca="1">IF(($AB$2-$AA$2) &gt;= 0,IF(LEN(TEXT((V752)*100,"00000"))=3,_xlfn.CONCAT(0,TEXT((V752)*100,"00000")),TEXT((V752)*100,"00000")),empty)</f>
        <v>#NAME?</v>
      </c>
      <c r="K752" s="31" t="str">
        <f t="shared" si="75"/>
        <v/>
      </c>
      <c r="L752" s="31" t="s">
        <v>13292</v>
      </c>
      <c r="M752" s="31"/>
      <c r="N752" s="33" t="e">
        <f>MOD(Rapportage!H752-Rapportage!F752,1)-P752</f>
        <v>#VALUE!</v>
      </c>
      <c r="O752" s="31" t="str">
        <f>IF(Rapportage!G752="","",Rapportage!G752-Rapportage!E752)</f>
        <v/>
      </c>
      <c r="P752" s="35" t="str">
        <f>IF(Rapportage!K752="","",(Rapportage!K752*60)/1440)</f>
        <v/>
      </c>
      <c r="Q752" s="40" t="str">
        <f>IF(O752=1,1-((Rapportage!#REF!-$X$2)),"")</f>
        <v/>
      </c>
      <c r="R752" s="40" t="str">
        <f t="shared" si="74"/>
        <v/>
      </c>
      <c r="S752" s="35" t="str">
        <f>IF(OR(O752=1,Rapportage!H752&lt;$X$3),IF(Rapportage!H752&lt;"00:01","",(Rapportage!H752-$X$2)),"")</f>
        <v/>
      </c>
      <c r="T752" s="36" t="str">
        <f t="shared" si="76"/>
        <v/>
      </c>
      <c r="U752" s="41" t="str">
        <f t="shared" si="77"/>
        <v/>
      </c>
      <c r="V752" s="36" t="str">
        <f t="shared" si="78"/>
        <v/>
      </c>
      <c r="W752" s="36" t="str">
        <f t="shared" si="79"/>
        <v/>
      </c>
      <c r="X752" s="31"/>
      <c r="Y752" s="31"/>
      <c r="Z752" s="31" t="s">
        <v>9044</v>
      </c>
      <c r="AA752" s="31">
        <v>751</v>
      </c>
      <c r="AB752" s="31"/>
      <c r="AC752" s="31"/>
      <c r="AD752" s="31"/>
      <c r="AE752" s="31"/>
      <c r="AF752" s="31"/>
    </row>
    <row r="753" spans="1:32">
      <c r="A753" s="31" t="str">
        <f>IF((Rapportage!A753)="","",_xlfn.CONCAT(REPT("0",4-LEN(Rapportage!A753)),Rapportage!A753))</f>
        <v/>
      </c>
      <c r="B753" s="31" t="s">
        <v>2262</v>
      </c>
      <c r="C753" s="31" t="str">
        <f>IF((Rapportage!C753)="","",_xlfn.CONCAT(REPT("0",10-LEN(Rapportage!C753)),Rapportage!C753))</f>
        <v/>
      </c>
      <c r="D753" s="31" t="s">
        <v>2263</v>
      </c>
      <c r="E753" s="31" t="s">
        <v>18334</v>
      </c>
      <c r="F753" s="31" t="s">
        <v>15812</v>
      </c>
      <c r="G753" s="31" t="s">
        <v>2264</v>
      </c>
      <c r="H753" s="31" t="s">
        <v>9045</v>
      </c>
      <c r="I753" s="31">
        <v>1766</v>
      </c>
      <c r="J753" s="31" t="e">
        <f ca="1">IF(($AB$2-$AA$2) &gt;= 0,IF(LEN(TEXT((V753)*100,"00000"))=3,_xlfn.CONCAT(0,TEXT((V753)*100,"00000")),TEXT((V753)*100,"00000")),empty)</f>
        <v>#NAME?</v>
      </c>
      <c r="K753" s="31" t="str">
        <f t="shared" si="75"/>
        <v/>
      </c>
      <c r="L753" s="31" t="s">
        <v>13293</v>
      </c>
      <c r="M753" s="31"/>
      <c r="N753" s="33" t="e">
        <f>MOD(Rapportage!H753-Rapportage!F753,1)-P753</f>
        <v>#VALUE!</v>
      </c>
      <c r="O753" s="31" t="str">
        <f>IF(Rapportage!G753="","",Rapportage!G753-Rapportage!E753)</f>
        <v/>
      </c>
      <c r="P753" s="35" t="str">
        <f>IF(Rapportage!K753="","",(Rapportage!K753*60)/1440)</f>
        <v/>
      </c>
      <c r="Q753" s="40" t="str">
        <f>IF(O753=1,1-((Rapportage!#REF!-$X$2)),"")</f>
        <v/>
      </c>
      <c r="R753" s="40" t="str">
        <f t="shared" si="74"/>
        <v/>
      </c>
      <c r="S753" s="35" t="str">
        <f>IF(OR(O753=1,Rapportage!H753&lt;$X$3),IF(Rapportage!H753&lt;"00:01","",(Rapportage!H753-$X$2)),"")</f>
        <v/>
      </c>
      <c r="T753" s="36" t="str">
        <f t="shared" si="76"/>
        <v/>
      </c>
      <c r="U753" s="41" t="str">
        <f t="shared" si="77"/>
        <v/>
      </c>
      <c r="V753" s="36" t="str">
        <f t="shared" si="78"/>
        <v/>
      </c>
      <c r="W753" s="36" t="str">
        <f t="shared" si="79"/>
        <v/>
      </c>
      <c r="X753" s="31"/>
      <c r="Y753" s="31"/>
      <c r="Z753" s="31" t="s">
        <v>9046</v>
      </c>
      <c r="AA753" s="31">
        <v>752</v>
      </c>
      <c r="AB753" s="31"/>
      <c r="AC753" s="31"/>
      <c r="AD753" s="31"/>
      <c r="AE753" s="31"/>
      <c r="AF753" s="31"/>
    </row>
    <row r="754" spans="1:32">
      <c r="A754" s="31" t="str">
        <f>IF((Rapportage!A754)="","",_xlfn.CONCAT(REPT("0",4-LEN(Rapportage!A754)),Rapportage!A754))</f>
        <v/>
      </c>
      <c r="B754" s="31" t="s">
        <v>2265</v>
      </c>
      <c r="C754" s="31" t="str">
        <f>IF((Rapportage!C754)="","",_xlfn.CONCAT(REPT("0",10-LEN(Rapportage!C754)),Rapportage!C754))</f>
        <v/>
      </c>
      <c r="D754" s="31" t="s">
        <v>2266</v>
      </c>
      <c r="E754" s="31" t="s">
        <v>18335</v>
      </c>
      <c r="F754" s="31" t="s">
        <v>15813</v>
      </c>
      <c r="G754" s="31" t="s">
        <v>2267</v>
      </c>
      <c r="H754" s="31" t="s">
        <v>9047</v>
      </c>
      <c r="I754" s="31">
        <v>1766</v>
      </c>
      <c r="J754" s="31" t="e">
        <f ca="1">IF(($AB$2-$AA$2) &gt;= 0,IF(LEN(TEXT((V754)*100,"00000"))=3,_xlfn.CONCAT(0,TEXT((V754)*100,"00000")),TEXT((V754)*100,"00000")),empty)</f>
        <v>#NAME?</v>
      </c>
      <c r="K754" s="31" t="str">
        <f t="shared" si="75"/>
        <v/>
      </c>
      <c r="L754" s="31" t="s">
        <v>13294</v>
      </c>
      <c r="M754" s="31"/>
      <c r="N754" s="33" t="e">
        <f>MOD(Rapportage!H754-Rapportage!F754,1)-P754</f>
        <v>#VALUE!</v>
      </c>
      <c r="O754" s="31" t="str">
        <f>IF(Rapportage!G754="","",Rapportage!G754-Rapportage!E754)</f>
        <v/>
      </c>
      <c r="P754" s="35" t="str">
        <f>IF(Rapportage!K754="","",(Rapportage!K754*60)/1440)</f>
        <v/>
      </c>
      <c r="Q754" s="40" t="str">
        <f>IF(O754=1,1-((Rapportage!#REF!-$X$2)),"")</f>
        <v/>
      </c>
      <c r="R754" s="40" t="str">
        <f t="shared" si="74"/>
        <v/>
      </c>
      <c r="S754" s="35" t="str">
        <f>IF(OR(O754=1,Rapportage!H754&lt;$X$3),IF(Rapportage!H754&lt;"00:01","",(Rapportage!H754-$X$2)),"")</f>
        <v/>
      </c>
      <c r="T754" s="36" t="str">
        <f t="shared" si="76"/>
        <v/>
      </c>
      <c r="U754" s="41" t="str">
        <f t="shared" si="77"/>
        <v/>
      </c>
      <c r="V754" s="36" t="str">
        <f t="shared" si="78"/>
        <v/>
      </c>
      <c r="W754" s="36" t="str">
        <f t="shared" si="79"/>
        <v/>
      </c>
      <c r="X754" s="31"/>
      <c r="Y754" s="31"/>
      <c r="Z754" s="31" t="s">
        <v>9048</v>
      </c>
      <c r="AA754" s="31">
        <v>753</v>
      </c>
      <c r="AB754" s="31"/>
      <c r="AC754" s="31"/>
      <c r="AD754" s="31"/>
      <c r="AE754" s="31"/>
      <c r="AF754" s="31"/>
    </row>
    <row r="755" spans="1:32">
      <c r="A755" s="31" t="str">
        <f>IF((Rapportage!A755)="","",_xlfn.CONCAT(REPT("0",4-LEN(Rapportage!A755)),Rapportage!A755))</f>
        <v/>
      </c>
      <c r="B755" s="31" t="s">
        <v>2268</v>
      </c>
      <c r="C755" s="31" t="str">
        <f>IF((Rapportage!C755)="","",_xlfn.CONCAT(REPT("0",10-LEN(Rapportage!C755)),Rapportage!C755))</f>
        <v/>
      </c>
      <c r="D755" s="31" t="s">
        <v>2269</v>
      </c>
      <c r="E755" s="31" t="s">
        <v>18336</v>
      </c>
      <c r="F755" s="31" t="s">
        <v>15814</v>
      </c>
      <c r="G755" s="31" t="s">
        <v>2270</v>
      </c>
      <c r="H755" s="31" t="s">
        <v>9049</v>
      </c>
      <c r="I755" s="31">
        <v>1766</v>
      </c>
      <c r="J755" s="31" t="e">
        <f ca="1">IF(($AB$2-$AA$2) &gt;= 0,IF(LEN(TEXT((V755)*100,"00000"))=3,_xlfn.CONCAT(0,TEXT((V755)*100,"00000")),TEXT((V755)*100,"00000")),empty)</f>
        <v>#NAME?</v>
      </c>
      <c r="K755" s="31" t="str">
        <f t="shared" si="75"/>
        <v/>
      </c>
      <c r="L755" s="31" t="s">
        <v>13295</v>
      </c>
      <c r="M755" s="31"/>
      <c r="N755" s="33" t="e">
        <f>MOD(Rapportage!H755-Rapportage!F755,1)-P755</f>
        <v>#VALUE!</v>
      </c>
      <c r="O755" s="31" t="str">
        <f>IF(Rapportage!G755="","",Rapportage!G755-Rapportage!E755)</f>
        <v/>
      </c>
      <c r="P755" s="35" t="str">
        <f>IF(Rapportage!K755="","",(Rapportage!K755*60)/1440)</f>
        <v/>
      </c>
      <c r="Q755" s="40" t="str">
        <f>IF(O755=1,1-((Rapportage!#REF!-$X$2)),"")</f>
        <v/>
      </c>
      <c r="R755" s="40" t="str">
        <f t="shared" si="74"/>
        <v/>
      </c>
      <c r="S755" s="35" t="str">
        <f>IF(OR(O755=1,Rapportage!H755&lt;$X$3),IF(Rapportage!H755&lt;"00:01","",(Rapportage!H755-$X$2)),"")</f>
        <v/>
      </c>
      <c r="T755" s="36" t="str">
        <f t="shared" si="76"/>
        <v/>
      </c>
      <c r="U755" s="41" t="str">
        <f t="shared" si="77"/>
        <v/>
      </c>
      <c r="V755" s="36" t="str">
        <f t="shared" si="78"/>
        <v/>
      </c>
      <c r="W755" s="36" t="str">
        <f t="shared" si="79"/>
        <v/>
      </c>
      <c r="X755" s="31"/>
      <c r="Y755" s="31"/>
      <c r="Z755" s="31" t="s">
        <v>9050</v>
      </c>
      <c r="AA755" s="31">
        <v>754</v>
      </c>
      <c r="AB755" s="31"/>
      <c r="AC755" s="31"/>
      <c r="AD755" s="31"/>
      <c r="AE755" s="31"/>
      <c r="AF755" s="31"/>
    </row>
    <row r="756" spans="1:32">
      <c r="A756" s="31" t="str">
        <f>IF((Rapportage!A756)="","",_xlfn.CONCAT(REPT("0",4-LEN(Rapportage!A756)),Rapportage!A756))</f>
        <v/>
      </c>
      <c r="B756" s="31" t="s">
        <v>2271</v>
      </c>
      <c r="C756" s="31" t="str">
        <f>IF((Rapportage!C756)="","",_xlfn.CONCAT(REPT("0",10-LEN(Rapportage!C756)),Rapportage!C756))</f>
        <v/>
      </c>
      <c r="D756" s="31" t="s">
        <v>2272</v>
      </c>
      <c r="E756" s="31" t="s">
        <v>18337</v>
      </c>
      <c r="F756" s="31" t="s">
        <v>15815</v>
      </c>
      <c r="G756" s="31" t="s">
        <v>2273</v>
      </c>
      <c r="H756" s="31" t="s">
        <v>9051</v>
      </c>
      <c r="I756" s="31">
        <v>1766</v>
      </c>
      <c r="J756" s="31" t="e">
        <f ca="1">IF(($AB$2-$AA$2) &gt;= 0,IF(LEN(TEXT((V756)*100,"00000"))=3,_xlfn.CONCAT(0,TEXT((V756)*100,"00000")),TEXT((V756)*100,"00000")),empty)</f>
        <v>#NAME?</v>
      </c>
      <c r="K756" s="31" t="str">
        <f t="shared" si="75"/>
        <v/>
      </c>
      <c r="L756" s="31" t="s">
        <v>13296</v>
      </c>
      <c r="M756" s="31"/>
      <c r="N756" s="33" t="e">
        <f>MOD(Rapportage!H756-Rapportage!F756,1)-P756</f>
        <v>#VALUE!</v>
      </c>
      <c r="O756" s="31" t="str">
        <f>IF(Rapportage!G756="","",Rapportage!G756-Rapportage!E756)</f>
        <v/>
      </c>
      <c r="P756" s="35" t="str">
        <f>IF(Rapportage!K756="","",(Rapportage!K756*60)/1440)</f>
        <v/>
      </c>
      <c r="Q756" s="40" t="str">
        <f>IF(O756=1,1-((Rapportage!#REF!-$X$2)),"")</f>
        <v/>
      </c>
      <c r="R756" s="40" t="str">
        <f t="shared" si="74"/>
        <v/>
      </c>
      <c r="S756" s="35" t="str">
        <f>IF(OR(O756=1,Rapportage!H756&lt;$X$3),IF(Rapportage!H756&lt;"00:01","",(Rapportage!H756-$X$2)),"")</f>
        <v/>
      </c>
      <c r="T756" s="36" t="str">
        <f t="shared" si="76"/>
        <v/>
      </c>
      <c r="U756" s="41" t="str">
        <f t="shared" si="77"/>
        <v/>
      </c>
      <c r="V756" s="36" t="str">
        <f t="shared" si="78"/>
        <v/>
      </c>
      <c r="W756" s="36" t="str">
        <f t="shared" si="79"/>
        <v/>
      </c>
      <c r="X756" s="31"/>
      <c r="Y756" s="31"/>
      <c r="Z756" s="31" t="s">
        <v>9052</v>
      </c>
      <c r="AA756" s="31">
        <v>755</v>
      </c>
      <c r="AB756" s="31"/>
      <c r="AC756" s="31"/>
      <c r="AD756" s="31"/>
      <c r="AE756" s="31"/>
      <c r="AF756" s="31"/>
    </row>
    <row r="757" spans="1:32">
      <c r="A757" s="31" t="str">
        <f>IF((Rapportage!A757)="","",_xlfn.CONCAT(REPT("0",4-LEN(Rapportage!A757)),Rapportage!A757))</f>
        <v/>
      </c>
      <c r="B757" s="31" t="s">
        <v>2274</v>
      </c>
      <c r="C757" s="31" t="str">
        <f>IF((Rapportage!C757)="","",_xlfn.CONCAT(REPT("0",10-LEN(Rapportage!C757)),Rapportage!C757))</f>
        <v/>
      </c>
      <c r="D757" s="31" t="s">
        <v>2275</v>
      </c>
      <c r="E757" s="31" t="s">
        <v>18338</v>
      </c>
      <c r="F757" s="31" t="s">
        <v>15816</v>
      </c>
      <c r="G757" s="31" t="s">
        <v>2276</v>
      </c>
      <c r="H757" s="31" t="s">
        <v>9053</v>
      </c>
      <c r="I757" s="31">
        <v>1766</v>
      </c>
      <c r="J757" s="31" t="e">
        <f ca="1">IF(($AB$2-$AA$2) &gt;= 0,IF(LEN(TEXT((V757)*100,"00000"))=3,_xlfn.CONCAT(0,TEXT((V757)*100,"00000")),TEXT((V757)*100,"00000")),empty)</f>
        <v>#NAME?</v>
      </c>
      <c r="K757" s="31" t="str">
        <f t="shared" si="75"/>
        <v/>
      </c>
      <c r="L757" s="31" t="s">
        <v>13297</v>
      </c>
      <c r="M757" s="31"/>
      <c r="N757" s="33" t="e">
        <f>MOD(Rapportage!H757-Rapportage!F757,1)-P757</f>
        <v>#VALUE!</v>
      </c>
      <c r="O757" s="31" t="str">
        <f>IF(Rapportage!G757="","",Rapportage!G757-Rapportage!E757)</f>
        <v/>
      </c>
      <c r="P757" s="35" t="str">
        <f>IF(Rapportage!K757="","",(Rapportage!K757*60)/1440)</f>
        <v/>
      </c>
      <c r="Q757" s="40" t="str">
        <f>IF(O757=1,1-((Rapportage!#REF!-$X$2)),"")</f>
        <v/>
      </c>
      <c r="R757" s="40" t="str">
        <f t="shared" si="74"/>
        <v/>
      </c>
      <c r="S757" s="35" t="str">
        <f>IF(OR(O757=1,Rapportage!H757&lt;$X$3),IF(Rapportage!H757&lt;"00:01","",(Rapportage!H757-$X$2)),"")</f>
        <v/>
      </c>
      <c r="T757" s="36" t="str">
        <f t="shared" si="76"/>
        <v/>
      </c>
      <c r="U757" s="41" t="str">
        <f t="shared" si="77"/>
        <v/>
      </c>
      <c r="V757" s="36" t="str">
        <f t="shared" si="78"/>
        <v/>
      </c>
      <c r="W757" s="36" t="str">
        <f t="shared" si="79"/>
        <v/>
      </c>
      <c r="X757" s="31"/>
      <c r="Y757" s="31"/>
      <c r="Z757" s="31" t="s">
        <v>9054</v>
      </c>
      <c r="AA757" s="31">
        <v>756</v>
      </c>
      <c r="AB757" s="31"/>
      <c r="AC757" s="31"/>
      <c r="AD757" s="31"/>
      <c r="AE757" s="31"/>
      <c r="AF757" s="31"/>
    </row>
    <row r="758" spans="1:32">
      <c r="A758" s="31" t="str">
        <f>IF((Rapportage!A758)="","",_xlfn.CONCAT(REPT("0",4-LEN(Rapportage!A758)),Rapportage!A758))</f>
        <v/>
      </c>
      <c r="B758" s="31" t="s">
        <v>2277</v>
      </c>
      <c r="C758" s="31" t="str">
        <f>IF((Rapportage!C758)="","",_xlfn.CONCAT(REPT("0",10-LEN(Rapportage!C758)),Rapportage!C758))</f>
        <v/>
      </c>
      <c r="D758" s="31" t="s">
        <v>2278</v>
      </c>
      <c r="E758" s="31" t="s">
        <v>18339</v>
      </c>
      <c r="F758" s="31" t="s">
        <v>15817</v>
      </c>
      <c r="G758" s="31" t="s">
        <v>2279</v>
      </c>
      <c r="H758" s="31" t="s">
        <v>9055</v>
      </c>
      <c r="I758" s="31">
        <v>1766</v>
      </c>
      <c r="J758" s="31" t="e">
        <f ca="1">IF(($AB$2-$AA$2) &gt;= 0,IF(LEN(TEXT((V758)*100,"00000"))=3,_xlfn.CONCAT(0,TEXT((V758)*100,"00000")),TEXT((V758)*100,"00000")),empty)</f>
        <v>#NAME?</v>
      </c>
      <c r="K758" s="31" t="str">
        <f t="shared" si="75"/>
        <v/>
      </c>
      <c r="L758" s="31" t="s">
        <v>13298</v>
      </c>
      <c r="M758" s="31"/>
      <c r="N758" s="33" t="e">
        <f>MOD(Rapportage!H758-Rapportage!F758,1)-P758</f>
        <v>#VALUE!</v>
      </c>
      <c r="O758" s="31" t="str">
        <f>IF(Rapportage!G758="","",Rapportage!G758-Rapportage!E758)</f>
        <v/>
      </c>
      <c r="P758" s="35" t="str">
        <f>IF(Rapportage!K758="","",(Rapportage!K758*60)/1440)</f>
        <v/>
      </c>
      <c r="Q758" s="40" t="str">
        <f>IF(O758=1,1-((Rapportage!#REF!-$X$2)),"")</f>
        <v/>
      </c>
      <c r="R758" s="40" t="str">
        <f t="shared" si="74"/>
        <v/>
      </c>
      <c r="S758" s="35" t="str">
        <f>IF(OR(O758=1,Rapportage!H758&lt;$X$3),IF(Rapportage!H758&lt;"00:01","",(Rapportage!H758-$X$2)),"")</f>
        <v/>
      </c>
      <c r="T758" s="36" t="str">
        <f t="shared" si="76"/>
        <v/>
      </c>
      <c r="U758" s="41" t="str">
        <f t="shared" si="77"/>
        <v/>
      </c>
      <c r="V758" s="36" t="str">
        <f t="shared" si="78"/>
        <v/>
      </c>
      <c r="W758" s="36" t="str">
        <f t="shared" si="79"/>
        <v/>
      </c>
      <c r="X758" s="31"/>
      <c r="Y758" s="31"/>
      <c r="Z758" s="31" t="s">
        <v>9056</v>
      </c>
      <c r="AA758" s="31">
        <v>757</v>
      </c>
      <c r="AB758" s="31"/>
      <c r="AC758" s="31"/>
      <c r="AD758" s="31"/>
      <c r="AE758" s="31"/>
      <c r="AF758" s="31"/>
    </row>
    <row r="759" spans="1:32">
      <c r="A759" s="31" t="str">
        <f>IF((Rapportage!A759)="","",_xlfn.CONCAT(REPT("0",4-LEN(Rapportage!A759)),Rapportage!A759))</f>
        <v/>
      </c>
      <c r="B759" s="31" t="s">
        <v>2280</v>
      </c>
      <c r="C759" s="31" t="str">
        <f>IF((Rapportage!C759)="","",_xlfn.CONCAT(REPT("0",10-LEN(Rapportage!C759)),Rapportage!C759))</f>
        <v/>
      </c>
      <c r="D759" s="31" t="s">
        <v>2281</v>
      </c>
      <c r="E759" s="31" t="s">
        <v>18340</v>
      </c>
      <c r="F759" s="31" t="s">
        <v>15818</v>
      </c>
      <c r="G759" s="31" t="s">
        <v>2282</v>
      </c>
      <c r="H759" s="31" t="s">
        <v>9057</v>
      </c>
      <c r="I759" s="31">
        <v>1766</v>
      </c>
      <c r="J759" s="31" t="e">
        <f ca="1">IF(($AB$2-$AA$2) &gt;= 0,IF(LEN(TEXT((V759)*100,"00000"))=3,_xlfn.CONCAT(0,TEXT((V759)*100,"00000")),TEXT((V759)*100,"00000")),empty)</f>
        <v>#NAME?</v>
      </c>
      <c r="K759" s="31" t="str">
        <f t="shared" si="75"/>
        <v/>
      </c>
      <c r="L759" s="31" t="s">
        <v>13299</v>
      </c>
      <c r="M759" s="31"/>
      <c r="N759" s="33" t="e">
        <f>MOD(Rapportage!H759-Rapportage!F759,1)-P759</f>
        <v>#VALUE!</v>
      </c>
      <c r="O759" s="31" t="str">
        <f>IF(Rapportage!G759="","",Rapportage!G759-Rapportage!E759)</f>
        <v/>
      </c>
      <c r="P759" s="35" t="str">
        <f>IF(Rapportage!K759="","",(Rapportage!K759*60)/1440)</f>
        <v/>
      </c>
      <c r="Q759" s="40" t="str">
        <f>IF(O759=1,1-((Rapportage!#REF!-$X$2)),"")</f>
        <v/>
      </c>
      <c r="R759" s="40" t="str">
        <f t="shared" si="74"/>
        <v/>
      </c>
      <c r="S759" s="35" t="str">
        <f>IF(OR(O759=1,Rapportage!H759&lt;$X$3),IF(Rapportage!H759&lt;"00:01","",(Rapportage!H759-$X$2)),"")</f>
        <v/>
      </c>
      <c r="T759" s="36" t="str">
        <f t="shared" si="76"/>
        <v/>
      </c>
      <c r="U759" s="41" t="str">
        <f t="shared" si="77"/>
        <v/>
      </c>
      <c r="V759" s="36" t="str">
        <f t="shared" si="78"/>
        <v/>
      </c>
      <c r="W759" s="36" t="str">
        <f t="shared" si="79"/>
        <v/>
      </c>
      <c r="X759" s="31"/>
      <c r="Y759" s="31"/>
      <c r="Z759" s="31" t="s">
        <v>9058</v>
      </c>
      <c r="AA759" s="31">
        <v>758</v>
      </c>
      <c r="AB759" s="31"/>
      <c r="AC759" s="31"/>
      <c r="AD759" s="31"/>
      <c r="AE759" s="31"/>
      <c r="AF759" s="31"/>
    </row>
    <row r="760" spans="1:32">
      <c r="A760" s="31" t="str">
        <f>IF((Rapportage!A760)="","",_xlfn.CONCAT(REPT("0",4-LEN(Rapportage!A760)),Rapportage!A760))</f>
        <v/>
      </c>
      <c r="B760" s="31" t="s">
        <v>2283</v>
      </c>
      <c r="C760" s="31" t="str">
        <f>IF((Rapportage!C760)="","",_xlfn.CONCAT(REPT("0",10-LEN(Rapportage!C760)),Rapportage!C760))</f>
        <v/>
      </c>
      <c r="D760" s="31" t="s">
        <v>2284</v>
      </c>
      <c r="E760" s="31" t="s">
        <v>18341</v>
      </c>
      <c r="F760" s="31" t="s">
        <v>15819</v>
      </c>
      <c r="G760" s="31" t="s">
        <v>2285</v>
      </c>
      <c r="H760" s="31" t="s">
        <v>9059</v>
      </c>
      <c r="I760" s="31">
        <v>1766</v>
      </c>
      <c r="J760" s="31" t="e">
        <f ca="1">IF(($AB$2-$AA$2) &gt;= 0,IF(LEN(TEXT((V760)*100,"00000"))=3,_xlfn.CONCAT(0,TEXT((V760)*100,"00000")),TEXT((V760)*100,"00000")),empty)</f>
        <v>#NAME?</v>
      </c>
      <c r="K760" s="31" t="str">
        <f t="shared" si="75"/>
        <v/>
      </c>
      <c r="L760" s="31" t="s">
        <v>13300</v>
      </c>
      <c r="M760" s="31"/>
      <c r="N760" s="33" t="e">
        <f>MOD(Rapportage!H760-Rapportage!F760,1)-P760</f>
        <v>#VALUE!</v>
      </c>
      <c r="O760" s="31" t="str">
        <f>IF(Rapportage!G760="","",Rapportage!G760-Rapportage!E760)</f>
        <v/>
      </c>
      <c r="P760" s="35" t="str">
        <f>IF(Rapportage!K760="","",(Rapportage!K760*60)/1440)</f>
        <v/>
      </c>
      <c r="Q760" s="40" t="str">
        <f>IF(O760=1,1-((Rapportage!#REF!-$X$2)),"")</f>
        <v/>
      </c>
      <c r="R760" s="40" t="str">
        <f t="shared" si="74"/>
        <v/>
      </c>
      <c r="S760" s="35" t="str">
        <f>IF(OR(O760=1,Rapportage!H760&lt;$X$3),IF(Rapportage!H760&lt;"00:01","",(Rapportage!H760-$X$2)),"")</f>
        <v/>
      </c>
      <c r="T760" s="36" t="str">
        <f t="shared" si="76"/>
        <v/>
      </c>
      <c r="U760" s="41" t="str">
        <f t="shared" si="77"/>
        <v/>
      </c>
      <c r="V760" s="36" t="str">
        <f t="shared" si="78"/>
        <v/>
      </c>
      <c r="W760" s="36" t="str">
        <f t="shared" si="79"/>
        <v/>
      </c>
      <c r="X760" s="31"/>
      <c r="Y760" s="31"/>
      <c r="Z760" s="31" t="s">
        <v>9060</v>
      </c>
      <c r="AA760" s="31">
        <v>759</v>
      </c>
      <c r="AB760" s="31"/>
      <c r="AC760" s="31"/>
      <c r="AD760" s="31"/>
      <c r="AE760" s="31"/>
      <c r="AF760" s="31"/>
    </row>
    <row r="761" spans="1:32">
      <c r="A761" s="31" t="str">
        <f>IF((Rapportage!A761)="","",_xlfn.CONCAT(REPT("0",4-LEN(Rapportage!A761)),Rapportage!A761))</f>
        <v/>
      </c>
      <c r="B761" s="31" t="s">
        <v>2286</v>
      </c>
      <c r="C761" s="31" t="str">
        <f>IF((Rapportage!C761)="","",_xlfn.CONCAT(REPT("0",10-LEN(Rapportage!C761)),Rapportage!C761))</f>
        <v/>
      </c>
      <c r="D761" s="31" t="s">
        <v>2287</v>
      </c>
      <c r="E761" s="31" t="s">
        <v>18342</v>
      </c>
      <c r="F761" s="31" t="s">
        <v>15820</v>
      </c>
      <c r="G761" s="31" t="s">
        <v>2288</v>
      </c>
      <c r="H761" s="31" t="s">
        <v>9061</v>
      </c>
      <c r="I761" s="31">
        <v>1766</v>
      </c>
      <c r="J761" s="31" t="e">
        <f ca="1">IF(($AB$2-$AA$2) &gt;= 0,IF(LEN(TEXT((V761)*100,"00000"))=3,_xlfn.CONCAT(0,TEXT((V761)*100,"00000")),TEXT((V761)*100,"00000")),empty)</f>
        <v>#NAME?</v>
      </c>
      <c r="K761" s="31" t="str">
        <f t="shared" si="75"/>
        <v/>
      </c>
      <c r="L761" s="31" t="s">
        <v>13301</v>
      </c>
      <c r="M761" s="31"/>
      <c r="N761" s="33" t="e">
        <f>MOD(Rapportage!H761-Rapportage!F761,1)-P761</f>
        <v>#VALUE!</v>
      </c>
      <c r="O761" s="31" t="str">
        <f>IF(Rapportage!G761="","",Rapportage!G761-Rapportage!E761)</f>
        <v/>
      </c>
      <c r="P761" s="35" t="str">
        <f>IF(Rapportage!K761="","",(Rapportage!K761*60)/1440)</f>
        <v/>
      </c>
      <c r="Q761" s="40" t="str">
        <f>IF(O761=1,1-((Rapportage!#REF!-$X$2)),"")</f>
        <v/>
      </c>
      <c r="R761" s="40" t="str">
        <f t="shared" si="74"/>
        <v/>
      </c>
      <c r="S761" s="35" t="str">
        <f>IF(OR(O761=1,Rapportage!H761&lt;$X$3),IF(Rapportage!H761&lt;"00:01","",(Rapportage!H761-$X$2)),"")</f>
        <v/>
      </c>
      <c r="T761" s="36" t="str">
        <f t="shared" si="76"/>
        <v/>
      </c>
      <c r="U761" s="41" t="str">
        <f t="shared" si="77"/>
        <v/>
      </c>
      <c r="V761" s="36" t="str">
        <f t="shared" si="78"/>
        <v/>
      </c>
      <c r="W761" s="36" t="str">
        <f t="shared" si="79"/>
        <v/>
      </c>
      <c r="X761" s="31"/>
      <c r="Y761" s="31"/>
      <c r="Z761" s="31" t="s">
        <v>9062</v>
      </c>
      <c r="AA761" s="31">
        <v>760</v>
      </c>
      <c r="AB761" s="31"/>
      <c r="AC761" s="31"/>
      <c r="AD761" s="31"/>
      <c r="AE761" s="31"/>
      <c r="AF761" s="31"/>
    </row>
    <row r="762" spans="1:32">
      <c r="A762" s="31" t="str">
        <f>IF((Rapportage!A762)="","",_xlfn.CONCAT(REPT("0",4-LEN(Rapportage!A762)),Rapportage!A762))</f>
        <v/>
      </c>
      <c r="B762" s="31" t="s">
        <v>2289</v>
      </c>
      <c r="C762" s="31" t="str">
        <f>IF((Rapportage!C762)="","",_xlfn.CONCAT(REPT("0",10-LEN(Rapportage!C762)),Rapportage!C762))</f>
        <v/>
      </c>
      <c r="D762" s="31" t="s">
        <v>2290</v>
      </c>
      <c r="E762" s="31" t="s">
        <v>18343</v>
      </c>
      <c r="F762" s="31" t="s">
        <v>15821</v>
      </c>
      <c r="G762" s="31" t="s">
        <v>2291</v>
      </c>
      <c r="H762" s="31" t="s">
        <v>9063</v>
      </c>
      <c r="I762" s="31">
        <v>1766</v>
      </c>
      <c r="J762" s="31" t="e">
        <f ca="1">IF(($AB$2-$AA$2) &gt;= 0,IF(LEN(TEXT((V762)*100,"00000"))=3,_xlfn.CONCAT(0,TEXT((V762)*100,"00000")),TEXT((V762)*100,"00000")),empty)</f>
        <v>#NAME?</v>
      </c>
      <c r="K762" s="31" t="str">
        <f t="shared" si="75"/>
        <v/>
      </c>
      <c r="L762" s="31" t="s">
        <v>13302</v>
      </c>
      <c r="M762" s="31"/>
      <c r="N762" s="33" t="e">
        <f>MOD(Rapportage!H762-Rapportage!F762,1)-P762</f>
        <v>#VALUE!</v>
      </c>
      <c r="O762" s="31" t="str">
        <f>IF(Rapportage!G762="","",Rapportage!G762-Rapportage!E762)</f>
        <v/>
      </c>
      <c r="P762" s="35" t="str">
        <f>IF(Rapportage!K762="","",(Rapportage!K762*60)/1440)</f>
        <v/>
      </c>
      <c r="Q762" s="40" t="str">
        <f>IF(O762=1,1-((Rapportage!#REF!-$X$2)),"")</f>
        <v/>
      </c>
      <c r="R762" s="40" t="str">
        <f t="shared" si="74"/>
        <v/>
      </c>
      <c r="S762" s="35" t="str">
        <f>IF(OR(O762=1,Rapportage!H762&lt;$X$3),IF(Rapportage!H762&lt;"00:01","",(Rapportage!H762-$X$2)),"")</f>
        <v/>
      </c>
      <c r="T762" s="36" t="str">
        <f t="shared" si="76"/>
        <v/>
      </c>
      <c r="U762" s="41" t="str">
        <f t="shared" si="77"/>
        <v/>
      </c>
      <c r="V762" s="36" t="str">
        <f t="shared" si="78"/>
        <v/>
      </c>
      <c r="W762" s="36" t="str">
        <f t="shared" si="79"/>
        <v/>
      </c>
      <c r="X762" s="31"/>
      <c r="Y762" s="31"/>
      <c r="Z762" s="31" t="s">
        <v>9064</v>
      </c>
      <c r="AA762" s="31">
        <v>761</v>
      </c>
      <c r="AB762" s="31"/>
      <c r="AC762" s="31"/>
      <c r="AD762" s="31"/>
      <c r="AE762" s="31"/>
      <c r="AF762" s="31"/>
    </row>
    <row r="763" spans="1:32">
      <c r="A763" s="31" t="str">
        <f>IF((Rapportage!A763)="","",_xlfn.CONCAT(REPT("0",4-LEN(Rapportage!A763)),Rapportage!A763))</f>
        <v/>
      </c>
      <c r="B763" s="31" t="s">
        <v>2292</v>
      </c>
      <c r="C763" s="31" t="str">
        <f>IF((Rapportage!C763)="","",_xlfn.CONCAT(REPT("0",10-LEN(Rapportage!C763)),Rapportage!C763))</f>
        <v/>
      </c>
      <c r="D763" s="31" t="s">
        <v>2293</v>
      </c>
      <c r="E763" s="31" t="s">
        <v>18344</v>
      </c>
      <c r="F763" s="31" t="s">
        <v>15822</v>
      </c>
      <c r="G763" s="31" t="s">
        <v>2294</v>
      </c>
      <c r="H763" s="31" t="s">
        <v>9065</v>
      </c>
      <c r="I763" s="31">
        <v>1766</v>
      </c>
      <c r="J763" s="31" t="e">
        <f ca="1">IF(($AB$2-$AA$2) &gt;= 0,IF(LEN(TEXT((V763)*100,"00000"))=3,_xlfn.CONCAT(0,TEXT((V763)*100,"00000")),TEXT((V763)*100,"00000")),empty)</f>
        <v>#NAME?</v>
      </c>
      <c r="K763" s="31" t="str">
        <f t="shared" si="75"/>
        <v/>
      </c>
      <c r="L763" s="31" t="s">
        <v>13303</v>
      </c>
      <c r="M763" s="31"/>
      <c r="N763" s="33" t="e">
        <f>MOD(Rapportage!H763-Rapportage!F763,1)-P763</f>
        <v>#VALUE!</v>
      </c>
      <c r="O763" s="31" t="str">
        <f>IF(Rapportage!G763="","",Rapportage!G763-Rapportage!E763)</f>
        <v/>
      </c>
      <c r="P763" s="35" t="str">
        <f>IF(Rapportage!K763="","",(Rapportage!K763*60)/1440)</f>
        <v/>
      </c>
      <c r="Q763" s="40" t="str">
        <f>IF(O763=1,1-((Rapportage!#REF!-$X$2)),"")</f>
        <v/>
      </c>
      <c r="R763" s="40" t="str">
        <f t="shared" si="74"/>
        <v/>
      </c>
      <c r="S763" s="35" t="str">
        <f>IF(OR(O763=1,Rapportage!H763&lt;$X$3),IF(Rapportage!H763&lt;"00:01","",(Rapportage!H763-$X$2)),"")</f>
        <v/>
      </c>
      <c r="T763" s="36" t="str">
        <f t="shared" si="76"/>
        <v/>
      </c>
      <c r="U763" s="41" t="str">
        <f t="shared" si="77"/>
        <v/>
      </c>
      <c r="V763" s="36" t="str">
        <f t="shared" si="78"/>
        <v/>
      </c>
      <c r="W763" s="36" t="str">
        <f t="shared" si="79"/>
        <v/>
      </c>
      <c r="X763" s="31"/>
      <c r="Y763" s="31"/>
      <c r="Z763" s="31" t="s">
        <v>9066</v>
      </c>
      <c r="AA763" s="31">
        <v>762</v>
      </c>
      <c r="AB763" s="31"/>
      <c r="AC763" s="31"/>
      <c r="AD763" s="31"/>
      <c r="AE763" s="31"/>
      <c r="AF763" s="31"/>
    </row>
    <row r="764" spans="1:32">
      <c r="A764" s="31" t="str">
        <f>IF((Rapportage!A764)="","",_xlfn.CONCAT(REPT("0",4-LEN(Rapportage!A764)),Rapportage!A764))</f>
        <v/>
      </c>
      <c r="B764" s="31" t="s">
        <v>2295</v>
      </c>
      <c r="C764" s="31" t="str">
        <f>IF((Rapportage!C764)="","",_xlfn.CONCAT(REPT("0",10-LEN(Rapportage!C764)),Rapportage!C764))</f>
        <v/>
      </c>
      <c r="D764" s="31" t="s">
        <v>2296</v>
      </c>
      <c r="E764" s="31" t="s">
        <v>18345</v>
      </c>
      <c r="F764" s="31" t="s">
        <v>15823</v>
      </c>
      <c r="G764" s="31" t="s">
        <v>2297</v>
      </c>
      <c r="H764" s="31" t="s">
        <v>9067</v>
      </c>
      <c r="I764" s="31">
        <v>1766</v>
      </c>
      <c r="J764" s="31" t="e">
        <f ca="1">IF(($AB$2-$AA$2) &gt;= 0,IF(LEN(TEXT((V764)*100,"00000"))=3,_xlfn.CONCAT(0,TEXT((V764)*100,"00000")),TEXT((V764)*100,"00000")),empty)</f>
        <v>#NAME?</v>
      </c>
      <c r="K764" s="31" t="str">
        <f t="shared" si="75"/>
        <v/>
      </c>
      <c r="L764" s="31" t="s">
        <v>13304</v>
      </c>
      <c r="M764" s="31"/>
      <c r="N764" s="33" t="e">
        <f>MOD(Rapportage!H764-Rapportage!F764,1)-P764</f>
        <v>#VALUE!</v>
      </c>
      <c r="O764" s="31" t="str">
        <f>IF(Rapportage!G764="","",Rapportage!G764-Rapportage!E764)</f>
        <v/>
      </c>
      <c r="P764" s="35" t="str">
        <f>IF(Rapportage!K764="","",(Rapportage!K764*60)/1440)</f>
        <v/>
      </c>
      <c r="Q764" s="40" t="str">
        <f>IF(O764=1,1-((Rapportage!#REF!-$X$2)),"")</f>
        <v/>
      </c>
      <c r="R764" s="40" t="str">
        <f t="shared" si="74"/>
        <v/>
      </c>
      <c r="S764" s="35" t="str">
        <f>IF(OR(O764=1,Rapportage!H764&lt;$X$3),IF(Rapportage!H764&lt;"00:01","",(Rapportage!H764-$X$2)),"")</f>
        <v/>
      </c>
      <c r="T764" s="36" t="str">
        <f t="shared" si="76"/>
        <v/>
      </c>
      <c r="U764" s="41" t="str">
        <f t="shared" si="77"/>
        <v/>
      </c>
      <c r="V764" s="36" t="str">
        <f t="shared" si="78"/>
        <v/>
      </c>
      <c r="W764" s="36" t="str">
        <f t="shared" si="79"/>
        <v/>
      </c>
      <c r="X764" s="31"/>
      <c r="Y764" s="31"/>
      <c r="Z764" s="31" t="s">
        <v>9068</v>
      </c>
      <c r="AA764" s="31">
        <v>763</v>
      </c>
      <c r="AB764" s="31"/>
      <c r="AC764" s="31"/>
      <c r="AD764" s="31"/>
      <c r="AE764" s="31"/>
      <c r="AF764" s="31"/>
    </row>
    <row r="765" spans="1:32">
      <c r="A765" s="31" t="str">
        <f>IF((Rapportage!A765)="","",_xlfn.CONCAT(REPT("0",4-LEN(Rapportage!A765)),Rapportage!A765))</f>
        <v/>
      </c>
      <c r="B765" s="31" t="s">
        <v>2298</v>
      </c>
      <c r="C765" s="31" t="str">
        <f>IF((Rapportage!C765)="","",_xlfn.CONCAT(REPT("0",10-LEN(Rapportage!C765)),Rapportage!C765))</f>
        <v/>
      </c>
      <c r="D765" s="31" t="s">
        <v>2299</v>
      </c>
      <c r="E765" s="31" t="s">
        <v>18346</v>
      </c>
      <c r="F765" s="31" t="s">
        <v>15824</v>
      </c>
      <c r="G765" s="31" t="s">
        <v>2300</v>
      </c>
      <c r="H765" s="31" t="s">
        <v>9069</v>
      </c>
      <c r="I765" s="31">
        <v>1766</v>
      </c>
      <c r="J765" s="31" t="e">
        <f ca="1">IF(($AB$2-$AA$2) &gt;= 0,IF(LEN(TEXT((V765)*100,"00000"))=3,_xlfn.CONCAT(0,TEXT((V765)*100,"00000")),TEXT((V765)*100,"00000")),empty)</f>
        <v>#NAME?</v>
      </c>
      <c r="K765" s="31" t="str">
        <f t="shared" si="75"/>
        <v/>
      </c>
      <c r="L765" s="31" t="s">
        <v>13305</v>
      </c>
      <c r="M765" s="31"/>
      <c r="N765" s="33" t="e">
        <f>MOD(Rapportage!H765-Rapportage!F765,1)-P765</f>
        <v>#VALUE!</v>
      </c>
      <c r="O765" s="31" t="str">
        <f>IF(Rapportage!G765="","",Rapportage!G765-Rapportage!E765)</f>
        <v/>
      </c>
      <c r="P765" s="35" t="str">
        <f>IF(Rapportage!K765="","",(Rapportage!K765*60)/1440)</f>
        <v/>
      </c>
      <c r="Q765" s="40" t="str">
        <f>IF(O765=1,1-((Rapportage!#REF!-$X$2)),"")</f>
        <v/>
      </c>
      <c r="R765" s="40" t="str">
        <f t="shared" si="74"/>
        <v/>
      </c>
      <c r="S765" s="35" t="str">
        <f>IF(OR(O765=1,Rapportage!H765&lt;$X$3),IF(Rapportage!H765&lt;"00:01","",(Rapportage!H765-$X$2)),"")</f>
        <v/>
      </c>
      <c r="T765" s="36" t="str">
        <f t="shared" si="76"/>
        <v/>
      </c>
      <c r="U765" s="41" t="str">
        <f t="shared" si="77"/>
        <v/>
      </c>
      <c r="V765" s="36" t="str">
        <f t="shared" si="78"/>
        <v/>
      </c>
      <c r="W765" s="36" t="str">
        <f t="shared" si="79"/>
        <v/>
      </c>
      <c r="X765" s="31"/>
      <c r="Y765" s="31"/>
      <c r="Z765" s="31" t="s">
        <v>9070</v>
      </c>
      <c r="AA765" s="31">
        <v>764</v>
      </c>
      <c r="AB765" s="31"/>
      <c r="AC765" s="31"/>
      <c r="AD765" s="31"/>
      <c r="AE765" s="31"/>
      <c r="AF765" s="31"/>
    </row>
    <row r="766" spans="1:32">
      <c r="A766" s="31" t="str">
        <f>IF((Rapportage!A766)="","",_xlfn.CONCAT(REPT("0",4-LEN(Rapportage!A766)),Rapportage!A766))</f>
        <v/>
      </c>
      <c r="B766" s="31" t="s">
        <v>2301</v>
      </c>
      <c r="C766" s="31" t="str">
        <f>IF((Rapportage!C766)="","",_xlfn.CONCAT(REPT("0",10-LEN(Rapportage!C766)),Rapportage!C766))</f>
        <v/>
      </c>
      <c r="D766" s="31" t="s">
        <v>2302</v>
      </c>
      <c r="E766" s="31" t="s">
        <v>18347</v>
      </c>
      <c r="F766" s="31" t="s">
        <v>15825</v>
      </c>
      <c r="G766" s="31" t="s">
        <v>2303</v>
      </c>
      <c r="H766" s="31" t="s">
        <v>9071</v>
      </c>
      <c r="I766" s="31">
        <v>1766</v>
      </c>
      <c r="J766" s="31" t="e">
        <f ca="1">IF(($AB$2-$AA$2) &gt;= 0,IF(LEN(TEXT((V766)*100,"00000"))=3,_xlfn.CONCAT(0,TEXT((V766)*100,"00000")),TEXT((V766)*100,"00000")),empty)</f>
        <v>#NAME?</v>
      </c>
      <c r="K766" s="31" t="str">
        <f t="shared" si="75"/>
        <v/>
      </c>
      <c r="L766" s="31" t="s">
        <v>13306</v>
      </c>
      <c r="M766" s="31"/>
      <c r="N766" s="33" t="e">
        <f>MOD(Rapportage!H766-Rapportage!F766,1)-P766</f>
        <v>#VALUE!</v>
      </c>
      <c r="O766" s="31" t="str">
        <f>IF(Rapportage!G766="","",Rapportage!G766-Rapportage!E766)</f>
        <v/>
      </c>
      <c r="P766" s="35" t="str">
        <f>IF(Rapportage!K766="","",(Rapportage!K766*60)/1440)</f>
        <v/>
      </c>
      <c r="Q766" s="40" t="str">
        <f>IF(O766=1,1-((Rapportage!#REF!-$X$2)),"")</f>
        <v/>
      </c>
      <c r="R766" s="40" t="str">
        <f t="shared" si="74"/>
        <v/>
      </c>
      <c r="S766" s="35" t="str">
        <f>IF(OR(O766=1,Rapportage!H766&lt;$X$3),IF(Rapportage!H766&lt;"00:01","",(Rapportage!H766-$X$2)),"")</f>
        <v/>
      </c>
      <c r="T766" s="36" t="str">
        <f t="shared" si="76"/>
        <v/>
      </c>
      <c r="U766" s="41" t="str">
        <f t="shared" si="77"/>
        <v/>
      </c>
      <c r="V766" s="36" t="str">
        <f t="shared" si="78"/>
        <v/>
      </c>
      <c r="W766" s="36" t="str">
        <f t="shared" si="79"/>
        <v/>
      </c>
      <c r="X766" s="31"/>
      <c r="Y766" s="31"/>
      <c r="Z766" s="31" t="s">
        <v>9072</v>
      </c>
      <c r="AA766" s="31">
        <v>765</v>
      </c>
      <c r="AB766" s="31"/>
      <c r="AC766" s="31"/>
      <c r="AD766" s="31"/>
      <c r="AE766" s="31"/>
      <c r="AF766" s="31"/>
    </row>
    <row r="767" spans="1:32">
      <c r="A767" s="31" t="str">
        <f>IF((Rapportage!A767)="","",_xlfn.CONCAT(REPT("0",4-LEN(Rapportage!A767)),Rapportage!A767))</f>
        <v/>
      </c>
      <c r="B767" s="31" t="s">
        <v>2304</v>
      </c>
      <c r="C767" s="31" t="str">
        <f>IF((Rapportage!C767)="","",_xlfn.CONCAT(REPT("0",10-LEN(Rapportage!C767)),Rapportage!C767))</f>
        <v/>
      </c>
      <c r="D767" s="31" t="s">
        <v>2305</v>
      </c>
      <c r="E767" s="31" t="s">
        <v>18348</v>
      </c>
      <c r="F767" s="31" t="s">
        <v>15826</v>
      </c>
      <c r="G767" s="31" t="s">
        <v>2306</v>
      </c>
      <c r="H767" s="31" t="s">
        <v>9073</v>
      </c>
      <c r="I767" s="31">
        <v>1766</v>
      </c>
      <c r="J767" s="31" t="e">
        <f ca="1">IF(($AB$2-$AA$2) &gt;= 0,IF(LEN(TEXT((V767)*100,"00000"))=3,_xlfn.CONCAT(0,TEXT((V767)*100,"00000")),TEXT((V767)*100,"00000")),empty)</f>
        <v>#NAME?</v>
      </c>
      <c r="K767" s="31" t="str">
        <f t="shared" si="75"/>
        <v/>
      </c>
      <c r="L767" s="31" t="s">
        <v>13307</v>
      </c>
      <c r="M767" s="31"/>
      <c r="N767" s="33" t="e">
        <f>MOD(Rapportage!H767-Rapportage!F767,1)-P767</f>
        <v>#VALUE!</v>
      </c>
      <c r="O767" s="31" t="str">
        <f>IF(Rapportage!G767="","",Rapportage!G767-Rapportage!E767)</f>
        <v/>
      </c>
      <c r="P767" s="35" t="str">
        <f>IF(Rapportage!K767="","",(Rapportage!K767*60)/1440)</f>
        <v/>
      </c>
      <c r="Q767" s="40" t="str">
        <f>IF(O767=1,1-((Rapportage!#REF!-$X$2)),"")</f>
        <v/>
      </c>
      <c r="R767" s="40" t="str">
        <f t="shared" si="74"/>
        <v/>
      </c>
      <c r="S767" s="35" t="str">
        <f>IF(OR(O767=1,Rapportage!H767&lt;$X$3),IF(Rapportage!H767&lt;"00:01","",(Rapportage!H767-$X$2)),"")</f>
        <v/>
      </c>
      <c r="T767" s="36" t="str">
        <f t="shared" si="76"/>
        <v/>
      </c>
      <c r="U767" s="41" t="str">
        <f t="shared" si="77"/>
        <v/>
      </c>
      <c r="V767" s="36" t="str">
        <f t="shared" si="78"/>
        <v/>
      </c>
      <c r="W767" s="36" t="str">
        <f t="shared" si="79"/>
        <v/>
      </c>
      <c r="X767" s="31"/>
      <c r="Y767" s="31"/>
      <c r="Z767" s="31" t="s">
        <v>9074</v>
      </c>
      <c r="AA767" s="31">
        <v>766</v>
      </c>
      <c r="AB767" s="31"/>
      <c r="AC767" s="31"/>
      <c r="AD767" s="31"/>
      <c r="AE767" s="31"/>
      <c r="AF767" s="31"/>
    </row>
    <row r="768" spans="1:32">
      <c r="A768" s="31" t="str">
        <f>IF((Rapportage!A768)="","",_xlfn.CONCAT(REPT("0",4-LEN(Rapportage!A768)),Rapportage!A768))</f>
        <v/>
      </c>
      <c r="B768" s="31" t="s">
        <v>2307</v>
      </c>
      <c r="C768" s="31" t="str">
        <f>IF((Rapportage!C768)="","",_xlfn.CONCAT(REPT("0",10-LEN(Rapportage!C768)),Rapportage!C768))</f>
        <v/>
      </c>
      <c r="D768" s="31" t="s">
        <v>2308</v>
      </c>
      <c r="E768" s="31" t="s">
        <v>18349</v>
      </c>
      <c r="F768" s="31" t="s">
        <v>15827</v>
      </c>
      <c r="G768" s="31" t="s">
        <v>2309</v>
      </c>
      <c r="H768" s="31" t="s">
        <v>9075</v>
      </c>
      <c r="I768" s="31">
        <v>1766</v>
      </c>
      <c r="J768" s="31" t="e">
        <f ca="1">IF(($AB$2-$AA$2) &gt;= 0,IF(LEN(TEXT((V768)*100,"00000"))=3,_xlfn.CONCAT(0,TEXT((V768)*100,"00000")),TEXT((V768)*100,"00000")),empty)</f>
        <v>#NAME?</v>
      </c>
      <c r="K768" s="31" t="str">
        <f t="shared" si="75"/>
        <v/>
      </c>
      <c r="L768" s="31" t="s">
        <v>13308</v>
      </c>
      <c r="M768" s="31"/>
      <c r="N768" s="33" t="e">
        <f>MOD(Rapportage!H768-Rapportage!F768,1)-P768</f>
        <v>#VALUE!</v>
      </c>
      <c r="O768" s="31" t="str">
        <f>IF(Rapportage!G768="","",Rapportage!G768-Rapportage!E768)</f>
        <v/>
      </c>
      <c r="P768" s="35" t="str">
        <f>IF(Rapportage!K768="","",(Rapportage!K768*60)/1440)</f>
        <v/>
      </c>
      <c r="Q768" s="40" t="str">
        <f>IF(O768=1,1-((Rapportage!#REF!-$X$2)),"")</f>
        <v/>
      </c>
      <c r="R768" s="40" t="str">
        <f t="shared" si="74"/>
        <v/>
      </c>
      <c r="S768" s="35" t="str">
        <f>IF(OR(O768=1,Rapportage!H768&lt;$X$3),IF(Rapportage!H768&lt;"00:01","",(Rapportage!H768-$X$2)),"")</f>
        <v/>
      </c>
      <c r="T768" s="36" t="str">
        <f t="shared" si="76"/>
        <v/>
      </c>
      <c r="U768" s="41" t="str">
        <f t="shared" si="77"/>
        <v/>
      </c>
      <c r="V768" s="36" t="str">
        <f t="shared" si="78"/>
        <v/>
      </c>
      <c r="W768" s="36" t="str">
        <f t="shared" si="79"/>
        <v/>
      </c>
      <c r="X768" s="31"/>
      <c r="Y768" s="31"/>
      <c r="Z768" s="31" t="s">
        <v>9076</v>
      </c>
      <c r="AA768" s="31">
        <v>767</v>
      </c>
      <c r="AB768" s="31"/>
      <c r="AC768" s="31"/>
      <c r="AD768" s="31"/>
      <c r="AE768" s="31"/>
      <c r="AF768" s="31"/>
    </row>
    <row r="769" spans="1:32">
      <c r="A769" s="31" t="str">
        <f>IF((Rapportage!A769)="","",_xlfn.CONCAT(REPT("0",4-LEN(Rapportage!A769)),Rapportage!A769))</f>
        <v/>
      </c>
      <c r="B769" s="31" t="s">
        <v>2310</v>
      </c>
      <c r="C769" s="31" t="str">
        <f>IF((Rapportage!C769)="","",_xlfn.CONCAT(REPT("0",10-LEN(Rapportage!C769)),Rapportage!C769))</f>
        <v/>
      </c>
      <c r="D769" s="31" t="s">
        <v>2311</v>
      </c>
      <c r="E769" s="31" t="s">
        <v>18350</v>
      </c>
      <c r="F769" s="31" t="s">
        <v>15828</v>
      </c>
      <c r="G769" s="31" t="s">
        <v>2312</v>
      </c>
      <c r="H769" s="31" t="s">
        <v>9077</v>
      </c>
      <c r="I769" s="31">
        <v>1766</v>
      </c>
      <c r="J769" s="31" t="e">
        <f ca="1">IF(($AB$2-$AA$2) &gt;= 0,IF(LEN(TEXT((V769)*100,"00000"))=3,_xlfn.CONCAT(0,TEXT((V769)*100,"00000")),TEXT((V769)*100,"00000")),empty)</f>
        <v>#NAME?</v>
      </c>
      <c r="K769" s="31" t="str">
        <f t="shared" si="75"/>
        <v/>
      </c>
      <c r="L769" s="31" t="s">
        <v>13309</v>
      </c>
      <c r="M769" s="31"/>
      <c r="N769" s="33" t="e">
        <f>MOD(Rapportage!H769-Rapportage!F769,1)-P769</f>
        <v>#VALUE!</v>
      </c>
      <c r="O769" s="31" t="str">
        <f>IF(Rapportage!G769="","",Rapportage!G769-Rapportage!E769)</f>
        <v/>
      </c>
      <c r="P769" s="35" t="str">
        <f>IF(Rapportage!K769="","",(Rapportage!K769*60)/1440)</f>
        <v/>
      </c>
      <c r="Q769" s="40" t="str">
        <f>IF(O769=1,1-((Rapportage!#REF!-$X$2)),"")</f>
        <v/>
      </c>
      <c r="R769" s="40" t="str">
        <f t="shared" si="74"/>
        <v/>
      </c>
      <c r="S769" s="35" t="str">
        <f>IF(OR(O769=1,Rapportage!H769&lt;$X$3),IF(Rapportage!H769&lt;"00:01","",(Rapportage!H769-$X$2)),"")</f>
        <v/>
      </c>
      <c r="T769" s="36" t="str">
        <f t="shared" si="76"/>
        <v/>
      </c>
      <c r="U769" s="41" t="str">
        <f t="shared" si="77"/>
        <v/>
      </c>
      <c r="V769" s="36" t="str">
        <f t="shared" si="78"/>
        <v/>
      </c>
      <c r="W769" s="36" t="str">
        <f t="shared" si="79"/>
        <v/>
      </c>
      <c r="X769" s="31"/>
      <c r="Y769" s="31"/>
      <c r="Z769" s="31" t="s">
        <v>9078</v>
      </c>
      <c r="AA769" s="31">
        <v>768</v>
      </c>
      <c r="AB769" s="31"/>
      <c r="AC769" s="31"/>
      <c r="AD769" s="31"/>
      <c r="AE769" s="31"/>
      <c r="AF769" s="31"/>
    </row>
    <row r="770" spans="1:32">
      <c r="A770" s="31" t="str">
        <f>IF((Rapportage!A770)="","",_xlfn.CONCAT(REPT("0",4-LEN(Rapportage!A770)),Rapportage!A770))</f>
        <v/>
      </c>
      <c r="B770" s="31" t="s">
        <v>2313</v>
      </c>
      <c r="C770" s="31" t="str">
        <f>IF((Rapportage!C770)="","",_xlfn.CONCAT(REPT("0",10-LEN(Rapportage!C770)),Rapportage!C770))</f>
        <v/>
      </c>
      <c r="D770" s="31" t="s">
        <v>2314</v>
      </c>
      <c r="E770" s="31" t="s">
        <v>18351</v>
      </c>
      <c r="F770" s="31" t="s">
        <v>15829</v>
      </c>
      <c r="G770" s="31" t="s">
        <v>2315</v>
      </c>
      <c r="H770" s="31" t="s">
        <v>9079</v>
      </c>
      <c r="I770" s="31">
        <v>1766</v>
      </c>
      <c r="J770" s="31" t="e">
        <f ca="1">IF(($AB$2-$AA$2) &gt;= 0,IF(LEN(TEXT((V770)*100,"00000"))=3,_xlfn.CONCAT(0,TEXT((V770)*100,"00000")),TEXT((V770)*100,"00000")),empty)</f>
        <v>#NAME?</v>
      </c>
      <c r="K770" s="31" t="str">
        <f t="shared" si="75"/>
        <v/>
      </c>
      <c r="L770" s="31" t="s">
        <v>13310</v>
      </c>
      <c r="M770" s="31"/>
      <c r="N770" s="33" t="e">
        <f>MOD(Rapportage!H770-Rapportage!F770,1)-P770</f>
        <v>#VALUE!</v>
      </c>
      <c r="O770" s="31" t="str">
        <f>IF(Rapportage!G770="","",Rapportage!G770-Rapportage!E770)</f>
        <v/>
      </c>
      <c r="P770" s="35" t="str">
        <f>IF(Rapportage!K770="","",(Rapportage!K770*60)/1440)</f>
        <v/>
      </c>
      <c r="Q770" s="40" t="str">
        <f>IF(O770=1,1-((Rapportage!#REF!-$X$2)),"")</f>
        <v/>
      </c>
      <c r="R770" s="40" t="str">
        <f t="shared" ref="R770:R833" si="80">IF(Q770="","",(Q770-N770))</f>
        <v/>
      </c>
      <c r="S770" s="35" t="str">
        <f>IF(OR(O770=1,Rapportage!H770&lt;$X$3),IF(Rapportage!H770&lt;"00:01","",(Rapportage!H770-$X$2)),"")</f>
        <v/>
      </c>
      <c r="T770" s="36" t="str">
        <f t="shared" si="76"/>
        <v/>
      </c>
      <c r="U770" s="41" t="str">
        <f t="shared" si="77"/>
        <v/>
      </c>
      <c r="V770" s="36" t="str">
        <f t="shared" si="78"/>
        <v/>
      </c>
      <c r="W770" s="36" t="str">
        <f t="shared" si="79"/>
        <v/>
      </c>
      <c r="X770" s="31"/>
      <c r="Y770" s="31"/>
      <c r="Z770" s="31" t="s">
        <v>9080</v>
      </c>
      <c r="AA770" s="31">
        <v>769</v>
      </c>
      <c r="AB770" s="31"/>
      <c r="AC770" s="31"/>
      <c r="AD770" s="31"/>
      <c r="AE770" s="31"/>
      <c r="AF770" s="31"/>
    </row>
    <row r="771" spans="1:32">
      <c r="A771" s="31" t="str">
        <f>IF((Rapportage!A771)="","",_xlfn.CONCAT(REPT("0",4-LEN(Rapportage!A771)),Rapportage!A771))</f>
        <v/>
      </c>
      <c r="B771" s="31" t="s">
        <v>2316</v>
      </c>
      <c r="C771" s="31" t="str">
        <f>IF((Rapportage!C771)="","",_xlfn.CONCAT(REPT("0",10-LEN(Rapportage!C771)),Rapportage!C771))</f>
        <v/>
      </c>
      <c r="D771" s="31" t="s">
        <v>2317</v>
      </c>
      <c r="E771" s="31" t="s">
        <v>18352</v>
      </c>
      <c r="F771" s="31" t="s">
        <v>15830</v>
      </c>
      <c r="G771" s="31" t="s">
        <v>2318</v>
      </c>
      <c r="H771" s="31" t="s">
        <v>9081</v>
      </c>
      <c r="I771" s="31">
        <v>1766</v>
      </c>
      <c r="J771" s="31" t="e">
        <f ca="1">IF(($AB$2-$AA$2) &gt;= 0,IF(LEN(TEXT((V771)*100,"00000"))=3,_xlfn.CONCAT(0,TEXT((V771)*100,"00000")),TEXT((V771)*100,"00000")),empty)</f>
        <v>#NAME?</v>
      </c>
      <c r="K771" s="31" t="str">
        <f t="shared" ref="K771:K834" si="81">IF(W771="","",IF(LEN(TEXT((W771)*100,"00000"))=3,_xlfn.CONCAT(0,TEXT((W771)*100,"00000")),TEXT((W771)*100,"00000")))</f>
        <v/>
      </c>
      <c r="L771" s="31" t="s">
        <v>13311</v>
      </c>
      <c r="M771" s="31"/>
      <c r="N771" s="33" t="e">
        <f>MOD(Rapportage!H771-Rapportage!F771,1)-P771</f>
        <v>#VALUE!</v>
      </c>
      <c r="O771" s="31" t="str">
        <f>IF(Rapportage!G771="","",Rapportage!G771-Rapportage!E771)</f>
        <v/>
      </c>
      <c r="P771" s="35" t="str">
        <f>IF(Rapportage!K771="","",(Rapportage!K771*60)/1440)</f>
        <v/>
      </c>
      <c r="Q771" s="40" t="str">
        <f>IF(O771=1,1-((Rapportage!#REF!-$X$2)),"")</f>
        <v/>
      </c>
      <c r="R771" s="40" t="str">
        <f t="shared" si="80"/>
        <v/>
      </c>
      <c r="S771" s="35" t="str">
        <f>IF(OR(O771=1,Rapportage!H771&lt;$X$3),IF(Rapportage!H771&lt;"00:01","",(Rapportage!H771-$X$2)),"")</f>
        <v/>
      </c>
      <c r="T771" s="36" t="str">
        <f t="shared" si="76"/>
        <v/>
      </c>
      <c r="U771" s="41" t="str">
        <f t="shared" si="77"/>
        <v/>
      </c>
      <c r="V771" s="36" t="str">
        <f t="shared" si="78"/>
        <v/>
      </c>
      <c r="W771" s="36" t="str">
        <f t="shared" si="79"/>
        <v/>
      </c>
      <c r="X771" s="31"/>
      <c r="Y771" s="31"/>
      <c r="Z771" s="31" t="s">
        <v>9082</v>
      </c>
      <c r="AA771" s="31">
        <v>770</v>
      </c>
      <c r="AB771" s="31"/>
      <c r="AC771" s="31"/>
      <c r="AD771" s="31"/>
      <c r="AE771" s="31"/>
      <c r="AF771" s="31"/>
    </row>
    <row r="772" spans="1:32">
      <c r="A772" s="31" t="str">
        <f>IF((Rapportage!A772)="","",_xlfn.CONCAT(REPT("0",4-LEN(Rapportage!A772)),Rapportage!A772))</f>
        <v/>
      </c>
      <c r="B772" s="31" t="s">
        <v>2319</v>
      </c>
      <c r="C772" s="31" t="str">
        <f>IF((Rapportage!C772)="","",_xlfn.CONCAT(REPT("0",10-LEN(Rapportage!C772)),Rapportage!C772))</f>
        <v/>
      </c>
      <c r="D772" s="31" t="s">
        <v>2320</v>
      </c>
      <c r="E772" s="31" t="s">
        <v>18353</v>
      </c>
      <c r="F772" s="31" t="s">
        <v>15831</v>
      </c>
      <c r="G772" s="31" t="s">
        <v>2321</v>
      </c>
      <c r="H772" s="31" t="s">
        <v>9083</v>
      </c>
      <c r="I772" s="31">
        <v>1766</v>
      </c>
      <c r="J772" s="31" t="e">
        <f ca="1">IF(($AB$2-$AA$2) &gt;= 0,IF(LEN(TEXT((V772)*100,"00000"))=3,_xlfn.CONCAT(0,TEXT((V772)*100,"00000")),TEXT((V772)*100,"00000")),empty)</f>
        <v>#NAME?</v>
      </c>
      <c r="K772" s="31" t="str">
        <f t="shared" si="81"/>
        <v/>
      </c>
      <c r="L772" s="31" t="s">
        <v>13312</v>
      </c>
      <c r="M772" s="31"/>
      <c r="N772" s="33" t="e">
        <f>MOD(Rapportage!H772-Rapportage!F772,1)-P772</f>
        <v>#VALUE!</v>
      </c>
      <c r="O772" s="31" t="str">
        <f>IF(Rapportage!G772="","",Rapportage!G772-Rapportage!E772)</f>
        <v/>
      </c>
      <c r="P772" s="35" t="str">
        <f>IF(Rapportage!K772="","",(Rapportage!K772*60)/1440)</f>
        <v/>
      </c>
      <c r="Q772" s="40" t="str">
        <f>IF(O772=1,1-((Rapportage!#REF!-$X$2)),"")</f>
        <v/>
      </c>
      <c r="R772" s="40" t="str">
        <f t="shared" si="80"/>
        <v/>
      </c>
      <c r="S772" s="35" t="str">
        <f>IF(OR(O772=1,Rapportage!H772&lt;$X$3),IF(Rapportage!H772&lt;"00:01","",(Rapportage!H772-$X$2)),"")</f>
        <v/>
      </c>
      <c r="T772" s="36" t="str">
        <f t="shared" si="76"/>
        <v/>
      </c>
      <c r="U772" s="41" t="str">
        <f t="shared" si="77"/>
        <v/>
      </c>
      <c r="V772" s="36" t="str">
        <f t="shared" si="78"/>
        <v/>
      </c>
      <c r="W772" s="36" t="str">
        <f t="shared" si="79"/>
        <v/>
      </c>
      <c r="X772" s="31"/>
      <c r="Y772" s="31"/>
      <c r="Z772" s="31" t="s">
        <v>9084</v>
      </c>
      <c r="AA772" s="31">
        <v>771</v>
      </c>
      <c r="AB772" s="31"/>
      <c r="AC772" s="31"/>
      <c r="AD772" s="31"/>
      <c r="AE772" s="31"/>
      <c r="AF772" s="31"/>
    </row>
    <row r="773" spans="1:32">
      <c r="A773" s="31" t="str">
        <f>IF((Rapportage!A773)="","",_xlfn.CONCAT(REPT("0",4-LEN(Rapportage!A773)),Rapportage!A773))</f>
        <v/>
      </c>
      <c r="B773" s="31" t="s">
        <v>2322</v>
      </c>
      <c r="C773" s="31" t="str">
        <f>IF((Rapportage!C773)="","",_xlfn.CONCAT(REPT("0",10-LEN(Rapportage!C773)),Rapportage!C773))</f>
        <v/>
      </c>
      <c r="D773" s="31" t="s">
        <v>2323</v>
      </c>
      <c r="E773" s="31" t="s">
        <v>18354</v>
      </c>
      <c r="F773" s="31" t="s">
        <v>15832</v>
      </c>
      <c r="G773" s="31" t="s">
        <v>2324</v>
      </c>
      <c r="H773" s="31" t="s">
        <v>9085</v>
      </c>
      <c r="I773" s="31">
        <v>1766</v>
      </c>
      <c r="J773" s="31" t="e">
        <f ca="1">IF(($AB$2-$AA$2) &gt;= 0,IF(LEN(TEXT((V773)*100,"00000"))=3,_xlfn.CONCAT(0,TEXT((V773)*100,"00000")),TEXT((V773)*100,"00000")),empty)</f>
        <v>#NAME?</v>
      </c>
      <c r="K773" s="31" t="str">
        <f t="shared" si="81"/>
        <v/>
      </c>
      <c r="L773" s="31" t="s">
        <v>13313</v>
      </c>
      <c r="M773" s="31"/>
      <c r="N773" s="33" t="e">
        <f>MOD(Rapportage!H773-Rapportage!F773,1)-P773</f>
        <v>#VALUE!</v>
      </c>
      <c r="O773" s="31" t="str">
        <f>IF(Rapportage!G773="","",Rapportage!G773-Rapportage!E773)</f>
        <v/>
      </c>
      <c r="P773" s="35" t="str">
        <f>IF(Rapportage!K773="","",(Rapportage!K773*60)/1440)</f>
        <v/>
      </c>
      <c r="Q773" s="40" t="str">
        <f>IF(O773=1,1-((Rapportage!#REF!-$X$2)),"")</f>
        <v/>
      </c>
      <c r="R773" s="40" t="str">
        <f t="shared" si="80"/>
        <v/>
      </c>
      <c r="S773" s="35" t="str">
        <f>IF(OR(O773=1,Rapportage!H773&lt;$X$3),IF(Rapportage!H773&lt;"00:01","",(Rapportage!H773-$X$2)),"")</f>
        <v/>
      </c>
      <c r="T773" s="36" t="str">
        <f t="shared" si="76"/>
        <v/>
      </c>
      <c r="U773" s="41" t="str">
        <f t="shared" si="77"/>
        <v/>
      </c>
      <c r="V773" s="36" t="str">
        <f t="shared" si="78"/>
        <v/>
      </c>
      <c r="W773" s="36" t="str">
        <f t="shared" si="79"/>
        <v/>
      </c>
      <c r="X773" s="31"/>
      <c r="Y773" s="31"/>
      <c r="Z773" s="31" t="s">
        <v>9086</v>
      </c>
      <c r="AA773" s="31">
        <v>772</v>
      </c>
      <c r="AB773" s="31"/>
      <c r="AC773" s="31"/>
      <c r="AD773" s="31"/>
      <c r="AE773" s="31"/>
      <c r="AF773" s="31"/>
    </row>
    <row r="774" spans="1:32">
      <c r="A774" s="31" t="str">
        <f>IF((Rapportage!A774)="","",_xlfn.CONCAT(REPT("0",4-LEN(Rapportage!A774)),Rapportage!A774))</f>
        <v/>
      </c>
      <c r="B774" s="31" t="s">
        <v>2325</v>
      </c>
      <c r="C774" s="31" t="str">
        <f>IF((Rapportage!C774)="","",_xlfn.CONCAT(REPT("0",10-LEN(Rapportage!C774)),Rapportage!C774))</f>
        <v/>
      </c>
      <c r="D774" s="31" t="s">
        <v>2326</v>
      </c>
      <c r="E774" s="31" t="s">
        <v>18355</v>
      </c>
      <c r="F774" s="31" t="s">
        <v>15833</v>
      </c>
      <c r="G774" s="31" t="s">
        <v>2327</v>
      </c>
      <c r="H774" s="31" t="s">
        <v>9087</v>
      </c>
      <c r="I774" s="31">
        <v>1766</v>
      </c>
      <c r="J774" s="31" t="e">
        <f ca="1">IF(($AB$2-$AA$2) &gt;= 0,IF(LEN(TEXT((V774)*100,"00000"))=3,_xlfn.CONCAT(0,TEXT((V774)*100,"00000")),TEXT((V774)*100,"00000")),empty)</f>
        <v>#NAME?</v>
      </c>
      <c r="K774" s="31" t="str">
        <f t="shared" si="81"/>
        <v/>
      </c>
      <c r="L774" s="31" t="s">
        <v>13314</v>
      </c>
      <c r="M774" s="31"/>
      <c r="N774" s="33" t="e">
        <f>MOD(Rapportage!H774-Rapportage!F774,1)-P774</f>
        <v>#VALUE!</v>
      </c>
      <c r="O774" s="31" t="str">
        <f>IF(Rapportage!G774="","",Rapportage!G774-Rapportage!E774)</f>
        <v/>
      </c>
      <c r="P774" s="35" t="str">
        <f>IF(Rapportage!K774="","",(Rapportage!K774*60)/1440)</f>
        <v/>
      </c>
      <c r="Q774" s="40" t="str">
        <f>IF(O774=1,1-((Rapportage!#REF!-$X$2)),"")</f>
        <v/>
      </c>
      <c r="R774" s="40" t="str">
        <f t="shared" si="80"/>
        <v/>
      </c>
      <c r="S774" s="35" t="str">
        <f>IF(OR(O774=1,Rapportage!H774&lt;$X$3),IF(Rapportage!H774&lt;"00:01","",(Rapportage!H774-$X$2)),"")</f>
        <v/>
      </c>
      <c r="T774" s="36" t="str">
        <f t="shared" si="76"/>
        <v/>
      </c>
      <c r="U774" s="41" t="str">
        <f t="shared" si="77"/>
        <v/>
      </c>
      <c r="V774" s="36" t="str">
        <f t="shared" si="78"/>
        <v/>
      </c>
      <c r="W774" s="36" t="str">
        <f t="shared" si="79"/>
        <v/>
      </c>
      <c r="X774" s="31"/>
      <c r="Y774" s="31"/>
      <c r="Z774" s="31" t="s">
        <v>9088</v>
      </c>
      <c r="AA774" s="31">
        <v>773</v>
      </c>
      <c r="AB774" s="31"/>
      <c r="AC774" s="31"/>
      <c r="AD774" s="31"/>
      <c r="AE774" s="31"/>
      <c r="AF774" s="31"/>
    </row>
    <row r="775" spans="1:32">
      <c r="A775" s="31" t="str">
        <f>IF((Rapportage!A775)="","",_xlfn.CONCAT(REPT("0",4-LEN(Rapportage!A775)),Rapportage!A775))</f>
        <v/>
      </c>
      <c r="B775" s="31" t="s">
        <v>2328</v>
      </c>
      <c r="C775" s="31" t="str">
        <f>IF((Rapportage!C775)="","",_xlfn.CONCAT(REPT("0",10-LEN(Rapportage!C775)),Rapportage!C775))</f>
        <v/>
      </c>
      <c r="D775" s="31" t="s">
        <v>2329</v>
      </c>
      <c r="E775" s="31" t="s">
        <v>18356</v>
      </c>
      <c r="F775" s="31" t="s">
        <v>15834</v>
      </c>
      <c r="G775" s="31" t="s">
        <v>2330</v>
      </c>
      <c r="H775" s="31" t="s">
        <v>9089</v>
      </c>
      <c r="I775" s="31">
        <v>1766</v>
      </c>
      <c r="J775" s="31" t="e">
        <f ca="1">IF(($AB$2-$AA$2) &gt;= 0,IF(LEN(TEXT((V775)*100,"00000"))=3,_xlfn.CONCAT(0,TEXT((V775)*100,"00000")),TEXT((V775)*100,"00000")),empty)</f>
        <v>#NAME?</v>
      </c>
      <c r="K775" s="31" t="str">
        <f t="shared" si="81"/>
        <v/>
      </c>
      <c r="L775" s="31" t="s">
        <v>13315</v>
      </c>
      <c r="M775" s="31"/>
      <c r="N775" s="33" t="e">
        <f>MOD(Rapportage!H775-Rapportage!F775,1)-P775</f>
        <v>#VALUE!</v>
      </c>
      <c r="O775" s="31" t="str">
        <f>IF(Rapportage!G775="","",Rapportage!G775-Rapportage!E775)</f>
        <v/>
      </c>
      <c r="P775" s="35" t="str">
        <f>IF(Rapportage!K775="","",(Rapportage!K775*60)/1440)</f>
        <v/>
      </c>
      <c r="Q775" s="40" t="str">
        <f>IF(O775=1,1-((Rapportage!#REF!-$X$2)),"")</f>
        <v/>
      </c>
      <c r="R775" s="40" t="str">
        <f t="shared" si="80"/>
        <v/>
      </c>
      <c r="S775" s="35" t="str">
        <f>IF(OR(O775=1,Rapportage!H775&lt;$X$3),IF(Rapportage!H775&lt;"00:01","",(Rapportage!H775-$X$2)),"")</f>
        <v/>
      </c>
      <c r="T775" s="36" t="str">
        <f t="shared" ref="T775:T838" si="82">IF(P775="","",IF(S775="",((P775*1440)/60),(((R775+S775)*1440)/60)))</f>
        <v/>
      </c>
      <c r="U775" s="41" t="str">
        <f t="shared" ref="U775:U838" si="83">IF(P775="","",(P775*1440)/60)</f>
        <v/>
      </c>
      <c r="V775" s="36" t="str">
        <f t="shared" ref="V775:V838" si="84">IF(O775="","",IF(O775=0,((P775*1440)/60),(R775*1440)/60))</f>
        <v/>
      </c>
      <c r="W775" s="36" t="str">
        <f t="shared" ref="W775:W838" si="85">IF(S775="","",(S775*1440)/60)</f>
        <v/>
      </c>
      <c r="X775" s="31"/>
      <c r="Y775" s="31"/>
      <c r="Z775" s="31" t="s">
        <v>9090</v>
      </c>
      <c r="AA775" s="31">
        <v>774</v>
      </c>
      <c r="AB775" s="31"/>
      <c r="AC775" s="31"/>
      <c r="AD775" s="31"/>
      <c r="AE775" s="31"/>
      <c r="AF775" s="31"/>
    </row>
    <row r="776" spans="1:32">
      <c r="A776" s="31" t="str">
        <f>IF((Rapportage!A776)="","",_xlfn.CONCAT(REPT("0",4-LEN(Rapportage!A776)),Rapportage!A776))</f>
        <v/>
      </c>
      <c r="B776" s="31" t="s">
        <v>2331</v>
      </c>
      <c r="C776" s="31" t="str">
        <f>IF((Rapportage!C776)="","",_xlfn.CONCAT(REPT("0",10-LEN(Rapportage!C776)),Rapportage!C776))</f>
        <v/>
      </c>
      <c r="D776" s="31" t="s">
        <v>2332</v>
      </c>
      <c r="E776" s="31" t="s">
        <v>18357</v>
      </c>
      <c r="F776" s="31" t="s">
        <v>15835</v>
      </c>
      <c r="G776" s="31" t="s">
        <v>2333</v>
      </c>
      <c r="H776" s="31" t="s">
        <v>9091</v>
      </c>
      <c r="I776" s="31">
        <v>1766</v>
      </c>
      <c r="J776" s="31" t="e">
        <f ca="1">IF(($AB$2-$AA$2) &gt;= 0,IF(LEN(TEXT((V776)*100,"00000"))=3,_xlfn.CONCAT(0,TEXT((V776)*100,"00000")),TEXT((V776)*100,"00000")),empty)</f>
        <v>#NAME?</v>
      </c>
      <c r="K776" s="31" t="str">
        <f t="shared" si="81"/>
        <v/>
      </c>
      <c r="L776" s="31" t="s">
        <v>13316</v>
      </c>
      <c r="M776" s="31"/>
      <c r="N776" s="33" t="e">
        <f>MOD(Rapportage!H776-Rapportage!F776,1)-P776</f>
        <v>#VALUE!</v>
      </c>
      <c r="O776" s="31" t="str">
        <f>IF(Rapportage!G776="","",Rapportage!G776-Rapportage!E776)</f>
        <v/>
      </c>
      <c r="P776" s="35" t="str">
        <f>IF(Rapportage!K776="","",(Rapportage!K776*60)/1440)</f>
        <v/>
      </c>
      <c r="Q776" s="40" t="str">
        <f>IF(O776=1,1-((Rapportage!#REF!-$X$2)),"")</f>
        <v/>
      </c>
      <c r="R776" s="40" t="str">
        <f t="shared" si="80"/>
        <v/>
      </c>
      <c r="S776" s="35" t="str">
        <f>IF(OR(O776=1,Rapportage!H776&lt;$X$3),IF(Rapportage!H776&lt;"00:01","",(Rapportage!H776-$X$2)),"")</f>
        <v/>
      </c>
      <c r="T776" s="36" t="str">
        <f t="shared" si="82"/>
        <v/>
      </c>
      <c r="U776" s="41" t="str">
        <f t="shared" si="83"/>
        <v/>
      </c>
      <c r="V776" s="36" t="str">
        <f t="shared" si="84"/>
        <v/>
      </c>
      <c r="W776" s="36" t="str">
        <f t="shared" si="85"/>
        <v/>
      </c>
      <c r="X776" s="31"/>
      <c r="Y776" s="31"/>
      <c r="Z776" s="31" t="s">
        <v>9092</v>
      </c>
      <c r="AA776" s="31">
        <v>775</v>
      </c>
      <c r="AB776" s="31"/>
      <c r="AC776" s="31"/>
      <c r="AD776" s="31"/>
      <c r="AE776" s="31"/>
      <c r="AF776" s="31"/>
    </row>
    <row r="777" spans="1:32">
      <c r="A777" s="31" t="str">
        <f>IF((Rapportage!A777)="","",_xlfn.CONCAT(REPT("0",4-LEN(Rapportage!A777)),Rapportage!A777))</f>
        <v/>
      </c>
      <c r="B777" s="31" t="s">
        <v>2334</v>
      </c>
      <c r="C777" s="31" t="str">
        <f>IF((Rapportage!C777)="","",_xlfn.CONCAT(REPT("0",10-LEN(Rapportage!C777)),Rapportage!C777))</f>
        <v/>
      </c>
      <c r="D777" s="31" t="s">
        <v>2335</v>
      </c>
      <c r="E777" s="31" t="s">
        <v>18358</v>
      </c>
      <c r="F777" s="31" t="s">
        <v>15836</v>
      </c>
      <c r="G777" s="31" t="s">
        <v>2336</v>
      </c>
      <c r="H777" s="31" t="s">
        <v>9093</v>
      </c>
      <c r="I777" s="31">
        <v>1766</v>
      </c>
      <c r="J777" s="31" t="e">
        <f ca="1">IF(($AB$2-$AA$2) &gt;= 0,IF(LEN(TEXT((V777)*100,"00000"))=3,_xlfn.CONCAT(0,TEXT((V777)*100,"00000")),TEXT((V777)*100,"00000")),empty)</f>
        <v>#NAME?</v>
      </c>
      <c r="K777" s="31" t="str">
        <f t="shared" si="81"/>
        <v/>
      </c>
      <c r="L777" s="31" t="s">
        <v>13317</v>
      </c>
      <c r="M777" s="31"/>
      <c r="N777" s="33" t="e">
        <f>MOD(Rapportage!H777-Rapportage!F777,1)-P777</f>
        <v>#VALUE!</v>
      </c>
      <c r="O777" s="31" t="str">
        <f>IF(Rapportage!G777="","",Rapportage!G777-Rapportage!E777)</f>
        <v/>
      </c>
      <c r="P777" s="35" t="str">
        <f>IF(Rapportage!K777="","",(Rapportage!K777*60)/1440)</f>
        <v/>
      </c>
      <c r="Q777" s="40" t="str">
        <f>IF(O777=1,1-((Rapportage!#REF!-$X$2)),"")</f>
        <v/>
      </c>
      <c r="R777" s="40" t="str">
        <f t="shared" si="80"/>
        <v/>
      </c>
      <c r="S777" s="35" t="str">
        <f>IF(OR(O777=1,Rapportage!H777&lt;$X$3),IF(Rapportage!H777&lt;"00:01","",(Rapportage!H777-$X$2)),"")</f>
        <v/>
      </c>
      <c r="T777" s="36" t="str">
        <f t="shared" si="82"/>
        <v/>
      </c>
      <c r="U777" s="41" t="str">
        <f t="shared" si="83"/>
        <v/>
      </c>
      <c r="V777" s="36" t="str">
        <f t="shared" si="84"/>
        <v/>
      </c>
      <c r="W777" s="36" t="str">
        <f t="shared" si="85"/>
        <v/>
      </c>
      <c r="X777" s="31"/>
      <c r="Y777" s="31"/>
      <c r="Z777" s="31" t="s">
        <v>9094</v>
      </c>
      <c r="AA777" s="31">
        <v>776</v>
      </c>
      <c r="AB777" s="31"/>
      <c r="AC777" s="31"/>
      <c r="AD777" s="31"/>
      <c r="AE777" s="31"/>
      <c r="AF777" s="31"/>
    </row>
    <row r="778" spans="1:32">
      <c r="A778" s="31" t="str">
        <f>IF((Rapportage!A778)="","",_xlfn.CONCAT(REPT("0",4-LEN(Rapportage!A778)),Rapportage!A778))</f>
        <v/>
      </c>
      <c r="B778" s="31" t="s">
        <v>2337</v>
      </c>
      <c r="C778" s="31" t="str">
        <f>IF((Rapportage!C778)="","",_xlfn.CONCAT(REPT("0",10-LEN(Rapportage!C778)),Rapportage!C778))</f>
        <v/>
      </c>
      <c r="D778" s="31" t="s">
        <v>2338</v>
      </c>
      <c r="E778" s="31" t="s">
        <v>18359</v>
      </c>
      <c r="F778" s="31" t="s">
        <v>15837</v>
      </c>
      <c r="G778" s="31" t="s">
        <v>2339</v>
      </c>
      <c r="H778" s="31" t="s">
        <v>9095</v>
      </c>
      <c r="I778" s="31">
        <v>1766</v>
      </c>
      <c r="J778" s="31" t="e">
        <f ca="1">IF(($AB$2-$AA$2) &gt;= 0,IF(LEN(TEXT((V778)*100,"00000"))=3,_xlfn.CONCAT(0,TEXT((V778)*100,"00000")),TEXT((V778)*100,"00000")),empty)</f>
        <v>#NAME?</v>
      </c>
      <c r="K778" s="31" t="str">
        <f t="shared" si="81"/>
        <v/>
      </c>
      <c r="L778" s="31" t="s">
        <v>13318</v>
      </c>
      <c r="M778" s="31"/>
      <c r="N778" s="33" t="e">
        <f>MOD(Rapportage!H778-Rapportage!F778,1)-P778</f>
        <v>#VALUE!</v>
      </c>
      <c r="O778" s="31" t="str">
        <f>IF(Rapportage!G778="","",Rapportage!G778-Rapportage!E778)</f>
        <v/>
      </c>
      <c r="P778" s="35" t="str">
        <f>IF(Rapportage!K778="","",(Rapportage!K778*60)/1440)</f>
        <v/>
      </c>
      <c r="Q778" s="40" t="str">
        <f>IF(O778=1,1-((Rapportage!#REF!-$X$2)),"")</f>
        <v/>
      </c>
      <c r="R778" s="40" t="str">
        <f t="shared" si="80"/>
        <v/>
      </c>
      <c r="S778" s="35" t="str">
        <f>IF(OR(O778=1,Rapportage!H778&lt;$X$3),IF(Rapportage!H778&lt;"00:01","",(Rapportage!H778-$X$2)),"")</f>
        <v/>
      </c>
      <c r="T778" s="36" t="str">
        <f t="shared" si="82"/>
        <v/>
      </c>
      <c r="U778" s="41" t="str">
        <f t="shared" si="83"/>
        <v/>
      </c>
      <c r="V778" s="36" t="str">
        <f t="shared" si="84"/>
        <v/>
      </c>
      <c r="W778" s="36" t="str">
        <f t="shared" si="85"/>
        <v/>
      </c>
      <c r="X778" s="31"/>
      <c r="Y778" s="31"/>
      <c r="Z778" s="31" t="s">
        <v>9096</v>
      </c>
      <c r="AA778" s="31">
        <v>777</v>
      </c>
      <c r="AB778" s="31"/>
      <c r="AC778" s="31"/>
      <c r="AD778" s="31"/>
      <c r="AE778" s="31"/>
      <c r="AF778" s="31"/>
    </row>
    <row r="779" spans="1:32">
      <c r="A779" s="31" t="str">
        <f>IF((Rapportage!A779)="","",_xlfn.CONCAT(REPT("0",4-LEN(Rapportage!A779)),Rapportage!A779))</f>
        <v/>
      </c>
      <c r="B779" s="31" t="s">
        <v>2340</v>
      </c>
      <c r="C779" s="31" t="str">
        <f>IF((Rapportage!C779)="","",_xlfn.CONCAT(REPT("0",10-LEN(Rapportage!C779)),Rapportage!C779))</f>
        <v/>
      </c>
      <c r="D779" s="31" t="s">
        <v>2341</v>
      </c>
      <c r="E779" s="31" t="s">
        <v>18360</v>
      </c>
      <c r="F779" s="31" t="s">
        <v>15838</v>
      </c>
      <c r="G779" s="31" t="s">
        <v>2342</v>
      </c>
      <c r="H779" s="31" t="s">
        <v>9097</v>
      </c>
      <c r="I779" s="31">
        <v>1766</v>
      </c>
      <c r="J779" s="31" t="e">
        <f ca="1">IF(($AB$2-$AA$2) &gt;= 0,IF(LEN(TEXT((V779)*100,"00000"))=3,_xlfn.CONCAT(0,TEXT((V779)*100,"00000")),TEXT((V779)*100,"00000")),empty)</f>
        <v>#NAME?</v>
      </c>
      <c r="K779" s="31" t="str">
        <f t="shared" si="81"/>
        <v/>
      </c>
      <c r="L779" s="31" t="s">
        <v>13319</v>
      </c>
      <c r="M779" s="31"/>
      <c r="N779" s="33" t="e">
        <f>MOD(Rapportage!H779-Rapportage!F779,1)-P779</f>
        <v>#VALUE!</v>
      </c>
      <c r="O779" s="31" t="str">
        <f>IF(Rapportage!G779="","",Rapportage!G779-Rapportage!E779)</f>
        <v/>
      </c>
      <c r="P779" s="35" t="str">
        <f>IF(Rapportage!K779="","",(Rapportage!K779*60)/1440)</f>
        <v/>
      </c>
      <c r="Q779" s="40" t="str">
        <f>IF(O779=1,1-((Rapportage!#REF!-$X$2)),"")</f>
        <v/>
      </c>
      <c r="R779" s="40" t="str">
        <f t="shared" si="80"/>
        <v/>
      </c>
      <c r="S779" s="35" t="str">
        <f>IF(OR(O779=1,Rapportage!H779&lt;$X$3),IF(Rapportage!H779&lt;"00:01","",(Rapportage!H779-$X$2)),"")</f>
        <v/>
      </c>
      <c r="T779" s="36" t="str">
        <f t="shared" si="82"/>
        <v/>
      </c>
      <c r="U779" s="41" t="str">
        <f t="shared" si="83"/>
        <v/>
      </c>
      <c r="V779" s="36" t="str">
        <f t="shared" si="84"/>
        <v/>
      </c>
      <c r="W779" s="36" t="str">
        <f t="shared" si="85"/>
        <v/>
      </c>
      <c r="X779" s="31"/>
      <c r="Y779" s="31"/>
      <c r="Z779" s="31" t="s">
        <v>9098</v>
      </c>
      <c r="AA779" s="31">
        <v>778</v>
      </c>
      <c r="AB779" s="31"/>
      <c r="AC779" s="31"/>
      <c r="AD779" s="31"/>
      <c r="AE779" s="31"/>
      <c r="AF779" s="31"/>
    </row>
    <row r="780" spans="1:32">
      <c r="A780" s="31" t="str">
        <f>IF((Rapportage!A780)="","",_xlfn.CONCAT(REPT("0",4-LEN(Rapportage!A780)),Rapportage!A780))</f>
        <v/>
      </c>
      <c r="B780" s="31" t="s">
        <v>2343</v>
      </c>
      <c r="C780" s="31" t="str">
        <f>IF((Rapportage!C780)="","",_xlfn.CONCAT(REPT("0",10-LEN(Rapportage!C780)),Rapportage!C780))</f>
        <v/>
      </c>
      <c r="D780" s="31" t="s">
        <v>2344</v>
      </c>
      <c r="E780" s="31" t="s">
        <v>18361</v>
      </c>
      <c r="F780" s="31" t="s">
        <v>15839</v>
      </c>
      <c r="G780" s="31" t="s">
        <v>2345</v>
      </c>
      <c r="H780" s="31" t="s">
        <v>9099</v>
      </c>
      <c r="I780" s="31">
        <v>1766</v>
      </c>
      <c r="J780" s="31" t="e">
        <f ca="1">IF(($AB$2-$AA$2) &gt;= 0,IF(LEN(TEXT((V780)*100,"00000"))=3,_xlfn.CONCAT(0,TEXT((V780)*100,"00000")),TEXT((V780)*100,"00000")),empty)</f>
        <v>#NAME?</v>
      </c>
      <c r="K780" s="31" t="str">
        <f t="shared" si="81"/>
        <v/>
      </c>
      <c r="L780" s="31" t="s">
        <v>13320</v>
      </c>
      <c r="M780" s="31"/>
      <c r="N780" s="33" t="e">
        <f>MOD(Rapportage!H780-Rapportage!F780,1)-P780</f>
        <v>#VALUE!</v>
      </c>
      <c r="O780" s="31" t="str">
        <f>IF(Rapportage!G780="","",Rapportage!G780-Rapportage!E780)</f>
        <v/>
      </c>
      <c r="P780" s="35" t="str">
        <f>IF(Rapportage!K780="","",(Rapportage!K780*60)/1440)</f>
        <v/>
      </c>
      <c r="Q780" s="40" t="str">
        <f>IF(O780=1,1-((Rapportage!#REF!-$X$2)),"")</f>
        <v/>
      </c>
      <c r="R780" s="40" t="str">
        <f t="shared" si="80"/>
        <v/>
      </c>
      <c r="S780" s="35" t="str">
        <f>IF(OR(O780=1,Rapportage!H780&lt;$X$3),IF(Rapportage!H780&lt;"00:01","",(Rapportage!H780-$X$2)),"")</f>
        <v/>
      </c>
      <c r="T780" s="36" t="str">
        <f t="shared" si="82"/>
        <v/>
      </c>
      <c r="U780" s="41" t="str">
        <f t="shared" si="83"/>
        <v/>
      </c>
      <c r="V780" s="36" t="str">
        <f t="shared" si="84"/>
        <v/>
      </c>
      <c r="W780" s="36" t="str">
        <f t="shared" si="85"/>
        <v/>
      </c>
      <c r="X780" s="31"/>
      <c r="Y780" s="31"/>
      <c r="Z780" s="31" t="s">
        <v>9100</v>
      </c>
      <c r="AA780" s="31">
        <v>779</v>
      </c>
      <c r="AB780" s="31"/>
      <c r="AC780" s="31"/>
      <c r="AD780" s="31"/>
      <c r="AE780" s="31"/>
      <c r="AF780" s="31"/>
    </row>
    <row r="781" spans="1:32">
      <c r="A781" s="31" t="str">
        <f>IF((Rapportage!A781)="","",_xlfn.CONCAT(REPT("0",4-LEN(Rapportage!A781)),Rapportage!A781))</f>
        <v/>
      </c>
      <c r="B781" s="31" t="s">
        <v>2346</v>
      </c>
      <c r="C781" s="31" t="str">
        <f>IF((Rapportage!C781)="","",_xlfn.CONCAT(REPT("0",10-LEN(Rapportage!C781)),Rapportage!C781))</f>
        <v/>
      </c>
      <c r="D781" s="31" t="s">
        <v>2347</v>
      </c>
      <c r="E781" s="31" t="s">
        <v>18362</v>
      </c>
      <c r="F781" s="31" t="s">
        <v>15840</v>
      </c>
      <c r="G781" s="31" t="s">
        <v>2348</v>
      </c>
      <c r="H781" s="31" t="s">
        <v>9101</v>
      </c>
      <c r="I781" s="31">
        <v>1766</v>
      </c>
      <c r="J781" s="31" t="e">
        <f ca="1">IF(($AB$2-$AA$2) &gt;= 0,IF(LEN(TEXT((V781)*100,"00000"))=3,_xlfn.CONCAT(0,TEXT((V781)*100,"00000")),TEXT((V781)*100,"00000")),empty)</f>
        <v>#NAME?</v>
      </c>
      <c r="K781" s="31" t="str">
        <f t="shared" si="81"/>
        <v/>
      </c>
      <c r="L781" s="31" t="s">
        <v>13321</v>
      </c>
      <c r="M781" s="31"/>
      <c r="N781" s="33" t="e">
        <f>MOD(Rapportage!H781-Rapportage!F781,1)-P781</f>
        <v>#VALUE!</v>
      </c>
      <c r="O781" s="31" t="str">
        <f>IF(Rapportage!G781="","",Rapportage!G781-Rapportage!E781)</f>
        <v/>
      </c>
      <c r="P781" s="35" t="str">
        <f>IF(Rapportage!K781="","",(Rapportage!K781*60)/1440)</f>
        <v/>
      </c>
      <c r="Q781" s="40" t="str">
        <f>IF(O781=1,1-((Rapportage!#REF!-$X$2)),"")</f>
        <v/>
      </c>
      <c r="R781" s="40" t="str">
        <f t="shared" si="80"/>
        <v/>
      </c>
      <c r="S781" s="35" t="str">
        <f>IF(OR(O781=1,Rapportage!H781&lt;$X$3),IF(Rapportage!H781&lt;"00:01","",(Rapportage!H781-$X$2)),"")</f>
        <v/>
      </c>
      <c r="T781" s="36" t="str">
        <f t="shared" si="82"/>
        <v/>
      </c>
      <c r="U781" s="41" t="str">
        <f t="shared" si="83"/>
        <v/>
      </c>
      <c r="V781" s="36" t="str">
        <f t="shared" si="84"/>
        <v/>
      </c>
      <c r="W781" s="36" t="str">
        <f t="shared" si="85"/>
        <v/>
      </c>
      <c r="X781" s="31"/>
      <c r="Y781" s="31"/>
      <c r="Z781" s="31" t="s">
        <v>9102</v>
      </c>
      <c r="AA781" s="31">
        <v>780</v>
      </c>
      <c r="AB781" s="31"/>
      <c r="AC781" s="31"/>
      <c r="AD781" s="31"/>
      <c r="AE781" s="31"/>
      <c r="AF781" s="31"/>
    </row>
    <row r="782" spans="1:32">
      <c r="A782" s="31" t="str">
        <f>IF((Rapportage!A782)="","",_xlfn.CONCAT(REPT("0",4-LEN(Rapportage!A782)),Rapportage!A782))</f>
        <v/>
      </c>
      <c r="B782" s="31" t="s">
        <v>2349</v>
      </c>
      <c r="C782" s="31" t="str">
        <f>IF((Rapportage!C782)="","",_xlfn.CONCAT(REPT("0",10-LEN(Rapportage!C782)),Rapportage!C782))</f>
        <v/>
      </c>
      <c r="D782" s="31" t="s">
        <v>2350</v>
      </c>
      <c r="E782" s="31" t="s">
        <v>18363</v>
      </c>
      <c r="F782" s="31" t="s">
        <v>15841</v>
      </c>
      <c r="G782" s="31" t="s">
        <v>2351</v>
      </c>
      <c r="H782" s="31" t="s">
        <v>9103</v>
      </c>
      <c r="I782" s="31">
        <v>1766</v>
      </c>
      <c r="J782" s="31" t="e">
        <f ca="1">IF(($AB$2-$AA$2) &gt;= 0,IF(LEN(TEXT((V782)*100,"00000"))=3,_xlfn.CONCAT(0,TEXT((V782)*100,"00000")),TEXT((V782)*100,"00000")),empty)</f>
        <v>#NAME?</v>
      </c>
      <c r="K782" s="31" t="str">
        <f t="shared" si="81"/>
        <v/>
      </c>
      <c r="L782" s="31" t="s">
        <v>13322</v>
      </c>
      <c r="M782" s="31"/>
      <c r="N782" s="33" t="e">
        <f>MOD(Rapportage!H782-Rapportage!F782,1)-P782</f>
        <v>#VALUE!</v>
      </c>
      <c r="O782" s="31" t="str">
        <f>IF(Rapportage!G782="","",Rapportage!G782-Rapportage!E782)</f>
        <v/>
      </c>
      <c r="P782" s="35" t="str">
        <f>IF(Rapportage!K782="","",(Rapportage!K782*60)/1440)</f>
        <v/>
      </c>
      <c r="Q782" s="40" t="str">
        <f>IF(O782=1,1-((Rapportage!#REF!-$X$2)),"")</f>
        <v/>
      </c>
      <c r="R782" s="40" t="str">
        <f t="shared" si="80"/>
        <v/>
      </c>
      <c r="S782" s="35" t="str">
        <f>IF(OR(O782=1,Rapportage!H782&lt;$X$3),IF(Rapportage!H782&lt;"00:01","",(Rapportage!H782-$X$2)),"")</f>
        <v/>
      </c>
      <c r="T782" s="36" t="str">
        <f t="shared" si="82"/>
        <v/>
      </c>
      <c r="U782" s="41" t="str">
        <f t="shared" si="83"/>
        <v/>
      </c>
      <c r="V782" s="36" t="str">
        <f t="shared" si="84"/>
        <v/>
      </c>
      <c r="W782" s="36" t="str">
        <f t="shared" si="85"/>
        <v/>
      </c>
      <c r="X782" s="31"/>
      <c r="Y782" s="31"/>
      <c r="Z782" s="31" t="s">
        <v>9104</v>
      </c>
      <c r="AA782" s="31">
        <v>781</v>
      </c>
      <c r="AB782" s="31"/>
      <c r="AC782" s="31"/>
      <c r="AD782" s="31"/>
      <c r="AE782" s="31"/>
      <c r="AF782" s="31"/>
    </row>
    <row r="783" spans="1:32">
      <c r="A783" s="31" t="str">
        <f>IF((Rapportage!A783)="","",_xlfn.CONCAT(REPT("0",4-LEN(Rapportage!A783)),Rapportage!A783))</f>
        <v/>
      </c>
      <c r="B783" s="31" t="s">
        <v>2352</v>
      </c>
      <c r="C783" s="31" t="str">
        <f>IF((Rapportage!C783)="","",_xlfn.CONCAT(REPT("0",10-LEN(Rapportage!C783)),Rapportage!C783))</f>
        <v/>
      </c>
      <c r="D783" s="31" t="s">
        <v>2353</v>
      </c>
      <c r="E783" s="31" t="s">
        <v>18364</v>
      </c>
      <c r="F783" s="31" t="s">
        <v>15842</v>
      </c>
      <c r="G783" s="31" t="s">
        <v>2354</v>
      </c>
      <c r="H783" s="31" t="s">
        <v>9105</v>
      </c>
      <c r="I783" s="31">
        <v>1766</v>
      </c>
      <c r="J783" s="31" t="e">
        <f ca="1">IF(($AB$2-$AA$2) &gt;= 0,IF(LEN(TEXT((V783)*100,"00000"))=3,_xlfn.CONCAT(0,TEXT((V783)*100,"00000")),TEXT((V783)*100,"00000")),empty)</f>
        <v>#NAME?</v>
      </c>
      <c r="K783" s="31" t="str">
        <f t="shared" si="81"/>
        <v/>
      </c>
      <c r="L783" s="31" t="s">
        <v>13323</v>
      </c>
      <c r="M783" s="31"/>
      <c r="N783" s="33" t="e">
        <f>MOD(Rapportage!H783-Rapportage!F783,1)-P783</f>
        <v>#VALUE!</v>
      </c>
      <c r="O783" s="31" t="str">
        <f>IF(Rapportage!G783="","",Rapportage!G783-Rapportage!E783)</f>
        <v/>
      </c>
      <c r="P783" s="35" t="str">
        <f>IF(Rapportage!K783="","",(Rapportage!K783*60)/1440)</f>
        <v/>
      </c>
      <c r="Q783" s="40" t="str">
        <f>IF(O783=1,1-((Rapportage!#REF!-$X$2)),"")</f>
        <v/>
      </c>
      <c r="R783" s="40" t="str">
        <f t="shared" si="80"/>
        <v/>
      </c>
      <c r="S783" s="35" t="str">
        <f>IF(OR(O783=1,Rapportage!H783&lt;$X$3),IF(Rapportage!H783&lt;"00:01","",(Rapportage!H783-$X$2)),"")</f>
        <v/>
      </c>
      <c r="T783" s="36" t="str">
        <f t="shared" si="82"/>
        <v/>
      </c>
      <c r="U783" s="41" t="str">
        <f t="shared" si="83"/>
        <v/>
      </c>
      <c r="V783" s="36" t="str">
        <f t="shared" si="84"/>
        <v/>
      </c>
      <c r="W783" s="36" t="str">
        <f t="shared" si="85"/>
        <v/>
      </c>
      <c r="X783" s="31"/>
      <c r="Y783" s="31"/>
      <c r="Z783" s="31" t="s">
        <v>9106</v>
      </c>
      <c r="AA783" s="31">
        <v>782</v>
      </c>
      <c r="AB783" s="31"/>
      <c r="AC783" s="31"/>
      <c r="AD783" s="31"/>
      <c r="AE783" s="31"/>
      <c r="AF783" s="31"/>
    </row>
    <row r="784" spans="1:32">
      <c r="A784" s="31" t="str">
        <f>IF((Rapportage!A784)="","",_xlfn.CONCAT(REPT("0",4-LEN(Rapportage!A784)),Rapportage!A784))</f>
        <v/>
      </c>
      <c r="B784" s="31" t="s">
        <v>2355</v>
      </c>
      <c r="C784" s="31" t="str">
        <f>IF((Rapportage!C784)="","",_xlfn.CONCAT(REPT("0",10-LEN(Rapportage!C784)),Rapportage!C784))</f>
        <v/>
      </c>
      <c r="D784" s="31" t="s">
        <v>2356</v>
      </c>
      <c r="E784" s="31" t="s">
        <v>18365</v>
      </c>
      <c r="F784" s="31" t="s">
        <v>15843</v>
      </c>
      <c r="G784" s="31" t="s">
        <v>2357</v>
      </c>
      <c r="H784" s="31" t="s">
        <v>9107</v>
      </c>
      <c r="I784" s="31">
        <v>1766</v>
      </c>
      <c r="J784" s="31" t="e">
        <f ca="1">IF(($AB$2-$AA$2) &gt;= 0,IF(LEN(TEXT((V784)*100,"00000"))=3,_xlfn.CONCAT(0,TEXT((V784)*100,"00000")),TEXT((V784)*100,"00000")),empty)</f>
        <v>#NAME?</v>
      </c>
      <c r="K784" s="31" t="str">
        <f t="shared" si="81"/>
        <v/>
      </c>
      <c r="L784" s="31" t="s">
        <v>13324</v>
      </c>
      <c r="M784" s="31"/>
      <c r="N784" s="33" t="e">
        <f>MOD(Rapportage!H784-Rapportage!F784,1)-P784</f>
        <v>#VALUE!</v>
      </c>
      <c r="O784" s="31" t="str">
        <f>IF(Rapportage!G784="","",Rapportage!G784-Rapportage!E784)</f>
        <v/>
      </c>
      <c r="P784" s="35" t="str">
        <f>IF(Rapportage!K784="","",(Rapportage!K784*60)/1440)</f>
        <v/>
      </c>
      <c r="Q784" s="40" t="str">
        <f>IF(O784=1,1-((Rapportage!#REF!-$X$2)),"")</f>
        <v/>
      </c>
      <c r="R784" s="40" t="str">
        <f t="shared" si="80"/>
        <v/>
      </c>
      <c r="S784" s="35" t="str">
        <f>IF(OR(O784=1,Rapportage!H784&lt;$X$3),IF(Rapportage!H784&lt;"00:01","",(Rapportage!H784-$X$2)),"")</f>
        <v/>
      </c>
      <c r="T784" s="36" t="str">
        <f t="shared" si="82"/>
        <v/>
      </c>
      <c r="U784" s="41" t="str">
        <f t="shared" si="83"/>
        <v/>
      </c>
      <c r="V784" s="36" t="str">
        <f t="shared" si="84"/>
        <v/>
      </c>
      <c r="W784" s="36" t="str">
        <f t="shared" si="85"/>
        <v/>
      </c>
      <c r="X784" s="31"/>
      <c r="Y784" s="31"/>
      <c r="Z784" s="31" t="s">
        <v>9108</v>
      </c>
      <c r="AA784" s="31">
        <v>783</v>
      </c>
      <c r="AB784" s="31"/>
      <c r="AC784" s="31"/>
      <c r="AD784" s="31"/>
      <c r="AE784" s="31"/>
      <c r="AF784" s="31"/>
    </row>
    <row r="785" spans="1:32">
      <c r="A785" s="31" t="str">
        <f>IF((Rapportage!A785)="","",_xlfn.CONCAT(REPT("0",4-LEN(Rapportage!A785)),Rapportage!A785))</f>
        <v/>
      </c>
      <c r="B785" s="31" t="s">
        <v>2358</v>
      </c>
      <c r="C785" s="31" t="str">
        <f>IF((Rapportage!C785)="","",_xlfn.CONCAT(REPT("0",10-LEN(Rapportage!C785)),Rapportage!C785))</f>
        <v/>
      </c>
      <c r="D785" s="31" t="s">
        <v>2359</v>
      </c>
      <c r="E785" s="31" t="s">
        <v>18366</v>
      </c>
      <c r="F785" s="31" t="s">
        <v>15844</v>
      </c>
      <c r="G785" s="31" t="s">
        <v>2360</v>
      </c>
      <c r="H785" s="31" t="s">
        <v>9109</v>
      </c>
      <c r="I785" s="31">
        <v>1766</v>
      </c>
      <c r="J785" s="31" t="e">
        <f ca="1">IF(($AB$2-$AA$2) &gt;= 0,IF(LEN(TEXT((V785)*100,"00000"))=3,_xlfn.CONCAT(0,TEXT((V785)*100,"00000")),TEXT((V785)*100,"00000")),empty)</f>
        <v>#NAME?</v>
      </c>
      <c r="K785" s="31" t="str">
        <f t="shared" si="81"/>
        <v/>
      </c>
      <c r="L785" s="31" t="s">
        <v>13325</v>
      </c>
      <c r="M785" s="31"/>
      <c r="N785" s="33" t="e">
        <f>MOD(Rapportage!H785-Rapportage!F785,1)-P785</f>
        <v>#VALUE!</v>
      </c>
      <c r="O785" s="31" t="str">
        <f>IF(Rapportage!G785="","",Rapportage!G785-Rapportage!E785)</f>
        <v/>
      </c>
      <c r="P785" s="35" t="str">
        <f>IF(Rapportage!K785="","",(Rapportage!K785*60)/1440)</f>
        <v/>
      </c>
      <c r="Q785" s="40" t="str">
        <f>IF(O785=1,1-((Rapportage!#REF!-$X$2)),"")</f>
        <v/>
      </c>
      <c r="R785" s="40" t="str">
        <f t="shared" si="80"/>
        <v/>
      </c>
      <c r="S785" s="35" t="str">
        <f>IF(OR(O785=1,Rapportage!H785&lt;$X$3),IF(Rapportage!H785&lt;"00:01","",(Rapportage!H785-$X$2)),"")</f>
        <v/>
      </c>
      <c r="T785" s="36" t="str">
        <f t="shared" si="82"/>
        <v/>
      </c>
      <c r="U785" s="41" t="str">
        <f t="shared" si="83"/>
        <v/>
      </c>
      <c r="V785" s="36" t="str">
        <f t="shared" si="84"/>
        <v/>
      </c>
      <c r="W785" s="36" t="str">
        <f t="shared" si="85"/>
        <v/>
      </c>
      <c r="X785" s="31"/>
      <c r="Y785" s="31"/>
      <c r="Z785" s="31" t="s">
        <v>9110</v>
      </c>
      <c r="AA785" s="31">
        <v>784</v>
      </c>
      <c r="AB785" s="31"/>
      <c r="AC785" s="31"/>
      <c r="AD785" s="31"/>
      <c r="AE785" s="31"/>
      <c r="AF785" s="31"/>
    </row>
    <row r="786" spans="1:32">
      <c r="A786" s="31" t="str">
        <f>IF((Rapportage!A786)="","",_xlfn.CONCAT(REPT("0",4-LEN(Rapportage!A786)),Rapportage!A786))</f>
        <v/>
      </c>
      <c r="B786" s="31" t="s">
        <v>2361</v>
      </c>
      <c r="C786" s="31" t="str">
        <f>IF((Rapportage!C786)="","",_xlfn.CONCAT(REPT("0",10-LEN(Rapportage!C786)),Rapportage!C786))</f>
        <v/>
      </c>
      <c r="D786" s="31" t="s">
        <v>2362</v>
      </c>
      <c r="E786" s="31" t="s">
        <v>18367</v>
      </c>
      <c r="F786" s="31" t="s">
        <v>15845</v>
      </c>
      <c r="G786" s="31" t="s">
        <v>2363</v>
      </c>
      <c r="H786" s="31" t="s">
        <v>9111</v>
      </c>
      <c r="I786" s="31">
        <v>1766</v>
      </c>
      <c r="J786" s="31" t="e">
        <f ca="1">IF(($AB$2-$AA$2) &gt;= 0,IF(LEN(TEXT((V786)*100,"00000"))=3,_xlfn.CONCAT(0,TEXT((V786)*100,"00000")),TEXT((V786)*100,"00000")),empty)</f>
        <v>#NAME?</v>
      </c>
      <c r="K786" s="31" t="str">
        <f t="shared" si="81"/>
        <v/>
      </c>
      <c r="L786" s="31" t="s">
        <v>13326</v>
      </c>
      <c r="M786" s="31"/>
      <c r="N786" s="33" t="e">
        <f>MOD(Rapportage!H786-Rapportage!F786,1)-P786</f>
        <v>#VALUE!</v>
      </c>
      <c r="O786" s="31" t="str">
        <f>IF(Rapportage!G786="","",Rapportage!G786-Rapportage!E786)</f>
        <v/>
      </c>
      <c r="P786" s="35" t="str">
        <f>IF(Rapportage!K786="","",(Rapportage!K786*60)/1440)</f>
        <v/>
      </c>
      <c r="Q786" s="40" t="str">
        <f>IF(O786=1,1-((Rapportage!#REF!-$X$2)),"")</f>
        <v/>
      </c>
      <c r="R786" s="40" t="str">
        <f t="shared" si="80"/>
        <v/>
      </c>
      <c r="S786" s="35" t="str">
        <f>IF(OR(O786=1,Rapportage!H786&lt;$X$3),IF(Rapportage!H786&lt;"00:01","",(Rapportage!H786-$X$2)),"")</f>
        <v/>
      </c>
      <c r="T786" s="36" t="str">
        <f t="shared" si="82"/>
        <v/>
      </c>
      <c r="U786" s="41" t="str">
        <f t="shared" si="83"/>
        <v/>
      </c>
      <c r="V786" s="36" t="str">
        <f t="shared" si="84"/>
        <v/>
      </c>
      <c r="W786" s="36" t="str">
        <f t="shared" si="85"/>
        <v/>
      </c>
      <c r="X786" s="31"/>
      <c r="Y786" s="31"/>
      <c r="Z786" s="31" t="s">
        <v>9112</v>
      </c>
      <c r="AA786" s="31">
        <v>785</v>
      </c>
      <c r="AB786" s="31"/>
      <c r="AC786" s="31"/>
      <c r="AD786" s="31"/>
      <c r="AE786" s="31"/>
      <c r="AF786" s="31"/>
    </row>
    <row r="787" spans="1:32">
      <c r="A787" s="31" t="str">
        <f>IF((Rapportage!A787)="","",_xlfn.CONCAT(REPT("0",4-LEN(Rapportage!A787)),Rapportage!A787))</f>
        <v/>
      </c>
      <c r="B787" s="31" t="s">
        <v>2364</v>
      </c>
      <c r="C787" s="31" t="str">
        <f>IF((Rapportage!C787)="","",_xlfn.CONCAT(REPT("0",10-LEN(Rapportage!C787)),Rapportage!C787))</f>
        <v/>
      </c>
      <c r="D787" s="31" t="s">
        <v>2365</v>
      </c>
      <c r="E787" s="31" t="s">
        <v>18368</v>
      </c>
      <c r="F787" s="31" t="s">
        <v>15846</v>
      </c>
      <c r="G787" s="31" t="s">
        <v>2366</v>
      </c>
      <c r="H787" s="31" t="s">
        <v>9113</v>
      </c>
      <c r="I787" s="31">
        <v>1766</v>
      </c>
      <c r="J787" s="31" t="e">
        <f ca="1">IF(($AB$2-$AA$2) &gt;= 0,IF(LEN(TEXT((V787)*100,"00000"))=3,_xlfn.CONCAT(0,TEXT((V787)*100,"00000")),TEXT((V787)*100,"00000")),empty)</f>
        <v>#NAME?</v>
      </c>
      <c r="K787" s="31" t="str">
        <f t="shared" si="81"/>
        <v/>
      </c>
      <c r="L787" s="31" t="s">
        <v>13327</v>
      </c>
      <c r="M787" s="31"/>
      <c r="N787" s="33" t="e">
        <f>MOD(Rapportage!H787-Rapportage!F787,1)-P787</f>
        <v>#VALUE!</v>
      </c>
      <c r="O787" s="31" t="str">
        <f>IF(Rapportage!G787="","",Rapportage!G787-Rapportage!E787)</f>
        <v/>
      </c>
      <c r="P787" s="35" t="str">
        <f>IF(Rapportage!K787="","",(Rapportage!K787*60)/1440)</f>
        <v/>
      </c>
      <c r="Q787" s="40" t="str">
        <f>IF(O787=1,1-((Rapportage!#REF!-$X$2)),"")</f>
        <v/>
      </c>
      <c r="R787" s="40" t="str">
        <f t="shared" si="80"/>
        <v/>
      </c>
      <c r="S787" s="35" t="str">
        <f>IF(OR(O787=1,Rapportage!H787&lt;$X$3),IF(Rapportage!H787&lt;"00:01","",(Rapportage!H787-$X$2)),"")</f>
        <v/>
      </c>
      <c r="T787" s="36" t="str">
        <f t="shared" si="82"/>
        <v/>
      </c>
      <c r="U787" s="41" t="str">
        <f t="shared" si="83"/>
        <v/>
      </c>
      <c r="V787" s="36" t="str">
        <f t="shared" si="84"/>
        <v/>
      </c>
      <c r="W787" s="36" t="str">
        <f t="shared" si="85"/>
        <v/>
      </c>
      <c r="X787" s="31"/>
      <c r="Y787" s="31"/>
      <c r="Z787" s="31" t="s">
        <v>9114</v>
      </c>
      <c r="AA787" s="31">
        <v>786</v>
      </c>
      <c r="AB787" s="31"/>
      <c r="AC787" s="31"/>
      <c r="AD787" s="31"/>
      <c r="AE787" s="31"/>
      <c r="AF787" s="31"/>
    </row>
    <row r="788" spans="1:32">
      <c r="A788" s="31" t="str">
        <f>IF((Rapportage!A788)="","",_xlfn.CONCAT(REPT("0",4-LEN(Rapportage!A788)),Rapportage!A788))</f>
        <v/>
      </c>
      <c r="B788" s="31" t="s">
        <v>2367</v>
      </c>
      <c r="C788" s="31" t="str">
        <f>IF((Rapportage!C788)="","",_xlfn.CONCAT(REPT("0",10-LEN(Rapportage!C788)),Rapportage!C788))</f>
        <v/>
      </c>
      <c r="D788" s="31" t="s">
        <v>2368</v>
      </c>
      <c r="E788" s="31" t="s">
        <v>18369</v>
      </c>
      <c r="F788" s="31" t="s">
        <v>15847</v>
      </c>
      <c r="G788" s="31" t="s">
        <v>2369</v>
      </c>
      <c r="H788" s="31" t="s">
        <v>9115</v>
      </c>
      <c r="I788" s="31">
        <v>1766</v>
      </c>
      <c r="J788" s="31" t="e">
        <f ca="1">IF(($AB$2-$AA$2) &gt;= 0,IF(LEN(TEXT((V788)*100,"00000"))=3,_xlfn.CONCAT(0,TEXT((V788)*100,"00000")),TEXT((V788)*100,"00000")),empty)</f>
        <v>#NAME?</v>
      </c>
      <c r="K788" s="31" t="str">
        <f t="shared" si="81"/>
        <v/>
      </c>
      <c r="L788" s="31" t="s">
        <v>13328</v>
      </c>
      <c r="M788" s="31"/>
      <c r="N788" s="33" t="e">
        <f>MOD(Rapportage!H788-Rapportage!F788,1)-P788</f>
        <v>#VALUE!</v>
      </c>
      <c r="O788" s="31" t="str">
        <f>IF(Rapportage!G788="","",Rapportage!G788-Rapportage!E788)</f>
        <v/>
      </c>
      <c r="P788" s="35" t="str">
        <f>IF(Rapportage!K788="","",(Rapportage!K788*60)/1440)</f>
        <v/>
      </c>
      <c r="Q788" s="40" t="str">
        <f>IF(O788=1,1-((Rapportage!#REF!-$X$2)),"")</f>
        <v/>
      </c>
      <c r="R788" s="40" t="str">
        <f t="shared" si="80"/>
        <v/>
      </c>
      <c r="S788" s="35" t="str">
        <f>IF(OR(O788=1,Rapportage!H788&lt;$X$3),IF(Rapportage!H788&lt;"00:01","",(Rapportage!H788-$X$2)),"")</f>
        <v/>
      </c>
      <c r="T788" s="36" t="str">
        <f t="shared" si="82"/>
        <v/>
      </c>
      <c r="U788" s="41" t="str">
        <f t="shared" si="83"/>
        <v/>
      </c>
      <c r="V788" s="36" t="str">
        <f t="shared" si="84"/>
        <v/>
      </c>
      <c r="W788" s="36" t="str">
        <f t="shared" si="85"/>
        <v/>
      </c>
      <c r="X788" s="31"/>
      <c r="Y788" s="31"/>
      <c r="Z788" s="31" t="s">
        <v>9116</v>
      </c>
      <c r="AA788" s="31">
        <v>787</v>
      </c>
      <c r="AB788" s="31"/>
      <c r="AC788" s="31"/>
      <c r="AD788" s="31"/>
      <c r="AE788" s="31"/>
      <c r="AF788" s="31"/>
    </row>
    <row r="789" spans="1:32">
      <c r="A789" s="31" t="str">
        <f>IF((Rapportage!A789)="","",_xlfn.CONCAT(REPT("0",4-LEN(Rapportage!A789)),Rapportage!A789))</f>
        <v/>
      </c>
      <c r="B789" s="31" t="s">
        <v>2370</v>
      </c>
      <c r="C789" s="31" t="str">
        <f>IF((Rapportage!C789)="","",_xlfn.CONCAT(REPT("0",10-LEN(Rapportage!C789)),Rapportage!C789))</f>
        <v/>
      </c>
      <c r="D789" s="31" t="s">
        <v>2371</v>
      </c>
      <c r="E789" s="31" t="s">
        <v>18370</v>
      </c>
      <c r="F789" s="31" t="s">
        <v>15848</v>
      </c>
      <c r="G789" s="31" t="s">
        <v>2372</v>
      </c>
      <c r="H789" s="31" t="s">
        <v>9117</v>
      </c>
      <c r="I789" s="31">
        <v>1766</v>
      </c>
      <c r="J789" s="31" t="e">
        <f ca="1">IF(($AB$2-$AA$2) &gt;= 0,IF(LEN(TEXT((V789)*100,"00000"))=3,_xlfn.CONCAT(0,TEXT((V789)*100,"00000")),TEXT((V789)*100,"00000")),empty)</f>
        <v>#NAME?</v>
      </c>
      <c r="K789" s="31" t="str">
        <f t="shared" si="81"/>
        <v/>
      </c>
      <c r="L789" s="31" t="s">
        <v>13329</v>
      </c>
      <c r="M789" s="31"/>
      <c r="N789" s="33" t="e">
        <f>MOD(Rapportage!H789-Rapportage!F789,1)-P789</f>
        <v>#VALUE!</v>
      </c>
      <c r="O789" s="31" t="str">
        <f>IF(Rapportage!G789="","",Rapportage!G789-Rapportage!E789)</f>
        <v/>
      </c>
      <c r="P789" s="35" t="str">
        <f>IF(Rapportage!K789="","",(Rapportage!K789*60)/1440)</f>
        <v/>
      </c>
      <c r="Q789" s="40" t="str">
        <f>IF(O789=1,1-((Rapportage!#REF!-$X$2)),"")</f>
        <v/>
      </c>
      <c r="R789" s="40" t="str">
        <f t="shared" si="80"/>
        <v/>
      </c>
      <c r="S789" s="35" t="str">
        <f>IF(OR(O789=1,Rapportage!H789&lt;$X$3),IF(Rapportage!H789&lt;"00:01","",(Rapportage!H789-$X$2)),"")</f>
        <v/>
      </c>
      <c r="T789" s="36" t="str">
        <f t="shared" si="82"/>
        <v/>
      </c>
      <c r="U789" s="41" t="str">
        <f t="shared" si="83"/>
        <v/>
      </c>
      <c r="V789" s="36" t="str">
        <f t="shared" si="84"/>
        <v/>
      </c>
      <c r="W789" s="36" t="str">
        <f t="shared" si="85"/>
        <v/>
      </c>
      <c r="X789" s="31"/>
      <c r="Y789" s="31"/>
      <c r="Z789" s="31" t="s">
        <v>9118</v>
      </c>
      <c r="AA789" s="31">
        <v>788</v>
      </c>
      <c r="AB789" s="31"/>
      <c r="AC789" s="31"/>
      <c r="AD789" s="31"/>
      <c r="AE789" s="31"/>
      <c r="AF789" s="31"/>
    </row>
    <row r="790" spans="1:32">
      <c r="A790" s="31" t="str">
        <f>IF((Rapportage!A790)="","",_xlfn.CONCAT(REPT("0",4-LEN(Rapportage!A790)),Rapportage!A790))</f>
        <v/>
      </c>
      <c r="B790" s="31" t="s">
        <v>2373</v>
      </c>
      <c r="C790" s="31" t="str">
        <f>IF((Rapportage!C790)="","",_xlfn.CONCAT(REPT("0",10-LEN(Rapportage!C790)),Rapportage!C790))</f>
        <v/>
      </c>
      <c r="D790" s="31" t="s">
        <v>2374</v>
      </c>
      <c r="E790" s="31" t="s">
        <v>18371</v>
      </c>
      <c r="F790" s="31" t="s">
        <v>15849</v>
      </c>
      <c r="G790" s="31" t="s">
        <v>2375</v>
      </c>
      <c r="H790" s="31" t="s">
        <v>9119</v>
      </c>
      <c r="I790" s="31">
        <v>1766</v>
      </c>
      <c r="J790" s="31" t="e">
        <f ca="1">IF(($AB$2-$AA$2) &gt;= 0,IF(LEN(TEXT((V790)*100,"00000"))=3,_xlfn.CONCAT(0,TEXT((V790)*100,"00000")),TEXT((V790)*100,"00000")),empty)</f>
        <v>#NAME?</v>
      </c>
      <c r="K790" s="31" t="str">
        <f t="shared" si="81"/>
        <v/>
      </c>
      <c r="L790" s="31" t="s">
        <v>13330</v>
      </c>
      <c r="M790" s="31"/>
      <c r="N790" s="33" t="e">
        <f>MOD(Rapportage!H790-Rapportage!F790,1)-P790</f>
        <v>#VALUE!</v>
      </c>
      <c r="O790" s="31" t="str">
        <f>IF(Rapportage!G790="","",Rapportage!G790-Rapportage!E790)</f>
        <v/>
      </c>
      <c r="P790" s="35" t="str">
        <f>IF(Rapportage!K790="","",(Rapportage!K790*60)/1440)</f>
        <v/>
      </c>
      <c r="Q790" s="40" t="str">
        <f>IF(O790=1,1-((Rapportage!#REF!-$X$2)),"")</f>
        <v/>
      </c>
      <c r="R790" s="40" t="str">
        <f t="shared" si="80"/>
        <v/>
      </c>
      <c r="S790" s="35" t="str">
        <f>IF(OR(O790=1,Rapportage!H790&lt;$X$3),IF(Rapportage!H790&lt;"00:01","",(Rapportage!H790-$X$2)),"")</f>
        <v/>
      </c>
      <c r="T790" s="36" t="str">
        <f t="shared" si="82"/>
        <v/>
      </c>
      <c r="U790" s="41" t="str">
        <f t="shared" si="83"/>
        <v/>
      </c>
      <c r="V790" s="36" t="str">
        <f t="shared" si="84"/>
        <v/>
      </c>
      <c r="W790" s="36" t="str">
        <f t="shared" si="85"/>
        <v/>
      </c>
      <c r="X790" s="31"/>
      <c r="Y790" s="31"/>
      <c r="Z790" s="31" t="s">
        <v>9120</v>
      </c>
      <c r="AA790" s="31">
        <v>789</v>
      </c>
      <c r="AB790" s="31"/>
      <c r="AC790" s="31"/>
      <c r="AD790" s="31"/>
      <c r="AE790" s="31"/>
      <c r="AF790" s="31"/>
    </row>
    <row r="791" spans="1:32">
      <c r="A791" s="31" t="str">
        <f>IF((Rapportage!A791)="","",_xlfn.CONCAT(REPT("0",4-LEN(Rapportage!A791)),Rapportage!A791))</f>
        <v/>
      </c>
      <c r="B791" s="31" t="s">
        <v>2376</v>
      </c>
      <c r="C791" s="31" t="str">
        <f>IF((Rapportage!C791)="","",_xlfn.CONCAT(REPT("0",10-LEN(Rapportage!C791)),Rapportage!C791))</f>
        <v/>
      </c>
      <c r="D791" s="31" t="s">
        <v>2377</v>
      </c>
      <c r="E791" s="31" t="s">
        <v>18372</v>
      </c>
      <c r="F791" s="31" t="s">
        <v>15850</v>
      </c>
      <c r="G791" s="31" t="s">
        <v>2378</v>
      </c>
      <c r="H791" s="31" t="s">
        <v>9121</v>
      </c>
      <c r="I791" s="31">
        <v>1766</v>
      </c>
      <c r="J791" s="31" t="e">
        <f ca="1">IF(($AB$2-$AA$2) &gt;= 0,IF(LEN(TEXT((V791)*100,"00000"))=3,_xlfn.CONCAT(0,TEXT((V791)*100,"00000")),TEXT((V791)*100,"00000")),empty)</f>
        <v>#NAME?</v>
      </c>
      <c r="K791" s="31" t="str">
        <f t="shared" si="81"/>
        <v/>
      </c>
      <c r="L791" s="31" t="s">
        <v>13331</v>
      </c>
      <c r="M791" s="31"/>
      <c r="N791" s="33" t="e">
        <f>MOD(Rapportage!H791-Rapportage!F791,1)-P791</f>
        <v>#VALUE!</v>
      </c>
      <c r="O791" s="31" t="str">
        <f>IF(Rapportage!G791="","",Rapportage!G791-Rapportage!E791)</f>
        <v/>
      </c>
      <c r="P791" s="35" t="str">
        <f>IF(Rapportage!K791="","",(Rapportage!K791*60)/1440)</f>
        <v/>
      </c>
      <c r="Q791" s="40" t="str">
        <f>IF(O791=1,1-((Rapportage!#REF!-$X$2)),"")</f>
        <v/>
      </c>
      <c r="R791" s="40" t="str">
        <f t="shared" si="80"/>
        <v/>
      </c>
      <c r="S791" s="35" t="str">
        <f>IF(OR(O791=1,Rapportage!H791&lt;$X$3),IF(Rapportage!H791&lt;"00:01","",(Rapportage!H791-$X$2)),"")</f>
        <v/>
      </c>
      <c r="T791" s="36" t="str">
        <f t="shared" si="82"/>
        <v/>
      </c>
      <c r="U791" s="41" t="str">
        <f t="shared" si="83"/>
        <v/>
      </c>
      <c r="V791" s="36" t="str">
        <f t="shared" si="84"/>
        <v/>
      </c>
      <c r="W791" s="36" t="str">
        <f t="shared" si="85"/>
        <v/>
      </c>
      <c r="X791" s="31"/>
      <c r="Y791" s="31"/>
      <c r="Z791" s="31" t="s">
        <v>9122</v>
      </c>
      <c r="AA791" s="31">
        <v>790</v>
      </c>
      <c r="AB791" s="31"/>
      <c r="AC791" s="31"/>
      <c r="AD791" s="31"/>
      <c r="AE791" s="31"/>
      <c r="AF791" s="31"/>
    </row>
    <row r="792" spans="1:32">
      <c r="A792" s="31" t="str">
        <f>IF((Rapportage!A792)="","",_xlfn.CONCAT(REPT("0",4-LEN(Rapportage!A792)),Rapportage!A792))</f>
        <v/>
      </c>
      <c r="B792" s="31" t="s">
        <v>2379</v>
      </c>
      <c r="C792" s="31" t="str">
        <f>IF((Rapportage!C792)="","",_xlfn.CONCAT(REPT("0",10-LEN(Rapportage!C792)),Rapportage!C792))</f>
        <v/>
      </c>
      <c r="D792" s="31" t="s">
        <v>2380</v>
      </c>
      <c r="E792" s="31" t="s">
        <v>18373</v>
      </c>
      <c r="F792" s="31" t="s">
        <v>15851</v>
      </c>
      <c r="G792" s="31" t="s">
        <v>2381</v>
      </c>
      <c r="H792" s="31" t="s">
        <v>9123</v>
      </c>
      <c r="I792" s="31">
        <v>1766</v>
      </c>
      <c r="J792" s="31" t="e">
        <f ca="1">IF(($AB$2-$AA$2) &gt;= 0,IF(LEN(TEXT((V792)*100,"00000"))=3,_xlfn.CONCAT(0,TEXT((V792)*100,"00000")),TEXT((V792)*100,"00000")),empty)</f>
        <v>#NAME?</v>
      </c>
      <c r="K792" s="31" t="str">
        <f t="shared" si="81"/>
        <v/>
      </c>
      <c r="L792" s="31" t="s">
        <v>13332</v>
      </c>
      <c r="M792" s="31"/>
      <c r="N792" s="33" t="e">
        <f>MOD(Rapportage!H792-Rapportage!F792,1)-P792</f>
        <v>#VALUE!</v>
      </c>
      <c r="O792" s="31" t="str">
        <f>IF(Rapportage!G792="","",Rapportage!G792-Rapportage!E792)</f>
        <v/>
      </c>
      <c r="P792" s="35" t="str">
        <f>IF(Rapportage!K792="","",(Rapportage!K792*60)/1440)</f>
        <v/>
      </c>
      <c r="Q792" s="40" t="str">
        <f>IF(O792=1,1-((Rapportage!#REF!-$X$2)),"")</f>
        <v/>
      </c>
      <c r="R792" s="40" t="str">
        <f t="shared" si="80"/>
        <v/>
      </c>
      <c r="S792" s="35" t="str">
        <f>IF(OR(O792=1,Rapportage!H792&lt;$X$3),IF(Rapportage!H792&lt;"00:01","",(Rapportage!H792-$X$2)),"")</f>
        <v/>
      </c>
      <c r="T792" s="36" t="str">
        <f t="shared" si="82"/>
        <v/>
      </c>
      <c r="U792" s="41" t="str">
        <f t="shared" si="83"/>
        <v/>
      </c>
      <c r="V792" s="36" t="str">
        <f t="shared" si="84"/>
        <v/>
      </c>
      <c r="W792" s="36" t="str">
        <f t="shared" si="85"/>
        <v/>
      </c>
      <c r="X792" s="31"/>
      <c r="Y792" s="31"/>
      <c r="Z792" s="31" t="s">
        <v>9124</v>
      </c>
      <c r="AA792" s="31">
        <v>791</v>
      </c>
      <c r="AB792" s="31"/>
      <c r="AC792" s="31"/>
      <c r="AD792" s="31"/>
      <c r="AE792" s="31"/>
      <c r="AF792" s="31"/>
    </row>
    <row r="793" spans="1:32">
      <c r="A793" s="31" t="str">
        <f>IF((Rapportage!A793)="","",_xlfn.CONCAT(REPT("0",4-LEN(Rapportage!A793)),Rapportage!A793))</f>
        <v/>
      </c>
      <c r="B793" s="31" t="s">
        <v>2382</v>
      </c>
      <c r="C793" s="31" t="str">
        <f>IF((Rapportage!C793)="","",_xlfn.CONCAT(REPT("0",10-LEN(Rapportage!C793)),Rapportage!C793))</f>
        <v/>
      </c>
      <c r="D793" s="31" t="s">
        <v>2383</v>
      </c>
      <c r="E793" s="31" t="s">
        <v>18374</v>
      </c>
      <c r="F793" s="31" t="s">
        <v>15852</v>
      </c>
      <c r="G793" s="31" t="s">
        <v>2384</v>
      </c>
      <c r="H793" s="31" t="s">
        <v>9125</v>
      </c>
      <c r="I793" s="31">
        <v>1766</v>
      </c>
      <c r="J793" s="31" t="e">
        <f ca="1">IF(($AB$2-$AA$2) &gt;= 0,IF(LEN(TEXT((V793)*100,"00000"))=3,_xlfn.CONCAT(0,TEXT((V793)*100,"00000")),TEXT((V793)*100,"00000")),empty)</f>
        <v>#NAME?</v>
      </c>
      <c r="K793" s="31" t="str">
        <f t="shared" si="81"/>
        <v/>
      </c>
      <c r="L793" s="31" t="s">
        <v>13333</v>
      </c>
      <c r="M793" s="31"/>
      <c r="N793" s="33" t="e">
        <f>MOD(Rapportage!H793-Rapportage!F793,1)-P793</f>
        <v>#VALUE!</v>
      </c>
      <c r="O793" s="31" t="str">
        <f>IF(Rapportage!G793="","",Rapportage!G793-Rapportage!E793)</f>
        <v/>
      </c>
      <c r="P793" s="35" t="str">
        <f>IF(Rapportage!K793="","",(Rapportage!K793*60)/1440)</f>
        <v/>
      </c>
      <c r="Q793" s="40" t="str">
        <f>IF(O793=1,1-((Rapportage!#REF!-$X$2)),"")</f>
        <v/>
      </c>
      <c r="R793" s="40" t="str">
        <f t="shared" si="80"/>
        <v/>
      </c>
      <c r="S793" s="35" t="str">
        <f>IF(OR(O793=1,Rapportage!H793&lt;$X$3),IF(Rapportage!H793&lt;"00:01","",(Rapportage!H793-$X$2)),"")</f>
        <v/>
      </c>
      <c r="T793" s="36" t="str">
        <f t="shared" si="82"/>
        <v/>
      </c>
      <c r="U793" s="41" t="str">
        <f t="shared" si="83"/>
        <v/>
      </c>
      <c r="V793" s="36" t="str">
        <f t="shared" si="84"/>
        <v/>
      </c>
      <c r="W793" s="36" t="str">
        <f t="shared" si="85"/>
        <v/>
      </c>
      <c r="X793" s="31"/>
      <c r="Y793" s="31"/>
      <c r="Z793" s="31" t="s">
        <v>9126</v>
      </c>
      <c r="AA793" s="31">
        <v>792</v>
      </c>
      <c r="AB793" s="31"/>
      <c r="AC793" s="31"/>
      <c r="AD793" s="31"/>
      <c r="AE793" s="31"/>
      <c r="AF793" s="31"/>
    </row>
    <row r="794" spans="1:32">
      <c r="A794" s="31" t="str">
        <f>IF((Rapportage!A794)="","",_xlfn.CONCAT(REPT("0",4-LEN(Rapportage!A794)),Rapportage!A794))</f>
        <v/>
      </c>
      <c r="B794" s="31" t="s">
        <v>2385</v>
      </c>
      <c r="C794" s="31" t="str">
        <f>IF((Rapportage!C794)="","",_xlfn.CONCAT(REPT("0",10-LEN(Rapportage!C794)),Rapportage!C794))</f>
        <v/>
      </c>
      <c r="D794" s="31" t="s">
        <v>2386</v>
      </c>
      <c r="E794" s="31" t="s">
        <v>18375</v>
      </c>
      <c r="F794" s="31" t="s">
        <v>15853</v>
      </c>
      <c r="G794" s="31" t="s">
        <v>2387</v>
      </c>
      <c r="H794" s="31" t="s">
        <v>9127</v>
      </c>
      <c r="I794" s="31">
        <v>1766</v>
      </c>
      <c r="J794" s="31" t="e">
        <f ca="1">IF(($AB$2-$AA$2) &gt;= 0,IF(LEN(TEXT((V794)*100,"00000"))=3,_xlfn.CONCAT(0,TEXT((V794)*100,"00000")),TEXT((V794)*100,"00000")),empty)</f>
        <v>#NAME?</v>
      </c>
      <c r="K794" s="31" t="str">
        <f t="shared" si="81"/>
        <v/>
      </c>
      <c r="L794" s="31" t="s">
        <v>13334</v>
      </c>
      <c r="M794" s="31"/>
      <c r="N794" s="33" t="e">
        <f>MOD(Rapportage!H794-Rapportage!F794,1)-P794</f>
        <v>#VALUE!</v>
      </c>
      <c r="O794" s="31" t="str">
        <f>IF(Rapportage!G794="","",Rapportage!G794-Rapportage!E794)</f>
        <v/>
      </c>
      <c r="P794" s="35" t="str">
        <f>IF(Rapportage!K794="","",(Rapportage!K794*60)/1440)</f>
        <v/>
      </c>
      <c r="Q794" s="40" t="str">
        <f>IF(O794=1,1-((Rapportage!#REF!-$X$2)),"")</f>
        <v/>
      </c>
      <c r="R794" s="40" t="str">
        <f t="shared" si="80"/>
        <v/>
      </c>
      <c r="S794" s="35" t="str">
        <f>IF(OR(O794=1,Rapportage!H794&lt;$X$3),IF(Rapportage!H794&lt;"00:01","",(Rapportage!H794-$X$2)),"")</f>
        <v/>
      </c>
      <c r="T794" s="36" t="str">
        <f t="shared" si="82"/>
        <v/>
      </c>
      <c r="U794" s="41" t="str">
        <f t="shared" si="83"/>
        <v/>
      </c>
      <c r="V794" s="36" t="str">
        <f t="shared" si="84"/>
        <v/>
      </c>
      <c r="W794" s="36" t="str">
        <f t="shared" si="85"/>
        <v/>
      </c>
      <c r="X794" s="31"/>
      <c r="Y794" s="31"/>
      <c r="Z794" s="31" t="s">
        <v>9128</v>
      </c>
      <c r="AA794" s="31">
        <v>793</v>
      </c>
      <c r="AB794" s="31"/>
      <c r="AC794" s="31"/>
      <c r="AD794" s="31"/>
      <c r="AE794" s="31"/>
      <c r="AF794" s="31"/>
    </row>
    <row r="795" spans="1:32">
      <c r="A795" s="31" t="str">
        <f>IF((Rapportage!A795)="","",_xlfn.CONCAT(REPT("0",4-LEN(Rapportage!A795)),Rapportage!A795))</f>
        <v/>
      </c>
      <c r="B795" s="31" t="s">
        <v>2388</v>
      </c>
      <c r="C795" s="31" t="str">
        <f>IF((Rapportage!C795)="","",_xlfn.CONCAT(REPT("0",10-LEN(Rapportage!C795)),Rapportage!C795))</f>
        <v/>
      </c>
      <c r="D795" s="31" t="s">
        <v>2389</v>
      </c>
      <c r="E795" s="31" t="s">
        <v>18376</v>
      </c>
      <c r="F795" s="31" t="s">
        <v>15854</v>
      </c>
      <c r="G795" s="31" t="s">
        <v>2390</v>
      </c>
      <c r="H795" s="31" t="s">
        <v>9129</v>
      </c>
      <c r="I795" s="31">
        <v>1766</v>
      </c>
      <c r="J795" s="31" t="e">
        <f ca="1">IF(($AB$2-$AA$2) &gt;= 0,IF(LEN(TEXT((V795)*100,"00000"))=3,_xlfn.CONCAT(0,TEXT((V795)*100,"00000")),TEXT((V795)*100,"00000")),empty)</f>
        <v>#NAME?</v>
      </c>
      <c r="K795" s="31" t="str">
        <f t="shared" si="81"/>
        <v/>
      </c>
      <c r="L795" s="31" t="s">
        <v>13335</v>
      </c>
      <c r="M795" s="31"/>
      <c r="N795" s="33" t="e">
        <f>MOD(Rapportage!H795-Rapportage!F795,1)-P795</f>
        <v>#VALUE!</v>
      </c>
      <c r="O795" s="31" t="str">
        <f>IF(Rapportage!G795="","",Rapportage!G795-Rapportage!E795)</f>
        <v/>
      </c>
      <c r="P795" s="35" t="str">
        <f>IF(Rapportage!K795="","",(Rapportage!K795*60)/1440)</f>
        <v/>
      </c>
      <c r="Q795" s="40" t="str">
        <f>IF(O795=1,1-((Rapportage!#REF!-$X$2)),"")</f>
        <v/>
      </c>
      <c r="R795" s="40" t="str">
        <f t="shared" si="80"/>
        <v/>
      </c>
      <c r="S795" s="35" t="str">
        <f>IF(OR(O795=1,Rapportage!H795&lt;$X$3),IF(Rapportage!H795&lt;"00:01","",(Rapportage!H795-$X$2)),"")</f>
        <v/>
      </c>
      <c r="T795" s="36" t="str">
        <f t="shared" si="82"/>
        <v/>
      </c>
      <c r="U795" s="41" t="str">
        <f t="shared" si="83"/>
        <v/>
      </c>
      <c r="V795" s="36" t="str">
        <f t="shared" si="84"/>
        <v/>
      </c>
      <c r="W795" s="36" t="str">
        <f t="shared" si="85"/>
        <v/>
      </c>
      <c r="X795" s="31"/>
      <c r="Y795" s="31"/>
      <c r="Z795" s="31" t="s">
        <v>9130</v>
      </c>
      <c r="AA795" s="31">
        <v>794</v>
      </c>
      <c r="AB795" s="31"/>
      <c r="AC795" s="31"/>
      <c r="AD795" s="31"/>
      <c r="AE795" s="31"/>
      <c r="AF795" s="31"/>
    </row>
    <row r="796" spans="1:32">
      <c r="A796" s="31" t="str">
        <f>IF((Rapportage!A796)="","",_xlfn.CONCAT(REPT("0",4-LEN(Rapportage!A796)),Rapportage!A796))</f>
        <v/>
      </c>
      <c r="B796" s="31" t="s">
        <v>2391</v>
      </c>
      <c r="C796" s="31" t="str">
        <f>IF((Rapportage!C796)="","",_xlfn.CONCAT(REPT("0",10-LEN(Rapportage!C796)),Rapportage!C796))</f>
        <v/>
      </c>
      <c r="D796" s="31" t="s">
        <v>2392</v>
      </c>
      <c r="E796" s="31" t="s">
        <v>18377</v>
      </c>
      <c r="F796" s="31" t="s">
        <v>15855</v>
      </c>
      <c r="G796" s="31" t="s">
        <v>2393</v>
      </c>
      <c r="H796" s="31" t="s">
        <v>9131</v>
      </c>
      <c r="I796" s="31">
        <v>1766</v>
      </c>
      <c r="J796" s="31" t="e">
        <f ca="1">IF(($AB$2-$AA$2) &gt;= 0,IF(LEN(TEXT((V796)*100,"00000"))=3,_xlfn.CONCAT(0,TEXT((V796)*100,"00000")),TEXT((V796)*100,"00000")),empty)</f>
        <v>#NAME?</v>
      </c>
      <c r="K796" s="31" t="str">
        <f t="shared" si="81"/>
        <v/>
      </c>
      <c r="L796" s="31" t="s">
        <v>13336</v>
      </c>
      <c r="M796" s="31"/>
      <c r="N796" s="33" t="e">
        <f>MOD(Rapportage!H796-Rapportage!F796,1)-P796</f>
        <v>#VALUE!</v>
      </c>
      <c r="O796" s="31" t="str">
        <f>IF(Rapportage!G796="","",Rapportage!G796-Rapportage!E796)</f>
        <v/>
      </c>
      <c r="P796" s="35" t="str">
        <f>IF(Rapportage!K796="","",(Rapportage!K796*60)/1440)</f>
        <v/>
      </c>
      <c r="Q796" s="40" t="str">
        <f>IF(O796=1,1-((Rapportage!#REF!-$X$2)),"")</f>
        <v/>
      </c>
      <c r="R796" s="40" t="str">
        <f t="shared" si="80"/>
        <v/>
      </c>
      <c r="S796" s="35" t="str">
        <f>IF(OR(O796=1,Rapportage!H796&lt;$X$3),IF(Rapportage!H796&lt;"00:01","",(Rapportage!H796-$X$2)),"")</f>
        <v/>
      </c>
      <c r="T796" s="36" t="str">
        <f t="shared" si="82"/>
        <v/>
      </c>
      <c r="U796" s="41" t="str">
        <f t="shared" si="83"/>
        <v/>
      </c>
      <c r="V796" s="36" t="str">
        <f t="shared" si="84"/>
        <v/>
      </c>
      <c r="W796" s="36" t="str">
        <f t="shared" si="85"/>
        <v/>
      </c>
      <c r="X796" s="31"/>
      <c r="Y796" s="31"/>
      <c r="Z796" s="31" t="s">
        <v>9132</v>
      </c>
      <c r="AA796" s="31">
        <v>795</v>
      </c>
      <c r="AB796" s="31"/>
      <c r="AC796" s="31"/>
      <c r="AD796" s="31"/>
      <c r="AE796" s="31"/>
      <c r="AF796" s="31"/>
    </row>
    <row r="797" spans="1:32">
      <c r="A797" s="31" t="str">
        <f>IF((Rapportage!A797)="","",_xlfn.CONCAT(REPT("0",4-LEN(Rapportage!A797)),Rapportage!A797))</f>
        <v/>
      </c>
      <c r="B797" s="31" t="s">
        <v>2394</v>
      </c>
      <c r="C797" s="31" t="str">
        <f>IF((Rapportage!C797)="","",_xlfn.CONCAT(REPT("0",10-LEN(Rapportage!C797)),Rapportage!C797))</f>
        <v/>
      </c>
      <c r="D797" s="31" t="s">
        <v>2395</v>
      </c>
      <c r="E797" s="31" t="s">
        <v>18378</v>
      </c>
      <c r="F797" s="31" t="s">
        <v>15856</v>
      </c>
      <c r="G797" s="31" t="s">
        <v>2396</v>
      </c>
      <c r="H797" s="31" t="s">
        <v>9133</v>
      </c>
      <c r="I797" s="31">
        <v>1766</v>
      </c>
      <c r="J797" s="31" t="e">
        <f ca="1">IF(($AB$2-$AA$2) &gt;= 0,IF(LEN(TEXT((V797)*100,"00000"))=3,_xlfn.CONCAT(0,TEXT((V797)*100,"00000")),TEXT((V797)*100,"00000")),empty)</f>
        <v>#NAME?</v>
      </c>
      <c r="K797" s="31" t="str">
        <f t="shared" si="81"/>
        <v/>
      </c>
      <c r="L797" s="31" t="s">
        <v>13337</v>
      </c>
      <c r="M797" s="31"/>
      <c r="N797" s="33" t="e">
        <f>MOD(Rapportage!H797-Rapportage!F797,1)-P797</f>
        <v>#VALUE!</v>
      </c>
      <c r="O797" s="31" t="str">
        <f>IF(Rapportage!G797="","",Rapportage!G797-Rapportage!E797)</f>
        <v/>
      </c>
      <c r="P797" s="35" t="str">
        <f>IF(Rapportage!K797="","",(Rapportage!K797*60)/1440)</f>
        <v/>
      </c>
      <c r="Q797" s="40" t="str">
        <f>IF(O797=1,1-((Rapportage!#REF!-$X$2)),"")</f>
        <v/>
      </c>
      <c r="R797" s="40" t="str">
        <f t="shared" si="80"/>
        <v/>
      </c>
      <c r="S797" s="35" t="str">
        <f>IF(OR(O797=1,Rapportage!H797&lt;$X$3),IF(Rapportage!H797&lt;"00:01","",(Rapportage!H797-$X$2)),"")</f>
        <v/>
      </c>
      <c r="T797" s="36" t="str">
        <f t="shared" si="82"/>
        <v/>
      </c>
      <c r="U797" s="41" t="str">
        <f t="shared" si="83"/>
        <v/>
      </c>
      <c r="V797" s="36" t="str">
        <f t="shared" si="84"/>
        <v/>
      </c>
      <c r="W797" s="36" t="str">
        <f t="shared" si="85"/>
        <v/>
      </c>
      <c r="X797" s="31"/>
      <c r="Y797" s="31"/>
      <c r="Z797" s="31" t="s">
        <v>9134</v>
      </c>
      <c r="AA797" s="31">
        <v>796</v>
      </c>
      <c r="AB797" s="31"/>
      <c r="AC797" s="31"/>
      <c r="AD797" s="31"/>
      <c r="AE797" s="31"/>
      <c r="AF797" s="31"/>
    </row>
    <row r="798" spans="1:32">
      <c r="A798" s="31" t="str">
        <f>IF((Rapportage!A798)="","",_xlfn.CONCAT(REPT("0",4-LEN(Rapportage!A798)),Rapportage!A798))</f>
        <v/>
      </c>
      <c r="B798" s="31" t="s">
        <v>2397</v>
      </c>
      <c r="C798" s="31" t="str">
        <f>IF((Rapportage!C798)="","",_xlfn.CONCAT(REPT("0",10-LEN(Rapportage!C798)),Rapportage!C798))</f>
        <v/>
      </c>
      <c r="D798" s="31" t="s">
        <v>2398</v>
      </c>
      <c r="E798" s="31" t="s">
        <v>18379</v>
      </c>
      <c r="F798" s="31" t="s">
        <v>15857</v>
      </c>
      <c r="G798" s="31" t="s">
        <v>2399</v>
      </c>
      <c r="H798" s="31" t="s">
        <v>9135</v>
      </c>
      <c r="I798" s="31">
        <v>1766</v>
      </c>
      <c r="J798" s="31" t="e">
        <f ca="1">IF(($AB$2-$AA$2) &gt;= 0,IF(LEN(TEXT((V798)*100,"00000"))=3,_xlfn.CONCAT(0,TEXT((V798)*100,"00000")),TEXT((V798)*100,"00000")),empty)</f>
        <v>#NAME?</v>
      </c>
      <c r="K798" s="31" t="str">
        <f t="shared" si="81"/>
        <v/>
      </c>
      <c r="L798" s="31" t="s">
        <v>13338</v>
      </c>
      <c r="M798" s="31"/>
      <c r="N798" s="33" t="e">
        <f>MOD(Rapportage!H798-Rapportage!F798,1)-P798</f>
        <v>#VALUE!</v>
      </c>
      <c r="O798" s="31" t="str">
        <f>IF(Rapportage!G798="","",Rapportage!G798-Rapportage!E798)</f>
        <v/>
      </c>
      <c r="P798" s="35" t="str">
        <f>IF(Rapportage!K798="","",(Rapportage!K798*60)/1440)</f>
        <v/>
      </c>
      <c r="Q798" s="40" t="str">
        <f>IF(O798=1,1-((Rapportage!#REF!-$X$2)),"")</f>
        <v/>
      </c>
      <c r="R798" s="40" t="str">
        <f t="shared" si="80"/>
        <v/>
      </c>
      <c r="S798" s="35" t="str">
        <f>IF(OR(O798=1,Rapportage!H798&lt;$X$3),IF(Rapportage!H798&lt;"00:01","",(Rapportage!H798-$X$2)),"")</f>
        <v/>
      </c>
      <c r="T798" s="36" t="str">
        <f t="shared" si="82"/>
        <v/>
      </c>
      <c r="U798" s="41" t="str">
        <f t="shared" si="83"/>
        <v/>
      </c>
      <c r="V798" s="36" t="str">
        <f t="shared" si="84"/>
        <v/>
      </c>
      <c r="W798" s="36" t="str">
        <f t="shared" si="85"/>
        <v/>
      </c>
      <c r="X798" s="31"/>
      <c r="Y798" s="31"/>
      <c r="Z798" s="31" t="s">
        <v>9136</v>
      </c>
      <c r="AA798" s="31">
        <v>797</v>
      </c>
      <c r="AB798" s="31"/>
      <c r="AC798" s="31"/>
      <c r="AD798" s="31"/>
      <c r="AE798" s="31"/>
      <c r="AF798" s="31"/>
    </row>
    <row r="799" spans="1:32">
      <c r="A799" s="31" t="str">
        <f>IF((Rapportage!A799)="","",_xlfn.CONCAT(REPT("0",4-LEN(Rapportage!A799)),Rapportage!A799))</f>
        <v/>
      </c>
      <c r="B799" s="31" t="s">
        <v>2400</v>
      </c>
      <c r="C799" s="31" t="str">
        <f>IF((Rapportage!C799)="","",_xlfn.CONCAT(REPT("0",10-LEN(Rapportage!C799)),Rapportage!C799))</f>
        <v/>
      </c>
      <c r="D799" s="31" t="s">
        <v>2401</v>
      </c>
      <c r="E799" s="31" t="s">
        <v>18380</v>
      </c>
      <c r="F799" s="31" t="s">
        <v>15858</v>
      </c>
      <c r="G799" s="31" t="s">
        <v>2402</v>
      </c>
      <c r="H799" s="31" t="s">
        <v>9137</v>
      </c>
      <c r="I799" s="31">
        <v>1766</v>
      </c>
      <c r="J799" s="31" t="e">
        <f ca="1">IF(($AB$2-$AA$2) &gt;= 0,IF(LEN(TEXT((V799)*100,"00000"))=3,_xlfn.CONCAT(0,TEXT((V799)*100,"00000")),TEXT((V799)*100,"00000")),empty)</f>
        <v>#NAME?</v>
      </c>
      <c r="K799" s="31" t="str">
        <f t="shared" si="81"/>
        <v/>
      </c>
      <c r="L799" s="31" t="s">
        <v>13339</v>
      </c>
      <c r="M799" s="31"/>
      <c r="N799" s="33" t="e">
        <f>MOD(Rapportage!H799-Rapportage!F799,1)-P799</f>
        <v>#VALUE!</v>
      </c>
      <c r="O799" s="31" t="str">
        <f>IF(Rapportage!G799="","",Rapportage!G799-Rapportage!E799)</f>
        <v/>
      </c>
      <c r="P799" s="35" t="str">
        <f>IF(Rapportage!K799="","",(Rapportage!K799*60)/1440)</f>
        <v/>
      </c>
      <c r="Q799" s="40" t="str">
        <f>IF(O799=1,1-((Rapportage!#REF!-$X$2)),"")</f>
        <v/>
      </c>
      <c r="R799" s="40" t="str">
        <f t="shared" si="80"/>
        <v/>
      </c>
      <c r="S799" s="35" t="str">
        <f>IF(OR(O799=1,Rapportage!H799&lt;$X$3),IF(Rapportage!H799&lt;"00:01","",(Rapportage!H799-$X$2)),"")</f>
        <v/>
      </c>
      <c r="T799" s="36" t="str">
        <f t="shared" si="82"/>
        <v/>
      </c>
      <c r="U799" s="41" t="str">
        <f t="shared" si="83"/>
        <v/>
      </c>
      <c r="V799" s="36" t="str">
        <f t="shared" si="84"/>
        <v/>
      </c>
      <c r="W799" s="36" t="str">
        <f t="shared" si="85"/>
        <v/>
      </c>
      <c r="X799" s="31"/>
      <c r="Y799" s="31"/>
      <c r="Z799" s="31" t="s">
        <v>9138</v>
      </c>
      <c r="AA799" s="31">
        <v>798</v>
      </c>
      <c r="AB799" s="31"/>
      <c r="AC799" s="31"/>
      <c r="AD799" s="31"/>
      <c r="AE799" s="31"/>
      <c r="AF799" s="31"/>
    </row>
    <row r="800" spans="1:32">
      <c r="A800" s="31" t="str">
        <f>IF((Rapportage!A800)="","",_xlfn.CONCAT(REPT("0",4-LEN(Rapportage!A800)),Rapportage!A800))</f>
        <v/>
      </c>
      <c r="B800" s="31" t="s">
        <v>2403</v>
      </c>
      <c r="C800" s="31" t="str">
        <f>IF((Rapportage!C800)="","",_xlfn.CONCAT(REPT("0",10-LEN(Rapportage!C800)),Rapportage!C800))</f>
        <v/>
      </c>
      <c r="D800" s="31" t="s">
        <v>2404</v>
      </c>
      <c r="E800" s="31" t="s">
        <v>18381</v>
      </c>
      <c r="F800" s="31" t="s">
        <v>15859</v>
      </c>
      <c r="G800" s="31" t="s">
        <v>2405</v>
      </c>
      <c r="H800" s="31" t="s">
        <v>9139</v>
      </c>
      <c r="I800" s="31">
        <v>1766</v>
      </c>
      <c r="J800" s="31" t="e">
        <f ca="1">IF(($AB$2-$AA$2) &gt;= 0,IF(LEN(TEXT((V800)*100,"00000"))=3,_xlfn.CONCAT(0,TEXT((V800)*100,"00000")),TEXT((V800)*100,"00000")),empty)</f>
        <v>#NAME?</v>
      </c>
      <c r="K800" s="31" t="str">
        <f t="shared" si="81"/>
        <v/>
      </c>
      <c r="L800" s="31" t="s">
        <v>13340</v>
      </c>
      <c r="M800" s="31"/>
      <c r="N800" s="33" t="e">
        <f>MOD(Rapportage!H800-Rapportage!F800,1)-P800</f>
        <v>#VALUE!</v>
      </c>
      <c r="O800" s="31" t="str">
        <f>IF(Rapportage!G800="","",Rapportage!G800-Rapportage!E800)</f>
        <v/>
      </c>
      <c r="P800" s="35" t="str">
        <f>IF(Rapportage!K800="","",(Rapportage!K800*60)/1440)</f>
        <v/>
      </c>
      <c r="Q800" s="40" t="str">
        <f>IF(O800=1,1-((Rapportage!#REF!-$X$2)),"")</f>
        <v/>
      </c>
      <c r="R800" s="40" t="str">
        <f t="shared" si="80"/>
        <v/>
      </c>
      <c r="S800" s="35" t="str">
        <f>IF(OR(O800=1,Rapportage!H800&lt;$X$3),IF(Rapportage!H800&lt;"00:01","",(Rapportage!H800-$X$2)),"")</f>
        <v/>
      </c>
      <c r="T800" s="36" t="str">
        <f t="shared" si="82"/>
        <v/>
      </c>
      <c r="U800" s="41" t="str">
        <f t="shared" si="83"/>
        <v/>
      </c>
      <c r="V800" s="36" t="str">
        <f t="shared" si="84"/>
        <v/>
      </c>
      <c r="W800" s="36" t="str">
        <f t="shared" si="85"/>
        <v/>
      </c>
      <c r="X800" s="31"/>
      <c r="Y800" s="31"/>
      <c r="Z800" s="31" t="s">
        <v>9140</v>
      </c>
      <c r="AA800" s="31">
        <v>799</v>
      </c>
      <c r="AB800" s="31"/>
      <c r="AC800" s="31"/>
      <c r="AD800" s="31"/>
      <c r="AE800" s="31"/>
      <c r="AF800" s="31"/>
    </row>
    <row r="801" spans="1:32">
      <c r="A801" s="31" t="str">
        <f>IF((Rapportage!A801)="","",_xlfn.CONCAT(REPT("0",4-LEN(Rapportage!A801)),Rapportage!A801))</f>
        <v/>
      </c>
      <c r="B801" s="31" t="s">
        <v>2406</v>
      </c>
      <c r="C801" s="31" t="str">
        <f>IF((Rapportage!C801)="","",_xlfn.CONCAT(REPT("0",10-LEN(Rapportage!C801)),Rapportage!C801))</f>
        <v/>
      </c>
      <c r="D801" s="31" t="s">
        <v>2407</v>
      </c>
      <c r="E801" s="31" t="s">
        <v>18382</v>
      </c>
      <c r="F801" s="31" t="s">
        <v>15860</v>
      </c>
      <c r="G801" s="31" t="s">
        <v>2408</v>
      </c>
      <c r="H801" s="31" t="s">
        <v>9141</v>
      </c>
      <c r="I801" s="31">
        <v>1766</v>
      </c>
      <c r="J801" s="31" t="e">
        <f ca="1">IF(($AB$2-$AA$2) &gt;= 0,IF(LEN(TEXT((V801)*100,"00000"))=3,_xlfn.CONCAT(0,TEXT((V801)*100,"00000")),TEXT((V801)*100,"00000")),empty)</f>
        <v>#NAME?</v>
      </c>
      <c r="K801" s="31" t="str">
        <f t="shared" si="81"/>
        <v/>
      </c>
      <c r="L801" s="31" t="s">
        <v>13341</v>
      </c>
      <c r="M801" s="31"/>
      <c r="N801" s="33" t="e">
        <f>MOD(Rapportage!H801-Rapportage!F801,1)-P801</f>
        <v>#VALUE!</v>
      </c>
      <c r="O801" s="31" t="str">
        <f>IF(Rapportage!G801="","",Rapportage!G801-Rapportage!E801)</f>
        <v/>
      </c>
      <c r="P801" s="35" t="str">
        <f>IF(Rapportage!K801="","",(Rapportage!K801*60)/1440)</f>
        <v/>
      </c>
      <c r="Q801" s="40" t="str">
        <f>IF(O801=1,1-((Rapportage!#REF!-$X$2)),"")</f>
        <v/>
      </c>
      <c r="R801" s="40" t="str">
        <f t="shared" si="80"/>
        <v/>
      </c>
      <c r="S801" s="35" t="str">
        <f>IF(OR(O801=1,Rapportage!H801&lt;$X$3),IF(Rapportage!H801&lt;"00:01","",(Rapportage!H801-$X$2)),"")</f>
        <v/>
      </c>
      <c r="T801" s="36" t="str">
        <f t="shared" si="82"/>
        <v/>
      </c>
      <c r="U801" s="41" t="str">
        <f t="shared" si="83"/>
        <v/>
      </c>
      <c r="V801" s="36" t="str">
        <f t="shared" si="84"/>
        <v/>
      </c>
      <c r="W801" s="36" t="str">
        <f t="shared" si="85"/>
        <v/>
      </c>
      <c r="X801" s="31"/>
      <c r="Y801" s="31"/>
      <c r="Z801" s="31" t="s">
        <v>9142</v>
      </c>
      <c r="AA801" s="31">
        <v>800</v>
      </c>
      <c r="AB801" s="31"/>
      <c r="AC801" s="31"/>
      <c r="AD801" s="31"/>
      <c r="AE801" s="31"/>
      <c r="AF801" s="31"/>
    </row>
    <row r="802" spans="1:32">
      <c r="A802" s="31" t="str">
        <f>IF((Rapportage!A802)="","",_xlfn.CONCAT(REPT("0",4-LEN(Rapportage!A802)),Rapportage!A802))</f>
        <v/>
      </c>
      <c r="B802" s="31" t="s">
        <v>2409</v>
      </c>
      <c r="C802" s="31" t="str">
        <f>IF((Rapportage!C802)="","",_xlfn.CONCAT(REPT("0",10-LEN(Rapportage!C802)),Rapportage!C802))</f>
        <v/>
      </c>
      <c r="D802" s="31" t="s">
        <v>2410</v>
      </c>
      <c r="E802" s="31" t="s">
        <v>18383</v>
      </c>
      <c r="F802" s="31" t="s">
        <v>15861</v>
      </c>
      <c r="G802" s="31" t="s">
        <v>2411</v>
      </c>
      <c r="H802" s="31" t="s">
        <v>9143</v>
      </c>
      <c r="I802" s="31">
        <v>1766</v>
      </c>
      <c r="J802" s="31" t="e">
        <f ca="1">IF(($AB$2-$AA$2) &gt;= 0,IF(LEN(TEXT((V802)*100,"00000"))=3,_xlfn.CONCAT(0,TEXT((V802)*100,"00000")),TEXT((V802)*100,"00000")),empty)</f>
        <v>#NAME?</v>
      </c>
      <c r="K802" s="31" t="str">
        <f t="shared" si="81"/>
        <v/>
      </c>
      <c r="L802" s="31" t="s">
        <v>13342</v>
      </c>
      <c r="M802" s="31"/>
      <c r="N802" s="33" t="e">
        <f>MOD(Rapportage!H802-Rapportage!F802,1)-P802</f>
        <v>#VALUE!</v>
      </c>
      <c r="O802" s="31" t="str">
        <f>IF(Rapportage!G802="","",Rapportage!G802-Rapportage!E802)</f>
        <v/>
      </c>
      <c r="P802" s="35" t="str">
        <f>IF(Rapportage!K802="","",(Rapportage!K802*60)/1440)</f>
        <v/>
      </c>
      <c r="Q802" s="40" t="str">
        <f>IF(O802=1,1-((Rapportage!#REF!-$X$2)),"")</f>
        <v/>
      </c>
      <c r="R802" s="40" t="str">
        <f t="shared" si="80"/>
        <v/>
      </c>
      <c r="S802" s="35" t="str">
        <f>IF(OR(O802=1,Rapportage!H802&lt;$X$3),IF(Rapportage!H802&lt;"00:01","",(Rapportage!H802-$X$2)),"")</f>
        <v/>
      </c>
      <c r="T802" s="36" t="str">
        <f t="shared" si="82"/>
        <v/>
      </c>
      <c r="U802" s="41" t="str">
        <f t="shared" si="83"/>
        <v/>
      </c>
      <c r="V802" s="36" t="str">
        <f t="shared" si="84"/>
        <v/>
      </c>
      <c r="W802" s="36" t="str">
        <f t="shared" si="85"/>
        <v/>
      </c>
      <c r="X802" s="31"/>
      <c r="Y802" s="31"/>
      <c r="Z802" s="31" t="s">
        <v>9144</v>
      </c>
      <c r="AA802" s="31">
        <v>801</v>
      </c>
      <c r="AB802" s="31"/>
      <c r="AC802" s="31"/>
      <c r="AD802" s="31"/>
      <c r="AE802" s="31"/>
      <c r="AF802" s="31"/>
    </row>
    <row r="803" spans="1:32">
      <c r="A803" s="31" t="str">
        <f>IF((Rapportage!A803)="","",_xlfn.CONCAT(REPT("0",4-LEN(Rapportage!A803)),Rapportage!A803))</f>
        <v/>
      </c>
      <c r="B803" s="31" t="s">
        <v>2412</v>
      </c>
      <c r="C803" s="31" t="str">
        <f>IF((Rapportage!C803)="","",_xlfn.CONCAT(REPT("0",10-LEN(Rapportage!C803)),Rapportage!C803))</f>
        <v/>
      </c>
      <c r="D803" s="31" t="s">
        <v>2413</v>
      </c>
      <c r="E803" s="31" t="s">
        <v>18384</v>
      </c>
      <c r="F803" s="31" t="s">
        <v>15862</v>
      </c>
      <c r="G803" s="31" t="s">
        <v>2414</v>
      </c>
      <c r="H803" s="31" t="s">
        <v>9145</v>
      </c>
      <c r="I803" s="31">
        <v>1766</v>
      </c>
      <c r="J803" s="31" t="e">
        <f ca="1">IF(($AB$2-$AA$2) &gt;= 0,IF(LEN(TEXT((V803)*100,"00000"))=3,_xlfn.CONCAT(0,TEXT((V803)*100,"00000")),TEXT((V803)*100,"00000")),empty)</f>
        <v>#NAME?</v>
      </c>
      <c r="K803" s="31" t="str">
        <f t="shared" si="81"/>
        <v/>
      </c>
      <c r="L803" s="31" t="s">
        <v>13343</v>
      </c>
      <c r="M803" s="31"/>
      <c r="N803" s="33" t="e">
        <f>MOD(Rapportage!H803-Rapportage!F803,1)-P803</f>
        <v>#VALUE!</v>
      </c>
      <c r="O803" s="31" t="str">
        <f>IF(Rapportage!G803="","",Rapportage!G803-Rapportage!E803)</f>
        <v/>
      </c>
      <c r="P803" s="35" t="str">
        <f>IF(Rapportage!K803="","",(Rapportage!K803*60)/1440)</f>
        <v/>
      </c>
      <c r="Q803" s="40" t="str">
        <f>IF(O803=1,1-((Rapportage!#REF!-$X$2)),"")</f>
        <v/>
      </c>
      <c r="R803" s="40" t="str">
        <f t="shared" si="80"/>
        <v/>
      </c>
      <c r="S803" s="35" t="str">
        <f>IF(OR(O803=1,Rapportage!H803&lt;$X$3),IF(Rapportage!H803&lt;"00:01","",(Rapportage!H803-$X$2)),"")</f>
        <v/>
      </c>
      <c r="T803" s="36" t="str">
        <f t="shared" si="82"/>
        <v/>
      </c>
      <c r="U803" s="41" t="str">
        <f t="shared" si="83"/>
        <v/>
      </c>
      <c r="V803" s="36" t="str">
        <f t="shared" si="84"/>
        <v/>
      </c>
      <c r="W803" s="36" t="str">
        <f t="shared" si="85"/>
        <v/>
      </c>
      <c r="X803" s="31"/>
      <c r="Y803" s="31"/>
      <c r="Z803" s="31" t="s">
        <v>9146</v>
      </c>
      <c r="AA803" s="31">
        <v>802</v>
      </c>
      <c r="AB803" s="31"/>
      <c r="AC803" s="31"/>
      <c r="AD803" s="31"/>
      <c r="AE803" s="31"/>
      <c r="AF803" s="31"/>
    </row>
    <row r="804" spans="1:32">
      <c r="A804" s="31" t="str">
        <f>IF((Rapportage!A804)="","",_xlfn.CONCAT(REPT("0",4-LEN(Rapportage!A804)),Rapportage!A804))</f>
        <v/>
      </c>
      <c r="B804" s="31" t="s">
        <v>2415</v>
      </c>
      <c r="C804" s="31" t="str">
        <f>IF((Rapportage!C804)="","",_xlfn.CONCAT(REPT("0",10-LEN(Rapportage!C804)),Rapportage!C804))</f>
        <v/>
      </c>
      <c r="D804" s="31" t="s">
        <v>2416</v>
      </c>
      <c r="E804" s="31" t="s">
        <v>18385</v>
      </c>
      <c r="F804" s="31" t="s">
        <v>15863</v>
      </c>
      <c r="G804" s="31" t="s">
        <v>2417</v>
      </c>
      <c r="H804" s="31" t="s">
        <v>9147</v>
      </c>
      <c r="I804" s="31">
        <v>1766</v>
      </c>
      <c r="J804" s="31" t="e">
        <f ca="1">IF(($AB$2-$AA$2) &gt;= 0,IF(LEN(TEXT((V804)*100,"00000"))=3,_xlfn.CONCAT(0,TEXT((V804)*100,"00000")),TEXT((V804)*100,"00000")),empty)</f>
        <v>#NAME?</v>
      </c>
      <c r="K804" s="31" t="str">
        <f t="shared" si="81"/>
        <v/>
      </c>
      <c r="L804" s="31" t="s">
        <v>13344</v>
      </c>
      <c r="M804" s="31"/>
      <c r="N804" s="33" t="e">
        <f>MOD(Rapportage!H804-Rapportage!F804,1)-P804</f>
        <v>#VALUE!</v>
      </c>
      <c r="O804" s="31" t="str">
        <f>IF(Rapportage!G804="","",Rapportage!G804-Rapportage!E804)</f>
        <v/>
      </c>
      <c r="P804" s="35" t="str">
        <f>IF(Rapportage!K804="","",(Rapportage!K804*60)/1440)</f>
        <v/>
      </c>
      <c r="Q804" s="40" t="str">
        <f>IF(O804=1,1-((Rapportage!#REF!-$X$2)),"")</f>
        <v/>
      </c>
      <c r="R804" s="40" t="str">
        <f t="shared" si="80"/>
        <v/>
      </c>
      <c r="S804" s="35" t="str">
        <f>IF(OR(O804=1,Rapportage!H804&lt;$X$3),IF(Rapportage!H804&lt;"00:01","",(Rapportage!H804-$X$2)),"")</f>
        <v/>
      </c>
      <c r="T804" s="36" t="str">
        <f t="shared" si="82"/>
        <v/>
      </c>
      <c r="U804" s="41" t="str">
        <f t="shared" si="83"/>
        <v/>
      </c>
      <c r="V804" s="36" t="str">
        <f t="shared" si="84"/>
        <v/>
      </c>
      <c r="W804" s="36" t="str">
        <f t="shared" si="85"/>
        <v/>
      </c>
      <c r="X804" s="31"/>
      <c r="Y804" s="31"/>
      <c r="Z804" s="31" t="s">
        <v>9148</v>
      </c>
      <c r="AA804" s="31">
        <v>803</v>
      </c>
      <c r="AB804" s="31"/>
      <c r="AC804" s="31"/>
      <c r="AD804" s="31"/>
      <c r="AE804" s="31"/>
      <c r="AF804" s="31"/>
    </row>
    <row r="805" spans="1:32">
      <c r="A805" s="31" t="str">
        <f>IF((Rapportage!A805)="","",_xlfn.CONCAT(REPT("0",4-LEN(Rapportage!A805)),Rapportage!A805))</f>
        <v/>
      </c>
      <c r="B805" s="31" t="s">
        <v>2418</v>
      </c>
      <c r="C805" s="31" t="str">
        <f>IF((Rapportage!C805)="","",_xlfn.CONCAT(REPT("0",10-LEN(Rapportage!C805)),Rapportage!C805))</f>
        <v/>
      </c>
      <c r="D805" s="31" t="s">
        <v>2419</v>
      </c>
      <c r="E805" s="31" t="s">
        <v>18386</v>
      </c>
      <c r="F805" s="31" t="s">
        <v>15864</v>
      </c>
      <c r="G805" s="31" t="s">
        <v>2420</v>
      </c>
      <c r="H805" s="31" t="s">
        <v>9149</v>
      </c>
      <c r="I805" s="31">
        <v>1766</v>
      </c>
      <c r="J805" s="31" t="e">
        <f ca="1">IF(($AB$2-$AA$2) &gt;= 0,IF(LEN(TEXT((V805)*100,"00000"))=3,_xlfn.CONCAT(0,TEXT((V805)*100,"00000")),TEXT((V805)*100,"00000")),empty)</f>
        <v>#NAME?</v>
      </c>
      <c r="K805" s="31" t="str">
        <f t="shared" si="81"/>
        <v/>
      </c>
      <c r="L805" s="31" t="s">
        <v>13345</v>
      </c>
      <c r="M805" s="31"/>
      <c r="N805" s="33" t="e">
        <f>MOD(Rapportage!H805-Rapportage!F805,1)-P805</f>
        <v>#VALUE!</v>
      </c>
      <c r="O805" s="31" t="str">
        <f>IF(Rapportage!G805="","",Rapportage!G805-Rapportage!E805)</f>
        <v/>
      </c>
      <c r="P805" s="35" t="str">
        <f>IF(Rapportage!K805="","",(Rapportage!K805*60)/1440)</f>
        <v/>
      </c>
      <c r="Q805" s="40" t="str">
        <f>IF(O805=1,1-((Rapportage!#REF!-$X$2)),"")</f>
        <v/>
      </c>
      <c r="R805" s="40" t="str">
        <f t="shared" si="80"/>
        <v/>
      </c>
      <c r="S805" s="35" t="str">
        <f>IF(OR(O805=1,Rapportage!H805&lt;$X$3),IF(Rapportage!H805&lt;"00:01","",(Rapportage!H805-$X$2)),"")</f>
        <v/>
      </c>
      <c r="T805" s="36" t="str">
        <f t="shared" si="82"/>
        <v/>
      </c>
      <c r="U805" s="41" t="str">
        <f t="shared" si="83"/>
        <v/>
      </c>
      <c r="V805" s="36" t="str">
        <f t="shared" si="84"/>
        <v/>
      </c>
      <c r="W805" s="36" t="str">
        <f t="shared" si="85"/>
        <v/>
      </c>
      <c r="X805" s="31"/>
      <c r="Y805" s="31"/>
      <c r="Z805" s="31" t="s">
        <v>9150</v>
      </c>
      <c r="AA805" s="31">
        <v>804</v>
      </c>
      <c r="AB805" s="31"/>
      <c r="AC805" s="31"/>
      <c r="AD805" s="31"/>
      <c r="AE805" s="31"/>
      <c r="AF805" s="31"/>
    </row>
    <row r="806" spans="1:32">
      <c r="A806" s="31" t="str">
        <f>IF((Rapportage!A806)="","",_xlfn.CONCAT(REPT("0",4-LEN(Rapportage!A806)),Rapportage!A806))</f>
        <v/>
      </c>
      <c r="B806" s="31" t="s">
        <v>2421</v>
      </c>
      <c r="C806" s="31" t="str">
        <f>IF((Rapportage!C806)="","",_xlfn.CONCAT(REPT("0",10-LEN(Rapportage!C806)),Rapportage!C806))</f>
        <v/>
      </c>
      <c r="D806" s="31" t="s">
        <v>2422</v>
      </c>
      <c r="E806" s="31" t="s">
        <v>18387</v>
      </c>
      <c r="F806" s="31" t="s">
        <v>15865</v>
      </c>
      <c r="G806" s="31" t="s">
        <v>2423</v>
      </c>
      <c r="H806" s="31" t="s">
        <v>9151</v>
      </c>
      <c r="I806" s="31">
        <v>1766</v>
      </c>
      <c r="J806" s="31" t="e">
        <f ca="1">IF(($AB$2-$AA$2) &gt;= 0,IF(LEN(TEXT((V806)*100,"00000"))=3,_xlfn.CONCAT(0,TEXT((V806)*100,"00000")),TEXT((V806)*100,"00000")),empty)</f>
        <v>#NAME?</v>
      </c>
      <c r="K806" s="31" t="str">
        <f t="shared" si="81"/>
        <v/>
      </c>
      <c r="L806" s="31" t="s">
        <v>13346</v>
      </c>
      <c r="M806" s="31"/>
      <c r="N806" s="33" t="e">
        <f>MOD(Rapportage!H806-Rapportage!F806,1)-P806</f>
        <v>#VALUE!</v>
      </c>
      <c r="O806" s="31" t="str">
        <f>IF(Rapportage!G806="","",Rapportage!G806-Rapportage!E806)</f>
        <v/>
      </c>
      <c r="P806" s="35" t="str">
        <f>IF(Rapportage!K806="","",(Rapportage!K806*60)/1440)</f>
        <v/>
      </c>
      <c r="Q806" s="40" t="str">
        <f>IF(O806=1,1-((Rapportage!#REF!-$X$2)),"")</f>
        <v/>
      </c>
      <c r="R806" s="40" t="str">
        <f t="shared" si="80"/>
        <v/>
      </c>
      <c r="S806" s="35" t="str">
        <f>IF(OR(O806=1,Rapportage!H806&lt;$X$3),IF(Rapportage!H806&lt;"00:01","",(Rapportage!H806-$X$2)),"")</f>
        <v/>
      </c>
      <c r="T806" s="36" t="str">
        <f t="shared" si="82"/>
        <v/>
      </c>
      <c r="U806" s="41" t="str">
        <f t="shared" si="83"/>
        <v/>
      </c>
      <c r="V806" s="36" t="str">
        <f t="shared" si="84"/>
        <v/>
      </c>
      <c r="W806" s="36" t="str">
        <f t="shared" si="85"/>
        <v/>
      </c>
      <c r="X806" s="31"/>
      <c r="Y806" s="31"/>
      <c r="Z806" s="31" t="s">
        <v>9152</v>
      </c>
      <c r="AA806" s="31">
        <v>805</v>
      </c>
      <c r="AB806" s="31"/>
      <c r="AC806" s="31"/>
      <c r="AD806" s="31"/>
      <c r="AE806" s="31"/>
      <c r="AF806" s="31"/>
    </row>
    <row r="807" spans="1:32">
      <c r="A807" s="31" t="str">
        <f>IF((Rapportage!A807)="","",_xlfn.CONCAT(REPT("0",4-LEN(Rapportage!A807)),Rapportage!A807))</f>
        <v/>
      </c>
      <c r="B807" s="31" t="s">
        <v>2424</v>
      </c>
      <c r="C807" s="31" t="str">
        <f>IF((Rapportage!C807)="","",_xlfn.CONCAT(REPT("0",10-LEN(Rapportage!C807)),Rapportage!C807))</f>
        <v/>
      </c>
      <c r="D807" s="31" t="s">
        <v>2425</v>
      </c>
      <c r="E807" s="31" t="s">
        <v>18388</v>
      </c>
      <c r="F807" s="31" t="s">
        <v>15866</v>
      </c>
      <c r="G807" s="31" t="s">
        <v>2426</v>
      </c>
      <c r="H807" s="31" t="s">
        <v>9153</v>
      </c>
      <c r="I807" s="31">
        <v>1766</v>
      </c>
      <c r="J807" s="31" t="e">
        <f ca="1">IF(($AB$2-$AA$2) &gt;= 0,IF(LEN(TEXT((V807)*100,"00000"))=3,_xlfn.CONCAT(0,TEXT((V807)*100,"00000")),TEXT((V807)*100,"00000")),empty)</f>
        <v>#NAME?</v>
      </c>
      <c r="K807" s="31" t="str">
        <f t="shared" si="81"/>
        <v/>
      </c>
      <c r="L807" s="31" t="s">
        <v>13347</v>
      </c>
      <c r="M807" s="31"/>
      <c r="N807" s="33" t="e">
        <f>MOD(Rapportage!H807-Rapportage!F807,1)-P807</f>
        <v>#VALUE!</v>
      </c>
      <c r="O807" s="31" t="str">
        <f>IF(Rapportage!G807="","",Rapportage!G807-Rapportage!E807)</f>
        <v/>
      </c>
      <c r="P807" s="35" t="str">
        <f>IF(Rapportage!K807="","",(Rapportage!K807*60)/1440)</f>
        <v/>
      </c>
      <c r="Q807" s="40" t="str">
        <f>IF(O807=1,1-((Rapportage!#REF!-$X$2)),"")</f>
        <v/>
      </c>
      <c r="R807" s="40" t="str">
        <f t="shared" si="80"/>
        <v/>
      </c>
      <c r="S807" s="35" t="str">
        <f>IF(OR(O807=1,Rapportage!H807&lt;$X$3),IF(Rapportage!H807&lt;"00:01","",(Rapportage!H807-$X$2)),"")</f>
        <v/>
      </c>
      <c r="T807" s="36" t="str">
        <f t="shared" si="82"/>
        <v/>
      </c>
      <c r="U807" s="41" t="str">
        <f t="shared" si="83"/>
        <v/>
      </c>
      <c r="V807" s="36" t="str">
        <f t="shared" si="84"/>
        <v/>
      </c>
      <c r="W807" s="36" t="str">
        <f t="shared" si="85"/>
        <v/>
      </c>
      <c r="X807" s="31"/>
      <c r="Y807" s="31"/>
      <c r="Z807" s="31" t="s">
        <v>9154</v>
      </c>
      <c r="AA807" s="31">
        <v>806</v>
      </c>
      <c r="AB807" s="31"/>
      <c r="AC807" s="31"/>
      <c r="AD807" s="31"/>
      <c r="AE807" s="31"/>
      <c r="AF807" s="31"/>
    </row>
    <row r="808" spans="1:32">
      <c r="A808" s="31" t="str">
        <f>IF((Rapportage!A808)="","",_xlfn.CONCAT(REPT("0",4-LEN(Rapportage!A808)),Rapportage!A808))</f>
        <v/>
      </c>
      <c r="B808" s="31" t="s">
        <v>2427</v>
      </c>
      <c r="C808" s="31" t="str">
        <f>IF((Rapportage!C808)="","",_xlfn.CONCAT(REPT("0",10-LEN(Rapportage!C808)),Rapportage!C808))</f>
        <v/>
      </c>
      <c r="D808" s="31" t="s">
        <v>2428</v>
      </c>
      <c r="E808" s="31" t="s">
        <v>18389</v>
      </c>
      <c r="F808" s="31" t="s">
        <v>15867</v>
      </c>
      <c r="G808" s="31" t="s">
        <v>2429</v>
      </c>
      <c r="H808" s="31" t="s">
        <v>9155</v>
      </c>
      <c r="I808" s="31">
        <v>1766</v>
      </c>
      <c r="J808" s="31" t="e">
        <f ca="1">IF(($AB$2-$AA$2) &gt;= 0,IF(LEN(TEXT((V808)*100,"00000"))=3,_xlfn.CONCAT(0,TEXT((V808)*100,"00000")),TEXT((V808)*100,"00000")),empty)</f>
        <v>#NAME?</v>
      </c>
      <c r="K808" s="31" t="str">
        <f t="shared" si="81"/>
        <v/>
      </c>
      <c r="L808" s="31" t="s">
        <v>13348</v>
      </c>
      <c r="M808" s="31"/>
      <c r="N808" s="33" t="e">
        <f>MOD(Rapportage!H808-Rapportage!F808,1)-P808</f>
        <v>#VALUE!</v>
      </c>
      <c r="O808" s="31" t="str">
        <f>IF(Rapportage!G808="","",Rapportage!G808-Rapportage!E808)</f>
        <v/>
      </c>
      <c r="P808" s="35" t="str">
        <f>IF(Rapportage!K808="","",(Rapportage!K808*60)/1440)</f>
        <v/>
      </c>
      <c r="Q808" s="40" t="str">
        <f>IF(O808=1,1-((Rapportage!#REF!-$X$2)),"")</f>
        <v/>
      </c>
      <c r="R808" s="40" t="str">
        <f t="shared" si="80"/>
        <v/>
      </c>
      <c r="S808" s="35" t="str">
        <f>IF(OR(O808=1,Rapportage!H808&lt;$X$3),IF(Rapportage!H808&lt;"00:01","",(Rapportage!H808-$X$2)),"")</f>
        <v/>
      </c>
      <c r="T808" s="36" t="str">
        <f t="shared" si="82"/>
        <v/>
      </c>
      <c r="U808" s="41" t="str">
        <f t="shared" si="83"/>
        <v/>
      </c>
      <c r="V808" s="36" t="str">
        <f t="shared" si="84"/>
        <v/>
      </c>
      <c r="W808" s="36" t="str">
        <f t="shared" si="85"/>
        <v/>
      </c>
      <c r="X808" s="31"/>
      <c r="Y808" s="31"/>
      <c r="Z808" s="31" t="s">
        <v>9156</v>
      </c>
      <c r="AA808" s="31">
        <v>807</v>
      </c>
      <c r="AB808" s="31"/>
      <c r="AC808" s="31"/>
      <c r="AD808" s="31"/>
      <c r="AE808" s="31"/>
      <c r="AF808" s="31"/>
    </row>
    <row r="809" spans="1:32">
      <c r="A809" s="31" t="str">
        <f>IF((Rapportage!A809)="","",_xlfn.CONCAT(REPT("0",4-LEN(Rapportage!A809)),Rapportage!A809))</f>
        <v/>
      </c>
      <c r="B809" s="31" t="s">
        <v>2430</v>
      </c>
      <c r="C809" s="31" t="str">
        <f>IF((Rapportage!C809)="","",_xlfn.CONCAT(REPT("0",10-LEN(Rapportage!C809)),Rapportage!C809))</f>
        <v/>
      </c>
      <c r="D809" s="31" t="s">
        <v>2431</v>
      </c>
      <c r="E809" s="31" t="s">
        <v>18390</v>
      </c>
      <c r="F809" s="31" t="s">
        <v>15868</v>
      </c>
      <c r="G809" s="31" t="s">
        <v>2432</v>
      </c>
      <c r="H809" s="31" t="s">
        <v>9157</v>
      </c>
      <c r="I809" s="31">
        <v>1766</v>
      </c>
      <c r="J809" s="31" t="e">
        <f ca="1">IF(($AB$2-$AA$2) &gt;= 0,IF(LEN(TEXT((V809)*100,"00000"))=3,_xlfn.CONCAT(0,TEXT((V809)*100,"00000")),TEXT((V809)*100,"00000")),empty)</f>
        <v>#NAME?</v>
      </c>
      <c r="K809" s="31" t="str">
        <f t="shared" si="81"/>
        <v/>
      </c>
      <c r="L809" s="31" t="s">
        <v>13349</v>
      </c>
      <c r="M809" s="31"/>
      <c r="N809" s="33" t="e">
        <f>MOD(Rapportage!H809-Rapportage!F809,1)-P809</f>
        <v>#VALUE!</v>
      </c>
      <c r="O809" s="31" t="str">
        <f>IF(Rapportage!G809="","",Rapportage!G809-Rapportage!E809)</f>
        <v/>
      </c>
      <c r="P809" s="35" t="str">
        <f>IF(Rapportage!K809="","",(Rapportage!K809*60)/1440)</f>
        <v/>
      </c>
      <c r="Q809" s="40" t="str">
        <f>IF(O809=1,1-((Rapportage!#REF!-$X$2)),"")</f>
        <v/>
      </c>
      <c r="R809" s="40" t="str">
        <f t="shared" si="80"/>
        <v/>
      </c>
      <c r="S809" s="35" t="str">
        <f>IF(OR(O809=1,Rapportage!H809&lt;$X$3),IF(Rapportage!H809&lt;"00:01","",(Rapportage!H809-$X$2)),"")</f>
        <v/>
      </c>
      <c r="T809" s="36" t="str">
        <f t="shared" si="82"/>
        <v/>
      </c>
      <c r="U809" s="41" t="str">
        <f t="shared" si="83"/>
        <v/>
      </c>
      <c r="V809" s="36" t="str">
        <f t="shared" si="84"/>
        <v/>
      </c>
      <c r="W809" s="36" t="str">
        <f t="shared" si="85"/>
        <v/>
      </c>
      <c r="X809" s="31"/>
      <c r="Y809" s="31"/>
      <c r="Z809" s="31" t="s">
        <v>9158</v>
      </c>
      <c r="AA809" s="31">
        <v>808</v>
      </c>
      <c r="AB809" s="31"/>
      <c r="AC809" s="31"/>
      <c r="AD809" s="31"/>
      <c r="AE809" s="31"/>
      <c r="AF809" s="31"/>
    </row>
    <row r="810" spans="1:32">
      <c r="A810" s="31" t="str">
        <f>IF((Rapportage!A810)="","",_xlfn.CONCAT(REPT("0",4-LEN(Rapportage!A810)),Rapportage!A810))</f>
        <v/>
      </c>
      <c r="B810" s="31" t="s">
        <v>2433</v>
      </c>
      <c r="C810" s="31" t="str">
        <f>IF((Rapportage!C810)="","",_xlfn.CONCAT(REPT("0",10-LEN(Rapportage!C810)),Rapportage!C810))</f>
        <v/>
      </c>
      <c r="D810" s="31" t="s">
        <v>2434</v>
      </c>
      <c r="E810" s="31" t="s">
        <v>18391</v>
      </c>
      <c r="F810" s="31" t="s">
        <v>15869</v>
      </c>
      <c r="G810" s="31" t="s">
        <v>2435</v>
      </c>
      <c r="H810" s="31" t="s">
        <v>9159</v>
      </c>
      <c r="I810" s="31">
        <v>1766</v>
      </c>
      <c r="J810" s="31" t="e">
        <f ca="1">IF(($AB$2-$AA$2) &gt;= 0,IF(LEN(TEXT((V810)*100,"00000"))=3,_xlfn.CONCAT(0,TEXT((V810)*100,"00000")),TEXT((V810)*100,"00000")),empty)</f>
        <v>#NAME?</v>
      </c>
      <c r="K810" s="31" t="str">
        <f t="shared" si="81"/>
        <v/>
      </c>
      <c r="L810" s="31" t="s">
        <v>13350</v>
      </c>
      <c r="M810" s="31"/>
      <c r="N810" s="33" t="e">
        <f>MOD(Rapportage!H810-Rapportage!F810,1)-P810</f>
        <v>#VALUE!</v>
      </c>
      <c r="O810" s="31" t="str">
        <f>IF(Rapportage!G810="","",Rapportage!G810-Rapportage!E810)</f>
        <v/>
      </c>
      <c r="P810" s="35" t="str">
        <f>IF(Rapportage!K810="","",(Rapportage!K810*60)/1440)</f>
        <v/>
      </c>
      <c r="Q810" s="40" t="str">
        <f>IF(O810=1,1-((Rapportage!#REF!-$X$2)),"")</f>
        <v/>
      </c>
      <c r="R810" s="40" t="str">
        <f t="shared" si="80"/>
        <v/>
      </c>
      <c r="S810" s="35" t="str">
        <f>IF(OR(O810=1,Rapportage!H810&lt;$X$3),IF(Rapportage!H810&lt;"00:01","",(Rapportage!H810-$X$2)),"")</f>
        <v/>
      </c>
      <c r="T810" s="36" t="str">
        <f t="shared" si="82"/>
        <v/>
      </c>
      <c r="U810" s="41" t="str">
        <f t="shared" si="83"/>
        <v/>
      </c>
      <c r="V810" s="36" t="str">
        <f t="shared" si="84"/>
        <v/>
      </c>
      <c r="W810" s="36" t="str">
        <f t="shared" si="85"/>
        <v/>
      </c>
      <c r="X810" s="31"/>
      <c r="Y810" s="31"/>
      <c r="Z810" s="31" t="s">
        <v>9160</v>
      </c>
      <c r="AA810" s="31">
        <v>809</v>
      </c>
      <c r="AB810" s="31"/>
      <c r="AC810" s="31"/>
      <c r="AD810" s="31"/>
      <c r="AE810" s="31"/>
      <c r="AF810" s="31"/>
    </row>
    <row r="811" spans="1:32">
      <c r="A811" s="31" t="str">
        <f>IF((Rapportage!A811)="","",_xlfn.CONCAT(REPT("0",4-LEN(Rapportage!A811)),Rapportage!A811))</f>
        <v/>
      </c>
      <c r="B811" s="31" t="s">
        <v>2436</v>
      </c>
      <c r="C811" s="31" t="str">
        <f>IF((Rapportage!C811)="","",_xlfn.CONCAT(REPT("0",10-LEN(Rapportage!C811)),Rapportage!C811))</f>
        <v/>
      </c>
      <c r="D811" s="31" t="s">
        <v>2437</v>
      </c>
      <c r="E811" s="31" t="s">
        <v>18392</v>
      </c>
      <c r="F811" s="31" t="s">
        <v>15870</v>
      </c>
      <c r="G811" s="31" t="s">
        <v>2438</v>
      </c>
      <c r="H811" s="31" t="s">
        <v>9161</v>
      </c>
      <c r="I811" s="31">
        <v>1766</v>
      </c>
      <c r="J811" s="31" t="e">
        <f ca="1">IF(($AB$2-$AA$2) &gt;= 0,IF(LEN(TEXT((V811)*100,"00000"))=3,_xlfn.CONCAT(0,TEXT((V811)*100,"00000")),TEXT((V811)*100,"00000")),empty)</f>
        <v>#NAME?</v>
      </c>
      <c r="K811" s="31" t="str">
        <f t="shared" si="81"/>
        <v/>
      </c>
      <c r="L811" s="31" t="s">
        <v>13351</v>
      </c>
      <c r="M811" s="31"/>
      <c r="N811" s="33" t="e">
        <f>MOD(Rapportage!H811-Rapportage!F811,1)-P811</f>
        <v>#VALUE!</v>
      </c>
      <c r="O811" s="31" t="str">
        <f>IF(Rapportage!G811="","",Rapportage!G811-Rapportage!E811)</f>
        <v/>
      </c>
      <c r="P811" s="35" t="str">
        <f>IF(Rapportage!K811="","",(Rapportage!K811*60)/1440)</f>
        <v/>
      </c>
      <c r="Q811" s="40" t="str">
        <f>IF(O811=1,1-((Rapportage!#REF!-$X$2)),"")</f>
        <v/>
      </c>
      <c r="R811" s="40" t="str">
        <f t="shared" si="80"/>
        <v/>
      </c>
      <c r="S811" s="35" t="str">
        <f>IF(OR(O811=1,Rapportage!H811&lt;$X$3),IF(Rapportage!H811&lt;"00:01","",(Rapportage!H811-$X$2)),"")</f>
        <v/>
      </c>
      <c r="T811" s="36" t="str">
        <f t="shared" si="82"/>
        <v/>
      </c>
      <c r="U811" s="41" t="str">
        <f t="shared" si="83"/>
        <v/>
      </c>
      <c r="V811" s="36" t="str">
        <f t="shared" si="84"/>
        <v/>
      </c>
      <c r="W811" s="36" t="str">
        <f t="shared" si="85"/>
        <v/>
      </c>
      <c r="X811" s="31"/>
      <c r="Y811" s="31"/>
      <c r="Z811" s="31" t="s">
        <v>9162</v>
      </c>
      <c r="AA811" s="31">
        <v>810</v>
      </c>
      <c r="AB811" s="31"/>
      <c r="AC811" s="31"/>
      <c r="AD811" s="31"/>
      <c r="AE811" s="31"/>
      <c r="AF811" s="31"/>
    </row>
    <row r="812" spans="1:32">
      <c r="A812" s="31" t="str">
        <f>IF((Rapportage!A812)="","",_xlfn.CONCAT(REPT("0",4-LEN(Rapportage!A812)),Rapportage!A812))</f>
        <v/>
      </c>
      <c r="B812" s="31" t="s">
        <v>2439</v>
      </c>
      <c r="C812" s="31" t="str">
        <f>IF((Rapportage!C812)="","",_xlfn.CONCAT(REPT("0",10-LEN(Rapportage!C812)),Rapportage!C812))</f>
        <v/>
      </c>
      <c r="D812" s="31" t="s">
        <v>2440</v>
      </c>
      <c r="E812" s="31" t="s">
        <v>18393</v>
      </c>
      <c r="F812" s="31" t="s">
        <v>15871</v>
      </c>
      <c r="G812" s="31" t="s">
        <v>2441</v>
      </c>
      <c r="H812" s="31" t="s">
        <v>9163</v>
      </c>
      <c r="I812" s="31">
        <v>1766</v>
      </c>
      <c r="J812" s="31" t="e">
        <f ca="1">IF(($AB$2-$AA$2) &gt;= 0,IF(LEN(TEXT((V812)*100,"00000"))=3,_xlfn.CONCAT(0,TEXT((V812)*100,"00000")),TEXT((V812)*100,"00000")),empty)</f>
        <v>#NAME?</v>
      </c>
      <c r="K812" s="31" t="str">
        <f t="shared" si="81"/>
        <v/>
      </c>
      <c r="L812" s="31" t="s">
        <v>13352</v>
      </c>
      <c r="M812" s="31"/>
      <c r="N812" s="33" t="e">
        <f>MOD(Rapportage!H812-Rapportage!F812,1)-P812</f>
        <v>#VALUE!</v>
      </c>
      <c r="O812" s="31" t="str">
        <f>IF(Rapportage!G812="","",Rapportage!G812-Rapportage!E812)</f>
        <v/>
      </c>
      <c r="P812" s="35" t="str">
        <f>IF(Rapportage!K812="","",(Rapportage!K812*60)/1440)</f>
        <v/>
      </c>
      <c r="Q812" s="40" t="str">
        <f>IF(O812=1,1-((Rapportage!#REF!-$X$2)),"")</f>
        <v/>
      </c>
      <c r="R812" s="40" t="str">
        <f t="shared" si="80"/>
        <v/>
      </c>
      <c r="S812" s="35" t="str">
        <f>IF(OR(O812=1,Rapportage!H812&lt;$X$3),IF(Rapportage!H812&lt;"00:01","",(Rapportage!H812-$X$2)),"")</f>
        <v/>
      </c>
      <c r="T812" s="36" t="str">
        <f t="shared" si="82"/>
        <v/>
      </c>
      <c r="U812" s="41" t="str">
        <f t="shared" si="83"/>
        <v/>
      </c>
      <c r="V812" s="36" t="str">
        <f t="shared" si="84"/>
        <v/>
      </c>
      <c r="W812" s="36" t="str">
        <f t="shared" si="85"/>
        <v/>
      </c>
      <c r="X812" s="31"/>
      <c r="Y812" s="31"/>
      <c r="Z812" s="31" t="s">
        <v>9164</v>
      </c>
      <c r="AA812" s="31">
        <v>811</v>
      </c>
      <c r="AB812" s="31"/>
      <c r="AC812" s="31"/>
      <c r="AD812" s="31"/>
      <c r="AE812" s="31"/>
      <c r="AF812" s="31"/>
    </row>
    <row r="813" spans="1:32">
      <c r="A813" s="31" t="str">
        <f>IF((Rapportage!A813)="","",_xlfn.CONCAT(REPT("0",4-LEN(Rapportage!A813)),Rapportage!A813))</f>
        <v/>
      </c>
      <c r="B813" s="31" t="s">
        <v>2442</v>
      </c>
      <c r="C813" s="31" t="str">
        <f>IF((Rapportage!C813)="","",_xlfn.CONCAT(REPT("0",10-LEN(Rapportage!C813)),Rapportage!C813))</f>
        <v/>
      </c>
      <c r="D813" s="31" t="s">
        <v>2443</v>
      </c>
      <c r="E813" s="31" t="s">
        <v>18394</v>
      </c>
      <c r="F813" s="31" t="s">
        <v>15872</v>
      </c>
      <c r="G813" s="31" t="s">
        <v>2444</v>
      </c>
      <c r="H813" s="31" t="s">
        <v>9165</v>
      </c>
      <c r="I813" s="31">
        <v>1766</v>
      </c>
      <c r="J813" s="31" t="e">
        <f ca="1">IF(($AB$2-$AA$2) &gt;= 0,IF(LEN(TEXT((V813)*100,"00000"))=3,_xlfn.CONCAT(0,TEXT((V813)*100,"00000")),TEXT((V813)*100,"00000")),empty)</f>
        <v>#NAME?</v>
      </c>
      <c r="K813" s="31" t="str">
        <f t="shared" si="81"/>
        <v/>
      </c>
      <c r="L813" s="31" t="s">
        <v>13353</v>
      </c>
      <c r="M813" s="31"/>
      <c r="N813" s="33" t="e">
        <f>MOD(Rapportage!H813-Rapportage!F813,1)-P813</f>
        <v>#VALUE!</v>
      </c>
      <c r="O813" s="31" t="str">
        <f>IF(Rapportage!G813="","",Rapportage!G813-Rapportage!E813)</f>
        <v/>
      </c>
      <c r="P813" s="35" t="str">
        <f>IF(Rapportage!K813="","",(Rapportage!K813*60)/1440)</f>
        <v/>
      </c>
      <c r="Q813" s="40" t="str">
        <f>IF(O813=1,1-((Rapportage!#REF!-$X$2)),"")</f>
        <v/>
      </c>
      <c r="R813" s="40" t="str">
        <f t="shared" si="80"/>
        <v/>
      </c>
      <c r="S813" s="35" t="str">
        <f>IF(OR(O813=1,Rapportage!H813&lt;$X$3),IF(Rapportage!H813&lt;"00:01","",(Rapportage!H813-$X$2)),"")</f>
        <v/>
      </c>
      <c r="T813" s="36" t="str">
        <f t="shared" si="82"/>
        <v/>
      </c>
      <c r="U813" s="41" t="str">
        <f t="shared" si="83"/>
        <v/>
      </c>
      <c r="V813" s="36" t="str">
        <f t="shared" si="84"/>
        <v/>
      </c>
      <c r="W813" s="36" t="str">
        <f t="shared" si="85"/>
        <v/>
      </c>
      <c r="X813" s="31"/>
      <c r="Y813" s="31"/>
      <c r="Z813" s="31" t="s">
        <v>9166</v>
      </c>
      <c r="AA813" s="31">
        <v>812</v>
      </c>
      <c r="AB813" s="31"/>
      <c r="AC813" s="31"/>
      <c r="AD813" s="31"/>
      <c r="AE813" s="31"/>
      <c r="AF813" s="31"/>
    </row>
    <row r="814" spans="1:32">
      <c r="A814" s="31" t="str">
        <f>IF((Rapportage!A814)="","",_xlfn.CONCAT(REPT("0",4-LEN(Rapportage!A814)),Rapportage!A814))</f>
        <v/>
      </c>
      <c r="B814" s="31" t="s">
        <v>2445</v>
      </c>
      <c r="C814" s="31" t="str">
        <f>IF((Rapportage!C814)="","",_xlfn.CONCAT(REPT("0",10-LEN(Rapportage!C814)),Rapportage!C814))</f>
        <v/>
      </c>
      <c r="D814" s="31" t="s">
        <v>2446</v>
      </c>
      <c r="E814" s="31" t="s">
        <v>18395</v>
      </c>
      <c r="F814" s="31" t="s">
        <v>15873</v>
      </c>
      <c r="G814" s="31" t="s">
        <v>2447</v>
      </c>
      <c r="H814" s="31" t="s">
        <v>9167</v>
      </c>
      <c r="I814" s="31">
        <v>1766</v>
      </c>
      <c r="J814" s="31" t="e">
        <f ca="1">IF(($AB$2-$AA$2) &gt;= 0,IF(LEN(TEXT((V814)*100,"00000"))=3,_xlfn.CONCAT(0,TEXT((V814)*100,"00000")),TEXT((V814)*100,"00000")),empty)</f>
        <v>#NAME?</v>
      </c>
      <c r="K814" s="31" t="str">
        <f t="shared" si="81"/>
        <v/>
      </c>
      <c r="L814" s="31" t="s">
        <v>13354</v>
      </c>
      <c r="M814" s="31"/>
      <c r="N814" s="33" t="e">
        <f>MOD(Rapportage!H814-Rapportage!F814,1)-P814</f>
        <v>#VALUE!</v>
      </c>
      <c r="O814" s="31" t="str">
        <f>IF(Rapportage!G814="","",Rapportage!G814-Rapportage!E814)</f>
        <v/>
      </c>
      <c r="P814" s="35" t="str">
        <f>IF(Rapportage!K814="","",(Rapportage!K814*60)/1440)</f>
        <v/>
      </c>
      <c r="Q814" s="40" t="str">
        <f>IF(O814=1,1-((Rapportage!#REF!-$X$2)),"")</f>
        <v/>
      </c>
      <c r="R814" s="40" t="str">
        <f t="shared" si="80"/>
        <v/>
      </c>
      <c r="S814" s="35" t="str">
        <f>IF(OR(O814=1,Rapportage!H814&lt;$X$3),IF(Rapportage!H814&lt;"00:01","",(Rapportage!H814-$X$2)),"")</f>
        <v/>
      </c>
      <c r="T814" s="36" t="str">
        <f t="shared" si="82"/>
        <v/>
      </c>
      <c r="U814" s="41" t="str">
        <f t="shared" si="83"/>
        <v/>
      </c>
      <c r="V814" s="36" t="str">
        <f t="shared" si="84"/>
        <v/>
      </c>
      <c r="W814" s="36" t="str">
        <f t="shared" si="85"/>
        <v/>
      </c>
      <c r="X814" s="31"/>
      <c r="Y814" s="31"/>
      <c r="Z814" s="31" t="s">
        <v>9168</v>
      </c>
      <c r="AA814" s="31">
        <v>813</v>
      </c>
      <c r="AB814" s="31"/>
      <c r="AC814" s="31"/>
      <c r="AD814" s="31"/>
      <c r="AE814" s="31"/>
      <c r="AF814" s="31"/>
    </row>
    <row r="815" spans="1:32">
      <c r="A815" s="31" t="str">
        <f>IF((Rapportage!A815)="","",_xlfn.CONCAT(REPT("0",4-LEN(Rapportage!A815)),Rapportage!A815))</f>
        <v/>
      </c>
      <c r="B815" s="31" t="s">
        <v>2448</v>
      </c>
      <c r="C815" s="31" t="str">
        <f>IF((Rapportage!C815)="","",_xlfn.CONCAT(REPT("0",10-LEN(Rapportage!C815)),Rapportage!C815))</f>
        <v/>
      </c>
      <c r="D815" s="31" t="s">
        <v>2449</v>
      </c>
      <c r="E815" s="31" t="s">
        <v>18396</v>
      </c>
      <c r="F815" s="31" t="s">
        <v>15874</v>
      </c>
      <c r="G815" s="31" t="s">
        <v>2450</v>
      </c>
      <c r="H815" s="31" t="s">
        <v>9169</v>
      </c>
      <c r="I815" s="31">
        <v>1766</v>
      </c>
      <c r="J815" s="31" t="e">
        <f ca="1">IF(($AB$2-$AA$2) &gt;= 0,IF(LEN(TEXT((V815)*100,"00000"))=3,_xlfn.CONCAT(0,TEXT((V815)*100,"00000")),TEXT((V815)*100,"00000")),empty)</f>
        <v>#NAME?</v>
      </c>
      <c r="K815" s="31" t="str">
        <f t="shared" si="81"/>
        <v/>
      </c>
      <c r="L815" s="31" t="s">
        <v>13355</v>
      </c>
      <c r="M815" s="31"/>
      <c r="N815" s="33" t="e">
        <f>MOD(Rapportage!H815-Rapportage!F815,1)-P815</f>
        <v>#VALUE!</v>
      </c>
      <c r="O815" s="31" t="str">
        <f>IF(Rapportage!G815="","",Rapportage!G815-Rapportage!E815)</f>
        <v/>
      </c>
      <c r="P815" s="35" t="str">
        <f>IF(Rapportage!K815="","",(Rapportage!K815*60)/1440)</f>
        <v/>
      </c>
      <c r="Q815" s="40" t="str">
        <f>IF(O815=1,1-((Rapportage!#REF!-$X$2)),"")</f>
        <v/>
      </c>
      <c r="R815" s="40" t="str">
        <f t="shared" si="80"/>
        <v/>
      </c>
      <c r="S815" s="35" t="str">
        <f>IF(OR(O815=1,Rapportage!H815&lt;$X$3),IF(Rapportage!H815&lt;"00:01","",(Rapportage!H815-$X$2)),"")</f>
        <v/>
      </c>
      <c r="T815" s="36" t="str">
        <f t="shared" si="82"/>
        <v/>
      </c>
      <c r="U815" s="41" t="str">
        <f t="shared" si="83"/>
        <v/>
      </c>
      <c r="V815" s="36" t="str">
        <f t="shared" si="84"/>
        <v/>
      </c>
      <c r="W815" s="36" t="str">
        <f t="shared" si="85"/>
        <v/>
      </c>
      <c r="X815" s="31"/>
      <c r="Y815" s="31"/>
      <c r="Z815" s="31" t="s">
        <v>9170</v>
      </c>
      <c r="AA815" s="31">
        <v>814</v>
      </c>
      <c r="AB815" s="31"/>
      <c r="AC815" s="31"/>
      <c r="AD815" s="31"/>
      <c r="AE815" s="31"/>
      <c r="AF815" s="31"/>
    </row>
    <row r="816" spans="1:32">
      <c r="A816" s="31" t="str">
        <f>IF((Rapportage!A816)="","",_xlfn.CONCAT(REPT("0",4-LEN(Rapportage!A816)),Rapportage!A816))</f>
        <v/>
      </c>
      <c r="B816" s="31" t="s">
        <v>2451</v>
      </c>
      <c r="C816" s="31" t="str">
        <f>IF((Rapportage!C816)="","",_xlfn.CONCAT(REPT("0",10-LEN(Rapportage!C816)),Rapportage!C816))</f>
        <v/>
      </c>
      <c r="D816" s="31" t="s">
        <v>2452</v>
      </c>
      <c r="E816" s="31" t="s">
        <v>18397</v>
      </c>
      <c r="F816" s="31" t="s">
        <v>15875</v>
      </c>
      <c r="G816" s="31" t="s">
        <v>2453</v>
      </c>
      <c r="H816" s="31" t="s">
        <v>9171</v>
      </c>
      <c r="I816" s="31">
        <v>1766</v>
      </c>
      <c r="J816" s="31" t="e">
        <f ca="1">IF(($AB$2-$AA$2) &gt;= 0,IF(LEN(TEXT((V816)*100,"00000"))=3,_xlfn.CONCAT(0,TEXT((V816)*100,"00000")),TEXT((V816)*100,"00000")),empty)</f>
        <v>#NAME?</v>
      </c>
      <c r="K816" s="31" t="str">
        <f t="shared" si="81"/>
        <v/>
      </c>
      <c r="L816" s="31" t="s">
        <v>13356</v>
      </c>
      <c r="M816" s="31"/>
      <c r="N816" s="33" t="e">
        <f>MOD(Rapportage!H816-Rapportage!F816,1)-P816</f>
        <v>#VALUE!</v>
      </c>
      <c r="O816" s="31" t="str">
        <f>IF(Rapportage!G816="","",Rapportage!G816-Rapportage!E816)</f>
        <v/>
      </c>
      <c r="P816" s="35" t="str">
        <f>IF(Rapportage!K816="","",(Rapportage!K816*60)/1440)</f>
        <v/>
      </c>
      <c r="Q816" s="40" t="str">
        <f>IF(O816=1,1-((Rapportage!#REF!-$X$2)),"")</f>
        <v/>
      </c>
      <c r="R816" s="40" t="str">
        <f t="shared" si="80"/>
        <v/>
      </c>
      <c r="S816" s="35" t="str">
        <f>IF(OR(O816=1,Rapportage!H816&lt;$X$3),IF(Rapportage!H816&lt;"00:01","",(Rapportage!H816-$X$2)),"")</f>
        <v/>
      </c>
      <c r="T816" s="36" t="str">
        <f t="shared" si="82"/>
        <v/>
      </c>
      <c r="U816" s="41" t="str">
        <f t="shared" si="83"/>
        <v/>
      </c>
      <c r="V816" s="36" t="str">
        <f t="shared" si="84"/>
        <v/>
      </c>
      <c r="W816" s="36" t="str">
        <f t="shared" si="85"/>
        <v/>
      </c>
      <c r="X816" s="31"/>
      <c r="Y816" s="31"/>
      <c r="Z816" s="31" t="s">
        <v>9172</v>
      </c>
      <c r="AA816" s="31">
        <v>815</v>
      </c>
      <c r="AB816" s="31"/>
      <c r="AC816" s="31"/>
      <c r="AD816" s="31"/>
      <c r="AE816" s="31"/>
      <c r="AF816" s="31"/>
    </row>
    <row r="817" spans="1:32">
      <c r="A817" s="31" t="str">
        <f>IF((Rapportage!A817)="","",_xlfn.CONCAT(REPT("0",4-LEN(Rapportage!A817)),Rapportage!A817))</f>
        <v/>
      </c>
      <c r="B817" s="31" t="s">
        <v>2454</v>
      </c>
      <c r="C817" s="31" t="str">
        <f>IF((Rapportage!C817)="","",_xlfn.CONCAT(REPT("0",10-LEN(Rapportage!C817)),Rapportage!C817))</f>
        <v/>
      </c>
      <c r="D817" s="31" t="s">
        <v>2455</v>
      </c>
      <c r="E817" s="31" t="s">
        <v>18398</v>
      </c>
      <c r="F817" s="31" t="s">
        <v>15876</v>
      </c>
      <c r="G817" s="31" t="s">
        <v>2456</v>
      </c>
      <c r="H817" s="31" t="s">
        <v>9173</v>
      </c>
      <c r="I817" s="31">
        <v>1766</v>
      </c>
      <c r="J817" s="31" t="e">
        <f ca="1">IF(($AB$2-$AA$2) &gt;= 0,IF(LEN(TEXT((V817)*100,"00000"))=3,_xlfn.CONCAT(0,TEXT((V817)*100,"00000")),TEXT((V817)*100,"00000")),empty)</f>
        <v>#NAME?</v>
      </c>
      <c r="K817" s="31" t="str">
        <f t="shared" si="81"/>
        <v/>
      </c>
      <c r="L817" s="31" t="s">
        <v>13357</v>
      </c>
      <c r="M817" s="31"/>
      <c r="N817" s="33" t="e">
        <f>MOD(Rapportage!H817-Rapportage!F817,1)-P817</f>
        <v>#VALUE!</v>
      </c>
      <c r="O817" s="31" t="str">
        <f>IF(Rapportage!G817="","",Rapportage!G817-Rapportage!E817)</f>
        <v/>
      </c>
      <c r="P817" s="35" t="str">
        <f>IF(Rapportage!K817="","",(Rapportage!K817*60)/1440)</f>
        <v/>
      </c>
      <c r="Q817" s="40" t="str">
        <f>IF(O817=1,1-((Rapportage!#REF!-$X$2)),"")</f>
        <v/>
      </c>
      <c r="R817" s="40" t="str">
        <f t="shared" si="80"/>
        <v/>
      </c>
      <c r="S817" s="35" t="str">
        <f>IF(OR(O817=1,Rapportage!H817&lt;$X$3),IF(Rapportage!H817&lt;"00:01","",(Rapportage!H817-$X$2)),"")</f>
        <v/>
      </c>
      <c r="T817" s="36" t="str">
        <f t="shared" si="82"/>
        <v/>
      </c>
      <c r="U817" s="41" t="str">
        <f t="shared" si="83"/>
        <v/>
      </c>
      <c r="V817" s="36" t="str">
        <f t="shared" si="84"/>
        <v/>
      </c>
      <c r="W817" s="36" t="str">
        <f t="shared" si="85"/>
        <v/>
      </c>
      <c r="X817" s="31"/>
      <c r="Y817" s="31"/>
      <c r="Z817" s="31" t="s">
        <v>9174</v>
      </c>
      <c r="AA817" s="31">
        <v>816</v>
      </c>
      <c r="AB817" s="31"/>
      <c r="AC817" s="31"/>
      <c r="AD817" s="31"/>
      <c r="AE817" s="31"/>
      <c r="AF817" s="31"/>
    </row>
    <row r="818" spans="1:32">
      <c r="A818" s="31" t="str">
        <f>IF((Rapportage!A818)="","",_xlfn.CONCAT(REPT("0",4-LEN(Rapportage!A818)),Rapportage!A818))</f>
        <v/>
      </c>
      <c r="B818" s="31" t="s">
        <v>2457</v>
      </c>
      <c r="C818" s="31" t="str">
        <f>IF((Rapportage!C818)="","",_xlfn.CONCAT(REPT("0",10-LEN(Rapportage!C818)),Rapportage!C818))</f>
        <v/>
      </c>
      <c r="D818" s="31" t="s">
        <v>2458</v>
      </c>
      <c r="E818" s="31" t="s">
        <v>18399</v>
      </c>
      <c r="F818" s="31" t="s">
        <v>15877</v>
      </c>
      <c r="G818" s="31" t="s">
        <v>2459</v>
      </c>
      <c r="H818" s="31" t="s">
        <v>9175</v>
      </c>
      <c r="I818" s="31">
        <v>1766</v>
      </c>
      <c r="J818" s="31" t="e">
        <f ca="1">IF(($AB$2-$AA$2) &gt;= 0,IF(LEN(TEXT((V818)*100,"00000"))=3,_xlfn.CONCAT(0,TEXT((V818)*100,"00000")),TEXT((V818)*100,"00000")),empty)</f>
        <v>#NAME?</v>
      </c>
      <c r="K818" s="31" t="str">
        <f t="shared" si="81"/>
        <v/>
      </c>
      <c r="L818" s="31" t="s">
        <v>13358</v>
      </c>
      <c r="M818" s="31"/>
      <c r="N818" s="33" t="e">
        <f>MOD(Rapportage!H818-Rapportage!F818,1)-P818</f>
        <v>#VALUE!</v>
      </c>
      <c r="O818" s="31" t="str">
        <f>IF(Rapportage!G818="","",Rapportage!G818-Rapportage!E818)</f>
        <v/>
      </c>
      <c r="P818" s="35" t="str">
        <f>IF(Rapportage!K818="","",(Rapportage!K818*60)/1440)</f>
        <v/>
      </c>
      <c r="Q818" s="40" t="str">
        <f>IF(O818=1,1-((Rapportage!#REF!-$X$2)),"")</f>
        <v/>
      </c>
      <c r="R818" s="40" t="str">
        <f t="shared" si="80"/>
        <v/>
      </c>
      <c r="S818" s="35" t="str">
        <f>IF(OR(O818=1,Rapportage!H818&lt;$X$3),IF(Rapportage!H818&lt;"00:01","",(Rapportage!H818-$X$2)),"")</f>
        <v/>
      </c>
      <c r="T818" s="36" t="str">
        <f t="shared" si="82"/>
        <v/>
      </c>
      <c r="U818" s="41" t="str">
        <f t="shared" si="83"/>
        <v/>
      </c>
      <c r="V818" s="36" t="str">
        <f t="shared" si="84"/>
        <v/>
      </c>
      <c r="W818" s="36" t="str">
        <f t="shared" si="85"/>
        <v/>
      </c>
      <c r="X818" s="31"/>
      <c r="Y818" s="31"/>
      <c r="Z818" s="31" t="s">
        <v>9176</v>
      </c>
      <c r="AA818" s="31">
        <v>817</v>
      </c>
      <c r="AB818" s="31"/>
      <c r="AC818" s="31"/>
      <c r="AD818" s="31"/>
      <c r="AE818" s="31"/>
      <c r="AF818" s="31"/>
    </row>
    <row r="819" spans="1:32">
      <c r="A819" s="31" t="str">
        <f>IF((Rapportage!A819)="","",_xlfn.CONCAT(REPT("0",4-LEN(Rapportage!A819)),Rapportage!A819))</f>
        <v/>
      </c>
      <c r="B819" s="31" t="s">
        <v>2460</v>
      </c>
      <c r="C819" s="31" t="str">
        <f>IF((Rapportage!C819)="","",_xlfn.CONCAT(REPT("0",10-LEN(Rapportage!C819)),Rapportage!C819))</f>
        <v/>
      </c>
      <c r="D819" s="31" t="s">
        <v>2461</v>
      </c>
      <c r="E819" s="31" t="s">
        <v>18400</v>
      </c>
      <c r="F819" s="31" t="s">
        <v>15878</v>
      </c>
      <c r="G819" s="31" t="s">
        <v>2462</v>
      </c>
      <c r="H819" s="31" t="s">
        <v>9177</v>
      </c>
      <c r="I819" s="31">
        <v>1766</v>
      </c>
      <c r="J819" s="31" t="e">
        <f ca="1">IF(($AB$2-$AA$2) &gt;= 0,IF(LEN(TEXT((V819)*100,"00000"))=3,_xlfn.CONCAT(0,TEXT((V819)*100,"00000")),TEXT((V819)*100,"00000")),empty)</f>
        <v>#NAME?</v>
      </c>
      <c r="K819" s="31" t="str">
        <f t="shared" si="81"/>
        <v/>
      </c>
      <c r="L819" s="31" t="s">
        <v>13359</v>
      </c>
      <c r="M819" s="31"/>
      <c r="N819" s="33" t="e">
        <f>MOD(Rapportage!H819-Rapportage!F819,1)-P819</f>
        <v>#VALUE!</v>
      </c>
      <c r="O819" s="31" t="str">
        <f>IF(Rapportage!G819="","",Rapportage!G819-Rapportage!E819)</f>
        <v/>
      </c>
      <c r="P819" s="35" t="str">
        <f>IF(Rapportage!K819="","",(Rapportage!K819*60)/1440)</f>
        <v/>
      </c>
      <c r="Q819" s="40" t="str">
        <f>IF(O819=1,1-((Rapportage!#REF!-$X$2)),"")</f>
        <v/>
      </c>
      <c r="R819" s="40" t="str">
        <f t="shared" si="80"/>
        <v/>
      </c>
      <c r="S819" s="35" t="str">
        <f>IF(OR(O819=1,Rapportage!H819&lt;$X$3),IF(Rapportage!H819&lt;"00:01","",(Rapportage!H819-$X$2)),"")</f>
        <v/>
      </c>
      <c r="T819" s="36" t="str">
        <f t="shared" si="82"/>
        <v/>
      </c>
      <c r="U819" s="41" t="str">
        <f t="shared" si="83"/>
        <v/>
      </c>
      <c r="V819" s="36" t="str">
        <f t="shared" si="84"/>
        <v/>
      </c>
      <c r="W819" s="36" t="str">
        <f t="shared" si="85"/>
        <v/>
      </c>
      <c r="X819" s="31"/>
      <c r="Y819" s="31"/>
      <c r="Z819" s="31" t="s">
        <v>9178</v>
      </c>
      <c r="AA819" s="31">
        <v>818</v>
      </c>
      <c r="AB819" s="31"/>
      <c r="AC819" s="31"/>
      <c r="AD819" s="31"/>
      <c r="AE819" s="31"/>
      <c r="AF819" s="31"/>
    </row>
    <row r="820" spans="1:32">
      <c r="A820" s="31" t="str">
        <f>IF((Rapportage!A820)="","",_xlfn.CONCAT(REPT("0",4-LEN(Rapportage!A820)),Rapportage!A820))</f>
        <v/>
      </c>
      <c r="B820" s="31" t="s">
        <v>2463</v>
      </c>
      <c r="C820" s="31" t="str">
        <f>IF((Rapportage!C820)="","",_xlfn.CONCAT(REPT("0",10-LEN(Rapportage!C820)),Rapportage!C820))</f>
        <v/>
      </c>
      <c r="D820" s="31" t="s">
        <v>2464</v>
      </c>
      <c r="E820" s="31" t="s">
        <v>18401</v>
      </c>
      <c r="F820" s="31" t="s">
        <v>15879</v>
      </c>
      <c r="G820" s="31" t="s">
        <v>2465</v>
      </c>
      <c r="H820" s="31" t="s">
        <v>9179</v>
      </c>
      <c r="I820" s="31">
        <v>1766</v>
      </c>
      <c r="J820" s="31" t="e">
        <f ca="1">IF(($AB$2-$AA$2) &gt;= 0,IF(LEN(TEXT((V820)*100,"00000"))=3,_xlfn.CONCAT(0,TEXT((V820)*100,"00000")),TEXT((V820)*100,"00000")),empty)</f>
        <v>#NAME?</v>
      </c>
      <c r="K820" s="31" t="str">
        <f t="shared" si="81"/>
        <v/>
      </c>
      <c r="L820" s="31" t="s">
        <v>13360</v>
      </c>
      <c r="M820" s="31"/>
      <c r="N820" s="33" t="e">
        <f>MOD(Rapportage!H820-Rapportage!F820,1)-P820</f>
        <v>#VALUE!</v>
      </c>
      <c r="O820" s="31" t="str">
        <f>IF(Rapportage!G820="","",Rapportage!G820-Rapportage!E820)</f>
        <v/>
      </c>
      <c r="P820" s="35" t="str">
        <f>IF(Rapportage!K820="","",(Rapportage!K820*60)/1440)</f>
        <v/>
      </c>
      <c r="Q820" s="40" t="str">
        <f>IF(O820=1,1-((Rapportage!#REF!-$X$2)),"")</f>
        <v/>
      </c>
      <c r="R820" s="40" t="str">
        <f t="shared" si="80"/>
        <v/>
      </c>
      <c r="S820" s="35" t="str">
        <f>IF(OR(O820=1,Rapportage!H820&lt;$X$3),IF(Rapportage!H820&lt;"00:01","",(Rapportage!H820-$X$2)),"")</f>
        <v/>
      </c>
      <c r="T820" s="36" t="str">
        <f t="shared" si="82"/>
        <v/>
      </c>
      <c r="U820" s="41" t="str">
        <f t="shared" si="83"/>
        <v/>
      </c>
      <c r="V820" s="36" t="str">
        <f t="shared" si="84"/>
        <v/>
      </c>
      <c r="W820" s="36" t="str">
        <f t="shared" si="85"/>
        <v/>
      </c>
      <c r="X820" s="31"/>
      <c r="Y820" s="31"/>
      <c r="Z820" s="31" t="s">
        <v>9180</v>
      </c>
      <c r="AA820" s="31">
        <v>819</v>
      </c>
      <c r="AB820" s="31"/>
      <c r="AC820" s="31"/>
      <c r="AD820" s="31"/>
      <c r="AE820" s="31"/>
      <c r="AF820" s="31"/>
    </row>
    <row r="821" spans="1:32">
      <c r="A821" s="31" t="str">
        <f>IF((Rapportage!A821)="","",_xlfn.CONCAT(REPT("0",4-LEN(Rapportage!A821)),Rapportage!A821))</f>
        <v/>
      </c>
      <c r="B821" s="31" t="s">
        <v>2466</v>
      </c>
      <c r="C821" s="31" t="str">
        <f>IF((Rapportage!C821)="","",_xlfn.CONCAT(REPT("0",10-LEN(Rapportage!C821)),Rapportage!C821))</f>
        <v/>
      </c>
      <c r="D821" s="31" t="s">
        <v>2467</v>
      </c>
      <c r="E821" s="31" t="s">
        <v>18402</v>
      </c>
      <c r="F821" s="31" t="s">
        <v>15880</v>
      </c>
      <c r="G821" s="31" t="s">
        <v>2468</v>
      </c>
      <c r="H821" s="31" t="s">
        <v>9181</v>
      </c>
      <c r="I821" s="31">
        <v>1766</v>
      </c>
      <c r="J821" s="31" t="e">
        <f ca="1">IF(($AB$2-$AA$2) &gt;= 0,IF(LEN(TEXT((V821)*100,"00000"))=3,_xlfn.CONCAT(0,TEXT((V821)*100,"00000")),TEXT((V821)*100,"00000")),empty)</f>
        <v>#NAME?</v>
      </c>
      <c r="K821" s="31" t="str">
        <f t="shared" si="81"/>
        <v/>
      </c>
      <c r="L821" s="31" t="s">
        <v>13361</v>
      </c>
      <c r="M821" s="31"/>
      <c r="N821" s="33" t="e">
        <f>MOD(Rapportage!H821-Rapportage!F821,1)-P821</f>
        <v>#VALUE!</v>
      </c>
      <c r="O821" s="31" t="str">
        <f>IF(Rapportage!G821="","",Rapportage!G821-Rapportage!E821)</f>
        <v/>
      </c>
      <c r="P821" s="35" t="str">
        <f>IF(Rapportage!K821="","",(Rapportage!K821*60)/1440)</f>
        <v/>
      </c>
      <c r="Q821" s="40" t="str">
        <f>IF(O821=1,1-((Rapportage!#REF!-$X$2)),"")</f>
        <v/>
      </c>
      <c r="R821" s="40" t="str">
        <f t="shared" si="80"/>
        <v/>
      </c>
      <c r="S821" s="35" t="str">
        <f>IF(OR(O821=1,Rapportage!H821&lt;$X$3),IF(Rapportage!H821&lt;"00:01","",(Rapportage!H821-$X$2)),"")</f>
        <v/>
      </c>
      <c r="T821" s="36" t="str">
        <f t="shared" si="82"/>
        <v/>
      </c>
      <c r="U821" s="41" t="str">
        <f t="shared" si="83"/>
        <v/>
      </c>
      <c r="V821" s="36" t="str">
        <f t="shared" si="84"/>
        <v/>
      </c>
      <c r="W821" s="36" t="str">
        <f t="shared" si="85"/>
        <v/>
      </c>
      <c r="X821" s="31"/>
      <c r="Y821" s="31"/>
      <c r="Z821" s="31" t="s">
        <v>9182</v>
      </c>
      <c r="AA821" s="31">
        <v>820</v>
      </c>
      <c r="AB821" s="31"/>
      <c r="AC821" s="31"/>
      <c r="AD821" s="31"/>
      <c r="AE821" s="31"/>
      <c r="AF821" s="31"/>
    </row>
    <row r="822" spans="1:32">
      <c r="A822" s="31" t="str">
        <f>IF((Rapportage!A822)="","",_xlfn.CONCAT(REPT("0",4-LEN(Rapportage!A822)),Rapportage!A822))</f>
        <v/>
      </c>
      <c r="B822" s="31" t="s">
        <v>2469</v>
      </c>
      <c r="C822" s="31" t="str">
        <f>IF((Rapportage!C822)="","",_xlfn.CONCAT(REPT("0",10-LEN(Rapportage!C822)),Rapportage!C822))</f>
        <v/>
      </c>
      <c r="D822" s="31" t="s">
        <v>2470</v>
      </c>
      <c r="E822" s="31" t="s">
        <v>18403</v>
      </c>
      <c r="F822" s="31" t="s">
        <v>15881</v>
      </c>
      <c r="G822" s="31" t="s">
        <v>2471</v>
      </c>
      <c r="H822" s="31" t="s">
        <v>9183</v>
      </c>
      <c r="I822" s="31">
        <v>1766</v>
      </c>
      <c r="J822" s="31" t="e">
        <f ca="1">IF(($AB$2-$AA$2) &gt;= 0,IF(LEN(TEXT((V822)*100,"00000"))=3,_xlfn.CONCAT(0,TEXT((V822)*100,"00000")),TEXT((V822)*100,"00000")),empty)</f>
        <v>#NAME?</v>
      </c>
      <c r="K822" s="31" t="str">
        <f t="shared" si="81"/>
        <v/>
      </c>
      <c r="L822" s="31" t="s">
        <v>13362</v>
      </c>
      <c r="M822" s="31"/>
      <c r="N822" s="33" t="e">
        <f>MOD(Rapportage!H822-Rapportage!F822,1)-P822</f>
        <v>#VALUE!</v>
      </c>
      <c r="O822" s="31" t="str">
        <f>IF(Rapportage!G822="","",Rapportage!G822-Rapportage!E822)</f>
        <v/>
      </c>
      <c r="P822" s="35" t="str">
        <f>IF(Rapportage!K822="","",(Rapportage!K822*60)/1440)</f>
        <v/>
      </c>
      <c r="Q822" s="40" t="str">
        <f>IF(O822=1,1-((Rapportage!#REF!-$X$2)),"")</f>
        <v/>
      </c>
      <c r="R822" s="40" t="str">
        <f t="shared" si="80"/>
        <v/>
      </c>
      <c r="S822" s="35" t="str">
        <f>IF(OR(O822=1,Rapportage!H822&lt;$X$3),IF(Rapportage!H822&lt;"00:01","",(Rapportage!H822-$X$2)),"")</f>
        <v/>
      </c>
      <c r="T822" s="36" t="str">
        <f t="shared" si="82"/>
        <v/>
      </c>
      <c r="U822" s="41" t="str">
        <f t="shared" si="83"/>
        <v/>
      </c>
      <c r="V822" s="36" t="str">
        <f t="shared" si="84"/>
        <v/>
      </c>
      <c r="W822" s="36" t="str">
        <f t="shared" si="85"/>
        <v/>
      </c>
      <c r="X822" s="31"/>
      <c r="Y822" s="31"/>
      <c r="Z822" s="31" t="s">
        <v>9184</v>
      </c>
      <c r="AA822" s="31">
        <v>821</v>
      </c>
      <c r="AB822" s="31"/>
      <c r="AC822" s="31"/>
      <c r="AD822" s="31"/>
      <c r="AE822" s="31"/>
      <c r="AF822" s="31"/>
    </row>
    <row r="823" spans="1:32">
      <c r="A823" s="31" t="str">
        <f>IF((Rapportage!A823)="","",_xlfn.CONCAT(REPT("0",4-LEN(Rapportage!A823)),Rapportage!A823))</f>
        <v/>
      </c>
      <c r="B823" s="31" t="s">
        <v>2472</v>
      </c>
      <c r="C823" s="31" t="str">
        <f>IF((Rapportage!C823)="","",_xlfn.CONCAT(REPT("0",10-LEN(Rapportage!C823)),Rapportage!C823))</f>
        <v/>
      </c>
      <c r="D823" s="31" t="s">
        <v>2473</v>
      </c>
      <c r="E823" s="31" t="s">
        <v>18404</v>
      </c>
      <c r="F823" s="31" t="s">
        <v>15882</v>
      </c>
      <c r="G823" s="31" t="s">
        <v>2474</v>
      </c>
      <c r="H823" s="31" t="s">
        <v>9185</v>
      </c>
      <c r="I823" s="31">
        <v>1766</v>
      </c>
      <c r="J823" s="31" t="e">
        <f ca="1">IF(($AB$2-$AA$2) &gt;= 0,IF(LEN(TEXT((V823)*100,"00000"))=3,_xlfn.CONCAT(0,TEXT((V823)*100,"00000")),TEXT((V823)*100,"00000")),empty)</f>
        <v>#NAME?</v>
      </c>
      <c r="K823" s="31" t="str">
        <f t="shared" si="81"/>
        <v/>
      </c>
      <c r="L823" s="31" t="s">
        <v>13363</v>
      </c>
      <c r="M823" s="31"/>
      <c r="N823" s="33" t="e">
        <f>MOD(Rapportage!H823-Rapportage!F823,1)-P823</f>
        <v>#VALUE!</v>
      </c>
      <c r="O823" s="31" t="str">
        <f>IF(Rapportage!G823="","",Rapportage!G823-Rapportage!E823)</f>
        <v/>
      </c>
      <c r="P823" s="35" t="str">
        <f>IF(Rapportage!K823="","",(Rapportage!K823*60)/1440)</f>
        <v/>
      </c>
      <c r="Q823" s="40" t="str">
        <f>IF(O823=1,1-((Rapportage!#REF!-$X$2)),"")</f>
        <v/>
      </c>
      <c r="R823" s="40" t="str">
        <f t="shared" si="80"/>
        <v/>
      </c>
      <c r="S823" s="35" t="str">
        <f>IF(OR(O823=1,Rapportage!H823&lt;$X$3),IF(Rapportage!H823&lt;"00:01","",(Rapportage!H823-$X$2)),"")</f>
        <v/>
      </c>
      <c r="T823" s="36" t="str">
        <f t="shared" si="82"/>
        <v/>
      </c>
      <c r="U823" s="41" t="str">
        <f t="shared" si="83"/>
        <v/>
      </c>
      <c r="V823" s="36" t="str">
        <f t="shared" si="84"/>
        <v/>
      </c>
      <c r="W823" s="36" t="str">
        <f t="shared" si="85"/>
        <v/>
      </c>
      <c r="X823" s="31"/>
      <c r="Y823" s="31"/>
      <c r="Z823" s="31" t="s">
        <v>9186</v>
      </c>
      <c r="AA823" s="31">
        <v>822</v>
      </c>
      <c r="AB823" s="31"/>
      <c r="AC823" s="31"/>
      <c r="AD823" s="31"/>
      <c r="AE823" s="31"/>
      <c r="AF823" s="31"/>
    </row>
    <row r="824" spans="1:32">
      <c r="A824" s="31" t="str">
        <f>IF((Rapportage!A824)="","",_xlfn.CONCAT(REPT("0",4-LEN(Rapportage!A824)),Rapportage!A824))</f>
        <v/>
      </c>
      <c r="B824" s="31" t="s">
        <v>2475</v>
      </c>
      <c r="C824" s="31" t="str">
        <f>IF((Rapportage!C824)="","",_xlfn.CONCAT(REPT("0",10-LEN(Rapportage!C824)),Rapportage!C824))</f>
        <v/>
      </c>
      <c r="D824" s="31" t="s">
        <v>2476</v>
      </c>
      <c r="E824" s="31" t="s">
        <v>18405</v>
      </c>
      <c r="F824" s="31" t="s">
        <v>15883</v>
      </c>
      <c r="G824" s="31" t="s">
        <v>2477</v>
      </c>
      <c r="H824" s="31" t="s">
        <v>9187</v>
      </c>
      <c r="I824" s="31">
        <v>1766</v>
      </c>
      <c r="J824" s="31" t="e">
        <f ca="1">IF(($AB$2-$AA$2) &gt;= 0,IF(LEN(TEXT((V824)*100,"00000"))=3,_xlfn.CONCAT(0,TEXT((V824)*100,"00000")),TEXT((V824)*100,"00000")),empty)</f>
        <v>#NAME?</v>
      </c>
      <c r="K824" s="31" t="str">
        <f t="shared" si="81"/>
        <v/>
      </c>
      <c r="L824" s="31" t="s">
        <v>13364</v>
      </c>
      <c r="M824" s="31"/>
      <c r="N824" s="33" t="e">
        <f>MOD(Rapportage!H824-Rapportage!F824,1)-P824</f>
        <v>#VALUE!</v>
      </c>
      <c r="O824" s="31" t="str">
        <f>IF(Rapportage!G824="","",Rapportage!G824-Rapportage!E824)</f>
        <v/>
      </c>
      <c r="P824" s="35" t="str">
        <f>IF(Rapportage!K824="","",(Rapportage!K824*60)/1440)</f>
        <v/>
      </c>
      <c r="Q824" s="40" t="str">
        <f>IF(O824=1,1-((Rapportage!#REF!-$X$2)),"")</f>
        <v/>
      </c>
      <c r="R824" s="40" t="str">
        <f t="shared" si="80"/>
        <v/>
      </c>
      <c r="S824" s="35" t="str">
        <f>IF(OR(O824=1,Rapportage!H824&lt;$X$3),IF(Rapportage!H824&lt;"00:01","",(Rapportage!H824-$X$2)),"")</f>
        <v/>
      </c>
      <c r="T824" s="36" t="str">
        <f t="shared" si="82"/>
        <v/>
      </c>
      <c r="U824" s="41" t="str">
        <f t="shared" si="83"/>
        <v/>
      </c>
      <c r="V824" s="36" t="str">
        <f t="shared" si="84"/>
        <v/>
      </c>
      <c r="W824" s="36" t="str">
        <f t="shared" si="85"/>
        <v/>
      </c>
      <c r="X824" s="31"/>
      <c r="Y824" s="31"/>
      <c r="Z824" s="31" t="s">
        <v>9188</v>
      </c>
      <c r="AA824" s="31">
        <v>823</v>
      </c>
      <c r="AB824" s="31"/>
      <c r="AC824" s="31"/>
      <c r="AD824" s="31"/>
      <c r="AE824" s="31"/>
      <c r="AF824" s="31"/>
    </row>
    <row r="825" spans="1:32">
      <c r="A825" s="31" t="str">
        <f>IF((Rapportage!A825)="","",_xlfn.CONCAT(REPT("0",4-LEN(Rapportage!A825)),Rapportage!A825))</f>
        <v/>
      </c>
      <c r="B825" s="31" t="s">
        <v>2478</v>
      </c>
      <c r="C825" s="31" t="str">
        <f>IF((Rapportage!C825)="","",_xlfn.CONCAT(REPT("0",10-LEN(Rapportage!C825)),Rapportage!C825))</f>
        <v/>
      </c>
      <c r="D825" s="31" t="s">
        <v>2479</v>
      </c>
      <c r="E825" s="31" t="s">
        <v>18406</v>
      </c>
      <c r="F825" s="31" t="s">
        <v>15884</v>
      </c>
      <c r="G825" s="31" t="s">
        <v>2480</v>
      </c>
      <c r="H825" s="31" t="s">
        <v>9189</v>
      </c>
      <c r="I825" s="31">
        <v>1766</v>
      </c>
      <c r="J825" s="31" t="e">
        <f ca="1">IF(($AB$2-$AA$2) &gt;= 0,IF(LEN(TEXT((V825)*100,"00000"))=3,_xlfn.CONCAT(0,TEXT((V825)*100,"00000")),TEXT((V825)*100,"00000")),empty)</f>
        <v>#NAME?</v>
      </c>
      <c r="K825" s="31" t="str">
        <f t="shared" si="81"/>
        <v/>
      </c>
      <c r="L825" s="31" t="s">
        <v>13365</v>
      </c>
      <c r="M825" s="31"/>
      <c r="N825" s="33" t="e">
        <f>MOD(Rapportage!H825-Rapportage!F825,1)-P825</f>
        <v>#VALUE!</v>
      </c>
      <c r="O825" s="31" t="str">
        <f>IF(Rapportage!G825="","",Rapportage!G825-Rapportage!E825)</f>
        <v/>
      </c>
      <c r="P825" s="35" t="str">
        <f>IF(Rapportage!K825="","",(Rapportage!K825*60)/1440)</f>
        <v/>
      </c>
      <c r="Q825" s="40" t="str">
        <f>IF(O825=1,1-((Rapportage!#REF!-$X$2)),"")</f>
        <v/>
      </c>
      <c r="R825" s="40" t="str">
        <f t="shared" si="80"/>
        <v/>
      </c>
      <c r="S825" s="35" t="str">
        <f>IF(OR(O825=1,Rapportage!H825&lt;$X$3),IF(Rapportage!H825&lt;"00:01","",(Rapportage!H825-$X$2)),"")</f>
        <v/>
      </c>
      <c r="T825" s="36" t="str">
        <f t="shared" si="82"/>
        <v/>
      </c>
      <c r="U825" s="41" t="str">
        <f t="shared" si="83"/>
        <v/>
      </c>
      <c r="V825" s="36" t="str">
        <f t="shared" si="84"/>
        <v/>
      </c>
      <c r="W825" s="36" t="str">
        <f t="shared" si="85"/>
        <v/>
      </c>
      <c r="X825" s="31"/>
      <c r="Y825" s="31"/>
      <c r="Z825" s="31" t="s">
        <v>9190</v>
      </c>
      <c r="AA825" s="31">
        <v>824</v>
      </c>
      <c r="AB825" s="31"/>
      <c r="AC825" s="31"/>
      <c r="AD825" s="31"/>
      <c r="AE825" s="31"/>
      <c r="AF825" s="31"/>
    </row>
    <row r="826" spans="1:32">
      <c r="A826" s="31" t="str">
        <f>IF((Rapportage!A826)="","",_xlfn.CONCAT(REPT("0",4-LEN(Rapportage!A826)),Rapportage!A826))</f>
        <v/>
      </c>
      <c r="B826" s="31" t="s">
        <v>2481</v>
      </c>
      <c r="C826" s="31" t="str">
        <f>IF((Rapportage!C826)="","",_xlfn.CONCAT(REPT("0",10-LEN(Rapportage!C826)),Rapportage!C826))</f>
        <v/>
      </c>
      <c r="D826" s="31" t="s">
        <v>2482</v>
      </c>
      <c r="E826" s="31" t="s">
        <v>18407</v>
      </c>
      <c r="F826" s="31" t="s">
        <v>15885</v>
      </c>
      <c r="G826" s="31" t="s">
        <v>2483</v>
      </c>
      <c r="H826" s="31" t="s">
        <v>9191</v>
      </c>
      <c r="I826" s="31">
        <v>1766</v>
      </c>
      <c r="J826" s="31" t="e">
        <f ca="1">IF(($AB$2-$AA$2) &gt;= 0,IF(LEN(TEXT((V826)*100,"00000"))=3,_xlfn.CONCAT(0,TEXT((V826)*100,"00000")),TEXT((V826)*100,"00000")),empty)</f>
        <v>#NAME?</v>
      </c>
      <c r="K826" s="31" t="str">
        <f t="shared" si="81"/>
        <v/>
      </c>
      <c r="L826" s="31" t="s">
        <v>13366</v>
      </c>
      <c r="M826" s="31"/>
      <c r="N826" s="33" t="e">
        <f>MOD(Rapportage!H826-Rapportage!F826,1)-P826</f>
        <v>#VALUE!</v>
      </c>
      <c r="O826" s="31" t="str">
        <f>IF(Rapportage!G826="","",Rapportage!G826-Rapportage!E826)</f>
        <v/>
      </c>
      <c r="P826" s="35" t="str">
        <f>IF(Rapportage!K826="","",(Rapportage!K826*60)/1440)</f>
        <v/>
      </c>
      <c r="Q826" s="40" t="str">
        <f>IF(O826=1,1-((Rapportage!#REF!-$X$2)),"")</f>
        <v/>
      </c>
      <c r="R826" s="40" t="str">
        <f t="shared" si="80"/>
        <v/>
      </c>
      <c r="S826" s="35" t="str">
        <f>IF(OR(O826=1,Rapportage!H826&lt;$X$3),IF(Rapportage!H826&lt;"00:01","",(Rapportage!H826-$X$2)),"")</f>
        <v/>
      </c>
      <c r="T826" s="36" t="str">
        <f t="shared" si="82"/>
        <v/>
      </c>
      <c r="U826" s="41" t="str">
        <f t="shared" si="83"/>
        <v/>
      </c>
      <c r="V826" s="36" t="str">
        <f t="shared" si="84"/>
        <v/>
      </c>
      <c r="W826" s="36" t="str">
        <f t="shared" si="85"/>
        <v/>
      </c>
      <c r="X826" s="31"/>
      <c r="Y826" s="31"/>
      <c r="Z826" s="31" t="s">
        <v>9192</v>
      </c>
      <c r="AA826" s="31">
        <v>825</v>
      </c>
      <c r="AB826" s="31"/>
      <c r="AC826" s="31"/>
      <c r="AD826" s="31"/>
      <c r="AE826" s="31"/>
      <c r="AF826" s="31"/>
    </row>
    <row r="827" spans="1:32">
      <c r="A827" s="31" t="str">
        <f>IF((Rapportage!A827)="","",_xlfn.CONCAT(REPT("0",4-LEN(Rapportage!A827)),Rapportage!A827))</f>
        <v/>
      </c>
      <c r="B827" s="31" t="s">
        <v>2484</v>
      </c>
      <c r="C827" s="31" t="str">
        <f>IF((Rapportage!C827)="","",_xlfn.CONCAT(REPT("0",10-LEN(Rapportage!C827)),Rapportage!C827))</f>
        <v/>
      </c>
      <c r="D827" s="31" t="s">
        <v>2485</v>
      </c>
      <c r="E827" s="31" t="s">
        <v>18408</v>
      </c>
      <c r="F827" s="31" t="s">
        <v>15886</v>
      </c>
      <c r="G827" s="31" t="s">
        <v>2486</v>
      </c>
      <c r="H827" s="31" t="s">
        <v>9193</v>
      </c>
      <c r="I827" s="31">
        <v>1766</v>
      </c>
      <c r="J827" s="31" t="e">
        <f ca="1">IF(($AB$2-$AA$2) &gt;= 0,IF(LEN(TEXT((V827)*100,"00000"))=3,_xlfn.CONCAT(0,TEXT((V827)*100,"00000")),TEXT((V827)*100,"00000")),empty)</f>
        <v>#NAME?</v>
      </c>
      <c r="K827" s="31" t="str">
        <f t="shared" si="81"/>
        <v/>
      </c>
      <c r="L827" s="31" t="s">
        <v>13367</v>
      </c>
      <c r="M827" s="31"/>
      <c r="N827" s="33" t="e">
        <f>MOD(Rapportage!H827-Rapportage!F827,1)-P827</f>
        <v>#VALUE!</v>
      </c>
      <c r="O827" s="31" t="str">
        <f>IF(Rapportage!G827="","",Rapportage!G827-Rapportage!E827)</f>
        <v/>
      </c>
      <c r="P827" s="35" t="str">
        <f>IF(Rapportage!K827="","",(Rapportage!K827*60)/1440)</f>
        <v/>
      </c>
      <c r="Q827" s="40" t="str">
        <f>IF(O827=1,1-((Rapportage!#REF!-$X$2)),"")</f>
        <v/>
      </c>
      <c r="R827" s="40" t="str">
        <f t="shared" si="80"/>
        <v/>
      </c>
      <c r="S827" s="35" t="str">
        <f>IF(OR(O827=1,Rapportage!H827&lt;$X$3),IF(Rapportage!H827&lt;"00:01","",(Rapportage!H827-$X$2)),"")</f>
        <v/>
      </c>
      <c r="T827" s="36" t="str">
        <f t="shared" si="82"/>
        <v/>
      </c>
      <c r="U827" s="41" t="str">
        <f t="shared" si="83"/>
        <v/>
      </c>
      <c r="V827" s="36" t="str">
        <f t="shared" si="84"/>
        <v/>
      </c>
      <c r="W827" s="36" t="str">
        <f t="shared" si="85"/>
        <v/>
      </c>
      <c r="X827" s="31"/>
      <c r="Y827" s="31"/>
      <c r="Z827" s="31" t="s">
        <v>9194</v>
      </c>
      <c r="AA827" s="31">
        <v>826</v>
      </c>
      <c r="AB827" s="31"/>
      <c r="AC827" s="31"/>
      <c r="AD827" s="31"/>
      <c r="AE827" s="31"/>
      <c r="AF827" s="31"/>
    </row>
    <row r="828" spans="1:32">
      <c r="A828" s="31" t="str">
        <f>IF((Rapportage!A828)="","",_xlfn.CONCAT(REPT("0",4-LEN(Rapportage!A828)),Rapportage!A828))</f>
        <v/>
      </c>
      <c r="B828" s="31" t="s">
        <v>2487</v>
      </c>
      <c r="C828" s="31" t="str">
        <f>IF((Rapportage!C828)="","",_xlfn.CONCAT(REPT("0",10-LEN(Rapportage!C828)),Rapportage!C828))</f>
        <v/>
      </c>
      <c r="D828" s="31" t="s">
        <v>2488</v>
      </c>
      <c r="E828" s="31" t="s">
        <v>18409</v>
      </c>
      <c r="F828" s="31" t="s">
        <v>15887</v>
      </c>
      <c r="G828" s="31" t="s">
        <v>2489</v>
      </c>
      <c r="H828" s="31" t="s">
        <v>9195</v>
      </c>
      <c r="I828" s="31">
        <v>1766</v>
      </c>
      <c r="J828" s="31" t="e">
        <f ca="1">IF(($AB$2-$AA$2) &gt;= 0,IF(LEN(TEXT((V828)*100,"00000"))=3,_xlfn.CONCAT(0,TEXT((V828)*100,"00000")),TEXT((V828)*100,"00000")),empty)</f>
        <v>#NAME?</v>
      </c>
      <c r="K828" s="31" t="str">
        <f t="shared" si="81"/>
        <v/>
      </c>
      <c r="L828" s="31" t="s">
        <v>13368</v>
      </c>
      <c r="M828" s="31"/>
      <c r="N828" s="33" t="e">
        <f>MOD(Rapportage!H828-Rapportage!F828,1)-P828</f>
        <v>#VALUE!</v>
      </c>
      <c r="O828" s="31" t="str">
        <f>IF(Rapportage!G828="","",Rapportage!G828-Rapportage!E828)</f>
        <v/>
      </c>
      <c r="P828" s="35" t="str">
        <f>IF(Rapportage!K828="","",(Rapportage!K828*60)/1440)</f>
        <v/>
      </c>
      <c r="Q828" s="40" t="str">
        <f>IF(O828=1,1-((Rapportage!#REF!-$X$2)),"")</f>
        <v/>
      </c>
      <c r="R828" s="40" t="str">
        <f t="shared" si="80"/>
        <v/>
      </c>
      <c r="S828" s="35" t="str">
        <f>IF(OR(O828=1,Rapportage!H828&lt;$X$3),IF(Rapportage!H828&lt;"00:01","",(Rapportage!H828-$X$2)),"")</f>
        <v/>
      </c>
      <c r="T828" s="36" t="str">
        <f t="shared" si="82"/>
        <v/>
      </c>
      <c r="U828" s="41" t="str">
        <f t="shared" si="83"/>
        <v/>
      </c>
      <c r="V828" s="36" t="str">
        <f t="shared" si="84"/>
        <v/>
      </c>
      <c r="W828" s="36" t="str">
        <f t="shared" si="85"/>
        <v/>
      </c>
      <c r="X828" s="31"/>
      <c r="Y828" s="31"/>
      <c r="Z828" s="31" t="s">
        <v>9196</v>
      </c>
      <c r="AA828" s="31">
        <v>827</v>
      </c>
      <c r="AB828" s="31"/>
      <c r="AC828" s="31"/>
      <c r="AD828" s="31"/>
      <c r="AE828" s="31"/>
      <c r="AF828" s="31"/>
    </row>
    <row r="829" spans="1:32">
      <c r="A829" s="31" t="str">
        <f>IF((Rapportage!A829)="","",_xlfn.CONCAT(REPT("0",4-LEN(Rapportage!A829)),Rapportage!A829))</f>
        <v/>
      </c>
      <c r="B829" s="31" t="s">
        <v>2490</v>
      </c>
      <c r="C829" s="31" t="str">
        <f>IF((Rapportage!C829)="","",_xlfn.CONCAT(REPT("0",10-LEN(Rapportage!C829)),Rapportage!C829))</f>
        <v/>
      </c>
      <c r="D829" s="31" t="s">
        <v>2491</v>
      </c>
      <c r="E829" s="31" t="s">
        <v>18410</v>
      </c>
      <c r="F829" s="31" t="s">
        <v>15888</v>
      </c>
      <c r="G829" s="31" t="s">
        <v>2492</v>
      </c>
      <c r="H829" s="31" t="s">
        <v>9197</v>
      </c>
      <c r="I829" s="31">
        <v>1766</v>
      </c>
      <c r="J829" s="31" t="e">
        <f ca="1">IF(($AB$2-$AA$2) &gt;= 0,IF(LEN(TEXT((V829)*100,"00000"))=3,_xlfn.CONCAT(0,TEXT((V829)*100,"00000")),TEXT((V829)*100,"00000")),empty)</f>
        <v>#NAME?</v>
      </c>
      <c r="K829" s="31" t="str">
        <f t="shared" si="81"/>
        <v/>
      </c>
      <c r="L829" s="31" t="s">
        <v>13369</v>
      </c>
      <c r="M829" s="31"/>
      <c r="N829" s="33" t="e">
        <f>MOD(Rapportage!H829-Rapportage!F829,1)-P829</f>
        <v>#VALUE!</v>
      </c>
      <c r="O829" s="31" t="str">
        <f>IF(Rapportage!G829="","",Rapportage!G829-Rapportage!E829)</f>
        <v/>
      </c>
      <c r="P829" s="35" t="str">
        <f>IF(Rapportage!K829="","",(Rapportage!K829*60)/1440)</f>
        <v/>
      </c>
      <c r="Q829" s="40" t="str">
        <f>IF(O829=1,1-((Rapportage!#REF!-$X$2)),"")</f>
        <v/>
      </c>
      <c r="R829" s="40" t="str">
        <f t="shared" si="80"/>
        <v/>
      </c>
      <c r="S829" s="35" t="str">
        <f>IF(OR(O829=1,Rapportage!H829&lt;$X$3),IF(Rapportage!H829&lt;"00:01","",(Rapportage!H829-$X$2)),"")</f>
        <v/>
      </c>
      <c r="T829" s="36" t="str">
        <f t="shared" si="82"/>
        <v/>
      </c>
      <c r="U829" s="41" t="str">
        <f t="shared" si="83"/>
        <v/>
      </c>
      <c r="V829" s="36" t="str">
        <f t="shared" si="84"/>
        <v/>
      </c>
      <c r="W829" s="36" t="str">
        <f t="shared" si="85"/>
        <v/>
      </c>
      <c r="X829" s="31"/>
      <c r="Y829" s="31"/>
      <c r="Z829" s="31" t="s">
        <v>9198</v>
      </c>
      <c r="AA829" s="31">
        <v>828</v>
      </c>
      <c r="AB829" s="31"/>
      <c r="AC829" s="31"/>
      <c r="AD829" s="31"/>
      <c r="AE829" s="31"/>
      <c r="AF829" s="31"/>
    </row>
    <row r="830" spans="1:32">
      <c r="A830" s="31" t="str">
        <f>IF((Rapportage!A830)="","",_xlfn.CONCAT(REPT("0",4-LEN(Rapportage!A830)),Rapportage!A830))</f>
        <v/>
      </c>
      <c r="B830" s="31" t="s">
        <v>2493</v>
      </c>
      <c r="C830" s="31" t="str">
        <f>IF((Rapportage!C830)="","",_xlfn.CONCAT(REPT("0",10-LEN(Rapportage!C830)),Rapportage!C830))</f>
        <v/>
      </c>
      <c r="D830" s="31" t="s">
        <v>2494</v>
      </c>
      <c r="E830" s="31" t="s">
        <v>18411</v>
      </c>
      <c r="F830" s="31" t="s">
        <v>15889</v>
      </c>
      <c r="G830" s="31" t="s">
        <v>2495</v>
      </c>
      <c r="H830" s="31" t="s">
        <v>9199</v>
      </c>
      <c r="I830" s="31">
        <v>1766</v>
      </c>
      <c r="J830" s="31" t="e">
        <f ca="1">IF(($AB$2-$AA$2) &gt;= 0,IF(LEN(TEXT((V830)*100,"00000"))=3,_xlfn.CONCAT(0,TEXT((V830)*100,"00000")),TEXT((V830)*100,"00000")),empty)</f>
        <v>#NAME?</v>
      </c>
      <c r="K830" s="31" t="str">
        <f t="shared" si="81"/>
        <v/>
      </c>
      <c r="L830" s="31" t="s">
        <v>13370</v>
      </c>
      <c r="M830" s="31"/>
      <c r="N830" s="33" t="e">
        <f>MOD(Rapportage!H830-Rapportage!F830,1)-P830</f>
        <v>#VALUE!</v>
      </c>
      <c r="O830" s="31" t="str">
        <f>IF(Rapportage!G830="","",Rapportage!G830-Rapportage!E830)</f>
        <v/>
      </c>
      <c r="P830" s="35" t="str">
        <f>IF(Rapportage!K830="","",(Rapportage!K830*60)/1440)</f>
        <v/>
      </c>
      <c r="Q830" s="40" t="str">
        <f>IF(O830=1,1-((Rapportage!#REF!-$X$2)),"")</f>
        <v/>
      </c>
      <c r="R830" s="40" t="str">
        <f t="shared" si="80"/>
        <v/>
      </c>
      <c r="S830" s="35" t="str">
        <f>IF(OR(O830=1,Rapportage!H830&lt;$X$3),IF(Rapportage!H830&lt;"00:01","",(Rapportage!H830-$X$2)),"")</f>
        <v/>
      </c>
      <c r="T830" s="36" t="str">
        <f t="shared" si="82"/>
        <v/>
      </c>
      <c r="U830" s="41" t="str">
        <f t="shared" si="83"/>
        <v/>
      </c>
      <c r="V830" s="36" t="str">
        <f t="shared" si="84"/>
        <v/>
      </c>
      <c r="W830" s="36" t="str">
        <f t="shared" si="85"/>
        <v/>
      </c>
      <c r="X830" s="31"/>
      <c r="Y830" s="31"/>
      <c r="Z830" s="31" t="s">
        <v>9200</v>
      </c>
      <c r="AA830" s="31">
        <v>829</v>
      </c>
      <c r="AB830" s="31"/>
      <c r="AC830" s="31"/>
      <c r="AD830" s="31"/>
      <c r="AE830" s="31"/>
      <c r="AF830" s="31"/>
    </row>
    <row r="831" spans="1:32">
      <c r="A831" s="31" t="str">
        <f>IF((Rapportage!A831)="","",_xlfn.CONCAT(REPT("0",4-LEN(Rapportage!A831)),Rapportage!A831))</f>
        <v/>
      </c>
      <c r="B831" s="31" t="s">
        <v>2496</v>
      </c>
      <c r="C831" s="31" t="str">
        <f>IF((Rapportage!C831)="","",_xlfn.CONCAT(REPT("0",10-LEN(Rapportage!C831)),Rapportage!C831))</f>
        <v/>
      </c>
      <c r="D831" s="31" t="s">
        <v>2497</v>
      </c>
      <c r="E831" s="31" t="s">
        <v>18412</v>
      </c>
      <c r="F831" s="31" t="s">
        <v>15890</v>
      </c>
      <c r="G831" s="31" t="s">
        <v>2498</v>
      </c>
      <c r="H831" s="31" t="s">
        <v>9201</v>
      </c>
      <c r="I831" s="31">
        <v>1766</v>
      </c>
      <c r="J831" s="31" t="e">
        <f ca="1">IF(($AB$2-$AA$2) &gt;= 0,IF(LEN(TEXT((V831)*100,"00000"))=3,_xlfn.CONCAT(0,TEXT((V831)*100,"00000")),TEXT((V831)*100,"00000")),empty)</f>
        <v>#NAME?</v>
      </c>
      <c r="K831" s="31" t="str">
        <f t="shared" si="81"/>
        <v/>
      </c>
      <c r="L831" s="31" t="s">
        <v>13371</v>
      </c>
      <c r="M831" s="31"/>
      <c r="N831" s="33" t="e">
        <f>MOD(Rapportage!H831-Rapportage!F831,1)-P831</f>
        <v>#VALUE!</v>
      </c>
      <c r="O831" s="31" t="str">
        <f>IF(Rapportage!G831="","",Rapportage!G831-Rapportage!E831)</f>
        <v/>
      </c>
      <c r="P831" s="35" t="str">
        <f>IF(Rapportage!K831="","",(Rapportage!K831*60)/1440)</f>
        <v/>
      </c>
      <c r="Q831" s="40" t="str">
        <f>IF(O831=1,1-((Rapportage!#REF!-$X$2)),"")</f>
        <v/>
      </c>
      <c r="R831" s="40" t="str">
        <f t="shared" si="80"/>
        <v/>
      </c>
      <c r="S831" s="35" t="str">
        <f>IF(OR(O831=1,Rapportage!H831&lt;$X$3),IF(Rapportage!H831&lt;"00:01","",(Rapportage!H831-$X$2)),"")</f>
        <v/>
      </c>
      <c r="T831" s="36" t="str">
        <f t="shared" si="82"/>
        <v/>
      </c>
      <c r="U831" s="41" t="str">
        <f t="shared" si="83"/>
        <v/>
      </c>
      <c r="V831" s="36" t="str">
        <f t="shared" si="84"/>
        <v/>
      </c>
      <c r="W831" s="36" t="str">
        <f t="shared" si="85"/>
        <v/>
      </c>
      <c r="X831" s="31"/>
      <c r="Y831" s="31"/>
      <c r="Z831" s="31" t="s">
        <v>9202</v>
      </c>
      <c r="AA831" s="31">
        <v>830</v>
      </c>
      <c r="AB831" s="31"/>
      <c r="AC831" s="31"/>
      <c r="AD831" s="31"/>
      <c r="AE831" s="31"/>
      <c r="AF831" s="31"/>
    </row>
    <row r="832" spans="1:32">
      <c r="A832" s="31" t="str">
        <f>IF((Rapportage!A832)="","",_xlfn.CONCAT(REPT("0",4-LEN(Rapportage!A832)),Rapportage!A832))</f>
        <v/>
      </c>
      <c r="B832" s="31" t="s">
        <v>2499</v>
      </c>
      <c r="C832" s="31" t="str">
        <f>IF((Rapportage!C832)="","",_xlfn.CONCAT(REPT("0",10-LEN(Rapportage!C832)),Rapportage!C832))</f>
        <v/>
      </c>
      <c r="D832" s="31" t="s">
        <v>2500</v>
      </c>
      <c r="E832" s="31" t="s">
        <v>18413</v>
      </c>
      <c r="F832" s="31" t="s">
        <v>15891</v>
      </c>
      <c r="G832" s="31" t="s">
        <v>2501</v>
      </c>
      <c r="H832" s="31" t="s">
        <v>9203</v>
      </c>
      <c r="I832" s="31">
        <v>1766</v>
      </c>
      <c r="J832" s="31" t="e">
        <f ca="1">IF(($AB$2-$AA$2) &gt;= 0,IF(LEN(TEXT((V832)*100,"00000"))=3,_xlfn.CONCAT(0,TEXT((V832)*100,"00000")),TEXT((V832)*100,"00000")),empty)</f>
        <v>#NAME?</v>
      </c>
      <c r="K832" s="31" t="str">
        <f t="shared" si="81"/>
        <v/>
      </c>
      <c r="L832" s="31" t="s">
        <v>13372</v>
      </c>
      <c r="M832" s="31"/>
      <c r="N832" s="33" t="e">
        <f>MOD(Rapportage!H832-Rapportage!F832,1)-P832</f>
        <v>#VALUE!</v>
      </c>
      <c r="O832" s="31" t="str">
        <f>IF(Rapportage!G832="","",Rapportage!G832-Rapportage!E832)</f>
        <v/>
      </c>
      <c r="P832" s="35" t="str">
        <f>IF(Rapportage!K832="","",(Rapportage!K832*60)/1440)</f>
        <v/>
      </c>
      <c r="Q832" s="40" t="str">
        <f>IF(O832=1,1-((Rapportage!#REF!-$X$2)),"")</f>
        <v/>
      </c>
      <c r="R832" s="40" t="str">
        <f t="shared" si="80"/>
        <v/>
      </c>
      <c r="S832" s="35" t="str">
        <f>IF(OR(O832=1,Rapportage!H832&lt;$X$3),IF(Rapportage!H832&lt;"00:01","",(Rapportage!H832-$X$2)),"")</f>
        <v/>
      </c>
      <c r="T832" s="36" t="str">
        <f t="shared" si="82"/>
        <v/>
      </c>
      <c r="U832" s="41" t="str">
        <f t="shared" si="83"/>
        <v/>
      </c>
      <c r="V832" s="36" t="str">
        <f t="shared" si="84"/>
        <v/>
      </c>
      <c r="W832" s="36" t="str">
        <f t="shared" si="85"/>
        <v/>
      </c>
      <c r="X832" s="31"/>
      <c r="Y832" s="31"/>
      <c r="Z832" s="31" t="s">
        <v>9204</v>
      </c>
      <c r="AA832" s="31">
        <v>831</v>
      </c>
      <c r="AB832" s="31"/>
      <c r="AC832" s="31"/>
      <c r="AD832" s="31"/>
      <c r="AE832" s="31"/>
      <c r="AF832" s="31"/>
    </row>
    <row r="833" spans="1:32">
      <c r="A833" s="31" t="str">
        <f>IF((Rapportage!A833)="","",_xlfn.CONCAT(REPT("0",4-LEN(Rapportage!A833)),Rapportage!A833))</f>
        <v/>
      </c>
      <c r="B833" s="31" t="s">
        <v>2502</v>
      </c>
      <c r="C833" s="31" t="str">
        <f>IF((Rapportage!C833)="","",_xlfn.CONCAT(REPT("0",10-LEN(Rapportage!C833)),Rapportage!C833))</f>
        <v/>
      </c>
      <c r="D833" s="31" t="s">
        <v>2503</v>
      </c>
      <c r="E833" s="31" t="s">
        <v>18414</v>
      </c>
      <c r="F833" s="31" t="s">
        <v>15892</v>
      </c>
      <c r="G833" s="31" t="s">
        <v>2504</v>
      </c>
      <c r="H833" s="31" t="s">
        <v>9205</v>
      </c>
      <c r="I833" s="31">
        <v>1766</v>
      </c>
      <c r="J833" s="31" t="e">
        <f ca="1">IF(($AB$2-$AA$2) &gt;= 0,IF(LEN(TEXT((V833)*100,"00000"))=3,_xlfn.CONCAT(0,TEXT((V833)*100,"00000")),TEXT((V833)*100,"00000")),empty)</f>
        <v>#NAME?</v>
      </c>
      <c r="K833" s="31" t="str">
        <f t="shared" si="81"/>
        <v/>
      </c>
      <c r="L833" s="31" t="s">
        <v>13373</v>
      </c>
      <c r="M833" s="31"/>
      <c r="N833" s="33" t="e">
        <f>MOD(Rapportage!H833-Rapportage!F833,1)-P833</f>
        <v>#VALUE!</v>
      </c>
      <c r="O833" s="31" t="str">
        <f>IF(Rapportage!G833="","",Rapportage!G833-Rapportage!E833)</f>
        <v/>
      </c>
      <c r="P833" s="35" t="str">
        <f>IF(Rapportage!K833="","",(Rapportage!K833*60)/1440)</f>
        <v/>
      </c>
      <c r="Q833" s="40" t="str">
        <f>IF(O833=1,1-((Rapportage!#REF!-$X$2)),"")</f>
        <v/>
      </c>
      <c r="R833" s="40" t="str">
        <f t="shared" si="80"/>
        <v/>
      </c>
      <c r="S833" s="35" t="str">
        <f>IF(OR(O833=1,Rapportage!H833&lt;$X$3),IF(Rapportage!H833&lt;"00:01","",(Rapportage!H833-$X$2)),"")</f>
        <v/>
      </c>
      <c r="T833" s="36" t="str">
        <f t="shared" si="82"/>
        <v/>
      </c>
      <c r="U833" s="41" t="str">
        <f t="shared" si="83"/>
        <v/>
      </c>
      <c r="V833" s="36" t="str">
        <f t="shared" si="84"/>
        <v/>
      </c>
      <c r="W833" s="36" t="str">
        <f t="shared" si="85"/>
        <v/>
      </c>
      <c r="X833" s="31"/>
      <c r="Y833" s="31"/>
      <c r="Z833" s="31" t="s">
        <v>9206</v>
      </c>
      <c r="AA833" s="31">
        <v>832</v>
      </c>
      <c r="AB833" s="31"/>
      <c r="AC833" s="31"/>
      <c r="AD833" s="31"/>
      <c r="AE833" s="31"/>
      <c r="AF833" s="31"/>
    </row>
    <row r="834" spans="1:32">
      <c r="A834" s="31" t="str">
        <f>IF((Rapportage!A834)="","",_xlfn.CONCAT(REPT("0",4-LEN(Rapportage!A834)),Rapportage!A834))</f>
        <v/>
      </c>
      <c r="B834" s="31" t="s">
        <v>2505</v>
      </c>
      <c r="C834" s="31" t="str">
        <f>IF((Rapportage!C834)="","",_xlfn.CONCAT(REPT("0",10-LEN(Rapportage!C834)),Rapportage!C834))</f>
        <v/>
      </c>
      <c r="D834" s="31" t="s">
        <v>2506</v>
      </c>
      <c r="E834" s="31" t="s">
        <v>18415</v>
      </c>
      <c r="F834" s="31" t="s">
        <v>15893</v>
      </c>
      <c r="G834" s="31" t="s">
        <v>2507</v>
      </c>
      <c r="H834" s="31" t="s">
        <v>9207</v>
      </c>
      <c r="I834" s="31">
        <v>1766</v>
      </c>
      <c r="J834" s="31" t="e">
        <f ca="1">IF(($AB$2-$AA$2) &gt;= 0,IF(LEN(TEXT((V834)*100,"00000"))=3,_xlfn.CONCAT(0,TEXT((V834)*100,"00000")),TEXT((V834)*100,"00000")),empty)</f>
        <v>#NAME?</v>
      </c>
      <c r="K834" s="31" t="str">
        <f t="shared" si="81"/>
        <v/>
      </c>
      <c r="L834" s="31" t="s">
        <v>13374</v>
      </c>
      <c r="M834" s="31"/>
      <c r="N834" s="33" t="e">
        <f>MOD(Rapportage!H834-Rapportage!F834,1)-P834</f>
        <v>#VALUE!</v>
      </c>
      <c r="O834" s="31" t="str">
        <f>IF(Rapportage!G834="","",Rapportage!G834-Rapportage!E834)</f>
        <v/>
      </c>
      <c r="P834" s="35" t="str">
        <f>IF(Rapportage!K834="","",(Rapportage!K834*60)/1440)</f>
        <v/>
      </c>
      <c r="Q834" s="40" t="str">
        <f>IF(O834=1,1-((Rapportage!#REF!-$X$2)),"")</f>
        <v/>
      </c>
      <c r="R834" s="40" t="str">
        <f t="shared" ref="R834:R897" si="86">IF(Q834="","",(Q834-N834))</f>
        <v/>
      </c>
      <c r="S834" s="35" t="str">
        <f>IF(OR(O834=1,Rapportage!H834&lt;$X$3),IF(Rapportage!H834&lt;"00:01","",(Rapportage!H834-$X$2)),"")</f>
        <v/>
      </c>
      <c r="T834" s="36" t="str">
        <f t="shared" si="82"/>
        <v/>
      </c>
      <c r="U834" s="41" t="str">
        <f t="shared" si="83"/>
        <v/>
      </c>
      <c r="V834" s="36" t="str">
        <f t="shared" si="84"/>
        <v/>
      </c>
      <c r="W834" s="36" t="str">
        <f t="shared" si="85"/>
        <v/>
      </c>
      <c r="X834" s="31"/>
      <c r="Y834" s="31"/>
      <c r="Z834" s="31" t="s">
        <v>9208</v>
      </c>
      <c r="AA834" s="31">
        <v>833</v>
      </c>
      <c r="AB834" s="31"/>
      <c r="AC834" s="31"/>
      <c r="AD834" s="31"/>
      <c r="AE834" s="31"/>
      <c r="AF834" s="31"/>
    </row>
    <row r="835" spans="1:32">
      <c r="A835" s="31" t="str">
        <f>IF((Rapportage!A835)="","",_xlfn.CONCAT(REPT("0",4-LEN(Rapportage!A835)),Rapportage!A835))</f>
        <v/>
      </c>
      <c r="B835" s="31" t="s">
        <v>2508</v>
      </c>
      <c r="C835" s="31" t="str">
        <f>IF((Rapportage!C835)="","",_xlfn.CONCAT(REPT("0",10-LEN(Rapportage!C835)),Rapportage!C835))</f>
        <v/>
      </c>
      <c r="D835" s="31" t="s">
        <v>2509</v>
      </c>
      <c r="E835" s="31" t="s">
        <v>18416</v>
      </c>
      <c r="F835" s="31" t="s">
        <v>15894</v>
      </c>
      <c r="G835" s="31" t="s">
        <v>2510</v>
      </c>
      <c r="H835" s="31" t="s">
        <v>9209</v>
      </c>
      <c r="I835" s="31">
        <v>1766</v>
      </c>
      <c r="J835" s="31" t="e">
        <f ca="1">IF(($AB$2-$AA$2) &gt;= 0,IF(LEN(TEXT((V835)*100,"00000"))=3,_xlfn.CONCAT(0,TEXT((V835)*100,"00000")),TEXT((V835)*100,"00000")),empty)</f>
        <v>#NAME?</v>
      </c>
      <c r="K835" s="31" t="str">
        <f t="shared" ref="K835:K898" si="87">IF(W835="","",IF(LEN(TEXT((W835)*100,"00000"))=3,_xlfn.CONCAT(0,TEXT((W835)*100,"00000")),TEXT((W835)*100,"00000")))</f>
        <v/>
      </c>
      <c r="L835" s="31" t="s">
        <v>13375</v>
      </c>
      <c r="M835" s="31"/>
      <c r="N835" s="33" t="e">
        <f>MOD(Rapportage!H835-Rapportage!F835,1)-P835</f>
        <v>#VALUE!</v>
      </c>
      <c r="O835" s="31" t="str">
        <f>IF(Rapportage!G835="","",Rapportage!G835-Rapportage!E835)</f>
        <v/>
      </c>
      <c r="P835" s="35" t="str">
        <f>IF(Rapportage!K835="","",(Rapportage!K835*60)/1440)</f>
        <v/>
      </c>
      <c r="Q835" s="40" t="str">
        <f>IF(O835=1,1-((Rapportage!#REF!-$X$2)),"")</f>
        <v/>
      </c>
      <c r="R835" s="40" t="str">
        <f t="shared" si="86"/>
        <v/>
      </c>
      <c r="S835" s="35" t="str">
        <f>IF(OR(O835=1,Rapportage!H835&lt;$X$3),IF(Rapportage!H835&lt;"00:01","",(Rapportage!H835-$X$2)),"")</f>
        <v/>
      </c>
      <c r="T835" s="36" t="str">
        <f t="shared" si="82"/>
        <v/>
      </c>
      <c r="U835" s="41" t="str">
        <f t="shared" si="83"/>
        <v/>
      </c>
      <c r="V835" s="36" t="str">
        <f t="shared" si="84"/>
        <v/>
      </c>
      <c r="W835" s="36" t="str">
        <f t="shared" si="85"/>
        <v/>
      </c>
      <c r="X835" s="31"/>
      <c r="Y835" s="31"/>
      <c r="Z835" s="31" t="s">
        <v>9210</v>
      </c>
      <c r="AA835" s="31">
        <v>834</v>
      </c>
      <c r="AB835" s="31"/>
      <c r="AC835" s="31"/>
      <c r="AD835" s="31"/>
      <c r="AE835" s="31"/>
      <c r="AF835" s="31"/>
    </row>
    <row r="836" spans="1:32">
      <c r="A836" s="31" t="str">
        <f>IF((Rapportage!A836)="","",_xlfn.CONCAT(REPT("0",4-LEN(Rapportage!A836)),Rapportage!A836))</f>
        <v/>
      </c>
      <c r="B836" s="31" t="s">
        <v>2511</v>
      </c>
      <c r="C836" s="31" t="str">
        <f>IF((Rapportage!C836)="","",_xlfn.CONCAT(REPT("0",10-LEN(Rapportage!C836)),Rapportage!C836))</f>
        <v/>
      </c>
      <c r="D836" s="31" t="s">
        <v>2512</v>
      </c>
      <c r="E836" s="31" t="s">
        <v>18417</v>
      </c>
      <c r="F836" s="31" t="s">
        <v>15895</v>
      </c>
      <c r="G836" s="31" t="s">
        <v>2513</v>
      </c>
      <c r="H836" s="31" t="s">
        <v>9211</v>
      </c>
      <c r="I836" s="31">
        <v>1766</v>
      </c>
      <c r="J836" s="31" t="e">
        <f ca="1">IF(($AB$2-$AA$2) &gt;= 0,IF(LEN(TEXT((V836)*100,"00000"))=3,_xlfn.CONCAT(0,TEXT((V836)*100,"00000")),TEXT((V836)*100,"00000")),empty)</f>
        <v>#NAME?</v>
      </c>
      <c r="K836" s="31" t="str">
        <f t="shared" si="87"/>
        <v/>
      </c>
      <c r="L836" s="31" t="s">
        <v>13376</v>
      </c>
      <c r="M836" s="31"/>
      <c r="N836" s="33" t="e">
        <f>MOD(Rapportage!H836-Rapportage!F836,1)-P836</f>
        <v>#VALUE!</v>
      </c>
      <c r="O836" s="31" t="str">
        <f>IF(Rapportage!G836="","",Rapportage!G836-Rapportage!E836)</f>
        <v/>
      </c>
      <c r="P836" s="35" t="str">
        <f>IF(Rapportage!K836="","",(Rapportage!K836*60)/1440)</f>
        <v/>
      </c>
      <c r="Q836" s="40" t="str">
        <f>IF(O836=1,1-((Rapportage!#REF!-$X$2)),"")</f>
        <v/>
      </c>
      <c r="R836" s="40" t="str">
        <f t="shared" si="86"/>
        <v/>
      </c>
      <c r="S836" s="35" t="str">
        <f>IF(OR(O836=1,Rapportage!H836&lt;$X$3),IF(Rapportage!H836&lt;"00:01","",(Rapportage!H836-$X$2)),"")</f>
        <v/>
      </c>
      <c r="T836" s="36" t="str">
        <f t="shared" si="82"/>
        <v/>
      </c>
      <c r="U836" s="41" t="str">
        <f t="shared" si="83"/>
        <v/>
      </c>
      <c r="V836" s="36" t="str">
        <f t="shared" si="84"/>
        <v/>
      </c>
      <c r="W836" s="36" t="str">
        <f t="shared" si="85"/>
        <v/>
      </c>
      <c r="X836" s="31"/>
      <c r="Y836" s="31"/>
      <c r="Z836" s="31" t="s">
        <v>9212</v>
      </c>
      <c r="AA836" s="31">
        <v>835</v>
      </c>
      <c r="AB836" s="31"/>
      <c r="AC836" s="31"/>
      <c r="AD836" s="31"/>
      <c r="AE836" s="31"/>
      <c r="AF836" s="31"/>
    </row>
    <row r="837" spans="1:32">
      <c r="A837" s="31" t="str">
        <f>IF((Rapportage!A837)="","",_xlfn.CONCAT(REPT("0",4-LEN(Rapportage!A837)),Rapportage!A837))</f>
        <v/>
      </c>
      <c r="B837" s="31" t="s">
        <v>2514</v>
      </c>
      <c r="C837" s="31" t="str">
        <f>IF((Rapportage!C837)="","",_xlfn.CONCAT(REPT("0",10-LEN(Rapportage!C837)),Rapportage!C837))</f>
        <v/>
      </c>
      <c r="D837" s="31" t="s">
        <v>2515</v>
      </c>
      <c r="E837" s="31" t="s">
        <v>18418</v>
      </c>
      <c r="F837" s="31" t="s">
        <v>15896</v>
      </c>
      <c r="G837" s="31" t="s">
        <v>2516</v>
      </c>
      <c r="H837" s="31" t="s">
        <v>9213</v>
      </c>
      <c r="I837" s="31">
        <v>1766</v>
      </c>
      <c r="J837" s="31" t="e">
        <f ca="1">IF(($AB$2-$AA$2) &gt;= 0,IF(LEN(TEXT((V837)*100,"00000"))=3,_xlfn.CONCAT(0,TEXT((V837)*100,"00000")),TEXT((V837)*100,"00000")),empty)</f>
        <v>#NAME?</v>
      </c>
      <c r="K837" s="31" t="str">
        <f t="shared" si="87"/>
        <v/>
      </c>
      <c r="L837" s="31" t="s">
        <v>13377</v>
      </c>
      <c r="M837" s="31"/>
      <c r="N837" s="33" t="e">
        <f>MOD(Rapportage!H837-Rapportage!F837,1)-P837</f>
        <v>#VALUE!</v>
      </c>
      <c r="O837" s="31" t="str">
        <f>IF(Rapportage!G837="","",Rapportage!G837-Rapportage!E837)</f>
        <v/>
      </c>
      <c r="P837" s="35" t="str">
        <f>IF(Rapportage!K837="","",(Rapportage!K837*60)/1440)</f>
        <v/>
      </c>
      <c r="Q837" s="40" t="str">
        <f>IF(O837=1,1-((Rapportage!#REF!-$X$2)),"")</f>
        <v/>
      </c>
      <c r="R837" s="40" t="str">
        <f t="shared" si="86"/>
        <v/>
      </c>
      <c r="S837" s="35" t="str">
        <f>IF(OR(O837=1,Rapportage!H837&lt;$X$3),IF(Rapportage!H837&lt;"00:01","",(Rapportage!H837-$X$2)),"")</f>
        <v/>
      </c>
      <c r="T837" s="36" t="str">
        <f t="shared" si="82"/>
        <v/>
      </c>
      <c r="U837" s="41" t="str">
        <f t="shared" si="83"/>
        <v/>
      </c>
      <c r="V837" s="36" t="str">
        <f t="shared" si="84"/>
        <v/>
      </c>
      <c r="W837" s="36" t="str">
        <f t="shared" si="85"/>
        <v/>
      </c>
      <c r="X837" s="31"/>
      <c r="Y837" s="31"/>
      <c r="Z837" s="31" t="s">
        <v>9214</v>
      </c>
      <c r="AA837" s="31">
        <v>836</v>
      </c>
      <c r="AB837" s="31"/>
      <c r="AC837" s="31"/>
      <c r="AD837" s="31"/>
      <c r="AE837" s="31"/>
      <c r="AF837" s="31"/>
    </row>
    <row r="838" spans="1:32">
      <c r="A838" s="31" t="str">
        <f>IF((Rapportage!A838)="","",_xlfn.CONCAT(REPT("0",4-LEN(Rapportage!A838)),Rapportage!A838))</f>
        <v/>
      </c>
      <c r="B838" s="31" t="s">
        <v>2517</v>
      </c>
      <c r="C838" s="31" t="str">
        <f>IF((Rapportage!C838)="","",_xlfn.CONCAT(REPT("0",10-LEN(Rapportage!C838)),Rapportage!C838))</f>
        <v/>
      </c>
      <c r="D838" s="31" t="s">
        <v>2518</v>
      </c>
      <c r="E838" s="31" t="s">
        <v>18419</v>
      </c>
      <c r="F838" s="31" t="s">
        <v>15897</v>
      </c>
      <c r="G838" s="31" t="s">
        <v>2519</v>
      </c>
      <c r="H838" s="31" t="s">
        <v>9215</v>
      </c>
      <c r="I838" s="31">
        <v>1766</v>
      </c>
      <c r="J838" s="31" t="e">
        <f ca="1">IF(($AB$2-$AA$2) &gt;= 0,IF(LEN(TEXT((V838)*100,"00000"))=3,_xlfn.CONCAT(0,TEXT((V838)*100,"00000")),TEXT((V838)*100,"00000")),empty)</f>
        <v>#NAME?</v>
      </c>
      <c r="K838" s="31" t="str">
        <f t="shared" si="87"/>
        <v/>
      </c>
      <c r="L838" s="31" t="s">
        <v>13378</v>
      </c>
      <c r="M838" s="31"/>
      <c r="N838" s="33" t="e">
        <f>MOD(Rapportage!H838-Rapportage!F838,1)-P838</f>
        <v>#VALUE!</v>
      </c>
      <c r="O838" s="31" t="str">
        <f>IF(Rapportage!G838="","",Rapportage!G838-Rapportage!E838)</f>
        <v/>
      </c>
      <c r="P838" s="35" t="str">
        <f>IF(Rapportage!K838="","",(Rapportage!K838*60)/1440)</f>
        <v/>
      </c>
      <c r="Q838" s="40" t="str">
        <f>IF(O838=1,1-((Rapportage!#REF!-$X$2)),"")</f>
        <v/>
      </c>
      <c r="R838" s="40" t="str">
        <f t="shared" si="86"/>
        <v/>
      </c>
      <c r="S838" s="35" t="str">
        <f>IF(OR(O838=1,Rapportage!H838&lt;$X$3),IF(Rapportage!H838&lt;"00:01","",(Rapportage!H838-$X$2)),"")</f>
        <v/>
      </c>
      <c r="T838" s="36" t="str">
        <f t="shared" si="82"/>
        <v/>
      </c>
      <c r="U838" s="41" t="str">
        <f t="shared" si="83"/>
        <v/>
      </c>
      <c r="V838" s="36" t="str">
        <f t="shared" si="84"/>
        <v/>
      </c>
      <c r="W838" s="36" t="str">
        <f t="shared" si="85"/>
        <v/>
      </c>
      <c r="X838" s="31"/>
      <c r="Y838" s="31"/>
      <c r="Z838" s="31" t="s">
        <v>9216</v>
      </c>
      <c r="AA838" s="31">
        <v>837</v>
      </c>
      <c r="AB838" s="31"/>
      <c r="AC838" s="31"/>
      <c r="AD838" s="31"/>
      <c r="AE838" s="31"/>
      <c r="AF838" s="31"/>
    </row>
    <row r="839" spans="1:32">
      <c r="A839" s="31" t="str">
        <f>IF((Rapportage!A839)="","",_xlfn.CONCAT(REPT("0",4-LEN(Rapportage!A839)),Rapportage!A839))</f>
        <v/>
      </c>
      <c r="B839" s="31" t="s">
        <v>2520</v>
      </c>
      <c r="C839" s="31" t="str">
        <f>IF((Rapportage!C839)="","",_xlfn.CONCAT(REPT("0",10-LEN(Rapportage!C839)),Rapportage!C839))</f>
        <v/>
      </c>
      <c r="D839" s="31" t="s">
        <v>2521</v>
      </c>
      <c r="E839" s="31" t="s">
        <v>18420</v>
      </c>
      <c r="F839" s="31" t="s">
        <v>15898</v>
      </c>
      <c r="G839" s="31" t="s">
        <v>2522</v>
      </c>
      <c r="H839" s="31" t="s">
        <v>9217</v>
      </c>
      <c r="I839" s="31">
        <v>1766</v>
      </c>
      <c r="J839" s="31" t="e">
        <f ca="1">IF(($AB$2-$AA$2) &gt;= 0,IF(LEN(TEXT((V839)*100,"00000"))=3,_xlfn.CONCAT(0,TEXT((V839)*100,"00000")),TEXT((V839)*100,"00000")),empty)</f>
        <v>#NAME?</v>
      </c>
      <c r="K839" s="31" t="str">
        <f t="shared" si="87"/>
        <v/>
      </c>
      <c r="L839" s="31" t="s">
        <v>13379</v>
      </c>
      <c r="M839" s="31"/>
      <c r="N839" s="33" t="e">
        <f>MOD(Rapportage!H839-Rapportage!F839,1)-P839</f>
        <v>#VALUE!</v>
      </c>
      <c r="O839" s="31" t="str">
        <f>IF(Rapportage!G839="","",Rapportage!G839-Rapportage!E839)</f>
        <v/>
      </c>
      <c r="P839" s="35" t="str">
        <f>IF(Rapportage!K839="","",(Rapportage!K839*60)/1440)</f>
        <v/>
      </c>
      <c r="Q839" s="40" t="str">
        <f>IF(O839=1,1-((Rapportage!#REF!-$X$2)),"")</f>
        <v/>
      </c>
      <c r="R839" s="40" t="str">
        <f t="shared" si="86"/>
        <v/>
      </c>
      <c r="S839" s="35" t="str">
        <f>IF(OR(O839=1,Rapportage!H839&lt;$X$3),IF(Rapportage!H839&lt;"00:01","",(Rapportage!H839-$X$2)),"")</f>
        <v/>
      </c>
      <c r="T839" s="36" t="str">
        <f t="shared" ref="T839:T902" si="88">IF(P839="","",IF(S839="",((P839*1440)/60),(((R839+S839)*1440)/60)))</f>
        <v/>
      </c>
      <c r="U839" s="41" t="str">
        <f t="shared" ref="U839:U902" si="89">IF(P839="","",(P839*1440)/60)</f>
        <v/>
      </c>
      <c r="V839" s="36" t="str">
        <f t="shared" ref="V839:V902" si="90">IF(O839="","",IF(O839=0,((P839*1440)/60),(R839*1440)/60))</f>
        <v/>
      </c>
      <c r="W839" s="36" t="str">
        <f t="shared" ref="W839:W902" si="91">IF(S839="","",(S839*1440)/60)</f>
        <v/>
      </c>
      <c r="X839" s="31"/>
      <c r="Y839" s="31"/>
      <c r="Z839" s="31" t="s">
        <v>9218</v>
      </c>
      <c r="AA839" s="31">
        <v>838</v>
      </c>
      <c r="AB839" s="31"/>
      <c r="AC839" s="31"/>
      <c r="AD839" s="31"/>
      <c r="AE839" s="31"/>
      <c r="AF839" s="31"/>
    </row>
    <row r="840" spans="1:32">
      <c r="A840" s="31" t="str">
        <f>IF((Rapportage!A840)="","",_xlfn.CONCAT(REPT("0",4-LEN(Rapportage!A840)),Rapportage!A840))</f>
        <v/>
      </c>
      <c r="B840" s="31" t="s">
        <v>2523</v>
      </c>
      <c r="C840" s="31" t="str">
        <f>IF((Rapportage!C840)="","",_xlfn.CONCAT(REPT("0",10-LEN(Rapportage!C840)),Rapportage!C840))</f>
        <v/>
      </c>
      <c r="D840" s="31" t="s">
        <v>2524</v>
      </c>
      <c r="E840" s="31" t="s">
        <v>18421</v>
      </c>
      <c r="F840" s="31" t="s">
        <v>15899</v>
      </c>
      <c r="G840" s="31" t="s">
        <v>2525</v>
      </c>
      <c r="H840" s="31" t="s">
        <v>9219</v>
      </c>
      <c r="I840" s="31">
        <v>1766</v>
      </c>
      <c r="J840" s="31" t="e">
        <f ca="1">IF(($AB$2-$AA$2) &gt;= 0,IF(LEN(TEXT((V840)*100,"00000"))=3,_xlfn.CONCAT(0,TEXT((V840)*100,"00000")),TEXT((V840)*100,"00000")),empty)</f>
        <v>#NAME?</v>
      </c>
      <c r="K840" s="31" t="str">
        <f t="shared" si="87"/>
        <v/>
      </c>
      <c r="L840" s="31" t="s">
        <v>13380</v>
      </c>
      <c r="M840" s="31"/>
      <c r="N840" s="33" t="e">
        <f>MOD(Rapportage!H840-Rapportage!F840,1)-P840</f>
        <v>#VALUE!</v>
      </c>
      <c r="O840" s="31" t="str">
        <f>IF(Rapportage!G840="","",Rapportage!G840-Rapportage!E840)</f>
        <v/>
      </c>
      <c r="P840" s="35" t="str">
        <f>IF(Rapportage!K840="","",(Rapportage!K840*60)/1440)</f>
        <v/>
      </c>
      <c r="Q840" s="40" t="str">
        <f>IF(O840=1,1-((Rapportage!#REF!-$X$2)),"")</f>
        <v/>
      </c>
      <c r="R840" s="40" t="str">
        <f t="shared" si="86"/>
        <v/>
      </c>
      <c r="S840" s="35" t="str">
        <f>IF(OR(O840=1,Rapportage!H840&lt;$X$3),IF(Rapportage!H840&lt;"00:01","",(Rapportage!H840-$X$2)),"")</f>
        <v/>
      </c>
      <c r="T840" s="36" t="str">
        <f t="shared" si="88"/>
        <v/>
      </c>
      <c r="U840" s="41" t="str">
        <f t="shared" si="89"/>
        <v/>
      </c>
      <c r="V840" s="36" t="str">
        <f t="shared" si="90"/>
        <v/>
      </c>
      <c r="W840" s="36" t="str">
        <f t="shared" si="91"/>
        <v/>
      </c>
      <c r="X840" s="31"/>
      <c r="Y840" s="31"/>
      <c r="Z840" s="31" t="s">
        <v>9220</v>
      </c>
      <c r="AA840" s="31">
        <v>839</v>
      </c>
      <c r="AB840" s="31"/>
      <c r="AC840" s="31"/>
      <c r="AD840" s="31"/>
      <c r="AE840" s="31"/>
      <c r="AF840" s="31"/>
    </row>
    <row r="841" spans="1:32">
      <c r="A841" s="31" t="str">
        <f>IF((Rapportage!A841)="","",_xlfn.CONCAT(REPT("0",4-LEN(Rapportage!A841)),Rapportage!A841))</f>
        <v/>
      </c>
      <c r="B841" s="31" t="s">
        <v>2526</v>
      </c>
      <c r="C841" s="31" t="str">
        <f>IF((Rapportage!C841)="","",_xlfn.CONCAT(REPT("0",10-LEN(Rapportage!C841)),Rapportage!C841))</f>
        <v/>
      </c>
      <c r="D841" s="31" t="s">
        <v>2527</v>
      </c>
      <c r="E841" s="31" t="s">
        <v>18422</v>
      </c>
      <c r="F841" s="31" t="s">
        <v>15900</v>
      </c>
      <c r="G841" s="31" t="s">
        <v>2528</v>
      </c>
      <c r="H841" s="31" t="s">
        <v>9221</v>
      </c>
      <c r="I841" s="31">
        <v>1766</v>
      </c>
      <c r="J841" s="31" t="e">
        <f ca="1">IF(($AB$2-$AA$2) &gt;= 0,IF(LEN(TEXT((V841)*100,"00000"))=3,_xlfn.CONCAT(0,TEXT((V841)*100,"00000")),TEXT((V841)*100,"00000")),empty)</f>
        <v>#NAME?</v>
      </c>
      <c r="K841" s="31" t="str">
        <f t="shared" si="87"/>
        <v/>
      </c>
      <c r="L841" s="31" t="s">
        <v>13381</v>
      </c>
      <c r="M841" s="31"/>
      <c r="N841" s="33" t="e">
        <f>MOD(Rapportage!H841-Rapportage!F841,1)-P841</f>
        <v>#VALUE!</v>
      </c>
      <c r="O841" s="31" t="str">
        <f>IF(Rapportage!G841="","",Rapportage!G841-Rapportage!E841)</f>
        <v/>
      </c>
      <c r="P841" s="35" t="str">
        <f>IF(Rapportage!K841="","",(Rapportage!K841*60)/1440)</f>
        <v/>
      </c>
      <c r="Q841" s="40" t="str">
        <f>IF(O841=1,1-((Rapportage!#REF!-$X$2)),"")</f>
        <v/>
      </c>
      <c r="R841" s="40" t="str">
        <f t="shared" si="86"/>
        <v/>
      </c>
      <c r="S841" s="35" t="str">
        <f>IF(OR(O841=1,Rapportage!H841&lt;$X$3),IF(Rapportage!H841&lt;"00:01","",(Rapportage!H841-$X$2)),"")</f>
        <v/>
      </c>
      <c r="T841" s="36" t="str">
        <f t="shared" si="88"/>
        <v/>
      </c>
      <c r="U841" s="41" t="str">
        <f t="shared" si="89"/>
        <v/>
      </c>
      <c r="V841" s="36" t="str">
        <f t="shared" si="90"/>
        <v/>
      </c>
      <c r="W841" s="36" t="str">
        <f t="shared" si="91"/>
        <v/>
      </c>
      <c r="X841" s="31"/>
      <c r="Y841" s="31"/>
      <c r="Z841" s="31" t="s">
        <v>9222</v>
      </c>
      <c r="AA841" s="31">
        <v>840</v>
      </c>
      <c r="AB841" s="31"/>
      <c r="AC841" s="31"/>
      <c r="AD841" s="31"/>
      <c r="AE841" s="31"/>
      <c r="AF841" s="31"/>
    </row>
    <row r="842" spans="1:32">
      <c r="A842" s="31" t="str">
        <f>IF((Rapportage!A842)="","",_xlfn.CONCAT(REPT("0",4-LEN(Rapportage!A842)),Rapportage!A842))</f>
        <v/>
      </c>
      <c r="B842" s="31" t="s">
        <v>2529</v>
      </c>
      <c r="C842" s="31" t="str">
        <f>IF((Rapportage!C842)="","",_xlfn.CONCAT(REPT("0",10-LEN(Rapportage!C842)),Rapportage!C842))</f>
        <v/>
      </c>
      <c r="D842" s="31" t="s">
        <v>2530</v>
      </c>
      <c r="E842" s="31" t="s">
        <v>18423</v>
      </c>
      <c r="F842" s="31" t="s">
        <v>15901</v>
      </c>
      <c r="G842" s="31" t="s">
        <v>2531</v>
      </c>
      <c r="H842" s="31" t="s">
        <v>9223</v>
      </c>
      <c r="I842" s="31">
        <v>1766</v>
      </c>
      <c r="J842" s="31" t="e">
        <f ca="1">IF(($AB$2-$AA$2) &gt;= 0,IF(LEN(TEXT((V842)*100,"00000"))=3,_xlfn.CONCAT(0,TEXT((V842)*100,"00000")),TEXT((V842)*100,"00000")),empty)</f>
        <v>#NAME?</v>
      </c>
      <c r="K842" s="31" t="str">
        <f t="shared" si="87"/>
        <v/>
      </c>
      <c r="L842" s="31" t="s">
        <v>13382</v>
      </c>
      <c r="M842" s="31"/>
      <c r="N842" s="33" t="e">
        <f>MOD(Rapportage!H842-Rapportage!F842,1)-P842</f>
        <v>#VALUE!</v>
      </c>
      <c r="O842" s="31" t="str">
        <f>IF(Rapportage!G842="","",Rapportage!G842-Rapportage!E842)</f>
        <v/>
      </c>
      <c r="P842" s="35" t="str">
        <f>IF(Rapportage!K842="","",(Rapportage!K842*60)/1440)</f>
        <v/>
      </c>
      <c r="Q842" s="40" t="str">
        <f>IF(O842=1,1-((Rapportage!#REF!-$X$2)),"")</f>
        <v/>
      </c>
      <c r="R842" s="40" t="str">
        <f t="shared" si="86"/>
        <v/>
      </c>
      <c r="S842" s="35" t="str">
        <f>IF(OR(O842=1,Rapportage!H842&lt;$X$3),IF(Rapportage!H842&lt;"00:01","",(Rapportage!H842-$X$2)),"")</f>
        <v/>
      </c>
      <c r="T842" s="36" t="str">
        <f t="shared" si="88"/>
        <v/>
      </c>
      <c r="U842" s="41" t="str">
        <f t="shared" si="89"/>
        <v/>
      </c>
      <c r="V842" s="36" t="str">
        <f t="shared" si="90"/>
        <v/>
      </c>
      <c r="W842" s="36" t="str">
        <f t="shared" si="91"/>
        <v/>
      </c>
      <c r="X842" s="31"/>
      <c r="Y842" s="31"/>
      <c r="Z842" s="31" t="s">
        <v>9224</v>
      </c>
      <c r="AA842" s="31">
        <v>841</v>
      </c>
      <c r="AB842" s="31"/>
      <c r="AC842" s="31"/>
      <c r="AD842" s="31"/>
      <c r="AE842" s="31"/>
      <c r="AF842" s="31"/>
    </row>
    <row r="843" spans="1:32">
      <c r="A843" s="31" t="str">
        <f>IF((Rapportage!A843)="","",_xlfn.CONCAT(REPT("0",4-LEN(Rapportage!A843)),Rapportage!A843))</f>
        <v/>
      </c>
      <c r="B843" s="31" t="s">
        <v>2532</v>
      </c>
      <c r="C843" s="31" t="str">
        <f>IF((Rapportage!C843)="","",_xlfn.CONCAT(REPT("0",10-LEN(Rapportage!C843)),Rapportage!C843))</f>
        <v/>
      </c>
      <c r="D843" s="31" t="s">
        <v>2533</v>
      </c>
      <c r="E843" s="31" t="s">
        <v>18424</v>
      </c>
      <c r="F843" s="31" t="s">
        <v>15902</v>
      </c>
      <c r="G843" s="31" t="s">
        <v>2534</v>
      </c>
      <c r="H843" s="31" t="s">
        <v>9225</v>
      </c>
      <c r="I843" s="31">
        <v>1766</v>
      </c>
      <c r="J843" s="31" t="e">
        <f ca="1">IF(($AB$2-$AA$2) &gt;= 0,IF(LEN(TEXT((V843)*100,"00000"))=3,_xlfn.CONCAT(0,TEXT((V843)*100,"00000")),TEXT((V843)*100,"00000")),empty)</f>
        <v>#NAME?</v>
      </c>
      <c r="K843" s="31" t="str">
        <f t="shared" si="87"/>
        <v/>
      </c>
      <c r="L843" s="31" t="s">
        <v>13383</v>
      </c>
      <c r="M843" s="31"/>
      <c r="N843" s="33" t="e">
        <f>MOD(Rapportage!H843-Rapportage!F843,1)-P843</f>
        <v>#VALUE!</v>
      </c>
      <c r="O843" s="31" t="str">
        <f>IF(Rapportage!G843="","",Rapportage!G843-Rapportage!E843)</f>
        <v/>
      </c>
      <c r="P843" s="35" t="str">
        <f>IF(Rapportage!K843="","",(Rapportage!K843*60)/1440)</f>
        <v/>
      </c>
      <c r="Q843" s="40" t="str">
        <f>IF(O843=1,1-((Rapportage!#REF!-$X$2)),"")</f>
        <v/>
      </c>
      <c r="R843" s="40" t="str">
        <f t="shared" si="86"/>
        <v/>
      </c>
      <c r="S843" s="35" t="str">
        <f>IF(OR(O843=1,Rapportage!H843&lt;$X$3),IF(Rapportage!H843&lt;"00:01","",(Rapportage!H843-$X$2)),"")</f>
        <v/>
      </c>
      <c r="T843" s="36" t="str">
        <f t="shared" si="88"/>
        <v/>
      </c>
      <c r="U843" s="41" t="str">
        <f t="shared" si="89"/>
        <v/>
      </c>
      <c r="V843" s="36" t="str">
        <f t="shared" si="90"/>
        <v/>
      </c>
      <c r="W843" s="36" t="str">
        <f t="shared" si="91"/>
        <v/>
      </c>
      <c r="X843" s="31"/>
      <c r="Y843" s="31"/>
      <c r="Z843" s="31" t="s">
        <v>9226</v>
      </c>
      <c r="AA843" s="31">
        <v>842</v>
      </c>
      <c r="AB843" s="31"/>
      <c r="AC843" s="31"/>
      <c r="AD843" s="31"/>
      <c r="AE843" s="31"/>
      <c r="AF843" s="31"/>
    </row>
    <row r="844" spans="1:32">
      <c r="A844" s="31" t="str">
        <f>IF((Rapportage!A844)="","",_xlfn.CONCAT(REPT("0",4-LEN(Rapportage!A844)),Rapportage!A844))</f>
        <v/>
      </c>
      <c r="B844" s="31" t="s">
        <v>2535</v>
      </c>
      <c r="C844" s="31" t="str">
        <f>IF((Rapportage!C844)="","",_xlfn.CONCAT(REPT("0",10-LEN(Rapportage!C844)),Rapportage!C844))</f>
        <v/>
      </c>
      <c r="D844" s="31" t="s">
        <v>2536</v>
      </c>
      <c r="E844" s="31" t="s">
        <v>18425</v>
      </c>
      <c r="F844" s="31" t="s">
        <v>15903</v>
      </c>
      <c r="G844" s="31" t="s">
        <v>2537</v>
      </c>
      <c r="H844" s="31" t="s">
        <v>9227</v>
      </c>
      <c r="I844" s="31">
        <v>1766</v>
      </c>
      <c r="J844" s="31" t="e">
        <f ca="1">IF(($AB$2-$AA$2) &gt;= 0,IF(LEN(TEXT((V844)*100,"00000"))=3,_xlfn.CONCAT(0,TEXT((V844)*100,"00000")),TEXT((V844)*100,"00000")),empty)</f>
        <v>#NAME?</v>
      </c>
      <c r="K844" s="31" t="str">
        <f t="shared" si="87"/>
        <v/>
      </c>
      <c r="L844" s="31" t="s">
        <v>13384</v>
      </c>
      <c r="M844" s="31"/>
      <c r="N844" s="33" t="e">
        <f>MOD(Rapportage!H844-Rapportage!F844,1)-P844</f>
        <v>#VALUE!</v>
      </c>
      <c r="O844" s="31" t="str">
        <f>IF(Rapportage!G844="","",Rapportage!G844-Rapportage!E844)</f>
        <v/>
      </c>
      <c r="P844" s="35" t="str">
        <f>IF(Rapportage!K844="","",(Rapportage!K844*60)/1440)</f>
        <v/>
      </c>
      <c r="Q844" s="40" t="str">
        <f>IF(O844=1,1-((Rapportage!#REF!-$X$2)),"")</f>
        <v/>
      </c>
      <c r="R844" s="40" t="str">
        <f t="shared" si="86"/>
        <v/>
      </c>
      <c r="S844" s="35" t="str">
        <f>IF(OR(O844=1,Rapportage!H844&lt;$X$3),IF(Rapportage!H844&lt;"00:01","",(Rapportage!H844-$X$2)),"")</f>
        <v/>
      </c>
      <c r="T844" s="36" t="str">
        <f t="shared" si="88"/>
        <v/>
      </c>
      <c r="U844" s="41" t="str">
        <f t="shared" si="89"/>
        <v/>
      </c>
      <c r="V844" s="36" t="str">
        <f t="shared" si="90"/>
        <v/>
      </c>
      <c r="W844" s="36" t="str">
        <f t="shared" si="91"/>
        <v/>
      </c>
      <c r="X844" s="31"/>
      <c r="Y844" s="31"/>
      <c r="Z844" s="31" t="s">
        <v>9228</v>
      </c>
      <c r="AA844" s="31">
        <v>843</v>
      </c>
      <c r="AB844" s="31"/>
      <c r="AC844" s="31"/>
      <c r="AD844" s="31"/>
      <c r="AE844" s="31"/>
      <c r="AF844" s="31"/>
    </row>
    <row r="845" spans="1:32">
      <c r="A845" s="31" t="str">
        <f>IF((Rapportage!A845)="","",_xlfn.CONCAT(REPT("0",4-LEN(Rapportage!A845)),Rapportage!A845))</f>
        <v/>
      </c>
      <c r="B845" s="31" t="s">
        <v>2538</v>
      </c>
      <c r="C845" s="31" t="str">
        <f>IF((Rapportage!C845)="","",_xlfn.CONCAT(REPT("0",10-LEN(Rapportage!C845)),Rapportage!C845))</f>
        <v/>
      </c>
      <c r="D845" s="31" t="s">
        <v>2539</v>
      </c>
      <c r="E845" s="31" t="s">
        <v>18426</v>
      </c>
      <c r="F845" s="31" t="s">
        <v>15904</v>
      </c>
      <c r="G845" s="31" t="s">
        <v>2540</v>
      </c>
      <c r="H845" s="31" t="s">
        <v>9229</v>
      </c>
      <c r="I845" s="31">
        <v>1766</v>
      </c>
      <c r="J845" s="31" t="e">
        <f ca="1">IF(($AB$2-$AA$2) &gt;= 0,IF(LEN(TEXT((V845)*100,"00000"))=3,_xlfn.CONCAT(0,TEXT((V845)*100,"00000")),TEXT((V845)*100,"00000")),empty)</f>
        <v>#NAME?</v>
      </c>
      <c r="K845" s="31" t="str">
        <f t="shared" si="87"/>
        <v/>
      </c>
      <c r="L845" s="31" t="s">
        <v>13385</v>
      </c>
      <c r="M845" s="31"/>
      <c r="N845" s="33" t="e">
        <f>MOD(Rapportage!H845-Rapportage!F845,1)-P845</f>
        <v>#VALUE!</v>
      </c>
      <c r="O845" s="31" t="str">
        <f>IF(Rapportage!G845="","",Rapportage!G845-Rapportage!E845)</f>
        <v/>
      </c>
      <c r="P845" s="35" t="str">
        <f>IF(Rapportage!K845="","",(Rapportage!K845*60)/1440)</f>
        <v/>
      </c>
      <c r="Q845" s="40" t="str">
        <f>IF(O845=1,1-((Rapportage!#REF!-$X$2)),"")</f>
        <v/>
      </c>
      <c r="R845" s="40" t="str">
        <f t="shared" si="86"/>
        <v/>
      </c>
      <c r="S845" s="35" t="str">
        <f>IF(OR(O845=1,Rapportage!H845&lt;$X$3),IF(Rapportage!H845&lt;"00:01","",(Rapportage!H845-$X$2)),"")</f>
        <v/>
      </c>
      <c r="T845" s="36" t="str">
        <f t="shared" si="88"/>
        <v/>
      </c>
      <c r="U845" s="41" t="str">
        <f t="shared" si="89"/>
        <v/>
      </c>
      <c r="V845" s="36" t="str">
        <f t="shared" si="90"/>
        <v/>
      </c>
      <c r="W845" s="36" t="str">
        <f t="shared" si="91"/>
        <v/>
      </c>
      <c r="X845" s="31"/>
      <c r="Y845" s="31"/>
      <c r="Z845" s="31" t="s">
        <v>9230</v>
      </c>
      <c r="AA845" s="31">
        <v>844</v>
      </c>
      <c r="AB845" s="31"/>
      <c r="AC845" s="31"/>
      <c r="AD845" s="31"/>
      <c r="AE845" s="31"/>
      <c r="AF845" s="31"/>
    </row>
    <row r="846" spans="1:32">
      <c r="A846" s="31" t="str">
        <f>IF((Rapportage!A846)="","",_xlfn.CONCAT(REPT("0",4-LEN(Rapportage!A846)),Rapportage!A846))</f>
        <v/>
      </c>
      <c r="B846" s="31" t="s">
        <v>2541</v>
      </c>
      <c r="C846" s="31" t="str">
        <f>IF((Rapportage!C846)="","",_xlfn.CONCAT(REPT("0",10-LEN(Rapportage!C846)),Rapportage!C846))</f>
        <v/>
      </c>
      <c r="D846" s="31" t="s">
        <v>2542</v>
      </c>
      <c r="E846" s="31" t="s">
        <v>18427</v>
      </c>
      <c r="F846" s="31" t="s">
        <v>15905</v>
      </c>
      <c r="G846" s="31" t="s">
        <v>2543</v>
      </c>
      <c r="H846" s="31" t="s">
        <v>9231</v>
      </c>
      <c r="I846" s="31">
        <v>1766</v>
      </c>
      <c r="J846" s="31" t="e">
        <f ca="1">IF(($AB$2-$AA$2) &gt;= 0,IF(LEN(TEXT((V846)*100,"00000"))=3,_xlfn.CONCAT(0,TEXT((V846)*100,"00000")),TEXT((V846)*100,"00000")),empty)</f>
        <v>#NAME?</v>
      </c>
      <c r="K846" s="31" t="str">
        <f t="shared" si="87"/>
        <v/>
      </c>
      <c r="L846" s="31" t="s">
        <v>13386</v>
      </c>
      <c r="M846" s="31"/>
      <c r="N846" s="33" t="e">
        <f>MOD(Rapportage!H846-Rapportage!F846,1)-P846</f>
        <v>#VALUE!</v>
      </c>
      <c r="O846" s="31" t="str">
        <f>IF(Rapportage!G846="","",Rapportage!G846-Rapportage!E846)</f>
        <v/>
      </c>
      <c r="P846" s="35" t="str">
        <f>IF(Rapportage!K846="","",(Rapportage!K846*60)/1440)</f>
        <v/>
      </c>
      <c r="Q846" s="40" t="str">
        <f>IF(O846=1,1-((Rapportage!#REF!-$X$2)),"")</f>
        <v/>
      </c>
      <c r="R846" s="40" t="str">
        <f t="shared" si="86"/>
        <v/>
      </c>
      <c r="S846" s="35" t="str">
        <f>IF(OR(O846=1,Rapportage!H846&lt;$X$3),IF(Rapportage!H846&lt;"00:01","",(Rapportage!H846-$X$2)),"")</f>
        <v/>
      </c>
      <c r="T846" s="36" t="str">
        <f t="shared" si="88"/>
        <v/>
      </c>
      <c r="U846" s="41" t="str">
        <f t="shared" si="89"/>
        <v/>
      </c>
      <c r="V846" s="36" t="str">
        <f t="shared" si="90"/>
        <v/>
      </c>
      <c r="W846" s="36" t="str">
        <f t="shared" si="91"/>
        <v/>
      </c>
      <c r="X846" s="31"/>
      <c r="Y846" s="31"/>
      <c r="Z846" s="31" t="s">
        <v>9232</v>
      </c>
      <c r="AA846" s="31">
        <v>845</v>
      </c>
      <c r="AB846" s="31"/>
      <c r="AC846" s="31"/>
      <c r="AD846" s="31"/>
      <c r="AE846" s="31"/>
      <c r="AF846" s="31"/>
    </row>
    <row r="847" spans="1:32">
      <c r="A847" s="31" t="str">
        <f>IF((Rapportage!A847)="","",_xlfn.CONCAT(REPT("0",4-LEN(Rapportage!A847)),Rapportage!A847))</f>
        <v/>
      </c>
      <c r="B847" s="31" t="s">
        <v>2544</v>
      </c>
      <c r="C847" s="31" t="str">
        <f>IF((Rapportage!C847)="","",_xlfn.CONCAT(REPT("0",10-LEN(Rapportage!C847)),Rapportage!C847))</f>
        <v/>
      </c>
      <c r="D847" s="31" t="s">
        <v>2545</v>
      </c>
      <c r="E847" s="31" t="s">
        <v>18428</v>
      </c>
      <c r="F847" s="31" t="s">
        <v>15906</v>
      </c>
      <c r="G847" s="31" t="s">
        <v>2546</v>
      </c>
      <c r="H847" s="31" t="s">
        <v>9233</v>
      </c>
      <c r="I847" s="31">
        <v>1766</v>
      </c>
      <c r="J847" s="31" t="e">
        <f ca="1">IF(($AB$2-$AA$2) &gt;= 0,IF(LEN(TEXT((V847)*100,"00000"))=3,_xlfn.CONCAT(0,TEXT((V847)*100,"00000")),TEXT((V847)*100,"00000")),empty)</f>
        <v>#NAME?</v>
      </c>
      <c r="K847" s="31" t="str">
        <f t="shared" si="87"/>
        <v/>
      </c>
      <c r="L847" s="31" t="s">
        <v>13387</v>
      </c>
      <c r="M847" s="31"/>
      <c r="N847" s="33" t="e">
        <f>MOD(Rapportage!H847-Rapportage!F847,1)-P847</f>
        <v>#VALUE!</v>
      </c>
      <c r="O847" s="31" t="str">
        <f>IF(Rapportage!G847="","",Rapportage!G847-Rapportage!E847)</f>
        <v/>
      </c>
      <c r="P847" s="35" t="str">
        <f>IF(Rapportage!K847="","",(Rapportage!K847*60)/1440)</f>
        <v/>
      </c>
      <c r="Q847" s="40" t="str">
        <f>IF(O847=1,1-((Rapportage!#REF!-$X$2)),"")</f>
        <v/>
      </c>
      <c r="R847" s="40" t="str">
        <f t="shared" si="86"/>
        <v/>
      </c>
      <c r="S847" s="35" t="str">
        <f>IF(OR(O847=1,Rapportage!H847&lt;$X$3),IF(Rapportage!H847&lt;"00:01","",(Rapportage!H847-$X$2)),"")</f>
        <v/>
      </c>
      <c r="T847" s="36" t="str">
        <f t="shared" si="88"/>
        <v/>
      </c>
      <c r="U847" s="41" t="str">
        <f t="shared" si="89"/>
        <v/>
      </c>
      <c r="V847" s="36" t="str">
        <f t="shared" si="90"/>
        <v/>
      </c>
      <c r="W847" s="36" t="str">
        <f t="shared" si="91"/>
        <v/>
      </c>
      <c r="X847" s="31"/>
      <c r="Y847" s="31"/>
      <c r="Z847" s="31" t="s">
        <v>9234</v>
      </c>
      <c r="AA847" s="31">
        <v>846</v>
      </c>
      <c r="AB847" s="31"/>
      <c r="AC847" s="31"/>
      <c r="AD847" s="31"/>
      <c r="AE847" s="31"/>
      <c r="AF847" s="31"/>
    </row>
    <row r="848" spans="1:32">
      <c r="A848" s="31" t="str">
        <f>IF((Rapportage!A848)="","",_xlfn.CONCAT(REPT("0",4-LEN(Rapportage!A848)),Rapportage!A848))</f>
        <v/>
      </c>
      <c r="B848" s="31" t="s">
        <v>2547</v>
      </c>
      <c r="C848" s="31" t="str">
        <f>IF((Rapportage!C848)="","",_xlfn.CONCAT(REPT("0",10-LEN(Rapportage!C848)),Rapportage!C848))</f>
        <v/>
      </c>
      <c r="D848" s="31" t="s">
        <v>2548</v>
      </c>
      <c r="E848" s="31" t="s">
        <v>18429</v>
      </c>
      <c r="F848" s="31" t="s">
        <v>15907</v>
      </c>
      <c r="G848" s="31" t="s">
        <v>2549</v>
      </c>
      <c r="H848" s="31" t="s">
        <v>9235</v>
      </c>
      <c r="I848" s="31">
        <v>1766</v>
      </c>
      <c r="J848" s="31" t="e">
        <f ca="1">IF(($AB$2-$AA$2) &gt;= 0,IF(LEN(TEXT((V848)*100,"00000"))=3,_xlfn.CONCAT(0,TEXT((V848)*100,"00000")),TEXT((V848)*100,"00000")),empty)</f>
        <v>#NAME?</v>
      </c>
      <c r="K848" s="31" t="str">
        <f t="shared" si="87"/>
        <v/>
      </c>
      <c r="L848" s="31" t="s">
        <v>13388</v>
      </c>
      <c r="M848" s="31"/>
      <c r="N848" s="33" t="e">
        <f>MOD(Rapportage!H848-Rapportage!F848,1)-P848</f>
        <v>#VALUE!</v>
      </c>
      <c r="O848" s="31" t="str">
        <f>IF(Rapportage!G848="","",Rapportage!G848-Rapportage!E848)</f>
        <v/>
      </c>
      <c r="P848" s="35" t="str">
        <f>IF(Rapportage!K848="","",(Rapportage!K848*60)/1440)</f>
        <v/>
      </c>
      <c r="Q848" s="40" t="str">
        <f>IF(O848=1,1-((Rapportage!#REF!-$X$2)),"")</f>
        <v/>
      </c>
      <c r="R848" s="40" t="str">
        <f t="shared" si="86"/>
        <v/>
      </c>
      <c r="S848" s="35" t="str">
        <f>IF(OR(O848=1,Rapportage!H848&lt;$X$3),IF(Rapportage!H848&lt;"00:01","",(Rapportage!H848-$X$2)),"")</f>
        <v/>
      </c>
      <c r="T848" s="36" t="str">
        <f t="shared" si="88"/>
        <v/>
      </c>
      <c r="U848" s="41" t="str">
        <f t="shared" si="89"/>
        <v/>
      </c>
      <c r="V848" s="36" t="str">
        <f t="shared" si="90"/>
        <v/>
      </c>
      <c r="W848" s="36" t="str">
        <f t="shared" si="91"/>
        <v/>
      </c>
      <c r="X848" s="31"/>
      <c r="Y848" s="31"/>
      <c r="Z848" s="31" t="s">
        <v>9236</v>
      </c>
      <c r="AA848" s="31">
        <v>847</v>
      </c>
      <c r="AB848" s="31"/>
      <c r="AC848" s="31"/>
      <c r="AD848" s="31"/>
      <c r="AE848" s="31"/>
      <c r="AF848" s="31"/>
    </row>
    <row r="849" spans="1:32">
      <c r="A849" s="31" t="str">
        <f>IF((Rapportage!A849)="","",_xlfn.CONCAT(REPT("0",4-LEN(Rapportage!A849)),Rapportage!A849))</f>
        <v/>
      </c>
      <c r="B849" s="31" t="s">
        <v>2550</v>
      </c>
      <c r="C849" s="31" t="str">
        <f>IF((Rapportage!C849)="","",_xlfn.CONCAT(REPT("0",10-LEN(Rapportage!C849)),Rapportage!C849))</f>
        <v/>
      </c>
      <c r="D849" s="31" t="s">
        <v>2551</v>
      </c>
      <c r="E849" s="31" t="s">
        <v>18430</v>
      </c>
      <c r="F849" s="31" t="s">
        <v>15908</v>
      </c>
      <c r="G849" s="31" t="s">
        <v>2552</v>
      </c>
      <c r="H849" s="31" t="s">
        <v>9237</v>
      </c>
      <c r="I849" s="31">
        <v>1766</v>
      </c>
      <c r="J849" s="31" t="e">
        <f ca="1">IF(($AB$2-$AA$2) &gt;= 0,IF(LEN(TEXT((V849)*100,"00000"))=3,_xlfn.CONCAT(0,TEXT((V849)*100,"00000")),TEXT((V849)*100,"00000")),empty)</f>
        <v>#NAME?</v>
      </c>
      <c r="K849" s="31" t="str">
        <f t="shared" si="87"/>
        <v/>
      </c>
      <c r="L849" s="31" t="s">
        <v>13389</v>
      </c>
      <c r="M849" s="31"/>
      <c r="N849" s="33" t="e">
        <f>MOD(Rapportage!H849-Rapportage!F849,1)-P849</f>
        <v>#VALUE!</v>
      </c>
      <c r="O849" s="31" t="str">
        <f>IF(Rapportage!G849="","",Rapportage!G849-Rapportage!E849)</f>
        <v/>
      </c>
      <c r="P849" s="35" t="str">
        <f>IF(Rapportage!K849="","",(Rapportage!K849*60)/1440)</f>
        <v/>
      </c>
      <c r="Q849" s="40" t="str">
        <f>IF(O849=1,1-((Rapportage!#REF!-$X$2)),"")</f>
        <v/>
      </c>
      <c r="R849" s="40" t="str">
        <f t="shared" si="86"/>
        <v/>
      </c>
      <c r="S849" s="35" t="str">
        <f>IF(OR(O849=1,Rapportage!H849&lt;$X$3),IF(Rapportage!H849&lt;"00:01","",(Rapportage!H849-$X$2)),"")</f>
        <v/>
      </c>
      <c r="T849" s="36" t="str">
        <f t="shared" si="88"/>
        <v/>
      </c>
      <c r="U849" s="41" t="str">
        <f t="shared" si="89"/>
        <v/>
      </c>
      <c r="V849" s="36" t="str">
        <f t="shared" si="90"/>
        <v/>
      </c>
      <c r="W849" s="36" t="str">
        <f t="shared" si="91"/>
        <v/>
      </c>
      <c r="X849" s="31"/>
      <c r="Y849" s="31"/>
      <c r="Z849" s="31" t="s">
        <v>9238</v>
      </c>
      <c r="AA849" s="31">
        <v>848</v>
      </c>
      <c r="AB849" s="31"/>
      <c r="AC849" s="31"/>
      <c r="AD849" s="31"/>
      <c r="AE849" s="31"/>
      <c r="AF849" s="31"/>
    </row>
    <row r="850" spans="1:32">
      <c r="A850" s="31" t="str">
        <f>IF((Rapportage!A850)="","",_xlfn.CONCAT(REPT("0",4-LEN(Rapportage!A850)),Rapportage!A850))</f>
        <v/>
      </c>
      <c r="B850" s="31" t="s">
        <v>2553</v>
      </c>
      <c r="C850" s="31" t="str">
        <f>IF((Rapportage!C850)="","",_xlfn.CONCAT(REPT("0",10-LEN(Rapportage!C850)),Rapportage!C850))</f>
        <v/>
      </c>
      <c r="D850" s="31" t="s">
        <v>2554</v>
      </c>
      <c r="E850" s="31" t="s">
        <v>18431</v>
      </c>
      <c r="F850" s="31" t="s">
        <v>15909</v>
      </c>
      <c r="G850" s="31" t="s">
        <v>2555</v>
      </c>
      <c r="H850" s="31" t="s">
        <v>9239</v>
      </c>
      <c r="I850" s="31">
        <v>1766</v>
      </c>
      <c r="J850" s="31" t="e">
        <f ca="1">IF(($AB$2-$AA$2) &gt;= 0,IF(LEN(TEXT((V850)*100,"00000"))=3,_xlfn.CONCAT(0,TEXT((V850)*100,"00000")),TEXT((V850)*100,"00000")),empty)</f>
        <v>#NAME?</v>
      </c>
      <c r="K850" s="31" t="str">
        <f t="shared" si="87"/>
        <v/>
      </c>
      <c r="L850" s="31" t="s">
        <v>13390</v>
      </c>
      <c r="M850" s="31"/>
      <c r="N850" s="33" t="e">
        <f>MOD(Rapportage!H850-Rapportage!F850,1)-P850</f>
        <v>#VALUE!</v>
      </c>
      <c r="O850" s="31" t="str">
        <f>IF(Rapportage!G850="","",Rapportage!G850-Rapportage!E850)</f>
        <v/>
      </c>
      <c r="P850" s="35" t="str">
        <f>IF(Rapportage!K850="","",(Rapportage!K850*60)/1440)</f>
        <v/>
      </c>
      <c r="Q850" s="40" t="str">
        <f>IF(O850=1,1-((Rapportage!#REF!-$X$2)),"")</f>
        <v/>
      </c>
      <c r="R850" s="40" t="str">
        <f t="shared" si="86"/>
        <v/>
      </c>
      <c r="S850" s="35" t="str">
        <f>IF(OR(O850=1,Rapportage!H850&lt;$X$3),IF(Rapportage!H850&lt;"00:01","",(Rapportage!H850-$X$2)),"")</f>
        <v/>
      </c>
      <c r="T850" s="36" t="str">
        <f t="shared" si="88"/>
        <v/>
      </c>
      <c r="U850" s="41" t="str">
        <f t="shared" si="89"/>
        <v/>
      </c>
      <c r="V850" s="36" t="str">
        <f t="shared" si="90"/>
        <v/>
      </c>
      <c r="W850" s="36" t="str">
        <f t="shared" si="91"/>
        <v/>
      </c>
      <c r="X850" s="31"/>
      <c r="Y850" s="31"/>
      <c r="Z850" s="31" t="s">
        <v>9240</v>
      </c>
      <c r="AA850" s="31">
        <v>849</v>
      </c>
      <c r="AB850" s="31"/>
      <c r="AC850" s="31"/>
      <c r="AD850" s="31"/>
      <c r="AE850" s="31"/>
      <c r="AF850" s="31"/>
    </row>
    <row r="851" spans="1:32">
      <c r="A851" s="31" t="str">
        <f>IF((Rapportage!A851)="","",_xlfn.CONCAT(REPT("0",4-LEN(Rapportage!A851)),Rapportage!A851))</f>
        <v/>
      </c>
      <c r="B851" s="31" t="s">
        <v>2556</v>
      </c>
      <c r="C851" s="31" t="str">
        <f>IF((Rapportage!C851)="","",_xlfn.CONCAT(REPT("0",10-LEN(Rapportage!C851)),Rapportage!C851))</f>
        <v/>
      </c>
      <c r="D851" s="31" t="s">
        <v>2557</v>
      </c>
      <c r="E851" s="31" t="s">
        <v>18432</v>
      </c>
      <c r="F851" s="31" t="s">
        <v>15910</v>
      </c>
      <c r="G851" s="31" t="s">
        <v>2558</v>
      </c>
      <c r="H851" s="31" t="s">
        <v>9241</v>
      </c>
      <c r="I851" s="31">
        <v>1766</v>
      </c>
      <c r="J851" s="31" t="e">
        <f ca="1">IF(($AB$2-$AA$2) &gt;= 0,IF(LEN(TEXT((V851)*100,"00000"))=3,_xlfn.CONCAT(0,TEXT((V851)*100,"00000")),TEXT((V851)*100,"00000")),empty)</f>
        <v>#NAME?</v>
      </c>
      <c r="K851" s="31" t="str">
        <f t="shared" si="87"/>
        <v/>
      </c>
      <c r="L851" s="31" t="s">
        <v>13391</v>
      </c>
      <c r="M851" s="31"/>
      <c r="N851" s="33" t="e">
        <f>MOD(Rapportage!H851-Rapportage!F851,1)-P851</f>
        <v>#VALUE!</v>
      </c>
      <c r="O851" s="31" t="str">
        <f>IF(Rapportage!G851="","",Rapportage!G851-Rapportage!E851)</f>
        <v/>
      </c>
      <c r="P851" s="35" t="str">
        <f>IF(Rapportage!K851="","",(Rapportage!K851*60)/1440)</f>
        <v/>
      </c>
      <c r="Q851" s="40" t="str">
        <f>IF(O851=1,1-((Rapportage!#REF!-$X$2)),"")</f>
        <v/>
      </c>
      <c r="R851" s="40" t="str">
        <f t="shared" si="86"/>
        <v/>
      </c>
      <c r="S851" s="35" t="str">
        <f>IF(OR(O851=1,Rapportage!H851&lt;$X$3),IF(Rapportage!H851&lt;"00:01","",(Rapportage!H851-$X$2)),"")</f>
        <v/>
      </c>
      <c r="T851" s="36" t="str">
        <f t="shared" si="88"/>
        <v/>
      </c>
      <c r="U851" s="41" t="str">
        <f t="shared" si="89"/>
        <v/>
      </c>
      <c r="V851" s="36" t="str">
        <f t="shared" si="90"/>
        <v/>
      </c>
      <c r="W851" s="36" t="str">
        <f t="shared" si="91"/>
        <v/>
      </c>
      <c r="X851" s="31"/>
      <c r="Y851" s="31"/>
      <c r="Z851" s="31" t="s">
        <v>9242</v>
      </c>
      <c r="AA851" s="31">
        <v>850</v>
      </c>
      <c r="AB851" s="31"/>
      <c r="AC851" s="31"/>
      <c r="AD851" s="31"/>
      <c r="AE851" s="31"/>
      <c r="AF851" s="31"/>
    </row>
    <row r="852" spans="1:32">
      <c r="A852" s="31" t="str">
        <f>IF((Rapportage!A852)="","",_xlfn.CONCAT(REPT("0",4-LEN(Rapportage!A852)),Rapportage!A852))</f>
        <v/>
      </c>
      <c r="B852" s="31" t="s">
        <v>2559</v>
      </c>
      <c r="C852" s="31" t="str">
        <f>IF((Rapportage!C852)="","",_xlfn.CONCAT(REPT("0",10-LEN(Rapportage!C852)),Rapportage!C852))</f>
        <v/>
      </c>
      <c r="D852" s="31" t="s">
        <v>2560</v>
      </c>
      <c r="E852" s="31" t="s">
        <v>18433</v>
      </c>
      <c r="F852" s="31" t="s">
        <v>15911</v>
      </c>
      <c r="G852" s="31" t="s">
        <v>2561</v>
      </c>
      <c r="H852" s="31" t="s">
        <v>9243</v>
      </c>
      <c r="I852" s="31">
        <v>1766</v>
      </c>
      <c r="J852" s="31" t="e">
        <f ca="1">IF(($AB$2-$AA$2) &gt;= 0,IF(LEN(TEXT((V852)*100,"00000"))=3,_xlfn.CONCAT(0,TEXT((V852)*100,"00000")),TEXT((V852)*100,"00000")),empty)</f>
        <v>#NAME?</v>
      </c>
      <c r="K852" s="31" t="str">
        <f t="shared" si="87"/>
        <v/>
      </c>
      <c r="L852" s="31" t="s">
        <v>13392</v>
      </c>
      <c r="M852" s="31"/>
      <c r="N852" s="33" t="e">
        <f>MOD(Rapportage!H852-Rapportage!F852,1)-P852</f>
        <v>#VALUE!</v>
      </c>
      <c r="O852" s="31" t="str">
        <f>IF(Rapportage!G852="","",Rapportage!G852-Rapportage!E852)</f>
        <v/>
      </c>
      <c r="P852" s="35" t="str">
        <f>IF(Rapportage!K852="","",(Rapportage!K852*60)/1440)</f>
        <v/>
      </c>
      <c r="Q852" s="40" t="str">
        <f>IF(O852=1,1-((Rapportage!#REF!-$X$2)),"")</f>
        <v/>
      </c>
      <c r="R852" s="40" t="str">
        <f t="shared" si="86"/>
        <v/>
      </c>
      <c r="S852" s="35" t="str">
        <f>IF(OR(O852=1,Rapportage!H852&lt;$X$3),IF(Rapportage!H852&lt;"00:01","",(Rapportage!H852-$X$2)),"")</f>
        <v/>
      </c>
      <c r="T852" s="36" t="str">
        <f t="shared" si="88"/>
        <v/>
      </c>
      <c r="U852" s="41" t="str">
        <f t="shared" si="89"/>
        <v/>
      </c>
      <c r="V852" s="36" t="str">
        <f t="shared" si="90"/>
        <v/>
      </c>
      <c r="W852" s="36" t="str">
        <f t="shared" si="91"/>
        <v/>
      </c>
      <c r="X852" s="31"/>
      <c r="Y852" s="31"/>
      <c r="Z852" s="31" t="s">
        <v>9244</v>
      </c>
      <c r="AA852" s="31">
        <v>851</v>
      </c>
      <c r="AB852" s="31"/>
      <c r="AC852" s="31"/>
      <c r="AD852" s="31"/>
      <c r="AE852" s="31"/>
      <c r="AF852" s="31"/>
    </row>
    <row r="853" spans="1:32">
      <c r="A853" s="31" t="str">
        <f>IF((Rapportage!A853)="","",_xlfn.CONCAT(REPT("0",4-LEN(Rapportage!A853)),Rapportage!A853))</f>
        <v/>
      </c>
      <c r="B853" s="31" t="s">
        <v>2562</v>
      </c>
      <c r="C853" s="31" t="str">
        <f>IF((Rapportage!C853)="","",_xlfn.CONCAT(REPT("0",10-LEN(Rapportage!C853)),Rapportage!C853))</f>
        <v/>
      </c>
      <c r="D853" s="31" t="s">
        <v>2563</v>
      </c>
      <c r="E853" s="31" t="s">
        <v>18434</v>
      </c>
      <c r="F853" s="31" t="s">
        <v>15912</v>
      </c>
      <c r="G853" s="31" t="s">
        <v>2564</v>
      </c>
      <c r="H853" s="31" t="s">
        <v>9245</v>
      </c>
      <c r="I853" s="31">
        <v>1766</v>
      </c>
      <c r="J853" s="31" t="e">
        <f ca="1">IF(($AB$2-$AA$2) &gt;= 0,IF(LEN(TEXT((V853)*100,"00000"))=3,_xlfn.CONCAT(0,TEXT((V853)*100,"00000")),TEXT((V853)*100,"00000")),empty)</f>
        <v>#NAME?</v>
      </c>
      <c r="K853" s="31" t="str">
        <f t="shared" si="87"/>
        <v/>
      </c>
      <c r="L853" s="31" t="s">
        <v>13393</v>
      </c>
      <c r="M853" s="31"/>
      <c r="N853" s="33" t="e">
        <f>MOD(Rapportage!H853-Rapportage!F853,1)-P853</f>
        <v>#VALUE!</v>
      </c>
      <c r="O853" s="31" t="str">
        <f>IF(Rapportage!G853="","",Rapportage!G853-Rapportage!E853)</f>
        <v/>
      </c>
      <c r="P853" s="35" t="str">
        <f>IF(Rapportage!K853="","",(Rapportage!K853*60)/1440)</f>
        <v/>
      </c>
      <c r="Q853" s="40" t="str">
        <f>IF(O853=1,1-((Rapportage!#REF!-$X$2)),"")</f>
        <v/>
      </c>
      <c r="R853" s="40" t="str">
        <f t="shared" si="86"/>
        <v/>
      </c>
      <c r="S853" s="35" t="str">
        <f>IF(OR(O853=1,Rapportage!H853&lt;$X$3),IF(Rapportage!H853&lt;"00:01","",(Rapportage!H853-$X$2)),"")</f>
        <v/>
      </c>
      <c r="T853" s="36" t="str">
        <f t="shared" si="88"/>
        <v/>
      </c>
      <c r="U853" s="41" t="str">
        <f t="shared" si="89"/>
        <v/>
      </c>
      <c r="V853" s="36" t="str">
        <f t="shared" si="90"/>
        <v/>
      </c>
      <c r="W853" s="36" t="str">
        <f t="shared" si="91"/>
        <v/>
      </c>
      <c r="X853" s="31"/>
      <c r="Y853" s="31"/>
      <c r="Z853" s="31" t="s">
        <v>9246</v>
      </c>
      <c r="AA853" s="31">
        <v>852</v>
      </c>
      <c r="AB853" s="31"/>
      <c r="AC853" s="31"/>
      <c r="AD853" s="31"/>
      <c r="AE853" s="31"/>
      <c r="AF853" s="31"/>
    </row>
    <row r="854" spans="1:32">
      <c r="A854" s="31" t="str">
        <f>IF((Rapportage!A854)="","",_xlfn.CONCAT(REPT("0",4-LEN(Rapportage!A854)),Rapportage!A854))</f>
        <v/>
      </c>
      <c r="B854" s="31" t="s">
        <v>2565</v>
      </c>
      <c r="C854" s="31" t="str">
        <f>IF((Rapportage!C854)="","",_xlfn.CONCAT(REPT("0",10-LEN(Rapportage!C854)),Rapportage!C854))</f>
        <v/>
      </c>
      <c r="D854" s="31" t="s">
        <v>2566</v>
      </c>
      <c r="E854" s="31" t="s">
        <v>18435</v>
      </c>
      <c r="F854" s="31" t="s">
        <v>15913</v>
      </c>
      <c r="G854" s="31" t="s">
        <v>2567</v>
      </c>
      <c r="H854" s="31" t="s">
        <v>9247</v>
      </c>
      <c r="I854" s="31">
        <v>1766</v>
      </c>
      <c r="J854" s="31" t="e">
        <f ca="1">IF(($AB$2-$AA$2) &gt;= 0,IF(LEN(TEXT((V854)*100,"00000"))=3,_xlfn.CONCAT(0,TEXT((V854)*100,"00000")),TEXT((V854)*100,"00000")),empty)</f>
        <v>#NAME?</v>
      </c>
      <c r="K854" s="31" t="str">
        <f t="shared" si="87"/>
        <v/>
      </c>
      <c r="L854" s="31" t="s">
        <v>13394</v>
      </c>
      <c r="M854" s="31"/>
      <c r="N854" s="33" t="e">
        <f>MOD(Rapportage!H854-Rapportage!F854,1)-P854</f>
        <v>#VALUE!</v>
      </c>
      <c r="O854" s="31" t="str">
        <f>IF(Rapportage!G854="","",Rapportage!G854-Rapportage!E854)</f>
        <v/>
      </c>
      <c r="P854" s="35" t="str">
        <f>IF(Rapportage!K854="","",(Rapportage!K854*60)/1440)</f>
        <v/>
      </c>
      <c r="Q854" s="40" t="str">
        <f>IF(O854=1,1-((Rapportage!#REF!-$X$2)),"")</f>
        <v/>
      </c>
      <c r="R854" s="40" t="str">
        <f t="shared" si="86"/>
        <v/>
      </c>
      <c r="S854" s="35" t="str">
        <f>IF(OR(O854=1,Rapportage!H854&lt;$X$3),IF(Rapportage!H854&lt;"00:01","",(Rapportage!H854-$X$2)),"")</f>
        <v/>
      </c>
      <c r="T854" s="36" t="str">
        <f t="shared" si="88"/>
        <v/>
      </c>
      <c r="U854" s="41" t="str">
        <f t="shared" si="89"/>
        <v/>
      </c>
      <c r="V854" s="36" t="str">
        <f t="shared" si="90"/>
        <v/>
      </c>
      <c r="W854" s="36" t="str">
        <f t="shared" si="91"/>
        <v/>
      </c>
      <c r="X854" s="31"/>
      <c r="Y854" s="31"/>
      <c r="Z854" s="31" t="s">
        <v>9248</v>
      </c>
      <c r="AA854" s="31">
        <v>853</v>
      </c>
      <c r="AB854" s="31"/>
      <c r="AC854" s="31"/>
      <c r="AD854" s="31"/>
      <c r="AE854" s="31"/>
      <c r="AF854" s="31"/>
    </row>
    <row r="855" spans="1:32">
      <c r="A855" s="31" t="str">
        <f>IF((Rapportage!A855)="","",_xlfn.CONCAT(REPT("0",4-LEN(Rapportage!A855)),Rapportage!A855))</f>
        <v/>
      </c>
      <c r="B855" s="31" t="s">
        <v>2568</v>
      </c>
      <c r="C855" s="31" t="str">
        <f>IF((Rapportage!C855)="","",_xlfn.CONCAT(REPT("0",10-LEN(Rapportage!C855)),Rapportage!C855))</f>
        <v/>
      </c>
      <c r="D855" s="31" t="s">
        <v>2569</v>
      </c>
      <c r="E855" s="31" t="s">
        <v>18436</v>
      </c>
      <c r="F855" s="31" t="s">
        <v>15914</v>
      </c>
      <c r="G855" s="31" t="s">
        <v>2570</v>
      </c>
      <c r="H855" s="31" t="s">
        <v>9249</v>
      </c>
      <c r="I855" s="31">
        <v>1766</v>
      </c>
      <c r="J855" s="31" t="e">
        <f ca="1">IF(($AB$2-$AA$2) &gt;= 0,IF(LEN(TEXT((V855)*100,"00000"))=3,_xlfn.CONCAT(0,TEXT((V855)*100,"00000")),TEXT((V855)*100,"00000")),empty)</f>
        <v>#NAME?</v>
      </c>
      <c r="K855" s="31" t="str">
        <f t="shared" si="87"/>
        <v/>
      </c>
      <c r="L855" s="31" t="s">
        <v>13395</v>
      </c>
      <c r="M855" s="31"/>
      <c r="N855" s="33" t="e">
        <f>MOD(Rapportage!H855-Rapportage!F855,1)-P855</f>
        <v>#VALUE!</v>
      </c>
      <c r="O855" s="31" t="str">
        <f>IF(Rapportage!G855="","",Rapportage!G855-Rapportage!E855)</f>
        <v/>
      </c>
      <c r="P855" s="35" t="str">
        <f>IF(Rapportage!K855="","",(Rapportage!K855*60)/1440)</f>
        <v/>
      </c>
      <c r="Q855" s="40" t="str">
        <f>IF(O855=1,1-((Rapportage!#REF!-$X$2)),"")</f>
        <v/>
      </c>
      <c r="R855" s="40" t="str">
        <f t="shared" si="86"/>
        <v/>
      </c>
      <c r="S855" s="35" t="str">
        <f>IF(OR(O855=1,Rapportage!H855&lt;$X$3),IF(Rapportage!H855&lt;"00:01","",(Rapportage!H855-$X$2)),"")</f>
        <v/>
      </c>
      <c r="T855" s="36" t="str">
        <f t="shared" si="88"/>
        <v/>
      </c>
      <c r="U855" s="41" t="str">
        <f t="shared" si="89"/>
        <v/>
      </c>
      <c r="V855" s="36" t="str">
        <f t="shared" si="90"/>
        <v/>
      </c>
      <c r="W855" s="36" t="str">
        <f t="shared" si="91"/>
        <v/>
      </c>
      <c r="X855" s="31"/>
      <c r="Y855" s="31"/>
      <c r="Z855" s="31" t="s">
        <v>9250</v>
      </c>
      <c r="AA855" s="31">
        <v>854</v>
      </c>
      <c r="AB855" s="31"/>
      <c r="AC855" s="31"/>
      <c r="AD855" s="31"/>
      <c r="AE855" s="31"/>
      <c r="AF855" s="31"/>
    </row>
    <row r="856" spans="1:32">
      <c r="A856" s="31" t="str">
        <f>IF((Rapportage!A856)="","",_xlfn.CONCAT(REPT("0",4-LEN(Rapportage!A856)),Rapportage!A856))</f>
        <v/>
      </c>
      <c r="B856" s="31" t="s">
        <v>2571</v>
      </c>
      <c r="C856" s="31" t="str">
        <f>IF((Rapportage!C856)="","",_xlfn.CONCAT(REPT("0",10-LEN(Rapportage!C856)),Rapportage!C856))</f>
        <v/>
      </c>
      <c r="D856" s="31" t="s">
        <v>2572</v>
      </c>
      <c r="E856" s="31" t="s">
        <v>18437</v>
      </c>
      <c r="F856" s="31" t="s">
        <v>15915</v>
      </c>
      <c r="G856" s="31" t="s">
        <v>2573</v>
      </c>
      <c r="H856" s="31" t="s">
        <v>9251</v>
      </c>
      <c r="I856" s="31">
        <v>1766</v>
      </c>
      <c r="J856" s="31" t="e">
        <f ca="1">IF(($AB$2-$AA$2) &gt;= 0,IF(LEN(TEXT((V856)*100,"00000"))=3,_xlfn.CONCAT(0,TEXT((V856)*100,"00000")),TEXT((V856)*100,"00000")),empty)</f>
        <v>#NAME?</v>
      </c>
      <c r="K856" s="31" t="str">
        <f t="shared" si="87"/>
        <v/>
      </c>
      <c r="L856" s="31" t="s">
        <v>13396</v>
      </c>
      <c r="M856" s="31"/>
      <c r="N856" s="33" t="e">
        <f>MOD(Rapportage!H856-Rapportage!F856,1)-P856</f>
        <v>#VALUE!</v>
      </c>
      <c r="O856" s="31" t="str">
        <f>IF(Rapportage!G856="","",Rapportage!G856-Rapportage!E856)</f>
        <v/>
      </c>
      <c r="P856" s="35" t="str">
        <f>IF(Rapportage!K856="","",(Rapportage!K856*60)/1440)</f>
        <v/>
      </c>
      <c r="Q856" s="40" t="str">
        <f>IF(O856=1,1-((Rapportage!#REF!-$X$2)),"")</f>
        <v/>
      </c>
      <c r="R856" s="40" t="str">
        <f t="shared" si="86"/>
        <v/>
      </c>
      <c r="S856" s="35" t="str">
        <f>IF(OR(O856=1,Rapportage!H856&lt;$X$3),IF(Rapportage!H856&lt;"00:01","",(Rapportage!H856-$X$2)),"")</f>
        <v/>
      </c>
      <c r="T856" s="36" t="str">
        <f t="shared" si="88"/>
        <v/>
      </c>
      <c r="U856" s="41" t="str">
        <f t="shared" si="89"/>
        <v/>
      </c>
      <c r="V856" s="36" t="str">
        <f t="shared" si="90"/>
        <v/>
      </c>
      <c r="W856" s="36" t="str">
        <f t="shared" si="91"/>
        <v/>
      </c>
      <c r="X856" s="31"/>
      <c r="Y856" s="31"/>
      <c r="Z856" s="31" t="s">
        <v>9252</v>
      </c>
      <c r="AA856" s="31">
        <v>855</v>
      </c>
      <c r="AB856" s="31"/>
      <c r="AC856" s="31"/>
      <c r="AD856" s="31"/>
      <c r="AE856" s="31"/>
      <c r="AF856" s="31"/>
    </row>
    <row r="857" spans="1:32">
      <c r="A857" s="31" t="str">
        <f>IF((Rapportage!A857)="","",_xlfn.CONCAT(REPT("0",4-LEN(Rapportage!A857)),Rapportage!A857))</f>
        <v/>
      </c>
      <c r="B857" s="31" t="s">
        <v>2574</v>
      </c>
      <c r="C857" s="31" t="str">
        <f>IF((Rapportage!C857)="","",_xlfn.CONCAT(REPT("0",10-LEN(Rapportage!C857)),Rapportage!C857))</f>
        <v/>
      </c>
      <c r="D857" s="31" t="s">
        <v>2575</v>
      </c>
      <c r="E857" s="31" t="s">
        <v>18438</v>
      </c>
      <c r="F857" s="31" t="s">
        <v>15916</v>
      </c>
      <c r="G857" s="31" t="s">
        <v>2576</v>
      </c>
      <c r="H857" s="31" t="s">
        <v>9253</v>
      </c>
      <c r="I857" s="31">
        <v>1766</v>
      </c>
      <c r="J857" s="31" t="e">
        <f ca="1">IF(($AB$2-$AA$2) &gt;= 0,IF(LEN(TEXT((V857)*100,"00000"))=3,_xlfn.CONCAT(0,TEXT((V857)*100,"00000")),TEXT((V857)*100,"00000")),empty)</f>
        <v>#NAME?</v>
      </c>
      <c r="K857" s="31" t="str">
        <f t="shared" si="87"/>
        <v/>
      </c>
      <c r="L857" s="31" t="s">
        <v>13397</v>
      </c>
      <c r="M857" s="31"/>
      <c r="N857" s="33" t="e">
        <f>MOD(Rapportage!H857-Rapportage!F857,1)-P857</f>
        <v>#VALUE!</v>
      </c>
      <c r="O857" s="31" t="str">
        <f>IF(Rapportage!G857="","",Rapportage!G857-Rapportage!E857)</f>
        <v/>
      </c>
      <c r="P857" s="35" t="str">
        <f>IF(Rapportage!K857="","",(Rapportage!K857*60)/1440)</f>
        <v/>
      </c>
      <c r="Q857" s="40" t="str">
        <f>IF(O857=1,1-((Rapportage!#REF!-$X$2)),"")</f>
        <v/>
      </c>
      <c r="R857" s="40" t="str">
        <f t="shared" si="86"/>
        <v/>
      </c>
      <c r="S857" s="35" t="str">
        <f>IF(OR(O857=1,Rapportage!H857&lt;$X$3),IF(Rapportage!H857&lt;"00:01","",(Rapportage!H857-$X$2)),"")</f>
        <v/>
      </c>
      <c r="T857" s="36" t="str">
        <f t="shared" si="88"/>
        <v/>
      </c>
      <c r="U857" s="41" t="str">
        <f t="shared" si="89"/>
        <v/>
      </c>
      <c r="V857" s="36" t="str">
        <f t="shared" si="90"/>
        <v/>
      </c>
      <c r="W857" s="36" t="str">
        <f t="shared" si="91"/>
        <v/>
      </c>
      <c r="X857" s="31"/>
      <c r="Y857" s="31"/>
      <c r="Z857" s="31" t="s">
        <v>9254</v>
      </c>
      <c r="AA857" s="31">
        <v>856</v>
      </c>
      <c r="AB857" s="31"/>
      <c r="AC857" s="31"/>
      <c r="AD857" s="31"/>
      <c r="AE857" s="31"/>
      <c r="AF857" s="31"/>
    </row>
    <row r="858" spans="1:32">
      <c r="A858" s="31" t="str">
        <f>IF((Rapportage!A858)="","",_xlfn.CONCAT(REPT("0",4-LEN(Rapportage!A858)),Rapportage!A858))</f>
        <v/>
      </c>
      <c r="B858" s="31" t="s">
        <v>2577</v>
      </c>
      <c r="C858" s="31" t="str">
        <f>IF((Rapportage!C858)="","",_xlfn.CONCAT(REPT("0",10-LEN(Rapportage!C858)),Rapportage!C858))</f>
        <v/>
      </c>
      <c r="D858" s="31" t="s">
        <v>2578</v>
      </c>
      <c r="E858" s="31" t="s">
        <v>18439</v>
      </c>
      <c r="F858" s="31" t="s">
        <v>15917</v>
      </c>
      <c r="G858" s="31" t="s">
        <v>2579</v>
      </c>
      <c r="H858" s="31" t="s">
        <v>9255</v>
      </c>
      <c r="I858" s="31">
        <v>1766</v>
      </c>
      <c r="J858" s="31" t="e">
        <f ca="1">IF(($AB$2-$AA$2) &gt;= 0,IF(LEN(TEXT((V858)*100,"00000"))=3,_xlfn.CONCAT(0,TEXT((V858)*100,"00000")),TEXT((V858)*100,"00000")),empty)</f>
        <v>#NAME?</v>
      </c>
      <c r="K858" s="31" t="str">
        <f t="shared" si="87"/>
        <v/>
      </c>
      <c r="L858" s="31" t="s">
        <v>13398</v>
      </c>
      <c r="M858" s="31"/>
      <c r="N858" s="33" t="e">
        <f>MOD(Rapportage!H858-Rapportage!F858,1)-P858</f>
        <v>#VALUE!</v>
      </c>
      <c r="O858" s="31" t="str">
        <f>IF(Rapportage!G858="","",Rapportage!G858-Rapportage!E858)</f>
        <v/>
      </c>
      <c r="P858" s="35" t="str">
        <f>IF(Rapportage!K858="","",(Rapportage!K858*60)/1440)</f>
        <v/>
      </c>
      <c r="Q858" s="40" t="str">
        <f>IF(O858=1,1-((Rapportage!#REF!-$X$2)),"")</f>
        <v/>
      </c>
      <c r="R858" s="40" t="str">
        <f t="shared" si="86"/>
        <v/>
      </c>
      <c r="S858" s="35" t="str">
        <f>IF(OR(O858=1,Rapportage!H858&lt;$X$3),IF(Rapportage!H858&lt;"00:01","",(Rapportage!H858-$X$2)),"")</f>
        <v/>
      </c>
      <c r="T858" s="36" t="str">
        <f t="shared" si="88"/>
        <v/>
      </c>
      <c r="U858" s="41" t="str">
        <f t="shared" si="89"/>
        <v/>
      </c>
      <c r="V858" s="36" t="str">
        <f t="shared" si="90"/>
        <v/>
      </c>
      <c r="W858" s="36" t="str">
        <f t="shared" si="91"/>
        <v/>
      </c>
      <c r="X858" s="31"/>
      <c r="Y858" s="31"/>
      <c r="Z858" s="31" t="s">
        <v>9256</v>
      </c>
      <c r="AA858" s="31">
        <v>857</v>
      </c>
      <c r="AB858" s="31"/>
      <c r="AC858" s="31"/>
      <c r="AD858" s="31"/>
      <c r="AE858" s="31"/>
      <c r="AF858" s="31"/>
    </row>
    <row r="859" spans="1:32">
      <c r="A859" s="31" t="str">
        <f>IF((Rapportage!A859)="","",_xlfn.CONCAT(REPT("0",4-LEN(Rapportage!A859)),Rapportage!A859))</f>
        <v/>
      </c>
      <c r="B859" s="31" t="s">
        <v>2580</v>
      </c>
      <c r="C859" s="31" t="str">
        <f>IF((Rapportage!C859)="","",_xlfn.CONCAT(REPT("0",10-LEN(Rapportage!C859)),Rapportage!C859))</f>
        <v/>
      </c>
      <c r="D859" s="31" t="s">
        <v>2581</v>
      </c>
      <c r="E859" s="31" t="s">
        <v>18440</v>
      </c>
      <c r="F859" s="31" t="s">
        <v>15918</v>
      </c>
      <c r="G859" s="31" t="s">
        <v>2582</v>
      </c>
      <c r="H859" s="31" t="s">
        <v>9257</v>
      </c>
      <c r="I859" s="31">
        <v>1766</v>
      </c>
      <c r="J859" s="31" t="e">
        <f ca="1">IF(($AB$2-$AA$2) &gt;= 0,IF(LEN(TEXT((V859)*100,"00000"))=3,_xlfn.CONCAT(0,TEXT((V859)*100,"00000")),TEXT((V859)*100,"00000")),empty)</f>
        <v>#NAME?</v>
      </c>
      <c r="K859" s="31" t="str">
        <f t="shared" si="87"/>
        <v/>
      </c>
      <c r="L859" s="31" t="s">
        <v>13399</v>
      </c>
      <c r="M859" s="31"/>
      <c r="N859" s="33" t="e">
        <f>MOD(Rapportage!H859-Rapportage!F859,1)-P859</f>
        <v>#VALUE!</v>
      </c>
      <c r="O859" s="31" t="str">
        <f>IF(Rapportage!G859="","",Rapportage!G859-Rapportage!E859)</f>
        <v/>
      </c>
      <c r="P859" s="35" t="str">
        <f>IF(Rapportage!K859="","",(Rapportage!K859*60)/1440)</f>
        <v/>
      </c>
      <c r="Q859" s="40" t="str">
        <f>IF(O859=1,1-((Rapportage!#REF!-$X$2)),"")</f>
        <v/>
      </c>
      <c r="R859" s="40" t="str">
        <f t="shared" si="86"/>
        <v/>
      </c>
      <c r="S859" s="35" t="str">
        <f>IF(OR(O859=1,Rapportage!H859&lt;$X$3),IF(Rapportage!H859&lt;"00:01","",(Rapportage!H859-$X$2)),"")</f>
        <v/>
      </c>
      <c r="T859" s="36" t="str">
        <f t="shared" si="88"/>
        <v/>
      </c>
      <c r="U859" s="41" t="str">
        <f t="shared" si="89"/>
        <v/>
      </c>
      <c r="V859" s="36" t="str">
        <f t="shared" si="90"/>
        <v/>
      </c>
      <c r="W859" s="36" t="str">
        <f t="shared" si="91"/>
        <v/>
      </c>
      <c r="X859" s="31"/>
      <c r="Y859" s="31"/>
      <c r="Z859" s="31" t="s">
        <v>9258</v>
      </c>
      <c r="AA859" s="31">
        <v>858</v>
      </c>
      <c r="AB859" s="31"/>
      <c r="AC859" s="31"/>
      <c r="AD859" s="31"/>
      <c r="AE859" s="31"/>
      <c r="AF859" s="31"/>
    </row>
    <row r="860" spans="1:32">
      <c r="A860" s="31" t="str">
        <f>IF((Rapportage!A860)="","",_xlfn.CONCAT(REPT("0",4-LEN(Rapportage!A860)),Rapportage!A860))</f>
        <v/>
      </c>
      <c r="B860" s="31" t="s">
        <v>2583</v>
      </c>
      <c r="C860" s="31" t="str">
        <f>IF((Rapportage!C860)="","",_xlfn.CONCAT(REPT("0",10-LEN(Rapportage!C860)),Rapportage!C860))</f>
        <v/>
      </c>
      <c r="D860" s="31" t="s">
        <v>2584</v>
      </c>
      <c r="E860" s="31" t="s">
        <v>18441</v>
      </c>
      <c r="F860" s="31" t="s">
        <v>15919</v>
      </c>
      <c r="G860" s="31" t="s">
        <v>2585</v>
      </c>
      <c r="H860" s="31" t="s">
        <v>9259</v>
      </c>
      <c r="I860" s="31">
        <v>1766</v>
      </c>
      <c r="J860" s="31" t="e">
        <f ca="1">IF(($AB$2-$AA$2) &gt;= 0,IF(LEN(TEXT((V860)*100,"00000"))=3,_xlfn.CONCAT(0,TEXT((V860)*100,"00000")),TEXT((V860)*100,"00000")),empty)</f>
        <v>#NAME?</v>
      </c>
      <c r="K860" s="31" t="str">
        <f t="shared" si="87"/>
        <v/>
      </c>
      <c r="L860" s="31" t="s">
        <v>13400</v>
      </c>
      <c r="M860" s="31"/>
      <c r="N860" s="33" t="e">
        <f>MOD(Rapportage!H860-Rapportage!F860,1)-P860</f>
        <v>#VALUE!</v>
      </c>
      <c r="O860" s="31" t="str">
        <f>IF(Rapportage!G860="","",Rapportage!G860-Rapportage!E860)</f>
        <v/>
      </c>
      <c r="P860" s="35" t="str">
        <f>IF(Rapportage!K860="","",(Rapportage!K860*60)/1440)</f>
        <v/>
      </c>
      <c r="Q860" s="40" t="str">
        <f>IF(O860=1,1-((Rapportage!#REF!-$X$2)),"")</f>
        <v/>
      </c>
      <c r="R860" s="40" t="str">
        <f t="shared" si="86"/>
        <v/>
      </c>
      <c r="S860" s="35" t="str">
        <f>IF(OR(O860=1,Rapportage!H860&lt;$X$3),IF(Rapportage!H860&lt;"00:01","",(Rapportage!H860-$X$2)),"")</f>
        <v/>
      </c>
      <c r="T860" s="36" t="str">
        <f t="shared" si="88"/>
        <v/>
      </c>
      <c r="U860" s="41" t="str">
        <f t="shared" si="89"/>
        <v/>
      </c>
      <c r="V860" s="36" t="str">
        <f t="shared" si="90"/>
        <v/>
      </c>
      <c r="W860" s="36" t="str">
        <f t="shared" si="91"/>
        <v/>
      </c>
      <c r="X860" s="31"/>
      <c r="Y860" s="31"/>
      <c r="Z860" s="31" t="s">
        <v>9260</v>
      </c>
      <c r="AA860" s="31">
        <v>859</v>
      </c>
      <c r="AB860" s="31"/>
      <c r="AC860" s="31"/>
      <c r="AD860" s="31"/>
      <c r="AE860" s="31"/>
      <c r="AF860" s="31"/>
    </row>
    <row r="861" spans="1:32">
      <c r="A861" s="31" t="str">
        <f>IF((Rapportage!A861)="","",_xlfn.CONCAT(REPT("0",4-LEN(Rapportage!A861)),Rapportage!A861))</f>
        <v/>
      </c>
      <c r="B861" s="31" t="s">
        <v>2586</v>
      </c>
      <c r="C861" s="31" t="str">
        <f>IF((Rapportage!C861)="","",_xlfn.CONCAT(REPT("0",10-LEN(Rapportage!C861)),Rapportage!C861))</f>
        <v/>
      </c>
      <c r="D861" s="31" t="s">
        <v>2587</v>
      </c>
      <c r="E861" s="31" t="s">
        <v>18442</v>
      </c>
      <c r="F861" s="31" t="s">
        <v>15920</v>
      </c>
      <c r="G861" s="31" t="s">
        <v>2588</v>
      </c>
      <c r="H861" s="31" t="s">
        <v>9261</v>
      </c>
      <c r="I861" s="31">
        <v>1766</v>
      </c>
      <c r="J861" s="31" t="e">
        <f ca="1">IF(($AB$2-$AA$2) &gt;= 0,IF(LEN(TEXT((V861)*100,"00000"))=3,_xlfn.CONCAT(0,TEXT((V861)*100,"00000")),TEXT((V861)*100,"00000")),empty)</f>
        <v>#NAME?</v>
      </c>
      <c r="K861" s="31" t="str">
        <f t="shared" si="87"/>
        <v/>
      </c>
      <c r="L861" s="31" t="s">
        <v>13401</v>
      </c>
      <c r="M861" s="31"/>
      <c r="N861" s="33" t="e">
        <f>MOD(Rapportage!H861-Rapportage!F861,1)-P861</f>
        <v>#VALUE!</v>
      </c>
      <c r="O861" s="31" t="str">
        <f>IF(Rapportage!G861="","",Rapportage!G861-Rapportage!E861)</f>
        <v/>
      </c>
      <c r="P861" s="35" t="str">
        <f>IF(Rapportage!K861="","",(Rapportage!K861*60)/1440)</f>
        <v/>
      </c>
      <c r="Q861" s="40" t="str">
        <f>IF(O861=1,1-((Rapportage!#REF!-$X$2)),"")</f>
        <v/>
      </c>
      <c r="R861" s="40" t="str">
        <f t="shared" si="86"/>
        <v/>
      </c>
      <c r="S861" s="35" t="str">
        <f>IF(OR(O861=1,Rapportage!H861&lt;$X$3),IF(Rapportage!H861&lt;"00:01","",(Rapportage!H861-$X$2)),"")</f>
        <v/>
      </c>
      <c r="T861" s="36" t="str">
        <f t="shared" si="88"/>
        <v/>
      </c>
      <c r="U861" s="41" t="str">
        <f t="shared" si="89"/>
        <v/>
      </c>
      <c r="V861" s="36" t="str">
        <f t="shared" si="90"/>
        <v/>
      </c>
      <c r="W861" s="36" t="str">
        <f t="shared" si="91"/>
        <v/>
      </c>
      <c r="X861" s="31"/>
      <c r="Y861" s="31"/>
      <c r="Z861" s="31" t="s">
        <v>9262</v>
      </c>
      <c r="AA861" s="31">
        <v>860</v>
      </c>
      <c r="AB861" s="31"/>
      <c r="AC861" s="31"/>
      <c r="AD861" s="31"/>
      <c r="AE861" s="31"/>
      <c r="AF861" s="31"/>
    </row>
    <row r="862" spans="1:32">
      <c r="A862" s="31" t="str">
        <f>IF((Rapportage!A862)="","",_xlfn.CONCAT(REPT("0",4-LEN(Rapportage!A862)),Rapportage!A862))</f>
        <v/>
      </c>
      <c r="B862" s="31" t="s">
        <v>2589</v>
      </c>
      <c r="C862" s="31" t="str">
        <f>IF((Rapportage!C862)="","",_xlfn.CONCAT(REPT("0",10-LEN(Rapportage!C862)),Rapportage!C862))</f>
        <v/>
      </c>
      <c r="D862" s="31" t="s">
        <v>2590</v>
      </c>
      <c r="E862" s="31" t="s">
        <v>18443</v>
      </c>
      <c r="F862" s="31" t="s">
        <v>15921</v>
      </c>
      <c r="G862" s="31" t="s">
        <v>2591</v>
      </c>
      <c r="H862" s="31" t="s">
        <v>9263</v>
      </c>
      <c r="I862" s="31">
        <v>1766</v>
      </c>
      <c r="J862" s="31" t="e">
        <f ca="1">IF(($AB$2-$AA$2) &gt;= 0,IF(LEN(TEXT((V862)*100,"00000"))=3,_xlfn.CONCAT(0,TEXT((V862)*100,"00000")),TEXT((V862)*100,"00000")),empty)</f>
        <v>#NAME?</v>
      </c>
      <c r="K862" s="31" t="str">
        <f t="shared" si="87"/>
        <v/>
      </c>
      <c r="L862" s="31" t="s">
        <v>13402</v>
      </c>
      <c r="M862" s="31"/>
      <c r="N862" s="33" t="e">
        <f>MOD(Rapportage!H862-Rapportage!F862,1)-P862</f>
        <v>#VALUE!</v>
      </c>
      <c r="O862" s="31" t="str">
        <f>IF(Rapportage!G862="","",Rapportage!G862-Rapportage!E862)</f>
        <v/>
      </c>
      <c r="P862" s="35" t="str">
        <f>IF(Rapportage!K862="","",(Rapportage!K862*60)/1440)</f>
        <v/>
      </c>
      <c r="Q862" s="40" t="str">
        <f>IF(O862=1,1-((Rapportage!#REF!-$X$2)),"")</f>
        <v/>
      </c>
      <c r="R862" s="40" t="str">
        <f t="shared" si="86"/>
        <v/>
      </c>
      <c r="S862" s="35" t="str">
        <f>IF(OR(O862=1,Rapportage!H862&lt;$X$3),IF(Rapportage!H862&lt;"00:01","",(Rapportage!H862-$X$2)),"")</f>
        <v/>
      </c>
      <c r="T862" s="36" t="str">
        <f t="shared" si="88"/>
        <v/>
      </c>
      <c r="U862" s="41" t="str">
        <f t="shared" si="89"/>
        <v/>
      </c>
      <c r="V862" s="36" t="str">
        <f t="shared" si="90"/>
        <v/>
      </c>
      <c r="W862" s="36" t="str">
        <f t="shared" si="91"/>
        <v/>
      </c>
      <c r="X862" s="31"/>
      <c r="Y862" s="31"/>
      <c r="Z862" s="31" t="s">
        <v>9264</v>
      </c>
      <c r="AA862" s="31">
        <v>861</v>
      </c>
      <c r="AB862" s="31"/>
      <c r="AC862" s="31"/>
      <c r="AD862" s="31"/>
      <c r="AE862" s="31"/>
      <c r="AF862" s="31"/>
    </row>
    <row r="863" spans="1:32">
      <c r="A863" s="31" t="str">
        <f>IF((Rapportage!A863)="","",_xlfn.CONCAT(REPT("0",4-LEN(Rapportage!A863)),Rapportage!A863))</f>
        <v/>
      </c>
      <c r="B863" s="31" t="s">
        <v>2592</v>
      </c>
      <c r="C863" s="31" t="str">
        <f>IF((Rapportage!C863)="","",_xlfn.CONCAT(REPT("0",10-LEN(Rapportage!C863)),Rapportage!C863))</f>
        <v/>
      </c>
      <c r="D863" s="31" t="s">
        <v>2593</v>
      </c>
      <c r="E863" s="31" t="s">
        <v>18444</v>
      </c>
      <c r="F863" s="31" t="s">
        <v>15922</v>
      </c>
      <c r="G863" s="31" t="s">
        <v>2594</v>
      </c>
      <c r="H863" s="31" t="s">
        <v>9265</v>
      </c>
      <c r="I863" s="31">
        <v>1766</v>
      </c>
      <c r="J863" s="31" t="e">
        <f ca="1">IF(($AB$2-$AA$2) &gt;= 0,IF(LEN(TEXT((V863)*100,"00000"))=3,_xlfn.CONCAT(0,TEXT((V863)*100,"00000")),TEXT((V863)*100,"00000")),empty)</f>
        <v>#NAME?</v>
      </c>
      <c r="K863" s="31" t="str">
        <f t="shared" si="87"/>
        <v/>
      </c>
      <c r="L863" s="31" t="s">
        <v>13403</v>
      </c>
      <c r="M863" s="31"/>
      <c r="N863" s="33" t="e">
        <f>MOD(Rapportage!H863-Rapportage!F863,1)-P863</f>
        <v>#VALUE!</v>
      </c>
      <c r="O863" s="31" t="str">
        <f>IF(Rapportage!G863="","",Rapportage!G863-Rapportage!E863)</f>
        <v/>
      </c>
      <c r="P863" s="35" t="str">
        <f>IF(Rapportage!K863="","",(Rapportage!K863*60)/1440)</f>
        <v/>
      </c>
      <c r="Q863" s="40" t="str">
        <f>IF(O863=1,1-((Rapportage!#REF!-$X$2)),"")</f>
        <v/>
      </c>
      <c r="R863" s="40" t="str">
        <f t="shared" si="86"/>
        <v/>
      </c>
      <c r="S863" s="35" t="str">
        <f>IF(OR(O863=1,Rapportage!H863&lt;$X$3),IF(Rapportage!H863&lt;"00:01","",(Rapportage!H863-$X$2)),"")</f>
        <v/>
      </c>
      <c r="T863" s="36" t="str">
        <f t="shared" si="88"/>
        <v/>
      </c>
      <c r="U863" s="41" t="str">
        <f t="shared" si="89"/>
        <v/>
      </c>
      <c r="V863" s="36" t="str">
        <f t="shared" si="90"/>
        <v/>
      </c>
      <c r="W863" s="36" t="str">
        <f t="shared" si="91"/>
        <v/>
      </c>
      <c r="X863" s="31"/>
      <c r="Y863" s="31"/>
      <c r="Z863" s="31" t="s">
        <v>9266</v>
      </c>
      <c r="AA863" s="31">
        <v>862</v>
      </c>
      <c r="AB863" s="31"/>
      <c r="AC863" s="31"/>
      <c r="AD863" s="31"/>
      <c r="AE863" s="31"/>
      <c r="AF863" s="31"/>
    </row>
    <row r="864" spans="1:32">
      <c r="A864" s="31" t="str">
        <f>IF((Rapportage!A864)="","",_xlfn.CONCAT(REPT("0",4-LEN(Rapportage!A864)),Rapportage!A864))</f>
        <v/>
      </c>
      <c r="B864" s="31" t="s">
        <v>2595</v>
      </c>
      <c r="C864" s="31" t="str">
        <f>IF((Rapportage!C864)="","",_xlfn.CONCAT(REPT("0",10-LEN(Rapportage!C864)),Rapportage!C864))</f>
        <v/>
      </c>
      <c r="D864" s="31" t="s">
        <v>2596</v>
      </c>
      <c r="E864" s="31" t="s">
        <v>18445</v>
      </c>
      <c r="F864" s="31" t="s">
        <v>15923</v>
      </c>
      <c r="G864" s="31" t="s">
        <v>2597</v>
      </c>
      <c r="H864" s="31" t="s">
        <v>9267</v>
      </c>
      <c r="I864" s="31">
        <v>1766</v>
      </c>
      <c r="J864" s="31" t="e">
        <f ca="1">IF(($AB$2-$AA$2) &gt;= 0,IF(LEN(TEXT((V864)*100,"00000"))=3,_xlfn.CONCAT(0,TEXT((V864)*100,"00000")),TEXT((V864)*100,"00000")),empty)</f>
        <v>#NAME?</v>
      </c>
      <c r="K864" s="31" t="str">
        <f t="shared" si="87"/>
        <v/>
      </c>
      <c r="L864" s="31" t="s">
        <v>13404</v>
      </c>
      <c r="M864" s="31"/>
      <c r="N864" s="33" t="e">
        <f>MOD(Rapportage!H864-Rapportage!F864,1)-P864</f>
        <v>#VALUE!</v>
      </c>
      <c r="O864" s="31" t="str">
        <f>IF(Rapportage!G864="","",Rapportage!G864-Rapportage!E864)</f>
        <v/>
      </c>
      <c r="P864" s="35" t="str">
        <f>IF(Rapportage!K864="","",(Rapportage!K864*60)/1440)</f>
        <v/>
      </c>
      <c r="Q864" s="40" t="str">
        <f>IF(O864=1,1-((Rapportage!#REF!-$X$2)),"")</f>
        <v/>
      </c>
      <c r="R864" s="40" t="str">
        <f t="shared" si="86"/>
        <v/>
      </c>
      <c r="S864" s="35" t="str">
        <f>IF(OR(O864=1,Rapportage!H864&lt;$X$3),IF(Rapportage!H864&lt;"00:01","",(Rapportage!H864-$X$2)),"")</f>
        <v/>
      </c>
      <c r="T864" s="36" t="str">
        <f t="shared" si="88"/>
        <v/>
      </c>
      <c r="U864" s="41" t="str">
        <f t="shared" si="89"/>
        <v/>
      </c>
      <c r="V864" s="36" t="str">
        <f t="shared" si="90"/>
        <v/>
      </c>
      <c r="W864" s="36" t="str">
        <f t="shared" si="91"/>
        <v/>
      </c>
      <c r="X864" s="31"/>
      <c r="Y864" s="31"/>
      <c r="Z864" s="31" t="s">
        <v>9268</v>
      </c>
      <c r="AA864" s="31">
        <v>863</v>
      </c>
      <c r="AB864" s="31"/>
      <c r="AC864" s="31"/>
      <c r="AD864" s="31"/>
      <c r="AE864" s="31"/>
      <c r="AF864" s="31"/>
    </row>
    <row r="865" spans="1:32">
      <c r="A865" s="31" t="str">
        <f>IF((Rapportage!A865)="","",_xlfn.CONCAT(REPT("0",4-LEN(Rapportage!A865)),Rapportage!A865))</f>
        <v/>
      </c>
      <c r="B865" s="31" t="s">
        <v>2598</v>
      </c>
      <c r="C865" s="31" t="str">
        <f>IF((Rapportage!C865)="","",_xlfn.CONCAT(REPT("0",10-LEN(Rapportage!C865)),Rapportage!C865))</f>
        <v/>
      </c>
      <c r="D865" s="31" t="s">
        <v>2599</v>
      </c>
      <c r="E865" s="31" t="s">
        <v>18446</v>
      </c>
      <c r="F865" s="31" t="s">
        <v>15924</v>
      </c>
      <c r="G865" s="31" t="s">
        <v>2600</v>
      </c>
      <c r="H865" s="31" t="s">
        <v>9269</v>
      </c>
      <c r="I865" s="31">
        <v>1766</v>
      </c>
      <c r="J865" s="31" t="e">
        <f ca="1">IF(($AB$2-$AA$2) &gt;= 0,IF(LEN(TEXT((V865)*100,"00000"))=3,_xlfn.CONCAT(0,TEXT((V865)*100,"00000")),TEXT((V865)*100,"00000")),empty)</f>
        <v>#NAME?</v>
      </c>
      <c r="K865" s="31" t="str">
        <f t="shared" si="87"/>
        <v/>
      </c>
      <c r="L865" s="31" t="s">
        <v>13405</v>
      </c>
      <c r="M865" s="31"/>
      <c r="N865" s="33" t="e">
        <f>MOD(Rapportage!H865-Rapportage!F865,1)-P865</f>
        <v>#VALUE!</v>
      </c>
      <c r="O865" s="31" t="str">
        <f>IF(Rapportage!G865="","",Rapportage!G865-Rapportage!E865)</f>
        <v/>
      </c>
      <c r="P865" s="35" t="str">
        <f>IF(Rapportage!K865="","",(Rapportage!K865*60)/1440)</f>
        <v/>
      </c>
      <c r="Q865" s="40" t="str">
        <f>IF(O865=1,1-((Rapportage!#REF!-$X$2)),"")</f>
        <v/>
      </c>
      <c r="R865" s="40" t="str">
        <f t="shared" si="86"/>
        <v/>
      </c>
      <c r="S865" s="35" t="str">
        <f>IF(OR(O865=1,Rapportage!H865&lt;$X$3),IF(Rapportage!H865&lt;"00:01","",(Rapportage!H865-$X$2)),"")</f>
        <v/>
      </c>
      <c r="T865" s="36" t="str">
        <f t="shared" si="88"/>
        <v/>
      </c>
      <c r="U865" s="41" t="str">
        <f t="shared" si="89"/>
        <v/>
      </c>
      <c r="V865" s="36" t="str">
        <f t="shared" si="90"/>
        <v/>
      </c>
      <c r="W865" s="36" t="str">
        <f t="shared" si="91"/>
        <v/>
      </c>
      <c r="X865" s="31"/>
      <c r="Y865" s="31"/>
      <c r="Z865" s="31" t="s">
        <v>9270</v>
      </c>
      <c r="AA865" s="31">
        <v>864</v>
      </c>
      <c r="AB865" s="31"/>
      <c r="AC865" s="31"/>
      <c r="AD865" s="31"/>
      <c r="AE865" s="31"/>
      <c r="AF865" s="31"/>
    </row>
    <row r="866" spans="1:32">
      <c r="A866" s="31" t="str">
        <f>IF((Rapportage!A866)="","",_xlfn.CONCAT(REPT("0",4-LEN(Rapportage!A866)),Rapportage!A866))</f>
        <v/>
      </c>
      <c r="B866" s="31" t="s">
        <v>2601</v>
      </c>
      <c r="C866" s="31" t="str">
        <f>IF((Rapportage!C866)="","",_xlfn.CONCAT(REPT("0",10-LEN(Rapportage!C866)),Rapportage!C866))</f>
        <v/>
      </c>
      <c r="D866" s="31" t="s">
        <v>2602</v>
      </c>
      <c r="E866" s="31" t="s">
        <v>18447</v>
      </c>
      <c r="F866" s="31" t="s">
        <v>15925</v>
      </c>
      <c r="G866" s="31" t="s">
        <v>2603</v>
      </c>
      <c r="H866" s="31" t="s">
        <v>9271</v>
      </c>
      <c r="I866" s="31">
        <v>1766</v>
      </c>
      <c r="J866" s="31" t="e">
        <f ca="1">IF(($AB$2-$AA$2) &gt;= 0,IF(LEN(TEXT((V866)*100,"00000"))=3,_xlfn.CONCAT(0,TEXT((V866)*100,"00000")),TEXT((V866)*100,"00000")),empty)</f>
        <v>#NAME?</v>
      </c>
      <c r="K866" s="31" t="str">
        <f t="shared" si="87"/>
        <v/>
      </c>
      <c r="L866" s="31" t="s">
        <v>13406</v>
      </c>
      <c r="M866" s="31"/>
      <c r="N866" s="33" t="e">
        <f>MOD(Rapportage!H866-Rapportage!F866,1)-P866</f>
        <v>#VALUE!</v>
      </c>
      <c r="O866" s="31" t="str">
        <f>IF(Rapportage!G866="","",Rapportage!G866-Rapportage!E866)</f>
        <v/>
      </c>
      <c r="P866" s="35" t="str">
        <f>IF(Rapportage!K866="","",(Rapportage!K866*60)/1440)</f>
        <v/>
      </c>
      <c r="Q866" s="40" t="str">
        <f>IF(O866=1,1-((Rapportage!#REF!-$X$2)),"")</f>
        <v/>
      </c>
      <c r="R866" s="40" t="str">
        <f t="shared" si="86"/>
        <v/>
      </c>
      <c r="S866" s="35" t="str">
        <f>IF(OR(O866=1,Rapportage!H866&lt;$X$3),IF(Rapportage!H866&lt;"00:01","",(Rapportage!H866-$X$2)),"")</f>
        <v/>
      </c>
      <c r="T866" s="36" t="str">
        <f t="shared" si="88"/>
        <v/>
      </c>
      <c r="U866" s="41" t="str">
        <f t="shared" si="89"/>
        <v/>
      </c>
      <c r="V866" s="36" t="str">
        <f t="shared" si="90"/>
        <v/>
      </c>
      <c r="W866" s="36" t="str">
        <f t="shared" si="91"/>
        <v/>
      </c>
      <c r="X866" s="31"/>
      <c r="Y866" s="31"/>
      <c r="Z866" s="31" t="s">
        <v>9272</v>
      </c>
      <c r="AA866" s="31">
        <v>865</v>
      </c>
      <c r="AB866" s="31"/>
      <c r="AC866" s="31"/>
      <c r="AD866" s="31"/>
      <c r="AE866" s="31"/>
      <c r="AF866" s="31"/>
    </row>
    <row r="867" spans="1:32">
      <c r="A867" s="31" t="str">
        <f>IF((Rapportage!A867)="","",_xlfn.CONCAT(REPT("0",4-LEN(Rapportage!A867)),Rapportage!A867))</f>
        <v/>
      </c>
      <c r="B867" s="31" t="s">
        <v>2604</v>
      </c>
      <c r="C867" s="31" t="str">
        <f>IF((Rapportage!C867)="","",_xlfn.CONCAT(REPT("0",10-LEN(Rapportage!C867)),Rapportage!C867))</f>
        <v/>
      </c>
      <c r="D867" s="31" t="s">
        <v>2605</v>
      </c>
      <c r="E867" s="31" t="s">
        <v>18448</v>
      </c>
      <c r="F867" s="31" t="s">
        <v>15926</v>
      </c>
      <c r="G867" s="31" t="s">
        <v>2606</v>
      </c>
      <c r="H867" s="31" t="s">
        <v>9273</v>
      </c>
      <c r="I867" s="31">
        <v>1766</v>
      </c>
      <c r="J867" s="31" t="e">
        <f ca="1">IF(($AB$2-$AA$2) &gt;= 0,IF(LEN(TEXT((V867)*100,"00000"))=3,_xlfn.CONCAT(0,TEXT((V867)*100,"00000")),TEXT((V867)*100,"00000")),empty)</f>
        <v>#NAME?</v>
      </c>
      <c r="K867" s="31" t="str">
        <f t="shared" si="87"/>
        <v/>
      </c>
      <c r="L867" s="31" t="s">
        <v>13407</v>
      </c>
      <c r="M867" s="31"/>
      <c r="N867" s="33" t="e">
        <f>MOD(Rapportage!H867-Rapportage!F867,1)-P867</f>
        <v>#VALUE!</v>
      </c>
      <c r="O867" s="31" t="str">
        <f>IF(Rapportage!G867="","",Rapportage!G867-Rapportage!E867)</f>
        <v/>
      </c>
      <c r="P867" s="35" t="str">
        <f>IF(Rapportage!K867="","",(Rapportage!K867*60)/1440)</f>
        <v/>
      </c>
      <c r="Q867" s="40" t="str">
        <f>IF(O867=1,1-((Rapportage!#REF!-$X$2)),"")</f>
        <v/>
      </c>
      <c r="R867" s="40" t="str">
        <f t="shared" si="86"/>
        <v/>
      </c>
      <c r="S867" s="35" t="str">
        <f>IF(OR(O867=1,Rapportage!H867&lt;$X$3),IF(Rapportage!H867&lt;"00:01","",(Rapportage!H867-$X$2)),"")</f>
        <v/>
      </c>
      <c r="T867" s="36" t="str">
        <f t="shared" si="88"/>
        <v/>
      </c>
      <c r="U867" s="41" t="str">
        <f t="shared" si="89"/>
        <v/>
      </c>
      <c r="V867" s="36" t="str">
        <f t="shared" si="90"/>
        <v/>
      </c>
      <c r="W867" s="36" t="str">
        <f t="shared" si="91"/>
        <v/>
      </c>
      <c r="X867" s="31"/>
      <c r="Y867" s="31"/>
      <c r="Z867" s="31" t="s">
        <v>9274</v>
      </c>
      <c r="AA867" s="31">
        <v>866</v>
      </c>
      <c r="AB867" s="31"/>
      <c r="AC867" s="31"/>
      <c r="AD867" s="31"/>
      <c r="AE867" s="31"/>
      <c r="AF867" s="31"/>
    </row>
    <row r="868" spans="1:32">
      <c r="A868" s="31" t="str">
        <f>IF((Rapportage!A868)="","",_xlfn.CONCAT(REPT("0",4-LEN(Rapportage!A868)),Rapportage!A868))</f>
        <v/>
      </c>
      <c r="B868" s="31" t="s">
        <v>2607</v>
      </c>
      <c r="C868" s="31" t="str">
        <f>IF((Rapportage!C868)="","",_xlfn.CONCAT(REPT("0",10-LEN(Rapportage!C868)),Rapportage!C868))</f>
        <v/>
      </c>
      <c r="D868" s="31" t="s">
        <v>2608</v>
      </c>
      <c r="E868" s="31" t="s">
        <v>18449</v>
      </c>
      <c r="F868" s="31" t="s">
        <v>15927</v>
      </c>
      <c r="G868" s="31" t="s">
        <v>2609</v>
      </c>
      <c r="H868" s="31" t="s">
        <v>9275</v>
      </c>
      <c r="I868" s="31">
        <v>1766</v>
      </c>
      <c r="J868" s="31" t="e">
        <f ca="1">IF(($AB$2-$AA$2) &gt;= 0,IF(LEN(TEXT((V868)*100,"00000"))=3,_xlfn.CONCAT(0,TEXT((V868)*100,"00000")),TEXT((V868)*100,"00000")),empty)</f>
        <v>#NAME?</v>
      </c>
      <c r="K868" s="31" t="str">
        <f t="shared" si="87"/>
        <v/>
      </c>
      <c r="L868" s="31" t="s">
        <v>13408</v>
      </c>
      <c r="M868" s="31"/>
      <c r="N868" s="33" t="e">
        <f>MOD(Rapportage!H868-Rapportage!F868,1)-P868</f>
        <v>#VALUE!</v>
      </c>
      <c r="O868" s="31" t="str">
        <f>IF(Rapportage!G868="","",Rapportage!G868-Rapportage!E868)</f>
        <v/>
      </c>
      <c r="P868" s="35" t="str">
        <f>IF(Rapportage!K868="","",(Rapportage!K868*60)/1440)</f>
        <v/>
      </c>
      <c r="Q868" s="40" t="str">
        <f>IF(O868=1,1-((Rapportage!#REF!-$X$2)),"")</f>
        <v/>
      </c>
      <c r="R868" s="40" t="str">
        <f t="shared" si="86"/>
        <v/>
      </c>
      <c r="S868" s="35" t="str">
        <f>IF(OR(O868=1,Rapportage!H868&lt;$X$3),IF(Rapportage!H868&lt;"00:01","",(Rapportage!H868-$X$2)),"")</f>
        <v/>
      </c>
      <c r="T868" s="36" t="str">
        <f t="shared" si="88"/>
        <v/>
      </c>
      <c r="U868" s="41" t="str">
        <f t="shared" si="89"/>
        <v/>
      </c>
      <c r="V868" s="36" t="str">
        <f t="shared" si="90"/>
        <v/>
      </c>
      <c r="W868" s="36" t="str">
        <f t="shared" si="91"/>
        <v/>
      </c>
      <c r="X868" s="31"/>
      <c r="Y868" s="31"/>
      <c r="Z868" s="31" t="s">
        <v>9276</v>
      </c>
      <c r="AA868" s="31">
        <v>867</v>
      </c>
      <c r="AB868" s="31"/>
      <c r="AC868" s="31"/>
      <c r="AD868" s="31"/>
      <c r="AE868" s="31"/>
      <c r="AF868" s="31"/>
    </row>
    <row r="869" spans="1:32">
      <c r="A869" s="31" t="str">
        <f>IF((Rapportage!A869)="","",_xlfn.CONCAT(REPT("0",4-LEN(Rapportage!A869)),Rapportage!A869))</f>
        <v/>
      </c>
      <c r="B869" s="31" t="s">
        <v>2610</v>
      </c>
      <c r="C869" s="31" t="str">
        <f>IF((Rapportage!C869)="","",_xlfn.CONCAT(REPT("0",10-LEN(Rapportage!C869)),Rapportage!C869))</f>
        <v/>
      </c>
      <c r="D869" s="31" t="s">
        <v>2611</v>
      </c>
      <c r="E869" s="31" t="s">
        <v>18450</v>
      </c>
      <c r="F869" s="31" t="s">
        <v>15928</v>
      </c>
      <c r="G869" s="31" t="s">
        <v>2612</v>
      </c>
      <c r="H869" s="31" t="s">
        <v>9277</v>
      </c>
      <c r="I869" s="31">
        <v>1766</v>
      </c>
      <c r="J869" s="31" t="e">
        <f ca="1">IF(($AB$2-$AA$2) &gt;= 0,IF(LEN(TEXT((V869)*100,"00000"))=3,_xlfn.CONCAT(0,TEXT((V869)*100,"00000")),TEXT((V869)*100,"00000")),empty)</f>
        <v>#NAME?</v>
      </c>
      <c r="K869" s="31" t="str">
        <f t="shared" si="87"/>
        <v/>
      </c>
      <c r="L869" s="31" t="s">
        <v>13409</v>
      </c>
      <c r="M869" s="31"/>
      <c r="N869" s="33" t="e">
        <f>MOD(Rapportage!H869-Rapportage!F869,1)-P869</f>
        <v>#VALUE!</v>
      </c>
      <c r="O869" s="31" t="str">
        <f>IF(Rapportage!G869="","",Rapportage!G869-Rapportage!E869)</f>
        <v/>
      </c>
      <c r="P869" s="35" t="str">
        <f>IF(Rapportage!K869="","",(Rapportage!K869*60)/1440)</f>
        <v/>
      </c>
      <c r="Q869" s="40" t="str">
        <f>IF(O869=1,1-((Rapportage!#REF!-$X$2)),"")</f>
        <v/>
      </c>
      <c r="R869" s="40" t="str">
        <f t="shared" si="86"/>
        <v/>
      </c>
      <c r="S869" s="35" t="str">
        <f>IF(OR(O869=1,Rapportage!H869&lt;$X$3),IF(Rapportage!H869&lt;"00:01","",(Rapportage!H869-$X$2)),"")</f>
        <v/>
      </c>
      <c r="T869" s="36" t="str">
        <f t="shared" si="88"/>
        <v/>
      </c>
      <c r="U869" s="41" t="str">
        <f t="shared" si="89"/>
        <v/>
      </c>
      <c r="V869" s="36" t="str">
        <f t="shared" si="90"/>
        <v/>
      </c>
      <c r="W869" s="36" t="str">
        <f t="shared" si="91"/>
        <v/>
      </c>
      <c r="X869" s="31"/>
      <c r="Y869" s="31"/>
      <c r="Z869" s="31" t="s">
        <v>9278</v>
      </c>
      <c r="AA869" s="31">
        <v>868</v>
      </c>
      <c r="AB869" s="31"/>
      <c r="AC869" s="31"/>
      <c r="AD869" s="31"/>
      <c r="AE869" s="31"/>
      <c r="AF869" s="31"/>
    </row>
    <row r="870" spans="1:32">
      <c r="A870" s="31" t="str">
        <f>IF((Rapportage!A870)="","",_xlfn.CONCAT(REPT("0",4-LEN(Rapportage!A870)),Rapportage!A870))</f>
        <v/>
      </c>
      <c r="B870" s="31" t="s">
        <v>2613</v>
      </c>
      <c r="C870" s="31" t="str">
        <f>IF((Rapportage!C870)="","",_xlfn.CONCAT(REPT("0",10-LEN(Rapportage!C870)),Rapportage!C870))</f>
        <v/>
      </c>
      <c r="D870" s="31" t="s">
        <v>2614</v>
      </c>
      <c r="E870" s="31" t="s">
        <v>18451</v>
      </c>
      <c r="F870" s="31" t="s">
        <v>15929</v>
      </c>
      <c r="G870" s="31" t="s">
        <v>2615</v>
      </c>
      <c r="H870" s="31" t="s">
        <v>9279</v>
      </c>
      <c r="I870" s="31">
        <v>1766</v>
      </c>
      <c r="J870" s="31" t="e">
        <f ca="1">IF(($AB$2-$AA$2) &gt;= 0,IF(LEN(TEXT((V870)*100,"00000"))=3,_xlfn.CONCAT(0,TEXT((V870)*100,"00000")),TEXT((V870)*100,"00000")),empty)</f>
        <v>#NAME?</v>
      </c>
      <c r="K870" s="31" t="str">
        <f t="shared" si="87"/>
        <v/>
      </c>
      <c r="L870" s="31" t="s">
        <v>13410</v>
      </c>
      <c r="M870" s="31"/>
      <c r="N870" s="33" t="e">
        <f>MOD(Rapportage!H870-Rapportage!F870,1)-P870</f>
        <v>#VALUE!</v>
      </c>
      <c r="O870" s="31" t="str">
        <f>IF(Rapportage!G870="","",Rapportage!G870-Rapportage!E870)</f>
        <v/>
      </c>
      <c r="P870" s="35" t="str">
        <f>IF(Rapportage!K870="","",(Rapportage!K870*60)/1440)</f>
        <v/>
      </c>
      <c r="Q870" s="40" t="str">
        <f>IF(O870=1,1-((Rapportage!#REF!-$X$2)),"")</f>
        <v/>
      </c>
      <c r="R870" s="40" t="str">
        <f t="shared" si="86"/>
        <v/>
      </c>
      <c r="S870" s="35" t="str">
        <f>IF(OR(O870=1,Rapportage!H870&lt;$X$3),IF(Rapportage!H870&lt;"00:01","",(Rapportage!H870-$X$2)),"")</f>
        <v/>
      </c>
      <c r="T870" s="36" t="str">
        <f t="shared" si="88"/>
        <v/>
      </c>
      <c r="U870" s="41" t="str">
        <f t="shared" si="89"/>
        <v/>
      </c>
      <c r="V870" s="36" t="str">
        <f t="shared" si="90"/>
        <v/>
      </c>
      <c r="W870" s="36" t="str">
        <f t="shared" si="91"/>
        <v/>
      </c>
      <c r="X870" s="31"/>
      <c r="Y870" s="31"/>
      <c r="Z870" s="31" t="s">
        <v>9280</v>
      </c>
      <c r="AA870" s="31">
        <v>869</v>
      </c>
      <c r="AB870" s="31"/>
      <c r="AC870" s="31"/>
      <c r="AD870" s="31"/>
      <c r="AE870" s="31"/>
      <c r="AF870" s="31"/>
    </row>
    <row r="871" spans="1:32">
      <c r="A871" s="31" t="str">
        <f>IF((Rapportage!A871)="","",_xlfn.CONCAT(REPT("0",4-LEN(Rapportage!A871)),Rapportage!A871))</f>
        <v/>
      </c>
      <c r="B871" s="31" t="s">
        <v>2616</v>
      </c>
      <c r="C871" s="31" t="str">
        <f>IF((Rapportage!C871)="","",_xlfn.CONCAT(REPT("0",10-LEN(Rapportage!C871)),Rapportage!C871))</f>
        <v/>
      </c>
      <c r="D871" s="31" t="s">
        <v>2617</v>
      </c>
      <c r="E871" s="31" t="s">
        <v>18452</v>
      </c>
      <c r="F871" s="31" t="s">
        <v>15930</v>
      </c>
      <c r="G871" s="31" t="s">
        <v>2618</v>
      </c>
      <c r="H871" s="31" t="s">
        <v>9281</v>
      </c>
      <c r="I871" s="31">
        <v>1766</v>
      </c>
      <c r="J871" s="31" t="e">
        <f ca="1">IF(($AB$2-$AA$2) &gt;= 0,IF(LEN(TEXT((V871)*100,"00000"))=3,_xlfn.CONCAT(0,TEXT((V871)*100,"00000")),TEXT((V871)*100,"00000")),empty)</f>
        <v>#NAME?</v>
      </c>
      <c r="K871" s="31" t="str">
        <f t="shared" si="87"/>
        <v/>
      </c>
      <c r="L871" s="31" t="s">
        <v>13411</v>
      </c>
      <c r="M871" s="31"/>
      <c r="N871" s="33" t="e">
        <f>MOD(Rapportage!H871-Rapportage!F871,1)-P871</f>
        <v>#VALUE!</v>
      </c>
      <c r="O871" s="31" t="str">
        <f>IF(Rapportage!G871="","",Rapportage!G871-Rapportage!E871)</f>
        <v/>
      </c>
      <c r="P871" s="35" t="str">
        <f>IF(Rapportage!K871="","",(Rapportage!K871*60)/1440)</f>
        <v/>
      </c>
      <c r="Q871" s="40" t="str">
        <f>IF(O871=1,1-((Rapportage!#REF!-$X$2)),"")</f>
        <v/>
      </c>
      <c r="R871" s="40" t="str">
        <f t="shared" si="86"/>
        <v/>
      </c>
      <c r="S871" s="35" t="str">
        <f>IF(OR(O871=1,Rapportage!H871&lt;$X$3),IF(Rapportage!H871&lt;"00:01","",(Rapportage!H871-$X$2)),"")</f>
        <v/>
      </c>
      <c r="T871" s="36" t="str">
        <f t="shared" si="88"/>
        <v/>
      </c>
      <c r="U871" s="41" t="str">
        <f t="shared" si="89"/>
        <v/>
      </c>
      <c r="V871" s="36" t="str">
        <f t="shared" si="90"/>
        <v/>
      </c>
      <c r="W871" s="36" t="str">
        <f t="shared" si="91"/>
        <v/>
      </c>
      <c r="X871" s="31"/>
      <c r="Y871" s="31"/>
      <c r="Z871" s="31" t="s">
        <v>9282</v>
      </c>
      <c r="AA871" s="31">
        <v>870</v>
      </c>
      <c r="AB871" s="31"/>
      <c r="AC871" s="31"/>
      <c r="AD871" s="31"/>
      <c r="AE871" s="31"/>
      <c r="AF871" s="31"/>
    </row>
    <row r="872" spans="1:32">
      <c r="A872" s="31" t="str">
        <f>IF((Rapportage!A872)="","",_xlfn.CONCAT(REPT("0",4-LEN(Rapportage!A872)),Rapportage!A872))</f>
        <v/>
      </c>
      <c r="B872" s="31" t="s">
        <v>2619</v>
      </c>
      <c r="C872" s="31" t="str">
        <f>IF((Rapportage!C872)="","",_xlfn.CONCAT(REPT("0",10-LEN(Rapportage!C872)),Rapportage!C872))</f>
        <v/>
      </c>
      <c r="D872" s="31" t="s">
        <v>2620</v>
      </c>
      <c r="E872" s="31" t="s">
        <v>18453</v>
      </c>
      <c r="F872" s="31" t="s">
        <v>15931</v>
      </c>
      <c r="G872" s="31" t="s">
        <v>2621</v>
      </c>
      <c r="H872" s="31" t="s">
        <v>9283</v>
      </c>
      <c r="I872" s="31">
        <v>1766</v>
      </c>
      <c r="J872" s="31" t="e">
        <f ca="1">IF(($AB$2-$AA$2) &gt;= 0,IF(LEN(TEXT((V872)*100,"00000"))=3,_xlfn.CONCAT(0,TEXT((V872)*100,"00000")),TEXT((V872)*100,"00000")),empty)</f>
        <v>#NAME?</v>
      </c>
      <c r="K872" s="31" t="str">
        <f t="shared" si="87"/>
        <v/>
      </c>
      <c r="L872" s="31" t="s">
        <v>13412</v>
      </c>
      <c r="M872" s="31"/>
      <c r="N872" s="33" t="e">
        <f>MOD(Rapportage!H872-Rapportage!F872,1)-P872</f>
        <v>#VALUE!</v>
      </c>
      <c r="O872" s="31" t="str">
        <f>IF(Rapportage!G872="","",Rapportage!G872-Rapportage!E872)</f>
        <v/>
      </c>
      <c r="P872" s="35" t="str">
        <f>IF(Rapportage!K872="","",(Rapportage!K872*60)/1440)</f>
        <v/>
      </c>
      <c r="Q872" s="40" t="str">
        <f>IF(O872=1,1-((Rapportage!#REF!-$X$2)),"")</f>
        <v/>
      </c>
      <c r="R872" s="40" t="str">
        <f t="shared" si="86"/>
        <v/>
      </c>
      <c r="S872" s="35" t="str">
        <f>IF(OR(O872=1,Rapportage!H872&lt;$X$3),IF(Rapportage!H872&lt;"00:01","",(Rapportage!H872-$X$2)),"")</f>
        <v/>
      </c>
      <c r="T872" s="36" t="str">
        <f t="shared" si="88"/>
        <v/>
      </c>
      <c r="U872" s="41" t="str">
        <f t="shared" si="89"/>
        <v/>
      </c>
      <c r="V872" s="36" t="str">
        <f t="shared" si="90"/>
        <v/>
      </c>
      <c r="W872" s="36" t="str">
        <f t="shared" si="91"/>
        <v/>
      </c>
      <c r="X872" s="31"/>
      <c r="Y872" s="31"/>
      <c r="Z872" s="31" t="s">
        <v>9284</v>
      </c>
      <c r="AA872" s="31">
        <v>871</v>
      </c>
      <c r="AB872" s="31"/>
      <c r="AC872" s="31"/>
      <c r="AD872" s="31"/>
      <c r="AE872" s="31"/>
      <c r="AF872" s="31"/>
    </row>
    <row r="873" spans="1:32">
      <c r="A873" s="31" t="str">
        <f>IF((Rapportage!A873)="","",_xlfn.CONCAT(REPT("0",4-LEN(Rapportage!A873)),Rapportage!A873))</f>
        <v/>
      </c>
      <c r="B873" s="31" t="s">
        <v>2622</v>
      </c>
      <c r="C873" s="31" t="str">
        <f>IF((Rapportage!C873)="","",_xlfn.CONCAT(REPT("0",10-LEN(Rapportage!C873)),Rapportage!C873))</f>
        <v/>
      </c>
      <c r="D873" s="31" t="s">
        <v>2623</v>
      </c>
      <c r="E873" s="31" t="s">
        <v>18454</v>
      </c>
      <c r="F873" s="31" t="s">
        <v>15932</v>
      </c>
      <c r="G873" s="31" t="s">
        <v>2624</v>
      </c>
      <c r="H873" s="31" t="s">
        <v>9285</v>
      </c>
      <c r="I873" s="31">
        <v>1766</v>
      </c>
      <c r="J873" s="31" t="e">
        <f ca="1">IF(($AB$2-$AA$2) &gt;= 0,IF(LEN(TEXT((V873)*100,"00000"))=3,_xlfn.CONCAT(0,TEXT((V873)*100,"00000")),TEXT((V873)*100,"00000")),empty)</f>
        <v>#NAME?</v>
      </c>
      <c r="K873" s="31" t="str">
        <f t="shared" si="87"/>
        <v/>
      </c>
      <c r="L873" s="31" t="s">
        <v>13413</v>
      </c>
      <c r="M873" s="31"/>
      <c r="N873" s="33" t="e">
        <f>MOD(Rapportage!H873-Rapportage!F873,1)-P873</f>
        <v>#VALUE!</v>
      </c>
      <c r="O873" s="31" t="str">
        <f>IF(Rapportage!G873="","",Rapportage!G873-Rapportage!E873)</f>
        <v/>
      </c>
      <c r="P873" s="35" t="str">
        <f>IF(Rapportage!K873="","",(Rapportage!K873*60)/1440)</f>
        <v/>
      </c>
      <c r="Q873" s="40" t="str">
        <f>IF(O873=1,1-((Rapportage!#REF!-$X$2)),"")</f>
        <v/>
      </c>
      <c r="R873" s="40" t="str">
        <f t="shared" si="86"/>
        <v/>
      </c>
      <c r="S873" s="35" t="str">
        <f>IF(OR(O873=1,Rapportage!H873&lt;$X$3),IF(Rapportage!H873&lt;"00:01","",(Rapportage!H873-$X$2)),"")</f>
        <v/>
      </c>
      <c r="T873" s="36" t="str">
        <f t="shared" si="88"/>
        <v/>
      </c>
      <c r="U873" s="41" t="str">
        <f t="shared" si="89"/>
        <v/>
      </c>
      <c r="V873" s="36" t="str">
        <f t="shared" si="90"/>
        <v/>
      </c>
      <c r="W873" s="36" t="str">
        <f t="shared" si="91"/>
        <v/>
      </c>
      <c r="X873" s="31"/>
      <c r="Y873" s="31"/>
      <c r="Z873" s="31" t="s">
        <v>9286</v>
      </c>
      <c r="AA873" s="31">
        <v>872</v>
      </c>
      <c r="AB873" s="31"/>
      <c r="AC873" s="31"/>
      <c r="AD873" s="31"/>
      <c r="AE873" s="31"/>
      <c r="AF873" s="31"/>
    </row>
    <row r="874" spans="1:32">
      <c r="A874" s="31" t="str">
        <f>IF((Rapportage!A874)="","",_xlfn.CONCAT(REPT("0",4-LEN(Rapportage!A874)),Rapportage!A874))</f>
        <v/>
      </c>
      <c r="B874" s="31" t="s">
        <v>2625</v>
      </c>
      <c r="C874" s="31" t="str">
        <f>IF((Rapportage!C874)="","",_xlfn.CONCAT(REPT("0",10-LEN(Rapportage!C874)),Rapportage!C874))</f>
        <v/>
      </c>
      <c r="D874" s="31" t="s">
        <v>2626</v>
      </c>
      <c r="E874" s="31" t="s">
        <v>18455</v>
      </c>
      <c r="F874" s="31" t="s">
        <v>15933</v>
      </c>
      <c r="G874" s="31" t="s">
        <v>2627</v>
      </c>
      <c r="H874" s="31" t="s">
        <v>9287</v>
      </c>
      <c r="I874" s="31">
        <v>1766</v>
      </c>
      <c r="J874" s="31" t="e">
        <f ca="1">IF(($AB$2-$AA$2) &gt;= 0,IF(LEN(TEXT((V874)*100,"00000"))=3,_xlfn.CONCAT(0,TEXT((V874)*100,"00000")),TEXT((V874)*100,"00000")),empty)</f>
        <v>#NAME?</v>
      </c>
      <c r="K874" s="31" t="str">
        <f t="shared" si="87"/>
        <v/>
      </c>
      <c r="L874" s="31" t="s">
        <v>13414</v>
      </c>
      <c r="M874" s="31"/>
      <c r="N874" s="33" t="e">
        <f>MOD(Rapportage!H874-Rapportage!F874,1)-P874</f>
        <v>#VALUE!</v>
      </c>
      <c r="O874" s="31" t="str">
        <f>IF(Rapportage!G874="","",Rapportage!G874-Rapportage!E874)</f>
        <v/>
      </c>
      <c r="P874" s="35" t="str">
        <f>IF(Rapportage!K874="","",(Rapportage!K874*60)/1440)</f>
        <v/>
      </c>
      <c r="Q874" s="40" t="str">
        <f>IF(O874=1,1-((Rapportage!#REF!-$X$2)),"")</f>
        <v/>
      </c>
      <c r="R874" s="40" t="str">
        <f t="shared" si="86"/>
        <v/>
      </c>
      <c r="S874" s="35" t="str">
        <f>IF(OR(O874=1,Rapportage!H874&lt;$X$3),IF(Rapportage!H874&lt;"00:01","",(Rapportage!H874-$X$2)),"")</f>
        <v/>
      </c>
      <c r="T874" s="36" t="str">
        <f t="shared" si="88"/>
        <v/>
      </c>
      <c r="U874" s="41" t="str">
        <f t="shared" si="89"/>
        <v/>
      </c>
      <c r="V874" s="36" t="str">
        <f t="shared" si="90"/>
        <v/>
      </c>
      <c r="W874" s="36" t="str">
        <f t="shared" si="91"/>
        <v/>
      </c>
      <c r="X874" s="31"/>
      <c r="Y874" s="31"/>
      <c r="Z874" s="31" t="s">
        <v>9288</v>
      </c>
      <c r="AA874" s="31">
        <v>873</v>
      </c>
      <c r="AB874" s="31"/>
      <c r="AC874" s="31"/>
      <c r="AD874" s="31"/>
      <c r="AE874" s="31"/>
      <c r="AF874" s="31"/>
    </row>
    <row r="875" spans="1:32">
      <c r="A875" s="31" t="str">
        <f>IF((Rapportage!A875)="","",_xlfn.CONCAT(REPT("0",4-LEN(Rapportage!A875)),Rapportage!A875))</f>
        <v/>
      </c>
      <c r="B875" s="31" t="s">
        <v>2628</v>
      </c>
      <c r="C875" s="31" t="str">
        <f>IF((Rapportage!C875)="","",_xlfn.CONCAT(REPT("0",10-LEN(Rapportage!C875)),Rapportage!C875))</f>
        <v/>
      </c>
      <c r="D875" s="31" t="s">
        <v>2629</v>
      </c>
      <c r="E875" s="31" t="s">
        <v>18456</v>
      </c>
      <c r="F875" s="31" t="s">
        <v>15934</v>
      </c>
      <c r="G875" s="31" t="s">
        <v>2630</v>
      </c>
      <c r="H875" s="31" t="s">
        <v>9289</v>
      </c>
      <c r="I875" s="31">
        <v>1766</v>
      </c>
      <c r="J875" s="31" t="e">
        <f ca="1">IF(($AB$2-$AA$2) &gt;= 0,IF(LEN(TEXT((V875)*100,"00000"))=3,_xlfn.CONCAT(0,TEXT((V875)*100,"00000")),TEXT((V875)*100,"00000")),empty)</f>
        <v>#NAME?</v>
      </c>
      <c r="K875" s="31" t="str">
        <f t="shared" si="87"/>
        <v/>
      </c>
      <c r="L875" s="31" t="s">
        <v>13415</v>
      </c>
      <c r="M875" s="31"/>
      <c r="N875" s="33" t="e">
        <f>MOD(Rapportage!H875-Rapportage!F875,1)-P875</f>
        <v>#VALUE!</v>
      </c>
      <c r="O875" s="31" t="str">
        <f>IF(Rapportage!G875="","",Rapportage!G875-Rapportage!E875)</f>
        <v/>
      </c>
      <c r="P875" s="35" t="str">
        <f>IF(Rapportage!K875="","",(Rapportage!K875*60)/1440)</f>
        <v/>
      </c>
      <c r="Q875" s="40" t="str">
        <f>IF(O875=1,1-((Rapportage!#REF!-$X$2)),"")</f>
        <v/>
      </c>
      <c r="R875" s="40" t="str">
        <f t="shared" si="86"/>
        <v/>
      </c>
      <c r="S875" s="35" t="str">
        <f>IF(OR(O875=1,Rapportage!H875&lt;$X$3),IF(Rapportage!H875&lt;"00:01","",(Rapportage!H875-$X$2)),"")</f>
        <v/>
      </c>
      <c r="T875" s="36" t="str">
        <f t="shared" si="88"/>
        <v/>
      </c>
      <c r="U875" s="41" t="str">
        <f t="shared" si="89"/>
        <v/>
      </c>
      <c r="V875" s="36" t="str">
        <f t="shared" si="90"/>
        <v/>
      </c>
      <c r="W875" s="36" t="str">
        <f t="shared" si="91"/>
        <v/>
      </c>
      <c r="X875" s="31"/>
      <c r="Y875" s="31"/>
      <c r="Z875" s="31" t="s">
        <v>9290</v>
      </c>
      <c r="AA875" s="31">
        <v>874</v>
      </c>
      <c r="AB875" s="31"/>
      <c r="AC875" s="31"/>
      <c r="AD875" s="31"/>
      <c r="AE875" s="31"/>
      <c r="AF875" s="31"/>
    </row>
    <row r="876" spans="1:32">
      <c r="A876" s="31" t="str">
        <f>IF((Rapportage!A876)="","",_xlfn.CONCAT(REPT("0",4-LEN(Rapportage!A876)),Rapportage!A876))</f>
        <v/>
      </c>
      <c r="B876" s="31" t="s">
        <v>2631</v>
      </c>
      <c r="C876" s="31" t="str">
        <f>IF((Rapportage!C876)="","",_xlfn.CONCAT(REPT("0",10-LEN(Rapportage!C876)),Rapportage!C876))</f>
        <v/>
      </c>
      <c r="D876" s="31" t="s">
        <v>2632</v>
      </c>
      <c r="E876" s="31" t="s">
        <v>18457</v>
      </c>
      <c r="F876" s="31" t="s">
        <v>15935</v>
      </c>
      <c r="G876" s="31" t="s">
        <v>2633</v>
      </c>
      <c r="H876" s="31" t="s">
        <v>9291</v>
      </c>
      <c r="I876" s="31">
        <v>1766</v>
      </c>
      <c r="J876" s="31" t="e">
        <f ca="1">IF(($AB$2-$AA$2) &gt;= 0,IF(LEN(TEXT((V876)*100,"00000"))=3,_xlfn.CONCAT(0,TEXT((V876)*100,"00000")),TEXT((V876)*100,"00000")),empty)</f>
        <v>#NAME?</v>
      </c>
      <c r="K876" s="31" t="str">
        <f t="shared" si="87"/>
        <v/>
      </c>
      <c r="L876" s="31" t="s">
        <v>13416</v>
      </c>
      <c r="M876" s="31"/>
      <c r="N876" s="33" t="e">
        <f>MOD(Rapportage!H876-Rapportage!F876,1)-P876</f>
        <v>#VALUE!</v>
      </c>
      <c r="O876" s="31" t="str">
        <f>IF(Rapportage!G876="","",Rapportage!G876-Rapportage!E876)</f>
        <v/>
      </c>
      <c r="P876" s="35" t="str">
        <f>IF(Rapportage!K876="","",(Rapportage!K876*60)/1440)</f>
        <v/>
      </c>
      <c r="Q876" s="40" t="str">
        <f>IF(O876=1,1-((Rapportage!#REF!-$X$2)),"")</f>
        <v/>
      </c>
      <c r="R876" s="40" t="str">
        <f t="shared" si="86"/>
        <v/>
      </c>
      <c r="S876" s="35" t="str">
        <f>IF(OR(O876=1,Rapportage!H876&lt;$X$3),IF(Rapportage!H876&lt;"00:01","",(Rapportage!H876-$X$2)),"")</f>
        <v/>
      </c>
      <c r="T876" s="36" t="str">
        <f t="shared" si="88"/>
        <v/>
      </c>
      <c r="U876" s="41" t="str">
        <f t="shared" si="89"/>
        <v/>
      </c>
      <c r="V876" s="36" t="str">
        <f t="shared" si="90"/>
        <v/>
      </c>
      <c r="W876" s="36" t="str">
        <f t="shared" si="91"/>
        <v/>
      </c>
      <c r="X876" s="31"/>
      <c r="Y876" s="31"/>
      <c r="Z876" s="31" t="s">
        <v>9292</v>
      </c>
      <c r="AA876" s="31">
        <v>875</v>
      </c>
      <c r="AB876" s="31"/>
      <c r="AC876" s="31"/>
      <c r="AD876" s="31"/>
      <c r="AE876" s="31"/>
      <c r="AF876" s="31"/>
    </row>
    <row r="877" spans="1:32">
      <c r="A877" s="31" t="str">
        <f>IF((Rapportage!A877)="","",_xlfn.CONCAT(REPT("0",4-LEN(Rapportage!A877)),Rapportage!A877))</f>
        <v/>
      </c>
      <c r="B877" s="31" t="s">
        <v>2634</v>
      </c>
      <c r="C877" s="31" t="str">
        <f>IF((Rapportage!C877)="","",_xlfn.CONCAT(REPT("0",10-LEN(Rapportage!C877)),Rapportage!C877))</f>
        <v/>
      </c>
      <c r="D877" s="31" t="s">
        <v>2635</v>
      </c>
      <c r="E877" s="31" t="s">
        <v>18458</v>
      </c>
      <c r="F877" s="31" t="s">
        <v>15936</v>
      </c>
      <c r="G877" s="31" t="s">
        <v>2636</v>
      </c>
      <c r="H877" s="31" t="s">
        <v>9293</v>
      </c>
      <c r="I877" s="31">
        <v>1766</v>
      </c>
      <c r="J877" s="31" t="e">
        <f ca="1">IF(($AB$2-$AA$2) &gt;= 0,IF(LEN(TEXT((V877)*100,"00000"))=3,_xlfn.CONCAT(0,TEXT((V877)*100,"00000")),TEXT((V877)*100,"00000")),empty)</f>
        <v>#NAME?</v>
      </c>
      <c r="K877" s="31" t="str">
        <f t="shared" si="87"/>
        <v/>
      </c>
      <c r="L877" s="31" t="s">
        <v>13417</v>
      </c>
      <c r="M877" s="31"/>
      <c r="N877" s="33" t="e">
        <f>MOD(Rapportage!H877-Rapportage!F877,1)-P877</f>
        <v>#VALUE!</v>
      </c>
      <c r="O877" s="31" t="str">
        <f>IF(Rapportage!G877="","",Rapportage!G877-Rapportage!E877)</f>
        <v/>
      </c>
      <c r="P877" s="35" t="str">
        <f>IF(Rapportage!K877="","",(Rapportage!K877*60)/1440)</f>
        <v/>
      </c>
      <c r="Q877" s="40" t="str">
        <f>IF(O877=1,1-((Rapportage!#REF!-$X$2)),"")</f>
        <v/>
      </c>
      <c r="R877" s="40" t="str">
        <f t="shared" si="86"/>
        <v/>
      </c>
      <c r="S877" s="35" t="str">
        <f>IF(OR(O877=1,Rapportage!H877&lt;$X$3),IF(Rapportage!H877&lt;"00:01","",(Rapportage!H877-$X$2)),"")</f>
        <v/>
      </c>
      <c r="T877" s="36" t="str">
        <f t="shared" si="88"/>
        <v/>
      </c>
      <c r="U877" s="41" t="str">
        <f t="shared" si="89"/>
        <v/>
      </c>
      <c r="V877" s="36" t="str">
        <f t="shared" si="90"/>
        <v/>
      </c>
      <c r="W877" s="36" t="str">
        <f t="shared" si="91"/>
        <v/>
      </c>
      <c r="X877" s="31"/>
      <c r="Y877" s="31"/>
      <c r="Z877" s="31" t="s">
        <v>9294</v>
      </c>
      <c r="AA877" s="31">
        <v>876</v>
      </c>
      <c r="AB877" s="31"/>
      <c r="AC877" s="31"/>
      <c r="AD877" s="31"/>
      <c r="AE877" s="31"/>
      <c r="AF877" s="31"/>
    </row>
    <row r="878" spans="1:32">
      <c r="A878" s="31" t="str">
        <f>IF((Rapportage!A878)="","",_xlfn.CONCAT(REPT("0",4-LEN(Rapportage!A878)),Rapportage!A878))</f>
        <v/>
      </c>
      <c r="B878" s="31" t="s">
        <v>2637</v>
      </c>
      <c r="C878" s="31" t="str">
        <f>IF((Rapportage!C878)="","",_xlfn.CONCAT(REPT("0",10-LEN(Rapportage!C878)),Rapportage!C878))</f>
        <v/>
      </c>
      <c r="D878" s="31" t="s">
        <v>2638</v>
      </c>
      <c r="E878" s="31" t="s">
        <v>18459</v>
      </c>
      <c r="F878" s="31" t="s">
        <v>15937</v>
      </c>
      <c r="G878" s="31" t="s">
        <v>2639</v>
      </c>
      <c r="H878" s="31" t="s">
        <v>9295</v>
      </c>
      <c r="I878" s="31">
        <v>1766</v>
      </c>
      <c r="J878" s="31" t="e">
        <f ca="1">IF(($AB$2-$AA$2) &gt;= 0,IF(LEN(TEXT((V878)*100,"00000"))=3,_xlfn.CONCAT(0,TEXT((V878)*100,"00000")),TEXT((V878)*100,"00000")),empty)</f>
        <v>#NAME?</v>
      </c>
      <c r="K878" s="31" t="str">
        <f t="shared" si="87"/>
        <v/>
      </c>
      <c r="L878" s="31" t="s">
        <v>13418</v>
      </c>
      <c r="M878" s="31"/>
      <c r="N878" s="33" t="e">
        <f>MOD(Rapportage!H878-Rapportage!F878,1)-P878</f>
        <v>#VALUE!</v>
      </c>
      <c r="O878" s="31" t="str">
        <f>IF(Rapportage!G878="","",Rapportage!G878-Rapportage!E878)</f>
        <v/>
      </c>
      <c r="P878" s="35" t="str">
        <f>IF(Rapportage!K878="","",(Rapportage!K878*60)/1440)</f>
        <v/>
      </c>
      <c r="Q878" s="40" t="str">
        <f>IF(O878=1,1-((Rapportage!#REF!-$X$2)),"")</f>
        <v/>
      </c>
      <c r="R878" s="40" t="str">
        <f t="shared" si="86"/>
        <v/>
      </c>
      <c r="S878" s="35" t="str">
        <f>IF(OR(O878=1,Rapportage!H878&lt;$X$3),IF(Rapportage!H878&lt;"00:01","",(Rapportage!H878-$X$2)),"")</f>
        <v/>
      </c>
      <c r="T878" s="36" t="str">
        <f t="shared" si="88"/>
        <v/>
      </c>
      <c r="U878" s="41" t="str">
        <f t="shared" si="89"/>
        <v/>
      </c>
      <c r="V878" s="36" t="str">
        <f t="shared" si="90"/>
        <v/>
      </c>
      <c r="W878" s="36" t="str">
        <f t="shared" si="91"/>
        <v/>
      </c>
      <c r="X878" s="31"/>
      <c r="Y878" s="31"/>
      <c r="Z878" s="31" t="s">
        <v>9296</v>
      </c>
      <c r="AA878" s="31">
        <v>877</v>
      </c>
      <c r="AB878" s="31"/>
      <c r="AC878" s="31"/>
      <c r="AD878" s="31"/>
      <c r="AE878" s="31"/>
      <c r="AF878" s="31"/>
    </row>
    <row r="879" spans="1:32">
      <c r="A879" s="31" t="str">
        <f>IF((Rapportage!A879)="","",_xlfn.CONCAT(REPT("0",4-LEN(Rapportage!A879)),Rapportage!A879))</f>
        <v/>
      </c>
      <c r="B879" s="31" t="s">
        <v>2640</v>
      </c>
      <c r="C879" s="31" t="str">
        <f>IF((Rapportage!C879)="","",_xlfn.CONCAT(REPT("0",10-LEN(Rapportage!C879)),Rapportage!C879))</f>
        <v/>
      </c>
      <c r="D879" s="31" t="s">
        <v>2641</v>
      </c>
      <c r="E879" s="31" t="s">
        <v>18460</v>
      </c>
      <c r="F879" s="31" t="s">
        <v>15938</v>
      </c>
      <c r="G879" s="31" t="s">
        <v>2642</v>
      </c>
      <c r="H879" s="31" t="s">
        <v>9297</v>
      </c>
      <c r="I879" s="31">
        <v>1766</v>
      </c>
      <c r="J879" s="31" t="e">
        <f ca="1">IF(($AB$2-$AA$2) &gt;= 0,IF(LEN(TEXT((V879)*100,"00000"))=3,_xlfn.CONCAT(0,TEXT((V879)*100,"00000")),TEXT((V879)*100,"00000")),empty)</f>
        <v>#NAME?</v>
      </c>
      <c r="K879" s="31" t="str">
        <f t="shared" si="87"/>
        <v/>
      </c>
      <c r="L879" s="31" t="s">
        <v>13419</v>
      </c>
      <c r="M879" s="31"/>
      <c r="N879" s="33" t="e">
        <f>MOD(Rapportage!H879-Rapportage!F879,1)-P879</f>
        <v>#VALUE!</v>
      </c>
      <c r="O879" s="31" t="str">
        <f>IF(Rapportage!G879="","",Rapportage!G879-Rapportage!E879)</f>
        <v/>
      </c>
      <c r="P879" s="35" t="str">
        <f>IF(Rapportage!K879="","",(Rapportage!K879*60)/1440)</f>
        <v/>
      </c>
      <c r="Q879" s="40" t="str">
        <f>IF(O879=1,1-((Rapportage!#REF!-$X$2)),"")</f>
        <v/>
      </c>
      <c r="R879" s="40" t="str">
        <f t="shared" si="86"/>
        <v/>
      </c>
      <c r="S879" s="35" t="str">
        <f>IF(OR(O879=1,Rapportage!H879&lt;$X$3),IF(Rapportage!H879&lt;"00:01","",(Rapportage!H879-$X$2)),"")</f>
        <v/>
      </c>
      <c r="T879" s="36" t="str">
        <f t="shared" si="88"/>
        <v/>
      </c>
      <c r="U879" s="41" t="str">
        <f t="shared" si="89"/>
        <v/>
      </c>
      <c r="V879" s="36" t="str">
        <f t="shared" si="90"/>
        <v/>
      </c>
      <c r="W879" s="36" t="str">
        <f t="shared" si="91"/>
        <v/>
      </c>
      <c r="X879" s="31"/>
      <c r="Y879" s="31"/>
      <c r="Z879" s="31" t="s">
        <v>9298</v>
      </c>
      <c r="AA879" s="31">
        <v>878</v>
      </c>
      <c r="AB879" s="31"/>
      <c r="AC879" s="31"/>
      <c r="AD879" s="31"/>
      <c r="AE879" s="31"/>
      <c r="AF879" s="31"/>
    </row>
    <row r="880" spans="1:32">
      <c r="A880" s="31" t="str">
        <f>IF((Rapportage!A880)="","",_xlfn.CONCAT(REPT("0",4-LEN(Rapportage!A880)),Rapportage!A880))</f>
        <v/>
      </c>
      <c r="B880" s="31" t="s">
        <v>2643</v>
      </c>
      <c r="C880" s="31" t="str">
        <f>IF((Rapportage!C880)="","",_xlfn.CONCAT(REPT("0",10-LEN(Rapportage!C880)),Rapportage!C880))</f>
        <v/>
      </c>
      <c r="D880" s="31" t="s">
        <v>2644</v>
      </c>
      <c r="E880" s="31" t="s">
        <v>18461</v>
      </c>
      <c r="F880" s="31" t="s">
        <v>15939</v>
      </c>
      <c r="G880" s="31" t="s">
        <v>2645</v>
      </c>
      <c r="H880" s="31" t="s">
        <v>9299</v>
      </c>
      <c r="I880" s="31">
        <v>1766</v>
      </c>
      <c r="J880" s="31" t="e">
        <f ca="1">IF(($AB$2-$AA$2) &gt;= 0,IF(LEN(TEXT((V880)*100,"00000"))=3,_xlfn.CONCAT(0,TEXT((V880)*100,"00000")),TEXT((V880)*100,"00000")),empty)</f>
        <v>#NAME?</v>
      </c>
      <c r="K880" s="31" t="str">
        <f t="shared" si="87"/>
        <v/>
      </c>
      <c r="L880" s="31" t="s">
        <v>13420</v>
      </c>
      <c r="M880" s="31"/>
      <c r="N880" s="33" t="e">
        <f>MOD(Rapportage!H880-Rapportage!F880,1)-P880</f>
        <v>#VALUE!</v>
      </c>
      <c r="O880" s="31" t="str">
        <f>IF(Rapportage!G880="","",Rapportage!G880-Rapportage!E880)</f>
        <v/>
      </c>
      <c r="P880" s="35" t="str">
        <f>IF(Rapportage!K880="","",(Rapportage!K880*60)/1440)</f>
        <v/>
      </c>
      <c r="Q880" s="40" t="str">
        <f>IF(O880=1,1-((Rapportage!#REF!-$X$2)),"")</f>
        <v/>
      </c>
      <c r="R880" s="40" t="str">
        <f t="shared" si="86"/>
        <v/>
      </c>
      <c r="S880" s="35" t="str">
        <f>IF(OR(O880=1,Rapportage!H880&lt;$X$3),IF(Rapportage!H880&lt;"00:01","",(Rapportage!H880-$X$2)),"")</f>
        <v/>
      </c>
      <c r="T880" s="36" t="str">
        <f t="shared" si="88"/>
        <v/>
      </c>
      <c r="U880" s="41" t="str">
        <f t="shared" si="89"/>
        <v/>
      </c>
      <c r="V880" s="36" t="str">
        <f t="shared" si="90"/>
        <v/>
      </c>
      <c r="W880" s="36" t="str">
        <f t="shared" si="91"/>
        <v/>
      </c>
      <c r="X880" s="31"/>
      <c r="Y880" s="31"/>
      <c r="Z880" s="31" t="s">
        <v>9300</v>
      </c>
      <c r="AA880" s="31">
        <v>879</v>
      </c>
      <c r="AB880" s="31"/>
      <c r="AC880" s="31"/>
      <c r="AD880" s="31"/>
      <c r="AE880" s="31"/>
      <c r="AF880" s="31"/>
    </row>
    <row r="881" spans="1:32">
      <c r="A881" s="31" t="str">
        <f>IF((Rapportage!A881)="","",_xlfn.CONCAT(REPT("0",4-LEN(Rapportage!A881)),Rapportage!A881))</f>
        <v/>
      </c>
      <c r="B881" s="31" t="s">
        <v>2646</v>
      </c>
      <c r="C881" s="31" t="str">
        <f>IF((Rapportage!C881)="","",_xlfn.CONCAT(REPT("0",10-LEN(Rapportage!C881)),Rapportage!C881))</f>
        <v/>
      </c>
      <c r="D881" s="31" t="s">
        <v>2647</v>
      </c>
      <c r="E881" s="31" t="s">
        <v>18462</v>
      </c>
      <c r="F881" s="31" t="s">
        <v>15940</v>
      </c>
      <c r="G881" s="31" t="s">
        <v>2648</v>
      </c>
      <c r="H881" s="31" t="s">
        <v>9301</v>
      </c>
      <c r="I881" s="31">
        <v>1766</v>
      </c>
      <c r="J881" s="31" t="e">
        <f ca="1">IF(($AB$2-$AA$2) &gt;= 0,IF(LEN(TEXT((V881)*100,"00000"))=3,_xlfn.CONCAT(0,TEXT((V881)*100,"00000")),TEXT((V881)*100,"00000")),empty)</f>
        <v>#NAME?</v>
      </c>
      <c r="K881" s="31" t="str">
        <f t="shared" si="87"/>
        <v/>
      </c>
      <c r="L881" s="31" t="s">
        <v>13421</v>
      </c>
      <c r="M881" s="31"/>
      <c r="N881" s="33" t="e">
        <f>MOD(Rapportage!H881-Rapportage!F881,1)-P881</f>
        <v>#VALUE!</v>
      </c>
      <c r="O881" s="31" t="str">
        <f>IF(Rapportage!G881="","",Rapportage!G881-Rapportage!E881)</f>
        <v/>
      </c>
      <c r="P881" s="35" t="str">
        <f>IF(Rapportage!K881="","",(Rapportage!K881*60)/1440)</f>
        <v/>
      </c>
      <c r="Q881" s="40" t="str">
        <f>IF(O881=1,1-((Rapportage!#REF!-$X$2)),"")</f>
        <v/>
      </c>
      <c r="R881" s="40" t="str">
        <f t="shared" si="86"/>
        <v/>
      </c>
      <c r="S881" s="35" t="str">
        <f>IF(OR(O881=1,Rapportage!H881&lt;$X$3),IF(Rapportage!H881&lt;"00:01","",(Rapportage!H881-$X$2)),"")</f>
        <v/>
      </c>
      <c r="T881" s="36" t="str">
        <f t="shared" si="88"/>
        <v/>
      </c>
      <c r="U881" s="41" t="str">
        <f t="shared" si="89"/>
        <v/>
      </c>
      <c r="V881" s="36" t="str">
        <f t="shared" si="90"/>
        <v/>
      </c>
      <c r="W881" s="36" t="str">
        <f t="shared" si="91"/>
        <v/>
      </c>
      <c r="X881" s="31"/>
      <c r="Y881" s="31"/>
      <c r="Z881" s="31" t="s">
        <v>9302</v>
      </c>
      <c r="AA881" s="31">
        <v>880</v>
      </c>
      <c r="AB881" s="31"/>
      <c r="AC881" s="31"/>
      <c r="AD881" s="31"/>
      <c r="AE881" s="31"/>
      <c r="AF881" s="31"/>
    </row>
    <row r="882" spans="1:32">
      <c r="A882" s="31" t="str">
        <f>IF((Rapportage!A882)="","",_xlfn.CONCAT(REPT("0",4-LEN(Rapportage!A882)),Rapportage!A882))</f>
        <v/>
      </c>
      <c r="B882" s="31" t="s">
        <v>2649</v>
      </c>
      <c r="C882" s="31" t="str">
        <f>IF((Rapportage!C882)="","",_xlfn.CONCAT(REPT("0",10-LEN(Rapportage!C882)),Rapportage!C882))</f>
        <v/>
      </c>
      <c r="D882" s="31" t="s">
        <v>2650</v>
      </c>
      <c r="E882" s="31" t="s">
        <v>18463</v>
      </c>
      <c r="F882" s="31" t="s">
        <v>15941</v>
      </c>
      <c r="G882" s="31" t="s">
        <v>2651</v>
      </c>
      <c r="H882" s="31" t="s">
        <v>9303</v>
      </c>
      <c r="I882" s="31">
        <v>1766</v>
      </c>
      <c r="J882" s="31" t="e">
        <f ca="1">IF(($AB$2-$AA$2) &gt;= 0,IF(LEN(TEXT((V882)*100,"00000"))=3,_xlfn.CONCAT(0,TEXT((V882)*100,"00000")),TEXT((V882)*100,"00000")),empty)</f>
        <v>#NAME?</v>
      </c>
      <c r="K882" s="31" t="str">
        <f t="shared" si="87"/>
        <v/>
      </c>
      <c r="L882" s="31" t="s">
        <v>13422</v>
      </c>
      <c r="M882" s="31"/>
      <c r="N882" s="33" t="e">
        <f>MOD(Rapportage!H882-Rapportage!F882,1)-P882</f>
        <v>#VALUE!</v>
      </c>
      <c r="O882" s="31" t="str">
        <f>IF(Rapportage!G882="","",Rapportage!G882-Rapportage!E882)</f>
        <v/>
      </c>
      <c r="P882" s="35" t="str">
        <f>IF(Rapportage!K882="","",(Rapportage!K882*60)/1440)</f>
        <v/>
      </c>
      <c r="Q882" s="40" t="str">
        <f>IF(O882=1,1-((Rapportage!#REF!-$X$2)),"")</f>
        <v/>
      </c>
      <c r="R882" s="40" t="str">
        <f t="shared" si="86"/>
        <v/>
      </c>
      <c r="S882" s="35" t="str">
        <f>IF(OR(O882=1,Rapportage!H882&lt;$X$3),IF(Rapportage!H882&lt;"00:01","",(Rapportage!H882-$X$2)),"")</f>
        <v/>
      </c>
      <c r="T882" s="36" t="str">
        <f t="shared" si="88"/>
        <v/>
      </c>
      <c r="U882" s="41" t="str">
        <f t="shared" si="89"/>
        <v/>
      </c>
      <c r="V882" s="36" t="str">
        <f t="shared" si="90"/>
        <v/>
      </c>
      <c r="W882" s="36" t="str">
        <f t="shared" si="91"/>
        <v/>
      </c>
      <c r="X882" s="31"/>
      <c r="Y882" s="31"/>
      <c r="Z882" s="31" t="s">
        <v>9304</v>
      </c>
      <c r="AA882" s="31">
        <v>881</v>
      </c>
      <c r="AB882" s="31"/>
      <c r="AC882" s="31"/>
      <c r="AD882" s="31"/>
      <c r="AE882" s="31"/>
      <c r="AF882" s="31"/>
    </row>
    <row r="883" spans="1:32">
      <c r="A883" s="31" t="str">
        <f>IF((Rapportage!A883)="","",_xlfn.CONCAT(REPT("0",4-LEN(Rapportage!A883)),Rapportage!A883))</f>
        <v/>
      </c>
      <c r="B883" s="31" t="s">
        <v>2652</v>
      </c>
      <c r="C883" s="31" t="str">
        <f>IF((Rapportage!C883)="","",_xlfn.CONCAT(REPT("0",10-LEN(Rapportage!C883)),Rapportage!C883))</f>
        <v/>
      </c>
      <c r="D883" s="31" t="s">
        <v>2653</v>
      </c>
      <c r="E883" s="31" t="s">
        <v>18464</v>
      </c>
      <c r="F883" s="31" t="s">
        <v>15942</v>
      </c>
      <c r="G883" s="31" t="s">
        <v>2654</v>
      </c>
      <c r="H883" s="31" t="s">
        <v>9305</v>
      </c>
      <c r="I883" s="31">
        <v>1766</v>
      </c>
      <c r="J883" s="31" t="e">
        <f ca="1">IF(($AB$2-$AA$2) &gt;= 0,IF(LEN(TEXT((V883)*100,"00000"))=3,_xlfn.CONCAT(0,TEXT((V883)*100,"00000")),TEXT((V883)*100,"00000")),empty)</f>
        <v>#NAME?</v>
      </c>
      <c r="K883" s="31" t="str">
        <f t="shared" si="87"/>
        <v/>
      </c>
      <c r="L883" s="31" t="s">
        <v>13423</v>
      </c>
      <c r="M883" s="31"/>
      <c r="N883" s="33" t="e">
        <f>MOD(Rapportage!H883-Rapportage!F883,1)-P883</f>
        <v>#VALUE!</v>
      </c>
      <c r="O883" s="31" t="str">
        <f>IF(Rapportage!G883="","",Rapportage!G883-Rapportage!E883)</f>
        <v/>
      </c>
      <c r="P883" s="35" t="str">
        <f>IF(Rapportage!K883="","",(Rapportage!K883*60)/1440)</f>
        <v/>
      </c>
      <c r="Q883" s="40" t="str">
        <f>IF(O883=1,1-((Rapportage!#REF!-$X$2)),"")</f>
        <v/>
      </c>
      <c r="R883" s="40" t="str">
        <f t="shared" si="86"/>
        <v/>
      </c>
      <c r="S883" s="35" t="str">
        <f>IF(OR(O883=1,Rapportage!H883&lt;$X$3),IF(Rapportage!H883&lt;"00:01","",(Rapportage!H883-$X$2)),"")</f>
        <v/>
      </c>
      <c r="T883" s="36" t="str">
        <f t="shared" si="88"/>
        <v/>
      </c>
      <c r="U883" s="41" t="str">
        <f t="shared" si="89"/>
        <v/>
      </c>
      <c r="V883" s="36" t="str">
        <f t="shared" si="90"/>
        <v/>
      </c>
      <c r="W883" s="36" t="str">
        <f t="shared" si="91"/>
        <v/>
      </c>
      <c r="X883" s="31"/>
      <c r="Y883" s="31"/>
      <c r="Z883" s="31" t="s">
        <v>9306</v>
      </c>
      <c r="AA883" s="31">
        <v>882</v>
      </c>
      <c r="AB883" s="31"/>
      <c r="AC883" s="31"/>
      <c r="AD883" s="31"/>
      <c r="AE883" s="31"/>
      <c r="AF883" s="31"/>
    </row>
    <row r="884" spans="1:32">
      <c r="A884" s="31" t="str">
        <f>IF((Rapportage!A884)="","",_xlfn.CONCAT(REPT("0",4-LEN(Rapportage!A884)),Rapportage!A884))</f>
        <v/>
      </c>
      <c r="B884" s="31" t="s">
        <v>2655</v>
      </c>
      <c r="C884" s="31" t="str">
        <f>IF((Rapportage!C884)="","",_xlfn.CONCAT(REPT("0",10-LEN(Rapportage!C884)),Rapportage!C884))</f>
        <v/>
      </c>
      <c r="D884" s="31" t="s">
        <v>2656</v>
      </c>
      <c r="E884" s="31" t="s">
        <v>18465</v>
      </c>
      <c r="F884" s="31" t="s">
        <v>15943</v>
      </c>
      <c r="G884" s="31" t="s">
        <v>2657</v>
      </c>
      <c r="H884" s="31" t="s">
        <v>9307</v>
      </c>
      <c r="I884" s="31">
        <v>1766</v>
      </c>
      <c r="J884" s="31" t="e">
        <f ca="1">IF(($AB$2-$AA$2) &gt;= 0,IF(LEN(TEXT((V884)*100,"00000"))=3,_xlfn.CONCAT(0,TEXT((V884)*100,"00000")),TEXT((V884)*100,"00000")),empty)</f>
        <v>#NAME?</v>
      </c>
      <c r="K884" s="31" t="str">
        <f t="shared" si="87"/>
        <v/>
      </c>
      <c r="L884" s="31" t="s">
        <v>13424</v>
      </c>
      <c r="M884" s="31"/>
      <c r="N884" s="33" t="e">
        <f>MOD(Rapportage!H884-Rapportage!F884,1)-P884</f>
        <v>#VALUE!</v>
      </c>
      <c r="O884" s="31" t="str">
        <f>IF(Rapportage!G884="","",Rapportage!G884-Rapportage!E884)</f>
        <v/>
      </c>
      <c r="P884" s="35" t="str">
        <f>IF(Rapportage!K884="","",(Rapportage!K884*60)/1440)</f>
        <v/>
      </c>
      <c r="Q884" s="40" t="str">
        <f>IF(O884=1,1-((Rapportage!#REF!-$X$2)),"")</f>
        <v/>
      </c>
      <c r="R884" s="40" t="str">
        <f t="shared" si="86"/>
        <v/>
      </c>
      <c r="S884" s="35" t="str">
        <f>IF(OR(O884=1,Rapportage!H884&lt;$X$3),IF(Rapportage!H884&lt;"00:01","",(Rapportage!H884-$X$2)),"")</f>
        <v/>
      </c>
      <c r="T884" s="36" t="str">
        <f t="shared" si="88"/>
        <v/>
      </c>
      <c r="U884" s="41" t="str">
        <f t="shared" si="89"/>
        <v/>
      </c>
      <c r="V884" s="36" t="str">
        <f t="shared" si="90"/>
        <v/>
      </c>
      <c r="W884" s="36" t="str">
        <f t="shared" si="91"/>
        <v/>
      </c>
      <c r="X884" s="31"/>
      <c r="Y884" s="31"/>
      <c r="Z884" s="31" t="s">
        <v>9308</v>
      </c>
      <c r="AA884" s="31">
        <v>883</v>
      </c>
      <c r="AB884" s="31"/>
      <c r="AC884" s="31"/>
      <c r="AD884" s="31"/>
      <c r="AE884" s="31"/>
      <c r="AF884" s="31"/>
    </row>
    <row r="885" spans="1:32">
      <c r="A885" s="31" t="str">
        <f>IF((Rapportage!A885)="","",_xlfn.CONCAT(REPT("0",4-LEN(Rapportage!A885)),Rapportage!A885))</f>
        <v/>
      </c>
      <c r="B885" s="31" t="s">
        <v>2658</v>
      </c>
      <c r="C885" s="31" t="str">
        <f>IF((Rapportage!C885)="","",_xlfn.CONCAT(REPT("0",10-LEN(Rapportage!C885)),Rapportage!C885))</f>
        <v/>
      </c>
      <c r="D885" s="31" t="s">
        <v>2659</v>
      </c>
      <c r="E885" s="31" t="s">
        <v>18466</v>
      </c>
      <c r="F885" s="31" t="s">
        <v>15944</v>
      </c>
      <c r="G885" s="31" t="s">
        <v>2660</v>
      </c>
      <c r="H885" s="31" t="s">
        <v>9309</v>
      </c>
      <c r="I885" s="31">
        <v>1766</v>
      </c>
      <c r="J885" s="31" t="e">
        <f ca="1">IF(($AB$2-$AA$2) &gt;= 0,IF(LEN(TEXT((V885)*100,"00000"))=3,_xlfn.CONCAT(0,TEXT((V885)*100,"00000")),TEXT((V885)*100,"00000")),empty)</f>
        <v>#NAME?</v>
      </c>
      <c r="K885" s="31" t="str">
        <f t="shared" si="87"/>
        <v/>
      </c>
      <c r="L885" s="31" t="s">
        <v>13425</v>
      </c>
      <c r="M885" s="31"/>
      <c r="N885" s="33" t="e">
        <f>MOD(Rapportage!H885-Rapportage!F885,1)-P885</f>
        <v>#VALUE!</v>
      </c>
      <c r="O885" s="31" t="str">
        <f>IF(Rapportage!G885="","",Rapportage!G885-Rapportage!E885)</f>
        <v/>
      </c>
      <c r="P885" s="35" t="str">
        <f>IF(Rapportage!K885="","",(Rapportage!K885*60)/1440)</f>
        <v/>
      </c>
      <c r="Q885" s="40" t="str">
        <f>IF(O885=1,1-((Rapportage!#REF!-$X$2)),"")</f>
        <v/>
      </c>
      <c r="R885" s="40" t="str">
        <f t="shared" si="86"/>
        <v/>
      </c>
      <c r="S885" s="35" t="str">
        <f>IF(OR(O885=1,Rapportage!H885&lt;$X$3),IF(Rapportage!H885&lt;"00:01","",(Rapportage!H885-$X$2)),"")</f>
        <v/>
      </c>
      <c r="T885" s="36" t="str">
        <f t="shared" si="88"/>
        <v/>
      </c>
      <c r="U885" s="41" t="str">
        <f t="shared" si="89"/>
        <v/>
      </c>
      <c r="V885" s="36" t="str">
        <f t="shared" si="90"/>
        <v/>
      </c>
      <c r="W885" s="36" t="str">
        <f t="shared" si="91"/>
        <v/>
      </c>
      <c r="X885" s="31"/>
      <c r="Y885" s="31"/>
      <c r="Z885" s="31" t="s">
        <v>9310</v>
      </c>
      <c r="AA885" s="31">
        <v>884</v>
      </c>
      <c r="AB885" s="31"/>
      <c r="AC885" s="31"/>
      <c r="AD885" s="31"/>
      <c r="AE885" s="31"/>
      <c r="AF885" s="31"/>
    </row>
    <row r="886" spans="1:32">
      <c r="A886" s="31" t="str">
        <f>IF((Rapportage!A886)="","",_xlfn.CONCAT(REPT("0",4-LEN(Rapportage!A886)),Rapportage!A886))</f>
        <v/>
      </c>
      <c r="B886" s="31" t="s">
        <v>2661</v>
      </c>
      <c r="C886" s="31" t="str">
        <f>IF((Rapportage!C886)="","",_xlfn.CONCAT(REPT("0",10-LEN(Rapportage!C886)),Rapportage!C886))</f>
        <v/>
      </c>
      <c r="D886" s="31" t="s">
        <v>2662</v>
      </c>
      <c r="E886" s="31" t="s">
        <v>18467</v>
      </c>
      <c r="F886" s="31" t="s">
        <v>15945</v>
      </c>
      <c r="G886" s="31" t="s">
        <v>2663</v>
      </c>
      <c r="H886" s="31" t="s">
        <v>9311</v>
      </c>
      <c r="I886" s="31">
        <v>1766</v>
      </c>
      <c r="J886" s="31" t="e">
        <f ca="1">IF(($AB$2-$AA$2) &gt;= 0,IF(LEN(TEXT((V886)*100,"00000"))=3,_xlfn.CONCAT(0,TEXT((V886)*100,"00000")),TEXT((V886)*100,"00000")),empty)</f>
        <v>#NAME?</v>
      </c>
      <c r="K886" s="31" t="str">
        <f t="shared" si="87"/>
        <v/>
      </c>
      <c r="L886" s="31" t="s">
        <v>13426</v>
      </c>
      <c r="M886" s="31"/>
      <c r="N886" s="33" t="e">
        <f>MOD(Rapportage!H886-Rapportage!F886,1)-P886</f>
        <v>#VALUE!</v>
      </c>
      <c r="O886" s="31" t="str">
        <f>IF(Rapportage!G886="","",Rapportage!G886-Rapportage!E886)</f>
        <v/>
      </c>
      <c r="P886" s="35" t="str">
        <f>IF(Rapportage!K886="","",(Rapportage!K886*60)/1440)</f>
        <v/>
      </c>
      <c r="Q886" s="40" t="str">
        <f>IF(O886=1,1-((Rapportage!#REF!-$X$2)),"")</f>
        <v/>
      </c>
      <c r="R886" s="40" t="str">
        <f t="shared" si="86"/>
        <v/>
      </c>
      <c r="S886" s="35" t="str">
        <f>IF(OR(O886=1,Rapportage!H886&lt;$X$3),IF(Rapportage!H886&lt;"00:01","",(Rapportage!H886-$X$2)),"")</f>
        <v/>
      </c>
      <c r="T886" s="36" t="str">
        <f t="shared" si="88"/>
        <v/>
      </c>
      <c r="U886" s="41" t="str">
        <f t="shared" si="89"/>
        <v/>
      </c>
      <c r="V886" s="36" t="str">
        <f t="shared" si="90"/>
        <v/>
      </c>
      <c r="W886" s="36" t="str">
        <f t="shared" si="91"/>
        <v/>
      </c>
      <c r="X886" s="31"/>
      <c r="Y886" s="31"/>
      <c r="Z886" s="31" t="s">
        <v>9312</v>
      </c>
      <c r="AA886" s="31">
        <v>885</v>
      </c>
      <c r="AB886" s="31"/>
      <c r="AC886" s="31"/>
      <c r="AD886" s="31"/>
      <c r="AE886" s="31"/>
      <c r="AF886" s="31"/>
    </row>
    <row r="887" spans="1:32">
      <c r="A887" s="31" t="str">
        <f>IF((Rapportage!A887)="","",_xlfn.CONCAT(REPT("0",4-LEN(Rapportage!A887)),Rapportage!A887))</f>
        <v/>
      </c>
      <c r="B887" s="31" t="s">
        <v>2664</v>
      </c>
      <c r="C887" s="31" t="str">
        <f>IF((Rapportage!C887)="","",_xlfn.CONCAT(REPT("0",10-LEN(Rapportage!C887)),Rapportage!C887))</f>
        <v/>
      </c>
      <c r="D887" s="31" t="s">
        <v>2665</v>
      </c>
      <c r="E887" s="31" t="s">
        <v>18468</v>
      </c>
      <c r="F887" s="31" t="s">
        <v>15946</v>
      </c>
      <c r="G887" s="31" t="s">
        <v>2666</v>
      </c>
      <c r="H887" s="31" t="s">
        <v>9313</v>
      </c>
      <c r="I887" s="31">
        <v>1766</v>
      </c>
      <c r="J887" s="31" t="e">
        <f ca="1">IF(($AB$2-$AA$2) &gt;= 0,IF(LEN(TEXT((V887)*100,"00000"))=3,_xlfn.CONCAT(0,TEXT((V887)*100,"00000")),TEXT((V887)*100,"00000")),empty)</f>
        <v>#NAME?</v>
      </c>
      <c r="K887" s="31" t="str">
        <f t="shared" si="87"/>
        <v/>
      </c>
      <c r="L887" s="31" t="s">
        <v>13427</v>
      </c>
      <c r="M887" s="31"/>
      <c r="N887" s="33" t="e">
        <f>MOD(Rapportage!H887-Rapportage!F887,1)-P887</f>
        <v>#VALUE!</v>
      </c>
      <c r="O887" s="31" t="str">
        <f>IF(Rapportage!G887="","",Rapportage!G887-Rapportage!E887)</f>
        <v/>
      </c>
      <c r="P887" s="35" t="str">
        <f>IF(Rapportage!K887="","",(Rapportage!K887*60)/1440)</f>
        <v/>
      </c>
      <c r="Q887" s="40" t="str">
        <f>IF(O887=1,1-((Rapportage!#REF!-$X$2)),"")</f>
        <v/>
      </c>
      <c r="R887" s="40" t="str">
        <f t="shared" si="86"/>
        <v/>
      </c>
      <c r="S887" s="35" t="str">
        <f>IF(OR(O887=1,Rapportage!H887&lt;$X$3),IF(Rapportage!H887&lt;"00:01","",(Rapportage!H887-$X$2)),"")</f>
        <v/>
      </c>
      <c r="T887" s="36" t="str">
        <f t="shared" si="88"/>
        <v/>
      </c>
      <c r="U887" s="41" t="str">
        <f t="shared" si="89"/>
        <v/>
      </c>
      <c r="V887" s="36" t="str">
        <f t="shared" si="90"/>
        <v/>
      </c>
      <c r="W887" s="36" t="str">
        <f t="shared" si="91"/>
        <v/>
      </c>
      <c r="X887" s="31"/>
      <c r="Y887" s="31"/>
      <c r="Z887" s="31" t="s">
        <v>9314</v>
      </c>
      <c r="AA887" s="31">
        <v>886</v>
      </c>
      <c r="AB887" s="31"/>
      <c r="AC887" s="31"/>
      <c r="AD887" s="31"/>
      <c r="AE887" s="31"/>
      <c r="AF887" s="31"/>
    </row>
    <row r="888" spans="1:32">
      <c r="A888" s="31" t="str">
        <f>IF((Rapportage!A888)="","",_xlfn.CONCAT(REPT("0",4-LEN(Rapportage!A888)),Rapportage!A888))</f>
        <v/>
      </c>
      <c r="B888" s="31" t="s">
        <v>2667</v>
      </c>
      <c r="C888" s="31" t="str">
        <f>IF((Rapportage!C888)="","",_xlfn.CONCAT(REPT("0",10-LEN(Rapportage!C888)),Rapportage!C888))</f>
        <v/>
      </c>
      <c r="D888" s="31" t="s">
        <v>2668</v>
      </c>
      <c r="E888" s="31" t="s">
        <v>18469</v>
      </c>
      <c r="F888" s="31" t="s">
        <v>15947</v>
      </c>
      <c r="G888" s="31" t="s">
        <v>2669</v>
      </c>
      <c r="H888" s="31" t="s">
        <v>9315</v>
      </c>
      <c r="I888" s="31">
        <v>1766</v>
      </c>
      <c r="J888" s="31" t="e">
        <f ca="1">IF(($AB$2-$AA$2) &gt;= 0,IF(LEN(TEXT((V888)*100,"00000"))=3,_xlfn.CONCAT(0,TEXT((V888)*100,"00000")),TEXT((V888)*100,"00000")),empty)</f>
        <v>#NAME?</v>
      </c>
      <c r="K888" s="31" t="str">
        <f t="shared" si="87"/>
        <v/>
      </c>
      <c r="L888" s="31" t="s">
        <v>13428</v>
      </c>
      <c r="M888" s="31"/>
      <c r="N888" s="33" t="e">
        <f>MOD(Rapportage!H888-Rapportage!F888,1)-P888</f>
        <v>#VALUE!</v>
      </c>
      <c r="O888" s="31" t="str">
        <f>IF(Rapportage!G888="","",Rapportage!G888-Rapportage!E888)</f>
        <v/>
      </c>
      <c r="P888" s="35" t="str">
        <f>IF(Rapportage!K888="","",(Rapportage!K888*60)/1440)</f>
        <v/>
      </c>
      <c r="Q888" s="40" t="str">
        <f>IF(O888=1,1-((Rapportage!#REF!-$X$2)),"")</f>
        <v/>
      </c>
      <c r="R888" s="40" t="str">
        <f t="shared" si="86"/>
        <v/>
      </c>
      <c r="S888" s="35" t="str">
        <f>IF(OR(O888=1,Rapportage!H888&lt;$X$3),IF(Rapportage!H888&lt;"00:01","",(Rapportage!H888-$X$2)),"")</f>
        <v/>
      </c>
      <c r="T888" s="36" t="str">
        <f t="shared" si="88"/>
        <v/>
      </c>
      <c r="U888" s="41" t="str">
        <f t="shared" si="89"/>
        <v/>
      </c>
      <c r="V888" s="36" t="str">
        <f t="shared" si="90"/>
        <v/>
      </c>
      <c r="W888" s="36" t="str">
        <f t="shared" si="91"/>
        <v/>
      </c>
      <c r="X888" s="31"/>
      <c r="Y888" s="31"/>
      <c r="Z888" s="31" t="s">
        <v>9316</v>
      </c>
      <c r="AA888" s="31">
        <v>887</v>
      </c>
      <c r="AB888" s="31"/>
      <c r="AC888" s="31"/>
      <c r="AD888" s="31"/>
      <c r="AE888" s="31"/>
      <c r="AF888" s="31"/>
    </row>
    <row r="889" spans="1:32">
      <c r="A889" s="31" t="str">
        <f>IF((Rapportage!A889)="","",_xlfn.CONCAT(REPT("0",4-LEN(Rapportage!A889)),Rapportage!A889))</f>
        <v/>
      </c>
      <c r="B889" s="31" t="s">
        <v>2670</v>
      </c>
      <c r="C889" s="31" t="str">
        <f>IF((Rapportage!C889)="","",_xlfn.CONCAT(REPT("0",10-LEN(Rapportage!C889)),Rapportage!C889))</f>
        <v/>
      </c>
      <c r="D889" s="31" t="s">
        <v>2671</v>
      </c>
      <c r="E889" s="31" t="s">
        <v>18470</v>
      </c>
      <c r="F889" s="31" t="s">
        <v>15948</v>
      </c>
      <c r="G889" s="31" t="s">
        <v>2672</v>
      </c>
      <c r="H889" s="31" t="s">
        <v>9317</v>
      </c>
      <c r="I889" s="31">
        <v>1766</v>
      </c>
      <c r="J889" s="31" t="e">
        <f ca="1">IF(($AB$2-$AA$2) &gt;= 0,IF(LEN(TEXT((V889)*100,"00000"))=3,_xlfn.CONCAT(0,TEXT((V889)*100,"00000")),TEXT((V889)*100,"00000")),empty)</f>
        <v>#NAME?</v>
      </c>
      <c r="K889" s="31" t="str">
        <f t="shared" si="87"/>
        <v/>
      </c>
      <c r="L889" s="31" t="s">
        <v>13429</v>
      </c>
      <c r="M889" s="31"/>
      <c r="N889" s="33" t="e">
        <f>MOD(Rapportage!H889-Rapportage!F889,1)-P889</f>
        <v>#VALUE!</v>
      </c>
      <c r="O889" s="31" t="str">
        <f>IF(Rapportage!G889="","",Rapportage!G889-Rapportage!E889)</f>
        <v/>
      </c>
      <c r="P889" s="35" t="str">
        <f>IF(Rapportage!K889="","",(Rapportage!K889*60)/1440)</f>
        <v/>
      </c>
      <c r="Q889" s="40" t="str">
        <f>IF(O889=1,1-((Rapportage!#REF!-$X$2)),"")</f>
        <v/>
      </c>
      <c r="R889" s="40" t="str">
        <f t="shared" si="86"/>
        <v/>
      </c>
      <c r="S889" s="35" t="str">
        <f>IF(OR(O889=1,Rapportage!H889&lt;$X$3),IF(Rapportage!H889&lt;"00:01","",(Rapportage!H889-$X$2)),"")</f>
        <v/>
      </c>
      <c r="T889" s="36" t="str">
        <f t="shared" si="88"/>
        <v/>
      </c>
      <c r="U889" s="41" t="str">
        <f t="shared" si="89"/>
        <v/>
      </c>
      <c r="V889" s="36" t="str">
        <f t="shared" si="90"/>
        <v/>
      </c>
      <c r="W889" s="36" t="str">
        <f t="shared" si="91"/>
        <v/>
      </c>
      <c r="X889" s="31"/>
      <c r="Y889" s="31"/>
      <c r="Z889" s="31" t="s">
        <v>9318</v>
      </c>
      <c r="AA889" s="31">
        <v>888</v>
      </c>
      <c r="AB889" s="31"/>
      <c r="AC889" s="31"/>
      <c r="AD889" s="31"/>
      <c r="AE889" s="31"/>
      <c r="AF889" s="31"/>
    </row>
    <row r="890" spans="1:32">
      <c r="A890" s="31" t="str">
        <f>IF((Rapportage!A890)="","",_xlfn.CONCAT(REPT("0",4-LEN(Rapportage!A890)),Rapportage!A890))</f>
        <v/>
      </c>
      <c r="B890" s="31" t="s">
        <v>2673</v>
      </c>
      <c r="C890" s="31" t="str">
        <f>IF((Rapportage!C890)="","",_xlfn.CONCAT(REPT("0",10-LEN(Rapportage!C890)),Rapportage!C890))</f>
        <v/>
      </c>
      <c r="D890" s="31" t="s">
        <v>2674</v>
      </c>
      <c r="E890" s="31" t="s">
        <v>18471</v>
      </c>
      <c r="F890" s="31" t="s">
        <v>15949</v>
      </c>
      <c r="G890" s="31" t="s">
        <v>2675</v>
      </c>
      <c r="H890" s="31" t="s">
        <v>9319</v>
      </c>
      <c r="I890" s="31">
        <v>1766</v>
      </c>
      <c r="J890" s="31" t="e">
        <f ca="1">IF(($AB$2-$AA$2) &gt;= 0,IF(LEN(TEXT((V890)*100,"00000"))=3,_xlfn.CONCAT(0,TEXT((V890)*100,"00000")),TEXT((V890)*100,"00000")),empty)</f>
        <v>#NAME?</v>
      </c>
      <c r="K890" s="31" t="str">
        <f t="shared" si="87"/>
        <v/>
      </c>
      <c r="L890" s="31" t="s">
        <v>13430</v>
      </c>
      <c r="M890" s="31"/>
      <c r="N890" s="33" t="e">
        <f>MOD(Rapportage!H890-Rapportage!F890,1)-P890</f>
        <v>#VALUE!</v>
      </c>
      <c r="O890" s="31" t="str">
        <f>IF(Rapportage!G890="","",Rapportage!G890-Rapportage!E890)</f>
        <v/>
      </c>
      <c r="P890" s="35" t="str">
        <f>IF(Rapportage!K890="","",(Rapportage!K890*60)/1440)</f>
        <v/>
      </c>
      <c r="Q890" s="40" t="str">
        <f>IF(O890=1,1-((Rapportage!#REF!-$X$2)),"")</f>
        <v/>
      </c>
      <c r="R890" s="40" t="str">
        <f t="shared" si="86"/>
        <v/>
      </c>
      <c r="S890" s="35" t="str">
        <f>IF(OR(O890=1,Rapportage!H890&lt;$X$3),IF(Rapportage!H890&lt;"00:01","",(Rapportage!H890-$X$2)),"")</f>
        <v/>
      </c>
      <c r="T890" s="36" t="str">
        <f t="shared" si="88"/>
        <v/>
      </c>
      <c r="U890" s="41" t="str">
        <f t="shared" si="89"/>
        <v/>
      </c>
      <c r="V890" s="36" t="str">
        <f t="shared" si="90"/>
        <v/>
      </c>
      <c r="W890" s="36" t="str">
        <f t="shared" si="91"/>
        <v/>
      </c>
      <c r="X890" s="31"/>
      <c r="Y890" s="31"/>
      <c r="Z890" s="31" t="s">
        <v>9320</v>
      </c>
      <c r="AA890" s="31">
        <v>889</v>
      </c>
      <c r="AB890" s="31"/>
      <c r="AC890" s="31"/>
      <c r="AD890" s="31"/>
      <c r="AE890" s="31"/>
      <c r="AF890" s="31"/>
    </row>
    <row r="891" spans="1:32">
      <c r="A891" s="31" t="str">
        <f>IF((Rapportage!A891)="","",_xlfn.CONCAT(REPT("0",4-LEN(Rapportage!A891)),Rapportage!A891))</f>
        <v/>
      </c>
      <c r="B891" s="31" t="s">
        <v>2676</v>
      </c>
      <c r="C891" s="31" t="str">
        <f>IF((Rapportage!C891)="","",_xlfn.CONCAT(REPT("0",10-LEN(Rapportage!C891)),Rapportage!C891))</f>
        <v/>
      </c>
      <c r="D891" s="31" t="s">
        <v>2677</v>
      </c>
      <c r="E891" s="31" t="s">
        <v>18472</v>
      </c>
      <c r="F891" s="31" t="s">
        <v>15950</v>
      </c>
      <c r="G891" s="31" t="s">
        <v>2678</v>
      </c>
      <c r="H891" s="31" t="s">
        <v>9321</v>
      </c>
      <c r="I891" s="31">
        <v>1766</v>
      </c>
      <c r="J891" s="31" t="e">
        <f ca="1">IF(($AB$2-$AA$2) &gt;= 0,IF(LEN(TEXT((V891)*100,"00000"))=3,_xlfn.CONCAT(0,TEXT((V891)*100,"00000")),TEXT((V891)*100,"00000")),empty)</f>
        <v>#NAME?</v>
      </c>
      <c r="K891" s="31" t="str">
        <f t="shared" si="87"/>
        <v/>
      </c>
      <c r="L891" s="31" t="s">
        <v>13431</v>
      </c>
      <c r="M891" s="31"/>
      <c r="N891" s="33" t="e">
        <f>MOD(Rapportage!H891-Rapportage!F891,1)-P891</f>
        <v>#VALUE!</v>
      </c>
      <c r="O891" s="31" t="str">
        <f>IF(Rapportage!G891="","",Rapportage!G891-Rapportage!E891)</f>
        <v/>
      </c>
      <c r="P891" s="35" t="str">
        <f>IF(Rapportage!K891="","",(Rapportage!K891*60)/1440)</f>
        <v/>
      </c>
      <c r="Q891" s="40" t="str">
        <f>IF(O891=1,1-((Rapportage!#REF!-$X$2)),"")</f>
        <v/>
      </c>
      <c r="R891" s="40" t="str">
        <f t="shared" si="86"/>
        <v/>
      </c>
      <c r="S891" s="35" t="str">
        <f>IF(OR(O891=1,Rapportage!H891&lt;$X$3),IF(Rapportage!H891&lt;"00:01","",(Rapportage!H891-$X$2)),"")</f>
        <v/>
      </c>
      <c r="T891" s="36" t="str">
        <f t="shared" si="88"/>
        <v/>
      </c>
      <c r="U891" s="41" t="str">
        <f t="shared" si="89"/>
        <v/>
      </c>
      <c r="V891" s="36" t="str">
        <f t="shared" si="90"/>
        <v/>
      </c>
      <c r="W891" s="36" t="str">
        <f t="shared" si="91"/>
        <v/>
      </c>
      <c r="X891" s="31"/>
      <c r="Y891" s="31"/>
      <c r="Z891" s="31" t="s">
        <v>9322</v>
      </c>
      <c r="AA891" s="31">
        <v>890</v>
      </c>
      <c r="AB891" s="31"/>
      <c r="AC891" s="31"/>
      <c r="AD891" s="31"/>
      <c r="AE891" s="31"/>
      <c r="AF891" s="31"/>
    </row>
    <row r="892" spans="1:32">
      <c r="A892" s="31" t="str">
        <f>IF((Rapportage!A892)="","",_xlfn.CONCAT(REPT("0",4-LEN(Rapportage!A892)),Rapportage!A892))</f>
        <v/>
      </c>
      <c r="B892" s="31" t="s">
        <v>2679</v>
      </c>
      <c r="C892" s="31" t="str">
        <f>IF((Rapportage!C892)="","",_xlfn.CONCAT(REPT("0",10-LEN(Rapportage!C892)),Rapportage!C892))</f>
        <v/>
      </c>
      <c r="D892" s="31" t="s">
        <v>2680</v>
      </c>
      <c r="E892" s="31" t="s">
        <v>18473</v>
      </c>
      <c r="F892" s="31" t="s">
        <v>15951</v>
      </c>
      <c r="G892" s="31" t="s">
        <v>2681</v>
      </c>
      <c r="H892" s="31" t="s">
        <v>9323</v>
      </c>
      <c r="I892" s="31">
        <v>1766</v>
      </c>
      <c r="J892" s="31" t="e">
        <f ca="1">IF(($AB$2-$AA$2) &gt;= 0,IF(LEN(TEXT((V892)*100,"00000"))=3,_xlfn.CONCAT(0,TEXT((V892)*100,"00000")),TEXT((V892)*100,"00000")),empty)</f>
        <v>#NAME?</v>
      </c>
      <c r="K892" s="31" t="str">
        <f t="shared" si="87"/>
        <v/>
      </c>
      <c r="L892" s="31" t="s">
        <v>13432</v>
      </c>
      <c r="M892" s="31"/>
      <c r="N892" s="33" t="e">
        <f>MOD(Rapportage!H892-Rapportage!F892,1)-P892</f>
        <v>#VALUE!</v>
      </c>
      <c r="O892" s="31" t="str">
        <f>IF(Rapportage!G892="","",Rapportage!G892-Rapportage!E892)</f>
        <v/>
      </c>
      <c r="P892" s="35" t="str">
        <f>IF(Rapportage!K892="","",(Rapportage!K892*60)/1440)</f>
        <v/>
      </c>
      <c r="Q892" s="40" t="str">
        <f>IF(O892=1,1-((Rapportage!#REF!-$X$2)),"")</f>
        <v/>
      </c>
      <c r="R892" s="40" t="str">
        <f t="shared" si="86"/>
        <v/>
      </c>
      <c r="S892" s="35" t="str">
        <f>IF(OR(O892=1,Rapportage!H892&lt;$X$3),IF(Rapportage!H892&lt;"00:01","",(Rapportage!H892-$X$2)),"")</f>
        <v/>
      </c>
      <c r="T892" s="36" t="str">
        <f t="shared" si="88"/>
        <v/>
      </c>
      <c r="U892" s="41" t="str">
        <f t="shared" si="89"/>
        <v/>
      </c>
      <c r="V892" s="36" t="str">
        <f t="shared" si="90"/>
        <v/>
      </c>
      <c r="W892" s="36" t="str">
        <f t="shared" si="91"/>
        <v/>
      </c>
      <c r="X892" s="31"/>
      <c r="Y892" s="31"/>
      <c r="Z892" s="31" t="s">
        <v>9324</v>
      </c>
      <c r="AA892" s="31">
        <v>891</v>
      </c>
      <c r="AB892" s="31"/>
      <c r="AC892" s="31"/>
      <c r="AD892" s="31"/>
      <c r="AE892" s="31"/>
      <c r="AF892" s="31"/>
    </row>
    <row r="893" spans="1:32">
      <c r="A893" s="31" t="str">
        <f>IF((Rapportage!A893)="","",_xlfn.CONCAT(REPT("0",4-LEN(Rapportage!A893)),Rapportage!A893))</f>
        <v/>
      </c>
      <c r="B893" s="31" t="s">
        <v>2682</v>
      </c>
      <c r="C893" s="31" t="str">
        <f>IF((Rapportage!C893)="","",_xlfn.CONCAT(REPT("0",10-LEN(Rapportage!C893)),Rapportage!C893))</f>
        <v/>
      </c>
      <c r="D893" s="31" t="s">
        <v>2683</v>
      </c>
      <c r="E893" s="31" t="s">
        <v>18474</v>
      </c>
      <c r="F893" s="31" t="s">
        <v>15952</v>
      </c>
      <c r="G893" s="31" t="s">
        <v>2684</v>
      </c>
      <c r="H893" s="31" t="s">
        <v>9325</v>
      </c>
      <c r="I893" s="31">
        <v>1766</v>
      </c>
      <c r="J893" s="31" t="e">
        <f ca="1">IF(($AB$2-$AA$2) &gt;= 0,IF(LEN(TEXT((V893)*100,"00000"))=3,_xlfn.CONCAT(0,TEXT((V893)*100,"00000")),TEXT((V893)*100,"00000")),empty)</f>
        <v>#NAME?</v>
      </c>
      <c r="K893" s="31" t="str">
        <f t="shared" si="87"/>
        <v/>
      </c>
      <c r="L893" s="31" t="s">
        <v>13433</v>
      </c>
      <c r="M893" s="31"/>
      <c r="N893" s="33" t="e">
        <f>MOD(Rapportage!H893-Rapportage!F893,1)-P893</f>
        <v>#VALUE!</v>
      </c>
      <c r="O893" s="31" t="str">
        <f>IF(Rapportage!G893="","",Rapportage!G893-Rapportage!E893)</f>
        <v/>
      </c>
      <c r="P893" s="35" t="str">
        <f>IF(Rapportage!K893="","",(Rapportage!K893*60)/1440)</f>
        <v/>
      </c>
      <c r="Q893" s="40" t="str">
        <f>IF(O893=1,1-((Rapportage!#REF!-$X$2)),"")</f>
        <v/>
      </c>
      <c r="R893" s="40" t="str">
        <f t="shared" si="86"/>
        <v/>
      </c>
      <c r="S893" s="35" t="str">
        <f>IF(OR(O893=1,Rapportage!H893&lt;$X$3),IF(Rapportage!H893&lt;"00:01","",(Rapportage!H893-$X$2)),"")</f>
        <v/>
      </c>
      <c r="T893" s="36" t="str">
        <f t="shared" si="88"/>
        <v/>
      </c>
      <c r="U893" s="41" t="str">
        <f t="shared" si="89"/>
        <v/>
      </c>
      <c r="V893" s="36" t="str">
        <f t="shared" si="90"/>
        <v/>
      </c>
      <c r="W893" s="36" t="str">
        <f t="shared" si="91"/>
        <v/>
      </c>
      <c r="X893" s="31"/>
      <c r="Y893" s="31"/>
      <c r="Z893" s="31" t="s">
        <v>9326</v>
      </c>
      <c r="AA893" s="31">
        <v>892</v>
      </c>
      <c r="AB893" s="31"/>
      <c r="AC893" s="31"/>
      <c r="AD893" s="31"/>
      <c r="AE893" s="31"/>
      <c r="AF893" s="31"/>
    </row>
    <row r="894" spans="1:32">
      <c r="A894" s="31" t="str">
        <f>IF((Rapportage!A894)="","",_xlfn.CONCAT(REPT("0",4-LEN(Rapportage!A894)),Rapportage!A894))</f>
        <v/>
      </c>
      <c r="B894" s="31" t="s">
        <v>2685</v>
      </c>
      <c r="C894" s="31" t="str">
        <f>IF((Rapportage!C894)="","",_xlfn.CONCAT(REPT("0",10-LEN(Rapportage!C894)),Rapportage!C894))</f>
        <v/>
      </c>
      <c r="D894" s="31" t="s">
        <v>2686</v>
      </c>
      <c r="E894" s="31" t="s">
        <v>18475</v>
      </c>
      <c r="F894" s="31" t="s">
        <v>15953</v>
      </c>
      <c r="G894" s="31" t="s">
        <v>2687</v>
      </c>
      <c r="H894" s="31" t="s">
        <v>9327</v>
      </c>
      <c r="I894" s="31">
        <v>1766</v>
      </c>
      <c r="J894" s="31" t="e">
        <f ca="1">IF(($AB$2-$AA$2) &gt;= 0,IF(LEN(TEXT((V894)*100,"00000"))=3,_xlfn.CONCAT(0,TEXT((V894)*100,"00000")),TEXT((V894)*100,"00000")),empty)</f>
        <v>#NAME?</v>
      </c>
      <c r="K894" s="31" t="str">
        <f t="shared" si="87"/>
        <v/>
      </c>
      <c r="L894" s="31" t="s">
        <v>13434</v>
      </c>
      <c r="M894" s="31"/>
      <c r="N894" s="33" t="e">
        <f>MOD(Rapportage!H894-Rapportage!F894,1)-P894</f>
        <v>#VALUE!</v>
      </c>
      <c r="O894" s="31" t="str">
        <f>IF(Rapportage!G894="","",Rapportage!G894-Rapportage!E894)</f>
        <v/>
      </c>
      <c r="P894" s="35" t="str">
        <f>IF(Rapportage!K894="","",(Rapportage!K894*60)/1440)</f>
        <v/>
      </c>
      <c r="Q894" s="40" t="str">
        <f>IF(O894=1,1-((Rapportage!#REF!-$X$2)),"")</f>
        <v/>
      </c>
      <c r="R894" s="40" t="str">
        <f t="shared" si="86"/>
        <v/>
      </c>
      <c r="S894" s="35" t="str">
        <f>IF(OR(O894=1,Rapportage!H894&lt;$X$3),IF(Rapportage!H894&lt;"00:01","",(Rapportage!H894-$X$2)),"")</f>
        <v/>
      </c>
      <c r="T894" s="36" t="str">
        <f t="shared" si="88"/>
        <v/>
      </c>
      <c r="U894" s="41" t="str">
        <f t="shared" si="89"/>
        <v/>
      </c>
      <c r="V894" s="36" t="str">
        <f t="shared" si="90"/>
        <v/>
      </c>
      <c r="W894" s="36" t="str">
        <f t="shared" si="91"/>
        <v/>
      </c>
      <c r="X894" s="31"/>
      <c r="Y894" s="31"/>
      <c r="Z894" s="31" t="s">
        <v>9328</v>
      </c>
      <c r="AA894" s="31">
        <v>893</v>
      </c>
      <c r="AB894" s="31"/>
      <c r="AC894" s="31"/>
      <c r="AD894" s="31"/>
      <c r="AE894" s="31"/>
      <c r="AF894" s="31"/>
    </row>
    <row r="895" spans="1:32">
      <c r="A895" s="31" t="str">
        <f>IF((Rapportage!A895)="","",_xlfn.CONCAT(REPT("0",4-LEN(Rapportage!A895)),Rapportage!A895))</f>
        <v/>
      </c>
      <c r="B895" s="31" t="s">
        <v>2688</v>
      </c>
      <c r="C895" s="31" t="str">
        <f>IF((Rapportage!C895)="","",_xlfn.CONCAT(REPT("0",10-LEN(Rapportage!C895)),Rapportage!C895))</f>
        <v/>
      </c>
      <c r="D895" s="31" t="s">
        <v>2689</v>
      </c>
      <c r="E895" s="31" t="s">
        <v>18476</v>
      </c>
      <c r="F895" s="31" t="s">
        <v>15954</v>
      </c>
      <c r="G895" s="31" t="s">
        <v>2690</v>
      </c>
      <c r="H895" s="31" t="s">
        <v>9329</v>
      </c>
      <c r="I895" s="31">
        <v>1766</v>
      </c>
      <c r="J895" s="31" t="e">
        <f ca="1">IF(($AB$2-$AA$2) &gt;= 0,IF(LEN(TEXT((V895)*100,"00000"))=3,_xlfn.CONCAT(0,TEXT((V895)*100,"00000")),TEXT((V895)*100,"00000")),empty)</f>
        <v>#NAME?</v>
      </c>
      <c r="K895" s="31" t="str">
        <f t="shared" si="87"/>
        <v/>
      </c>
      <c r="L895" s="31" t="s">
        <v>13435</v>
      </c>
      <c r="M895" s="31"/>
      <c r="N895" s="33" t="e">
        <f>MOD(Rapportage!H895-Rapportage!F895,1)-P895</f>
        <v>#VALUE!</v>
      </c>
      <c r="O895" s="31" t="str">
        <f>IF(Rapportage!G895="","",Rapportage!G895-Rapportage!E895)</f>
        <v/>
      </c>
      <c r="P895" s="35" t="str">
        <f>IF(Rapportage!K895="","",(Rapportage!K895*60)/1440)</f>
        <v/>
      </c>
      <c r="Q895" s="40" t="str">
        <f>IF(O895=1,1-((Rapportage!#REF!-$X$2)),"")</f>
        <v/>
      </c>
      <c r="R895" s="40" t="str">
        <f t="shared" si="86"/>
        <v/>
      </c>
      <c r="S895" s="35" t="str">
        <f>IF(OR(O895=1,Rapportage!H895&lt;$X$3),IF(Rapportage!H895&lt;"00:01","",(Rapportage!H895-$X$2)),"")</f>
        <v/>
      </c>
      <c r="T895" s="36" t="str">
        <f t="shared" si="88"/>
        <v/>
      </c>
      <c r="U895" s="41" t="str">
        <f t="shared" si="89"/>
        <v/>
      </c>
      <c r="V895" s="36" t="str">
        <f t="shared" si="90"/>
        <v/>
      </c>
      <c r="W895" s="36" t="str">
        <f t="shared" si="91"/>
        <v/>
      </c>
      <c r="X895" s="31"/>
      <c r="Y895" s="31"/>
      <c r="Z895" s="31" t="s">
        <v>9330</v>
      </c>
      <c r="AA895" s="31">
        <v>894</v>
      </c>
      <c r="AB895" s="31"/>
      <c r="AC895" s="31"/>
      <c r="AD895" s="31"/>
      <c r="AE895" s="31"/>
      <c r="AF895" s="31"/>
    </row>
    <row r="896" spans="1:32">
      <c r="A896" s="31" t="str">
        <f>IF((Rapportage!A896)="","",_xlfn.CONCAT(REPT("0",4-LEN(Rapportage!A896)),Rapportage!A896))</f>
        <v/>
      </c>
      <c r="B896" s="31" t="s">
        <v>2691</v>
      </c>
      <c r="C896" s="31" t="str">
        <f>IF((Rapportage!C896)="","",_xlfn.CONCAT(REPT("0",10-LEN(Rapportage!C896)),Rapportage!C896))</f>
        <v/>
      </c>
      <c r="D896" s="31" t="s">
        <v>2692</v>
      </c>
      <c r="E896" s="31" t="s">
        <v>18477</v>
      </c>
      <c r="F896" s="31" t="s">
        <v>15955</v>
      </c>
      <c r="G896" s="31" t="s">
        <v>2693</v>
      </c>
      <c r="H896" s="31" t="s">
        <v>9331</v>
      </c>
      <c r="I896" s="31">
        <v>1766</v>
      </c>
      <c r="J896" s="31" t="e">
        <f ca="1">IF(($AB$2-$AA$2) &gt;= 0,IF(LEN(TEXT((V896)*100,"00000"))=3,_xlfn.CONCAT(0,TEXT((V896)*100,"00000")),TEXT((V896)*100,"00000")),empty)</f>
        <v>#NAME?</v>
      </c>
      <c r="K896" s="31" t="str">
        <f t="shared" si="87"/>
        <v/>
      </c>
      <c r="L896" s="31" t="s">
        <v>13436</v>
      </c>
      <c r="M896" s="31"/>
      <c r="N896" s="33" t="e">
        <f>MOD(Rapportage!H896-Rapportage!F896,1)-P896</f>
        <v>#VALUE!</v>
      </c>
      <c r="O896" s="31" t="str">
        <f>IF(Rapportage!G896="","",Rapportage!G896-Rapportage!E896)</f>
        <v/>
      </c>
      <c r="P896" s="35" t="str">
        <f>IF(Rapportage!K896="","",(Rapportage!K896*60)/1440)</f>
        <v/>
      </c>
      <c r="Q896" s="40" t="str">
        <f>IF(O896=1,1-((Rapportage!#REF!-$X$2)),"")</f>
        <v/>
      </c>
      <c r="R896" s="40" t="str">
        <f t="shared" si="86"/>
        <v/>
      </c>
      <c r="S896" s="35" t="str">
        <f>IF(OR(O896=1,Rapportage!H896&lt;$X$3),IF(Rapportage!H896&lt;"00:01","",(Rapportage!H896-$X$2)),"")</f>
        <v/>
      </c>
      <c r="T896" s="36" t="str">
        <f t="shared" si="88"/>
        <v/>
      </c>
      <c r="U896" s="41" t="str">
        <f t="shared" si="89"/>
        <v/>
      </c>
      <c r="V896" s="36" t="str">
        <f t="shared" si="90"/>
        <v/>
      </c>
      <c r="W896" s="36" t="str">
        <f t="shared" si="91"/>
        <v/>
      </c>
      <c r="X896" s="31"/>
      <c r="Y896" s="31"/>
      <c r="Z896" s="31" t="s">
        <v>9332</v>
      </c>
      <c r="AA896" s="31">
        <v>895</v>
      </c>
      <c r="AB896" s="31"/>
      <c r="AC896" s="31"/>
      <c r="AD896" s="31"/>
      <c r="AE896" s="31"/>
      <c r="AF896" s="31"/>
    </row>
    <row r="897" spans="1:32">
      <c r="A897" s="31" t="str">
        <f>IF((Rapportage!A897)="","",_xlfn.CONCAT(REPT("0",4-LEN(Rapportage!A897)),Rapportage!A897))</f>
        <v/>
      </c>
      <c r="B897" s="31" t="s">
        <v>2694</v>
      </c>
      <c r="C897" s="31" t="str">
        <f>IF((Rapportage!C897)="","",_xlfn.CONCAT(REPT("0",10-LEN(Rapportage!C897)),Rapportage!C897))</f>
        <v/>
      </c>
      <c r="D897" s="31" t="s">
        <v>2695</v>
      </c>
      <c r="E897" s="31" t="s">
        <v>18478</v>
      </c>
      <c r="F897" s="31" t="s">
        <v>15956</v>
      </c>
      <c r="G897" s="31" t="s">
        <v>2696</v>
      </c>
      <c r="H897" s="31" t="s">
        <v>9333</v>
      </c>
      <c r="I897" s="31">
        <v>1766</v>
      </c>
      <c r="J897" s="31" t="e">
        <f ca="1">IF(($AB$2-$AA$2) &gt;= 0,IF(LEN(TEXT((V897)*100,"00000"))=3,_xlfn.CONCAT(0,TEXT((V897)*100,"00000")),TEXT((V897)*100,"00000")),empty)</f>
        <v>#NAME?</v>
      </c>
      <c r="K897" s="31" t="str">
        <f t="shared" si="87"/>
        <v/>
      </c>
      <c r="L897" s="31" t="s">
        <v>13437</v>
      </c>
      <c r="M897" s="31"/>
      <c r="N897" s="33" t="e">
        <f>MOD(Rapportage!H897-Rapportage!F897,1)-P897</f>
        <v>#VALUE!</v>
      </c>
      <c r="O897" s="31" t="str">
        <f>IF(Rapportage!G897="","",Rapportage!G897-Rapportage!E897)</f>
        <v/>
      </c>
      <c r="P897" s="35" t="str">
        <f>IF(Rapportage!K897="","",(Rapportage!K897*60)/1440)</f>
        <v/>
      </c>
      <c r="Q897" s="40" t="str">
        <f>IF(O897=1,1-((Rapportage!#REF!-$X$2)),"")</f>
        <v/>
      </c>
      <c r="R897" s="40" t="str">
        <f t="shared" si="86"/>
        <v/>
      </c>
      <c r="S897" s="35" t="str">
        <f>IF(OR(O897=1,Rapportage!H897&lt;$X$3),IF(Rapportage!H897&lt;"00:01","",(Rapportage!H897-$X$2)),"")</f>
        <v/>
      </c>
      <c r="T897" s="36" t="str">
        <f t="shared" si="88"/>
        <v/>
      </c>
      <c r="U897" s="41" t="str">
        <f t="shared" si="89"/>
        <v/>
      </c>
      <c r="V897" s="36" t="str">
        <f t="shared" si="90"/>
        <v/>
      </c>
      <c r="W897" s="36" t="str">
        <f t="shared" si="91"/>
        <v/>
      </c>
      <c r="X897" s="31"/>
      <c r="Y897" s="31"/>
      <c r="Z897" s="31" t="s">
        <v>9334</v>
      </c>
      <c r="AA897" s="31">
        <v>896</v>
      </c>
      <c r="AB897" s="31"/>
      <c r="AC897" s="31"/>
      <c r="AD897" s="31"/>
      <c r="AE897" s="31"/>
      <c r="AF897" s="31"/>
    </row>
    <row r="898" spans="1:32">
      <c r="A898" s="31" t="str">
        <f>IF((Rapportage!A898)="","",_xlfn.CONCAT(REPT("0",4-LEN(Rapportage!A898)),Rapportage!A898))</f>
        <v/>
      </c>
      <c r="B898" s="31" t="s">
        <v>2697</v>
      </c>
      <c r="C898" s="31" t="str">
        <f>IF((Rapportage!C898)="","",_xlfn.CONCAT(REPT("0",10-LEN(Rapportage!C898)),Rapportage!C898))</f>
        <v/>
      </c>
      <c r="D898" s="31" t="s">
        <v>2698</v>
      </c>
      <c r="E898" s="31" t="s">
        <v>18479</v>
      </c>
      <c r="F898" s="31" t="s">
        <v>15957</v>
      </c>
      <c r="G898" s="31" t="s">
        <v>2699</v>
      </c>
      <c r="H898" s="31" t="s">
        <v>9335</v>
      </c>
      <c r="I898" s="31">
        <v>1766</v>
      </c>
      <c r="J898" s="31" t="e">
        <f ca="1">IF(($AB$2-$AA$2) &gt;= 0,IF(LEN(TEXT((V898)*100,"00000"))=3,_xlfn.CONCAT(0,TEXT((V898)*100,"00000")),TEXT((V898)*100,"00000")),empty)</f>
        <v>#NAME?</v>
      </c>
      <c r="K898" s="31" t="str">
        <f t="shared" si="87"/>
        <v/>
      </c>
      <c r="L898" s="31" t="s">
        <v>13438</v>
      </c>
      <c r="M898" s="31"/>
      <c r="N898" s="33" t="e">
        <f>MOD(Rapportage!H898-Rapportage!F898,1)-P898</f>
        <v>#VALUE!</v>
      </c>
      <c r="O898" s="31" t="str">
        <f>IF(Rapportage!G898="","",Rapportage!G898-Rapportage!E898)</f>
        <v/>
      </c>
      <c r="P898" s="35" t="str">
        <f>IF(Rapportage!K898="","",(Rapportage!K898*60)/1440)</f>
        <v/>
      </c>
      <c r="Q898" s="40" t="str">
        <f>IF(O898=1,1-((Rapportage!#REF!-$X$2)),"")</f>
        <v/>
      </c>
      <c r="R898" s="40" t="str">
        <f t="shared" ref="R898:R961" si="92">IF(Q898="","",(Q898-N898))</f>
        <v/>
      </c>
      <c r="S898" s="35" t="str">
        <f>IF(OR(O898=1,Rapportage!H898&lt;$X$3),IF(Rapportage!H898&lt;"00:01","",(Rapportage!H898-$X$2)),"")</f>
        <v/>
      </c>
      <c r="T898" s="36" t="str">
        <f t="shared" si="88"/>
        <v/>
      </c>
      <c r="U898" s="41" t="str">
        <f t="shared" si="89"/>
        <v/>
      </c>
      <c r="V898" s="36" t="str">
        <f t="shared" si="90"/>
        <v/>
      </c>
      <c r="W898" s="36" t="str">
        <f t="shared" si="91"/>
        <v/>
      </c>
      <c r="X898" s="31"/>
      <c r="Y898" s="31"/>
      <c r="Z898" s="31" t="s">
        <v>9336</v>
      </c>
      <c r="AA898" s="31">
        <v>897</v>
      </c>
      <c r="AB898" s="31"/>
      <c r="AC898" s="31"/>
      <c r="AD898" s="31"/>
      <c r="AE898" s="31"/>
      <c r="AF898" s="31"/>
    </row>
    <row r="899" spans="1:32">
      <c r="A899" s="31" t="str">
        <f>IF((Rapportage!A899)="","",_xlfn.CONCAT(REPT("0",4-LEN(Rapportage!A899)),Rapportage!A899))</f>
        <v/>
      </c>
      <c r="B899" s="31" t="s">
        <v>2700</v>
      </c>
      <c r="C899" s="31" t="str">
        <f>IF((Rapportage!C899)="","",_xlfn.CONCAT(REPT("0",10-LEN(Rapportage!C899)),Rapportage!C899))</f>
        <v/>
      </c>
      <c r="D899" s="31" t="s">
        <v>2701</v>
      </c>
      <c r="E899" s="31" t="s">
        <v>18480</v>
      </c>
      <c r="F899" s="31" t="s">
        <v>15958</v>
      </c>
      <c r="G899" s="31" t="s">
        <v>2702</v>
      </c>
      <c r="H899" s="31" t="s">
        <v>9337</v>
      </c>
      <c r="I899" s="31">
        <v>1766</v>
      </c>
      <c r="J899" s="31" t="e">
        <f ca="1">IF(($AB$2-$AA$2) &gt;= 0,IF(LEN(TEXT((V899)*100,"00000"))=3,_xlfn.CONCAT(0,TEXT((V899)*100,"00000")),TEXT((V899)*100,"00000")),empty)</f>
        <v>#NAME?</v>
      </c>
      <c r="K899" s="31" t="str">
        <f t="shared" ref="K899:K962" si="93">IF(W899="","",IF(LEN(TEXT((W899)*100,"00000"))=3,_xlfn.CONCAT(0,TEXT((W899)*100,"00000")),TEXT((W899)*100,"00000")))</f>
        <v/>
      </c>
      <c r="L899" s="31" t="s">
        <v>13439</v>
      </c>
      <c r="M899" s="31"/>
      <c r="N899" s="33" t="e">
        <f>MOD(Rapportage!H899-Rapportage!F899,1)-P899</f>
        <v>#VALUE!</v>
      </c>
      <c r="O899" s="31" t="str">
        <f>IF(Rapportage!G899="","",Rapportage!G899-Rapportage!E899)</f>
        <v/>
      </c>
      <c r="P899" s="35" t="str">
        <f>IF(Rapportage!K899="","",(Rapportage!K899*60)/1440)</f>
        <v/>
      </c>
      <c r="Q899" s="40" t="str">
        <f>IF(O899=1,1-((Rapportage!#REF!-$X$2)),"")</f>
        <v/>
      </c>
      <c r="R899" s="40" t="str">
        <f t="shared" si="92"/>
        <v/>
      </c>
      <c r="S899" s="35" t="str">
        <f>IF(OR(O899=1,Rapportage!H899&lt;$X$3),IF(Rapportage!H899&lt;"00:01","",(Rapportage!H899-$X$2)),"")</f>
        <v/>
      </c>
      <c r="T899" s="36" t="str">
        <f t="shared" si="88"/>
        <v/>
      </c>
      <c r="U899" s="41" t="str">
        <f t="shared" si="89"/>
        <v/>
      </c>
      <c r="V899" s="36" t="str">
        <f t="shared" si="90"/>
        <v/>
      </c>
      <c r="W899" s="36" t="str">
        <f t="shared" si="91"/>
        <v/>
      </c>
      <c r="X899" s="31"/>
      <c r="Y899" s="31"/>
      <c r="Z899" s="31" t="s">
        <v>9338</v>
      </c>
      <c r="AA899" s="31">
        <v>898</v>
      </c>
      <c r="AB899" s="31"/>
      <c r="AC899" s="31"/>
      <c r="AD899" s="31"/>
      <c r="AE899" s="31"/>
      <c r="AF899" s="31"/>
    </row>
    <row r="900" spans="1:32">
      <c r="A900" s="31" t="str">
        <f>IF((Rapportage!A900)="","",_xlfn.CONCAT(REPT("0",4-LEN(Rapportage!A900)),Rapportage!A900))</f>
        <v/>
      </c>
      <c r="B900" s="31" t="s">
        <v>2703</v>
      </c>
      <c r="C900" s="31" t="str">
        <f>IF((Rapportage!C900)="","",_xlfn.CONCAT(REPT("0",10-LEN(Rapportage!C900)),Rapportage!C900))</f>
        <v/>
      </c>
      <c r="D900" s="31" t="s">
        <v>2704</v>
      </c>
      <c r="E900" s="31" t="s">
        <v>18481</v>
      </c>
      <c r="F900" s="31" t="s">
        <v>15959</v>
      </c>
      <c r="G900" s="31" t="s">
        <v>2705</v>
      </c>
      <c r="H900" s="31" t="s">
        <v>9339</v>
      </c>
      <c r="I900" s="31">
        <v>1766</v>
      </c>
      <c r="J900" s="31" t="e">
        <f ca="1">IF(($AB$2-$AA$2) &gt;= 0,IF(LEN(TEXT((V900)*100,"00000"))=3,_xlfn.CONCAT(0,TEXT((V900)*100,"00000")),TEXT((V900)*100,"00000")),empty)</f>
        <v>#NAME?</v>
      </c>
      <c r="K900" s="31" t="str">
        <f t="shared" si="93"/>
        <v/>
      </c>
      <c r="L900" s="31" t="s">
        <v>13440</v>
      </c>
      <c r="M900" s="31"/>
      <c r="N900" s="33" t="e">
        <f>MOD(Rapportage!H900-Rapportage!F900,1)-P900</f>
        <v>#VALUE!</v>
      </c>
      <c r="O900" s="31" t="str">
        <f>IF(Rapportage!G900="","",Rapportage!G900-Rapportage!E900)</f>
        <v/>
      </c>
      <c r="P900" s="35" t="str">
        <f>IF(Rapportage!K900="","",(Rapportage!K900*60)/1440)</f>
        <v/>
      </c>
      <c r="Q900" s="40" t="str">
        <f>IF(O900=1,1-((Rapportage!#REF!-$X$2)),"")</f>
        <v/>
      </c>
      <c r="R900" s="40" t="str">
        <f t="shared" si="92"/>
        <v/>
      </c>
      <c r="S900" s="35" t="str">
        <f>IF(OR(O900=1,Rapportage!H900&lt;$X$3),IF(Rapportage!H900&lt;"00:01","",(Rapportage!H900-$X$2)),"")</f>
        <v/>
      </c>
      <c r="T900" s="36" t="str">
        <f t="shared" si="88"/>
        <v/>
      </c>
      <c r="U900" s="41" t="str">
        <f t="shared" si="89"/>
        <v/>
      </c>
      <c r="V900" s="36" t="str">
        <f t="shared" si="90"/>
        <v/>
      </c>
      <c r="W900" s="36" t="str">
        <f t="shared" si="91"/>
        <v/>
      </c>
      <c r="X900" s="31"/>
      <c r="Y900" s="31"/>
      <c r="Z900" s="31" t="s">
        <v>9340</v>
      </c>
      <c r="AA900" s="31">
        <v>899</v>
      </c>
      <c r="AB900" s="31"/>
      <c r="AC900" s="31"/>
      <c r="AD900" s="31"/>
      <c r="AE900" s="31"/>
      <c r="AF900" s="31"/>
    </row>
    <row r="901" spans="1:32">
      <c r="A901" s="31" t="str">
        <f>IF((Rapportage!A901)="","",_xlfn.CONCAT(REPT("0",4-LEN(Rapportage!A901)),Rapportage!A901))</f>
        <v/>
      </c>
      <c r="B901" s="31" t="s">
        <v>2706</v>
      </c>
      <c r="C901" s="31" t="str">
        <f>IF((Rapportage!C901)="","",_xlfn.CONCAT(REPT("0",10-LEN(Rapportage!C901)),Rapportage!C901))</f>
        <v/>
      </c>
      <c r="D901" s="31" t="s">
        <v>2707</v>
      </c>
      <c r="E901" s="31" t="s">
        <v>18482</v>
      </c>
      <c r="F901" s="31" t="s">
        <v>15960</v>
      </c>
      <c r="G901" s="31" t="s">
        <v>2708</v>
      </c>
      <c r="H901" s="31" t="s">
        <v>9341</v>
      </c>
      <c r="I901" s="31">
        <v>1766</v>
      </c>
      <c r="J901" s="31" t="e">
        <f ca="1">IF(($AB$2-$AA$2) &gt;= 0,IF(LEN(TEXT((V901)*100,"00000"))=3,_xlfn.CONCAT(0,TEXT((V901)*100,"00000")),TEXT((V901)*100,"00000")),empty)</f>
        <v>#NAME?</v>
      </c>
      <c r="K901" s="31" t="str">
        <f t="shared" si="93"/>
        <v/>
      </c>
      <c r="L901" s="31" t="s">
        <v>13441</v>
      </c>
      <c r="M901" s="31"/>
      <c r="N901" s="33" t="e">
        <f>MOD(Rapportage!H901-Rapportage!F901,1)-P901</f>
        <v>#VALUE!</v>
      </c>
      <c r="O901" s="31" t="str">
        <f>IF(Rapportage!G901="","",Rapportage!G901-Rapportage!E901)</f>
        <v/>
      </c>
      <c r="P901" s="35" t="str">
        <f>IF(Rapportage!K901="","",(Rapportage!K901*60)/1440)</f>
        <v/>
      </c>
      <c r="Q901" s="40" t="str">
        <f>IF(O901=1,1-((Rapportage!#REF!-$X$2)),"")</f>
        <v/>
      </c>
      <c r="R901" s="40" t="str">
        <f t="shared" si="92"/>
        <v/>
      </c>
      <c r="S901" s="35" t="str">
        <f>IF(OR(O901=1,Rapportage!H901&lt;$X$3),IF(Rapportage!H901&lt;"00:01","",(Rapportage!H901-$X$2)),"")</f>
        <v/>
      </c>
      <c r="T901" s="36" t="str">
        <f t="shared" si="88"/>
        <v/>
      </c>
      <c r="U901" s="41" t="str">
        <f t="shared" si="89"/>
        <v/>
      </c>
      <c r="V901" s="36" t="str">
        <f t="shared" si="90"/>
        <v/>
      </c>
      <c r="W901" s="36" t="str">
        <f t="shared" si="91"/>
        <v/>
      </c>
      <c r="X901" s="31"/>
      <c r="Y901" s="31"/>
      <c r="Z901" s="31" t="s">
        <v>9342</v>
      </c>
      <c r="AA901" s="31">
        <v>900</v>
      </c>
      <c r="AB901" s="31"/>
      <c r="AC901" s="31"/>
      <c r="AD901" s="31"/>
      <c r="AE901" s="31"/>
      <c r="AF901" s="31"/>
    </row>
    <row r="902" spans="1:32">
      <c r="A902" s="31" t="str">
        <f>IF((Rapportage!A902)="","",_xlfn.CONCAT(REPT("0",4-LEN(Rapportage!A902)),Rapportage!A902))</f>
        <v/>
      </c>
      <c r="B902" s="31" t="s">
        <v>2709</v>
      </c>
      <c r="C902" s="31" t="str">
        <f>IF((Rapportage!C902)="","",_xlfn.CONCAT(REPT("0",10-LEN(Rapportage!C902)),Rapportage!C902))</f>
        <v/>
      </c>
      <c r="D902" s="31" t="s">
        <v>2710</v>
      </c>
      <c r="E902" s="31" t="s">
        <v>18483</v>
      </c>
      <c r="F902" s="31" t="s">
        <v>15961</v>
      </c>
      <c r="G902" s="31" t="s">
        <v>2711</v>
      </c>
      <c r="H902" s="31" t="s">
        <v>9343</v>
      </c>
      <c r="I902" s="31">
        <v>1766</v>
      </c>
      <c r="J902" s="31" t="e">
        <f ca="1">IF(($AB$2-$AA$2) &gt;= 0,IF(LEN(TEXT((V902)*100,"00000"))=3,_xlfn.CONCAT(0,TEXT((V902)*100,"00000")),TEXT((V902)*100,"00000")),empty)</f>
        <v>#NAME?</v>
      </c>
      <c r="K902" s="31" t="str">
        <f t="shared" si="93"/>
        <v/>
      </c>
      <c r="L902" s="31" t="s">
        <v>13442</v>
      </c>
      <c r="M902" s="31"/>
      <c r="N902" s="33" t="e">
        <f>MOD(Rapportage!H902-Rapportage!F902,1)-P902</f>
        <v>#VALUE!</v>
      </c>
      <c r="O902" s="31" t="str">
        <f>IF(Rapportage!G902="","",Rapportage!G902-Rapportage!E902)</f>
        <v/>
      </c>
      <c r="P902" s="35" t="str">
        <f>IF(Rapportage!K902="","",(Rapportage!K902*60)/1440)</f>
        <v/>
      </c>
      <c r="Q902" s="40" t="str">
        <f>IF(O902=1,1-((Rapportage!#REF!-$X$2)),"")</f>
        <v/>
      </c>
      <c r="R902" s="40" t="str">
        <f t="shared" si="92"/>
        <v/>
      </c>
      <c r="S902" s="35" t="str">
        <f>IF(OR(O902=1,Rapportage!H902&lt;$X$3),IF(Rapportage!H902&lt;"00:01","",(Rapportage!H902-$X$2)),"")</f>
        <v/>
      </c>
      <c r="T902" s="36" t="str">
        <f t="shared" si="88"/>
        <v/>
      </c>
      <c r="U902" s="41" t="str">
        <f t="shared" si="89"/>
        <v/>
      </c>
      <c r="V902" s="36" t="str">
        <f t="shared" si="90"/>
        <v/>
      </c>
      <c r="W902" s="36" t="str">
        <f t="shared" si="91"/>
        <v/>
      </c>
      <c r="X902" s="31"/>
      <c r="Y902" s="31"/>
      <c r="Z902" s="31" t="s">
        <v>9344</v>
      </c>
      <c r="AA902" s="31">
        <v>901</v>
      </c>
      <c r="AB902" s="31"/>
      <c r="AC902" s="31"/>
      <c r="AD902" s="31"/>
      <c r="AE902" s="31"/>
      <c r="AF902" s="31"/>
    </row>
    <row r="903" spans="1:32">
      <c r="A903" s="31" t="str">
        <f>IF((Rapportage!A903)="","",_xlfn.CONCAT(REPT("0",4-LEN(Rapportage!A903)),Rapportage!A903))</f>
        <v/>
      </c>
      <c r="B903" s="31" t="s">
        <v>2712</v>
      </c>
      <c r="C903" s="31" t="str">
        <f>IF((Rapportage!C903)="","",_xlfn.CONCAT(REPT("0",10-LEN(Rapportage!C903)),Rapportage!C903))</f>
        <v/>
      </c>
      <c r="D903" s="31" t="s">
        <v>2713</v>
      </c>
      <c r="E903" s="31" t="s">
        <v>18484</v>
      </c>
      <c r="F903" s="31" t="s">
        <v>15962</v>
      </c>
      <c r="G903" s="31" t="s">
        <v>2714</v>
      </c>
      <c r="H903" s="31" t="s">
        <v>9345</v>
      </c>
      <c r="I903" s="31">
        <v>1766</v>
      </c>
      <c r="J903" s="31" t="e">
        <f ca="1">IF(($AB$2-$AA$2) &gt;= 0,IF(LEN(TEXT((V903)*100,"00000"))=3,_xlfn.CONCAT(0,TEXT((V903)*100,"00000")),TEXT((V903)*100,"00000")),empty)</f>
        <v>#NAME?</v>
      </c>
      <c r="K903" s="31" t="str">
        <f t="shared" si="93"/>
        <v/>
      </c>
      <c r="L903" s="31" t="s">
        <v>13443</v>
      </c>
      <c r="M903" s="31"/>
      <c r="N903" s="33" t="e">
        <f>MOD(Rapportage!H903-Rapportage!F903,1)-P903</f>
        <v>#VALUE!</v>
      </c>
      <c r="O903" s="31" t="str">
        <f>IF(Rapportage!G903="","",Rapportage!G903-Rapportage!E903)</f>
        <v/>
      </c>
      <c r="P903" s="35" t="str">
        <f>IF(Rapportage!K903="","",(Rapportage!K903*60)/1440)</f>
        <v/>
      </c>
      <c r="Q903" s="40" t="str">
        <f>IF(O903=1,1-((Rapportage!#REF!-$X$2)),"")</f>
        <v/>
      </c>
      <c r="R903" s="40" t="str">
        <f t="shared" si="92"/>
        <v/>
      </c>
      <c r="S903" s="35" t="str">
        <f>IF(OR(O903=1,Rapportage!H903&lt;$X$3),IF(Rapportage!H903&lt;"00:01","",(Rapportage!H903-$X$2)),"")</f>
        <v/>
      </c>
      <c r="T903" s="36" t="str">
        <f t="shared" ref="T903:T966" si="94">IF(P903="","",IF(S903="",((P903*1440)/60),(((R903+S903)*1440)/60)))</f>
        <v/>
      </c>
      <c r="U903" s="41" t="str">
        <f t="shared" ref="U903:U966" si="95">IF(P903="","",(P903*1440)/60)</f>
        <v/>
      </c>
      <c r="V903" s="36" t="str">
        <f t="shared" ref="V903:V966" si="96">IF(O903="","",IF(O903=0,((P903*1440)/60),(R903*1440)/60))</f>
        <v/>
      </c>
      <c r="W903" s="36" t="str">
        <f t="shared" ref="W903:W966" si="97">IF(S903="","",(S903*1440)/60)</f>
        <v/>
      </c>
      <c r="X903" s="31"/>
      <c r="Y903" s="31"/>
      <c r="Z903" s="31" t="s">
        <v>9346</v>
      </c>
      <c r="AA903" s="31">
        <v>902</v>
      </c>
      <c r="AB903" s="31"/>
      <c r="AC903" s="31"/>
      <c r="AD903" s="31"/>
      <c r="AE903" s="31"/>
      <c r="AF903" s="31"/>
    </row>
    <row r="904" spans="1:32">
      <c r="A904" s="31" t="str">
        <f>IF((Rapportage!A904)="","",_xlfn.CONCAT(REPT("0",4-LEN(Rapportage!A904)),Rapportage!A904))</f>
        <v/>
      </c>
      <c r="B904" s="31" t="s">
        <v>2715</v>
      </c>
      <c r="C904" s="31" t="str">
        <f>IF((Rapportage!C904)="","",_xlfn.CONCAT(REPT("0",10-LEN(Rapportage!C904)),Rapportage!C904))</f>
        <v/>
      </c>
      <c r="D904" s="31" t="s">
        <v>2716</v>
      </c>
      <c r="E904" s="31" t="s">
        <v>18485</v>
      </c>
      <c r="F904" s="31" t="s">
        <v>15963</v>
      </c>
      <c r="G904" s="31" t="s">
        <v>2717</v>
      </c>
      <c r="H904" s="31" t="s">
        <v>9347</v>
      </c>
      <c r="I904" s="31">
        <v>1766</v>
      </c>
      <c r="J904" s="31" t="e">
        <f ca="1">IF(($AB$2-$AA$2) &gt;= 0,IF(LEN(TEXT((V904)*100,"00000"))=3,_xlfn.CONCAT(0,TEXT((V904)*100,"00000")),TEXT((V904)*100,"00000")),empty)</f>
        <v>#NAME?</v>
      </c>
      <c r="K904" s="31" t="str">
        <f t="shared" si="93"/>
        <v/>
      </c>
      <c r="L904" s="31" t="s">
        <v>13444</v>
      </c>
      <c r="M904" s="31"/>
      <c r="N904" s="33" t="e">
        <f>MOD(Rapportage!H904-Rapportage!F904,1)-P904</f>
        <v>#VALUE!</v>
      </c>
      <c r="O904" s="31" t="str">
        <f>IF(Rapportage!G904="","",Rapportage!G904-Rapportage!E904)</f>
        <v/>
      </c>
      <c r="P904" s="35" t="str">
        <f>IF(Rapportage!K904="","",(Rapportage!K904*60)/1440)</f>
        <v/>
      </c>
      <c r="Q904" s="40" t="str">
        <f>IF(O904=1,1-((Rapportage!#REF!-$X$2)),"")</f>
        <v/>
      </c>
      <c r="R904" s="40" t="str">
        <f t="shared" si="92"/>
        <v/>
      </c>
      <c r="S904" s="35" t="str">
        <f>IF(OR(O904=1,Rapportage!H904&lt;$X$3),IF(Rapportage!H904&lt;"00:01","",(Rapportage!H904-$X$2)),"")</f>
        <v/>
      </c>
      <c r="T904" s="36" t="str">
        <f t="shared" si="94"/>
        <v/>
      </c>
      <c r="U904" s="41" t="str">
        <f t="shared" si="95"/>
        <v/>
      </c>
      <c r="V904" s="36" t="str">
        <f t="shared" si="96"/>
        <v/>
      </c>
      <c r="W904" s="36" t="str">
        <f t="shared" si="97"/>
        <v/>
      </c>
      <c r="X904" s="31"/>
      <c r="Y904" s="31"/>
      <c r="Z904" s="31" t="s">
        <v>9348</v>
      </c>
      <c r="AA904" s="31">
        <v>903</v>
      </c>
      <c r="AB904" s="31"/>
      <c r="AC904" s="31"/>
      <c r="AD904" s="31"/>
      <c r="AE904" s="31"/>
      <c r="AF904" s="31"/>
    </row>
    <row r="905" spans="1:32">
      <c r="A905" s="31" t="str">
        <f>IF((Rapportage!A905)="","",_xlfn.CONCAT(REPT("0",4-LEN(Rapportage!A905)),Rapportage!A905))</f>
        <v/>
      </c>
      <c r="B905" s="31" t="s">
        <v>2718</v>
      </c>
      <c r="C905" s="31" t="str">
        <f>IF((Rapportage!C905)="","",_xlfn.CONCAT(REPT("0",10-LEN(Rapportage!C905)),Rapportage!C905))</f>
        <v/>
      </c>
      <c r="D905" s="31" t="s">
        <v>2719</v>
      </c>
      <c r="E905" s="31" t="s">
        <v>18486</v>
      </c>
      <c r="F905" s="31" t="s">
        <v>15964</v>
      </c>
      <c r="G905" s="31" t="s">
        <v>2720</v>
      </c>
      <c r="H905" s="31" t="s">
        <v>9349</v>
      </c>
      <c r="I905" s="31">
        <v>1766</v>
      </c>
      <c r="J905" s="31" t="e">
        <f ca="1">IF(($AB$2-$AA$2) &gt;= 0,IF(LEN(TEXT((V905)*100,"00000"))=3,_xlfn.CONCAT(0,TEXT((V905)*100,"00000")),TEXT((V905)*100,"00000")),empty)</f>
        <v>#NAME?</v>
      </c>
      <c r="K905" s="31" t="str">
        <f t="shared" si="93"/>
        <v/>
      </c>
      <c r="L905" s="31" t="s">
        <v>13445</v>
      </c>
      <c r="M905" s="31"/>
      <c r="N905" s="33" t="e">
        <f>MOD(Rapportage!H905-Rapportage!F905,1)-P905</f>
        <v>#VALUE!</v>
      </c>
      <c r="O905" s="31" t="str">
        <f>IF(Rapportage!G905="","",Rapportage!G905-Rapportage!E905)</f>
        <v/>
      </c>
      <c r="P905" s="35" t="str">
        <f>IF(Rapportage!K905="","",(Rapportage!K905*60)/1440)</f>
        <v/>
      </c>
      <c r="Q905" s="40" t="str">
        <f>IF(O905=1,1-((Rapportage!#REF!-$X$2)),"")</f>
        <v/>
      </c>
      <c r="R905" s="40" t="str">
        <f t="shared" si="92"/>
        <v/>
      </c>
      <c r="S905" s="35" t="str">
        <f>IF(OR(O905=1,Rapportage!H905&lt;$X$3),IF(Rapportage!H905&lt;"00:01","",(Rapportage!H905-$X$2)),"")</f>
        <v/>
      </c>
      <c r="T905" s="36" t="str">
        <f t="shared" si="94"/>
        <v/>
      </c>
      <c r="U905" s="41" t="str">
        <f t="shared" si="95"/>
        <v/>
      </c>
      <c r="V905" s="36" t="str">
        <f t="shared" si="96"/>
        <v/>
      </c>
      <c r="W905" s="36" t="str">
        <f t="shared" si="97"/>
        <v/>
      </c>
      <c r="X905" s="31"/>
      <c r="Y905" s="31"/>
      <c r="Z905" s="31" t="s">
        <v>9350</v>
      </c>
      <c r="AA905" s="31">
        <v>904</v>
      </c>
      <c r="AB905" s="31"/>
      <c r="AC905" s="31"/>
      <c r="AD905" s="31"/>
      <c r="AE905" s="31"/>
      <c r="AF905" s="31"/>
    </row>
    <row r="906" spans="1:32">
      <c r="A906" s="31" t="str">
        <f>IF((Rapportage!A906)="","",_xlfn.CONCAT(REPT("0",4-LEN(Rapportage!A906)),Rapportage!A906))</f>
        <v/>
      </c>
      <c r="B906" s="31" t="s">
        <v>2721</v>
      </c>
      <c r="C906" s="31" t="str">
        <f>IF((Rapportage!C906)="","",_xlfn.CONCAT(REPT("0",10-LEN(Rapportage!C906)),Rapportage!C906))</f>
        <v/>
      </c>
      <c r="D906" s="31" t="s">
        <v>2722</v>
      </c>
      <c r="E906" s="31" t="s">
        <v>18487</v>
      </c>
      <c r="F906" s="31" t="s">
        <v>15965</v>
      </c>
      <c r="G906" s="31" t="s">
        <v>2723</v>
      </c>
      <c r="H906" s="31" t="s">
        <v>9351</v>
      </c>
      <c r="I906" s="31">
        <v>1766</v>
      </c>
      <c r="J906" s="31" t="e">
        <f ca="1">IF(($AB$2-$AA$2) &gt;= 0,IF(LEN(TEXT((V906)*100,"00000"))=3,_xlfn.CONCAT(0,TEXT((V906)*100,"00000")),TEXT((V906)*100,"00000")),empty)</f>
        <v>#NAME?</v>
      </c>
      <c r="K906" s="31" t="str">
        <f t="shared" si="93"/>
        <v/>
      </c>
      <c r="L906" s="31" t="s">
        <v>13446</v>
      </c>
      <c r="M906" s="31"/>
      <c r="N906" s="33" t="e">
        <f>MOD(Rapportage!H906-Rapportage!F906,1)-P906</f>
        <v>#VALUE!</v>
      </c>
      <c r="O906" s="31" t="str">
        <f>IF(Rapportage!G906="","",Rapportage!G906-Rapportage!E906)</f>
        <v/>
      </c>
      <c r="P906" s="35" t="str">
        <f>IF(Rapportage!K906="","",(Rapportage!K906*60)/1440)</f>
        <v/>
      </c>
      <c r="Q906" s="40" t="str">
        <f>IF(O906=1,1-((Rapportage!#REF!-$X$2)),"")</f>
        <v/>
      </c>
      <c r="R906" s="40" t="str">
        <f t="shared" si="92"/>
        <v/>
      </c>
      <c r="S906" s="35" t="str">
        <f>IF(OR(O906=1,Rapportage!H906&lt;$X$3),IF(Rapportage!H906&lt;"00:01","",(Rapportage!H906-$X$2)),"")</f>
        <v/>
      </c>
      <c r="T906" s="36" t="str">
        <f t="shared" si="94"/>
        <v/>
      </c>
      <c r="U906" s="41" t="str">
        <f t="shared" si="95"/>
        <v/>
      </c>
      <c r="V906" s="36" t="str">
        <f t="shared" si="96"/>
        <v/>
      </c>
      <c r="W906" s="36" t="str">
        <f t="shared" si="97"/>
        <v/>
      </c>
      <c r="X906" s="31"/>
      <c r="Y906" s="31"/>
      <c r="Z906" s="31" t="s">
        <v>9352</v>
      </c>
      <c r="AA906" s="31">
        <v>905</v>
      </c>
      <c r="AB906" s="31"/>
      <c r="AC906" s="31"/>
      <c r="AD906" s="31"/>
      <c r="AE906" s="31"/>
      <c r="AF906" s="31"/>
    </row>
    <row r="907" spans="1:32">
      <c r="A907" s="31" t="str">
        <f>IF((Rapportage!A907)="","",_xlfn.CONCAT(REPT("0",4-LEN(Rapportage!A907)),Rapportage!A907))</f>
        <v/>
      </c>
      <c r="B907" s="31" t="s">
        <v>2724</v>
      </c>
      <c r="C907" s="31" t="str">
        <f>IF((Rapportage!C907)="","",_xlfn.CONCAT(REPT("0",10-LEN(Rapportage!C907)),Rapportage!C907))</f>
        <v/>
      </c>
      <c r="D907" s="31" t="s">
        <v>2725</v>
      </c>
      <c r="E907" s="31" t="s">
        <v>18488</v>
      </c>
      <c r="F907" s="31" t="s">
        <v>15966</v>
      </c>
      <c r="G907" s="31" t="s">
        <v>2726</v>
      </c>
      <c r="H907" s="31" t="s">
        <v>9353</v>
      </c>
      <c r="I907" s="31">
        <v>1766</v>
      </c>
      <c r="J907" s="31" t="e">
        <f ca="1">IF(($AB$2-$AA$2) &gt;= 0,IF(LEN(TEXT((V907)*100,"00000"))=3,_xlfn.CONCAT(0,TEXT((V907)*100,"00000")),TEXT((V907)*100,"00000")),empty)</f>
        <v>#NAME?</v>
      </c>
      <c r="K907" s="31" t="str">
        <f t="shared" si="93"/>
        <v/>
      </c>
      <c r="L907" s="31" t="s">
        <v>13447</v>
      </c>
      <c r="M907" s="31"/>
      <c r="N907" s="33" t="e">
        <f>MOD(Rapportage!H907-Rapportage!F907,1)-P907</f>
        <v>#VALUE!</v>
      </c>
      <c r="O907" s="31" t="str">
        <f>IF(Rapportage!G907="","",Rapportage!G907-Rapportage!E907)</f>
        <v/>
      </c>
      <c r="P907" s="35" t="str">
        <f>IF(Rapportage!K907="","",(Rapportage!K907*60)/1440)</f>
        <v/>
      </c>
      <c r="Q907" s="40" t="str">
        <f>IF(O907=1,1-((Rapportage!#REF!-$X$2)),"")</f>
        <v/>
      </c>
      <c r="R907" s="40" t="str">
        <f t="shared" si="92"/>
        <v/>
      </c>
      <c r="S907" s="35" t="str">
        <f>IF(OR(O907=1,Rapportage!H907&lt;$X$3),IF(Rapportage!H907&lt;"00:01","",(Rapportage!H907-$X$2)),"")</f>
        <v/>
      </c>
      <c r="T907" s="36" t="str">
        <f t="shared" si="94"/>
        <v/>
      </c>
      <c r="U907" s="41" t="str">
        <f t="shared" si="95"/>
        <v/>
      </c>
      <c r="V907" s="36" t="str">
        <f t="shared" si="96"/>
        <v/>
      </c>
      <c r="W907" s="36" t="str">
        <f t="shared" si="97"/>
        <v/>
      </c>
      <c r="X907" s="31"/>
      <c r="Y907" s="31"/>
      <c r="Z907" s="31" t="s">
        <v>9354</v>
      </c>
      <c r="AA907" s="31">
        <v>906</v>
      </c>
      <c r="AB907" s="31"/>
      <c r="AC907" s="31"/>
      <c r="AD907" s="31"/>
      <c r="AE907" s="31"/>
      <c r="AF907" s="31"/>
    </row>
    <row r="908" spans="1:32">
      <c r="A908" s="31" t="str">
        <f>IF((Rapportage!A908)="","",_xlfn.CONCAT(REPT("0",4-LEN(Rapportage!A908)),Rapportage!A908))</f>
        <v/>
      </c>
      <c r="B908" s="31" t="s">
        <v>2727</v>
      </c>
      <c r="C908" s="31" t="str">
        <f>IF((Rapportage!C908)="","",_xlfn.CONCAT(REPT("0",10-LEN(Rapportage!C908)),Rapportage!C908))</f>
        <v/>
      </c>
      <c r="D908" s="31" t="s">
        <v>2728</v>
      </c>
      <c r="E908" s="31" t="s">
        <v>18489</v>
      </c>
      <c r="F908" s="31" t="s">
        <v>15967</v>
      </c>
      <c r="G908" s="31" t="s">
        <v>2729</v>
      </c>
      <c r="H908" s="31" t="s">
        <v>9355</v>
      </c>
      <c r="I908" s="31">
        <v>1766</v>
      </c>
      <c r="J908" s="31" t="e">
        <f ca="1">IF(($AB$2-$AA$2) &gt;= 0,IF(LEN(TEXT((V908)*100,"00000"))=3,_xlfn.CONCAT(0,TEXT((V908)*100,"00000")),TEXT((V908)*100,"00000")),empty)</f>
        <v>#NAME?</v>
      </c>
      <c r="K908" s="31" t="str">
        <f t="shared" si="93"/>
        <v/>
      </c>
      <c r="L908" s="31" t="s">
        <v>13448</v>
      </c>
      <c r="M908" s="31"/>
      <c r="N908" s="33" t="e">
        <f>MOD(Rapportage!H908-Rapportage!F908,1)-P908</f>
        <v>#VALUE!</v>
      </c>
      <c r="O908" s="31" t="str">
        <f>IF(Rapportage!G908="","",Rapportage!G908-Rapportage!E908)</f>
        <v/>
      </c>
      <c r="P908" s="35" t="str">
        <f>IF(Rapportage!K908="","",(Rapportage!K908*60)/1440)</f>
        <v/>
      </c>
      <c r="Q908" s="40" t="str">
        <f>IF(O908=1,1-((Rapportage!#REF!-$X$2)),"")</f>
        <v/>
      </c>
      <c r="R908" s="40" t="str">
        <f t="shared" si="92"/>
        <v/>
      </c>
      <c r="S908" s="35" t="str">
        <f>IF(OR(O908=1,Rapportage!H908&lt;$X$3),IF(Rapportage!H908&lt;"00:01","",(Rapportage!H908-$X$2)),"")</f>
        <v/>
      </c>
      <c r="T908" s="36" t="str">
        <f t="shared" si="94"/>
        <v/>
      </c>
      <c r="U908" s="41" t="str">
        <f t="shared" si="95"/>
        <v/>
      </c>
      <c r="V908" s="36" t="str">
        <f t="shared" si="96"/>
        <v/>
      </c>
      <c r="W908" s="36" t="str">
        <f t="shared" si="97"/>
        <v/>
      </c>
      <c r="X908" s="31"/>
      <c r="Y908" s="31"/>
      <c r="Z908" s="31" t="s">
        <v>9356</v>
      </c>
      <c r="AA908" s="31">
        <v>907</v>
      </c>
      <c r="AB908" s="31"/>
      <c r="AC908" s="31"/>
      <c r="AD908" s="31"/>
      <c r="AE908" s="31"/>
      <c r="AF908" s="31"/>
    </row>
    <row r="909" spans="1:32">
      <c r="A909" s="31" t="str">
        <f>IF((Rapportage!A909)="","",_xlfn.CONCAT(REPT("0",4-LEN(Rapportage!A909)),Rapportage!A909))</f>
        <v/>
      </c>
      <c r="B909" s="31" t="s">
        <v>2730</v>
      </c>
      <c r="C909" s="31" t="str">
        <f>IF((Rapportage!C909)="","",_xlfn.CONCAT(REPT("0",10-LEN(Rapportage!C909)),Rapportage!C909))</f>
        <v/>
      </c>
      <c r="D909" s="31" t="s">
        <v>2731</v>
      </c>
      <c r="E909" s="31" t="s">
        <v>18490</v>
      </c>
      <c r="F909" s="31" t="s">
        <v>15968</v>
      </c>
      <c r="G909" s="31" t="s">
        <v>2732</v>
      </c>
      <c r="H909" s="31" t="s">
        <v>9357</v>
      </c>
      <c r="I909" s="31">
        <v>1766</v>
      </c>
      <c r="J909" s="31" t="e">
        <f ca="1">IF(($AB$2-$AA$2) &gt;= 0,IF(LEN(TEXT((V909)*100,"00000"))=3,_xlfn.CONCAT(0,TEXT((V909)*100,"00000")),TEXT((V909)*100,"00000")),empty)</f>
        <v>#NAME?</v>
      </c>
      <c r="K909" s="31" t="str">
        <f t="shared" si="93"/>
        <v/>
      </c>
      <c r="L909" s="31" t="s">
        <v>13449</v>
      </c>
      <c r="M909" s="31"/>
      <c r="N909" s="33" t="e">
        <f>MOD(Rapportage!H909-Rapportage!F909,1)-P909</f>
        <v>#VALUE!</v>
      </c>
      <c r="O909" s="31" t="str">
        <f>IF(Rapportage!G909="","",Rapportage!G909-Rapportage!E909)</f>
        <v/>
      </c>
      <c r="P909" s="35" t="str">
        <f>IF(Rapportage!K909="","",(Rapportage!K909*60)/1440)</f>
        <v/>
      </c>
      <c r="Q909" s="40" t="str">
        <f>IF(O909=1,1-((Rapportage!#REF!-$X$2)),"")</f>
        <v/>
      </c>
      <c r="R909" s="40" t="str">
        <f t="shared" si="92"/>
        <v/>
      </c>
      <c r="S909" s="35" t="str">
        <f>IF(OR(O909=1,Rapportage!H909&lt;$X$3),IF(Rapportage!H909&lt;"00:01","",(Rapportage!H909-$X$2)),"")</f>
        <v/>
      </c>
      <c r="T909" s="36" t="str">
        <f t="shared" si="94"/>
        <v/>
      </c>
      <c r="U909" s="41" t="str">
        <f t="shared" si="95"/>
        <v/>
      </c>
      <c r="V909" s="36" t="str">
        <f t="shared" si="96"/>
        <v/>
      </c>
      <c r="W909" s="36" t="str">
        <f t="shared" si="97"/>
        <v/>
      </c>
      <c r="X909" s="31"/>
      <c r="Y909" s="31"/>
      <c r="Z909" s="31" t="s">
        <v>9358</v>
      </c>
      <c r="AA909" s="31">
        <v>908</v>
      </c>
      <c r="AB909" s="31"/>
      <c r="AC909" s="31"/>
      <c r="AD909" s="31"/>
      <c r="AE909" s="31"/>
      <c r="AF909" s="31"/>
    </row>
    <row r="910" spans="1:32">
      <c r="A910" s="31" t="str">
        <f>IF((Rapportage!A910)="","",_xlfn.CONCAT(REPT("0",4-LEN(Rapportage!A910)),Rapportage!A910))</f>
        <v/>
      </c>
      <c r="B910" s="31" t="s">
        <v>2733</v>
      </c>
      <c r="C910" s="31" t="str">
        <f>IF((Rapportage!C910)="","",_xlfn.CONCAT(REPT("0",10-LEN(Rapportage!C910)),Rapportage!C910))</f>
        <v/>
      </c>
      <c r="D910" s="31" t="s">
        <v>2734</v>
      </c>
      <c r="E910" s="31" t="s">
        <v>18491</v>
      </c>
      <c r="F910" s="31" t="s">
        <v>15969</v>
      </c>
      <c r="G910" s="31" t="s">
        <v>2735</v>
      </c>
      <c r="H910" s="31" t="s">
        <v>9359</v>
      </c>
      <c r="I910" s="31">
        <v>1766</v>
      </c>
      <c r="J910" s="31" t="e">
        <f ca="1">IF(($AB$2-$AA$2) &gt;= 0,IF(LEN(TEXT((V910)*100,"00000"))=3,_xlfn.CONCAT(0,TEXT((V910)*100,"00000")),TEXT((V910)*100,"00000")),empty)</f>
        <v>#NAME?</v>
      </c>
      <c r="K910" s="31" t="str">
        <f t="shared" si="93"/>
        <v/>
      </c>
      <c r="L910" s="31" t="s">
        <v>13450</v>
      </c>
      <c r="M910" s="31"/>
      <c r="N910" s="33" t="e">
        <f>MOD(Rapportage!H910-Rapportage!F910,1)-P910</f>
        <v>#VALUE!</v>
      </c>
      <c r="O910" s="31" t="str">
        <f>IF(Rapportage!G910="","",Rapportage!G910-Rapportage!E910)</f>
        <v/>
      </c>
      <c r="P910" s="35" t="str">
        <f>IF(Rapportage!K910="","",(Rapportage!K910*60)/1440)</f>
        <v/>
      </c>
      <c r="Q910" s="40" t="str">
        <f>IF(O910=1,1-((Rapportage!#REF!-$X$2)),"")</f>
        <v/>
      </c>
      <c r="R910" s="40" t="str">
        <f t="shared" si="92"/>
        <v/>
      </c>
      <c r="S910" s="35" t="str">
        <f>IF(OR(O910=1,Rapportage!H910&lt;$X$3),IF(Rapportage!H910&lt;"00:01","",(Rapportage!H910-$X$2)),"")</f>
        <v/>
      </c>
      <c r="T910" s="36" t="str">
        <f t="shared" si="94"/>
        <v/>
      </c>
      <c r="U910" s="41" t="str">
        <f t="shared" si="95"/>
        <v/>
      </c>
      <c r="V910" s="36" t="str">
        <f t="shared" si="96"/>
        <v/>
      </c>
      <c r="W910" s="36" t="str">
        <f t="shared" si="97"/>
        <v/>
      </c>
      <c r="X910" s="31"/>
      <c r="Y910" s="31"/>
      <c r="Z910" s="31" t="s">
        <v>9360</v>
      </c>
      <c r="AA910" s="31">
        <v>909</v>
      </c>
      <c r="AB910" s="31"/>
      <c r="AC910" s="31"/>
      <c r="AD910" s="31"/>
      <c r="AE910" s="31"/>
      <c r="AF910" s="31"/>
    </row>
    <row r="911" spans="1:32">
      <c r="A911" s="31" t="str">
        <f>IF((Rapportage!A911)="","",_xlfn.CONCAT(REPT("0",4-LEN(Rapportage!A911)),Rapportage!A911))</f>
        <v/>
      </c>
      <c r="B911" s="31" t="s">
        <v>2736</v>
      </c>
      <c r="C911" s="31" t="str">
        <f>IF((Rapportage!C911)="","",_xlfn.CONCAT(REPT("0",10-LEN(Rapportage!C911)),Rapportage!C911))</f>
        <v/>
      </c>
      <c r="D911" s="31" t="s">
        <v>2737</v>
      </c>
      <c r="E911" s="31" t="s">
        <v>18492</v>
      </c>
      <c r="F911" s="31" t="s">
        <v>15970</v>
      </c>
      <c r="G911" s="31" t="s">
        <v>2738</v>
      </c>
      <c r="H911" s="31" t="s">
        <v>9361</v>
      </c>
      <c r="I911" s="31">
        <v>1766</v>
      </c>
      <c r="J911" s="31" t="e">
        <f ca="1">IF(($AB$2-$AA$2) &gt;= 0,IF(LEN(TEXT((V911)*100,"00000"))=3,_xlfn.CONCAT(0,TEXT((V911)*100,"00000")),TEXT((V911)*100,"00000")),empty)</f>
        <v>#NAME?</v>
      </c>
      <c r="K911" s="31" t="str">
        <f t="shared" si="93"/>
        <v/>
      </c>
      <c r="L911" s="31" t="s">
        <v>13451</v>
      </c>
      <c r="M911" s="31"/>
      <c r="N911" s="33" t="e">
        <f>MOD(Rapportage!H911-Rapportage!F911,1)-P911</f>
        <v>#VALUE!</v>
      </c>
      <c r="O911" s="31" t="str">
        <f>IF(Rapportage!G911="","",Rapportage!G911-Rapportage!E911)</f>
        <v/>
      </c>
      <c r="P911" s="35" t="str">
        <f>IF(Rapportage!K911="","",(Rapportage!K911*60)/1440)</f>
        <v/>
      </c>
      <c r="Q911" s="40" t="str">
        <f>IF(O911=1,1-((Rapportage!#REF!-$X$2)),"")</f>
        <v/>
      </c>
      <c r="R911" s="40" t="str">
        <f t="shared" si="92"/>
        <v/>
      </c>
      <c r="S911" s="35" t="str">
        <f>IF(OR(O911=1,Rapportage!H911&lt;$X$3),IF(Rapportage!H911&lt;"00:01","",(Rapportage!H911-$X$2)),"")</f>
        <v/>
      </c>
      <c r="T911" s="36" t="str">
        <f t="shared" si="94"/>
        <v/>
      </c>
      <c r="U911" s="41" t="str">
        <f t="shared" si="95"/>
        <v/>
      </c>
      <c r="V911" s="36" t="str">
        <f t="shared" si="96"/>
        <v/>
      </c>
      <c r="W911" s="36" t="str">
        <f t="shared" si="97"/>
        <v/>
      </c>
      <c r="X911" s="31"/>
      <c r="Y911" s="31"/>
      <c r="Z911" s="31" t="s">
        <v>9362</v>
      </c>
      <c r="AA911" s="31">
        <v>910</v>
      </c>
      <c r="AB911" s="31"/>
      <c r="AC911" s="31"/>
      <c r="AD911" s="31"/>
      <c r="AE911" s="31"/>
      <c r="AF911" s="31"/>
    </row>
    <row r="912" spans="1:32">
      <c r="A912" s="31" t="str">
        <f>IF((Rapportage!A912)="","",_xlfn.CONCAT(REPT("0",4-LEN(Rapportage!A912)),Rapportage!A912))</f>
        <v/>
      </c>
      <c r="B912" s="31" t="s">
        <v>2739</v>
      </c>
      <c r="C912" s="31" t="str">
        <f>IF((Rapportage!C912)="","",_xlfn.CONCAT(REPT("0",10-LEN(Rapportage!C912)),Rapportage!C912))</f>
        <v/>
      </c>
      <c r="D912" s="31" t="s">
        <v>2740</v>
      </c>
      <c r="E912" s="31" t="s">
        <v>18493</v>
      </c>
      <c r="F912" s="31" t="s">
        <v>15971</v>
      </c>
      <c r="G912" s="31" t="s">
        <v>2741</v>
      </c>
      <c r="H912" s="31" t="s">
        <v>9363</v>
      </c>
      <c r="I912" s="31">
        <v>1766</v>
      </c>
      <c r="J912" s="31" t="e">
        <f ca="1">IF(($AB$2-$AA$2) &gt;= 0,IF(LEN(TEXT((V912)*100,"00000"))=3,_xlfn.CONCAT(0,TEXT((V912)*100,"00000")),TEXT((V912)*100,"00000")),empty)</f>
        <v>#NAME?</v>
      </c>
      <c r="K912" s="31" t="str">
        <f t="shared" si="93"/>
        <v/>
      </c>
      <c r="L912" s="31" t="s">
        <v>13452</v>
      </c>
      <c r="M912" s="31"/>
      <c r="N912" s="33" t="e">
        <f>MOD(Rapportage!H912-Rapportage!F912,1)-P912</f>
        <v>#VALUE!</v>
      </c>
      <c r="O912" s="31" t="str">
        <f>IF(Rapportage!G912="","",Rapportage!G912-Rapportage!E912)</f>
        <v/>
      </c>
      <c r="P912" s="35" t="str">
        <f>IF(Rapportage!K912="","",(Rapportage!K912*60)/1440)</f>
        <v/>
      </c>
      <c r="Q912" s="40" t="str">
        <f>IF(O912=1,1-((Rapportage!#REF!-$X$2)),"")</f>
        <v/>
      </c>
      <c r="R912" s="40" t="str">
        <f t="shared" si="92"/>
        <v/>
      </c>
      <c r="S912" s="35" t="str">
        <f>IF(OR(O912=1,Rapportage!H912&lt;$X$3),IF(Rapportage!H912&lt;"00:01","",(Rapportage!H912-$X$2)),"")</f>
        <v/>
      </c>
      <c r="T912" s="36" t="str">
        <f t="shared" si="94"/>
        <v/>
      </c>
      <c r="U912" s="41" t="str">
        <f t="shared" si="95"/>
        <v/>
      </c>
      <c r="V912" s="36" t="str">
        <f t="shared" si="96"/>
        <v/>
      </c>
      <c r="W912" s="36" t="str">
        <f t="shared" si="97"/>
        <v/>
      </c>
      <c r="X912" s="31"/>
      <c r="Y912" s="31"/>
      <c r="Z912" s="31" t="s">
        <v>9364</v>
      </c>
      <c r="AA912" s="31">
        <v>911</v>
      </c>
      <c r="AB912" s="31"/>
      <c r="AC912" s="31"/>
      <c r="AD912" s="31"/>
      <c r="AE912" s="31"/>
      <c r="AF912" s="31"/>
    </row>
    <row r="913" spans="1:32">
      <c r="A913" s="31" t="str">
        <f>IF((Rapportage!A913)="","",_xlfn.CONCAT(REPT("0",4-LEN(Rapportage!A913)),Rapportage!A913))</f>
        <v/>
      </c>
      <c r="B913" s="31" t="s">
        <v>2742</v>
      </c>
      <c r="C913" s="31" t="str">
        <f>IF((Rapportage!C913)="","",_xlfn.CONCAT(REPT("0",10-LEN(Rapportage!C913)),Rapportage!C913))</f>
        <v/>
      </c>
      <c r="D913" s="31" t="s">
        <v>2743</v>
      </c>
      <c r="E913" s="31" t="s">
        <v>18494</v>
      </c>
      <c r="F913" s="31" t="s">
        <v>15972</v>
      </c>
      <c r="G913" s="31" t="s">
        <v>2744</v>
      </c>
      <c r="H913" s="31" t="s">
        <v>9365</v>
      </c>
      <c r="I913" s="31">
        <v>1766</v>
      </c>
      <c r="J913" s="31" t="e">
        <f ca="1">IF(($AB$2-$AA$2) &gt;= 0,IF(LEN(TEXT((V913)*100,"00000"))=3,_xlfn.CONCAT(0,TEXT((V913)*100,"00000")),TEXT((V913)*100,"00000")),empty)</f>
        <v>#NAME?</v>
      </c>
      <c r="K913" s="31" t="str">
        <f t="shared" si="93"/>
        <v/>
      </c>
      <c r="L913" s="31" t="s">
        <v>13453</v>
      </c>
      <c r="M913" s="31"/>
      <c r="N913" s="33" t="e">
        <f>MOD(Rapportage!H913-Rapportage!F913,1)-P913</f>
        <v>#VALUE!</v>
      </c>
      <c r="O913" s="31" t="str">
        <f>IF(Rapportage!G913="","",Rapportage!G913-Rapportage!E913)</f>
        <v/>
      </c>
      <c r="P913" s="35" t="str">
        <f>IF(Rapportage!K913="","",(Rapportage!K913*60)/1440)</f>
        <v/>
      </c>
      <c r="Q913" s="40" t="str">
        <f>IF(O913=1,1-((Rapportage!#REF!-$X$2)),"")</f>
        <v/>
      </c>
      <c r="R913" s="40" t="str">
        <f t="shared" si="92"/>
        <v/>
      </c>
      <c r="S913" s="35" t="str">
        <f>IF(OR(O913=1,Rapportage!H913&lt;$X$3),IF(Rapportage!H913&lt;"00:01","",(Rapportage!H913-$X$2)),"")</f>
        <v/>
      </c>
      <c r="T913" s="36" t="str">
        <f t="shared" si="94"/>
        <v/>
      </c>
      <c r="U913" s="41" t="str">
        <f t="shared" si="95"/>
        <v/>
      </c>
      <c r="V913" s="36" t="str">
        <f t="shared" si="96"/>
        <v/>
      </c>
      <c r="W913" s="36" t="str">
        <f t="shared" si="97"/>
        <v/>
      </c>
      <c r="X913" s="31"/>
      <c r="Y913" s="31"/>
      <c r="Z913" s="31" t="s">
        <v>9366</v>
      </c>
      <c r="AA913" s="31">
        <v>912</v>
      </c>
      <c r="AB913" s="31"/>
      <c r="AC913" s="31"/>
      <c r="AD913" s="31"/>
      <c r="AE913" s="31"/>
      <c r="AF913" s="31"/>
    </row>
    <row r="914" spans="1:32">
      <c r="A914" s="31" t="str">
        <f>IF((Rapportage!A914)="","",_xlfn.CONCAT(REPT("0",4-LEN(Rapportage!A914)),Rapportage!A914))</f>
        <v/>
      </c>
      <c r="B914" s="31" t="s">
        <v>2745</v>
      </c>
      <c r="C914" s="31" t="str">
        <f>IF((Rapportage!C914)="","",_xlfn.CONCAT(REPT("0",10-LEN(Rapportage!C914)),Rapportage!C914))</f>
        <v/>
      </c>
      <c r="D914" s="31" t="s">
        <v>2746</v>
      </c>
      <c r="E914" s="31" t="s">
        <v>18495</v>
      </c>
      <c r="F914" s="31" t="s">
        <v>15973</v>
      </c>
      <c r="G914" s="31" t="s">
        <v>2747</v>
      </c>
      <c r="H914" s="31" t="s">
        <v>9367</v>
      </c>
      <c r="I914" s="31">
        <v>1766</v>
      </c>
      <c r="J914" s="31" t="e">
        <f ca="1">IF(($AB$2-$AA$2) &gt;= 0,IF(LEN(TEXT((V914)*100,"00000"))=3,_xlfn.CONCAT(0,TEXT((V914)*100,"00000")),TEXT((V914)*100,"00000")),empty)</f>
        <v>#NAME?</v>
      </c>
      <c r="K914" s="31" t="str">
        <f t="shared" si="93"/>
        <v/>
      </c>
      <c r="L914" s="31" t="s">
        <v>13454</v>
      </c>
      <c r="M914" s="31"/>
      <c r="N914" s="33" t="e">
        <f>MOD(Rapportage!H914-Rapportage!F914,1)-P914</f>
        <v>#VALUE!</v>
      </c>
      <c r="O914" s="31" t="str">
        <f>IF(Rapportage!G914="","",Rapportage!G914-Rapportage!E914)</f>
        <v/>
      </c>
      <c r="P914" s="35" t="str">
        <f>IF(Rapportage!K914="","",(Rapportage!K914*60)/1440)</f>
        <v/>
      </c>
      <c r="Q914" s="40" t="str">
        <f>IF(O914=1,1-((Rapportage!#REF!-$X$2)),"")</f>
        <v/>
      </c>
      <c r="R914" s="40" t="str">
        <f t="shared" si="92"/>
        <v/>
      </c>
      <c r="S914" s="35" t="str">
        <f>IF(OR(O914=1,Rapportage!H914&lt;$X$3),IF(Rapportage!H914&lt;"00:01","",(Rapportage!H914-$X$2)),"")</f>
        <v/>
      </c>
      <c r="T914" s="36" t="str">
        <f t="shared" si="94"/>
        <v/>
      </c>
      <c r="U914" s="41" t="str">
        <f t="shared" si="95"/>
        <v/>
      </c>
      <c r="V914" s="36" t="str">
        <f t="shared" si="96"/>
        <v/>
      </c>
      <c r="W914" s="36" t="str">
        <f t="shared" si="97"/>
        <v/>
      </c>
      <c r="X914" s="31"/>
      <c r="Y914" s="31"/>
      <c r="Z914" s="31" t="s">
        <v>9368</v>
      </c>
      <c r="AA914" s="31">
        <v>913</v>
      </c>
      <c r="AB914" s="31"/>
      <c r="AC914" s="31"/>
      <c r="AD914" s="31"/>
      <c r="AE914" s="31"/>
      <c r="AF914" s="31"/>
    </row>
    <row r="915" spans="1:32">
      <c r="A915" s="31" t="str">
        <f>IF((Rapportage!A915)="","",_xlfn.CONCAT(REPT("0",4-LEN(Rapportage!A915)),Rapportage!A915))</f>
        <v/>
      </c>
      <c r="B915" s="31" t="s">
        <v>2748</v>
      </c>
      <c r="C915" s="31" t="str">
        <f>IF((Rapportage!C915)="","",_xlfn.CONCAT(REPT("0",10-LEN(Rapportage!C915)),Rapportage!C915))</f>
        <v/>
      </c>
      <c r="D915" s="31" t="s">
        <v>2749</v>
      </c>
      <c r="E915" s="31" t="s">
        <v>18496</v>
      </c>
      <c r="F915" s="31" t="s">
        <v>15974</v>
      </c>
      <c r="G915" s="31" t="s">
        <v>2750</v>
      </c>
      <c r="H915" s="31" t="s">
        <v>9369</v>
      </c>
      <c r="I915" s="31">
        <v>1766</v>
      </c>
      <c r="J915" s="31" t="e">
        <f ca="1">IF(($AB$2-$AA$2) &gt;= 0,IF(LEN(TEXT((V915)*100,"00000"))=3,_xlfn.CONCAT(0,TEXT((V915)*100,"00000")),TEXT((V915)*100,"00000")),empty)</f>
        <v>#NAME?</v>
      </c>
      <c r="K915" s="31" t="str">
        <f t="shared" si="93"/>
        <v/>
      </c>
      <c r="L915" s="31" t="s">
        <v>13455</v>
      </c>
      <c r="M915" s="31"/>
      <c r="N915" s="33" t="e">
        <f>MOD(Rapportage!H915-Rapportage!F915,1)-P915</f>
        <v>#VALUE!</v>
      </c>
      <c r="O915" s="31" t="str">
        <f>IF(Rapportage!G915="","",Rapportage!G915-Rapportage!E915)</f>
        <v/>
      </c>
      <c r="P915" s="35" t="str">
        <f>IF(Rapportage!K915="","",(Rapportage!K915*60)/1440)</f>
        <v/>
      </c>
      <c r="Q915" s="40" t="str">
        <f>IF(O915=1,1-((Rapportage!#REF!-$X$2)),"")</f>
        <v/>
      </c>
      <c r="R915" s="40" t="str">
        <f t="shared" si="92"/>
        <v/>
      </c>
      <c r="S915" s="35" t="str">
        <f>IF(OR(O915=1,Rapportage!H915&lt;$X$3),IF(Rapportage!H915&lt;"00:01","",(Rapportage!H915-$X$2)),"")</f>
        <v/>
      </c>
      <c r="T915" s="36" t="str">
        <f t="shared" si="94"/>
        <v/>
      </c>
      <c r="U915" s="41" t="str">
        <f t="shared" si="95"/>
        <v/>
      </c>
      <c r="V915" s="36" t="str">
        <f t="shared" si="96"/>
        <v/>
      </c>
      <c r="W915" s="36" t="str">
        <f t="shared" si="97"/>
        <v/>
      </c>
      <c r="X915" s="31"/>
      <c r="Y915" s="31"/>
      <c r="Z915" s="31" t="s">
        <v>9370</v>
      </c>
      <c r="AA915" s="31">
        <v>914</v>
      </c>
      <c r="AB915" s="31"/>
      <c r="AC915" s="31"/>
      <c r="AD915" s="31"/>
      <c r="AE915" s="31"/>
      <c r="AF915" s="31"/>
    </row>
    <row r="916" spans="1:32">
      <c r="A916" s="31" t="str">
        <f>IF((Rapportage!A916)="","",_xlfn.CONCAT(REPT("0",4-LEN(Rapportage!A916)),Rapportage!A916))</f>
        <v/>
      </c>
      <c r="B916" s="31" t="s">
        <v>2751</v>
      </c>
      <c r="C916" s="31" t="str">
        <f>IF((Rapportage!C916)="","",_xlfn.CONCAT(REPT("0",10-LEN(Rapportage!C916)),Rapportage!C916))</f>
        <v/>
      </c>
      <c r="D916" s="31" t="s">
        <v>2752</v>
      </c>
      <c r="E916" s="31" t="s">
        <v>18497</v>
      </c>
      <c r="F916" s="31" t="s">
        <v>15975</v>
      </c>
      <c r="G916" s="31" t="s">
        <v>2753</v>
      </c>
      <c r="H916" s="31" t="s">
        <v>9371</v>
      </c>
      <c r="I916" s="31">
        <v>1766</v>
      </c>
      <c r="J916" s="31" t="e">
        <f ca="1">IF(($AB$2-$AA$2) &gt;= 0,IF(LEN(TEXT((V916)*100,"00000"))=3,_xlfn.CONCAT(0,TEXT((V916)*100,"00000")),TEXT((V916)*100,"00000")),empty)</f>
        <v>#NAME?</v>
      </c>
      <c r="K916" s="31" t="str">
        <f t="shared" si="93"/>
        <v/>
      </c>
      <c r="L916" s="31" t="s">
        <v>13456</v>
      </c>
      <c r="M916" s="31"/>
      <c r="N916" s="33" t="e">
        <f>MOD(Rapportage!H916-Rapportage!F916,1)-P916</f>
        <v>#VALUE!</v>
      </c>
      <c r="O916" s="31" t="str">
        <f>IF(Rapportage!G916="","",Rapportage!G916-Rapportage!E916)</f>
        <v/>
      </c>
      <c r="P916" s="35" t="str">
        <f>IF(Rapportage!K916="","",(Rapportage!K916*60)/1440)</f>
        <v/>
      </c>
      <c r="Q916" s="40" t="str">
        <f>IF(O916=1,1-((Rapportage!#REF!-$X$2)),"")</f>
        <v/>
      </c>
      <c r="R916" s="40" t="str">
        <f t="shared" si="92"/>
        <v/>
      </c>
      <c r="S916" s="35" t="str">
        <f>IF(OR(O916=1,Rapportage!H916&lt;$X$3),IF(Rapportage!H916&lt;"00:01","",(Rapportage!H916-$X$2)),"")</f>
        <v/>
      </c>
      <c r="T916" s="36" t="str">
        <f t="shared" si="94"/>
        <v/>
      </c>
      <c r="U916" s="41" t="str">
        <f t="shared" si="95"/>
        <v/>
      </c>
      <c r="V916" s="36" t="str">
        <f t="shared" si="96"/>
        <v/>
      </c>
      <c r="W916" s="36" t="str">
        <f t="shared" si="97"/>
        <v/>
      </c>
      <c r="X916" s="31"/>
      <c r="Y916" s="31"/>
      <c r="Z916" s="31" t="s">
        <v>9372</v>
      </c>
      <c r="AA916" s="31">
        <v>915</v>
      </c>
      <c r="AB916" s="31"/>
      <c r="AC916" s="31"/>
      <c r="AD916" s="31"/>
      <c r="AE916" s="31"/>
      <c r="AF916" s="31"/>
    </row>
    <row r="917" spans="1:32">
      <c r="A917" s="31" t="str">
        <f>IF((Rapportage!A917)="","",_xlfn.CONCAT(REPT("0",4-LEN(Rapportage!A917)),Rapportage!A917))</f>
        <v/>
      </c>
      <c r="B917" s="31" t="s">
        <v>2754</v>
      </c>
      <c r="C917" s="31" t="str">
        <f>IF((Rapportage!C917)="","",_xlfn.CONCAT(REPT("0",10-LEN(Rapportage!C917)),Rapportage!C917))</f>
        <v/>
      </c>
      <c r="D917" s="31" t="s">
        <v>2755</v>
      </c>
      <c r="E917" s="31" t="s">
        <v>18498</v>
      </c>
      <c r="F917" s="31" t="s">
        <v>15976</v>
      </c>
      <c r="G917" s="31" t="s">
        <v>2756</v>
      </c>
      <c r="H917" s="31" t="s">
        <v>9373</v>
      </c>
      <c r="I917" s="31">
        <v>1766</v>
      </c>
      <c r="J917" s="31" t="e">
        <f ca="1">IF(($AB$2-$AA$2) &gt;= 0,IF(LEN(TEXT((V917)*100,"00000"))=3,_xlfn.CONCAT(0,TEXT((V917)*100,"00000")),TEXT((V917)*100,"00000")),empty)</f>
        <v>#NAME?</v>
      </c>
      <c r="K917" s="31" t="str">
        <f t="shared" si="93"/>
        <v/>
      </c>
      <c r="L917" s="31" t="s">
        <v>13457</v>
      </c>
      <c r="M917" s="31"/>
      <c r="N917" s="33" t="e">
        <f>MOD(Rapportage!H917-Rapportage!F917,1)-P917</f>
        <v>#VALUE!</v>
      </c>
      <c r="O917" s="31" t="str">
        <f>IF(Rapportage!G917="","",Rapportage!G917-Rapportage!E917)</f>
        <v/>
      </c>
      <c r="P917" s="35" t="str">
        <f>IF(Rapportage!K917="","",(Rapportage!K917*60)/1440)</f>
        <v/>
      </c>
      <c r="Q917" s="40" t="str">
        <f>IF(O917=1,1-((Rapportage!#REF!-$X$2)),"")</f>
        <v/>
      </c>
      <c r="R917" s="40" t="str">
        <f t="shared" si="92"/>
        <v/>
      </c>
      <c r="S917" s="35" t="str">
        <f>IF(OR(O917=1,Rapportage!H917&lt;$X$3),IF(Rapportage!H917&lt;"00:01","",(Rapportage!H917-$X$2)),"")</f>
        <v/>
      </c>
      <c r="T917" s="36" t="str">
        <f t="shared" si="94"/>
        <v/>
      </c>
      <c r="U917" s="41" t="str">
        <f t="shared" si="95"/>
        <v/>
      </c>
      <c r="V917" s="36" t="str">
        <f t="shared" si="96"/>
        <v/>
      </c>
      <c r="W917" s="36" t="str">
        <f t="shared" si="97"/>
        <v/>
      </c>
      <c r="X917" s="31"/>
      <c r="Y917" s="31"/>
      <c r="Z917" s="31" t="s">
        <v>9374</v>
      </c>
      <c r="AA917" s="31">
        <v>916</v>
      </c>
      <c r="AB917" s="31"/>
      <c r="AC917" s="31"/>
      <c r="AD917" s="31"/>
      <c r="AE917" s="31"/>
      <c r="AF917" s="31"/>
    </row>
    <row r="918" spans="1:32">
      <c r="A918" s="31" t="str">
        <f>IF((Rapportage!A918)="","",_xlfn.CONCAT(REPT("0",4-LEN(Rapportage!A918)),Rapportage!A918))</f>
        <v/>
      </c>
      <c r="B918" s="31" t="s">
        <v>2757</v>
      </c>
      <c r="C918" s="31" t="str">
        <f>IF((Rapportage!C918)="","",_xlfn.CONCAT(REPT("0",10-LEN(Rapportage!C918)),Rapportage!C918))</f>
        <v/>
      </c>
      <c r="D918" s="31" t="s">
        <v>2758</v>
      </c>
      <c r="E918" s="31" t="s">
        <v>18499</v>
      </c>
      <c r="F918" s="31" t="s">
        <v>15977</v>
      </c>
      <c r="G918" s="31" t="s">
        <v>2759</v>
      </c>
      <c r="H918" s="31" t="s">
        <v>9375</v>
      </c>
      <c r="I918" s="31">
        <v>1766</v>
      </c>
      <c r="J918" s="31" t="e">
        <f ca="1">IF(($AB$2-$AA$2) &gt;= 0,IF(LEN(TEXT((V918)*100,"00000"))=3,_xlfn.CONCAT(0,TEXT((V918)*100,"00000")),TEXT((V918)*100,"00000")),empty)</f>
        <v>#NAME?</v>
      </c>
      <c r="K918" s="31" t="str">
        <f t="shared" si="93"/>
        <v/>
      </c>
      <c r="L918" s="31" t="s">
        <v>13458</v>
      </c>
      <c r="M918" s="31"/>
      <c r="N918" s="33" t="e">
        <f>MOD(Rapportage!H918-Rapportage!F918,1)-P918</f>
        <v>#VALUE!</v>
      </c>
      <c r="O918" s="31" t="str">
        <f>IF(Rapportage!G918="","",Rapportage!G918-Rapportage!E918)</f>
        <v/>
      </c>
      <c r="P918" s="35" t="str">
        <f>IF(Rapportage!K918="","",(Rapportage!K918*60)/1440)</f>
        <v/>
      </c>
      <c r="Q918" s="40" t="str">
        <f>IF(O918=1,1-((Rapportage!#REF!-$X$2)),"")</f>
        <v/>
      </c>
      <c r="R918" s="40" t="str">
        <f t="shared" si="92"/>
        <v/>
      </c>
      <c r="S918" s="35" t="str">
        <f>IF(OR(O918=1,Rapportage!H918&lt;$X$3),IF(Rapportage!H918&lt;"00:01","",(Rapportage!H918-$X$2)),"")</f>
        <v/>
      </c>
      <c r="T918" s="36" t="str">
        <f t="shared" si="94"/>
        <v/>
      </c>
      <c r="U918" s="41" t="str">
        <f t="shared" si="95"/>
        <v/>
      </c>
      <c r="V918" s="36" t="str">
        <f t="shared" si="96"/>
        <v/>
      </c>
      <c r="W918" s="36" t="str">
        <f t="shared" si="97"/>
        <v/>
      </c>
      <c r="X918" s="31"/>
      <c r="Y918" s="31"/>
      <c r="Z918" s="31" t="s">
        <v>9376</v>
      </c>
      <c r="AA918" s="31">
        <v>917</v>
      </c>
      <c r="AB918" s="31"/>
      <c r="AC918" s="31"/>
      <c r="AD918" s="31"/>
      <c r="AE918" s="31"/>
      <c r="AF918" s="31"/>
    </row>
    <row r="919" spans="1:32">
      <c r="A919" s="31" t="str">
        <f>IF((Rapportage!A919)="","",_xlfn.CONCAT(REPT("0",4-LEN(Rapportage!A919)),Rapportage!A919))</f>
        <v/>
      </c>
      <c r="B919" s="31" t="s">
        <v>2760</v>
      </c>
      <c r="C919" s="31" t="str">
        <f>IF((Rapportage!C919)="","",_xlfn.CONCAT(REPT("0",10-LEN(Rapportage!C919)),Rapportage!C919))</f>
        <v/>
      </c>
      <c r="D919" s="31" t="s">
        <v>2761</v>
      </c>
      <c r="E919" s="31" t="s">
        <v>18500</v>
      </c>
      <c r="F919" s="31" t="s">
        <v>15978</v>
      </c>
      <c r="G919" s="31" t="s">
        <v>2762</v>
      </c>
      <c r="H919" s="31" t="s">
        <v>9377</v>
      </c>
      <c r="I919" s="31">
        <v>1766</v>
      </c>
      <c r="J919" s="31" t="e">
        <f ca="1">IF(($AB$2-$AA$2) &gt;= 0,IF(LEN(TEXT((V919)*100,"00000"))=3,_xlfn.CONCAT(0,TEXT((V919)*100,"00000")),TEXT((V919)*100,"00000")),empty)</f>
        <v>#NAME?</v>
      </c>
      <c r="K919" s="31" t="str">
        <f t="shared" si="93"/>
        <v/>
      </c>
      <c r="L919" s="31" t="s">
        <v>13459</v>
      </c>
      <c r="M919" s="31"/>
      <c r="N919" s="33" t="e">
        <f>MOD(Rapportage!H919-Rapportage!F919,1)-P919</f>
        <v>#VALUE!</v>
      </c>
      <c r="O919" s="31" t="str">
        <f>IF(Rapportage!G919="","",Rapportage!G919-Rapportage!E919)</f>
        <v/>
      </c>
      <c r="P919" s="35" t="str">
        <f>IF(Rapportage!K919="","",(Rapportage!K919*60)/1440)</f>
        <v/>
      </c>
      <c r="Q919" s="40" t="str">
        <f>IF(O919=1,1-((Rapportage!#REF!-$X$2)),"")</f>
        <v/>
      </c>
      <c r="R919" s="40" t="str">
        <f t="shared" si="92"/>
        <v/>
      </c>
      <c r="S919" s="35" t="str">
        <f>IF(OR(O919=1,Rapportage!H919&lt;$X$3),IF(Rapportage!H919&lt;"00:01","",(Rapportage!H919-$X$2)),"")</f>
        <v/>
      </c>
      <c r="T919" s="36" t="str">
        <f t="shared" si="94"/>
        <v/>
      </c>
      <c r="U919" s="41" t="str">
        <f t="shared" si="95"/>
        <v/>
      </c>
      <c r="V919" s="36" t="str">
        <f t="shared" si="96"/>
        <v/>
      </c>
      <c r="W919" s="36" t="str">
        <f t="shared" si="97"/>
        <v/>
      </c>
      <c r="X919" s="31"/>
      <c r="Y919" s="31"/>
      <c r="Z919" s="31" t="s">
        <v>9378</v>
      </c>
      <c r="AA919" s="31">
        <v>918</v>
      </c>
      <c r="AB919" s="31"/>
      <c r="AC919" s="31"/>
      <c r="AD919" s="31"/>
      <c r="AE919" s="31"/>
      <c r="AF919" s="31"/>
    </row>
    <row r="920" spans="1:32">
      <c r="A920" s="31" t="str">
        <f>IF((Rapportage!A920)="","",_xlfn.CONCAT(REPT("0",4-LEN(Rapportage!A920)),Rapportage!A920))</f>
        <v/>
      </c>
      <c r="B920" s="31" t="s">
        <v>2763</v>
      </c>
      <c r="C920" s="31" t="str">
        <f>IF((Rapportage!C920)="","",_xlfn.CONCAT(REPT("0",10-LEN(Rapportage!C920)),Rapportage!C920))</f>
        <v/>
      </c>
      <c r="D920" s="31" t="s">
        <v>2764</v>
      </c>
      <c r="E920" s="31" t="s">
        <v>18501</v>
      </c>
      <c r="F920" s="31" t="s">
        <v>15979</v>
      </c>
      <c r="G920" s="31" t="s">
        <v>2765</v>
      </c>
      <c r="H920" s="31" t="s">
        <v>9379</v>
      </c>
      <c r="I920" s="31">
        <v>1766</v>
      </c>
      <c r="J920" s="31" t="e">
        <f ca="1">IF(($AB$2-$AA$2) &gt;= 0,IF(LEN(TEXT((V920)*100,"00000"))=3,_xlfn.CONCAT(0,TEXT((V920)*100,"00000")),TEXT((V920)*100,"00000")),empty)</f>
        <v>#NAME?</v>
      </c>
      <c r="K920" s="31" t="str">
        <f t="shared" si="93"/>
        <v/>
      </c>
      <c r="L920" s="31" t="s">
        <v>13460</v>
      </c>
      <c r="M920" s="31"/>
      <c r="N920" s="33" t="e">
        <f>MOD(Rapportage!H920-Rapportage!F920,1)-P920</f>
        <v>#VALUE!</v>
      </c>
      <c r="O920" s="31" t="str">
        <f>IF(Rapportage!G920="","",Rapportage!G920-Rapportage!E920)</f>
        <v/>
      </c>
      <c r="P920" s="35" t="str">
        <f>IF(Rapportage!K920="","",(Rapportage!K920*60)/1440)</f>
        <v/>
      </c>
      <c r="Q920" s="40" t="str">
        <f>IF(O920=1,1-((Rapportage!#REF!-$X$2)),"")</f>
        <v/>
      </c>
      <c r="R920" s="40" t="str">
        <f t="shared" si="92"/>
        <v/>
      </c>
      <c r="S920" s="35" t="str">
        <f>IF(OR(O920=1,Rapportage!H920&lt;$X$3),IF(Rapportage!H920&lt;"00:01","",(Rapportage!H920-$X$2)),"")</f>
        <v/>
      </c>
      <c r="T920" s="36" t="str">
        <f t="shared" si="94"/>
        <v/>
      </c>
      <c r="U920" s="41" t="str">
        <f t="shared" si="95"/>
        <v/>
      </c>
      <c r="V920" s="36" t="str">
        <f t="shared" si="96"/>
        <v/>
      </c>
      <c r="W920" s="36" t="str">
        <f t="shared" si="97"/>
        <v/>
      </c>
      <c r="X920" s="31"/>
      <c r="Y920" s="31"/>
      <c r="Z920" s="31" t="s">
        <v>9380</v>
      </c>
      <c r="AA920" s="31">
        <v>919</v>
      </c>
      <c r="AB920" s="31"/>
      <c r="AC920" s="31"/>
      <c r="AD920" s="31"/>
      <c r="AE920" s="31"/>
      <c r="AF920" s="31"/>
    </row>
    <row r="921" spans="1:32">
      <c r="A921" s="31" t="str">
        <f>IF((Rapportage!A921)="","",_xlfn.CONCAT(REPT("0",4-LEN(Rapportage!A921)),Rapportage!A921))</f>
        <v/>
      </c>
      <c r="B921" s="31" t="s">
        <v>2766</v>
      </c>
      <c r="C921" s="31" t="str">
        <f>IF((Rapportage!C921)="","",_xlfn.CONCAT(REPT("0",10-LEN(Rapportage!C921)),Rapportage!C921))</f>
        <v/>
      </c>
      <c r="D921" s="31" t="s">
        <v>2767</v>
      </c>
      <c r="E921" s="31" t="s">
        <v>18502</v>
      </c>
      <c r="F921" s="31" t="s">
        <v>15980</v>
      </c>
      <c r="G921" s="31" t="s">
        <v>2768</v>
      </c>
      <c r="H921" s="31" t="s">
        <v>9381</v>
      </c>
      <c r="I921" s="31">
        <v>1766</v>
      </c>
      <c r="J921" s="31" t="e">
        <f ca="1">IF(($AB$2-$AA$2) &gt;= 0,IF(LEN(TEXT((V921)*100,"00000"))=3,_xlfn.CONCAT(0,TEXT((V921)*100,"00000")),TEXT((V921)*100,"00000")),empty)</f>
        <v>#NAME?</v>
      </c>
      <c r="K921" s="31" t="str">
        <f t="shared" si="93"/>
        <v/>
      </c>
      <c r="L921" s="31" t="s">
        <v>13461</v>
      </c>
      <c r="M921" s="31"/>
      <c r="N921" s="33" t="e">
        <f>MOD(Rapportage!H921-Rapportage!F921,1)-P921</f>
        <v>#VALUE!</v>
      </c>
      <c r="O921" s="31" t="str">
        <f>IF(Rapportage!G921="","",Rapportage!G921-Rapportage!E921)</f>
        <v/>
      </c>
      <c r="P921" s="35" t="str">
        <f>IF(Rapportage!K921="","",(Rapportage!K921*60)/1440)</f>
        <v/>
      </c>
      <c r="Q921" s="40" t="str">
        <f>IF(O921=1,1-((Rapportage!#REF!-$X$2)),"")</f>
        <v/>
      </c>
      <c r="R921" s="40" t="str">
        <f t="shared" si="92"/>
        <v/>
      </c>
      <c r="S921" s="35" t="str">
        <f>IF(OR(O921=1,Rapportage!H921&lt;$X$3),IF(Rapportage!H921&lt;"00:01","",(Rapportage!H921-$X$2)),"")</f>
        <v/>
      </c>
      <c r="T921" s="36" t="str">
        <f t="shared" si="94"/>
        <v/>
      </c>
      <c r="U921" s="41" t="str">
        <f t="shared" si="95"/>
        <v/>
      </c>
      <c r="V921" s="36" t="str">
        <f t="shared" si="96"/>
        <v/>
      </c>
      <c r="W921" s="36" t="str">
        <f t="shared" si="97"/>
        <v/>
      </c>
      <c r="X921" s="31"/>
      <c r="Y921" s="31"/>
      <c r="Z921" s="31" t="s">
        <v>9382</v>
      </c>
      <c r="AA921" s="31">
        <v>920</v>
      </c>
      <c r="AB921" s="31"/>
      <c r="AC921" s="31"/>
      <c r="AD921" s="31"/>
      <c r="AE921" s="31"/>
      <c r="AF921" s="31"/>
    </row>
    <row r="922" spans="1:32">
      <c r="A922" s="31" t="str">
        <f>IF((Rapportage!A922)="","",_xlfn.CONCAT(REPT("0",4-LEN(Rapportage!A922)),Rapportage!A922))</f>
        <v/>
      </c>
      <c r="B922" s="31" t="s">
        <v>2769</v>
      </c>
      <c r="C922" s="31" t="str">
        <f>IF((Rapportage!C922)="","",_xlfn.CONCAT(REPT("0",10-LEN(Rapportage!C922)),Rapportage!C922))</f>
        <v/>
      </c>
      <c r="D922" s="31" t="s">
        <v>2770</v>
      </c>
      <c r="E922" s="31" t="s">
        <v>18503</v>
      </c>
      <c r="F922" s="31" t="s">
        <v>15981</v>
      </c>
      <c r="G922" s="31" t="s">
        <v>2771</v>
      </c>
      <c r="H922" s="31" t="s">
        <v>9383</v>
      </c>
      <c r="I922" s="31">
        <v>1766</v>
      </c>
      <c r="J922" s="31" t="e">
        <f ca="1">IF(($AB$2-$AA$2) &gt;= 0,IF(LEN(TEXT((V922)*100,"00000"))=3,_xlfn.CONCAT(0,TEXT((V922)*100,"00000")),TEXT((V922)*100,"00000")),empty)</f>
        <v>#NAME?</v>
      </c>
      <c r="K922" s="31" t="str">
        <f t="shared" si="93"/>
        <v/>
      </c>
      <c r="L922" s="31" t="s">
        <v>13462</v>
      </c>
      <c r="M922" s="31"/>
      <c r="N922" s="33" t="e">
        <f>MOD(Rapportage!H922-Rapportage!F922,1)-P922</f>
        <v>#VALUE!</v>
      </c>
      <c r="O922" s="31" t="str">
        <f>IF(Rapportage!G922="","",Rapportage!G922-Rapportage!E922)</f>
        <v/>
      </c>
      <c r="P922" s="35" t="str">
        <f>IF(Rapportage!K922="","",(Rapportage!K922*60)/1440)</f>
        <v/>
      </c>
      <c r="Q922" s="40" t="str">
        <f>IF(O922=1,1-((Rapportage!#REF!-$X$2)),"")</f>
        <v/>
      </c>
      <c r="R922" s="40" t="str">
        <f t="shared" si="92"/>
        <v/>
      </c>
      <c r="S922" s="35" t="str">
        <f>IF(OR(O922=1,Rapportage!H922&lt;$X$3),IF(Rapportage!H922&lt;"00:01","",(Rapportage!H922-$X$2)),"")</f>
        <v/>
      </c>
      <c r="T922" s="36" t="str">
        <f t="shared" si="94"/>
        <v/>
      </c>
      <c r="U922" s="41" t="str">
        <f t="shared" si="95"/>
        <v/>
      </c>
      <c r="V922" s="36" t="str">
        <f t="shared" si="96"/>
        <v/>
      </c>
      <c r="W922" s="36" t="str">
        <f t="shared" si="97"/>
        <v/>
      </c>
      <c r="X922" s="31"/>
      <c r="Y922" s="31"/>
      <c r="Z922" s="31" t="s">
        <v>9384</v>
      </c>
      <c r="AA922" s="31">
        <v>921</v>
      </c>
      <c r="AB922" s="31"/>
      <c r="AC922" s="31"/>
      <c r="AD922" s="31"/>
      <c r="AE922" s="31"/>
      <c r="AF922" s="31"/>
    </row>
    <row r="923" spans="1:32">
      <c r="A923" s="31" t="str">
        <f>IF((Rapportage!A923)="","",_xlfn.CONCAT(REPT("0",4-LEN(Rapportage!A923)),Rapportage!A923))</f>
        <v/>
      </c>
      <c r="B923" s="31" t="s">
        <v>2772</v>
      </c>
      <c r="C923" s="31" t="str">
        <f>IF((Rapportage!C923)="","",_xlfn.CONCAT(REPT("0",10-LEN(Rapportage!C923)),Rapportage!C923))</f>
        <v/>
      </c>
      <c r="D923" s="31" t="s">
        <v>2773</v>
      </c>
      <c r="E923" s="31" t="s">
        <v>18504</v>
      </c>
      <c r="F923" s="31" t="s">
        <v>15982</v>
      </c>
      <c r="G923" s="31" t="s">
        <v>2774</v>
      </c>
      <c r="H923" s="31" t="s">
        <v>9385</v>
      </c>
      <c r="I923" s="31">
        <v>1766</v>
      </c>
      <c r="J923" s="31" t="e">
        <f ca="1">IF(($AB$2-$AA$2) &gt;= 0,IF(LEN(TEXT((V923)*100,"00000"))=3,_xlfn.CONCAT(0,TEXT((V923)*100,"00000")),TEXT((V923)*100,"00000")),empty)</f>
        <v>#NAME?</v>
      </c>
      <c r="K923" s="31" t="str">
        <f t="shared" si="93"/>
        <v/>
      </c>
      <c r="L923" s="31" t="s">
        <v>13463</v>
      </c>
      <c r="M923" s="31"/>
      <c r="N923" s="33" t="e">
        <f>MOD(Rapportage!H923-Rapportage!F923,1)-P923</f>
        <v>#VALUE!</v>
      </c>
      <c r="O923" s="31" t="str">
        <f>IF(Rapportage!G923="","",Rapportage!G923-Rapportage!E923)</f>
        <v/>
      </c>
      <c r="P923" s="35" t="str">
        <f>IF(Rapportage!K923="","",(Rapportage!K923*60)/1440)</f>
        <v/>
      </c>
      <c r="Q923" s="40" t="str">
        <f>IF(O923=1,1-((Rapportage!#REF!-$X$2)),"")</f>
        <v/>
      </c>
      <c r="R923" s="40" t="str">
        <f t="shared" si="92"/>
        <v/>
      </c>
      <c r="S923" s="35" t="str">
        <f>IF(OR(O923=1,Rapportage!H923&lt;$X$3),IF(Rapportage!H923&lt;"00:01","",(Rapportage!H923-$X$2)),"")</f>
        <v/>
      </c>
      <c r="T923" s="36" t="str">
        <f t="shared" si="94"/>
        <v/>
      </c>
      <c r="U923" s="41" t="str">
        <f t="shared" si="95"/>
        <v/>
      </c>
      <c r="V923" s="36" t="str">
        <f t="shared" si="96"/>
        <v/>
      </c>
      <c r="W923" s="36" t="str">
        <f t="shared" si="97"/>
        <v/>
      </c>
      <c r="X923" s="31"/>
      <c r="Y923" s="31"/>
      <c r="Z923" s="31" t="s">
        <v>9386</v>
      </c>
      <c r="AA923" s="31">
        <v>922</v>
      </c>
      <c r="AB923" s="31"/>
      <c r="AC923" s="31"/>
      <c r="AD923" s="31"/>
      <c r="AE923" s="31"/>
      <c r="AF923" s="31"/>
    </row>
    <row r="924" spans="1:32">
      <c r="A924" s="31" t="str">
        <f>IF((Rapportage!A924)="","",_xlfn.CONCAT(REPT("0",4-LEN(Rapportage!A924)),Rapportage!A924))</f>
        <v/>
      </c>
      <c r="B924" s="31" t="s">
        <v>2775</v>
      </c>
      <c r="C924" s="31" t="str">
        <f>IF((Rapportage!C924)="","",_xlfn.CONCAT(REPT("0",10-LEN(Rapportage!C924)),Rapportage!C924))</f>
        <v/>
      </c>
      <c r="D924" s="31" t="s">
        <v>2776</v>
      </c>
      <c r="E924" s="31" t="s">
        <v>18505</v>
      </c>
      <c r="F924" s="31" t="s">
        <v>15983</v>
      </c>
      <c r="G924" s="31" t="s">
        <v>2777</v>
      </c>
      <c r="H924" s="31" t="s">
        <v>9387</v>
      </c>
      <c r="I924" s="31">
        <v>1766</v>
      </c>
      <c r="J924" s="31" t="e">
        <f ca="1">IF(($AB$2-$AA$2) &gt;= 0,IF(LEN(TEXT((V924)*100,"00000"))=3,_xlfn.CONCAT(0,TEXT((V924)*100,"00000")),TEXT((V924)*100,"00000")),empty)</f>
        <v>#NAME?</v>
      </c>
      <c r="K924" s="31" t="str">
        <f t="shared" si="93"/>
        <v/>
      </c>
      <c r="L924" s="31" t="s">
        <v>13464</v>
      </c>
      <c r="M924" s="31"/>
      <c r="N924" s="33" t="e">
        <f>MOD(Rapportage!H924-Rapportage!F924,1)-P924</f>
        <v>#VALUE!</v>
      </c>
      <c r="O924" s="31" t="str">
        <f>IF(Rapportage!G924="","",Rapportage!G924-Rapportage!E924)</f>
        <v/>
      </c>
      <c r="P924" s="35" t="str">
        <f>IF(Rapportage!K924="","",(Rapportage!K924*60)/1440)</f>
        <v/>
      </c>
      <c r="Q924" s="40" t="str">
        <f>IF(O924=1,1-((Rapportage!#REF!-$X$2)),"")</f>
        <v/>
      </c>
      <c r="R924" s="40" t="str">
        <f t="shared" si="92"/>
        <v/>
      </c>
      <c r="S924" s="35" t="str">
        <f>IF(OR(O924=1,Rapportage!H924&lt;$X$3),IF(Rapportage!H924&lt;"00:01","",(Rapportage!H924-$X$2)),"")</f>
        <v/>
      </c>
      <c r="T924" s="36" t="str">
        <f t="shared" si="94"/>
        <v/>
      </c>
      <c r="U924" s="41" t="str">
        <f t="shared" si="95"/>
        <v/>
      </c>
      <c r="V924" s="36" t="str">
        <f t="shared" si="96"/>
        <v/>
      </c>
      <c r="W924" s="36" t="str">
        <f t="shared" si="97"/>
        <v/>
      </c>
      <c r="X924" s="31"/>
      <c r="Y924" s="31"/>
      <c r="Z924" s="31" t="s">
        <v>9388</v>
      </c>
      <c r="AA924" s="31">
        <v>923</v>
      </c>
      <c r="AB924" s="31"/>
      <c r="AC924" s="31"/>
      <c r="AD924" s="31"/>
      <c r="AE924" s="31"/>
      <c r="AF924" s="31"/>
    </row>
    <row r="925" spans="1:32">
      <c r="A925" s="31" t="str">
        <f>IF((Rapportage!A925)="","",_xlfn.CONCAT(REPT("0",4-LEN(Rapportage!A925)),Rapportage!A925))</f>
        <v/>
      </c>
      <c r="B925" s="31" t="s">
        <v>2778</v>
      </c>
      <c r="C925" s="31" t="str">
        <f>IF((Rapportage!C925)="","",_xlfn.CONCAT(REPT("0",10-LEN(Rapportage!C925)),Rapportage!C925))</f>
        <v/>
      </c>
      <c r="D925" s="31" t="s">
        <v>2779</v>
      </c>
      <c r="E925" s="31" t="s">
        <v>18506</v>
      </c>
      <c r="F925" s="31" t="s">
        <v>15984</v>
      </c>
      <c r="G925" s="31" t="s">
        <v>2780</v>
      </c>
      <c r="H925" s="31" t="s">
        <v>9389</v>
      </c>
      <c r="I925" s="31">
        <v>1766</v>
      </c>
      <c r="J925" s="31" t="e">
        <f ca="1">IF(($AB$2-$AA$2) &gt;= 0,IF(LEN(TEXT((V925)*100,"00000"))=3,_xlfn.CONCAT(0,TEXT((V925)*100,"00000")),TEXT((V925)*100,"00000")),empty)</f>
        <v>#NAME?</v>
      </c>
      <c r="K925" s="31" t="str">
        <f t="shared" si="93"/>
        <v/>
      </c>
      <c r="L925" s="31" t="s">
        <v>13465</v>
      </c>
      <c r="M925" s="31"/>
      <c r="N925" s="33" t="e">
        <f>MOD(Rapportage!H925-Rapportage!F925,1)-P925</f>
        <v>#VALUE!</v>
      </c>
      <c r="O925" s="31" t="str">
        <f>IF(Rapportage!G925="","",Rapportage!G925-Rapportage!E925)</f>
        <v/>
      </c>
      <c r="P925" s="35" t="str">
        <f>IF(Rapportage!K925="","",(Rapportage!K925*60)/1440)</f>
        <v/>
      </c>
      <c r="Q925" s="40" t="str">
        <f>IF(O925=1,1-((Rapportage!#REF!-$X$2)),"")</f>
        <v/>
      </c>
      <c r="R925" s="40" t="str">
        <f t="shared" si="92"/>
        <v/>
      </c>
      <c r="S925" s="35" t="str">
        <f>IF(OR(O925=1,Rapportage!H925&lt;$X$3),IF(Rapportage!H925&lt;"00:01","",(Rapportage!H925-$X$2)),"")</f>
        <v/>
      </c>
      <c r="T925" s="36" t="str">
        <f t="shared" si="94"/>
        <v/>
      </c>
      <c r="U925" s="41" t="str">
        <f t="shared" si="95"/>
        <v/>
      </c>
      <c r="V925" s="36" t="str">
        <f t="shared" si="96"/>
        <v/>
      </c>
      <c r="W925" s="36" t="str">
        <f t="shared" si="97"/>
        <v/>
      </c>
      <c r="X925" s="31"/>
      <c r="Y925" s="31"/>
      <c r="Z925" s="31" t="s">
        <v>9390</v>
      </c>
      <c r="AA925" s="31">
        <v>924</v>
      </c>
      <c r="AB925" s="31"/>
      <c r="AC925" s="31"/>
      <c r="AD925" s="31"/>
      <c r="AE925" s="31"/>
      <c r="AF925" s="31"/>
    </row>
    <row r="926" spans="1:32">
      <c r="A926" s="31" t="str">
        <f>IF((Rapportage!A926)="","",_xlfn.CONCAT(REPT("0",4-LEN(Rapportage!A926)),Rapportage!A926))</f>
        <v/>
      </c>
      <c r="B926" s="31" t="s">
        <v>2781</v>
      </c>
      <c r="C926" s="31" t="str">
        <f>IF((Rapportage!C926)="","",_xlfn.CONCAT(REPT("0",10-LEN(Rapportage!C926)),Rapportage!C926))</f>
        <v/>
      </c>
      <c r="D926" s="31" t="s">
        <v>2782</v>
      </c>
      <c r="E926" s="31" t="s">
        <v>18507</v>
      </c>
      <c r="F926" s="31" t="s">
        <v>15985</v>
      </c>
      <c r="G926" s="31" t="s">
        <v>2783</v>
      </c>
      <c r="H926" s="31" t="s">
        <v>9391</v>
      </c>
      <c r="I926" s="31">
        <v>1766</v>
      </c>
      <c r="J926" s="31" t="e">
        <f ca="1">IF(($AB$2-$AA$2) &gt;= 0,IF(LEN(TEXT((V926)*100,"00000"))=3,_xlfn.CONCAT(0,TEXT((V926)*100,"00000")),TEXT((V926)*100,"00000")),empty)</f>
        <v>#NAME?</v>
      </c>
      <c r="K926" s="31" t="str">
        <f t="shared" si="93"/>
        <v/>
      </c>
      <c r="L926" s="31" t="s">
        <v>13466</v>
      </c>
      <c r="M926" s="31"/>
      <c r="N926" s="33" t="e">
        <f>MOD(Rapportage!H926-Rapportage!F926,1)-P926</f>
        <v>#VALUE!</v>
      </c>
      <c r="O926" s="31" t="str">
        <f>IF(Rapportage!G926="","",Rapportage!G926-Rapportage!E926)</f>
        <v/>
      </c>
      <c r="P926" s="35" t="str">
        <f>IF(Rapportage!K926="","",(Rapportage!K926*60)/1440)</f>
        <v/>
      </c>
      <c r="Q926" s="40" t="str">
        <f>IF(O926=1,1-((Rapportage!#REF!-$X$2)),"")</f>
        <v/>
      </c>
      <c r="R926" s="40" t="str">
        <f t="shared" si="92"/>
        <v/>
      </c>
      <c r="S926" s="35" t="str">
        <f>IF(OR(O926=1,Rapportage!H926&lt;$X$3),IF(Rapportage!H926&lt;"00:01","",(Rapportage!H926-$X$2)),"")</f>
        <v/>
      </c>
      <c r="T926" s="36" t="str">
        <f t="shared" si="94"/>
        <v/>
      </c>
      <c r="U926" s="41" t="str">
        <f t="shared" si="95"/>
        <v/>
      </c>
      <c r="V926" s="36" t="str">
        <f t="shared" si="96"/>
        <v/>
      </c>
      <c r="W926" s="36" t="str">
        <f t="shared" si="97"/>
        <v/>
      </c>
      <c r="X926" s="31"/>
      <c r="Y926" s="31"/>
      <c r="Z926" s="31" t="s">
        <v>9392</v>
      </c>
      <c r="AA926" s="31">
        <v>925</v>
      </c>
      <c r="AB926" s="31"/>
      <c r="AC926" s="31"/>
      <c r="AD926" s="31"/>
      <c r="AE926" s="31"/>
      <c r="AF926" s="31"/>
    </row>
    <row r="927" spans="1:32">
      <c r="A927" s="31" t="str">
        <f>IF((Rapportage!A927)="","",_xlfn.CONCAT(REPT("0",4-LEN(Rapportage!A927)),Rapportage!A927))</f>
        <v/>
      </c>
      <c r="B927" s="31" t="s">
        <v>2784</v>
      </c>
      <c r="C927" s="31" t="str">
        <f>IF((Rapportage!C927)="","",_xlfn.CONCAT(REPT("0",10-LEN(Rapportage!C927)),Rapportage!C927))</f>
        <v/>
      </c>
      <c r="D927" s="31" t="s">
        <v>2785</v>
      </c>
      <c r="E927" s="31" t="s">
        <v>18508</v>
      </c>
      <c r="F927" s="31" t="s">
        <v>15986</v>
      </c>
      <c r="G927" s="31" t="s">
        <v>2786</v>
      </c>
      <c r="H927" s="31" t="s">
        <v>9393</v>
      </c>
      <c r="I927" s="31">
        <v>1766</v>
      </c>
      <c r="J927" s="31" t="e">
        <f ca="1">IF(($AB$2-$AA$2) &gt;= 0,IF(LEN(TEXT((V927)*100,"00000"))=3,_xlfn.CONCAT(0,TEXT((V927)*100,"00000")),TEXT((V927)*100,"00000")),empty)</f>
        <v>#NAME?</v>
      </c>
      <c r="K927" s="31" t="str">
        <f t="shared" si="93"/>
        <v/>
      </c>
      <c r="L927" s="31" t="s">
        <v>13467</v>
      </c>
      <c r="M927" s="31"/>
      <c r="N927" s="33" t="e">
        <f>MOD(Rapportage!H927-Rapportage!F927,1)-P927</f>
        <v>#VALUE!</v>
      </c>
      <c r="O927" s="31" t="str">
        <f>IF(Rapportage!G927="","",Rapportage!G927-Rapportage!E927)</f>
        <v/>
      </c>
      <c r="P927" s="35" t="str">
        <f>IF(Rapportage!K927="","",(Rapportage!K927*60)/1440)</f>
        <v/>
      </c>
      <c r="Q927" s="40" t="str">
        <f>IF(O927=1,1-((Rapportage!#REF!-$X$2)),"")</f>
        <v/>
      </c>
      <c r="R927" s="40" t="str">
        <f t="shared" si="92"/>
        <v/>
      </c>
      <c r="S927" s="35" t="str">
        <f>IF(OR(O927=1,Rapportage!H927&lt;$X$3),IF(Rapportage!H927&lt;"00:01","",(Rapportage!H927-$X$2)),"")</f>
        <v/>
      </c>
      <c r="T927" s="36" t="str">
        <f t="shared" si="94"/>
        <v/>
      </c>
      <c r="U927" s="41" t="str">
        <f t="shared" si="95"/>
        <v/>
      </c>
      <c r="V927" s="36" t="str">
        <f t="shared" si="96"/>
        <v/>
      </c>
      <c r="W927" s="36" t="str">
        <f t="shared" si="97"/>
        <v/>
      </c>
      <c r="X927" s="31"/>
      <c r="Y927" s="31"/>
      <c r="Z927" s="31" t="s">
        <v>9394</v>
      </c>
      <c r="AA927" s="31">
        <v>926</v>
      </c>
      <c r="AB927" s="31"/>
      <c r="AC927" s="31"/>
      <c r="AD927" s="31"/>
      <c r="AE927" s="31"/>
      <c r="AF927" s="31"/>
    </row>
    <row r="928" spans="1:32">
      <c r="A928" s="31" t="str">
        <f>IF((Rapportage!A928)="","",_xlfn.CONCAT(REPT("0",4-LEN(Rapportage!A928)),Rapportage!A928))</f>
        <v/>
      </c>
      <c r="B928" s="31" t="s">
        <v>2787</v>
      </c>
      <c r="C928" s="31" t="str">
        <f>IF((Rapportage!C928)="","",_xlfn.CONCAT(REPT("0",10-LEN(Rapportage!C928)),Rapportage!C928))</f>
        <v/>
      </c>
      <c r="D928" s="31" t="s">
        <v>2788</v>
      </c>
      <c r="E928" s="31" t="s">
        <v>18509</v>
      </c>
      <c r="F928" s="31" t="s">
        <v>15987</v>
      </c>
      <c r="G928" s="31" t="s">
        <v>2789</v>
      </c>
      <c r="H928" s="31" t="s">
        <v>9395</v>
      </c>
      <c r="I928" s="31">
        <v>1766</v>
      </c>
      <c r="J928" s="31" t="e">
        <f ca="1">IF(($AB$2-$AA$2) &gt;= 0,IF(LEN(TEXT((V928)*100,"00000"))=3,_xlfn.CONCAT(0,TEXT((V928)*100,"00000")),TEXT((V928)*100,"00000")),empty)</f>
        <v>#NAME?</v>
      </c>
      <c r="K928" s="31" t="str">
        <f t="shared" si="93"/>
        <v/>
      </c>
      <c r="L928" s="31" t="s">
        <v>13468</v>
      </c>
      <c r="M928" s="31"/>
      <c r="N928" s="33" t="e">
        <f>MOD(Rapportage!H928-Rapportage!F928,1)-P928</f>
        <v>#VALUE!</v>
      </c>
      <c r="O928" s="31" t="str">
        <f>IF(Rapportage!G928="","",Rapportage!G928-Rapportage!E928)</f>
        <v/>
      </c>
      <c r="P928" s="35" t="str">
        <f>IF(Rapportage!K928="","",(Rapportage!K928*60)/1440)</f>
        <v/>
      </c>
      <c r="Q928" s="40" t="str">
        <f>IF(O928=1,1-((Rapportage!#REF!-$X$2)),"")</f>
        <v/>
      </c>
      <c r="R928" s="40" t="str">
        <f t="shared" si="92"/>
        <v/>
      </c>
      <c r="S928" s="35" t="str">
        <f>IF(OR(O928=1,Rapportage!H928&lt;$X$3),IF(Rapportage!H928&lt;"00:01","",(Rapportage!H928-$X$2)),"")</f>
        <v/>
      </c>
      <c r="T928" s="36" t="str">
        <f t="shared" si="94"/>
        <v/>
      </c>
      <c r="U928" s="41" t="str">
        <f t="shared" si="95"/>
        <v/>
      </c>
      <c r="V928" s="36" t="str">
        <f t="shared" si="96"/>
        <v/>
      </c>
      <c r="W928" s="36" t="str">
        <f t="shared" si="97"/>
        <v/>
      </c>
      <c r="X928" s="31"/>
      <c r="Y928" s="31"/>
      <c r="Z928" s="31" t="s">
        <v>9396</v>
      </c>
      <c r="AA928" s="31">
        <v>927</v>
      </c>
      <c r="AB928" s="31"/>
      <c r="AC928" s="31"/>
      <c r="AD928" s="31"/>
      <c r="AE928" s="31"/>
      <c r="AF928" s="31"/>
    </row>
    <row r="929" spans="1:32">
      <c r="A929" s="31" t="str">
        <f>IF((Rapportage!A929)="","",_xlfn.CONCAT(REPT("0",4-LEN(Rapportage!A929)),Rapportage!A929))</f>
        <v/>
      </c>
      <c r="B929" s="31" t="s">
        <v>2790</v>
      </c>
      <c r="C929" s="31" t="str">
        <f>IF((Rapportage!C929)="","",_xlfn.CONCAT(REPT("0",10-LEN(Rapportage!C929)),Rapportage!C929))</f>
        <v/>
      </c>
      <c r="D929" s="31" t="s">
        <v>2791</v>
      </c>
      <c r="E929" s="31" t="s">
        <v>18510</v>
      </c>
      <c r="F929" s="31" t="s">
        <v>15988</v>
      </c>
      <c r="G929" s="31" t="s">
        <v>2792</v>
      </c>
      <c r="H929" s="31" t="s">
        <v>9397</v>
      </c>
      <c r="I929" s="31">
        <v>1766</v>
      </c>
      <c r="J929" s="31" t="e">
        <f ca="1">IF(($AB$2-$AA$2) &gt;= 0,IF(LEN(TEXT((V929)*100,"00000"))=3,_xlfn.CONCAT(0,TEXT((V929)*100,"00000")),TEXT((V929)*100,"00000")),empty)</f>
        <v>#NAME?</v>
      </c>
      <c r="K929" s="31" t="str">
        <f t="shared" si="93"/>
        <v/>
      </c>
      <c r="L929" s="31" t="s">
        <v>13469</v>
      </c>
      <c r="M929" s="31"/>
      <c r="N929" s="33" t="e">
        <f>MOD(Rapportage!H929-Rapportage!F929,1)-P929</f>
        <v>#VALUE!</v>
      </c>
      <c r="O929" s="31" t="str">
        <f>IF(Rapportage!G929="","",Rapportage!G929-Rapportage!E929)</f>
        <v/>
      </c>
      <c r="P929" s="35" t="str">
        <f>IF(Rapportage!K929="","",(Rapportage!K929*60)/1440)</f>
        <v/>
      </c>
      <c r="Q929" s="40" t="str">
        <f>IF(O929=1,1-((Rapportage!#REF!-$X$2)),"")</f>
        <v/>
      </c>
      <c r="R929" s="40" t="str">
        <f t="shared" si="92"/>
        <v/>
      </c>
      <c r="S929" s="35" t="str">
        <f>IF(OR(O929=1,Rapportage!H929&lt;$X$3),IF(Rapportage!H929&lt;"00:01","",(Rapportage!H929-$X$2)),"")</f>
        <v/>
      </c>
      <c r="T929" s="36" t="str">
        <f t="shared" si="94"/>
        <v/>
      </c>
      <c r="U929" s="41" t="str">
        <f t="shared" si="95"/>
        <v/>
      </c>
      <c r="V929" s="36" t="str">
        <f t="shared" si="96"/>
        <v/>
      </c>
      <c r="W929" s="36" t="str">
        <f t="shared" si="97"/>
        <v/>
      </c>
      <c r="X929" s="31"/>
      <c r="Y929" s="31"/>
      <c r="Z929" s="31" t="s">
        <v>9398</v>
      </c>
      <c r="AA929" s="31">
        <v>928</v>
      </c>
      <c r="AB929" s="31"/>
      <c r="AC929" s="31"/>
      <c r="AD929" s="31"/>
      <c r="AE929" s="31"/>
      <c r="AF929" s="31"/>
    </row>
    <row r="930" spans="1:32">
      <c r="A930" s="31" t="str">
        <f>IF((Rapportage!A930)="","",_xlfn.CONCAT(REPT("0",4-LEN(Rapportage!A930)),Rapportage!A930))</f>
        <v/>
      </c>
      <c r="B930" s="31" t="s">
        <v>2793</v>
      </c>
      <c r="C930" s="31" t="str">
        <f>IF((Rapportage!C930)="","",_xlfn.CONCAT(REPT("0",10-LEN(Rapportage!C930)),Rapportage!C930))</f>
        <v/>
      </c>
      <c r="D930" s="31" t="s">
        <v>2794</v>
      </c>
      <c r="E930" s="31" t="s">
        <v>18511</v>
      </c>
      <c r="F930" s="31" t="s">
        <v>15989</v>
      </c>
      <c r="G930" s="31" t="s">
        <v>2795</v>
      </c>
      <c r="H930" s="31" t="s">
        <v>9399</v>
      </c>
      <c r="I930" s="31">
        <v>1766</v>
      </c>
      <c r="J930" s="31" t="e">
        <f ca="1">IF(($AB$2-$AA$2) &gt;= 0,IF(LEN(TEXT((V930)*100,"00000"))=3,_xlfn.CONCAT(0,TEXT((V930)*100,"00000")),TEXT((V930)*100,"00000")),empty)</f>
        <v>#NAME?</v>
      </c>
      <c r="K930" s="31" t="str">
        <f t="shared" si="93"/>
        <v/>
      </c>
      <c r="L930" s="31" t="s">
        <v>13470</v>
      </c>
      <c r="M930" s="31"/>
      <c r="N930" s="33" t="e">
        <f>MOD(Rapportage!H930-Rapportage!F930,1)-P930</f>
        <v>#VALUE!</v>
      </c>
      <c r="O930" s="31" t="str">
        <f>IF(Rapportage!G930="","",Rapportage!G930-Rapportage!E930)</f>
        <v/>
      </c>
      <c r="P930" s="35" t="str">
        <f>IF(Rapportage!K930="","",(Rapportage!K930*60)/1440)</f>
        <v/>
      </c>
      <c r="Q930" s="40" t="str">
        <f>IF(O930=1,1-((Rapportage!#REF!-$X$2)),"")</f>
        <v/>
      </c>
      <c r="R930" s="40" t="str">
        <f t="shared" si="92"/>
        <v/>
      </c>
      <c r="S930" s="35" t="str">
        <f>IF(OR(O930=1,Rapportage!H930&lt;$X$3),IF(Rapportage!H930&lt;"00:01","",(Rapportage!H930-$X$2)),"")</f>
        <v/>
      </c>
      <c r="T930" s="36" t="str">
        <f t="shared" si="94"/>
        <v/>
      </c>
      <c r="U930" s="41" t="str">
        <f t="shared" si="95"/>
        <v/>
      </c>
      <c r="V930" s="36" t="str">
        <f t="shared" si="96"/>
        <v/>
      </c>
      <c r="W930" s="36" t="str">
        <f t="shared" si="97"/>
        <v/>
      </c>
      <c r="X930" s="31"/>
      <c r="Y930" s="31"/>
      <c r="Z930" s="31" t="s">
        <v>9400</v>
      </c>
      <c r="AA930" s="31">
        <v>929</v>
      </c>
      <c r="AB930" s="31"/>
      <c r="AC930" s="31"/>
      <c r="AD930" s="31"/>
      <c r="AE930" s="31"/>
      <c r="AF930" s="31"/>
    </row>
    <row r="931" spans="1:32">
      <c r="A931" s="31" t="str">
        <f>IF((Rapportage!A931)="","",_xlfn.CONCAT(REPT("0",4-LEN(Rapportage!A931)),Rapportage!A931))</f>
        <v/>
      </c>
      <c r="B931" s="31" t="s">
        <v>2796</v>
      </c>
      <c r="C931" s="31" t="str">
        <f>IF((Rapportage!C931)="","",_xlfn.CONCAT(REPT("0",10-LEN(Rapportage!C931)),Rapportage!C931))</f>
        <v/>
      </c>
      <c r="D931" s="31" t="s">
        <v>2797</v>
      </c>
      <c r="E931" s="31" t="s">
        <v>18512</v>
      </c>
      <c r="F931" s="31" t="s">
        <v>15990</v>
      </c>
      <c r="G931" s="31" t="s">
        <v>2798</v>
      </c>
      <c r="H931" s="31" t="s">
        <v>9401</v>
      </c>
      <c r="I931" s="31">
        <v>1766</v>
      </c>
      <c r="J931" s="31" t="e">
        <f ca="1">IF(($AB$2-$AA$2) &gt;= 0,IF(LEN(TEXT((V931)*100,"00000"))=3,_xlfn.CONCAT(0,TEXT((V931)*100,"00000")),TEXT((V931)*100,"00000")),empty)</f>
        <v>#NAME?</v>
      </c>
      <c r="K931" s="31" t="str">
        <f t="shared" si="93"/>
        <v/>
      </c>
      <c r="L931" s="31" t="s">
        <v>13471</v>
      </c>
      <c r="M931" s="31"/>
      <c r="N931" s="33" t="e">
        <f>MOD(Rapportage!H931-Rapportage!F931,1)-P931</f>
        <v>#VALUE!</v>
      </c>
      <c r="O931" s="31" t="str">
        <f>IF(Rapportage!G931="","",Rapportage!G931-Rapportage!E931)</f>
        <v/>
      </c>
      <c r="P931" s="35" t="str">
        <f>IF(Rapportage!K931="","",(Rapportage!K931*60)/1440)</f>
        <v/>
      </c>
      <c r="Q931" s="40" t="str">
        <f>IF(O931=1,1-((Rapportage!#REF!-$X$2)),"")</f>
        <v/>
      </c>
      <c r="R931" s="40" t="str">
        <f t="shared" si="92"/>
        <v/>
      </c>
      <c r="S931" s="35" t="str">
        <f>IF(OR(O931=1,Rapportage!H931&lt;$X$3),IF(Rapportage!H931&lt;"00:01","",(Rapportage!H931-$X$2)),"")</f>
        <v/>
      </c>
      <c r="T931" s="36" t="str">
        <f t="shared" si="94"/>
        <v/>
      </c>
      <c r="U931" s="41" t="str">
        <f t="shared" si="95"/>
        <v/>
      </c>
      <c r="V931" s="36" t="str">
        <f t="shared" si="96"/>
        <v/>
      </c>
      <c r="W931" s="36" t="str">
        <f t="shared" si="97"/>
        <v/>
      </c>
      <c r="X931" s="31"/>
      <c r="Y931" s="31"/>
      <c r="Z931" s="31" t="s">
        <v>9402</v>
      </c>
      <c r="AA931" s="31">
        <v>930</v>
      </c>
      <c r="AB931" s="31"/>
      <c r="AC931" s="31"/>
      <c r="AD931" s="31"/>
      <c r="AE931" s="31"/>
      <c r="AF931" s="31"/>
    </row>
    <row r="932" spans="1:32">
      <c r="A932" s="31" t="str">
        <f>IF((Rapportage!A932)="","",_xlfn.CONCAT(REPT("0",4-LEN(Rapportage!A932)),Rapportage!A932))</f>
        <v/>
      </c>
      <c r="B932" s="31" t="s">
        <v>2799</v>
      </c>
      <c r="C932" s="31" t="str">
        <f>IF((Rapportage!C932)="","",_xlfn.CONCAT(REPT("0",10-LEN(Rapportage!C932)),Rapportage!C932))</f>
        <v/>
      </c>
      <c r="D932" s="31" t="s">
        <v>2800</v>
      </c>
      <c r="E932" s="31" t="s">
        <v>18513</v>
      </c>
      <c r="F932" s="31" t="s">
        <v>15991</v>
      </c>
      <c r="G932" s="31" t="s">
        <v>2801</v>
      </c>
      <c r="H932" s="31" t="s">
        <v>9403</v>
      </c>
      <c r="I932" s="31">
        <v>1766</v>
      </c>
      <c r="J932" s="31" t="e">
        <f ca="1">IF(($AB$2-$AA$2) &gt;= 0,IF(LEN(TEXT((V932)*100,"00000"))=3,_xlfn.CONCAT(0,TEXT((V932)*100,"00000")),TEXT((V932)*100,"00000")),empty)</f>
        <v>#NAME?</v>
      </c>
      <c r="K932" s="31" t="str">
        <f t="shared" si="93"/>
        <v/>
      </c>
      <c r="L932" s="31" t="s">
        <v>13472</v>
      </c>
      <c r="M932" s="31"/>
      <c r="N932" s="33" t="e">
        <f>MOD(Rapportage!H932-Rapportage!F932,1)-P932</f>
        <v>#VALUE!</v>
      </c>
      <c r="O932" s="31" t="str">
        <f>IF(Rapportage!G932="","",Rapportage!G932-Rapportage!E932)</f>
        <v/>
      </c>
      <c r="P932" s="35" t="str">
        <f>IF(Rapportage!K932="","",(Rapportage!K932*60)/1440)</f>
        <v/>
      </c>
      <c r="Q932" s="40" t="str">
        <f>IF(O932=1,1-((Rapportage!#REF!-$X$2)),"")</f>
        <v/>
      </c>
      <c r="R932" s="40" t="str">
        <f t="shared" si="92"/>
        <v/>
      </c>
      <c r="S932" s="35" t="str">
        <f>IF(OR(O932=1,Rapportage!H932&lt;$X$3),IF(Rapportage!H932&lt;"00:01","",(Rapportage!H932-$X$2)),"")</f>
        <v/>
      </c>
      <c r="T932" s="36" t="str">
        <f t="shared" si="94"/>
        <v/>
      </c>
      <c r="U932" s="41" t="str">
        <f t="shared" si="95"/>
        <v/>
      </c>
      <c r="V932" s="36" t="str">
        <f t="shared" si="96"/>
        <v/>
      </c>
      <c r="W932" s="36" t="str">
        <f t="shared" si="97"/>
        <v/>
      </c>
      <c r="X932" s="31"/>
      <c r="Y932" s="31"/>
      <c r="Z932" s="31" t="s">
        <v>9404</v>
      </c>
      <c r="AA932" s="31">
        <v>931</v>
      </c>
      <c r="AB932" s="31"/>
      <c r="AC932" s="31"/>
      <c r="AD932" s="31"/>
      <c r="AE932" s="31"/>
      <c r="AF932" s="31"/>
    </row>
    <row r="933" spans="1:32">
      <c r="A933" s="31" t="str">
        <f>IF((Rapportage!A933)="","",_xlfn.CONCAT(REPT("0",4-LEN(Rapportage!A933)),Rapportage!A933))</f>
        <v/>
      </c>
      <c r="B933" s="31" t="s">
        <v>2802</v>
      </c>
      <c r="C933" s="31" t="str">
        <f>IF((Rapportage!C933)="","",_xlfn.CONCAT(REPT("0",10-LEN(Rapportage!C933)),Rapportage!C933))</f>
        <v/>
      </c>
      <c r="D933" s="31" t="s">
        <v>2803</v>
      </c>
      <c r="E933" s="31" t="s">
        <v>18514</v>
      </c>
      <c r="F933" s="31" t="s">
        <v>15992</v>
      </c>
      <c r="G933" s="31" t="s">
        <v>2804</v>
      </c>
      <c r="H933" s="31" t="s">
        <v>9405</v>
      </c>
      <c r="I933" s="31">
        <v>1766</v>
      </c>
      <c r="J933" s="31" t="e">
        <f ca="1">IF(($AB$2-$AA$2) &gt;= 0,IF(LEN(TEXT((V933)*100,"00000"))=3,_xlfn.CONCAT(0,TEXT((V933)*100,"00000")),TEXT((V933)*100,"00000")),empty)</f>
        <v>#NAME?</v>
      </c>
      <c r="K933" s="31" t="str">
        <f t="shared" si="93"/>
        <v/>
      </c>
      <c r="L933" s="31" t="s">
        <v>13473</v>
      </c>
      <c r="M933" s="31"/>
      <c r="N933" s="33" t="e">
        <f>MOD(Rapportage!H933-Rapportage!F933,1)-P933</f>
        <v>#VALUE!</v>
      </c>
      <c r="O933" s="31" t="str">
        <f>IF(Rapportage!G933="","",Rapportage!G933-Rapportage!E933)</f>
        <v/>
      </c>
      <c r="P933" s="35" t="str">
        <f>IF(Rapportage!K933="","",(Rapportage!K933*60)/1440)</f>
        <v/>
      </c>
      <c r="Q933" s="40" t="str">
        <f>IF(O933=1,1-((Rapportage!#REF!-$X$2)),"")</f>
        <v/>
      </c>
      <c r="R933" s="40" t="str">
        <f t="shared" si="92"/>
        <v/>
      </c>
      <c r="S933" s="35" t="str">
        <f>IF(OR(O933=1,Rapportage!H933&lt;$X$3),IF(Rapportage!H933&lt;"00:01","",(Rapportage!H933-$X$2)),"")</f>
        <v/>
      </c>
      <c r="T933" s="36" t="str">
        <f t="shared" si="94"/>
        <v/>
      </c>
      <c r="U933" s="41" t="str">
        <f t="shared" si="95"/>
        <v/>
      </c>
      <c r="V933" s="36" t="str">
        <f t="shared" si="96"/>
        <v/>
      </c>
      <c r="W933" s="36" t="str">
        <f t="shared" si="97"/>
        <v/>
      </c>
      <c r="X933" s="31"/>
      <c r="Y933" s="31"/>
      <c r="Z933" s="31" t="s">
        <v>9406</v>
      </c>
      <c r="AA933" s="31">
        <v>932</v>
      </c>
      <c r="AB933" s="31"/>
      <c r="AC933" s="31"/>
      <c r="AD933" s="31"/>
      <c r="AE933" s="31"/>
      <c r="AF933" s="31"/>
    </row>
    <row r="934" spans="1:32">
      <c r="A934" s="31" t="str">
        <f>IF((Rapportage!A934)="","",_xlfn.CONCAT(REPT("0",4-LEN(Rapportage!A934)),Rapportage!A934))</f>
        <v/>
      </c>
      <c r="B934" s="31" t="s">
        <v>2805</v>
      </c>
      <c r="C934" s="31" t="str">
        <f>IF((Rapportage!C934)="","",_xlfn.CONCAT(REPT("0",10-LEN(Rapportage!C934)),Rapportage!C934))</f>
        <v/>
      </c>
      <c r="D934" s="31" t="s">
        <v>2806</v>
      </c>
      <c r="E934" s="31" t="s">
        <v>18515</v>
      </c>
      <c r="F934" s="31" t="s">
        <v>15993</v>
      </c>
      <c r="G934" s="31" t="s">
        <v>2807</v>
      </c>
      <c r="H934" s="31" t="s">
        <v>9407</v>
      </c>
      <c r="I934" s="31">
        <v>1766</v>
      </c>
      <c r="J934" s="31" t="e">
        <f ca="1">IF(($AB$2-$AA$2) &gt;= 0,IF(LEN(TEXT((V934)*100,"00000"))=3,_xlfn.CONCAT(0,TEXT((V934)*100,"00000")),TEXT((V934)*100,"00000")),empty)</f>
        <v>#NAME?</v>
      </c>
      <c r="K934" s="31" t="str">
        <f t="shared" si="93"/>
        <v/>
      </c>
      <c r="L934" s="31" t="s">
        <v>13474</v>
      </c>
      <c r="M934" s="31"/>
      <c r="N934" s="33" t="e">
        <f>MOD(Rapportage!H934-Rapportage!F934,1)-P934</f>
        <v>#VALUE!</v>
      </c>
      <c r="O934" s="31" t="str">
        <f>IF(Rapportage!G934="","",Rapportage!G934-Rapportage!E934)</f>
        <v/>
      </c>
      <c r="P934" s="35" t="str">
        <f>IF(Rapportage!K934="","",(Rapportage!K934*60)/1440)</f>
        <v/>
      </c>
      <c r="Q934" s="40" t="str">
        <f>IF(O934=1,1-((Rapportage!#REF!-$X$2)),"")</f>
        <v/>
      </c>
      <c r="R934" s="40" t="str">
        <f t="shared" si="92"/>
        <v/>
      </c>
      <c r="S934" s="35" t="str">
        <f>IF(OR(O934=1,Rapportage!H934&lt;$X$3),IF(Rapportage!H934&lt;"00:01","",(Rapportage!H934-$X$2)),"")</f>
        <v/>
      </c>
      <c r="T934" s="36" t="str">
        <f t="shared" si="94"/>
        <v/>
      </c>
      <c r="U934" s="41" t="str">
        <f t="shared" si="95"/>
        <v/>
      </c>
      <c r="V934" s="36" t="str">
        <f t="shared" si="96"/>
        <v/>
      </c>
      <c r="W934" s="36" t="str">
        <f t="shared" si="97"/>
        <v/>
      </c>
      <c r="X934" s="31"/>
      <c r="Y934" s="31"/>
      <c r="Z934" s="31" t="s">
        <v>9408</v>
      </c>
      <c r="AA934" s="31">
        <v>933</v>
      </c>
      <c r="AB934" s="31"/>
      <c r="AC934" s="31"/>
      <c r="AD934" s="31"/>
      <c r="AE934" s="31"/>
      <c r="AF934" s="31"/>
    </row>
    <row r="935" spans="1:32">
      <c r="A935" s="31" t="str">
        <f>IF((Rapportage!A935)="","",_xlfn.CONCAT(REPT("0",4-LEN(Rapportage!A935)),Rapportage!A935))</f>
        <v/>
      </c>
      <c r="B935" s="31" t="s">
        <v>2808</v>
      </c>
      <c r="C935" s="31" t="str">
        <f>IF((Rapportage!C935)="","",_xlfn.CONCAT(REPT("0",10-LEN(Rapportage!C935)),Rapportage!C935))</f>
        <v/>
      </c>
      <c r="D935" s="31" t="s">
        <v>2809</v>
      </c>
      <c r="E935" s="31" t="s">
        <v>18516</v>
      </c>
      <c r="F935" s="31" t="s">
        <v>15994</v>
      </c>
      <c r="G935" s="31" t="s">
        <v>2810</v>
      </c>
      <c r="H935" s="31" t="s">
        <v>9409</v>
      </c>
      <c r="I935" s="31">
        <v>1766</v>
      </c>
      <c r="J935" s="31" t="e">
        <f ca="1">IF(($AB$2-$AA$2) &gt;= 0,IF(LEN(TEXT((V935)*100,"00000"))=3,_xlfn.CONCAT(0,TEXT((V935)*100,"00000")),TEXT((V935)*100,"00000")),empty)</f>
        <v>#NAME?</v>
      </c>
      <c r="K935" s="31" t="str">
        <f t="shared" si="93"/>
        <v/>
      </c>
      <c r="L935" s="31" t="s">
        <v>13475</v>
      </c>
      <c r="M935" s="31"/>
      <c r="N935" s="33" t="e">
        <f>MOD(Rapportage!H935-Rapportage!F935,1)-P935</f>
        <v>#VALUE!</v>
      </c>
      <c r="O935" s="31" t="str">
        <f>IF(Rapportage!G935="","",Rapportage!G935-Rapportage!E935)</f>
        <v/>
      </c>
      <c r="P935" s="35" t="str">
        <f>IF(Rapportage!K935="","",(Rapportage!K935*60)/1440)</f>
        <v/>
      </c>
      <c r="Q935" s="40" t="str">
        <f>IF(O935=1,1-((Rapportage!#REF!-$X$2)),"")</f>
        <v/>
      </c>
      <c r="R935" s="40" t="str">
        <f t="shared" si="92"/>
        <v/>
      </c>
      <c r="S935" s="35" t="str">
        <f>IF(OR(O935=1,Rapportage!H935&lt;$X$3),IF(Rapportage!H935&lt;"00:01","",(Rapportage!H935-$X$2)),"")</f>
        <v/>
      </c>
      <c r="T935" s="36" t="str">
        <f t="shared" si="94"/>
        <v/>
      </c>
      <c r="U935" s="41" t="str">
        <f t="shared" si="95"/>
        <v/>
      </c>
      <c r="V935" s="36" t="str">
        <f t="shared" si="96"/>
        <v/>
      </c>
      <c r="W935" s="36" t="str">
        <f t="shared" si="97"/>
        <v/>
      </c>
      <c r="X935" s="31"/>
      <c r="Y935" s="31"/>
      <c r="Z935" s="31" t="s">
        <v>9410</v>
      </c>
      <c r="AA935" s="31">
        <v>934</v>
      </c>
      <c r="AB935" s="31"/>
      <c r="AC935" s="31"/>
      <c r="AD935" s="31"/>
      <c r="AE935" s="31"/>
      <c r="AF935" s="31"/>
    </row>
    <row r="936" spans="1:32">
      <c r="A936" s="31" t="str">
        <f>IF((Rapportage!A936)="","",_xlfn.CONCAT(REPT("0",4-LEN(Rapportage!A936)),Rapportage!A936))</f>
        <v/>
      </c>
      <c r="B936" s="31" t="s">
        <v>2811</v>
      </c>
      <c r="C936" s="31" t="str">
        <f>IF((Rapportage!C936)="","",_xlfn.CONCAT(REPT("0",10-LEN(Rapportage!C936)),Rapportage!C936))</f>
        <v/>
      </c>
      <c r="D936" s="31" t="s">
        <v>2812</v>
      </c>
      <c r="E936" s="31" t="s">
        <v>18517</v>
      </c>
      <c r="F936" s="31" t="s">
        <v>15995</v>
      </c>
      <c r="G936" s="31" t="s">
        <v>2813</v>
      </c>
      <c r="H936" s="31" t="s">
        <v>9411</v>
      </c>
      <c r="I936" s="31">
        <v>1766</v>
      </c>
      <c r="J936" s="31" t="e">
        <f ca="1">IF(($AB$2-$AA$2) &gt;= 0,IF(LEN(TEXT((V936)*100,"00000"))=3,_xlfn.CONCAT(0,TEXT((V936)*100,"00000")),TEXT((V936)*100,"00000")),empty)</f>
        <v>#NAME?</v>
      </c>
      <c r="K936" s="31" t="str">
        <f t="shared" si="93"/>
        <v/>
      </c>
      <c r="L936" s="31" t="s">
        <v>13476</v>
      </c>
      <c r="M936" s="31"/>
      <c r="N936" s="33" t="e">
        <f>MOD(Rapportage!H936-Rapportage!F936,1)-P936</f>
        <v>#VALUE!</v>
      </c>
      <c r="O936" s="31" t="str">
        <f>IF(Rapportage!G936="","",Rapportage!G936-Rapportage!E936)</f>
        <v/>
      </c>
      <c r="P936" s="35" t="str">
        <f>IF(Rapportage!K936="","",(Rapportage!K936*60)/1440)</f>
        <v/>
      </c>
      <c r="Q936" s="40" t="str">
        <f>IF(O936=1,1-((Rapportage!#REF!-$X$2)),"")</f>
        <v/>
      </c>
      <c r="R936" s="40" t="str">
        <f t="shared" si="92"/>
        <v/>
      </c>
      <c r="S936" s="35" t="str">
        <f>IF(OR(O936=1,Rapportage!H936&lt;$X$3),IF(Rapportage!H936&lt;"00:01","",(Rapportage!H936-$X$2)),"")</f>
        <v/>
      </c>
      <c r="T936" s="36" t="str">
        <f t="shared" si="94"/>
        <v/>
      </c>
      <c r="U936" s="41" t="str">
        <f t="shared" si="95"/>
        <v/>
      </c>
      <c r="V936" s="36" t="str">
        <f t="shared" si="96"/>
        <v/>
      </c>
      <c r="W936" s="36" t="str">
        <f t="shared" si="97"/>
        <v/>
      </c>
      <c r="X936" s="31"/>
      <c r="Y936" s="31"/>
      <c r="Z936" s="31" t="s">
        <v>9412</v>
      </c>
      <c r="AA936" s="31">
        <v>935</v>
      </c>
      <c r="AB936" s="31"/>
      <c r="AC936" s="31"/>
      <c r="AD936" s="31"/>
      <c r="AE936" s="31"/>
      <c r="AF936" s="31"/>
    </row>
    <row r="937" spans="1:32">
      <c r="A937" s="31" t="str">
        <f>IF((Rapportage!A937)="","",_xlfn.CONCAT(REPT("0",4-LEN(Rapportage!A937)),Rapportage!A937))</f>
        <v/>
      </c>
      <c r="B937" s="31" t="s">
        <v>2814</v>
      </c>
      <c r="C937" s="31" t="str">
        <f>IF((Rapportage!C937)="","",_xlfn.CONCAT(REPT("0",10-LEN(Rapportage!C937)),Rapportage!C937))</f>
        <v/>
      </c>
      <c r="D937" s="31" t="s">
        <v>2815</v>
      </c>
      <c r="E937" s="31" t="s">
        <v>18518</v>
      </c>
      <c r="F937" s="31" t="s">
        <v>15996</v>
      </c>
      <c r="G937" s="31" t="s">
        <v>2816</v>
      </c>
      <c r="H937" s="31" t="s">
        <v>9413</v>
      </c>
      <c r="I937" s="31">
        <v>1766</v>
      </c>
      <c r="J937" s="31" t="e">
        <f ca="1">IF(($AB$2-$AA$2) &gt;= 0,IF(LEN(TEXT((V937)*100,"00000"))=3,_xlfn.CONCAT(0,TEXT((V937)*100,"00000")),TEXT((V937)*100,"00000")),empty)</f>
        <v>#NAME?</v>
      </c>
      <c r="K937" s="31" t="str">
        <f t="shared" si="93"/>
        <v/>
      </c>
      <c r="L937" s="31" t="s">
        <v>13477</v>
      </c>
      <c r="M937" s="31"/>
      <c r="N937" s="33" t="e">
        <f>MOD(Rapportage!H937-Rapportage!F937,1)-P937</f>
        <v>#VALUE!</v>
      </c>
      <c r="O937" s="31" t="str">
        <f>IF(Rapportage!G937="","",Rapportage!G937-Rapportage!E937)</f>
        <v/>
      </c>
      <c r="P937" s="35" t="str">
        <f>IF(Rapportage!K937="","",(Rapportage!K937*60)/1440)</f>
        <v/>
      </c>
      <c r="Q937" s="40" t="str">
        <f>IF(O937=1,1-((Rapportage!#REF!-$X$2)),"")</f>
        <v/>
      </c>
      <c r="R937" s="40" t="str">
        <f t="shared" si="92"/>
        <v/>
      </c>
      <c r="S937" s="35" t="str">
        <f>IF(OR(O937=1,Rapportage!H937&lt;$X$3),IF(Rapportage!H937&lt;"00:01","",(Rapportage!H937-$X$2)),"")</f>
        <v/>
      </c>
      <c r="T937" s="36" t="str">
        <f t="shared" si="94"/>
        <v/>
      </c>
      <c r="U937" s="41" t="str">
        <f t="shared" si="95"/>
        <v/>
      </c>
      <c r="V937" s="36" t="str">
        <f t="shared" si="96"/>
        <v/>
      </c>
      <c r="W937" s="36" t="str">
        <f t="shared" si="97"/>
        <v/>
      </c>
      <c r="X937" s="31"/>
      <c r="Y937" s="31"/>
      <c r="Z937" s="31" t="s">
        <v>9414</v>
      </c>
      <c r="AA937" s="31">
        <v>936</v>
      </c>
      <c r="AB937" s="31"/>
      <c r="AC937" s="31"/>
      <c r="AD937" s="31"/>
      <c r="AE937" s="31"/>
      <c r="AF937" s="31"/>
    </row>
    <row r="938" spans="1:32">
      <c r="A938" s="31" t="str">
        <f>IF((Rapportage!A938)="","",_xlfn.CONCAT(REPT("0",4-LEN(Rapportage!A938)),Rapportage!A938))</f>
        <v/>
      </c>
      <c r="B938" s="31" t="s">
        <v>2817</v>
      </c>
      <c r="C938" s="31" t="str">
        <f>IF((Rapportage!C938)="","",_xlfn.CONCAT(REPT("0",10-LEN(Rapportage!C938)),Rapportage!C938))</f>
        <v/>
      </c>
      <c r="D938" s="31" t="s">
        <v>2818</v>
      </c>
      <c r="E938" s="31" t="s">
        <v>18519</v>
      </c>
      <c r="F938" s="31" t="s">
        <v>15997</v>
      </c>
      <c r="G938" s="31" t="s">
        <v>2819</v>
      </c>
      <c r="H938" s="31" t="s">
        <v>9415</v>
      </c>
      <c r="I938" s="31">
        <v>1766</v>
      </c>
      <c r="J938" s="31" t="e">
        <f ca="1">IF(($AB$2-$AA$2) &gt;= 0,IF(LEN(TEXT((V938)*100,"00000"))=3,_xlfn.CONCAT(0,TEXT((V938)*100,"00000")),TEXT((V938)*100,"00000")),empty)</f>
        <v>#NAME?</v>
      </c>
      <c r="K938" s="31" t="str">
        <f t="shared" si="93"/>
        <v/>
      </c>
      <c r="L938" s="31" t="s">
        <v>13478</v>
      </c>
      <c r="M938" s="31"/>
      <c r="N938" s="33" t="e">
        <f>MOD(Rapportage!H938-Rapportage!F938,1)-P938</f>
        <v>#VALUE!</v>
      </c>
      <c r="O938" s="31" t="str">
        <f>IF(Rapportage!G938="","",Rapportage!G938-Rapportage!E938)</f>
        <v/>
      </c>
      <c r="P938" s="35" t="str">
        <f>IF(Rapportage!K938="","",(Rapportage!K938*60)/1440)</f>
        <v/>
      </c>
      <c r="Q938" s="40" t="str">
        <f>IF(O938=1,1-((Rapportage!#REF!-$X$2)),"")</f>
        <v/>
      </c>
      <c r="R938" s="40" t="str">
        <f t="shared" si="92"/>
        <v/>
      </c>
      <c r="S938" s="35" t="str">
        <f>IF(OR(O938=1,Rapportage!H938&lt;$X$3),IF(Rapportage!H938&lt;"00:01","",(Rapportage!H938-$X$2)),"")</f>
        <v/>
      </c>
      <c r="T938" s="36" t="str">
        <f t="shared" si="94"/>
        <v/>
      </c>
      <c r="U938" s="41" t="str">
        <f t="shared" si="95"/>
        <v/>
      </c>
      <c r="V938" s="36" t="str">
        <f t="shared" si="96"/>
        <v/>
      </c>
      <c r="W938" s="36" t="str">
        <f t="shared" si="97"/>
        <v/>
      </c>
      <c r="X938" s="31"/>
      <c r="Y938" s="31"/>
      <c r="Z938" s="31" t="s">
        <v>9416</v>
      </c>
      <c r="AA938" s="31">
        <v>937</v>
      </c>
      <c r="AB938" s="31"/>
      <c r="AC938" s="31"/>
      <c r="AD938" s="31"/>
      <c r="AE938" s="31"/>
      <c r="AF938" s="31"/>
    </row>
    <row r="939" spans="1:32">
      <c r="A939" s="31" t="str">
        <f>IF((Rapportage!A939)="","",_xlfn.CONCAT(REPT("0",4-LEN(Rapportage!A939)),Rapportage!A939))</f>
        <v/>
      </c>
      <c r="B939" s="31" t="s">
        <v>2820</v>
      </c>
      <c r="C939" s="31" t="str">
        <f>IF((Rapportage!C939)="","",_xlfn.CONCAT(REPT("0",10-LEN(Rapportage!C939)),Rapportage!C939))</f>
        <v/>
      </c>
      <c r="D939" s="31" t="s">
        <v>2821</v>
      </c>
      <c r="E939" s="31" t="s">
        <v>18520</v>
      </c>
      <c r="F939" s="31" t="s">
        <v>15998</v>
      </c>
      <c r="G939" s="31" t="s">
        <v>2822</v>
      </c>
      <c r="H939" s="31" t="s">
        <v>9417</v>
      </c>
      <c r="I939" s="31">
        <v>1766</v>
      </c>
      <c r="J939" s="31" t="e">
        <f ca="1">IF(($AB$2-$AA$2) &gt;= 0,IF(LEN(TEXT((V939)*100,"00000"))=3,_xlfn.CONCAT(0,TEXT((V939)*100,"00000")),TEXT((V939)*100,"00000")),empty)</f>
        <v>#NAME?</v>
      </c>
      <c r="K939" s="31" t="str">
        <f t="shared" si="93"/>
        <v/>
      </c>
      <c r="L939" s="31" t="s">
        <v>13479</v>
      </c>
      <c r="M939" s="31"/>
      <c r="N939" s="33" t="e">
        <f>MOD(Rapportage!H939-Rapportage!F939,1)-P939</f>
        <v>#VALUE!</v>
      </c>
      <c r="O939" s="31" t="str">
        <f>IF(Rapportage!G939="","",Rapportage!G939-Rapportage!E939)</f>
        <v/>
      </c>
      <c r="P939" s="35" t="str">
        <f>IF(Rapportage!K939="","",(Rapportage!K939*60)/1440)</f>
        <v/>
      </c>
      <c r="Q939" s="40" t="str">
        <f>IF(O939=1,1-((Rapportage!#REF!-$X$2)),"")</f>
        <v/>
      </c>
      <c r="R939" s="40" t="str">
        <f t="shared" si="92"/>
        <v/>
      </c>
      <c r="S939" s="35" t="str">
        <f>IF(OR(O939=1,Rapportage!H939&lt;$X$3),IF(Rapportage!H939&lt;"00:01","",(Rapportage!H939-$X$2)),"")</f>
        <v/>
      </c>
      <c r="T939" s="36" t="str">
        <f t="shared" si="94"/>
        <v/>
      </c>
      <c r="U939" s="41" t="str">
        <f t="shared" si="95"/>
        <v/>
      </c>
      <c r="V939" s="36" t="str">
        <f t="shared" si="96"/>
        <v/>
      </c>
      <c r="W939" s="36" t="str">
        <f t="shared" si="97"/>
        <v/>
      </c>
      <c r="X939" s="31"/>
      <c r="Y939" s="31"/>
      <c r="Z939" s="31" t="s">
        <v>9418</v>
      </c>
      <c r="AA939" s="31">
        <v>938</v>
      </c>
      <c r="AB939" s="31"/>
      <c r="AC939" s="31"/>
      <c r="AD939" s="31"/>
      <c r="AE939" s="31"/>
      <c r="AF939" s="31"/>
    </row>
    <row r="940" spans="1:32">
      <c r="A940" s="31" t="str">
        <f>IF((Rapportage!A940)="","",_xlfn.CONCAT(REPT("0",4-LEN(Rapportage!A940)),Rapportage!A940))</f>
        <v/>
      </c>
      <c r="B940" s="31" t="s">
        <v>2823</v>
      </c>
      <c r="C940" s="31" t="str">
        <f>IF((Rapportage!C940)="","",_xlfn.CONCAT(REPT("0",10-LEN(Rapportage!C940)),Rapportage!C940))</f>
        <v/>
      </c>
      <c r="D940" s="31" t="s">
        <v>2824</v>
      </c>
      <c r="E940" s="31" t="s">
        <v>18521</v>
      </c>
      <c r="F940" s="31" t="s">
        <v>15999</v>
      </c>
      <c r="G940" s="31" t="s">
        <v>2825</v>
      </c>
      <c r="H940" s="31" t="s">
        <v>9419</v>
      </c>
      <c r="I940" s="31">
        <v>1766</v>
      </c>
      <c r="J940" s="31" t="e">
        <f ca="1">IF(($AB$2-$AA$2) &gt;= 0,IF(LEN(TEXT((V940)*100,"00000"))=3,_xlfn.CONCAT(0,TEXT((V940)*100,"00000")),TEXT((V940)*100,"00000")),empty)</f>
        <v>#NAME?</v>
      </c>
      <c r="K940" s="31" t="str">
        <f t="shared" si="93"/>
        <v/>
      </c>
      <c r="L940" s="31" t="s">
        <v>13480</v>
      </c>
      <c r="M940" s="31"/>
      <c r="N940" s="33" t="e">
        <f>MOD(Rapportage!H940-Rapportage!F940,1)-P940</f>
        <v>#VALUE!</v>
      </c>
      <c r="O940" s="31" t="str">
        <f>IF(Rapportage!G940="","",Rapportage!G940-Rapportage!E940)</f>
        <v/>
      </c>
      <c r="P940" s="35" t="str">
        <f>IF(Rapportage!K940="","",(Rapportage!K940*60)/1440)</f>
        <v/>
      </c>
      <c r="Q940" s="40" t="str">
        <f>IF(O940=1,1-((Rapportage!#REF!-$X$2)),"")</f>
        <v/>
      </c>
      <c r="R940" s="40" t="str">
        <f t="shared" si="92"/>
        <v/>
      </c>
      <c r="S940" s="35" t="str">
        <f>IF(OR(O940=1,Rapportage!H940&lt;$X$3),IF(Rapportage!H940&lt;"00:01","",(Rapportage!H940-$X$2)),"")</f>
        <v/>
      </c>
      <c r="T940" s="36" t="str">
        <f t="shared" si="94"/>
        <v/>
      </c>
      <c r="U940" s="41" t="str">
        <f t="shared" si="95"/>
        <v/>
      </c>
      <c r="V940" s="36" t="str">
        <f t="shared" si="96"/>
        <v/>
      </c>
      <c r="W940" s="36" t="str">
        <f t="shared" si="97"/>
        <v/>
      </c>
      <c r="X940" s="31"/>
      <c r="Y940" s="31"/>
      <c r="Z940" s="31" t="s">
        <v>9420</v>
      </c>
      <c r="AA940" s="31">
        <v>939</v>
      </c>
      <c r="AB940" s="31"/>
      <c r="AC940" s="31"/>
      <c r="AD940" s="31"/>
      <c r="AE940" s="31"/>
      <c r="AF940" s="31"/>
    </row>
    <row r="941" spans="1:32">
      <c r="A941" s="31" t="str">
        <f>IF((Rapportage!A941)="","",_xlfn.CONCAT(REPT("0",4-LEN(Rapportage!A941)),Rapportage!A941))</f>
        <v/>
      </c>
      <c r="B941" s="31" t="s">
        <v>2826</v>
      </c>
      <c r="C941" s="31" t="str">
        <f>IF((Rapportage!C941)="","",_xlfn.CONCAT(REPT("0",10-LEN(Rapportage!C941)),Rapportage!C941))</f>
        <v/>
      </c>
      <c r="D941" s="31" t="s">
        <v>2827</v>
      </c>
      <c r="E941" s="31" t="s">
        <v>18522</v>
      </c>
      <c r="F941" s="31" t="s">
        <v>16000</v>
      </c>
      <c r="G941" s="31" t="s">
        <v>2828</v>
      </c>
      <c r="H941" s="31" t="s">
        <v>9421</v>
      </c>
      <c r="I941" s="31">
        <v>1766</v>
      </c>
      <c r="J941" s="31" t="e">
        <f ca="1">IF(($AB$2-$AA$2) &gt;= 0,IF(LEN(TEXT((V941)*100,"00000"))=3,_xlfn.CONCAT(0,TEXT((V941)*100,"00000")),TEXT((V941)*100,"00000")),empty)</f>
        <v>#NAME?</v>
      </c>
      <c r="K941" s="31" t="str">
        <f t="shared" si="93"/>
        <v/>
      </c>
      <c r="L941" s="31" t="s">
        <v>13481</v>
      </c>
      <c r="M941" s="31"/>
      <c r="N941" s="33" t="e">
        <f>MOD(Rapportage!H941-Rapportage!F941,1)-P941</f>
        <v>#VALUE!</v>
      </c>
      <c r="O941" s="31" t="str">
        <f>IF(Rapportage!G941="","",Rapportage!G941-Rapportage!E941)</f>
        <v/>
      </c>
      <c r="P941" s="35" t="str">
        <f>IF(Rapportage!K941="","",(Rapportage!K941*60)/1440)</f>
        <v/>
      </c>
      <c r="Q941" s="40" t="str">
        <f>IF(O941=1,1-((Rapportage!#REF!-$X$2)),"")</f>
        <v/>
      </c>
      <c r="R941" s="40" t="str">
        <f t="shared" si="92"/>
        <v/>
      </c>
      <c r="S941" s="35" t="str">
        <f>IF(OR(O941=1,Rapportage!H941&lt;$X$3),IF(Rapportage!H941&lt;"00:01","",(Rapportage!H941-$X$2)),"")</f>
        <v/>
      </c>
      <c r="T941" s="36" t="str">
        <f t="shared" si="94"/>
        <v/>
      </c>
      <c r="U941" s="41" t="str">
        <f t="shared" si="95"/>
        <v/>
      </c>
      <c r="V941" s="36" t="str">
        <f t="shared" si="96"/>
        <v/>
      </c>
      <c r="W941" s="36" t="str">
        <f t="shared" si="97"/>
        <v/>
      </c>
      <c r="X941" s="31"/>
      <c r="Y941" s="31"/>
      <c r="Z941" s="31" t="s">
        <v>9422</v>
      </c>
      <c r="AA941" s="31">
        <v>940</v>
      </c>
      <c r="AB941" s="31"/>
      <c r="AC941" s="31"/>
      <c r="AD941" s="31"/>
      <c r="AE941" s="31"/>
      <c r="AF941" s="31"/>
    </row>
    <row r="942" spans="1:32">
      <c r="A942" s="31" t="str">
        <f>IF((Rapportage!A942)="","",_xlfn.CONCAT(REPT("0",4-LEN(Rapportage!A942)),Rapportage!A942))</f>
        <v/>
      </c>
      <c r="B942" s="31" t="s">
        <v>2829</v>
      </c>
      <c r="C942" s="31" t="str">
        <f>IF((Rapportage!C942)="","",_xlfn.CONCAT(REPT("0",10-LEN(Rapportage!C942)),Rapportage!C942))</f>
        <v/>
      </c>
      <c r="D942" s="31" t="s">
        <v>2830</v>
      </c>
      <c r="E942" s="31" t="s">
        <v>18523</v>
      </c>
      <c r="F942" s="31" t="s">
        <v>16001</v>
      </c>
      <c r="G942" s="31" t="s">
        <v>2831</v>
      </c>
      <c r="H942" s="31" t="s">
        <v>9423</v>
      </c>
      <c r="I942" s="31">
        <v>1766</v>
      </c>
      <c r="J942" s="31" t="e">
        <f ca="1">IF(($AB$2-$AA$2) &gt;= 0,IF(LEN(TEXT((V942)*100,"00000"))=3,_xlfn.CONCAT(0,TEXT((V942)*100,"00000")),TEXT((V942)*100,"00000")),empty)</f>
        <v>#NAME?</v>
      </c>
      <c r="K942" s="31" t="str">
        <f t="shared" si="93"/>
        <v/>
      </c>
      <c r="L942" s="31" t="s">
        <v>13482</v>
      </c>
      <c r="M942" s="31"/>
      <c r="N942" s="33" t="e">
        <f>MOD(Rapportage!H942-Rapportage!F942,1)-P942</f>
        <v>#VALUE!</v>
      </c>
      <c r="O942" s="31" t="str">
        <f>IF(Rapportage!G942="","",Rapportage!G942-Rapportage!E942)</f>
        <v/>
      </c>
      <c r="P942" s="35" t="str">
        <f>IF(Rapportage!K942="","",(Rapportage!K942*60)/1440)</f>
        <v/>
      </c>
      <c r="Q942" s="40" t="str">
        <f>IF(O942=1,1-((Rapportage!#REF!-$X$2)),"")</f>
        <v/>
      </c>
      <c r="R942" s="40" t="str">
        <f t="shared" si="92"/>
        <v/>
      </c>
      <c r="S942" s="35" t="str">
        <f>IF(OR(O942=1,Rapportage!H942&lt;$X$3),IF(Rapportage!H942&lt;"00:01","",(Rapportage!H942-$X$2)),"")</f>
        <v/>
      </c>
      <c r="T942" s="36" t="str">
        <f t="shared" si="94"/>
        <v/>
      </c>
      <c r="U942" s="41" t="str">
        <f t="shared" si="95"/>
        <v/>
      </c>
      <c r="V942" s="36" t="str">
        <f t="shared" si="96"/>
        <v/>
      </c>
      <c r="W942" s="36" t="str">
        <f t="shared" si="97"/>
        <v/>
      </c>
      <c r="X942" s="31"/>
      <c r="Y942" s="31"/>
      <c r="Z942" s="31" t="s">
        <v>9424</v>
      </c>
      <c r="AA942" s="31">
        <v>941</v>
      </c>
      <c r="AB942" s="31"/>
      <c r="AC942" s="31"/>
      <c r="AD942" s="31"/>
      <c r="AE942" s="31"/>
      <c r="AF942" s="31"/>
    </row>
    <row r="943" spans="1:32">
      <c r="A943" s="31" t="str">
        <f>IF((Rapportage!A943)="","",_xlfn.CONCAT(REPT("0",4-LEN(Rapportage!A943)),Rapportage!A943))</f>
        <v/>
      </c>
      <c r="B943" s="31" t="s">
        <v>2832</v>
      </c>
      <c r="C943" s="31" t="str">
        <f>IF((Rapportage!C943)="","",_xlfn.CONCAT(REPT("0",10-LEN(Rapportage!C943)),Rapportage!C943))</f>
        <v/>
      </c>
      <c r="D943" s="31" t="s">
        <v>2833</v>
      </c>
      <c r="E943" s="31" t="s">
        <v>18524</v>
      </c>
      <c r="F943" s="31" t="s">
        <v>16002</v>
      </c>
      <c r="G943" s="31" t="s">
        <v>2834</v>
      </c>
      <c r="H943" s="31" t="s">
        <v>9425</v>
      </c>
      <c r="I943" s="31">
        <v>1766</v>
      </c>
      <c r="J943" s="31" t="e">
        <f ca="1">IF(($AB$2-$AA$2) &gt;= 0,IF(LEN(TEXT((V943)*100,"00000"))=3,_xlfn.CONCAT(0,TEXT((V943)*100,"00000")),TEXT((V943)*100,"00000")),empty)</f>
        <v>#NAME?</v>
      </c>
      <c r="K943" s="31" t="str">
        <f t="shared" si="93"/>
        <v/>
      </c>
      <c r="L943" s="31" t="s">
        <v>13483</v>
      </c>
      <c r="M943" s="31"/>
      <c r="N943" s="33" t="e">
        <f>MOD(Rapportage!H943-Rapportage!F943,1)-P943</f>
        <v>#VALUE!</v>
      </c>
      <c r="O943" s="31" t="str">
        <f>IF(Rapportage!G943="","",Rapportage!G943-Rapportage!E943)</f>
        <v/>
      </c>
      <c r="P943" s="35" t="str">
        <f>IF(Rapportage!K943="","",(Rapportage!K943*60)/1440)</f>
        <v/>
      </c>
      <c r="Q943" s="40" t="str">
        <f>IF(O943=1,1-((Rapportage!#REF!-$X$2)),"")</f>
        <v/>
      </c>
      <c r="R943" s="40" t="str">
        <f t="shared" si="92"/>
        <v/>
      </c>
      <c r="S943" s="35" t="str">
        <f>IF(OR(O943=1,Rapportage!H943&lt;$X$3),IF(Rapportage!H943&lt;"00:01","",(Rapportage!H943-$X$2)),"")</f>
        <v/>
      </c>
      <c r="T943" s="36" t="str">
        <f t="shared" si="94"/>
        <v/>
      </c>
      <c r="U943" s="41" t="str">
        <f t="shared" si="95"/>
        <v/>
      </c>
      <c r="V943" s="36" t="str">
        <f t="shared" si="96"/>
        <v/>
      </c>
      <c r="W943" s="36" t="str">
        <f t="shared" si="97"/>
        <v/>
      </c>
      <c r="X943" s="31"/>
      <c r="Y943" s="31"/>
      <c r="Z943" s="31" t="s">
        <v>9426</v>
      </c>
      <c r="AA943" s="31">
        <v>942</v>
      </c>
      <c r="AB943" s="31"/>
      <c r="AC943" s="31"/>
      <c r="AD943" s="31"/>
      <c r="AE943" s="31"/>
      <c r="AF943" s="31"/>
    </row>
    <row r="944" spans="1:32">
      <c r="A944" s="31" t="str">
        <f>IF((Rapportage!A944)="","",_xlfn.CONCAT(REPT("0",4-LEN(Rapportage!A944)),Rapportage!A944))</f>
        <v/>
      </c>
      <c r="B944" s="31" t="s">
        <v>2835</v>
      </c>
      <c r="C944" s="31" t="str">
        <f>IF((Rapportage!C944)="","",_xlfn.CONCAT(REPT("0",10-LEN(Rapportage!C944)),Rapportage!C944))</f>
        <v/>
      </c>
      <c r="D944" s="31" t="s">
        <v>2836</v>
      </c>
      <c r="E944" s="31" t="s">
        <v>18525</v>
      </c>
      <c r="F944" s="31" t="s">
        <v>16003</v>
      </c>
      <c r="G944" s="31" t="s">
        <v>2837</v>
      </c>
      <c r="H944" s="31" t="s">
        <v>9427</v>
      </c>
      <c r="I944" s="31">
        <v>1766</v>
      </c>
      <c r="J944" s="31" t="e">
        <f ca="1">IF(($AB$2-$AA$2) &gt;= 0,IF(LEN(TEXT((V944)*100,"00000"))=3,_xlfn.CONCAT(0,TEXT((V944)*100,"00000")),TEXT((V944)*100,"00000")),empty)</f>
        <v>#NAME?</v>
      </c>
      <c r="K944" s="31" t="str">
        <f t="shared" si="93"/>
        <v/>
      </c>
      <c r="L944" s="31" t="s">
        <v>13484</v>
      </c>
      <c r="M944" s="31"/>
      <c r="N944" s="33" t="e">
        <f>MOD(Rapportage!H944-Rapportage!F944,1)-P944</f>
        <v>#VALUE!</v>
      </c>
      <c r="O944" s="31" t="str">
        <f>IF(Rapportage!G944="","",Rapportage!G944-Rapportage!E944)</f>
        <v/>
      </c>
      <c r="P944" s="35" t="str">
        <f>IF(Rapportage!K944="","",(Rapportage!K944*60)/1440)</f>
        <v/>
      </c>
      <c r="Q944" s="40" t="str">
        <f>IF(O944=1,1-((Rapportage!#REF!-$X$2)),"")</f>
        <v/>
      </c>
      <c r="R944" s="40" t="str">
        <f t="shared" si="92"/>
        <v/>
      </c>
      <c r="S944" s="35" t="str">
        <f>IF(OR(O944=1,Rapportage!H944&lt;$X$3),IF(Rapportage!H944&lt;"00:01","",(Rapportage!H944-$X$2)),"")</f>
        <v/>
      </c>
      <c r="T944" s="36" t="str">
        <f t="shared" si="94"/>
        <v/>
      </c>
      <c r="U944" s="41" t="str">
        <f t="shared" si="95"/>
        <v/>
      </c>
      <c r="V944" s="36" t="str">
        <f t="shared" si="96"/>
        <v/>
      </c>
      <c r="W944" s="36" t="str">
        <f t="shared" si="97"/>
        <v/>
      </c>
      <c r="X944" s="31"/>
      <c r="Y944" s="31"/>
      <c r="Z944" s="31" t="s">
        <v>9428</v>
      </c>
      <c r="AA944" s="31">
        <v>943</v>
      </c>
      <c r="AB944" s="31"/>
      <c r="AC944" s="31"/>
      <c r="AD944" s="31"/>
      <c r="AE944" s="31"/>
      <c r="AF944" s="31"/>
    </row>
    <row r="945" spans="1:32">
      <c r="A945" s="31" t="str">
        <f>IF((Rapportage!A945)="","",_xlfn.CONCAT(REPT("0",4-LEN(Rapportage!A945)),Rapportage!A945))</f>
        <v/>
      </c>
      <c r="B945" s="31" t="s">
        <v>2838</v>
      </c>
      <c r="C945" s="31" t="str">
        <f>IF((Rapportage!C945)="","",_xlfn.CONCAT(REPT("0",10-LEN(Rapportage!C945)),Rapportage!C945))</f>
        <v/>
      </c>
      <c r="D945" s="31" t="s">
        <v>2839</v>
      </c>
      <c r="E945" s="31" t="s">
        <v>18526</v>
      </c>
      <c r="F945" s="31" t="s">
        <v>16004</v>
      </c>
      <c r="G945" s="31" t="s">
        <v>2840</v>
      </c>
      <c r="H945" s="31" t="s">
        <v>9429</v>
      </c>
      <c r="I945" s="31">
        <v>1766</v>
      </c>
      <c r="J945" s="31" t="e">
        <f ca="1">IF(($AB$2-$AA$2) &gt;= 0,IF(LEN(TEXT((V945)*100,"00000"))=3,_xlfn.CONCAT(0,TEXT((V945)*100,"00000")),TEXT((V945)*100,"00000")),empty)</f>
        <v>#NAME?</v>
      </c>
      <c r="K945" s="31" t="str">
        <f t="shared" si="93"/>
        <v/>
      </c>
      <c r="L945" s="31" t="s">
        <v>13485</v>
      </c>
      <c r="M945" s="31"/>
      <c r="N945" s="33" t="e">
        <f>MOD(Rapportage!H945-Rapportage!F945,1)-P945</f>
        <v>#VALUE!</v>
      </c>
      <c r="O945" s="31" t="str">
        <f>IF(Rapportage!G945="","",Rapportage!G945-Rapportage!E945)</f>
        <v/>
      </c>
      <c r="P945" s="35" t="str">
        <f>IF(Rapportage!K945="","",(Rapportage!K945*60)/1440)</f>
        <v/>
      </c>
      <c r="Q945" s="40" t="str">
        <f>IF(O945=1,1-((Rapportage!#REF!-$X$2)),"")</f>
        <v/>
      </c>
      <c r="R945" s="40" t="str">
        <f t="shared" si="92"/>
        <v/>
      </c>
      <c r="S945" s="35" t="str">
        <f>IF(OR(O945=1,Rapportage!H945&lt;$X$3),IF(Rapportage!H945&lt;"00:01","",(Rapportage!H945-$X$2)),"")</f>
        <v/>
      </c>
      <c r="T945" s="36" t="str">
        <f t="shared" si="94"/>
        <v/>
      </c>
      <c r="U945" s="41" t="str">
        <f t="shared" si="95"/>
        <v/>
      </c>
      <c r="V945" s="36" t="str">
        <f t="shared" si="96"/>
        <v/>
      </c>
      <c r="W945" s="36" t="str">
        <f t="shared" si="97"/>
        <v/>
      </c>
      <c r="X945" s="31"/>
      <c r="Y945" s="31"/>
      <c r="Z945" s="31" t="s">
        <v>9430</v>
      </c>
      <c r="AA945" s="31">
        <v>944</v>
      </c>
      <c r="AB945" s="31"/>
      <c r="AC945" s="31"/>
      <c r="AD945" s="31"/>
      <c r="AE945" s="31"/>
      <c r="AF945" s="31"/>
    </row>
    <row r="946" spans="1:32">
      <c r="A946" s="31" t="str">
        <f>IF((Rapportage!A946)="","",_xlfn.CONCAT(REPT("0",4-LEN(Rapportage!A946)),Rapportage!A946))</f>
        <v/>
      </c>
      <c r="B946" s="31" t="s">
        <v>2841</v>
      </c>
      <c r="C946" s="31" t="str">
        <f>IF((Rapportage!C946)="","",_xlfn.CONCAT(REPT("0",10-LEN(Rapportage!C946)),Rapportage!C946))</f>
        <v/>
      </c>
      <c r="D946" s="31" t="s">
        <v>2842</v>
      </c>
      <c r="E946" s="31" t="s">
        <v>18527</v>
      </c>
      <c r="F946" s="31" t="s">
        <v>16005</v>
      </c>
      <c r="G946" s="31" t="s">
        <v>2843</v>
      </c>
      <c r="H946" s="31" t="s">
        <v>9431</v>
      </c>
      <c r="I946" s="31">
        <v>1766</v>
      </c>
      <c r="J946" s="31" t="e">
        <f ca="1">IF(($AB$2-$AA$2) &gt;= 0,IF(LEN(TEXT((V946)*100,"00000"))=3,_xlfn.CONCAT(0,TEXT((V946)*100,"00000")),TEXT((V946)*100,"00000")),empty)</f>
        <v>#NAME?</v>
      </c>
      <c r="K946" s="31" t="str">
        <f t="shared" si="93"/>
        <v/>
      </c>
      <c r="L946" s="31" t="s">
        <v>13486</v>
      </c>
      <c r="M946" s="31"/>
      <c r="N946" s="33" t="e">
        <f>MOD(Rapportage!H946-Rapportage!F946,1)-P946</f>
        <v>#VALUE!</v>
      </c>
      <c r="O946" s="31" t="str">
        <f>IF(Rapportage!G946="","",Rapportage!G946-Rapportage!E946)</f>
        <v/>
      </c>
      <c r="P946" s="35" t="str">
        <f>IF(Rapportage!K946="","",(Rapportage!K946*60)/1440)</f>
        <v/>
      </c>
      <c r="Q946" s="40" t="str">
        <f>IF(O946=1,1-((Rapportage!#REF!-$X$2)),"")</f>
        <v/>
      </c>
      <c r="R946" s="40" t="str">
        <f t="shared" si="92"/>
        <v/>
      </c>
      <c r="S946" s="35" t="str">
        <f>IF(OR(O946=1,Rapportage!H946&lt;$X$3),IF(Rapportage!H946&lt;"00:01","",(Rapportage!H946-$X$2)),"")</f>
        <v/>
      </c>
      <c r="T946" s="36" t="str">
        <f t="shared" si="94"/>
        <v/>
      </c>
      <c r="U946" s="41" t="str">
        <f t="shared" si="95"/>
        <v/>
      </c>
      <c r="V946" s="36" t="str">
        <f t="shared" si="96"/>
        <v/>
      </c>
      <c r="W946" s="36" t="str">
        <f t="shared" si="97"/>
        <v/>
      </c>
      <c r="X946" s="31"/>
      <c r="Y946" s="31"/>
      <c r="Z946" s="31" t="s">
        <v>9432</v>
      </c>
      <c r="AA946" s="31">
        <v>945</v>
      </c>
      <c r="AB946" s="31"/>
      <c r="AC946" s="31"/>
      <c r="AD946" s="31"/>
      <c r="AE946" s="31"/>
      <c r="AF946" s="31"/>
    </row>
    <row r="947" spans="1:32">
      <c r="A947" s="31" t="str">
        <f>IF((Rapportage!A947)="","",_xlfn.CONCAT(REPT("0",4-LEN(Rapportage!A947)),Rapportage!A947))</f>
        <v/>
      </c>
      <c r="B947" s="31" t="s">
        <v>2844</v>
      </c>
      <c r="C947" s="31" t="str">
        <f>IF((Rapportage!C947)="","",_xlfn.CONCAT(REPT("0",10-LEN(Rapportage!C947)),Rapportage!C947))</f>
        <v/>
      </c>
      <c r="D947" s="31" t="s">
        <v>2845</v>
      </c>
      <c r="E947" s="31" t="s">
        <v>18528</v>
      </c>
      <c r="F947" s="31" t="s">
        <v>16006</v>
      </c>
      <c r="G947" s="31" t="s">
        <v>2846</v>
      </c>
      <c r="H947" s="31" t="s">
        <v>9433</v>
      </c>
      <c r="I947" s="31">
        <v>1766</v>
      </c>
      <c r="J947" s="31" t="e">
        <f ca="1">IF(($AB$2-$AA$2) &gt;= 0,IF(LEN(TEXT((V947)*100,"00000"))=3,_xlfn.CONCAT(0,TEXT((V947)*100,"00000")),TEXT((V947)*100,"00000")),empty)</f>
        <v>#NAME?</v>
      </c>
      <c r="K947" s="31" t="str">
        <f t="shared" si="93"/>
        <v/>
      </c>
      <c r="L947" s="31" t="s">
        <v>13487</v>
      </c>
      <c r="M947" s="31"/>
      <c r="N947" s="33" t="e">
        <f>MOD(Rapportage!H947-Rapportage!F947,1)-P947</f>
        <v>#VALUE!</v>
      </c>
      <c r="O947" s="31" t="str">
        <f>IF(Rapportage!G947="","",Rapportage!G947-Rapportage!E947)</f>
        <v/>
      </c>
      <c r="P947" s="35" t="str">
        <f>IF(Rapportage!K947="","",(Rapportage!K947*60)/1440)</f>
        <v/>
      </c>
      <c r="Q947" s="40" t="str">
        <f>IF(O947=1,1-((Rapportage!#REF!-$X$2)),"")</f>
        <v/>
      </c>
      <c r="R947" s="40" t="str">
        <f t="shared" si="92"/>
        <v/>
      </c>
      <c r="S947" s="35" t="str">
        <f>IF(OR(O947=1,Rapportage!H947&lt;$X$3),IF(Rapportage!H947&lt;"00:01","",(Rapportage!H947-$X$2)),"")</f>
        <v/>
      </c>
      <c r="T947" s="36" t="str">
        <f t="shared" si="94"/>
        <v/>
      </c>
      <c r="U947" s="41" t="str">
        <f t="shared" si="95"/>
        <v/>
      </c>
      <c r="V947" s="36" t="str">
        <f t="shared" si="96"/>
        <v/>
      </c>
      <c r="W947" s="36" t="str">
        <f t="shared" si="97"/>
        <v/>
      </c>
      <c r="X947" s="31"/>
      <c r="Y947" s="31"/>
      <c r="Z947" s="31" t="s">
        <v>9434</v>
      </c>
      <c r="AA947" s="31">
        <v>946</v>
      </c>
      <c r="AB947" s="31"/>
      <c r="AC947" s="31"/>
      <c r="AD947" s="31"/>
      <c r="AE947" s="31"/>
      <c r="AF947" s="31"/>
    </row>
    <row r="948" spans="1:32">
      <c r="A948" s="31" t="str">
        <f>IF((Rapportage!A948)="","",_xlfn.CONCAT(REPT("0",4-LEN(Rapportage!A948)),Rapportage!A948))</f>
        <v/>
      </c>
      <c r="B948" s="31" t="s">
        <v>2847</v>
      </c>
      <c r="C948" s="31" t="str">
        <f>IF((Rapportage!C948)="","",_xlfn.CONCAT(REPT("0",10-LEN(Rapportage!C948)),Rapportage!C948))</f>
        <v/>
      </c>
      <c r="D948" s="31" t="s">
        <v>2848</v>
      </c>
      <c r="E948" s="31" t="s">
        <v>18529</v>
      </c>
      <c r="F948" s="31" t="s">
        <v>16007</v>
      </c>
      <c r="G948" s="31" t="s">
        <v>2849</v>
      </c>
      <c r="H948" s="31" t="s">
        <v>9435</v>
      </c>
      <c r="I948" s="31">
        <v>1766</v>
      </c>
      <c r="J948" s="31" t="e">
        <f ca="1">IF(($AB$2-$AA$2) &gt;= 0,IF(LEN(TEXT((V948)*100,"00000"))=3,_xlfn.CONCAT(0,TEXT((V948)*100,"00000")),TEXT((V948)*100,"00000")),empty)</f>
        <v>#NAME?</v>
      </c>
      <c r="K948" s="31" t="str">
        <f t="shared" si="93"/>
        <v/>
      </c>
      <c r="L948" s="31" t="s">
        <v>13488</v>
      </c>
      <c r="M948" s="31"/>
      <c r="N948" s="33" t="e">
        <f>MOD(Rapportage!H948-Rapportage!F948,1)-P948</f>
        <v>#VALUE!</v>
      </c>
      <c r="O948" s="31" t="str">
        <f>IF(Rapportage!G948="","",Rapportage!G948-Rapportage!E948)</f>
        <v/>
      </c>
      <c r="P948" s="35" t="str">
        <f>IF(Rapportage!K948="","",(Rapportage!K948*60)/1440)</f>
        <v/>
      </c>
      <c r="Q948" s="40" t="str">
        <f>IF(O948=1,1-((Rapportage!#REF!-$X$2)),"")</f>
        <v/>
      </c>
      <c r="R948" s="40" t="str">
        <f t="shared" si="92"/>
        <v/>
      </c>
      <c r="S948" s="35" t="str">
        <f>IF(OR(O948=1,Rapportage!H948&lt;$X$3),IF(Rapportage!H948&lt;"00:01","",(Rapportage!H948-$X$2)),"")</f>
        <v/>
      </c>
      <c r="T948" s="36" t="str">
        <f t="shared" si="94"/>
        <v/>
      </c>
      <c r="U948" s="41" t="str">
        <f t="shared" si="95"/>
        <v/>
      </c>
      <c r="V948" s="36" t="str">
        <f t="shared" si="96"/>
        <v/>
      </c>
      <c r="W948" s="36" t="str">
        <f t="shared" si="97"/>
        <v/>
      </c>
      <c r="X948" s="31"/>
      <c r="Y948" s="31"/>
      <c r="Z948" s="31" t="s">
        <v>9436</v>
      </c>
      <c r="AA948" s="31">
        <v>947</v>
      </c>
      <c r="AB948" s="31"/>
      <c r="AC948" s="31"/>
      <c r="AD948" s="31"/>
      <c r="AE948" s="31"/>
      <c r="AF948" s="31"/>
    </row>
    <row r="949" spans="1:32">
      <c r="A949" s="31" t="str">
        <f>IF((Rapportage!A949)="","",_xlfn.CONCAT(REPT("0",4-LEN(Rapportage!A949)),Rapportage!A949))</f>
        <v/>
      </c>
      <c r="B949" s="31" t="s">
        <v>2850</v>
      </c>
      <c r="C949" s="31" t="str">
        <f>IF((Rapportage!C949)="","",_xlfn.CONCAT(REPT("0",10-LEN(Rapportage!C949)),Rapportage!C949))</f>
        <v/>
      </c>
      <c r="D949" s="31" t="s">
        <v>2851</v>
      </c>
      <c r="E949" s="31" t="s">
        <v>18530</v>
      </c>
      <c r="F949" s="31" t="s">
        <v>16008</v>
      </c>
      <c r="G949" s="31" t="s">
        <v>2852</v>
      </c>
      <c r="H949" s="31" t="s">
        <v>9437</v>
      </c>
      <c r="I949" s="31">
        <v>1766</v>
      </c>
      <c r="J949" s="31" t="e">
        <f ca="1">IF(($AB$2-$AA$2) &gt;= 0,IF(LEN(TEXT((V949)*100,"00000"))=3,_xlfn.CONCAT(0,TEXT((V949)*100,"00000")),TEXT((V949)*100,"00000")),empty)</f>
        <v>#NAME?</v>
      </c>
      <c r="K949" s="31" t="str">
        <f t="shared" si="93"/>
        <v/>
      </c>
      <c r="L949" s="31" t="s">
        <v>13489</v>
      </c>
      <c r="M949" s="31"/>
      <c r="N949" s="33" t="e">
        <f>MOD(Rapportage!H949-Rapportage!F949,1)-P949</f>
        <v>#VALUE!</v>
      </c>
      <c r="O949" s="31" t="str">
        <f>IF(Rapportage!G949="","",Rapportage!G949-Rapportage!E949)</f>
        <v/>
      </c>
      <c r="P949" s="35" t="str">
        <f>IF(Rapportage!K949="","",(Rapportage!K949*60)/1440)</f>
        <v/>
      </c>
      <c r="Q949" s="40" t="str">
        <f>IF(O949=1,1-((Rapportage!#REF!-$X$2)),"")</f>
        <v/>
      </c>
      <c r="R949" s="40" t="str">
        <f t="shared" si="92"/>
        <v/>
      </c>
      <c r="S949" s="35" t="str">
        <f>IF(OR(O949=1,Rapportage!H949&lt;$X$3),IF(Rapportage!H949&lt;"00:01","",(Rapportage!H949-$X$2)),"")</f>
        <v/>
      </c>
      <c r="T949" s="36" t="str">
        <f t="shared" si="94"/>
        <v/>
      </c>
      <c r="U949" s="41" t="str">
        <f t="shared" si="95"/>
        <v/>
      </c>
      <c r="V949" s="36" t="str">
        <f t="shared" si="96"/>
        <v/>
      </c>
      <c r="W949" s="36" t="str">
        <f t="shared" si="97"/>
        <v/>
      </c>
      <c r="X949" s="31"/>
      <c r="Y949" s="31"/>
      <c r="Z949" s="31" t="s">
        <v>9438</v>
      </c>
      <c r="AA949" s="31">
        <v>948</v>
      </c>
      <c r="AB949" s="31"/>
      <c r="AC949" s="31"/>
      <c r="AD949" s="31"/>
      <c r="AE949" s="31"/>
      <c r="AF949" s="31"/>
    </row>
    <row r="950" spans="1:32">
      <c r="A950" s="31" t="str">
        <f>IF((Rapportage!A950)="","",_xlfn.CONCAT(REPT("0",4-LEN(Rapportage!A950)),Rapportage!A950))</f>
        <v/>
      </c>
      <c r="B950" s="31" t="s">
        <v>2853</v>
      </c>
      <c r="C950" s="31" t="str">
        <f>IF((Rapportage!C950)="","",_xlfn.CONCAT(REPT("0",10-LEN(Rapportage!C950)),Rapportage!C950))</f>
        <v/>
      </c>
      <c r="D950" s="31" t="s">
        <v>2854</v>
      </c>
      <c r="E950" s="31" t="s">
        <v>18531</v>
      </c>
      <c r="F950" s="31" t="s">
        <v>16009</v>
      </c>
      <c r="G950" s="31" t="s">
        <v>2855</v>
      </c>
      <c r="H950" s="31" t="s">
        <v>9439</v>
      </c>
      <c r="I950" s="31">
        <v>1766</v>
      </c>
      <c r="J950" s="31" t="e">
        <f ca="1">IF(($AB$2-$AA$2) &gt;= 0,IF(LEN(TEXT((V950)*100,"00000"))=3,_xlfn.CONCAT(0,TEXT((V950)*100,"00000")),TEXT((V950)*100,"00000")),empty)</f>
        <v>#NAME?</v>
      </c>
      <c r="K950" s="31" t="str">
        <f t="shared" si="93"/>
        <v/>
      </c>
      <c r="L950" s="31" t="s">
        <v>13490</v>
      </c>
      <c r="M950" s="31"/>
      <c r="N950" s="33" t="e">
        <f>MOD(Rapportage!H950-Rapportage!F950,1)-P950</f>
        <v>#VALUE!</v>
      </c>
      <c r="O950" s="31" t="str">
        <f>IF(Rapportage!G950="","",Rapportage!G950-Rapportage!E950)</f>
        <v/>
      </c>
      <c r="P950" s="35" t="str">
        <f>IF(Rapportage!K950="","",(Rapportage!K950*60)/1440)</f>
        <v/>
      </c>
      <c r="Q950" s="40" t="str">
        <f>IF(O950=1,1-((Rapportage!#REF!-$X$2)),"")</f>
        <v/>
      </c>
      <c r="R950" s="40" t="str">
        <f t="shared" si="92"/>
        <v/>
      </c>
      <c r="S950" s="35" t="str">
        <f>IF(OR(O950=1,Rapportage!H950&lt;$X$3),IF(Rapportage!H950&lt;"00:01","",(Rapportage!H950-$X$2)),"")</f>
        <v/>
      </c>
      <c r="T950" s="36" t="str">
        <f t="shared" si="94"/>
        <v/>
      </c>
      <c r="U950" s="41" t="str">
        <f t="shared" si="95"/>
        <v/>
      </c>
      <c r="V950" s="36" t="str">
        <f t="shared" si="96"/>
        <v/>
      </c>
      <c r="W950" s="36" t="str">
        <f t="shared" si="97"/>
        <v/>
      </c>
      <c r="X950" s="31"/>
      <c r="Y950" s="31"/>
      <c r="Z950" s="31" t="s">
        <v>9440</v>
      </c>
      <c r="AA950" s="31">
        <v>949</v>
      </c>
      <c r="AB950" s="31"/>
      <c r="AC950" s="31"/>
      <c r="AD950" s="31"/>
      <c r="AE950" s="31"/>
      <c r="AF950" s="31"/>
    </row>
    <row r="951" spans="1:32">
      <c r="A951" s="31" t="str">
        <f>IF((Rapportage!A951)="","",_xlfn.CONCAT(REPT("0",4-LEN(Rapportage!A951)),Rapportage!A951))</f>
        <v/>
      </c>
      <c r="B951" s="31" t="s">
        <v>2856</v>
      </c>
      <c r="C951" s="31" t="str">
        <f>IF((Rapportage!C951)="","",_xlfn.CONCAT(REPT("0",10-LEN(Rapportage!C951)),Rapportage!C951))</f>
        <v/>
      </c>
      <c r="D951" s="31" t="s">
        <v>2857</v>
      </c>
      <c r="E951" s="31" t="s">
        <v>18532</v>
      </c>
      <c r="F951" s="31" t="s">
        <v>16010</v>
      </c>
      <c r="G951" s="31" t="s">
        <v>2858</v>
      </c>
      <c r="H951" s="31" t="s">
        <v>9441</v>
      </c>
      <c r="I951" s="31">
        <v>1766</v>
      </c>
      <c r="J951" s="31" t="e">
        <f ca="1">IF(($AB$2-$AA$2) &gt;= 0,IF(LEN(TEXT((V951)*100,"00000"))=3,_xlfn.CONCAT(0,TEXT((V951)*100,"00000")),TEXT((V951)*100,"00000")),empty)</f>
        <v>#NAME?</v>
      </c>
      <c r="K951" s="31" t="str">
        <f t="shared" si="93"/>
        <v/>
      </c>
      <c r="L951" s="31" t="s">
        <v>13491</v>
      </c>
      <c r="M951" s="31"/>
      <c r="N951" s="33" t="e">
        <f>MOD(Rapportage!H951-Rapportage!F951,1)-P951</f>
        <v>#VALUE!</v>
      </c>
      <c r="O951" s="31" t="str">
        <f>IF(Rapportage!G951="","",Rapportage!G951-Rapportage!E951)</f>
        <v/>
      </c>
      <c r="P951" s="35" t="str">
        <f>IF(Rapportage!K951="","",(Rapportage!K951*60)/1440)</f>
        <v/>
      </c>
      <c r="Q951" s="40" t="str">
        <f>IF(O951=1,1-((Rapportage!#REF!-$X$2)),"")</f>
        <v/>
      </c>
      <c r="R951" s="40" t="str">
        <f t="shared" si="92"/>
        <v/>
      </c>
      <c r="S951" s="35" t="str">
        <f>IF(OR(O951=1,Rapportage!H951&lt;$X$3),IF(Rapportage!H951&lt;"00:01","",(Rapportage!H951-$X$2)),"")</f>
        <v/>
      </c>
      <c r="T951" s="36" t="str">
        <f t="shared" si="94"/>
        <v/>
      </c>
      <c r="U951" s="41" t="str">
        <f t="shared" si="95"/>
        <v/>
      </c>
      <c r="V951" s="36" t="str">
        <f t="shared" si="96"/>
        <v/>
      </c>
      <c r="W951" s="36" t="str">
        <f t="shared" si="97"/>
        <v/>
      </c>
      <c r="X951" s="31"/>
      <c r="Y951" s="31"/>
      <c r="Z951" s="31" t="s">
        <v>9442</v>
      </c>
      <c r="AA951" s="31">
        <v>950</v>
      </c>
      <c r="AB951" s="31"/>
      <c r="AC951" s="31"/>
      <c r="AD951" s="31"/>
      <c r="AE951" s="31"/>
      <c r="AF951" s="31"/>
    </row>
    <row r="952" spans="1:32">
      <c r="A952" s="31" t="str">
        <f>IF((Rapportage!A952)="","",_xlfn.CONCAT(REPT("0",4-LEN(Rapportage!A952)),Rapportage!A952))</f>
        <v/>
      </c>
      <c r="B952" s="31" t="s">
        <v>2859</v>
      </c>
      <c r="C952" s="31" t="str">
        <f>IF((Rapportage!C952)="","",_xlfn.CONCAT(REPT("0",10-LEN(Rapportage!C952)),Rapportage!C952))</f>
        <v/>
      </c>
      <c r="D952" s="31" t="s">
        <v>2860</v>
      </c>
      <c r="E952" s="31" t="s">
        <v>18533</v>
      </c>
      <c r="F952" s="31" t="s">
        <v>16011</v>
      </c>
      <c r="G952" s="31" t="s">
        <v>2861</v>
      </c>
      <c r="H952" s="31" t="s">
        <v>9443</v>
      </c>
      <c r="I952" s="31">
        <v>1766</v>
      </c>
      <c r="J952" s="31" t="e">
        <f ca="1">IF(($AB$2-$AA$2) &gt;= 0,IF(LEN(TEXT((V952)*100,"00000"))=3,_xlfn.CONCAT(0,TEXT((V952)*100,"00000")),TEXT((V952)*100,"00000")),empty)</f>
        <v>#NAME?</v>
      </c>
      <c r="K952" s="31" t="str">
        <f t="shared" si="93"/>
        <v/>
      </c>
      <c r="L952" s="31" t="s">
        <v>13492</v>
      </c>
      <c r="M952" s="31"/>
      <c r="N952" s="33" t="e">
        <f>MOD(Rapportage!H952-Rapportage!F952,1)-P952</f>
        <v>#VALUE!</v>
      </c>
      <c r="O952" s="31" t="str">
        <f>IF(Rapportage!G952="","",Rapportage!G952-Rapportage!E952)</f>
        <v/>
      </c>
      <c r="P952" s="35" t="str">
        <f>IF(Rapportage!K952="","",(Rapportage!K952*60)/1440)</f>
        <v/>
      </c>
      <c r="Q952" s="40" t="str">
        <f>IF(O952=1,1-((Rapportage!#REF!-$X$2)),"")</f>
        <v/>
      </c>
      <c r="R952" s="40" t="str">
        <f t="shared" si="92"/>
        <v/>
      </c>
      <c r="S952" s="35" t="str">
        <f>IF(OR(O952=1,Rapportage!H952&lt;$X$3),IF(Rapportage!H952&lt;"00:01","",(Rapportage!H952-$X$2)),"")</f>
        <v/>
      </c>
      <c r="T952" s="36" t="str">
        <f t="shared" si="94"/>
        <v/>
      </c>
      <c r="U952" s="41" t="str">
        <f t="shared" si="95"/>
        <v/>
      </c>
      <c r="V952" s="36" t="str">
        <f t="shared" si="96"/>
        <v/>
      </c>
      <c r="W952" s="36" t="str">
        <f t="shared" si="97"/>
        <v/>
      </c>
      <c r="X952" s="31"/>
      <c r="Y952" s="31"/>
      <c r="Z952" s="31" t="s">
        <v>9444</v>
      </c>
      <c r="AA952" s="31">
        <v>951</v>
      </c>
      <c r="AB952" s="31"/>
      <c r="AC952" s="31"/>
      <c r="AD952" s="31"/>
      <c r="AE952" s="31"/>
      <c r="AF952" s="31"/>
    </row>
    <row r="953" spans="1:32">
      <c r="A953" s="31" t="str">
        <f>IF((Rapportage!A953)="","",_xlfn.CONCAT(REPT("0",4-LEN(Rapportage!A953)),Rapportage!A953))</f>
        <v/>
      </c>
      <c r="B953" s="31" t="s">
        <v>2862</v>
      </c>
      <c r="C953" s="31" t="str">
        <f>IF((Rapportage!C953)="","",_xlfn.CONCAT(REPT("0",10-LEN(Rapportage!C953)),Rapportage!C953))</f>
        <v/>
      </c>
      <c r="D953" s="31" t="s">
        <v>2863</v>
      </c>
      <c r="E953" s="31" t="s">
        <v>18534</v>
      </c>
      <c r="F953" s="31" t="s">
        <v>16012</v>
      </c>
      <c r="G953" s="31" t="s">
        <v>2864</v>
      </c>
      <c r="H953" s="31" t="s">
        <v>9445</v>
      </c>
      <c r="I953" s="31">
        <v>1766</v>
      </c>
      <c r="J953" s="31" t="e">
        <f ca="1">IF(($AB$2-$AA$2) &gt;= 0,IF(LEN(TEXT((V953)*100,"00000"))=3,_xlfn.CONCAT(0,TEXT((V953)*100,"00000")),TEXT((V953)*100,"00000")),empty)</f>
        <v>#NAME?</v>
      </c>
      <c r="K953" s="31" t="str">
        <f t="shared" si="93"/>
        <v/>
      </c>
      <c r="L953" s="31" t="s">
        <v>13493</v>
      </c>
      <c r="M953" s="31"/>
      <c r="N953" s="33" t="e">
        <f>MOD(Rapportage!H953-Rapportage!F953,1)-P953</f>
        <v>#VALUE!</v>
      </c>
      <c r="O953" s="31" t="str">
        <f>IF(Rapportage!G953="","",Rapportage!G953-Rapportage!E953)</f>
        <v/>
      </c>
      <c r="P953" s="35" t="str">
        <f>IF(Rapportage!K953="","",(Rapportage!K953*60)/1440)</f>
        <v/>
      </c>
      <c r="Q953" s="40" t="str">
        <f>IF(O953=1,1-((Rapportage!#REF!-$X$2)),"")</f>
        <v/>
      </c>
      <c r="R953" s="40" t="str">
        <f t="shared" si="92"/>
        <v/>
      </c>
      <c r="S953" s="35" t="str">
        <f>IF(OR(O953=1,Rapportage!H953&lt;$X$3),IF(Rapportage!H953&lt;"00:01","",(Rapportage!H953-$X$2)),"")</f>
        <v/>
      </c>
      <c r="T953" s="36" t="str">
        <f t="shared" si="94"/>
        <v/>
      </c>
      <c r="U953" s="41" t="str">
        <f t="shared" si="95"/>
        <v/>
      </c>
      <c r="V953" s="36" t="str">
        <f t="shared" si="96"/>
        <v/>
      </c>
      <c r="W953" s="36" t="str">
        <f t="shared" si="97"/>
        <v/>
      </c>
      <c r="X953" s="31"/>
      <c r="Y953" s="31"/>
      <c r="Z953" s="31" t="s">
        <v>9446</v>
      </c>
      <c r="AA953" s="31">
        <v>952</v>
      </c>
      <c r="AB953" s="31"/>
      <c r="AC953" s="31"/>
      <c r="AD953" s="31"/>
      <c r="AE953" s="31"/>
      <c r="AF953" s="31"/>
    </row>
    <row r="954" spans="1:32">
      <c r="A954" s="31" t="str">
        <f>IF((Rapportage!A954)="","",_xlfn.CONCAT(REPT("0",4-LEN(Rapportage!A954)),Rapportage!A954))</f>
        <v/>
      </c>
      <c r="B954" s="31" t="s">
        <v>2865</v>
      </c>
      <c r="C954" s="31" t="str">
        <f>IF((Rapportage!C954)="","",_xlfn.CONCAT(REPT("0",10-LEN(Rapportage!C954)),Rapportage!C954))</f>
        <v/>
      </c>
      <c r="D954" s="31" t="s">
        <v>2866</v>
      </c>
      <c r="E954" s="31" t="s">
        <v>18535</v>
      </c>
      <c r="F954" s="31" t="s">
        <v>16013</v>
      </c>
      <c r="G954" s="31" t="s">
        <v>2867</v>
      </c>
      <c r="H954" s="31" t="s">
        <v>9447</v>
      </c>
      <c r="I954" s="31">
        <v>1766</v>
      </c>
      <c r="J954" s="31" t="e">
        <f ca="1">IF(($AB$2-$AA$2) &gt;= 0,IF(LEN(TEXT((V954)*100,"00000"))=3,_xlfn.CONCAT(0,TEXT((V954)*100,"00000")),TEXT((V954)*100,"00000")),empty)</f>
        <v>#NAME?</v>
      </c>
      <c r="K954" s="31" t="str">
        <f t="shared" si="93"/>
        <v/>
      </c>
      <c r="L954" s="31" t="s">
        <v>13494</v>
      </c>
      <c r="M954" s="31"/>
      <c r="N954" s="33" t="e">
        <f>MOD(Rapportage!H954-Rapportage!F954,1)-P954</f>
        <v>#VALUE!</v>
      </c>
      <c r="O954" s="31" t="str">
        <f>IF(Rapportage!G954="","",Rapportage!G954-Rapportage!E954)</f>
        <v/>
      </c>
      <c r="P954" s="35" t="str">
        <f>IF(Rapportage!K954="","",(Rapportage!K954*60)/1440)</f>
        <v/>
      </c>
      <c r="Q954" s="40" t="str">
        <f>IF(O954=1,1-((Rapportage!#REF!-$X$2)),"")</f>
        <v/>
      </c>
      <c r="R954" s="40" t="str">
        <f t="shared" si="92"/>
        <v/>
      </c>
      <c r="S954" s="35" t="str">
        <f>IF(OR(O954=1,Rapportage!H954&lt;$X$3),IF(Rapportage!H954&lt;"00:01","",(Rapportage!H954-$X$2)),"")</f>
        <v/>
      </c>
      <c r="T954" s="36" t="str">
        <f t="shared" si="94"/>
        <v/>
      </c>
      <c r="U954" s="41" t="str">
        <f t="shared" si="95"/>
        <v/>
      </c>
      <c r="V954" s="36" t="str">
        <f t="shared" si="96"/>
        <v/>
      </c>
      <c r="W954" s="36" t="str">
        <f t="shared" si="97"/>
        <v/>
      </c>
      <c r="X954" s="31"/>
      <c r="Y954" s="31"/>
      <c r="Z954" s="31" t="s">
        <v>9448</v>
      </c>
      <c r="AA954" s="31">
        <v>953</v>
      </c>
      <c r="AB954" s="31"/>
      <c r="AC954" s="31"/>
      <c r="AD954" s="31"/>
      <c r="AE954" s="31"/>
      <c r="AF954" s="31"/>
    </row>
    <row r="955" spans="1:32">
      <c r="A955" s="31" t="str">
        <f>IF((Rapportage!A955)="","",_xlfn.CONCAT(REPT("0",4-LEN(Rapportage!A955)),Rapportage!A955))</f>
        <v/>
      </c>
      <c r="B955" s="31" t="s">
        <v>2868</v>
      </c>
      <c r="C955" s="31" t="str">
        <f>IF((Rapportage!C955)="","",_xlfn.CONCAT(REPT("0",10-LEN(Rapportage!C955)),Rapportage!C955))</f>
        <v/>
      </c>
      <c r="D955" s="31" t="s">
        <v>2869</v>
      </c>
      <c r="E955" s="31" t="s">
        <v>18536</v>
      </c>
      <c r="F955" s="31" t="s">
        <v>16014</v>
      </c>
      <c r="G955" s="31" t="s">
        <v>2870</v>
      </c>
      <c r="H955" s="31" t="s">
        <v>9449</v>
      </c>
      <c r="I955" s="31">
        <v>1766</v>
      </c>
      <c r="J955" s="31" t="e">
        <f ca="1">IF(($AB$2-$AA$2) &gt;= 0,IF(LEN(TEXT((V955)*100,"00000"))=3,_xlfn.CONCAT(0,TEXT((V955)*100,"00000")),TEXT((V955)*100,"00000")),empty)</f>
        <v>#NAME?</v>
      </c>
      <c r="K955" s="31" t="str">
        <f t="shared" si="93"/>
        <v/>
      </c>
      <c r="L955" s="31" t="s">
        <v>13495</v>
      </c>
      <c r="M955" s="31"/>
      <c r="N955" s="33" t="e">
        <f>MOD(Rapportage!H955-Rapportage!F955,1)-P955</f>
        <v>#VALUE!</v>
      </c>
      <c r="O955" s="31" t="str">
        <f>IF(Rapportage!G955="","",Rapportage!G955-Rapportage!E955)</f>
        <v/>
      </c>
      <c r="P955" s="35" t="str">
        <f>IF(Rapportage!K955="","",(Rapportage!K955*60)/1440)</f>
        <v/>
      </c>
      <c r="Q955" s="40" t="str">
        <f>IF(O955=1,1-((Rapportage!#REF!-$X$2)),"")</f>
        <v/>
      </c>
      <c r="R955" s="40" t="str">
        <f t="shared" si="92"/>
        <v/>
      </c>
      <c r="S955" s="35" t="str">
        <f>IF(OR(O955=1,Rapportage!H955&lt;$X$3),IF(Rapportage!H955&lt;"00:01","",(Rapportage!H955-$X$2)),"")</f>
        <v/>
      </c>
      <c r="T955" s="36" t="str">
        <f t="shared" si="94"/>
        <v/>
      </c>
      <c r="U955" s="41" t="str">
        <f t="shared" si="95"/>
        <v/>
      </c>
      <c r="V955" s="36" t="str">
        <f t="shared" si="96"/>
        <v/>
      </c>
      <c r="W955" s="36" t="str">
        <f t="shared" si="97"/>
        <v/>
      </c>
      <c r="X955" s="31"/>
      <c r="Y955" s="31"/>
      <c r="Z955" s="31" t="s">
        <v>9450</v>
      </c>
      <c r="AA955" s="31">
        <v>954</v>
      </c>
      <c r="AB955" s="31"/>
      <c r="AC955" s="31"/>
      <c r="AD955" s="31"/>
      <c r="AE955" s="31"/>
      <c r="AF955" s="31"/>
    </row>
    <row r="956" spans="1:32">
      <c r="A956" s="31" t="str">
        <f>IF((Rapportage!A956)="","",_xlfn.CONCAT(REPT("0",4-LEN(Rapportage!A956)),Rapportage!A956))</f>
        <v/>
      </c>
      <c r="B956" s="31" t="s">
        <v>2871</v>
      </c>
      <c r="C956" s="31" t="str">
        <f>IF((Rapportage!C956)="","",_xlfn.CONCAT(REPT("0",10-LEN(Rapportage!C956)),Rapportage!C956))</f>
        <v/>
      </c>
      <c r="D956" s="31" t="s">
        <v>2872</v>
      </c>
      <c r="E956" s="31" t="s">
        <v>18537</v>
      </c>
      <c r="F956" s="31" t="s">
        <v>16015</v>
      </c>
      <c r="G956" s="31" t="s">
        <v>2873</v>
      </c>
      <c r="H956" s="31" t="s">
        <v>9451</v>
      </c>
      <c r="I956" s="31">
        <v>1766</v>
      </c>
      <c r="J956" s="31" t="e">
        <f ca="1">IF(($AB$2-$AA$2) &gt;= 0,IF(LEN(TEXT((V956)*100,"00000"))=3,_xlfn.CONCAT(0,TEXT((V956)*100,"00000")),TEXT((V956)*100,"00000")),empty)</f>
        <v>#NAME?</v>
      </c>
      <c r="K956" s="31" t="str">
        <f t="shared" si="93"/>
        <v/>
      </c>
      <c r="L956" s="31" t="s">
        <v>13496</v>
      </c>
      <c r="M956" s="31"/>
      <c r="N956" s="33" t="e">
        <f>MOD(Rapportage!H956-Rapportage!F956,1)-P956</f>
        <v>#VALUE!</v>
      </c>
      <c r="O956" s="31" t="str">
        <f>IF(Rapportage!G956="","",Rapportage!G956-Rapportage!E956)</f>
        <v/>
      </c>
      <c r="P956" s="35" t="str">
        <f>IF(Rapportage!K956="","",(Rapportage!K956*60)/1440)</f>
        <v/>
      </c>
      <c r="Q956" s="40" t="str">
        <f>IF(O956=1,1-((Rapportage!#REF!-$X$2)),"")</f>
        <v/>
      </c>
      <c r="R956" s="40" t="str">
        <f t="shared" si="92"/>
        <v/>
      </c>
      <c r="S956" s="35" t="str">
        <f>IF(OR(O956=1,Rapportage!H956&lt;$X$3),IF(Rapportage!H956&lt;"00:01","",(Rapportage!H956-$X$2)),"")</f>
        <v/>
      </c>
      <c r="T956" s="36" t="str">
        <f t="shared" si="94"/>
        <v/>
      </c>
      <c r="U956" s="41" t="str">
        <f t="shared" si="95"/>
        <v/>
      </c>
      <c r="V956" s="36" t="str">
        <f t="shared" si="96"/>
        <v/>
      </c>
      <c r="W956" s="36" t="str">
        <f t="shared" si="97"/>
        <v/>
      </c>
      <c r="X956" s="31"/>
      <c r="Y956" s="31"/>
      <c r="Z956" s="31" t="s">
        <v>9452</v>
      </c>
      <c r="AA956" s="31">
        <v>955</v>
      </c>
      <c r="AB956" s="31"/>
      <c r="AC956" s="31"/>
      <c r="AD956" s="31"/>
      <c r="AE956" s="31"/>
      <c r="AF956" s="31"/>
    </row>
    <row r="957" spans="1:32">
      <c r="A957" s="31" t="str">
        <f>IF((Rapportage!A957)="","",_xlfn.CONCAT(REPT("0",4-LEN(Rapportage!A957)),Rapportage!A957))</f>
        <v/>
      </c>
      <c r="B957" s="31" t="s">
        <v>2874</v>
      </c>
      <c r="C957" s="31" t="str">
        <f>IF((Rapportage!C957)="","",_xlfn.CONCAT(REPT("0",10-LEN(Rapportage!C957)),Rapportage!C957))</f>
        <v/>
      </c>
      <c r="D957" s="31" t="s">
        <v>2875</v>
      </c>
      <c r="E957" s="31" t="s">
        <v>18538</v>
      </c>
      <c r="F957" s="31" t="s">
        <v>16016</v>
      </c>
      <c r="G957" s="31" t="s">
        <v>2876</v>
      </c>
      <c r="H957" s="31" t="s">
        <v>9453</v>
      </c>
      <c r="I957" s="31">
        <v>1766</v>
      </c>
      <c r="J957" s="31" t="e">
        <f ca="1">IF(($AB$2-$AA$2) &gt;= 0,IF(LEN(TEXT((V957)*100,"00000"))=3,_xlfn.CONCAT(0,TEXT((V957)*100,"00000")),TEXT((V957)*100,"00000")),empty)</f>
        <v>#NAME?</v>
      </c>
      <c r="K957" s="31" t="str">
        <f t="shared" si="93"/>
        <v/>
      </c>
      <c r="L957" s="31" t="s">
        <v>13497</v>
      </c>
      <c r="M957" s="31"/>
      <c r="N957" s="33" t="e">
        <f>MOD(Rapportage!H957-Rapportage!F957,1)-P957</f>
        <v>#VALUE!</v>
      </c>
      <c r="O957" s="31" t="str">
        <f>IF(Rapportage!G957="","",Rapportage!G957-Rapportage!E957)</f>
        <v/>
      </c>
      <c r="P957" s="35" t="str">
        <f>IF(Rapportage!K957="","",(Rapportage!K957*60)/1440)</f>
        <v/>
      </c>
      <c r="Q957" s="40" t="str">
        <f>IF(O957=1,1-((Rapportage!#REF!-$X$2)),"")</f>
        <v/>
      </c>
      <c r="R957" s="40" t="str">
        <f t="shared" si="92"/>
        <v/>
      </c>
      <c r="S957" s="35" t="str">
        <f>IF(OR(O957=1,Rapportage!H957&lt;$X$3),IF(Rapportage!H957&lt;"00:01","",(Rapportage!H957-$X$2)),"")</f>
        <v/>
      </c>
      <c r="T957" s="36" t="str">
        <f t="shared" si="94"/>
        <v/>
      </c>
      <c r="U957" s="41" t="str">
        <f t="shared" si="95"/>
        <v/>
      </c>
      <c r="V957" s="36" t="str">
        <f t="shared" si="96"/>
        <v/>
      </c>
      <c r="W957" s="36" t="str">
        <f t="shared" si="97"/>
        <v/>
      </c>
      <c r="X957" s="31"/>
      <c r="Y957" s="31"/>
      <c r="Z957" s="31" t="s">
        <v>9454</v>
      </c>
      <c r="AA957" s="31">
        <v>956</v>
      </c>
      <c r="AB957" s="31"/>
      <c r="AC957" s="31"/>
      <c r="AD957" s="31"/>
      <c r="AE957" s="31"/>
      <c r="AF957" s="31"/>
    </row>
    <row r="958" spans="1:32">
      <c r="A958" s="31" t="str">
        <f>IF((Rapportage!A958)="","",_xlfn.CONCAT(REPT("0",4-LEN(Rapportage!A958)),Rapportage!A958))</f>
        <v/>
      </c>
      <c r="B958" s="31" t="s">
        <v>2877</v>
      </c>
      <c r="C958" s="31" t="str">
        <f>IF((Rapportage!C958)="","",_xlfn.CONCAT(REPT("0",10-LEN(Rapportage!C958)),Rapportage!C958))</f>
        <v/>
      </c>
      <c r="D958" s="31" t="s">
        <v>2878</v>
      </c>
      <c r="E958" s="31" t="s">
        <v>18539</v>
      </c>
      <c r="F958" s="31" t="s">
        <v>16017</v>
      </c>
      <c r="G958" s="31" t="s">
        <v>2879</v>
      </c>
      <c r="H958" s="31" t="s">
        <v>9455</v>
      </c>
      <c r="I958" s="31">
        <v>1766</v>
      </c>
      <c r="J958" s="31" t="e">
        <f ca="1">IF(($AB$2-$AA$2) &gt;= 0,IF(LEN(TEXT((V958)*100,"00000"))=3,_xlfn.CONCAT(0,TEXT((V958)*100,"00000")),TEXT((V958)*100,"00000")),empty)</f>
        <v>#NAME?</v>
      </c>
      <c r="K958" s="31" t="str">
        <f t="shared" si="93"/>
        <v/>
      </c>
      <c r="L958" s="31" t="s">
        <v>13498</v>
      </c>
      <c r="M958" s="31"/>
      <c r="N958" s="33" t="e">
        <f>MOD(Rapportage!H958-Rapportage!F958,1)-P958</f>
        <v>#VALUE!</v>
      </c>
      <c r="O958" s="31" t="str">
        <f>IF(Rapportage!G958="","",Rapportage!G958-Rapportage!E958)</f>
        <v/>
      </c>
      <c r="P958" s="35" t="str">
        <f>IF(Rapportage!K958="","",(Rapportage!K958*60)/1440)</f>
        <v/>
      </c>
      <c r="Q958" s="40" t="str">
        <f>IF(O958=1,1-((Rapportage!#REF!-$X$2)),"")</f>
        <v/>
      </c>
      <c r="R958" s="40" t="str">
        <f t="shared" si="92"/>
        <v/>
      </c>
      <c r="S958" s="35" t="str">
        <f>IF(OR(O958=1,Rapportage!H958&lt;$X$3),IF(Rapportage!H958&lt;"00:01","",(Rapportage!H958-$X$2)),"")</f>
        <v/>
      </c>
      <c r="T958" s="36" t="str">
        <f t="shared" si="94"/>
        <v/>
      </c>
      <c r="U958" s="41" t="str">
        <f t="shared" si="95"/>
        <v/>
      </c>
      <c r="V958" s="36" t="str">
        <f t="shared" si="96"/>
        <v/>
      </c>
      <c r="W958" s="36" t="str">
        <f t="shared" si="97"/>
        <v/>
      </c>
      <c r="X958" s="31"/>
      <c r="Y958" s="31"/>
      <c r="Z958" s="31" t="s">
        <v>9456</v>
      </c>
      <c r="AA958" s="31">
        <v>957</v>
      </c>
      <c r="AB958" s="31"/>
      <c r="AC958" s="31"/>
      <c r="AD958" s="31"/>
      <c r="AE958" s="31"/>
      <c r="AF958" s="31"/>
    </row>
    <row r="959" spans="1:32">
      <c r="A959" s="31" t="str">
        <f>IF((Rapportage!A959)="","",_xlfn.CONCAT(REPT("0",4-LEN(Rapportage!A959)),Rapportage!A959))</f>
        <v/>
      </c>
      <c r="B959" s="31" t="s">
        <v>2880</v>
      </c>
      <c r="C959" s="31" t="str">
        <f>IF((Rapportage!C959)="","",_xlfn.CONCAT(REPT("0",10-LEN(Rapportage!C959)),Rapportage!C959))</f>
        <v/>
      </c>
      <c r="D959" s="31" t="s">
        <v>2881</v>
      </c>
      <c r="E959" s="31" t="s">
        <v>18540</v>
      </c>
      <c r="F959" s="31" t="s">
        <v>16018</v>
      </c>
      <c r="G959" s="31" t="s">
        <v>2882</v>
      </c>
      <c r="H959" s="31" t="s">
        <v>9457</v>
      </c>
      <c r="I959" s="31">
        <v>1766</v>
      </c>
      <c r="J959" s="31" t="e">
        <f ca="1">IF(($AB$2-$AA$2) &gt;= 0,IF(LEN(TEXT((V959)*100,"00000"))=3,_xlfn.CONCAT(0,TEXT((V959)*100,"00000")),TEXT((V959)*100,"00000")),empty)</f>
        <v>#NAME?</v>
      </c>
      <c r="K959" s="31" t="str">
        <f t="shared" si="93"/>
        <v/>
      </c>
      <c r="L959" s="31" t="s">
        <v>13499</v>
      </c>
      <c r="M959" s="31"/>
      <c r="N959" s="33" t="e">
        <f>MOD(Rapportage!H959-Rapportage!F959,1)-P959</f>
        <v>#VALUE!</v>
      </c>
      <c r="O959" s="31" t="str">
        <f>IF(Rapportage!G959="","",Rapportage!G959-Rapportage!E959)</f>
        <v/>
      </c>
      <c r="P959" s="35" t="str">
        <f>IF(Rapportage!K959="","",(Rapportage!K959*60)/1440)</f>
        <v/>
      </c>
      <c r="Q959" s="40" t="str">
        <f>IF(O959=1,1-((Rapportage!#REF!-$X$2)),"")</f>
        <v/>
      </c>
      <c r="R959" s="40" t="str">
        <f t="shared" si="92"/>
        <v/>
      </c>
      <c r="S959" s="35" t="str">
        <f>IF(OR(O959=1,Rapportage!H959&lt;$X$3),IF(Rapportage!H959&lt;"00:01","",(Rapportage!H959-$X$2)),"")</f>
        <v/>
      </c>
      <c r="T959" s="36" t="str">
        <f t="shared" si="94"/>
        <v/>
      </c>
      <c r="U959" s="41" t="str">
        <f t="shared" si="95"/>
        <v/>
      </c>
      <c r="V959" s="36" t="str">
        <f t="shared" si="96"/>
        <v/>
      </c>
      <c r="W959" s="36" t="str">
        <f t="shared" si="97"/>
        <v/>
      </c>
      <c r="X959" s="31"/>
      <c r="Y959" s="31"/>
      <c r="Z959" s="31" t="s">
        <v>9458</v>
      </c>
      <c r="AA959" s="31">
        <v>958</v>
      </c>
      <c r="AB959" s="31"/>
      <c r="AC959" s="31"/>
      <c r="AD959" s="31"/>
      <c r="AE959" s="31"/>
      <c r="AF959" s="31"/>
    </row>
    <row r="960" spans="1:32">
      <c r="A960" s="31" t="str">
        <f>IF((Rapportage!A960)="","",_xlfn.CONCAT(REPT("0",4-LEN(Rapportage!A960)),Rapportage!A960))</f>
        <v/>
      </c>
      <c r="B960" s="31" t="s">
        <v>2883</v>
      </c>
      <c r="C960" s="31" t="str">
        <f>IF((Rapportage!C960)="","",_xlfn.CONCAT(REPT("0",10-LEN(Rapportage!C960)),Rapportage!C960))</f>
        <v/>
      </c>
      <c r="D960" s="31" t="s">
        <v>2884</v>
      </c>
      <c r="E960" s="31" t="s">
        <v>18541</v>
      </c>
      <c r="F960" s="31" t="s">
        <v>16019</v>
      </c>
      <c r="G960" s="31" t="s">
        <v>2885</v>
      </c>
      <c r="H960" s="31" t="s">
        <v>9459</v>
      </c>
      <c r="I960" s="31">
        <v>1766</v>
      </c>
      <c r="J960" s="31" t="e">
        <f ca="1">IF(($AB$2-$AA$2) &gt;= 0,IF(LEN(TEXT((V960)*100,"00000"))=3,_xlfn.CONCAT(0,TEXT((V960)*100,"00000")),TEXT((V960)*100,"00000")),empty)</f>
        <v>#NAME?</v>
      </c>
      <c r="K960" s="31" t="str">
        <f t="shared" si="93"/>
        <v/>
      </c>
      <c r="L960" s="31" t="s">
        <v>13500</v>
      </c>
      <c r="M960" s="31"/>
      <c r="N960" s="33" t="e">
        <f>MOD(Rapportage!H960-Rapportage!F960,1)-P960</f>
        <v>#VALUE!</v>
      </c>
      <c r="O960" s="31" t="str">
        <f>IF(Rapportage!G960="","",Rapportage!G960-Rapportage!E960)</f>
        <v/>
      </c>
      <c r="P960" s="35" t="str">
        <f>IF(Rapportage!K960="","",(Rapportage!K960*60)/1440)</f>
        <v/>
      </c>
      <c r="Q960" s="40" t="str">
        <f>IF(O960=1,1-((Rapportage!#REF!-$X$2)),"")</f>
        <v/>
      </c>
      <c r="R960" s="40" t="str">
        <f t="shared" si="92"/>
        <v/>
      </c>
      <c r="S960" s="35" t="str">
        <f>IF(OR(O960=1,Rapportage!H960&lt;$X$3),IF(Rapportage!H960&lt;"00:01","",(Rapportage!H960-$X$2)),"")</f>
        <v/>
      </c>
      <c r="T960" s="36" t="str">
        <f t="shared" si="94"/>
        <v/>
      </c>
      <c r="U960" s="41" t="str">
        <f t="shared" si="95"/>
        <v/>
      </c>
      <c r="V960" s="36" t="str">
        <f t="shared" si="96"/>
        <v/>
      </c>
      <c r="W960" s="36" t="str">
        <f t="shared" si="97"/>
        <v/>
      </c>
      <c r="X960" s="31"/>
      <c r="Y960" s="31"/>
      <c r="Z960" s="31" t="s">
        <v>9460</v>
      </c>
      <c r="AA960" s="31">
        <v>959</v>
      </c>
      <c r="AB960" s="31"/>
      <c r="AC960" s="31"/>
      <c r="AD960" s="31"/>
      <c r="AE960" s="31"/>
      <c r="AF960" s="31"/>
    </row>
    <row r="961" spans="1:32">
      <c r="A961" s="31" t="str">
        <f>IF((Rapportage!A961)="","",_xlfn.CONCAT(REPT("0",4-LEN(Rapportage!A961)),Rapportage!A961))</f>
        <v/>
      </c>
      <c r="B961" s="31" t="s">
        <v>2886</v>
      </c>
      <c r="C961" s="31" t="str">
        <f>IF((Rapportage!C961)="","",_xlfn.CONCAT(REPT("0",10-LEN(Rapportage!C961)),Rapportage!C961))</f>
        <v/>
      </c>
      <c r="D961" s="31" t="s">
        <v>2887</v>
      </c>
      <c r="E961" s="31" t="s">
        <v>18542</v>
      </c>
      <c r="F961" s="31" t="s">
        <v>16020</v>
      </c>
      <c r="G961" s="31" t="s">
        <v>2888</v>
      </c>
      <c r="H961" s="31" t="s">
        <v>9461</v>
      </c>
      <c r="I961" s="31">
        <v>1766</v>
      </c>
      <c r="J961" s="31" t="e">
        <f ca="1">IF(($AB$2-$AA$2) &gt;= 0,IF(LEN(TEXT((V961)*100,"00000"))=3,_xlfn.CONCAT(0,TEXT((V961)*100,"00000")),TEXT((V961)*100,"00000")),empty)</f>
        <v>#NAME?</v>
      </c>
      <c r="K961" s="31" t="str">
        <f t="shared" si="93"/>
        <v/>
      </c>
      <c r="L961" s="31" t="s">
        <v>13501</v>
      </c>
      <c r="M961" s="31"/>
      <c r="N961" s="33" t="e">
        <f>MOD(Rapportage!H961-Rapportage!F961,1)-P961</f>
        <v>#VALUE!</v>
      </c>
      <c r="O961" s="31" t="str">
        <f>IF(Rapportage!G961="","",Rapportage!G961-Rapportage!E961)</f>
        <v/>
      </c>
      <c r="P961" s="35" t="str">
        <f>IF(Rapportage!K961="","",(Rapportage!K961*60)/1440)</f>
        <v/>
      </c>
      <c r="Q961" s="40" t="str">
        <f>IF(O961=1,1-((Rapportage!#REF!-$X$2)),"")</f>
        <v/>
      </c>
      <c r="R961" s="40" t="str">
        <f t="shared" si="92"/>
        <v/>
      </c>
      <c r="S961" s="35" t="str">
        <f>IF(OR(O961=1,Rapportage!H961&lt;$X$3),IF(Rapportage!H961&lt;"00:01","",(Rapportage!H961-$X$2)),"")</f>
        <v/>
      </c>
      <c r="T961" s="36" t="str">
        <f t="shared" si="94"/>
        <v/>
      </c>
      <c r="U961" s="41" t="str">
        <f t="shared" si="95"/>
        <v/>
      </c>
      <c r="V961" s="36" t="str">
        <f t="shared" si="96"/>
        <v/>
      </c>
      <c r="W961" s="36" t="str">
        <f t="shared" si="97"/>
        <v/>
      </c>
      <c r="X961" s="31"/>
      <c r="Y961" s="31"/>
      <c r="Z961" s="31" t="s">
        <v>9462</v>
      </c>
      <c r="AA961" s="31">
        <v>960</v>
      </c>
      <c r="AB961" s="31"/>
      <c r="AC961" s="31"/>
      <c r="AD961" s="31"/>
      <c r="AE961" s="31"/>
      <c r="AF961" s="31"/>
    </row>
    <row r="962" spans="1:32">
      <c r="A962" s="31" t="str">
        <f>IF((Rapportage!A962)="","",_xlfn.CONCAT(REPT("0",4-LEN(Rapportage!A962)),Rapportage!A962))</f>
        <v/>
      </c>
      <c r="B962" s="31" t="s">
        <v>2889</v>
      </c>
      <c r="C962" s="31" t="str">
        <f>IF((Rapportage!C962)="","",_xlfn.CONCAT(REPT("0",10-LEN(Rapportage!C962)),Rapportage!C962))</f>
        <v/>
      </c>
      <c r="D962" s="31" t="s">
        <v>2890</v>
      </c>
      <c r="E962" s="31" t="s">
        <v>18543</v>
      </c>
      <c r="F962" s="31" t="s">
        <v>16021</v>
      </c>
      <c r="G962" s="31" t="s">
        <v>2891</v>
      </c>
      <c r="H962" s="31" t="s">
        <v>9463</v>
      </c>
      <c r="I962" s="31">
        <v>1766</v>
      </c>
      <c r="J962" s="31" t="e">
        <f ca="1">IF(($AB$2-$AA$2) &gt;= 0,IF(LEN(TEXT((V962)*100,"00000"))=3,_xlfn.CONCAT(0,TEXT((V962)*100,"00000")),TEXT((V962)*100,"00000")),empty)</f>
        <v>#NAME?</v>
      </c>
      <c r="K962" s="31" t="str">
        <f t="shared" si="93"/>
        <v/>
      </c>
      <c r="L962" s="31" t="s">
        <v>13502</v>
      </c>
      <c r="M962" s="31"/>
      <c r="N962" s="33" t="e">
        <f>MOD(Rapportage!H962-Rapportage!F962,1)-P962</f>
        <v>#VALUE!</v>
      </c>
      <c r="O962" s="31" t="str">
        <f>IF(Rapportage!G962="","",Rapportage!G962-Rapportage!E962)</f>
        <v/>
      </c>
      <c r="P962" s="35" t="str">
        <f>IF(Rapportage!K962="","",(Rapportage!K962*60)/1440)</f>
        <v/>
      </c>
      <c r="Q962" s="40" t="str">
        <f>IF(O962=1,1-((Rapportage!#REF!-$X$2)),"")</f>
        <v/>
      </c>
      <c r="R962" s="40" t="str">
        <f t="shared" ref="R962:R1025" si="98">IF(Q962="","",(Q962-N962))</f>
        <v/>
      </c>
      <c r="S962" s="35" t="str">
        <f>IF(OR(O962=1,Rapportage!H962&lt;$X$3),IF(Rapportage!H962&lt;"00:01","",(Rapportage!H962-$X$2)),"")</f>
        <v/>
      </c>
      <c r="T962" s="36" t="str">
        <f t="shared" si="94"/>
        <v/>
      </c>
      <c r="U962" s="41" t="str">
        <f t="shared" si="95"/>
        <v/>
      </c>
      <c r="V962" s="36" t="str">
        <f t="shared" si="96"/>
        <v/>
      </c>
      <c r="W962" s="36" t="str">
        <f t="shared" si="97"/>
        <v/>
      </c>
      <c r="X962" s="31"/>
      <c r="Y962" s="31"/>
      <c r="Z962" s="31" t="s">
        <v>9464</v>
      </c>
      <c r="AA962" s="31">
        <v>961</v>
      </c>
      <c r="AB962" s="31"/>
      <c r="AC962" s="31"/>
      <c r="AD962" s="31"/>
      <c r="AE962" s="31"/>
      <c r="AF962" s="31"/>
    </row>
    <row r="963" spans="1:32">
      <c r="A963" s="31" t="str">
        <f>IF((Rapportage!A963)="","",_xlfn.CONCAT(REPT("0",4-LEN(Rapportage!A963)),Rapportage!A963))</f>
        <v/>
      </c>
      <c r="B963" s="31" t="s">
        <v>2892</v>
      </c>
      <c r="C963" s="31" t="str">
        <f>IF((Rapportage!C963)="","",_xlfn.CONCAT(REPT("0",10-LEN(Rapportage!C963)),Rapportage!C963))</f>
        <v/>
      </c>
      <c r="D963" s="31" t="s">
        <v>2893</v>
      </c>
      <c r="E963" s="31" t="s">
        <v>18544</v>
      </c>
      <c r="F963" s="31" t="s">
        <v>16022</v>
      </c>
      <c r="G963" s="31" t="s">
        <v>2894</v>
      </c>
      <c r="H963" s="31" t="s">
        <v>9465</v>
      </c>
      <c r="I963" s="31">
        <v>1766</v>
      </c>
      <c r="J963" s="31" t="e">
        <f ca="1">IF(($AB$2-$AA$2) &gt;= 0,IF(LEN(TEXT((V963)*100,"00000"))=3,_xlfn.CONCAT(0,TEXT((V963)*100,"00000")),TEXT((V963)*100,"00000")),empty)</f>
        <v>#NAME?</v>
      </c>
      <c r="K963" s="31" t="str">
        <f t="shared" ref="K963:K1026" si="99">IF(W963="","",IF(LEN(TEXT((W963)*100,"00000"))=3,_xlfn.CONCAT(0,TEXT((W963)*100,"00000")),TEXT((W963)*100,"00000")))</f>
        <v/>
      </c>
      <c r="L963" s="31" t="s">
        <v>13503</v>
      </c>
      <c r="M963" s="31"/>
      <c r="N963" s="33" t="e">
        <f>MOD(Rapportage!H963-Rapportage!F963,1)-P963</f>
        <v>#VALUE!</v>
      </c>
      <c r="O963" s="31" t="str">
        <f>IF(Rapportage!G963="","",Rapportage!G963-Rapportage!E963)</f>
        <v/>
      </c>
      <c r="P963" s="35" t="str">
        <f>IF(Rapportage!K963="","",(Rapportage!K963*60)/1440)</f>
        <v/>
      </c>
      <c r="Q963" s="40" t="str">
        <f>IF(O963=1,1-((Rapportage!#REF!-$X$2)),"")</f>
        <v/>
      </c>
      <c r="R963" s="40" t="str">
        <f t="shared" si="98"/>
        <v/>
      </c>
      <c r="S963" s="35" t="str">
        <f>IF(OR(O963=1,Rapportage!H963&lt;$X$3),IF(Rapportage!H963&lt;"00:01","",(Rapportage!H963-$X$2)),"")</f>
        <v/>
      </c>
      <c r="T963" s="36" t="str">
        <f t="shared" si="94"/>
        <v/>
      </c>
      <c r="U963" s="41" t="str">
        <f t="shared" si="95"/>
        <v/>
      </c>
      <c r="V963" s="36" t="str">
        <f t="shared" si="96"/>
        <v/>
      </c>
      <c r="W963" s="36" t="str">
        <f t="shared" si="97"/>
        <v/>
      </c>
      <c r="X963" s="31"/>
      <c r="Y963" s="31"/>
      <c r="Z963" s="31" t="s">
        <v>9466</v>
      </c>
      <c r="AA963" s="31">
        <v>962</v>
      </c>
      <c r="AB963" s="31"/>
      <c r="AC963" s="31"/>
      <c r="AD963" s="31"/>
      <c r="AE963" s="31"/>
      <c r="AF963" s="31"/>
    </row>
    <row r="964" spans="1:32">
      <c r="A964" s="31" t="str">
        <f>IF((Rapportage!A964)="","",_xlfn.CONCAT(REPT("0",4-LEN(Rapportage!A964)),Rapportage!A964))</f>
        <v/>
      </c>
      <c r="B964" s="31" t="s">
        <v>2895</v>
      </c>
      <c r="C964" s="31" t="str">
        <f>IF((Rapportage!C964)="","",_xlfn.CONCAT(REPT("0",10-LEN(Rapportage!C964)),Rapportage!C964))</f>
        <v/>
      </c>
      <c r="D964" s="31" t="s">
        <v>2896</v>
      </c>
      <c r="E964" s="31" t="s">
        <v>18545</v>
      </c>
      <c r="F964" s="31" t="s">
        <v>16023</v>
      </c>
      <c r="G964" s="31" t="s">
        <v>2897</v>
      </c>
      <c r="H964" s="31" t="s">
        <v>9467</v>
      </c>
      <c r="I964" s="31">
        <v>1766</v>
      </c>
      <c r="J964" s="31" t="e">
        <f ca="1">IF(($AB$2-$AA$2) &gt;= 0,IF(LEN(TEXT((V964)*100,"00000"))=3,_xlfn.CONCAT(0,TEXT((V964)*100,"00000")),TEXT((V964)*100,"00000")),empty)</f>
        <v>#NAME?</v>
      </c>
      <c r="K964" s="31" t="str">
        <f t="shared" si="99"/>
        <v/>
      </c>
      <c r="L964" s="31" t="s">
        <v>13504</v>
      </c>
      <c r="M964" s="31"/>
      <c r="N964" s="33" t="e">
        <f>MOD(Rapportage!H964-Rapportage!F964,1)-P964</f>
        <v>#VALUE!</v>
      </c>
      <c r="O964" s="31" t="str">
        <f>IF(Rapportage!G964="","",Rapportage!G964-Rapportage!E964)</f>
        <v/>
      </c>
      <c r="P964" s="35" t="str">
        <f>IF(Rapportage!K964="","",(Rapportage!K964*60)/1440)</f>
        <v/>
      </c>
      <c r="Q964" s="40" t="str">
        <f>IF(O964=1,1-((Rapportage!#REF!-$X$2)),"")</f>
        <v/>
      </c>
      <c r="R964" s="40" t="str">
        <f t="shared" si="98"/>
        <v/>
      </c>
      <c r="S964" s="35" t="str">
        <f>IF(OR(O964=1,Rapportage!H964&lt;$X$3),IF(Rapportage!H964&lt;"00:01","",(Rapportage!H964-$X$2)),"")</f>
        <v/>
      </c>
      <c r="T964" s="36" t="str">
        <f t="shared" si="94"/>
        <v/>
      </c>
      <c r="U964" s="41" t="str">
        <f t="shared" si="95"/>
        <v/>
      </c>
      <c r="V964" s="36" t="str">
        <f t="shared" si="96"/>
        <v/>
      </c>
      <c r="W964" s="36" t="str">
        <f t="shared" si="97"/>
        <v/>
      </c>
      <c r="X964" s="31"/>
      <c r="Y964" s="31"/>
      <c r="Z964" s="31" t="s">
        <v>9468</v>
      </c>
      <c r="AA964" s="31">
        <v>963</v>
      </c>
      <c r="AB964" s="31"/>
      <c r="AC964" s="31"/>
      <c r="AD964" s="31"/>
      <c r="AE964" s="31"/>
      <c r="AF964" s="31"/>
    </row>
    <row r="965" spans="1:32">
      <c r="A965" s="31" t="str">
        <f>IF((Rapportage!A965)="","",_xlfn.CONCAT(REPT("0",4-LEN(Rapportage!A965)),Rapportage!A965))</f>
        <v/>
      </c>
      <c r="B965" s="31" t="s">
        <v>2898</v>
      </c>
      <c r="C965" s="31" t="str">
        <f>IF((Rapportage!C965)="","",_xlfn.CONCAT(REPT("0",10-LEN(Rapportage!C965)),Rapportage!C965))</f>
        <v/>
      </c>
      <c r="D965" s="31" t="s">
        <v>2899</v>
      </c>
      <c r="E965" s="31" t="s">
        <v>18546</v>
      </c>
      <c r="F965" s="31" t="s">
        <v>16024</v>
      </c>
      <c r="G965" s="31" t="s">
        <v>2900</v>
      </c>
      <c r="H965" s="31" t="s">
        <v>9469</v>
      </c>
      <c r="I965" s="31">
        <v>1766</v>
      </c>
      <c r="J965" s="31" t="e">
        <f ca="1">IF(($AB$2-$AA$2) &gt;= 0,IF(LEN(TEXT((V965)*100,"00000"))=3,_xlfn.CONCAT(0,TEXT((V965)*100,"00000")),TEXT((V965)*100,"00000")),empty)</f>
        <v>#NAME?</v>
      </c>
      <c r="K965" s="31" t="str">
        <f t="shared" si="99"/>
        <v/>
      </c>
      <c r="L965" s="31" t="s">
        <v>13505</v>
      </c>
      <c r="M965" s="31"/>
      <c r="N965" s="33" t="e">
        <f>MOD(Rapportage!H965-Rapportage!F965,1)-P965</f>
        <v>#VALUE!</v>
      </c>
      <c r="O965" s="31" t="str">
        <f>IF(Rapportage!G965="","",Rapportage!G965-Rapportage!E965)</f>
        <v/>
      </c>
      <c r="P965" s="35" t="str">
        <f>IF(Rapportage!K965="","",(Rapportage!K965*60)/1440)</f>
        <v/>
      </c>
      <c r="Q965" s="40" t="str">
        <f>IF(O965=1,1-((Rapportage!#REF!-$X$2)),"")</f>
        <v/>
      </c>
      <c r="R965" s="40" t="str">
        <f t="shared" si="98"/>
        <v/>
      </c>
      <c r="S965" s="35" t="str">
        <f>IF(OR(O965=1,Rapportage!H965&lt;$X$3),IF(Rapportage!H965&lt;"00:01","",(Rapportage!H965-$X$2)),"")</f>
        <v/>
      </c>
      <c r="T965" s="36" t="str">
        <f t="shared" si="94"/>
        <v/>
      </c>
      <c r="U965" s="41" t="str">
        <f t="shared" si="95"/>
        <v/>
      </c>
      <c r="V965" s="36" t="str">
        <f t="shared" si="96"/>
        <v/>
      </c>
      <c r="W965" s="36" t="str">
        <f t="shared" si="97"/>
        <v/>
      </c>
      <c r="X965" s="31"/>
      <c r="Y965" s="31"/>
      <c r="Z965" s="31" t="s">
        <v>9470</v>
      </c>
      <c r="AA965" s="31">
        <v>964</v>
      </c>
      <c r="AB965" s="31"/>
      <c r="AC965" s="31"/>
      <c r="AD965" s="31"/>
      <c r="AE965" s="31"/>
      <c r="AF965" s="31"/>
    </row>
    <row r="966" spans="1:32">
      <c r="A966" s="31" t="str">
        <f>IF((Rapportage!A966)="","",_xlfn.CONCAT(REPT("0",4-LEN(Rapportage!A966)),Rapportage!A966))</f>
        <v/>
      </c>
      <c r="B966" s="31" t="s">
        <v>2901</v>
      </c>
      <c r="C966" s="31" t="str">
        <f>IF((Rapportage!C966)="","",_xlfn.CONCAT(REPT("0",10-LEN(Rapportage!C966)),Rapportage!C966))</f>
        <v/>
      </c>
      <c r="D966" s="31" t="s">
        <v>2902</v>
      </c>
      <c r="E966" s="31" t="s">
        <v>18547</v>
      </c>
      <c r="F966" s="31" t="s">
        <v>16025</v>
      </c>
      <c r="G966" s="31" t="s">
        <v>2903</v>
      </c>
      <c r="H966" s="31" t="s">
        <v>9471</v>
      </c>
      <c r="I966" s="31">
        <v>1766</v>
      </c>
      <c r="J966" s="31" t="e">
        <f ca="1">IF(($AB$2-$AA$2) &gt;= 0,IF(LEN(TEXT((V966)*100,"00000"))=3,_xlfn.CONCAT(0,TEXT((V966)*100,"00000")),TEXT((V966)*100,"00000")),empty)</f>
        <v>#NAME?</v>
      </c>
      <c r="K966" s="31" t="str">
        <f t="shared" si="99"/>
        <v/>
      </c>
      <c r="L966" s="31" t="s">
        <v>13506</v>
      </c>
      <c r="M966" s="31"/>
      <c r="N966" s="33" t="e">
        <f>MOD(Rapportage!H966-Rapportage!F966,1)-P966</f>
        <v>#VALUE!</v>
      </c>
      <c r="O966" s="31" t="str">
        <f>IF(Rapportage!G966="","",Rapportage!G966-Rapportage!E966)</f>
        <v/>
      </c>
      <c r="P966" s="35" t="str">
        <f>IF(Rapportage!K966="","",(Rapportage!K966*60)/1440)</f>
        <v/>
      </c>
      <c r="Q966" s="40" t="str">
        <f>IF(O966=1,1-((Rapportage!#REF!-$X$2)),"")</f>
        <v/>
      </c>
      <c r="R966" s="40" t="str">
        <f t="shared" si="98"/>
        <v/>
      </c>
      <c r="S966" s="35" t="str">
        <f>IF(OR(O966=1,Rapportage!H966&lt;$X$3),IF(Rapportage!H966&lt;"00:01","",(Rapportage!H966-$X$2)),"")</f>
        <v/>
      </c>
      <c r="T966" s="36" t="str">
        <f t="shared" si="94"/>
        <v/>
      </c>
      <c r="U966" s="41" t="str">
        <f t="shared" si="95"/>
        <v/>
      </c>
      <c r="V966" s="36" t="str">
        <f t="shared" si="96"/>
        <v/>
      </c>
      <c r="W966" s="36" t="str">
        <f t="shared" si="97"/>
        <v/>
      </c>
      <c r="X966" s="31"/>
      <c r="Y966" s="31"/>
      <c r="Z966" s="31" t="s">
        <v>9472</v>
      </c>
      <c r="AA966" s="31">
        <v>965</v>
      </c>
      <c r="AB966" s="31"/>
      <c r="AC966" s="31"/>
      <c r="AD966" s="31"/>
      <c r="AE966" s="31"/>
      <c r="AF966" s="31"/>
    </row>
    <row r="967" spans="1:32">
      <c r="A967" s="31" t="str">
        <f>IF((Rapportage!A967)="","",_xlfn.CONCAT(REPT("0",4-LEN(Rapportage!A967)),Rapportage!A967))</f>
        <v/>
      </c>
      <c r="B967" s="31" t="s">
        <v>2904</v>
      </c>
      <c r="C967" s="31" t="str">
        <f>IF((Rapportage!C967)="","",_xlfn.CONCAT(REPT("0",10-LEN(Rapportage!C967)),Rapportage!C967))</f>
        <v/>
      </c>
      <c r="D967" s="31" t="s">
        <v>2905</v>
      </c>
      <c r="E967" s="31" t="s">
        <v>18548</v>
      </c>
      <c r="F967" s="31" t="s">
        <v>16026</v>
      </c>
      <c r="G967" s="31" t="s">
        <v>2906</v>
      </c>
      <c r="H967" s="31" t="s">
        <v>9473</v>
      </c>
      <c r="I967" s="31">
        <v>1766</v>
      </c>
      <c r="J967" s="31" t="e">
        <f ca="1">IF(($AB$2-$AA$2) &gt;= 0,IF(LEN(TEXT((V967)*100,"00000"))=3,_xlfn.CONCAT(0,TEXT((V967)*100,"00000")),TEXT((V967)*100,"00000")),empty)</f>
        <v>#NAME?</v>
      </c>
      <c r="K967" s="31" t="str">
        <f t="shared" si="99"/>
        <v/>
      </c>
      <c r="L967" s="31" t="s">
        <v>13507</v>
      </c>
      <c r="M967" s="31"/>
      <c r="N967" s="33" t="e">
        <f>MOD(Rapportage!H967-Rapportage!F967,1)-P967</f>
        <v>#VALUE!</v>
      </c>
      <c r="O967" s="31" t="str">
        <f>IF(Rapportage!G967="","",Rapportage!G967-Rapportage!E967)</f>
        <v/>
      </c>
      <c r="P967" s="35" t="str">
        <f>IF(Rapportage!K967="","",(Rapportage!K967*60)/1440)</f>
        <v/>
      </c>
      <c r="Q967" s="40" t="str">
        <f>IF(O967=1,1-((Rapportage!#REF!-$X$2)),"")</f>
        <v/>
      </c>
      <c r="R967" s="40" t="str">
        <f t="shared" si="98"/>
        <v/>
      </c>
      <c r="S967" s="35" t="str">
        <f>IF(OR(O967=1,Rapportage!H967&lt;$X$3),IF(Rapportage!H967&lt;"00:01","",(Rapportage!H967-$X$2)),"")</f>
        <v/>
      </c>
      <c r="T967" s="36" t="str">
        <f t="shared" ref="T967:T1030" si="100">IF(P967="","",IF(S967="",((P967*1440)/60),(((R967+S967)*1440)/60)))</f>
        <v/>
      </c>
      <c r="U967" s="41" t="str">
        <f t="shared" ref="U967:U1030" si="101">IF(P967="","",(P967*1440)/60)</f>
        <v/>
      </c>
      <c r="V967" s="36" t="str">
        <f t="shared" ref="V967:V1030" si="102">IF(O967="","",IF(O967=0,((P967*1440)/60),(R967*1440)/60))</f>
        <v/>
      </c>
      <c r="W967" s="36" t="str">
        <f t="shared" ref="W967:W1030" si="103">IF(S967="","",(S967*1440)/60)</f>
        <v/>
      </c>
      <c r="X967" s="31"/>
      <c r="Y967" s="31"/>
      <c r="Z967" s="31" t="s">
        <v>9474</v>
      </c>
      <c r="AA967" s="31">
        <v>966</v>
      </c>
      <c r="AB967" s="31"/>
      <c r="AC967" s="31"/>
      <c r="AD967" s="31"/>
      <c r="AE967" s="31"/>
      <c r="AF967" s="31"/>
    </row>
    <row r="968" spans="1:32">
      <c r="A968" s="31" t="str">
        <f>IF((Rapportage!A968)="","",_xlfn.CONCAT(REPT("0",4-LEN(Rapportage!A968)),Rapportage!A968))</f>
        <v/>
      </c>
      <c r="B968" s="31" t="s">
        <v>2907</v>
      </c>
      <c r="C968" s="31" t="str">
        <f>IF((Rapportage!C968)="","",_xlfn.CONCAT(REPT("0",10-LEN(Rapportage!C968)),Rapportage!C968))</f>
        <v/>
      </c>
      <c r="D968" s="31" t="s">
        <v>2908</v>
      </c>
      <c r="E968" s="31" t="s">
        <v>18549</v>
      </c>
      <c r="F968" s="31" t="s">
        <v>16027</v>
      </c>
      <c r="G968" s="31" t="s">
        <v>2909</v>
      </c>
      <c r="H968" s="31" t="s">
        <v>9475</v>
      </c>
      <c r="I968" s="31">
        <v>1766</v>
      </c>
      <c r="J968" s="31" t="e">
        <f ca="1">IF(($AB$2-$AA$2) &gt;= 0,IF(LEN(TEXT((V968)*100,"00000"))=3,_xlfn.CONCAT(0,TEXT((V968)*100,"00000")),TEXT((V968)*100,"00000")),empty)</f>
        <v>#NAME?</v>
      </c>
      <c r="K968" s="31" t="str">
        <f t="shared" si="99"/>
        <v/>
      </c>
      <c r="L968" s="31" t="s">
        <v>13508</v>
      </c>
      <c r="M968" s="31"/>
      <c r="N968" s="33" t="e">
        <f>MOD(Rapportage!H968-Rapportage!F968,1)-P968</f>
        <v>#VALUE!</v>
      </c>
      <c r="O968" s="31" t="str">
        <f>IF(Rapportage!G968="","",Rapportage!G968-Rapportage!E968)</f>
        <v/>
      </c>
      <c r="P968" s="35" t="str">
        <f>IF(Rapportage!K968="","",(Rapportage!K968*60)/1440)</f>
        <v/>
      </c>
      <c r="Q968" s="40" t="str">
        <f>IF(O968=1,1-((Rapportage!#REF!-$X$2)),"")</f>
        <v/>
      </c>
      <c r="R968" s="40" t="str">
        <f t="shared" si="98"/>
        <v/>
      </c>
      <c r="S968" s="35" t="str">
        <f>IF(OR(O968=1,Rapportage!H968&lt;$X$3),IF(Rapportage!H968&lt;"00:01","",(Rapportage!H968-$X$2)),"")</f>
        <v/>
      </c>
      <c r="T968" s="36" t="str">
        <f t="shared" si="100"/>
        <v/>
      </c>
      <c r="U968" s="41" t="str">
        <f t="shared" si="101"/>
        <v/>
      </c>
      <c r="V968" s="36" t="str">
        <f t="shared" si="102"/>
        <v/>
      </c>
      <c r="W968" s="36" t="str">
        <f t="shared" si="103"/>
        <v/>
      </c>
      <c r="X968" s="31"/>
      <c r="Y968" s="31"/>
      <c r="Z968" s="31" t="s">
        <v>9476</v>
      </c>
      <c r="AA968" s="31">
        <v>967</v>
      </c>
      <c r="AB968" s="31"/>
      <c r="AC968" s="31"/>
      <c r="AD968" s="31"/>
      <c r="AE968" s="31"/>
      <c r="AF968" s="31"/>
    </row>
    <row r="969" spans="1:32">
      <c r="A969" s="31" t="str">
        <f>IF((Rapportage!A969)="","",_xlfn.CONCAT(REPT("0",4-LEN(Rapportage!A969)),Rapportage!A969))</f>
        <v/>
      </c>
      <c r="B969" s="31" t="s">
        <v>2910</v>
      </c>
      <c r="C969" s="31" t="str">
        <f>IF((Rapportage!C969)="","",_xlfn.CONCAT(REPT("0",10-LEN(Rapportage!C969)),Rapportage!C969))</f>
        <v/>
      </c>
      <c r="D969" s="31" t="s">
        <v>2911</v>
      </c>
      <c r="E969" s="31" t="s">
        <v>18550</v>
      </c>
      <c r="F969" s="31" t="s">
        <v>16028</v>
      </c>
      <c r="G969" s="31" t="s">
        <v>2912</v>
      </c>
      <c r="H969" s="31" t="s">
        <v>9477</v>
      </c>
      <c r="I969" s="31">
        <v>1766</v>
      </c>
      <c r="J969" s="31" t="e">
        <f ca="1">IF(($AB$2-$AA$2) &gt;= 0,IF(LEN(TEXT((V969)*100,"00000"))=3,_xlfn.CONCAT(0,TEXT((V969)*100,"00000")),TEXT((V969)*100,"00000")),empty)</f>
        <v>#NAME?</v>
      </c>
      <c r="K969" s="31" t="str">
        <f t="shared" si="99"/>
        <v/>
      </c>
      <c r="L969" s="31" t="s">
        <v>13509</v>
      </c>
      <c r="M969" s="31"/>
      <c r="N969" s="33" t="e">
        <f>MOD(Rapportage!H969-Rapportage!F969,1)-P969</f>
        <v>#VALUE!</v>
      </c>
      <c r="O969" s="31" t="str">
        <f>IF(Rapportage!G969="","",Rapportage!G969-Rapportage!E969)</f>
        <v/>
      </c>
      <c r="P969" s="35" t="str">
        <f>IF(Rapportage!K969="","",(Rapportage!K969*60)/1440)</f>
        <v/>
      </c>
      <c r="Q969" s="40" t="str">
        <f>IF(O969=1,1-((Rapportage!#REF!-$X$2)),"")</f>
        <v/>
      </c>
      <c r="R969" s="40" t="str">
        <f t="shared" si="98"/>
        <v/>
      </c>
      <c r="S969" s="35" t="str">
        <f>IF(OR(O969=1,Rapportage!H969&lt;$X$3),IF(Rapportage!H969&lt;"00:01","",(Rapportage!H969-$X$2)),"")</f>
        <v/>
      </c>
      <c r="T969" s="36" t="str">
        <f t="shared" si="100"/>
        <v/>
      </c>
      <c r="U969" s="41" t="str">
        <f t="shared" si="101"/>
        <v/>
      </c>
      <c r="V969" s="36" t="str">
        <f t="shared" si="102"/>
        <v/>
      </c>
      <c r="W969" s="36" t="str">
        <f t="shared" si="103"/>
        <v/>
      </c>
      <c r="X969" s="31"/>
      <c r="Y969" s="31"/>
      <c r="Z969" s="31" t="s">
        <v>9478</v>
      </c>
      <c r="AA969" s="31">
        <v>968</v>
      </c>
      <c r="AB969" s="31"/>
      <c r="AC969" s="31"/>
      <c r="AD969" s="31"/>
      <c r="AE969" s="31"/>
      <c r="AF969" s="31"/>
    </row>
    <row r="970" spans="1:32">
      <c r="A970" s="31" t="str">
        <f>IF((Rapportage!A970)="","",_xlfn.CONCAT(REPT("0",4-LEN(Rapportage!A970)),Rapportage!A970))</f>
        <v/>
      </c>
      <c r="B970" s="31" t="s">
        <v>2913</v>
      </c>
      <c r="C970" s="31" t="str">
        <f>IF((Rapportage!C970)="","",_xlfn.CONCAT(REPT("0",10-LEN(Rapportage!C970)),Rapportage!C970))</f>
        <v/>
      </c>
      <c r="D970" s="31" t="s">
        <v>2914</v>
      </c>
      <c r="E970" s="31" t="s">
        <v>18551</v>
      </c>
      <c r="F970" s="31" t="s">
        <v>16029</v>
      </c>
      <c r="G970" s="31" t="s">
        <v>2915</v>
      </c>
      <c r="H970" s="31" t="s">
        <v>9479</v>
      </c>
      <c r="I970" s="31">
        <v>1766</v>
      </c>
      <c r="J970" s="31" t="e">
        <f ca="1">IF(($AB$2-$AA$2) &gt;= 0,IF(LEN(TEXT((V970)*100,"00000"))=3,_xlfn.CONCAT(0,TEXT((V970)*100,"00000")),TEXT((V970)*100,"00000")),empty)</f>
        <v>#NAME?</v>
      </c>
      <c r="K970" s="31" t="str">
        <f t="shared" si="99"/>
        <v/>
      </c>
      <c r="L970" s="31" t="s">
        <v>13510</v>
      </c>
      <c r="M970" s="31"/>
      <c r="N970" s="33" t="e">
        <f>MOD(Rapportage!H970-Rapportage!F970,1)-P970</f>
        <v>#VALUE!</v>
      </c>
      <c r="O970" s="31" t="str">
        <f>IF(Rapportage!G970="","",Rapportage!G970-Rapportage!E970)</f>
        <v/>
      </c>
      <c r="P970" s="35" t="str">
        <f>IF(Rapportage!K970="","",(Rapportage!K970*60)/1440)</f>
        <v/>
      </c>
      <c r="Q970" s="40" t="str">
        <f>IF(O970=1,1-((Rapportage!#REF!-$X$2)),"")</f>
        <v/>
      </c>
      <c r="R970" s="40" t="str">
        <f t="shared" si="98"/>
        <v/>
      </c>
      <c r="S970" s="35" t="str">
        <f>IF(OR(O970=1,Rapportage!H970&lt;$X$3),IF(Rapportage!H970&lt;"00:01","",(Rapportage!H970-$X$2)),"")</f>
        <v/>
      </c>
      <c r="T970" s="36" t="str">
        <f t="shared" si="100"/>
        <v/>
      </c>
      <c r="U970" s="41" t="str">
        <f t="shared" si="101"/>
        <v/>
      </c>
      <c r="V970" s="36" t="str">
        <f t="shared" si="102"/>
        <v/>
      </c>
      <c r="W970" s="36" t="str">
        <f t="shared" si="103"/>
        <v/>
      </c>
      <c r="X970" s="31"/>
      <c r="Y970" s="31"/>
      <c r="Z970" s="31" t="s">
        <v>9480</v>
      </c>
      <c r="AA970" s="31">
        <v>969</v>
      </c>
      <c r="AB970" s="31"/>
      <c r="AC970" s="31"/>
      <c r="AD970" s="31"/>
      <c r="AE970" s="31"/>
      <c r="AF970" s="31"/>
    </row>
    <row r="971" spans="1:32">
      <c r="A971" s="31" t="str">
        <f>IF((Rapportage!A971)="","",_xlfn.CONCAT(REPT("0",4-LEN(Rapportage!A971)),Rapportage!A971))</f>
        <v/>
      </c>
      <c r="B971" s="31" t="s">
        <v>2916</v>
      </c>
      <c r="C971" s="31" t="str">
        <f>IF((Rapportage!C971)="","",_xlfn.CONCAT(REPT("0",10-LEN(Rapportage!C971)),Rapportage!C971))</f>
        <v/>
      </c>
      <c r="D971" s="31" t="s">
        <v>2917</v>
      </c>
      <c r="E971" s="31" t="s">
        <v>18552</v>
      </c>
      <c r="F971" s="31" t="s">
        <v>16030</v>
      </c>
      <c r="G971" s="31" t="s">
        <v>2918</v>
      </c>
      <c r="H971" s="31" t="s">
        <v>9481</v>
      </c>
      <c r="I971" s="31">
        <v>1766</v>
      </c>
      <c r="J971" s="31" t="e">
        <f ca="1">IF(($AB$2-$AA$2) &gt;= 0,IF(LEN(TEXT((V971)*100,"00000"))=3,_xlfn.CONCAT(0,TEXT((V971)*100,"00000")),TEXT((V971)*100,"00000")),empty)</f>
        <v>#NAME?</v>
      </c>
      <c r="K971" s="31" t="str">
        <f t="shared" si="99"/>
        <v/>
      </c>
      <c r="L971" s="31" t="s">
        <v>13511</v>
      </c>
      <c r="M971" s="31"/>
      <c r="N971" s="33" t="e">
        <f>MOD(Rapportage!H971-Rapportage!F971,1)-P971</f>
        <v>#VALUE!</v>
      </c>
      <c r="O971" s="31" t="str">
        <f>IF(Rapportage!G971="","",Rapportage!G971-Rapportage!E971)</f>
        <v/>
      </c>
      <c r="P971" s="35" t="str">
        <f>IF(Rapportage!K971="","",(Rapportage!K971*60)/1440)</f>
        <v/>
      </c>
      <c r="Q971" s="40" t="str">
        <f>IF(O971=1,1-((Rapportage!#REF!-$X$2)),"")</f>
        <v/>
      </c>
      <c r="R971" s="40" t="str">
        <f t="shared" si="98"/>
        <v/>
      </c>
      <c r="S971" s="35" t="str">
        <f>IF(OR(O971=1,Rapportage!H971&lt;$X$3),IF(Rapportage!H971&lt;"00:01","",(Rapportage!H971-$X$2)),"")</f>
        <v/>
      </c>
      <c r="T971" s="36" t="str">
        <f t="shared" si="100"/>
        <v/>
      </c>
      <c r="U971" s="41" t="str">
        <f t="shared" si="101"/>
        <v/>
      </c>
      <c r="V971" s="36" t="str">
        <f t="shared" si="102"/>
        <v/>
      </c>
      <c r="W971" s="36" t="str">
        <f t="shared" si="103"/>
        <v/>
      </c>
      <c r="X971" s="31"/>
      <c r="Y971" s="31"/>
      <c r="Z971" s="31" t="s">
        <v>9482</v>
      </c>
      <c r="AA971" s="31">
        <v>970</v>
      </c>
      <c r="AB971" s="31"/>
      <c r="AC971" s="31"/>
      <c r="AD971" s="31"/>
      <c r="AE971" s="31"/>
      <c r="AF971" s="31"/>
    </row>
    <row r="972" spans="1:32">
      <c r="A972" s="31" t="str">
        <f>IF((Rapportage!A972)="","",_xlfn.CONCAT(REPT("0",4-LEN(Rapportage!A972)),Rapportage!A972))</f>
        <v/>
      </c>
      <c r="B972" s="31" t="s">
        <v>2919</v>
      </c>
      <c r="C972" s="31" t="str">
        <f>IF((Rapportage!C972)="","",_xlfn.CONCAT(REPT("0",10-LEN(Rapportage!C972)),Rapportage!C972))</f>
        <v/>
      </c>
      <c r="D972" s="31" t="s">
        <v>2920</v>
      </c>
      <c r="E972" s="31" t="s">
        <v>18553</v>
      </c>
      <c r="F972" s="31" t="s">
        <v>16031</v>
      </c>
      <c r="G972" s="31" t="s">
        <v>2921</v>
      </c>
      <c r="H972" s="31" t="s">
        <v>9483</v>
      </c>
      <c r="I972" s="31">
        <v>1766</v>
      </c>
      <c r="J972" s="31" t="e">
        <f ca="1">IF(($AB$2-$AA$2) &gt;= 0,IF(LEN(TEXT((V972)*100,"00000"))=3,_xlfn.CONCAT(0,TEXT((V972)*100,"00000")),TEXT((V972)*100,"00000")),empty)</f>
        <v>#NAME?</v>
      </c>
      <c r="K972" s="31" t="str">
        <f t="shared" si="99"/>
        <v/>
      </c>
      <c r="L972" s="31" t="s">
        <v>13512</v>
      </c>
      <c r="M972" s="31"/>
      <c r="N972" s="33" t="e">
        <f>MOD(Rapportage!H972-Rapportage!F972,1)-P972</f>
        <v>#VALUE!</v>
      </c>
      <c r="O972" s="31" t="str">
        <f>IF(Rapportage!G972="","",Rapportage!G972-Rapportage!E972)</f>
        <v/>
      </c>
      <c r="P972" s="35" t="str">
        <f>IF(Rapportage!K972="","",(Rapportage!K972*60)/1440)</f>
        <v/>
      </c>
      <c r="Q972" s="40" t="str">
        <f>IF(O972=1,1-((Rapportage!#REF!-$X$2)),"")</f>
        <v/>
      </c>
      <c r="R972" s="40" t="str">
        <f t="shared" si="98"/>
        <v/>
      </c>
      <c r="S972" s="35" t="str">
        <f>IF(OR(O972=1,Rapportage!H972&lt;$X$3),IF(Rapportage!H972&lt;"00:01","",(Rapportage!H972-$X$2)),"")</f>
        <v/>
      </c>
      <c r="T972" s="36" t="str">
        <f t="shared" si="100"/>
        <v/>
      </c>
      <c r="U972" s="41" t="str">
        <f t="shared" si="101"/>
        <v/>
      </c>
      <c r="V972" s="36" t="str">
        <f t="shared" si="102"/>
        <v/>
      </c>
      <c r="W972" s="36" t="str">
        <f t="shared" si="103"/>
        <v/>
      </c>
      <c r="X972" s="31"/>
      <c r="Y972" s="31"/>
      <c r="Z972" s="31" t="s">
        <v>9484</v>
      </c>
      <c r="AA972" s="31">
        <v>971</v>
      </c>
      <c r="AB972" s="31"/>
      <c r="AC972" s="31"/>
      <c r="AD972" s="31"/>
      <c r="AE972" s="31"/>
      <c r="AF972" s="31"/>
    </row>
    <row r="973" spans="1:32">
      <c r="A973" s="31" t="str">
        <f>IF((Rapportage!A973)="","",_xlfn.CONCAT(REPT("0",4-LEN(Rapportage!A973)),Rapportage!A973))</f>
        <v/>
      </c>
      <c r="B973" s="31" t="s">
        <v>2922</v>
      </c>
      <c r="C973" s="31" t="str">
        <f>IF((Rapportage!C973)="","",_xlfn.CONCAT(REPT("0",10-LEN(Rapportage!C973)),Rapportage!C973))</f>
        <v/>
      </c>
      <c r="D973" s="31" t="s">
        <v>2923</v>
      </c>
      <c r="E973" s="31" t="s">
        <v>18554</v>
      </c>
      <c r="F973" s="31" t="s">
        <v>16032</v>
      </c>
      <c r="G973" s="31" t="s">
        <v>2924</v>
      </c>
      <c r="H973" s="31" t="s">
        <v>9485</v>
      </c>
      <c r="I973" s="31">
        <v>1766</v>
      </c>
      <c r="J973" s="31" t="e">
        <f ca="1">IF(($AB$2-$AA$2) &gt;= 0,IF(LEN(TEXT((V973)*100,"00000"))=3,_xlfn.CONCAT(0,TEXT((V973)*100,"00000")),TEXT((V973)*100,"00000")),empty)</f>
        <v>#NAME?</v>
      </c>
      <c r="K973" s="31" t="str">
        <f t="shared" si="99"/>
        <v/>
      </c>
      <c r="L973" s="31" t="s">
        <v>13513</v>
      </c>
      <c r="M973" s="31"/>
      <c r="N973" s="33" t="e">
        <f>MOD(Rapportage!H973-Rapportage!F973,1)-P973</f>
        <v>#VALUE!</v>
      </c>
      <c r="O973" s="31" t="str">
        <f>IF(Rapportage!G973="","",Rapportage!G973-Rapportage!E973)</f>
        <v/>
      </c>
      <c r="P973" s="35" t="str">
        <f>IF(Rapportage!K973="","",(Rapportage!K973*60)/1440)</f>
        <v/>
      </c>
      <c r="Q973" s="40" t="str">
        <f>IF(O973=1,1-((Rapportage!#REF!-$X$2)),"")</f>
        <v/>
      </c>
      <c r="R973" s="40" t="str">
        <f t="shared" si="98"/>
        <v/>
      </c>
      <c r="S973" s="35" t="str">
        <f>IF(OR(O973=1,Rapportage!H973&lt;$X$3),IF(Rapportage!H973&lt;"00:01","",(Rapportage!H973-$X$2)),"")</f>
        <v/>
      </c>
      <c r="T973" s="36" t="str">
        <f t="shared" si="100"/>
        <v/>
      </c>
      <c r="U973" s="41" t="str">
        <f t="shared" si="101"/>
        <v/>
      </c>
      <c r="V973" s="36" t="str">
        <f t="shared" si="102"/>
        <v/>
      </c>
      <c r="W973" s="36" t="str">
        <f t="shared" si="103"/>
        <v/>
      </c>
      <c r="X973" s="31"/>
      <c r="Y973" s="31"/>
      <c r="Z973" s="31" t="s">
        <v>9486</v>
      </c>
      <c r="AA973" s="31">
        <v>972</v>
      </c>
      <c r="AB973" s="31"/>
      <c r="AC973" s="31"/>
      <c r="AD973" s="31"/>
      <c r="AE973" s="31"/>
      <c r="AF973" s="31"/>
    </row>
    <row r="974" spans="1:32">
      <c r="A974" s="31" t="str">
        <f>IF((Rapportage!A974)="","",_xlfn.CONCAT(REPT("0",4-LEN(Rapportage!A974)),Rapportage!A974))</f>
        <v/>
      </c>
      <c r="B974" s="31" t="s">
        <v>2925</v>
      </c>
      <c r="C974" s="31" t="str">
        <f>IF((Rapportage!C974)="","",_xlfn.CONCAT(REPT("0",10-LEN(Rapportage!C974)),Rapportage!C974))</f>
        <v/>
      </c>
      <c r="D974" s="31" t="s">
        <v>2926</v>
      </c>
      <c r="E974" s="31" t="s">
        <v>18555</v>
      </c>
      <c r="F974" s="31" t="s">
        <v>16033</v>
      </c>
      <c r="G974" s="31" t="s">
        <v>2927</v>
      </c>
      <c r="H974" s="31" t="s">
        <v>9487</v>
      </c>
      <c r="I974" s="31">
        <v>1766</v>
      </c>
      <c r="J974" s="31" t="e">
        <f ca="1">IF(($AB$2-$AA$2) &gt;= 0,IF(LEN(TEXT((V974)*100,"00000"))=3,_xlfn.CONCAT(0,TEXT((V974)*100,"00000")),TEXT((V974)*100,"00000")),empty)</f>
        <v>#NAME?</v>
      </c>
      <c r="K974" s="31" t="str">
        <f t="shared" si="99"/>
        <v/>
      </c>
      <c r="L974" s="31" t="s">
        <v>13514</v>
      </c>
      <c r="M974" s="31"/>
      <c r="N974" s="33" t="e">
        <f>MOD(Rapportage!H974-Rapportage!F974,1)-P974</f>
        <v>#VALUE!</v>
      </c>
      <c r="O974" s="31" t="str">
        <f>IF(Rapportage!G974="","",Rapportage!G974-Rapportage!E974)</f>
        <v/>
      </c>
      <c r="P974" s="35" t="str">
        <f>IF(Rapportage!K974="","",(Rapportage!K974*60)/1440)</f>
        <v/>
      </c>
      <c r="Q974" s="40" t="str">
        <f>IF(O974=1,1-((Rapportage!#REF!-$X$2)),"")</f>
        <v/>
      </c>
      <c r="R974" s="40" t="str">
        <f t="shared" si="98"/>
        <v/>
      </c>
      <c r="S974" s="35" t="str">
        <f>IF(OR(O974=1,Rapportage!H974&lt;$X$3),IF(Rapportage!H974&lt;"00:01","",(Rapportage!H974-$X$2)),"")</f>
        <v/>
      </c>
      <c r="T974" s="36" t="str">
        <f t="shared" si="100"/>
        <v/>
      </c>
      <c r="U974" s="41" t="str">
        <f t="shared" si="101"/>
        <v/>
      </c>
      <c r="V974" s="36" t="str">
        <f t="shared" si="102"/>
        <v/>
      </c>
      <c r="W974" s="36" t="str">
        <f t="shared" si="103"/>
        <v/>
      </c>
      <c r="X974" s="31"/>
      <c r="Y974" s="31"/>
      <c r="Z974" s="31" t="s">
        <v>9488</v>
      </c>
      <c r="AA974" s="31">
        <v>973</v>
      </c>
      <c r="AB974" s="31"/>
      <c r="AC974" s="31"/>
      <c r="AD974" s="31"/>
      <c r="AE974" s="31"/>
      <c r="AF974" s="31"/>
    </row>
    <row r="975" spans="1:32">
      <c r="A975" s="31" t="str">
        <f>IF((Rapportage!A975)="","",_xlfn.CONCAT(REPT("0",4-LEN(Rapportage!A975)),Rapportage!A975))</f>
        <v/>
      </c>
      <c r="B975" s="31" t="s">
        <v>2928</v>
      </c>
      <c r="C975" s="31" t="str">
        <f>IF((Rapportage!C975)="","",_xlfn.CONCAT(REPT("0",10-LEN(Rapportage!C975)),Rapportage!C975))</f>
        <v/>
      </c>
      <c r="D975" s="31" t="s">
        <v>2929</v>
      </c>
      <c r="E975" s="31" t="s">
        <v>18556</v>
      </c>
      <c r="F975" s="31" t="s">
        <v>16034</v>
      </c>
      <c r="G975" s="31" t="s">
        <v>2930</v>
      </c>
      <c r="H975" s="31" t="s">
        <v>9489</v>
      </c>
      <c r="I975" s="31">
        <v>1766</v>
      </c>
      <c r="J975" s="31" t="e">
        <f ca="1">IF(($AB$2-$AA$2) &gt;= 0,IF(LEN(TEXT((V975)*100,"00000"))=3,_xlfn.CONCAT(0,TEXT((V975)*100,"00000")),TEXT((V975)*100,"00000")),empty)</f>
        <v>#NAME?</v>
      </c>
      <c r="K975" s="31" t="str">
        <f t="shared" si="99"/>
        <v/>
      </c>
      <c r="L975" s="31" t="s">
        <v>13515</v>
      </c>
      <c r="M975" s="31"/>
      <c r="N975" s="33" t="e">
        <f>MOD(Rapportage!H975-Rapportage!F975,1)-P975</f>
        <v>#VALUE!</v>
      </c>
      <c r="O975" s="31" t="str">
        <f>IF(Rapportage!G975="","",Rapportage!G975-Rapportage!E975)</f>
        <v/>
      </c>
      <c r="P975" s="35" t="str">
        <f>IF(Rapportage!K975="","",(Rapportage!K975*60)/1440)</f>
        <v/>
      </c>
      <c r="Q975" s="40" t="str">
        <f>IF(O975=1,1-((Rapportage!#REF!-$X$2)),"")</f>
        <v/>
      </c>
      <c r="R975" s="40" t="str">
        <f t="shared" si="98"/>
        <v/>
      </c>
      <c r="S975" s="35" t="str">
        <f>IF(OR(O975=1,Rapportage!H975&lt;$X$3),IF(Rapportage!H975&lt;"00:01","",(Rapportage!H975-$X$2)),"")</f>
        <v/>
      </c>
      <c r="T975" s="36" t="str">
        <f t="shared" si="100"/>
        <v/>
      </c>
      <c r="U975" s="41" t="str">
        <f t="shared" si="101"/>
        <v/>
      </c>
      <c r="V975" s="36" t="str">
        <f t="shared" si="102"/>
        <v/>
      </c>
      <c r="W975" s="36" t="str">
        <f t="shared" si="103"/>
        <v/>
      </c>
      <c r="X975" s="31"/>
      <c r="Y975" s="31"/>
      <c r="Z975" s="31" t="s">
        <v>9490</v>
      </c>
      <c r="AA975" s="31">
        <v>974</v>
      </c>
      <c r="AB975" s="31"/>
      <c r="AC975" s="31"/>
      <c r="AD975" s="31"/>
      <c r="AE975" s="31"/>
      <c r="AF975" s="31"/>
    </row>
    <row r="976" spans="1:32">
      <c r="A976" s="31" t="str">
        <f>IF((Rapportage!A976)="","",_xlfn.CONCAT(REPT("0",4-LEN(Rapportage!A976)),Rapportage!A976))</f>
        <v/>
      </c>
      <c r="B976" s="31" t="s">
        <v>2931</v>
      </c>
      <c r="C976" s="31" t="str">
        <f>IF((Rapportage!C976)="","",_xlfn.CONCAT(REPT("0",10-LEN(Rapportage!C976)),Rapportage!C976))</f>
        <v/>
      </c>
      <c r="D976" s="31" t="s">
        <v>2932</v>
      </c>
      <c r="E976" s="31" t="s">
        <v>18557</v>
      </c>
      <c r="F976" s="31" t="s">
        <v>16035</v>
      </c>
      <c r="G976" s="31" t="s">
        <v>2933</v>
      </c>
      <c r="H976" s="31" t="s">
        <v>9491</v>
      </c>
      <c r="I976" s="31">
        <v>1766</v>
      </c>
      <c r="J976" s="31" t="e">
        <f ca="1">IF(($AB$2-$AA$2) &gt;= 0,IF(LEN(TEXT((V976)*100,"00000"))=3,_xlfn.CONCAT(0,TEXT((V976)*100,"00000")),TEXT((V976)*100,"00000")),empty)</f>
        <v>#NAME?</v>
      </c>
      <c r="K976" s="31" t="str">
        <f t="shared" si="99"/>
        <v/>
      </c>
      <c r="L976" s="31" t="s">
        <v>13516</v>
      </c>
      <c r="M976" s="31"/>
      <c r="N976" s="33" t="e">
        <f>MOD(Rapportage!H976-Rapportage!F976,1)-P976</f>
        <v>#VALUE!</v>
      </c>
      <c r="O976" s="31" t="str">
        <f>IF(Rapportage!G976="","",Rapportage!G976-Rapportage!E976)</f>
        <v/>
      </c>
      <c r="P976" s="35" t="str">
        <f>IF(Rapportage!K976="","",(Rapportage!K976*60)/1440)</f>
        <v/>
      </c>
      <c r="Q976" s="40" t="str">
        <f>IF(O976=1,1-((Rapportage!#REF!-$X$2)),"")</f>
        <v/>
      </c>
      <c r="R976" s="40" t="str">
        <f t="shared" si="98"/>
        <v/>
      </c>
      <c r="S976" s="35" t="str">
        <f>IF(OR(O976=1,Rapportage!H976&lt;$X$3),IF(Rapportage!H976&lt;"00:01","",(Rapportage!H976-$X$2)),"")</f>
        <v/>
      </c>
      <c r="T976" s="36" t="str">
        <f t="shared" si="100"/>
        <v/>
      </c>
      <c r="U976" s="41" t="str">
        <f t="shared" si="101"/>
        <v/>
      </c>
      <c r="V976" s="36" t="str">
        <f t="shared" si="102"/>
        <v/>
      </c>
      <c r="W976" s="36" t="str">
        <f t="shared" si="103"/>
        <v/>
      </c>
      <c r="X976" s="31"/>
      <c r="Y976" s="31"/>
      <c r="Z976" s="31" t="s">
        <v>9492</v>
      </c>
      <c r="AA976" s="31">
        <v>975</v>
      </c>
      <c r="AB976" s="31"/>
      <c r="AC976" s="31"/>
      <c r="AD976" s="31"/>
      <c r="AE976" s="31"/>
      <c r="AF976" s="31"/>
    </row>
    <row r="977" spans="1:32">
      <c r="A977" s="31" t="str">
        <f>IF((Rapportage!A977)="","",_xlfn.CONCAT(REPT("0",4-LEN(Rapportage!A977)),Rapportage!A977))</f>
        <v/>
      </c>
      <c r="B977" s="31" t="s">
        <v>2934</v>
      </c>
      <c r="C977" s="31" t="str">
        <f>IF((Rapportage!C977)="","",_xlfn.CONCAT(REPT("0",10-LEN(Rapportage!C977)),Rapportage!C977))</f>
        <v/>
      </c>
      <c r="D977" s="31" t="s">
        <v>2935</v>
      </c>
      <c r="E977" s="31" t="s">
        <v>18558</v>
      </c>
      <c r="F977" s="31" t="s">
        <v>16036</v>
      </c>
      <c r="G977" s="31" t="s">
        <v>2936</v>
      </c>
      <c r="H977" s="31" t="s">
        <v>9493</v>
      </c>
      <c r="I977" s="31">
        <v>1766</v>
      </c>
      <c r="J977" s="31" t="e">
        <f ca="1">IF(($AB$2-$AA$2) &gt;= 0,IF(LEN(TEXT((V977)*100,"00000"))=3,_xlfn.CONCAT(0,TEXT((V977)*100,"00000")),TEXT((V977)*100,"00000")),empty)</f>
        <v>#NAME?</v>
      </c>
      <c r="K977" s="31" t="str">
        <f t="shared" si="99"/>
        <v/>
      </c>
      <c r="L977" s="31" t="s">
        <v>13517</v>
      </c>
      <c r="M977" s="31"/>
      <c r="N977" s="33" t="e">
        <f>MOD(Rapportage!H977-Rapportage!F977,1)-P977</f>
        <v>#VALUE!</v>
      </c>
      <c r="O977" s="31" t="str">
        <f>IF(Rapportage!G977="","",Rapportage!G977-Rapportage!E977)</f>
        <v/>
      </c>
      <c r="P977" s="35" t="str">
        <f>IF(Rapportage!K977="","",(Rapportage!K977*60)/1440)</f>
        <v/>
      </c>
      <c r="Q977" s="40" t="str">
        <f>IF(O977=1,1-((Rapportage!#REF!-$X$2)),"")</f>
        <v/>
      </c>
      <c r="R977" s="40" t="str">
        <f t="shared" si="98"/>
        <v/>
      </c>
      <c r="S977" s="35" t="str">
        <f>IF(OR(O977=1,Rapportage!H977&lt;$X$3),IF(Rapportage!H977&lt;"00:01","",(Rapportage!H977-$X$2)),"")</f>
        <v/>
      </c>
      <c r="T977" s="36" t="str">
        <f t="shared" si="100"/>
        <v/>
      </c>
      <c r="U977" s="41" t="str">
        <f t="shared" si="101"/>
        <v/>
      </c>
      <c r="V977" s="36" t="str">
        <f t="shared" si="102"/>
        <v/>
      </c>
      <c r="W977" s="36" t="str">
        <f t="shared" si="103"/>
        <v/>
      </c>
      <c r="X977" s="31"/>
      <c r="Y977" s="31"/>
      <c r="Z977" s="31" t="s">
        <v>9494</v>
      </c>
      <c r="AA977" s="31">
        <v>976</v>
      </c>
      <c r="AB977" s="31"/>
      <c r="AC977" s="31"/>
      <c r="AD977" s="31"/>
      <c r="AE977" s="31"/>
      <c r="AF977" s="31"/>
    </row>
    <row r="978" spans="1:32">
      <c r="A978" s="31" t="str">
        <f>IF((Rapportage!A978)="","",_xlfn.CONCAT(REPT("0",4-LEN(Rapportage!A978)),Rapportage!A978))</f>
        <v/>
      </c>
      <c r="B978" s="31" t="s">
        <v>2937</v>
      </c>
      <c r="C978" s="31" t="str">
        <f>IF((Rapportage!C978)="","",_xlfn.CONCAT(REPT("0",10-LEN(Rapportage!C978)),Rapportage!C978))</f>
        <v/>
      </c>
      <c r="D978" s="31" t="s">
        <v>2938</v>
      </c>
      <c r="E978" s="31" t="s">
        <v>18559</v>
      </c>
      <c r="F978" s="31" t="s">
        <v>16037</v>
      </c>
      <c r="G978" s="31" t="s">
        <v>2939</v>
      </c>
      <c r="H978" s="31" t="s">
        <v>9495</v>
      </c>
      <c r="I978" s="31">
        <v>1766</v>
      </c>
      <c r="J978" s="31" t="e">
        <f ca="1">IF(($AB$2-$AA$2) &gt;= 0,IF(LEN(TEXT((V978)*100,"00000"))=3,_xlfn.CONCAT(0,TEXT((V978)*100,"00000")),TEXT((V978)*100,"00000")),empty)</f>
        <v>#NAME?</v>
      </c>
      <c r="K978" s="31" t="str">
        <f t="shared" si="99"/>
        <v/>
      </c>
      <c r="L978" s="31" t="s">
        <v>13518</v>
      </c>
      <c r="M978" s="31"/>
      <c r="N978" s="33" t="e">
        <f>MOD(Rapportage!H978-Rapportage!F978,1)-P978</f>
        <v>#VALUE!</v>
      </c>
      <c r="O978" s="31" t="str">
        <f>IF(Rapportage!G978="","",Rapportage!G978-Rapportage!E978)</f>
        <v/>
      </c>
      <c r="P978" s="35" t="str">
        <f>IF(Rapportage!K978="","",(Rapportage!K978*60)/1440)</f>
        <v/>
      </c>
      <c r="Q978" s="40" t="str">
        <f>IF(O978=1,1-((Rapportage!#REF!-$X$2)),"")</f>
        <v/>
      </c>
      <c r="R978" s="40" t="str">
        <f t="shared" si="98"/>
        <v/>
      </c>
      <c r="S978" s="35" t="str">
        <f>IF(OR(O978=1,Rapportage!H978&lt;$X$3),IF(Rapportage!H978&lt;"00:01","",(Rapportage!H978-$X$2)),"")</f>
        <v/>
      </c>
      <c r="T978" s="36" t="str">
        <f t="shared" si="100"/>
        <v/>
      </c>
      <c r="U978" s="41" t="str">
        <f t="shared" si="101"/>
        <v/>
      </c>
      <c r="V978" s="36" t="str">
        <f t="shared" si="102"/>
        <v/>
      </c>
      <c r="W978" s="36" t="str">
        <f t="shared" si="103"/>
        <v/>
      </c>
      <c r="X978" s="31"/>
      <c r="Y978" s="31"/>
      <c r="Z978" s="31" t="s">
        <v>9496</v>
      </c>
      <c r="AA978" s="31">
        <v>977</v>
      </c>
      <c r="AB978" s="31"/>
      <c r="AC978" s="31"/>
      <c r="AD978" s="31"/>
      <c r="AE978" s="31"/>
      <c r="AF978" s="31"/>
    </row>
    <row r="979" spans="1:32">
      <c r="A979" s="31" t="str">
        <f>IF((Rapportage!A979)="","",_xlfn.CONCAT(REPT("0",4-LEN(Rapportage!A979)),Rapportage!A979))</f>
        <v/>
      </c>
      <c r="B979" s="31" t="s">
        <v>2940</v>
      </c>
      <c r="C979" s="31" t="str">
        <f>IF((Rapportage!C979)="","",_xlfn.CONCAT(REPT("0",10-LEN(Rapportage!C979)),Rapportage!C979))</f>
        <v/>
      </c>
      <c r="D979" s="31" t="s">
        <v>2941</v>
      </c>
      <c r="E979" s="31" t="s">
        <v>18560</v>
      </c>
      <c r="F979" s="31" t="s">
        <v>16038</v>
      </c>
      <c r="G979" s="31" t="s">
        <v>2942</v>
      </c>
      <c r="H979" s="31" t="s">
        <v>9497</v>
      </c>
      <c r="I979" s="31">
        <v>1766</v>
      </c>
      <c r="J979" s="31" t="e">
        <f ca="1">IF(($AB$2-$AA$2) &gt;= 0,IF(LEN(TEXT((V979)*100,"00000"))=3,_xlfn.CONCAT(0,TEXT((V979)*100,"00000")),TEXT((V979)*100,"00000")),empty)</f>
        <v>#NAME?</v>
      </c>
      <c r="K979" s="31" t="str">
        <f t="shared" si="99"/>
        <v/>
      </c>
      <c r="L979" s="31" t="s">
        <v>13519</v>
      </c>
      <c r="M979" s="31"/>
      <c r="N979" s="33" t="e">
        <f>MOD(Rapportage!H979-Rapportage!F979,1)-P979</f>
        <v>#VALUE!</v>
      </c>
      <c r="O979" s="31" t="str">
        <f>IF(Rapportage!G979="","",Rapportage!G979-Rapportage!E979)</f>
        <v/>
      </c>
      <c r="P979" s="35" t="str">
        <f>IF(Rapportage!K979="","",(Rapportage!K979*60)/1440)</f>
        <v/>
      </c>
      <c r="Q979" s="40" t="str">
        <f>IF(O979=1,1-((Rapportage!#REF!-$X$2)),"")</f>
        <v/>
      </c>
      <c r="R979" s="40" t="str">
        <f t="shared" si="98"/>
        <v/>
      </c>
      <c r="S979" s="35" t="str">
        <f>IF(OR(O979=1,Rapportage!H979&lt;$X$3),IF(Rapportage!H979&lt;"00:01","",(Rapportage!H979-$X$2)),"")</f>
        <v/>
      </c>
      <c r="T979" s="36" t="str">
        <f t="shared" si="100"/>
        <v/>
      </c>
      <c r="U979" s="41" t="str">
        <f t="shared" si="101"/>
        <v/>
      </c>
      <c r="V979" s="36" t="str">
        <f t="shared" si="102"/>
        <v/>
      </c>
      <c r="W979" s="36" t="str">
        <f t="shared" si="103"/>
        <v/>
      </c>
      <c r="X979" s="31"/>
      <c r="Y979" s="31"/>
      <c r="Z979" s="31" t="s">
        <v>9498</v>
      </c>
      <c r="AA979" s="31">
        <v>978</v>
      </c>
      <c r="AB979" s="31"/>
      <c r="AC979" s="31"/>
      <c r="AD979" s="31"/>
      <c r="AE979" s="31"/>
      <c r="AF979" s="31"/>
    </row>
    <row r="980" spans="1:32">
      <c r="A980" s="31" t="str">
        <f>IF((Rapportage!A980)="","",_xlfn.CONCAT(REPT("0",4-LEN(Rapportage!A980)),Rapportage!A980))</f>
        <v/>
      </c>
      <c r="B980" s="31" t="s">
        <v>2943</v>
      </c>
      <c r="C980" s="31" t="str">
        <f>IF((Rapportage!C980)="","",_xlfn.CONCAT(REPT("0",10-LEN(Rapportage!C980)),Rapportage!C980))</f>
        <v/>
      </c>
      <c r="D980" s="31" t="s">
        <v>2944</v>
      </c>
      <c r="E980" s="31" t="s">
        <v>18561</v>
      </c>
      <c r="F980" s="31" t="s">
        <v>16039</v>
      </c>
      <c r="G980" s="31" t="s">
        <v>2945</v>
      </c>
      <c r="H980" s="31" t="s">
        <v>9499</v>
      </c>
      <c r="I980" s="31">
        <v>1766</v>
      </c>
      <c r="J980" s="31" t="e">
        <f ca="1">IF(($AB$2-$AA$2) &gt;= 0,IF(LEN(TEXT((V980)*100,"00000"))=3,_xlfn.CONCAT(0,TEXT((V980)*100,"00000")),TEXT((V980)*100,"00000")),empty)</f>
        <v>#NAME?</v>
      </c>
      <c r="K980" s="31" t="str">
        <f t="shared" si="99"/>
        <v/>
      </c>
      <c r="L980" s="31" t="s">
        <v>13520</v>
      </c>
      <c r="M980" s="31"/>
      <c r="N980" s="33" t="e">
        <f>MOD(Rapportage!H980-Rapportage!F980,1)-P980</f>
        <v>#VALUE!</v>
      </c>
      <c r="O980" s="31" t="str">
        <f>IF(Rapportage!G980="","",Rapportage!G980-Rapportage!E980)</f>
        <v/>
      </c>
      <c r="P980" s="35" t="str">
        <f>IF(Rapportage!K980="","",(Rapportage!K980*60)/1440)</f>
        <v/>
      </c>
      <c r="Q980" s="40" t="str">
        <f>IF(O980=1,1-((Rapportage!#REF!-$X$2)),"")</f>
        <v/>
      </c>
      <c r="R980" s="40" t="str">
        <f t="shared" si="98"/>
        <v/>
      </c>
      <c r="S980" s="35" t="str">
        <f>IF(OR(O980=1,Rapportage!H980&lt;$X$3),IF(Rapportage!H980&lt;"00:01","",(Rapportage!H980-$X$2)),"")</f>
        <v/>
      </c>
      <c r="T980" s="36" t="str">
        <f t="shared" si="100"/>
        <v/>
      </c>
      <c r="U980" s="41" t="str">
        <f t="shared" si="101"/>
        <v/>
      </c>
      <c r="V980" s="36" t="str">
        <f t="shared" si="102"/>
        <v/>
      </c>
      <c r="W980" s="36" t="str">
        <f t="shared" si="103"/>
        <v/>
      </c>
      <c r="X980" s="31"/>
      <c r="Y980" s="31"/>
      <c r="Z980" s="31" t="s">
        <v>9500</v>
      </c>
      <c r="AA980" s="31">
        <v>979</v>
      </c>
      <c r="AB980" s="31"/>
      <c r="AC980" s="31"/>
      <c r="AD980" s="31"/>
      <c r="AE980" s="31"/>
      <c r="AF980" s="31"/>
    </row>
    <row r="981" spans="1:32">
      <c r="A981" s="31" t="str">
        <f>IF((Rapportage!A981)="","",_xlfn.CONCAT(REPT("0",4-LEN(Rapportage!A981)),Rapportage!A981))</f>
        <v/>
      </c>
      <c r="B981" s="31" t="s">
        <v>2946</v>
      </c>
      <c r="C981" s="31" t="str">
        <f>IF((Rapportage!C981)="","",_xlfn.CONCAT(REPT("0",10-LEN(Rapportage!C981)),Rapportage!C981))</f>
        <v/>
      </c>
      <c r="D981" s="31" t="s">
        <v>2947</v>
      </c>
      <c r="E981" s="31" t="s">
        <v>18562</v>
      </c>
      <c r="F981" s="31" t="s">
        <v>16040</v>
      </c>
      <c r="G981" s="31" t="s">
        <v>2948</v>
      </c>
      <c r="H981" s="31" t="s">
        <v>9501</v>
      </c>
      <c r="I981" s="31">
        <v>1766</v>
      </c>
      <c r="J981" s="31" t="e">
        <f ca="1">IF(($AB$2-$AA$2) &gt;= 0,IF(LEN(TEXT((V981)*100,"00000"))=3,_xlfn.CONCAT(0,TEXT((V981)*100,"00000")),TEXT((V981)*100,"00000")),empty)</f>
        <v>#NAME?</v>
      </c>
      <c r="K981" s="31" t="str">
        <f t="shared" si="99"/>
        <v/>
      </c>
      <c r="L981" s="31" t="s">
        <v>13521</v>
      </c>
      <c r="M981" s="31"/>
      <c r="N981" s="33" t="e">
        <f>MOD(Rapportage!H981-Rapportage!F981,1)-P981</f>
        <v>#VALUE!</v>
      </c>
      <c r="O981" s="31" t="str">
        <f>IF(Rapportage!G981="","",Rapportage!G981-Rapportage!E981)</f>
        <v/>
      </c>
      <c r="P981" s="35" t="str">
        <f>IF(Rapportage!K981="","",(Rapportage!K981*60)/1440)</f>
        <v/>
      </c>
      <c r="Q981" s="40" t="str">
        <f>IF(O981=1,1-((Rapportage!#REF!-$X$2)),"")</f>
        <v/>
      </c>
      <c r="R981" s="40" t="str">
        <f t="shared" si="98"/>
        <v/>
      </c>
      <c r="S981" s="35" t="str">
        <f>IF(OR(O981=1,Rapportage!H981&lt;$X$3),IF(Rapportage!H981&lt;"00:01","",(Rapportage!H981-$X$2)),"")</f>
        <v/>
      </c>
      <c r="T981" s="36" t="str">
        <f t="shared" si="100"/>
        <v/>
      </c>
      <c r="U981" s="41" t="str">
        <f t="shared" si="101"/>
        <v/>
      </c>
      <c r="V981" s="36" t="str">
        <f t="shared" si="102"/>
        <v/>
      </c>
      <c r="W981" s="36" t="str">
        <f t="shared" si="103"/>
        <v/>
      </c>
      <c r="X981" s="31"/>
      <c r="Y981" s="31"/>
      <c r="Z981" s="31" t="s">
        <v>9502</v>
      </c>
      <c r="AA981" s="31">
        <v>980</v>
      </c>
      <c r="AB981" s="31"/>
      <c r="AC981" s="31"/>
      <c r="AD981" s="31"/>
      <c r="AE981" s="31"/>
      <c r="AF981" s="31"/>
    </row>
    <row r="982" spans="1:32">
      <c r="A982" s="31" t="str">
        <f>IF((Rapportage!A982)="","",_xlfn.CONCAT(REPT("0",4-LEN(Rapportage!A982)),Rapportage!A982))</f>
        <v/>
      </c>
      <c r="B982" s="31" t="s">
        <v>2949</v>
      </c>
      <c r="C982" s="31" t="str">
        <f>IF((Rapportage!C982)="","",_xlfn.CONCAT(REPT("0",10-LEN(Rapportage!C982)),Rapportage!C982))</f>
        <v/>
      </c>
      <c r="D982" s="31" t="s">
        <v>2950</v>
      </c>
      <c r="E982" s="31" t="s">
        <v>18563</v>
      </c>
      <c r="F982" s="31" t="s">
        <v>16041</v>
      </c>
      <c r="G982" s="31" t="s">
        <v>2951</v>
      </c>
      <c r="H982" s="31" t="s">
        <v>9503</v>
      </c>
      <c r="I982" s="31">
        <v>1766</v>
      </c>
      <c r="J982" s="31" t="e">
        <f ca="1">IF(($AB$2-$AA$2) &gt;= 0,IF(LEN(TEXT((V982)*100,"00000"))=3,_xlfn.CONCAT(0,TEXT((V982)*100,"00000")),TEXT((V982)*100,"00000")),empty)</f>
        <v>#NAME?</v>
      </c>
      <c r="K982" s="31" t="str">
        <f t="shared" si="99"/>
        <v/>
      </c>
      <c r="L982" s="31" t="s">
        <v>13522</v>
      </c>
      <c r="M982" s="31"/>
      <c r="N982" s="33" t="e">
        <f>MOD(Rapportage!H982-Rapportage!F982,1)-P982</f>
        <v>#VALUE!</v>
      </c>
      <c r="O982" s="31" t="str">
        <f>IF(Rapportage!G982="","",Rapportage!G982-Rapportage!E982)</f>
        <v/>
      </c>
      <c r="P982" s="35" t="str">
        <f>IF(Rapportage!K982="","",(Rapportage!K982*60)/1440)</f>
        <v/>
      </c>
      <c r="Q982" s="40" t="str">
        <f>IF(O982=1,1-((Rapportage!#REF!-$X$2)),"")</f>
        <v/>
      </c>
      <c r="R982" s="40" t="str">
        <f t="shared" si="98"/>
        <v/>
      </c>
      <c r="S982" s="35" t="str">
        <f>IF(OR(O982=1,Rapportage!H982&lt;$X$3),IF(Rapportage!H982&lt;"00:01","",(Rapportage!H982-$X$2)),"")</f>
        <v/>
      </c>
      <c r="T982" s="36" t="str">
        <f t="shared" si="100"/>
        <v/>
      </c>
      <c r="U982" s="41" t="str">
        <f t="shared" si="101"/>
        <v/>
      </c>
      <c r="V982" s="36" t="str">
        <f t="shared" si="102"/>
        <v/>
      </c>
      <c r="W982" s="36" t="str">
        <f t="shared" si="103"/>
        <v/>
      </c>
      <c r="X982" s="31"/>
      <c r="Y982" s="31"/>
      <c r="Z982" s="31" t="s">
        <v>9504</v>
      </c>
      <c r="AA982" s="31">
        <v>981</v>
      </c>
      <c r="AB982" s="31"/>
      <c r="AC982" s="31"/>
      <c r="AD982" s="31"/>
      <c r="AE982" s="31"/>
      <c r="AF982" s="31"/>
    </row>
    <row r="983" spans="1:32">
      <c r="A983" s="31" t="str">
        <f>IF((Rapportage!A983)="","",_xlfn.CONCAT(REPT("0",4-LEN(Rapportage!A983)),Rapportage!A983))</f>
        <v/>
      </c>
      <c r="B983" s="31" t="s">
        <v>2952</v>
      </c>
      <c r="C983" s="31" t="str">
        <f>IF((Rapportage!C983)="","",_xlfn.CONCAT(REPT("0",10-LEN(Rapportage!C983)),Rapportage!C983))</f>
        <v/>
      </c>
      <c r="D983" s="31" t="s">
        <v>2953</v>
      </c>
      <c r="E983" s="31" t="s">
        <v>18564</v>
      </c>
      <c r="F983" s="31" t="s">
        <v>16042</v>
      </c>
      <c r="G983" s="31" t="s">
        <v>2954</v>
      </c>
      <c r="H983" s="31" t="s">
        <v>9505</v>
      </c>
      <c r="I983" s="31">
        <v>1766</v>
      </c>
      <c r="J983" s="31" t="e">
        <f ca="1">IF(($AB$2-$AA$2) &gt;= 0,IF(LEN(TEXT((V983)*100,"00000"))=3,_xlfn.CONCAT(0,TEXT((V983)*100,"00000")),TEXT((V983)*100,"00000")),empty)</f>
        <v>#NAME?</v>
      </c>
      <c r="K983" s="31" t="str">
        <f t="shared" si="99"/>
        <v/>
      </c>
      <c r="L983" s="31" t="s">
        <v>13523</v>
      </c>
      <c r="M983" s="31"/>
      <c r="N983" s="33" t="e">
        <f>MOD(Rapportage!H983-Rapportage!F983,1)-P983</f>
        <v>#VALUE!</v>
      </c>
      <c r="O983" s="31" t="str">
        <f>IF(Rapportage!G983="","",Rapportage!G983-Rapportage!E983)</f>
        <v/>
      </c>
      <c r="P983" s="35" t="str">
        <f>IF(Rapportage!K983="","",(Rapportage!K983*60)/1440)</f>
        <v/>
      </c>
      <c r="Q983" s="40" t="str">
        <f>IF(O983=1,1-((Rapportage!#REF!-$X$2)),"")</f>
        <v/>
      </c>
      <c r="R983" s="40" t="str">
        <f t="shared" si="98"/>
        <v/>
      </c>
      <c r="S983" s="35" t="str">
        <f>IF(OR(O983=1,Rapportage!H983&lt;$X$3),IF(Rapportage!H983&lt;"00:01","",(Rapportage!H983-$X$2)),"")</f>
        <v/>
      </c>
      <c r="T983" s="36" t="str">
        <f t="shared" si="100"/>
        <v/>
      </c>
      <c r="U983" s="41" t="str">
        <f t="shared" si="101"/>
        <v/>
      </c>
      <c r="V983" s="36" t="str">
        <f t="shared" si="102"/>
        <v/>
      </c>
      <c r="W983" s="36" t="str">
        <f t="shared" si="103"/>
        <v/>
      </c>
      <c r="X983" s="31"/>
      <c r="Y983" s="31"/>
      <c r="Z983" s="31" t="s">
        <v>9506</v>
      </c>
      <c r="AA983" s="31">
        <v>982</v>
      </c>
      <c r="AB983" s="31"/>
      <c r="AC983" s="31"/>
      <c r="AD983" s="31"/>
      <c r="AE983" s="31"/>
      <c r="AF983" s="31"/>
    </row>
    <row r="984" spans="1:32">
      <c r="A984" s="31" t="str">
        <f>IF((Rapportage!A984)="","",_xlfn.CONCAT(REPT("0",4-LEN(Rapportage!A984)),Rapportage!A984))</f>
        <v/>
      </c>
      <c r="B984" s="31" t="s">
        <v>2955</v>
      </c>
      <c r="C984" s="31" t="str">
        <f>IF((Rapportage!C984)="","",_xlfn.CONCAT(REPT("0",10-LEN(Rapportage!C984)),Rapportage!C984))</f>
        <v/>
      </c>
      <c r="D984" s="31" t="s">
        <v>2956</v>
      </c>
      <c r="E984" s="31" t="s">
        <v>18565</v>
      </c>
      <c r="F984" s="31" t="s">
        <v>16043</v>
      </c>
      <c r="G984" s="31" t="s">
        <v>2957</v>
      </c>
      <c r="H984" s="31" t="s">
        <v>9507</v>
      </c>
      <c r="I984" s="31">
        <v>1766</v>
      </c>
      <c r="J984" s="31" t="e">
        <f ca="1">IF(($AB$2-$AA$2) &gt;= 0,IF(LEN(TEXT((V984)*100,"00000"))=3,_xlfn.CONCAT(0,TEXT((V984)*100,"00000")),TEXT((V984)*100,"00000")),empty)</f>
        <v>#NAME?</v>
      </c>
      <c r="K984" s="31" t="str">
        <f t="shared" si="99"/>
        <v/>
      </c>
      <c r="L984" s="31" t="s">
        <v>13524</v>
      </c>
      <c r="M984" s="31"/>
      <c r="N984" s="33" t="e">
        <f>MOD(Rapportage!H984-Rapportage!F984,1)-P984</f>
        <v>#VALUE!</v>
      </c>
      <c r="O984" s="31" t="str">
        <f>IF(Rapportage!G984="","",Rapportage!G984-Rapportage!E984)</f>
        <v/>
      </c>
      <c r="P984" s="35" t="str">
        <f>IF(Rapportage!K984="","",(Rapportage!K984*60)/1440)</f>
        <v/>
      </c>
      <c r="Q984" s="40" t="str">
        <f>IF(O984=1,1-((Rapportage!#REF!-$X$2)),"")</f>
        <v/>
      </c>
      <c r="R984" s="40" t="str">
        <f t="shared" si="98"/>
        <v/>
      </c>
      <c r="S984" s="35" t="str">
        <f>IF(OR(O984=1,Rapportage!H984&lt;$X$3),IF(Rapportage!H984&lt;"00:01","",(Rapportage!H984-$X$2)),"")</f>
        <v/>
      </c>
      <c r="T984" s="36" t="str">
        <f t="shared" si="100"/>
        <v/>
      </c>
      <c r="U984" s="41" t="str">
        <f t="shared" si="101"/>
        <v/>
      </c>
      <c r="V984" s="36" t="str">
        <f t="shared" si="102"/>
        <v/>
      </c>
      <c r="W984" s="36" t="str">
        <f t="shared" si="103"/>
        <v/>
      </c>
      <c r="X984" s="31"/>
      <c r="Y984" s="31"/>
      <c r="Z984" s="31" t="s">
        <v>9508</v>
      </c>
      <c r="AA984" s="31">
        <v>983</v>
      </c>
      <c r="AB984" s="31"/>
      <c r="AC984" s="31"/>
      <c r="AD984" s="31"/>
      <c r="AE984" s="31"/>
      <c r="AF984" s="31"/>
    </row>
    <row r="985" spans="1:32">
      <c r="A985" s="31" t="str">
        <f>IF((Rapportage!A985)="","",_xlfn.CONCAT(REPT("0",4-LEN(Rapportage!A985)),Rapportage!A985))</f>
        <v/>
      </c>
      <c r="B985" s="31" t="s">
        <v>2958</v>
      </c>
      <c r="C985" s="31" t="str">
        <f>IF((Rapportage!C985)="","",_xlfn.CONCAT(REPT("0",10-LEN(Rapportage!C985)),Rapportage!C985))</f>
        <v/>
      </c>
      <c r="D985" s="31" t="s">
        <v>2959</v>
      </c>
      <c r="E985" s="31" t="s">
        <v>18566</v>
      </c>
      <c r="F985" s="31" t="s">
        <v>16044</v>
      </c>
      <c r="G985" s="31" t="s">
        <v>2960</v>
      </c>
      <c r="H985" s="31" t="s">
        <v>9509</v>
      </c>
      <c r="I985" s="31">
        <v>1766</v>
      </c>
      <c r="J985" s="31" t="e">
        <f ca="1">IF(($AB$2-$AA$2) &gt;= 0,IF(LEN(TEXT((V985)*100,"00000"))=3,_xlfn.CONCAT(0,TEXT((V985)*100,"00000")),TEXT((V985)*100,"00000")),empty)</f>
        <v>#NAME?</v>
      </c>
      <c r="K985" s="31" t="str">
        <f t="shared" si="99"/>
        <v/>
      </c>
      <c r="L985" s="31" t="s">
        <v>13525</v>
      </c>
      <c r="M985" s="31"/>
      <c r="N985" s="33" t="e">
        <f>MOD(Rapportage!H985-Rapportage!F985,1)-P985</f>
        <v>#VALUE!</v>
      </c>
      <c r="O985" s="31" t="str">
        <f>IF(Rapportage!G985="","",Rapportage!G985-Rapportage!E985)</f>
        <v/>
      </c>
      <c r="P985" s="35" t="str">
        <f>IF(Rapportage!K985="","",(Rapportage!K985*60)/1440)</f>
        <v/>
      </c>
      <c r="Q985" s="40" t="str">
        <f>IF(O985=1,1-((Rapportage!#REF!-$X$2)),"")</f>
        <v/>
      </c>
      <c r="R985" s="40" t="str">
        <f t="shared" si="98"/>
        <v/>
      </c>
      <c r="S985" s="35" t="str">
        <f>IF(OR(O985=1,Rapportage!H985&lt;$X$3),IF(Rapportage!H985&lt;"00:01","",(Rapportage!H985-$X$2)),"")</f>
        <v/>
      </c>
      <c r="T985" s="36" t="str">
        <f t="shared" si="100"/>
        <v/>
      </c>
      <c r="U985" s="41" t="str">
        <f t="shared" si="101"/>
        <v/>
      </c>
      <c r="V985" s="36" t="str">
        <f t="shared" si="102"/>
        <v/>
      </c>
      <c r="W985" s="36" t="str">
        <f t="shared" si="103"/>
        <v/>
      </c>
      <c r="X985" s="31"/>
      <c r="Y985" s="31"/>
      <c r="Z985" s="31" t="s">
        <v>9510</v>
      </c>
      <c r="AA985" s="31">
        <v>984</v>
      </c>
      <c r="AB985" s="31"/>
      <c r="AC985" s="31"/>
      <c r="AD985" s="31"/>
      <c r="AE985" s="31"/>
      <c r="AF985" s="31"/>
    </row>
    <row r="986" spans="1:32">
      <c r="A986" s="31" t="str">
        <f>IF((Rapportage!A986)="","",_xlfn.CONCAT(REPT("0",4-LEN(Rapportage!A986)),Rapportage!A986))</f>
        <v/>
      </c>
      <c r="B986" s="31" t="s">
        <v>2961</v>
      </c>
      <c r="C986" s="31" t="str">
        <f>IF((Rapportage!C986)="","",_xlfn.CONCAT(REPT("0",10-LEN(Rapportage!C986)),Rapportage!C986))</f>
        <v/>
      </c>
      <c r="D986" s="31" t="s">
        <v>2962</v>
      </c>
      <c r="E986" s="31" t="s">
        <v>18567</v>
      </c>
      <c r="F986" s="31" t="s">
        <v>16045</v>
      </c>
      <c r="G986" s="31" t="s">
        <v>2963</v>
      </c>
      <c r="H986" s="31" t="s">
        <v>9511</v>
      </c>
      <c r="I986" s="31">
        <v>1766</v>
      </c>
      <c r="J986" s="31" t="e">
        <f ca="1">IF(($AB$2-$AA$2) &gt;= 0,IF(LEN(TEXT((V986)*100,"00000"))=3,_xlfn.CONCAT(0,TEXT((V986)*100,"00000")),TEXT((V986)*100,"00000")),empty)</f>
        <v>#NAME?</v>
      </c>
      <c r="K986" s="31" t="str">
        <f t="shared" si="99"/>
        <v/>
      </c>
      <c r="L986" s="31" t="s">
        <v>13526</v>
      </c>
      <c r="M986" s="31"/>
      <c r="N986" s="33" t="e">
        <f>MOD(Rapportage!H986-Rapportage!F986,1)-P986</f>
        <v>#VALUE!</v>
      </c>
      <c r="O986" s="31" t="str">
        <f>IF(Rapportage!G986="","",Rapportage!G986-Rapportage!E986)</f>
        <v/>
      </c>
      <c r="P986" s="35" t="str">
        <f>IF(Rapportage!K986="","",(Rapportage!K986*60)/1440)</f>
        <v/>
      </c>
      <c r="Q986" s="40" t="str">
        <f>IF(O986=1,1-((Rapportage!#REF!-$X$2)),"")</f>
        <v/>
      </c>
      <c r="R986" s="40" t="str">
        <f t="shared" si="98"/>
        <v/>
      </c>
      <c r="S986" s="35" t="str">
        <f>IF(OR(O986=1,Rapportage!H986&lt;$X$3),IF(Rapportage!H986&lt;"00:01","",(Rapportage!H986-$X$2)),"")</f>
        <v/>
      </c>
      <c r="T986" s="36" t="str">
        <f t="shared" si="100"/>
        <v/>
      </c>
      <c r="U986" s="41" t="str">
        <f t="shared" si="101"/>
        <v/>
      </c>
      <c r="V986" s="36" t="str">
        <f t="shared" si="102"/>
        <v/>
      </c>
      <c r="W986" s="36" t="str">
        <f t="shared" si="103"/>
        <v/>
      </c>
      <c r="X986" s="31"/>
      <c r="Y986" s="31"/>
      <c r="Z986" s="31" t="s">
        <v>9512</v>
      </c>
      <c r="AA986" s="31">
        <v>985</v>
      </c>
      <c r="AB986" s="31"/>
      <c r="AC986" s="31"/>
      <c r="AD986" s="31"/>
      <c r="AE986" s="31"/>
      <c r="AF986" s="31"/>
    </row>
    <row r="987" spans="1:32">
      <c r="A987" s="31" t="str">
        <f>IF((Rapportage!A987)="","",_xlfn.CONCAT(REPT("0",4-LEN(Rapportage!A987)),Rapportage!A987))</f>
        <v/>
      </c>
      <c r="B987" s="31" t="s">
        <v>2964</v>
      </c>
      <c r="C987" s="31" t="str">
        <f>IF((Rapportage!C987)="","",_xlfn.CONCAT(REPT("0",10-LEN(Rapportage!C987)),Rapportage!C987))</f>
        <v/>
      </c>
      <c r="D987" s="31" t="s">
        <v>2965</v>
      </c>
      <c r="E987" s="31" t="s">
        <v>18568</v>
      </c>
      <c r="F987" s="31" t="s">
        <v>16046</v>
      </c>
      <c r="G987" s="31" t="s">
        <v>2966</v>
      </c>
      <c r="H987" s="31" t="s">
        <v>9513</v>
      </c>
      <c r="I987" s="31">
        <v>1766</v>
      </c>
      <c r="J987" s="31" t="e">
        <f ca="1">IF(($AB$2-$AA$2) &gt;= 0,IF(LEN(TEXT((V987)*100,"00000"))=3,_xlfn.CONCAT(0,TEXT((V987)*100,"00000")),TEXT((V987)*100,"00000")),empty)</f>
        <v>#NAME?</v>
      </c>
      <c r="K987" s="31" t="str">
        <f t="shared" si="99"/>
        <v/>
      </c>
      <c r="L987" s="31" t="s">
        <v>13527</v>
      </c>
      <c r="M987" s="31"/>
      <c r="N987" s="33" t="e">
        <f>MOD(Rapportage!H987-Rapportage!F987,1)-P987</f>
        <v>#VALUE!</v>
      </c>
      <c r="O987" s="31" t="str">
        <f>IF(Rapportage!G987="","",Rapportage!G987-Rapportage!E987)</f>
        <v/>
      </c>
      <c r="P987" s="35" t="str">
        <f>IF(Rapportage!K987="","",(Rapportage!K987*60)/1440)</f>
        <v/>
      </c>
      <c r="Q987" s="40" t="str">
        <f>IF(O987=1,1-((Rapportage!#REF!-$X$2)),"")</f>
        <v/>
      </c>
      <c r="R987" s="40" t="str">
        <f t="shared" si="98"/>
        <v/>
      </c>
      <c r="S987" s="35" t="str">
        <f>IF(OR(O987=1,Rapportage!H987&lt;$X$3),IF(Rapportage!H987&lt;"00:01","",(Rapportage!H987-$X$2)),"")</f>
        <v/>
      </c>
      <c r="T987" s="36" t="str">
        <f t="shared" si="100"/>
        <v/>
      </c>
      <c r="U987" s="41" t="str">
        <f t="shared" si="101"/>
        <v/>
      </c>
      <c r="V987" s="36" t="str">
        <f t="shared" si="102"/>
        <v/>
      </c>
      <c r="W987" s="36" t="str">
        <f t="shared" si="103"/>
        <v/>
      </c>
      <c r="X987" s="31"/>
      <c r="Y987" s="31"/>
      <c r="Z987" s="31" t="s">
        <v>9514</v>
      </c>
      <c r="AA987" s="31">
        <v>986</v>
      </c>
      <c r="AB987" s="31"/>
      <c r="AC987" s="31"/>
      <c r="AD987" s="31"/>
      <c r="AE987" s="31"/>
      <c r="AF987" s="31"/>
    </row>
    <row r="988" spans="1:32">
      <c r="A988" s="31" t="str">
        <f>IF((Rapportage!A988)="","",_xlfn.CONCAT(REPT("0",4-LEN(Rapportage!A988)),Rapportage!A988))</f>
        <v/>
      </c>
      <c r="B988" s="31" t="s">
        <v>2967</v>
      </c>
      <c r="C988" s="31" t="str">
        <f>IF((Rapportage!C988)="","",_xlfn.CONCAT(REPT("0",10-LEN(Rapportage!C988)),Rapportage!C988))</f>
        <v/>
      </c>
      <c r="D988" s="31" t="s">
        <v>2968</v>
      </c>
      <c r="E988" s="31" t="s">
        <v>18569</v>
      </c>
      <c r="F988" s="31" t="s">
        <v>16047</v>
      </c>
      <c r="G988" s="31" t="s">
        <v>2969</v>
      </c>
      <c r="H988" s="31" t="s">
        <v>9515</v>
      </c>
      <c r="I988" s="31">
        <v>1766</v>
      </c>
      <c r="J988" s="31" t="e">
        <f ca="1">IF(($AB$2-$AA$2) &gt;= 0,IF(LEN(TEXT((V988)*100,"00000"))=3,_xlfn.CONCAT(0,TEXT((V988)*100,"00000")),TEXT((V988)*100,"00000")),empty)</f>
        <v>#NAME?</v>
      </c>
      <c r="K988" s="31" t="str">
        <f t="shared" si="99"/>
        <v/>
      </c>
      <c r="L988" s="31" t="s">
        <v>13528</v>
      </c>
      <c r="M988" s="31"/>
      <c r="N988" s="33" t="e">
        <f>MOD(Rapportage!H988-Rapportage!F988,1)-P988</f>
        <v>#VALUE!</v>
      </c>
      <c r="O988" s="31" t="str">
        <f>IF(Rapportage!G988="","",Rapportage!G988-Rapportage!E988)</f>
        <v/>
      </c>
      <c r="P988" s="35" t="str">
        <f>IF(Rapportage!K988="","",(Rapportage!K988*60)/1440)</f>
        <v/>
      </c>
      <c r="Q988" s="40" t="str">
        <f>IF(O988=1,1-((Rapportage!#REF!-$X$2)),"")</f>
        <v/>
      </c>
      <c r="R988" s="40" t="str">
        <f t="shared" si="98"/>
        <v/>
      </c>
      <c r="S988" s="35" t="str">
        <f>IF(OR(O988=1,Rapportage!H988&lt;$X$3),IF(Rapportage!H988&lt;"00:01","",(Rapportage!H988-$X$2)),"")</f>
        <v/>
      </c>
      <c r="T988" s="36" t="str">
        <f t="shared" si="100"/>
        <v/>
      </c>
      <c r="U988" s="41" t="str">
        <f t="shared" si="101"/>
        <v/>
      </c>
      <c r="V988" s="36" t="str">
        <f t="shared" si="102"/>
        <v/>
      </c>
      <c r="W988" s="36" t="str">
        <f t="shared" si="103"/>
        <v/>
      </c>
      <c r="X988" s="31"/>
      <c r="Y988" s="31"/>
      <c r="Z988" s="31" t="s">
        <v>9516</v>
      </c>
      <c r="AA988" s="31">
        <v>987</v>
      </c>
      <c r="AB988" s="31"/>
      <c r="AC988" s="31"/>
      <c r="AD988" s="31"/>
      <c r="AE988" s="31"/>
      <c r="AF988" s="31"/>
    </row>
    <row r="989" spans="1:32">
      <c r="A989" s="31" t="str">
        <f>IF((Rapportage!A989)="","",_xlfn.CONCAT(REPT("0",4-LEN(Rapportage!A989)),Rapportage!A989))</f>
        <v/>
      </c>
      <c r="B989" s="31" t="s">
        <v>2970</v>
      </c>
      <c r="C989" s="31" t="str">
        <f>IF((Rapportage!C989)="","",_xlfn.CONCAT(REPT("0",10-LEN(Rapportage!C989)),Rapportage!C989))</f>
        <v/>
      </c>
      <c r="D989" s="31" t="s">
        <v>2971</v>
      </c>
      <c r="E989" s="31" t="s">
        <v>18570</v>
      </c>
      <c r="F989" s="31" t="s">
        <v>16048</v>
      </c>
      <c r="G989" s="31" t="s">
        <v>2972</v>
      </c>
      <c r="H989" s="31" t="s">
        <v>9517</v>
      </c>
      <c r="I989" s="31">
        <v>1766</v>
      </c>
      <c r="J989" s="31" t="e">
        <f ca="1">IF(($AB$2-$AA$2) &gt;= 0,IF(LEN(TEXT((V989)*100,"00000"))=3,_xlfn.CONCAT(0,TEXT((V989)*100,"00000")),TEXT((V989)*100,"00000")),empty)</f>
        <v>#NAME?</v>
      </c>
      <c r="K989" s="31" t="str">
        <f t="shared" si="99"/>
        <v/>
      </c>
      <c r="L989" s="31" t="s">
        <v>13529</v>
      </c>
      <c r="M989" s="31"/>
      <c r="N989" s="33" t="e">
        <f>MOD(Rapportage!H989-Rapportage!F989,1)-P989</f>
        <v>#VALUE!</v>
      </c>
      <c r="O989" s="31" t="str">
        <f>IF(Rapportage!G989="","",Rapportage!G989-Rapportage!E989)</f>
        <v/>
      </c>
      <c r="P989" s="35" t="str">
        <f>IF(Rapportage!K989="","",(Rapportage!K989*60)/1440)</f>
        <v/>
      </c>
      <c r="Q989" s="40" t="str">
        <f>IF(O989=1,1-((Rapportage!#REF!-$X$2)),"")</f>
        <v/>
      </c>
      <c r="R989" s="40" t="str">
        <f t="shared" si="98"/>
        <v/>
      </c>
      <c r="S989" s="35" t="str">
        <f>IF(OR(O989=1,Rapportage!H989&lt;$X$3),IF(Rapportage!H989&lt;"00:01","",(Rapportage!H989-$X$2)),"")</f>
        <v/>
      </c>
      <c r="T989" s="36" t="str">
        <f t="shared" si="100"/>
        <v/>
      </c>
      <c r="U989" s="41" t="str">
        <f t="shared" si="101"/>
        <v/>
      </c>
      <c r="V989" s="36" t="str">
        <f t="shared" si="102"/>
        <v/>
      </c>
      <c r="W989" s="36" t="str">
        <f t="shared" si="103"/>
        <v/>
      </c>
      <c r="X989" s="31"/>
      <c r="Y989" s="31"/>
      <c r="Z989" s="31" t="s">
        <v>9518</v>
      </c>
      <c r="AA989" s="31">
        <v>988</v>
      </c>
      <c r="AB989" s="31"/>
      <c r="AC989" s="31"/>
      <c r="AD989" s="31"/>
      <c r="AE989" s="31"/>
      <c r="AF989" s="31"/>
    </row>
    <row r="990" spans="1:32">
      <c r="A990" s="31" t="str">
        <f>IF((Rapportage!A990)="","",_xlfn.CONCAT(REPT("0",4-LEN(Rapportage!A990)),Rapportage!A990))</f>
        <v/>
      </c>
      <c r="B990" s="31" t="s">
        <v>2973</v>
      </c>
      <c r="C990" s="31" t="str">
        <f>IF((Rapportage!C990)="","",_xlfn.CONCAT(REPT("0",10-LEN(Rapportage!C990)),Rapportage!C990))</f>
        <v/>
      </c>
      <c r="D990" s="31" t="s">
        <v>2974</v>
      </c>
      <c r="E990" s="31" t="s">
        <v>18571</v>
      </c>
      <c r="F990" s="31" t="s">
        <v>16049</v>
      </c>
      <c r="G990" s="31" t="s">
        <v>2975</v>
      </c>
      <c r="H990" s="31" t="s">
        <v>9519</v>
      </c>
      <c r="I990" s="31">
        <v>1766</v>
      </c>
      <c r="J990" s="31" t="e">
        <f ca="1">IF(($AB$2-$AA$2) &gt;= 0,IF(LEN(TEXT((V990)*100,"00000"))=3,_xlfn.CONCAT(0,TEXT((V990)*100,"00000")),TEXT((V990)*100,"00000")),empty)</f>
        <v>#NAME?</v>
      </c>
      <c r="K990" s="31" t="str">
        <f t="shared" si="99"/>
        <v/>
      </c>
      <c r="L990" s="31" t="s">
        <v>13530</v>
      </c>
      <c r="M990" s="31"/>
      <c r="N990" s="33" t="e">
        <f>MOD(Rapportage!H990-Rapportage!F990,1)-P990</f>
        <v>#VALUE!</v>
      </c>
      <c r="O990" s="31" t="str">
        <f>IF(Rapportage!G990="","",Rapportage!G990-Rapportage!E990)</f>
        <v/>
      </c>
      <c r="P990" s="35" t="str">
        <f>IF(Rapportage!K990="","",(Rapportage!K990*60)/1440)</f>
        <v/>
      </c>
      <c r="Q990" s="40" t="str">
        <f>IF(O990=1,1-((Rapportage!#REF!-$X$2)),"")</f>
        <v/>
      </c>
      <c r="R990" s="40" t="str">
        <f t="shared" si="98"/>
        <v/>
      </c>
      <c r="S990" s="35" t="str">
        <f>IF(OR(O990=1,Rapportage!H990&lt;$X$3),IF(Rapportage!H990&lt;"00:01","",(Rapportage!H990-$X$2)),"")</f>
        <v/>
      </c>
      <c r="T990" s="36" t="str">
        <f t="shared" si="100"/>
        <v/>
      </c>
      <c r="U990" s="41" t="str">
        <f t="shared" si="101"/>
        <v/>
      </c>
      <c r="V990" s="36" t="str">
        <f t="shared" si="102"/>
        <v/>
      </c>
      <c r="W990" s="36" t="str">
        <f t="shared" si="103"/>
        <v/>
      </c>
      <c r="X990" s="31"/>
      <c r="Y990" s="31"/>
      <c r="Z990" s="31" t="s">
        <v>9520</v>
      </c>
      <c r="AA990" s="31">
        <v>989</v>
      </c>
      <c r="AB990" s="31"/>
      <c r="AC990" s="31"/>
      <c r="AD990" s="31"/>
      <c r="AE990" s="31"/>
      <c r="AF990" s="31"/>
    </row>
    <row r="991" spans="1:32">
      <c r="A991" s="31" t="str">
        <f>IF((Rapportage!A991)="","",_xlfn.CONCAT(REPT("0",4-LEN(Rapportage!A991)),Rapportage!A991))</f>
        <v/>
      </c>
      <c r="B991" s="31" t="s">
        <v>2976</v>
      </c>
      <c r="C991" s="31" t="str">
        <f>IF((Rapportage!C991)="","",_xlfn.CONCAT(REPT("0",10-LEN(Rapportage!C991)),Rapportage!C991))</f>
        <v/>
      </c>
      <c r="D991" s="31" t="s">
        <v>2977</v>
      </c>
      <c r="E991" s="31" t="s">
        <v>18572</v>
      </c>
      <c r="F991" s="31" t="s">
        <v>16050</v>
      </c>
      <c r="G991" s="31" t="s">
        <v>2978</v>
      </c>
      <c r="H991" s="31" t="s">
        <v>9521</v>
      </c>
      <c r="I991" s="31">
        <v>1766</v>
      </c>
      <c r="J991" s="31" t="e">
        <f ca="1">IF(($AB$2-$AA$2) &gt;= 0,IF(LEN(TEXT((V991)*100,"00000"))=3,_xlfn.CONCAT(0,TEXT((V991)*100,"00000")),TEXT((V991)*100,"00000")),empty)</f>
        <v>#NAME?</v>
      </c>
      <c r="K991" s="31" t="str">
        <f t="shared" si="99"/>
        <v/>
      </c>
      <c r="L991" s="31" t="s">
        <v>13531</v>
      </c>
      <c r="M991" s="31"/>
      <c r="N991" s="33" t="e">
        <f>MOD(Rapportage!H991-Rapportage!F991,1)-P991</f>
        <v>#VALUE!</v>
      </c>
      <c r="O991" s="31" t="str">
        <f>IF(Rapportage!G991="","",Rapportage!G991-Rapportage!E991)</f>
        <v/>
      </c>
      <c r="P991" s="35" t="str">
        <f>IF(Rapportage!K991="","",(Rapportage!K991*60)/1440)</f>
        <v/>
      </c>
      <c r="Q991" s="40" t="str">
        <f>IF(O991=1,1-((Rapportage!#REF!-$X$2)),"")</f>
        <v/>
      </c>
      <c r="R991" s="40" t="str">
        <f t="shared" si="98"/>
        <v/>
      </c>
      <c r="S991" s="35" t="str">
        <f>IF(OR(O991=1,Rapportage!H991&lt;$X$3),IF(Rapportage!H991&lt;"00:01","",(Rapportage!H991-$X$2)),"")</f>
        <v/>
      </c>
      <c r="T991" s="36" t="str">
        <f t="shared" si="100"/>
        <v/>
      </c>
      <c r="U991" s="41" t="str">
        <f t="shared" si="101"/>
        <v/>
      </c>
      <c r="V991" s="36" t="str">
        <f t="shared" si="102"/>
        <v/>
      </c>
      <c r="W991" s="36" t="str">
        <f t="shared" si="103"/>
        <v/>
      </c>
      <c r="X991" s="31"/>
      <c r="Y991" s="31"/>
      <c r="Z991" s="31" t="s">
        <v>9522</v>
      </c>
      <c r="AA991" s="31">
        <v>990</v>
      </c>
      <c r="AB991" s="31"/>
      <c r="AC991" s="31"/>
      <c r="AD991" s="31"/>
      <c r="AE991" s="31"/>
      <c r="AF991" s="31"/>
    </row>
    <row r="992" spans="1:32">
      <c r="A992" s="31" t="str">
        <f>IF((Rapportage!A992)="","",_xlfn.CONCAT(REPT("0",4-LEN(Rapportage!A992)),Rapportage!A992))</f>
        <v/>
      </c>
      <c r="B992" s="31" t="s">
        <v>2979</v>
      </c>
      <c r="C992" s="31" t="str">
        <f>IF((Rapportage!C992)="","",_xlfn.CONCAT(REPT("0",10-LEN(Rapportage!C992)),Rapportage!C992))</f>
        <v/>
      </c>
      <c r="D992" s="31" t="s">
        <v>2980</v>
      </c>
      <c r="E992" s="31" t="s">
        <v>18573</v>
      </c>
      <c r="F992" s="31" t="s">
        <v>16051</v>
      </c>
      <c r="G992" s="31" t="s">
        <v>2981</v>
      </c>
      <c r="H992" s="31" t="s">
        <v>9523</v>
      </c>
      <c r="I992" s="31">
        <v>1766</v>
      </c>
      <c r="J992" s="31" t="e">
        <f ca="1">IF(($AB$2-$AA$2) &gt;= 0,IF(LEN(TEXT((V992)*100,"00000"))=3,_xlfn.CONCAT(0,TEXT((V992)*100,"00000")),TEXT((V992)*100,"00000")),empty)</f>
        <v>#NAME?</v>
      </c>
      <c r="K992" s="31" t="str">
        <f t="shared" si="99"/>
        <v/>
      </c>
      <c r="L992" s="31" t="s">
        <v>13532</v>
      </c>
      <c r="M992" s="31"/>
      <c r="N992" s="33" t="e">
        <f>MOD(Rapportage!H992-Rapportage!F992,1)-P992</f>
        <v>#VALUE!</v>
      </c>
      <c r="O992" s="31" t="str">
        <f>IF(Rapportage!G992="","",Rapportage!G992-Rapportage!E992)</f>
        <v/>
      </c>
      <c r="P992" s="35" t="str">
        <f>IF(Rapportage!K992="","",(Rapportage!K992*60)/1440)</f>
        <v/>
      </c>
      <c r="Q992" s="40" t="str">
        <f>IF(O992=1,1-((Rapportage!#REF!-$X$2)),"")</f>
        <v/>
      </c>
      <c r="R992" s="40" t="str">
        <f t="shared" si="98"/>
        <v/>
      </c>
      <c r="S992" s="35" t="str">
        <f>IF(OR(O992=1,Rapportage!H992&lt;$X$3),IF(Rapportage!H992&lt;"00:01","",(Rapportage!H992-$X$2)),"")</f>
        <v/>
      </c>
      <c r="T992" s="36" t="str">
        <f t="shared" si="100"/>
        <v/>
      </c>
      <c r="U992" s="41" t="str">
        <f t="shared" si="101"/>
        <v/>
      </c>
      <c r="V992" s="36" t="str">
        <f t="shared" si="102"/>
        <v/>
      </c>
      <c r="W992" s="36" t="str">
        <f t="shared" si="103"/>
        <v/>
      </c>
      <c r="X992" s="31"/>
      <c r="Y992" s="31"/>
      <c r="Z992" s="31" t="s">
        <v>9524</v>
      </c>
      <c r="AA992" s="31">
        <v>991</v>
      </c>
      <c r="AB992" s="31"/>
      <c r="AC992" s="31"/>
      <c r="AD992" s="31"/>
      <c r="AE992" s="31"/>
      <c r="AF992" s="31"/>
    </row>
    <row r="993" spans="1:32">
      <c r="A993" s="31" t="str">
        <f>IF((Rapportage!A993)="","",_xlfn.CONCAT(REPT("0",4-LEN(Rapportage!A993)),Rapportage!A993))</f>
        <v/>
      </c>
      <c r="B993" s="31" t="s">
        <v>2982</v>
      </c>
      <c r="C993" s="31" t="str">
        <f>IF((Rapportage!C993)="","",_xlfn.CONCAT(REPT("0",10-LEN(Rapportage!C993)),Rapportage!C993))</f>
        <v/>
      </c>
      <c r="D993" s="31" t="s">
        <v>2983</v>
      </c>
      <c r="E993" s="31" t="s">
        <v>18574</v>
      </c>
      <c r="F993" s="31" t="s">
        <v>16052</v>
      </c>
      <c r="G993" s="31" t="s">
        <v>2984</v>
      </c>
      <c r="H993" s="31" t="s">
        <v>9525</v>
      </c>
      <c r="I993" s="31">
        <v>1766</v>
      </c>
      <c r="J993" s="31" t="e">
        <f ca="1">IF(($AB$2-$AA$2) &gt;= 0,IF(LEN(TEXT((V993)*100,"00000"))=3,_xlfn.CONCAT(0,TEXT((V993)*100,"00000")),TEXT((V993)*100,"00000")),empty)</f>
        <v>#NAME?</v>
      </c>
      <c r="K993" s="31" t="str">
        <f t="shared" si="99"/>
        <v/>
      </c>
      <c r="L993" s="31" t="s">
        <v>13533</v>
      </c>
      <c r="M993" s="31"/>
      <c r="N993" s="33" t="e">
        <f>MOD(Rapportage!H993-Rapportage!F993,1)-P993</f>
        <v>#VALUE!</v>
      </c>
      <c r="O993" s="31" t="str">
        <f>IF(Rapportage!G993="","",Rapportage!G993-Rapportage!E993)</f>
        <v/>
      </c>
      <c r="P993" s="35" t="str">
        <f>IF(Rapportage!K993="","",(Rapportage!K993*60)/1440)</f>
        <v/>
      </c>
      <c r="Q993" s="40" t="str">
        <f>IF(O993=1,1-((Rapportage!#REF!-$X$2)),"")</f>
        <v/>
      </c>
      <c r="R993" s="40" t="str">
        <f t="shared" si="98"/>
        <v/>
      </c>
      <c r="S993" s="35" t="str">
        <f>IF(OR(O993=1,Rapportage!H993&lt;$X$3),IF(Rapportage!H993&lt;"00:01","",(Rapportage!H993-$X$2)),"")</f>
        <v/>
      </c>
      <c r="T993" s="36" t="str">
        <f t="shared" si="100"/>
        <v/>
      </c>
      <c r="U993" s="41" t="str">
        <f t="shared" si="101"/>
        <v/>
      </c>
      <c r="V993" s="36" t="str">
        <f t="shared" si="102"/>
        <v/>
      </c>
      <c r="W993" s="36" t="str">
        <f t="shared" si="103"/>
        <v/>
      </c>
      <c r="X993" s="31"/>
      <c r="Y993" s="31"/>
      <c r="Z993" s="31" t="s">
        <v>9526</v>
      </c>
      <c r="AA993" s="31">
        <v>992</v>
      </c>
      <c r="AB993" s="31"/>
      <c r="AC993" s="31"/>
      <c r="AD993" s="31"/>
      <c r="AE993" s="31"/>
      <c r="AF993" s="31"/>
    </row>
    <row r="994" spans="1:32">
      <c r="A994" s="31" t="str">
        <f>IF((Rapportage!A994)="","",_xlfn.CONCAT(REPT("0",4-LEN(Rapportage!A994)),Rapportage!A994))</f>
        <v/>
      </c>
      <c r="B994" s="31" t="s">
        <v>2985</v>
      </c>
      <c r="C994" s="31" t="str">
        <f>IF((Rapportage!C994)="","",_xlfn.CONCAT(REPT("0",10-LEN(Rapportage!C994)),Rapportage!C994))</f>
        <v/>
      </c>
      <c r="D994" s="31" t="s">
        <v>2986</v>
      </c>
      <c r="E994" s="31" t="s">
        <v>18575</v>
      </c>
      <c r="F994" s="31" t="s">
        <v>16053</v>
      </c>
      <c r="G994" s="31" t="s">
        <v>2987</v>
      </c>
      <c r="H994" s="31" t="s">
        <v>9527</v>
      </c>
      <c r="I994" s="31">
        <v>1766</v>
      </c>
      <c r="J994" s="31" t="e">
        <f ca="1">IF(($AB$2-$AA$2) &gt;= 0,IF(LEN(TEXT((V994)*100,"00000"))=3,_xlfn.CONCAT(0,TEXT((V994)*100,"00000")),TEXT((V994)*100,"00000")),empty)</f>
        <v>#NAME?</v>
      </c>
      <c r="K994" s="31" t="str">
        <f t="shared" si="99"/>
        <v/>
      </c>
      <c r="L994" s="31" t="s">
        <v>13534</v>
      </c>
      <c r="M994" s="31"/>
      <c r="N994" s="33" t="e">
        <f>MOD(Rapportage!H994-Rapportage!F994,1)-P994</f>
        <v>#VALUE!</v>
      </c>
      <c r="O994" s="31" t="str">
        <f>IF(Rapportage!G994="","",Rapportage!G994-Rapportage!E994)</f>
        <v/>
      </c>
      <c r="P994" s="35" t="str">
        <f>IF(Rapportage!K994="","",(Rapportage!K994*60)/1440)</f>
        <v/>
      </c>
      <c r="Q994" s="40" t="str">
        <f>IF(O994=1,1-((Rapportage!#REF!-$X$2)),"")</f>
        <v/>
      </c>
      <c r="R994" s="40" t="str">
        <f t="shared" si="98"/>
        <v/>
      </c>
      <c r="S994" s="35" t="str">
        <f>IF(OR(O994=1,Rapportage!H994&lt;$X$3),IF(Rapportage!H994&lt;"00:01","",(Rapportage!H994-$X$2)),"")</f>
        <v/>
      </c>
      <c r="T994" s="36" t="str">
        <f t="shared" si="100"/>
        <v/>
      </c>
      <c r="U994" s="41" t="str">
        <f t="shared" si="101"/>
        <v/>
      </c>
      <c r="V994" s="36" t="str">
        <f t="shared" si="102"/>
        <v/>
      </c>
      <c r="W994" s="36" t="str">
        <f t="shared" si="103"/>
        <v/>
      </c>
      <c r="X994" s="31"/>
      <c r="Y994" s="31"/>
      <c r="Z994" s="31" t="s">
        <v>9528</v>
      </c>
      <c r="AA994" s="31">
        <v>993</v>
      </c>
      <c r="AB994" s="31"/>
      <c r="AC994" s="31"/>
      <c r="AD994" s="31"/>
      <c r="AE994" s="31"/>
      <c r="AF994" s="31"/>
    </row>
    <row r="995" spans="1:32">
      <c r="A995" s="31" t="str">
        <f>IF((Rapportage!A995)="","",_xlfn.CONCAT(REPT("0",4-LEN(Rapportage!A995)),Rapportage!A995))</f>
        <v/>
      </c>
      <c r="B995" s="31" t="s">
        <v>2988</v>
      </c>
      <c r="C995" s="31" t="str">
        <f>IF((Rapportage!C995)="","",_xlfn.CONCAT(REPT("0",10-LEN(Rapportage!C995)),Rapportage!C995))</f>
        <v/>
      </c>
      <c r="D995" s="31" t="s">
        <v>2989</v>
      </c>
      <c r="E995" s="31" t="s">
        <v>18576</v>
      </c>
      <c r="F995" s="31" t="s">
        <v>16054</v>
      </c>
      <c r="G995" s="31" t="s">
        <v>2990</v>
      </c>
      <c r="H995" s="31" t="s">
        <v>9529</v>
      </c>
      <c r="I995" s="31">
        <v>1766</v>
      </c>
      <c r="J995" s="31" t="e">
        <f ca="1">IF(($AB$2-$AA$2) &gt;= 0,IF(LEN(TEXT((V995)*100,"00000"))=3,_xlfn.CONCAT(0,TEXT((V995)*100,"00000")),TEXT((V995)*100,"00000")),empty)</f>
        <v>#NAME?</v>
      </c>
      <c r="K995" s="31" t="str">
        <f t="shared" si="99"/>
        <v/>
      </c>
      <c r="L995" s="31" t="s">
        <v>13535</v>
      </c>
      <c r="M995" s="31"/>
      <c r="N995" s="33" t="e">
        <f>MOD(Rapportage!H995-Rapportage!F995,1)-P995</f>
        <v>#VALUE!</v>
      </c>
      <c r="O995" s="31" t="str">
        <f>IF(Rapportage!G995="","",Rapportage!G995-Rapportage!E995)</f>
        <v/>
      </c>
      <c r="P995" s="35" t="str">
        <f>IF(Rapportage!K995="","",(Rapportage!K995*60)/1440)</f>
        <v/>
      </c>
      <c r="Q995" s="40" t="str">
        <f>IF(O995=1,1-((Rapportage!#REF!-$X$2)),"")</f>
        <v/>
      </c>
      <c r="R995" s="40" t="str">
        <f t="shared" si="98"/>
        <v/>
      </c>
      <c r="S995" s="35" t="str">
        <f>IF(OR(O995=1,Rapportage!H995&lt;$X$3),IF(Rapportage!H995&lt;"00:01","",(Rapportage!H995-$X$2)),"")</f>
        <v/>
      </c>
      <c r="T995" s="36" t="str">
        <f t="shared" si="100"/>
        <v/>
      </c>
      <c r="U995" s="41" t="str">
        <f t="shared" si="101"/>
        <v/>
      </c>
      <c r="V995" s="36" t="str">
        <f t="shared" si="102"/>
        <v/>
      </c>
      <c r="W995" s="36" t="str">
        <f t="shared" si="103"/>
        <v/>
      </c>
      <c r="X995" s="31"/>
      <c r="Y995" s="31"/>
      <c r="Z995" s="31" t="s">
        <v>9530</v>
      </c>
      <c r="AA995" s="31">
        <v>994</v>
      </c>
      <c r="AB995" s="31"/>
      <c r="AC995" s="31"/>
      <c r="AD995" s="31"/>
      <c r="AE995" s="31"/>
      <c r="AF995" s="31"/>
    </row>
    <row r="996" spans="1:32">
      <c r="A996" s="31" t="str">
        <f>IF((Rapportage!A996)="","",_xlfn.CONCAT(REPT("0",4-LEN(Rapportage!A996)),Rapportage!A996))</f>
        <v/>
      </c>
      <c r="B996" s="31" t="s">
        <v>2991</v>
      </c>
      <c r="C996" s="31" t="str">
        <f>IF((Rapportage!C996)="","",_xlfn.CONCAT(REPT("0",10-LEN(Rapportage!C996)),Rapportage!C996))</f>
        <v/>
      </c>
      <c r="D996" s="31" t="s">
        <v>2992</v>
      </c>
      <c r="E996" s="31" t="s">
        <v>18577</v>
      </c>
      <c r="F996" s="31" t="s">
        <v>16055</v>
      </c>
      <c r="G996" s="31" t="s">
        <v>2993</v>
      </c>
      <c r="H996" s="31" t="s">
        <v>9531</v>
      </c>
      <c r="I996" s="31">
        <v>1766</v>
      </c>
      <c r="J996" s="31" t="e">
        <f ca="1">IF(($AB$2-$AA$2) &gt;= 0,IF(LEN(TEXT((V996)*100,"00000"))=3,_xlfn.CONCAT(0,TEXT((V996)*100,"00000")),TEXT((V996)*100,"00000")),empty)</f>
        <v>#NAME?</v>
      </c>
      <c r="K996" s="31" t="str">
        <f t="shared" si="99"/>
        <v/>
      </c>
      <c r="L996" s="31" t="s">
        <v>13536</v>
      </c>
      <c r="M996" s="31"/>
      <c r="N996" s="33" t="e">
        <f>MOD(Rapportage!H996-Rapportage!F996,1)-P996</f>
        <v>#VALUE!</v>
      </c>
      <c r="O996" s="31" t="str">
        <f>IF(Rapportage!G996="","",Rapportage!G996-Rapportage!E996)</f>
        <v/>
      </c>
      <c r="P996" s="35" t="str">
        <f>IF(Rapportage!K996="","",(Rapportage!K996*60)/1440)</f>
        <v/>
      </c>
      <c r="Q996" s="40" t="str">
        <f>IF(O996=1,1-((Rapportage!#REF!-$X$2)),"")</f>
        <v/>
      </c>
      <c r="R996" s="40" t="str">
        <f t="shared" si="98"/>
        <v/>
      </c>
      <c r="S996" s="35" t="str">
        <f>IF(OR(O996=1,Rapportage!H996&lt;$X$3),IF(Rapportage!H996&lt;"00:01","",(Rapportage!H996-$X$2)),"")</f>
        <v/>
      </c>
      <c r="T996" s="36" t="str">
        <f t="shared" si="100"/>
        <v/>
      </c>
      <c r="U996" s="41" t="str">
        <f t="shared" si="101"/>
        <v/>
      </c>
      <c r="V996" s="36" t="str">
        <f t="shared" si="102"/>
        <v/>
      </c>
      <c r="W996" s="36" t="str">
        <f t="shared" si="103"/>
        <v/>
      </c>
      <c r="X996" s="31"/>
      <c r="Y996" s="31"/>
      <c r="Z996" s="31" t="s">
        <v>9532</v>
      </c>
      <c r="AA996" s="31">
        <v>995</v>
      </c>
      <c r="AB996" s="31"/>
      <c r="AC996" s="31"/>
      <c r="AD996" s="31"/>
      <c r="AE996" s="31"/>
      <c r="AF996" s="31"/>
    </row>
    <row r="997" spans="1:32">
      <c r="A997" s="31" t="str">
        <f>IF((Rapportage!A997)="","",_xlfn.CONCAT(REPT("0",4-LEN(Rapportage!A997)),Rapportage!A997))</f>
        <v/>
      </c>
      <c r="B997" s="31" t="s">
        <v>2994</v>
      </c>
      <c r="C997" s="31" t="str">
        <f>IF((Rapportage!C997)="","",_xlfn.CONCAT(REPT("0",10-LEN(Rapportage!C997)),Rapportage!C997))</f>
        <v/>
      </c>
      <c r="D997" s="31" t="s">
        <v>2995</v>
      </c>
      <c r="E997" s="31" t="s">
        <v>18578</v>
      </c>
      <c r="F997" s="31" t="s">
        <v>16056</v>
      </c>
      <c r="G997" s="31" t="s">
        <v>2996</v>
      </c>
      <c r="H997" s="31" t="s">
        <v>9533</v>
      </c>
      <c r="I997" s="31">
        <v>1766</v>
      </c>
      <c r="J997" s="31" t="e">
        <f ca="1">IF(($AB$2-$AA$2) &gt;= 0,IF(LEN(TEXT((V997)*100,"00000"))=3,_xlfn.CONCAT(0,TEXT((V997)*100,"00000")),TEXT((V997)*100,"00000")),empty)</f>
        <v>#NAME?</v>
      </c>
      <c r="K997" s="31" t="str">
        <f t="shared" si="99"/>
        <v/>
      </c>
      <c r="L997" s="31" t="s">
        <v>13537</v>
      </c>
      <c r="M997" s="31"/>
      <c r="N997" s="33" t="e">
        <f>MOD(Rapportage!H997-Rapportage!F997,1)-P997</f>
        <v>#VALUE!</v>
      </c>
      <c r="O997" s="31" t="str">
        <f>IF(Rapportage!G997="","",Rapportage!G997-Rapportage!E997)</f>
        <v/>
      </c>
      <c r="P997" s="35" t="str">
        <f>IF(Rapportage!K997="","",(Rapportage!K997*60)/1440)</f>
        <v/>
      </c>
      <c r="Q997" s="40" t="str">
        <f>IF(O997=1,1-((Rapportage!#REF!-$X$2)),"")</f>
        <v/>
      </c>
      <c r="R997" s="40" t="str">
        <f t="shared" si="98"/>
        <v/>
      </c>
      <c r="S997" s="35" t="str">
        <f>IF(OR(O997=1,Rapportage!H997&lt;$X$3),IF(Rapportage!H997&lt;"00:01","",(Rapportage!H997-$X$2)),"")</f>
        <v/>
      </c>
      <c r="T997" s="36" t="str">
        <f t="shared" si="100"/>
        <v/>
      </c>
      <c r="U997" s="41" t="str">
        <f t="shared" si="101"/>
        <v/>
      </c>
      <c r="V997" s="36" t="str">
        <f t="shared" si="102"/>
        <v/>
      </c>
      <c r="W997" s="36" t="str">
        <f t="shared" si="103"/>
        <v/>
      </c>
      <c r="X997" s="31"/>
      <c r="Y997" s="31"/>
      <c r="Z997" s="31" t="s">
        <v>9534</v>
      </c>
      <c r="AA997" s="31">
        <v>996</v>
      </c>
      <c r="AB997" s="31"/>
      <c r="AC997" s="31"/>
      <c r="AD997" s="31"/>
      <c r="AE997" s="31"/>
      <c r="AF997" s="31"/>
    </row>
    <row r="998" spans="1:32">
      <c r="A998" s="31" t="str">
        <f>IF((Rapportage!A998)="","",_xlfn.CONCAT(REPT("0",4-LEN(Rapportage!A998)),Rapportage!A998))</f>
        <v/>
      </c>
      <c r="B998" s="31" t="s">
        <v>2997</v>
      </c>
      <c r="C998" s="31" t="str">
        <f>IF((Rapportage!C998)="","",_xlfn.CONCAT(REPT("0",10-LEN(Rapportage!C998)),Rapportage!C998))</f>
        <v/>
      </c>
      <c r="D998" s="31" t="s">
        <v>2998</v>
      </c>
      <c r="E998" s="31" t="s">
        <v>18579</v>
      </c>
      <c r="F998" s="31" t="s">
        <v>16057</v>
      </c>
      <c r="G998" s="31" t="s">
        <v>2999</v>
      </c>
      <c r="H998" s="31" t="s">
        <v>9535</v>
      </c>
      <c r="I998" s="31">
        <v>1766</v>
      </c>
      <c r="J998" s="31" t="e">
        <f ca="1">IF(($AB$2-$AA$2) &gt;= 0,IF(LEN(TEXT((V998)*100,"00000"))=3,_xlfn.CONCAT(0,TEXT((V998)*100,"00000")),TEXT((V998)*100,"00000")),empty)</f>
        <v>#NAME?</v>
      </c>
      <c r="K998" s="31" t="str">
        <f t="shared" si="99"/>
        <v/>
      </c>
      <c r="L998" s="31" t="s">
        <v>13538</v>
      </c>
      <c r="M998" s="31"/>
      <c r="N998" s="33" t="e">
        <f>MOD(Rapportage!H998-Rapportage!F998,1)-P998</f>
        <v>#VALUE!</v>
      </c>
      <c r="O998" s="31" t="str">
        <f>IF(Rapportage!G998="","",Rapportage!G998-Rapportage!E998)</f>
        <v/>
      </c>
      <c r="P998" s="35" t="str">
        <f>IF(Rapportage!K998="","",(Rapportage!K998*60)/1440)</f>
        <v/>
      </c>
      <c r="Q998" s="40" t="str">
        <f>IF(O998=1,1-((Rapportage!#REF!-$X$2)),"")</f>
        <v/>
      </c>
      <c r="R998" s="40" t="str">
        <f t="shared" si="98"/>
        <v/>
      </c>
      <c r="S998" s="35" t="str">
        <f>IF(OR(O998=1,Rapportage!H998&lt;$X$3),IF(Rapportage!H998&lt;"00:01","",(Rapportage!H998-$X$2)),"")</f>
        <v/>
      </c>
      <c r="T998" s="36" t="str">
        <f t="shared" si="100"/>
        <v/>
      </c>
      <c r="U998" s="41" t="str">
        <f t="shared" si="101"/>
        <v/>
      </c>
      <c r="V998" s="36" t="str">
        <f t="shared" si="102"/>
        <v/>
      </c>
      <c r="W998" s="36" t="str">
        <f t="shared" si="103"/>
        <v/>
      </c>
      <c r="X998" s="31"/>
      <c r="Y998" s="31"/>
      <c r="Z998" s="31" t="s">
        <v>9536</v>
      </c>
      <c r="AA998" s="31">
        <v>997</v>
      </c>
      <c r="AB998" s="31"/>
      <c r="AC998" s="31"/>
      <c r="AD998" s="31"/>
      <c r="AE998" s="31"/>
      <c r="AF998" s="31"/>
    </row>
    <row r="999" spans="1:32">
      <c r="A999" s="31" t="str">
        <f>IF((Rapportage!A999)="","",_xlfn.CONCAT(REPT("0",4-LEN(Rapportage!A999)),Rapportage!A999))</f>
        <v/>
      </c>
      <c r="B999" s="31" t="s">
        <v>3000</v>
      </c>
      <c r="C999" s="31" t="str">
        <f>IF((Rapportage!C999)="","",_xlfn.CONCAT(REPT("0",10-LEN(Rapportage!C999)),Rapportage!C999))</f>
        <v/>
      </c>
      <c r="D999" s="31" t="s">
        <v>3001</v>
      </c>
      <c r="E999" s="31" t="s">
        <v>18580</v>
      </c>
      <c r="F999" s="31" t="s">
        <v>16058</v>
      </c>
      <c r="G999" s="31" t="s">
        <v>3002</v>
      </c>
      <c r="H999" s="31" t="s">
        <v>9537</v>
      </c>
      <c r="I999" s="31">
        <v>1766</v>
      </c>
      <c r="J999" s="31" t="e">
        <f ca="1">IF(($AB$2-$AA$2) &gt;= 0,IF(LEN(TEXT((V999)*100,"00000"))=3,_xlfn.CONCAT(0,TEXT((V999)*100,"00000")),TEXT((V999)*100,"00000")),empty)</f>
        <v>#NAME?</v>
      </c>
      <c r="K999" s="31" t="str">
        <f t="shared" si="99"/>
        <v/>
      </c>
      <c r="L999" s="31" t="s">
        <v>13539</v>
      </c>
      <c r="M999" s="31"/>
      <c r="N999" s="33" t="e">
        <f>MOD(Rapportage!H999-Rapportage!F999,1)-P999</f>
        <v>#VALUE!</v>
      </c>
      <c r="O999" s="31" t="str">
        <f>IF(Rapportage!G999="","",Rapportage!G999-Rapportage!E999)</f>
        <v/>
      </c>
      <c r="P999" s="35" t="str">
        <f>IF(Rapportage!K999="","",(Rapportage!K999*60)/1440)</f>
        <v/>
      </c>
      <c r="Q999" s="40" t="str">
        <f>IF(O999=1,1-((Rapportage!#REF!-$X$2)),"")</f>
        <v/>
      </c>
      <c r="R999" s="40" t="str">
        <f t="shared" si="98"/>
        <v/>
      </c>
      <c r="S999" s="35" t="str">
        <f>IF(OR(O999=1,Rapportage!H999&lt;$X$3),IF(Rapportage!H999&lt;"00:01","",(Rapportage!H999-$X$2)),"")</f>
        <v/>
      </c>
      <c r="T999" s="36" t="str">
        <f t="shared" si="100"/>
        <v/>
      </c>
      <c r="U999" s="41" t="str">
        <f t="shared" si="101"/>
        <v/>
      </c>
      <c r="V999" s="36" t="str">
        <f t="shared" si="102"/>
        <v/>
      </c>
      <c r="W999" s="36" t="str">
        <f t="shared" si="103"/>
        <v/>
      </c>
      <c r="X999" s="31"/>
      <c r="Y999" s="31"/>
      <c r="Z999" s="31" t="s">
        <v>9538</v>
      </c>
      <c r="AA999" s="31">
        <v>998</v>
      </c>
      <c r="AB999" s="31"/>
      <c r="AC999" s="31"/>
      <c r="AD999" s="31"/>
      <c r="AE999" s="31"/>
      <c r="AF999" s="31"/>
    </row>
    <row r="1000" spans="1:32">
      <c r="A1000" s="31" t="str">
        <f>IF((Rapportage!A1000)="","",_xlfn.CONCAT(REPT("0",4-LEN(Rapportage!A1000)),Rapportage!A1000))</f>
        <v/>
      </c>
      <c r="B1000" s="31" t="s">
        <v>3003</v>
      </c>
      <c r="C1000" s="31" t="str">
        <f>IF((Rapportage!C1000)="","",_xlfn.CONCAT(REPT("0",10-LEN(Rapportage!C1000)),Rapportage!C1000))</f>
        <v/>
      </c>
      <c r="D1000" s="31" t="s">
        <v>3004</v>
      </c>
      <c r="E1000" s="31" t="s">
        <v>18581</v>
      </c>
      <c r="F1000" s="31" t="s">
        <v>16059</v>
      </c>
      <c r="G1000" s="31" t="s">
        <v>3005</v>
      </c>
      <c r="H1000" s="31" t="s">
        <v>9539</v>
      </c>
      <c r="I1000" s="31">
        <v>1766</v>
      </c>
      <c r="J1000" s="31" t="e">
        <f ca="1">IF(($AB$2-$AA$2) &gt;= 0,IF(LEN(TEXT((V1000)*100,"00000"))=3,_xlfn.CONCAT(0,TEXT((V1000)*100,"00000")),TEXT((V1000)*100,"00000")),empty)</f>
        <v>#NAME?</v>
      </c>
      <c r="K1000" s="31" t="str">
        <f t="shared" si="99"/>
        <v/>
      </c>
      <c r="L1000" s="31" t="s">
        <v>13540</v>
      </c>
      <c r="M1000" s="31"/>
      <c r="N1000" s="33" t="e">
        <f>MOD(Rapportage!H1000-Rapportage!F1000,1)-P1000</f>
        <v>#VALUE!</v>
      </c>
      <c r="O1000" s="31" t="str">
        <f>IF(Rapportage!G1000="","",Rapportage!G1000-Rapportage!E1000)</f>
        <v/>
      </c>
      <c r="P1000" s="35" t="str">
        <f>IF(Rapportage!K1000="","",(Rapportage!K1000*60)/1440)</f>
        <v/>
      </c>
      <c r="Q1000" s="40" t="str">
        <f>IF(O1000=1,1-((Rapportage!#REF!-$X$2)),"")</f>
        <v/>
      </c>
      <c r="R1000" s="40" t="str">
        <f t="shared" si="98"/>
        <v/>
      </c>
      <c r="S1000" s="35" t="str">
        <f>IF(OR(O1000=1,Rapportage!H1000&lt;$X$3),IF(Rapportage!H1000&lt;"00:01","",(Rapportage!H1000-$X$2)),"")</f>
        <v/>
      </c>
      <c r="T1000" s="36" t="str">
        <f t="shared" si="100"/>
        <v/>
      </c>
      <c r="U1000" s="41" t="str">
        <f t="shared" si="101"/>
        <v/>
      </c>
      <c r="V1000" s="36" t="str">
        <f t="shared" si="102"/>
        <v/>
      </c>
      <c r="W1000" s="36" t="str">
        <f t="shared" si="103"/>
        <v/>
      </c>
      <c r="X1000" s="31"/>
      <c r="Y1000" s="31"/>
      <c r="Z1000" s="31" t="s">
        <v>9540</v>
      </c>
      <c r="AA1000" s="31">
        <v>999</v>
      </c>
      <c r="AB1000" s="31"/>
      <c r="AC1000" s="31"/>
      <c r="AD1000" s="31"/>
      <c r="AE1000" s="31"/>
      <c r="AF1000" s="31"/>
    </row>
    <row r="1001" spans="1:32">
      <c r="A1001" s="31" t="str">
        <f>IF((Rapportage!A1001)="","",_xlfn.CONCAT(REPT("0",4-LEN(Rapportage!A1001)),Rapportage!A1001))</f>
        <v/>
      </c>
      <c r="B1001" s="31" t="s">
        <v>3006</v>
      </c>
      <c r="C1001" s="31" t="str">
        <f>IF((Rapportage!C1001)="","",_xlfn.CONCAT(REPT("0",10-LEN(Rapportage!C1001)),Rapportage!C1001))</f>
        <v/>
      </c>
      <c r="D1001" s="31" t="s">
        <v>3007</v>
      </c>
      <c r="E1001" s="31" t="s">
        <v>18582</v>
      </c>
      <c r="F1001" s="31" t="s">
        <v>16060</v>
      </c>
      <c r="G1001" s="31" t="s">
        <v>3008</v>
      </c>
      <c r="H1001" s="31" t="s">
        <v>9541</v>
      </c>
      <c r="I1001" s="31">
        <v>1766</v>
      </c>
      <c r="J1001" s="31" t="e">
        <f ca="1">IF(($AB$2-$AA$2) &gt;= 0,IF(LEN(TEXT((V1001)*100,"00000"))=3,_xlfn.CONCAT(0,TEXT((V1001)*100,"00000")),TEXT((V1001)*100,"00000")),empty)</f>
        <v>#NAME?</v>
      </c>
      <c r="K1001" s="31" t="str">
        <f t="shared" si="99"/>
        <v/>
      </c>
      <c r="L1001" s="31" t="s">
        <v>13541</v>
      </c>
      <c r="M1001" s="31"/>
      <c r="N1001" s="33" t="e">
        <f>MOD(Rapportage!H1001-Rapportage!F1001,1)-P1001</f>
        <v>#VALUE!</v>
      </c>
      <c r="O1001" s="31" t="str">
        <f>IF(Rapportage!G1001="","",Rapportage!G1001-Rapportage!E1001)</f>
        <v/>
      </c>
      <c r="P1001" s="35" t="str">
        <f>IF(Rapportage!K1001="","",(Rapportage!K1001*60)/1440)</f>
        <v/>
      </c>
      <c r="Q1001" s="40" t="str">
        <f>IF(O1001=1,1-((Rapportage!#REF!-$X$2)),"")</f>
        <v/>
      </c>
      <c r="R1001" s="40" t="str">
        <f t="shared" si="98"/>
        <v/>
      </c>
      <c r="S1001" s="35" t="str">
        <f>IF(OR(O1001=1,Rapportage!H1001&lt;$X$3),IF(Rapportage!H1001&lt;"00:01","",(Rapportage!H1001-$X$2)),"")</f>
        <v/>
      </c>
      <c r="T1001" s="36" t="str">
        <f t="shared" si="100"/>
        <v/>
      </c>
      <c r="U1001" s="41" t="str">
        <f t="shared" si="101"/>
        <v/>
      </c>
      <c r="V1001" s="36" t="str">
        <f t="shared" si="102"/>
        <v/>
      </c>
      <c r="W1001" s="36" t="str">
        <f t="shared" si="103"/>
        <v/>
      </c>
      <c r="X1001" s="31"/>
      <c r="Y1001" s="31"/>
      <c r="Z1001" s="31" t="s">
        <v>9542</v>
      </c>
      <c r="AA1001" s="31">
        <v>1000</v>
      </c>
      <c r="AB1001" s="31"/>
      <c r="AC1001" s="31"/>
      <c r="AD1001" s="31"/>
      <c r="AE1001" s="31"/>
      <c r="AF1001" s="31"/>
    </row>
    <row r="1002" spans="1:32">
      <c r="A1002" s="31" t="str">
        <f>IF((Rapportage!A1002)="","",_xlfn.CONCAT(REPT("0",4-LEN(Rapportage!A1002)),Rapportage!A1002))</f>
        <v/>
      </c>
      <c r="B1002" s="31" t="s">
        <v>3009</v>
      </c>
      <c r="C1002" s="31" t="str">
        <f>IF((Rapportage!C1002)="","",_xlfn.CONCAT(REPT("0",10-LEN(Rapportage!C1002)),Rapportage!C1002))</f>
        <v/>
      </c>
      <c r="D1002" s="31" t="s">
        <v>3010</v>
      </c>
      <c r="E1002" s="31" t="s">
        <v>18583</v>
      </c>
      <c r="F1002" s="31" t="s">
        <v>16061</v>
      </c>
      <c r="G1002" s="31" t="s">
        <v>3011</v>
      </c>
      <c r="H1002" s="31" t="s">
        <v>9543</v>
      </c>
      <c r="I1002" s="31">
        <v>1766</v>
      </c>
      <c r="J1002" s="31" t="e">
        <f ca="1">IF(($AB$2-$AA$2) &gt;= 0,IF(LEN(TEXT((V1002)*100,"00000"))=3,_xlfn.CONCAT(0,TEXT((V1002)*100,"00000")),TEXT((V1002)*100,"00000")),empty)</f>
        <v>#NAME?</v>
      </c>
      <c r="K1002" s="31" t="str">
        <f t="shared" si="99"/>
        <v/>
      </c>
      <c r="L1002" s="31" t="s">
        <v>13542</v>
      </c>
      <c r="M1002" s="31"/>
      <c r="N1002" s="33" t="e">
        <f>MOD(Rapportage!H1002-Rapportage!F1002,1)-P1002</f>
        <v>#VALUE!</v>
      </c>
      <c r="O1002" s="31" t="str">
        <f>IF(Rapportage!G1002="","",Rapportage!G1002-Rapportage!E1002)</f>
        <v/>
      </c>
      <c r="P1002" s="35" t="str">
        <f>IF(Rapportage!K1002="","",(Rapportage!K1002*60)/1440)</f>
        <v/>
      </c>
      <c r="Q1002" s="40" t="str">
        <f>IF(O1002=1,1-((Rapportage!#REF!-$X$2)),"")</f>
        <v/>
      </c>
      <c r="R1002" s="40" t="str">
        <f t="shared" si="98"/>
        <v/>
      </c>
      <c r="S1002" s="35" t="str">
        <f>IF(OR(O1002=1,Rapportage!H1002&lt;$X$3),IF(Rapportage!H1002&lt;"00:01","",(Rapportage!H1002-$X$2)),"")</f>
        <v/>
      </c>
      <c r="T1002" s="36" t="str">
        <f t="shared" si="100"/>
        <v/>
      </c>
      <c r="U1002" s="41" t="str">
        <f t="shared" si="101"/>
        <v/>
      </c>
      <c r="V1002" s="36" t="str">
        <f t="shared" si="102"/>
        <v/>
      </c>
      <c r="W1002" s="36" t="str">
        <f t="shared" si="103"/>
        <v/>
      </c>
      <c r="X1002" s="31"/>
      <c r="Y1002" s="31"/>
      <c r="Z1002" s="31" t="s">
        <v>9544</v>
      </c>
      <c r="AA1002" s="31">
        <v>1001</v>
      </c>
      <c r="AB1002" s="31"/>
      <c r="AC1002" s="31"/>
      <c r="AD1002" s="31"/>
      <c r="AE1002" s="31"/>
      <c r="AF1002" s="31"/>
    </row>
    <row r="1003" spans="1:32">
      <c r="A1003" s="31" t="str">
        <f>IF((Rapportage!A1003)="","",_xlfn.CONCAT(REPT("0",4-LEN(Rapportage!A1003)),Rapportage!A1003))</f>
        <v/>
      </c>
      <c r="B1003" s="31" t="s">
        <v>3012</v>
      </c>
      <c r="C1003" s="31" t="str">
        <f>IF((Rapportage!C1003)="","",_xlfn.CONCAT(REPT("0",10-LEN(Rapportage!C1003)),Rapportage!C1003))</f>
        <v/>
      </c>
      <c r="D1003" s="31" t="s">
        <v>3013</v>
      </c>
      <c r="E1003" s="31" t="s">
        <v>18584</v>
      </c>
      <c r="F1003" s="31" t="s">
        <v>16062</v>
      </c>
      <c r="G1003" s="31" t="s">
        <v>3014</v>
      </c>
      <c r="H1003" s="31" t="s">
        <v>9545</v>
      </c>
      <c r="I1003" s="31">
        <v>1766</v>
      </c>
      <c r="J1003" s="31" t="e">
        <f ca="1">IF(($AB$2-$AA$2) &gt;= 0,IF(LEN(TEXT((V1003)*100,"00000"))=3,_xlfn.CONCAT(0,TEXT((V1003)*100,"00000")),TEXT((V1003)*100,"00000")),empty)</f>
        <v>#NAME?</v>
      </c>
      <c r="K1003" s="31" t="str">
        <f t="shared" si="99"/>
        <v/>
      </c>
      <c r="L1003" s="31" t="s">
        <v>13543</v>
      </c>
      <c r="M1003" s="31"/>
      <c r="N1003" s="33" t="e">
        <f>MOD(Rapportage!H1003-Rapportage!F1003,1)-P1003</f>
        <v>#VALUE!</v>
      </c>
      <c r="O1003" s="31" t="str">
        <f>IF(Rapportage!G1003="","",Rapportage!G1003-Rapportage!E1003)</f>
        <v/>
      </c>
      <c r="P1003" s="35" t="str">
        <f>IF(Rapportage!K1003="","",(Rapportage!K1003*60)/1440)</f>
        <v/>
      </c>
      <c r="Q1003" s="40" t="str">
        <f>IF(O1003=1,1-((Rapportage!#REF!-$X$2)),"")</f>
        <v/>
      </c>
      <c r="R1003" s="40" t="str">
        <f t="shared" si="98"/>
        <v/>
      </c>
      <c r="S1003" s="35" t="str">
        <f>IF(OR(O1003=1,Rapportage!H1003&lt;$X$3),IF(Rapportage!H1003&lt;"00:01","",(Rapportage!H1003-$X$2)),"")</f>
        <v/>
      </c>
      <c r="T1003" s="36" t="str">
        <f t="shared" si="100"/>
        <v/>
      </c>
      <c r="U1003" s="41" t="str">
        <f t="shared" si="101"/>
        <v/>
      </c>
      <c r="V1003" s="36" t="str">
        <f t="shared" si="102"/>
        <v/>
      </c>
      <c r="W1003" s="36" t="str">
        <f t="shared" si="103"/>
        <v/>
      </c>
      <c r="X1003" s="31"/>
      <c r="Y1003" s="31"/>
      <c r="Z1003" s="31" t="s">
        <v>9546</v>
      </c>
      <c r="AA1003" s="31">
        <v>1002</v>
      </c>
      <c r="AB1003" s="31"/>
      <c r="AC1003" s="31"/>
      <c r="AD1003" s="31"/>
      <c r="AE1003" s="31"/>
      <c r="AF1003" s="31"/>
    </row>
    <row r="1004" spans="1:32">
      <c r="A1004" s="31" t="str">
        <f>IF((Rapportage!A1004)="","",_xlfn.CONCAT(REPT("0",4-LEN(Rapportage!A1004)),Rapportage!A1004))</f>
        <v/>
      </c>
      <c r="B1004" s="31" t="s">
        <v>3015</v>
      </c>
      <c r="C1004" s="31" t="str">
        <f>IF((Rapportage!C1004)="","",_xlfn.CONCAT(REPT("0",10-LEN(Rapportage!C1004)),Rapportage!C1004))</f>
        <v/>
      </c>
      <c r="D1004" s="31" t="s">
        <v>3016</v>
      </c>
      <c r="E1004" s="31" t="s">
        <v>18585</v>
      </c>
      <c r="F1004" s="31" t="s">
        <v>16063</v>
      </c>
      <c r="G1004" s="31" t="s">
        <v>3017</v>
      </c>
      <c r="H1004" s="31" t="s">
        <v>9547</v>
      </c>
      <c r="I1004" s="31">
        <v>1766</v>
      </c>
      <c r="J1004" s="31" t="e">
        <f ca="1">IF(($AB$2-$AA$2) &gt;= 0,IF(LEN(TEXT((V1004)*100,"00000"))=3,_xlfn.CONCAT(0,TEXT((V1004)*100,"00000")),TEXT((V1004)*100,"00000")),empty)</f>
        <v>#NAME?</v>
      </c>
      <c r="K1004" s="31" t="str">
        <f t="shared" si="99"/>
        <v/>
      </c>
      <c r="L1004" s="31" t="s">
        <v>13544</v>
      </c>
      <c r="M1004" s="31"/>
      <c r="N1004" s="33" t="e">
        <f>MOD(Rapportage!H1004-Rapportage!F1004,1)-P1004</f>
        <v>#VALUE!</v>
      </c>
      <c r="O1004" s="31" t="str">
        <f>IF(Rapportage!G1004="","",Rapportage!G1004-Rapportage!E1004)</f>
        <v/>
      </c>
      <c r="P1004" s="35" t="str">
        <f>IF(Rapportage!K1004="","",(Rapportage!K1004*60)/1440)</f>
        <v/>
      </c>
      <c r="Q1004" s="40" t="str">
        <f>IF(O1004=1,1-((Rapportage!#REF!-$X$2)),"")</f>
        <v/>
      </c>
      <c r="R1004" s="40" t="str">
        <f t="shared" si="98"/>
        <v/>
      </c>
      <c r="S1004" s="35" t="str">
        <f>IF(OR(O1004=1,Rapportage!H1004&lt;$X$3),IF(Rapportage!H1004&lt;"00:01","",(Rapportage!H1004-$X$2)),"")</f>
        <v/>
      </c>
      <c r="T1004" s="36" t="str">
        <f t="shared" si="100"/>
        <v/>
      </c>
      <c r="U1004" s="41" t="str">
        <f t="shared" si="101"/>
        <v/>
      </c>
      <c r="V1004" s="36" t="str">
        <f t="shared" si="102"/>
        <v/>
      </c>
      <c r="W1004" s="36" t="str">
        <f t="shared" si="103"/>
        <v/>
      </c>
      <c r="X1004" s="31"/>
      <c r="Y1004" s="31"/>
      <c r="Z1004" s="31" t="s">
        <v>9548</v>
      </c>
      <c r="AA1004" s="31">
        <v>1003</v>
      </c>
      <c r="AB1004" s="31"/>
      <c r="AC1004" s="31"/>
      <c r="AD1004" s="31"/>
      <c r="AE1004" s="31"/>
      <c r="AF1004" s="31"/>
    </row>
    <row r="1005" spans="1:32">
      <c r="A1005" s="31" t="str">
        <f>IF((Rapportage!A1005)="","",_xlfn.CONCAT(REPT("0",4-LEN(Rapportage!A1005)),Rapportage!A1005))</f>
        <v/>
      </c>
      <c r="B1005" s="31" t="s">
        <v>3018</v>
      </c>
      <c r="C1005" s="31" t="str">
        <f>IF((Rapportage!C1005)="","",_xlfn.CONCAT(REPT("0",10-LEN(Rapportage!C1005)),Rapportage!C1005))</f>
        <v/>
      </c>
      <c r="D1005" s="31" t="s">
        <v>3019</v>
      </c>
      <c r="E1005" s="31" t="s">
        <v>18586</v>
      </c>
      <c r="F1005" s="31" t="s">
        <v>16064</v>
      </c>
      <c r="G1005" s="31" t="s">
        <v>3020</v>
      </c>
      <c r="H1005" s="31" t="s">
        <v>9549</v>
      </c>
      <c r="I1005" s="31">
        <v>1766</v>
      </c>
      <c r="J1005" s="31" t="e">
        <f ca="1">IF(($AB$2-$AA$2) &gt;= 0,IF(LEN(TEXT((V1005)*100,"00000"))=3,_xlfn.CONCAT(0,TEXT((V1005)*100,"00000")),TEXT((V1005)*100,"00000")),empty)</f>
        <v>#NAME?</v>
      </c>
      <c r="K1005" s="31" t="str">
        <f t="shared" si="99"/>
        <v/>
      </c>
      <c r="L1005" s="31" t="s">
        <v>13545</v>
      </c>
      <c r="M1005" s="31"/>
      <c r="N1005" s="33" t="e">
        <f>MOD(Rapportage!H1005-Rapportage!F1005,1)-P1005</f>
        <v>#VALUE!</v>
      </c>
      <c r="O1005" s="31" t="str">
        <f>IF(Rapportage!G1005="","",Rapportage!G1005-Rapportage!E1005)</f>
        <v/>
      </c>
      <c r="P1005" s="35" t="str">
        <f>IF(Rapportage!K1005="","",(Rapportage!K1005*60)/1440)</f>
        <v/>
      </c>
      <c r="Q1005" s="40" t="str">
        <f>IF(O1005=1,1-((Rapportage!#REF!-$X$2)),"")</f>
        <v/>
      </c>
      <c r="R1005" s="40" t="str">
        <f t="shared" si="98"/>
        <v/>
      </c>
      <c r="S1005" s="35" t="str">
        <f>IF(OR(O1005=1,Rapportage!H1005&lt;$X$3),IF(Rapportage!H1005&lt;"00:01","",(Rapportage!H1005-$X$2)),"")</f>
        <v/>
      </c>
      <c r="T1005" s="36" t="str">
        <f t="shared" si="100"/>
        <v/>
      </c>
      <c r="U1005" s="41" t="str">
        <f t="shared" si="101"/>
        <v/>
      </c>
      <c r="V1005" s="36" t="str">
        <f t="shared" si="102"/>
        <v/>
      </c>
      <c r="W1005" s="36" t="str">
        <f t="shared" si="103"/>
        <v/>
      </c>
      <c r="X1005" s="31"/>
      <c r="Y1005" s="31"/>
      <c r="Z1005" s="31" t="s">
        <v>9550</v>
      </c>
      <c r="AA1005" s="31">
        <v>1004</v>
      </c>
      <c r="AB1005" s="31"/>
      <c r="AC1005" s="31"/>
      <c r="AD1005" s="31"/>
      <c r="AE1005" s="31"/>
      <c r="AF1005" s="31"/>
    </row>
    <row r="1006" spans="1:32">
      <c r="A1006" s="31" t="str">
        <f>IF((Rapportage!A1006)="","",_xlfn.CONCAT(REPT("0",4-LEN(Rapportage!A1006)),Rapportage!A1006))</f>
        <v/>
      </c>
      <c r="B1006" s="31" t="s">
        <v>3021</v>
      </c>
      <c r="C1006" s="31" t="str">
        <f>IF((Rapportage!C1006)="","",_xlfn.CONCAT(REPT("0",10-LEN(Rapportage!C1006)),Rapportage!C1006))</f>
        <v/>
      </c>
      <c r="D1006" s="31" t="s">
        <v>3022</v>
      </c>
      <c r="E1006" s="31" t="s">
        <v>18587</v>
      </c>
      <c r="F1006" s="31" t="s">
        <v>16065</v>
      </c>
      <c r="G1006" s="31" t="s">
        <v>3023</v>
      </c>
      <c r="H1006" s="31" t="s">
        <v>9551</v>
      </c>
      <c r="I1006" s="31">
        <v>1766</v>
      </c>
      <c r="J1006" s="31" t="e">
        <f ca="1">IF(($AB$2-$AA$2) &gt;= 0,IF(LEN(TEXT((V1006)*100,"00000"))=3,_xlfn.CONCAT(0,TEXT((V1006)*100,"00000")),TEXT((V1006)*100,"00000")),empty)</f>
        <v>#NAME?</v>
      </c>
      <c r="K1006" s="31" t="str">
        <f t="shared" si="99"/>
        <v/>
      </c>
      <c r="L1006" s="31" t="s">
        <v>13546</v>
      </c>
      <c r="M1006" s="31"/>
      <c r="N1006" s="33" t="e">
        <f>MOD(Rapportage!H1006-Rapportage!F1006,1)-P1006</f>
        <v>#VALUE!</v>
      </c>
      <c r="O1006" s="31" t="str">
        <f>IF(Rapportage!G1006="","",Rapportage!G1006-Rapportage!E1006)</f>
        <v/>
      </c>
      <c r="P1006" s="35" t="str">
        <f>IF(Rapportage!K1006="","",(Rapportage!K1006*60)/1440)</f>
        <v/>
      </c>
      <c r="Q1006" s="40" t="str">
        <f>IF(O1006=1,1-((Rapportage!#REF!-$X$2)),"")</f>
        <v/>
      </c>
      <c r="R1006" s="40" t="str">
        <f t="shared" si="98"/>
        <v/>
      </c>
      <c r="S1006" s="35" t="str">
        <f>IF(OR(O1006=1,Rapportage!H1006&lt;$X$3),IF(Rapportage!H1006&lt;"00:01","",(Rapportage!H1006-$X$2)),"")</f>
        <v/>
      </c>
      <c r="T1006" s="36" t="str">
        <f t="shared" si="100"/>
        <v/>
      </c>
      <c r="U1006" s="41" t="str">
        <f t="shared" si="101"/>
        <v/>
      </c>
      <c r="V1006" s="36" t="str">
        <f t="shared" si="102"/>
        <v/>
      </c>
      <c r="W1006" s="36" t="str">
        <f t="shared" si="103"/>
        <v/>
      </c>
      <c r="X1006" s="31"/>
      <c r="Y1006" s="31"/>
      <c r="Z1006" s="31" t="s">
        <v>9552</v>
      </c>
      <c r="AA1006" s="31">
        <v>1005</v>
      </c>
      <c r="AB1006" s="31"/>
      <c r="AC1006" s="31"/>
      <c r="AD1006" s="31"/>
      <c r="AE1006" s="31"/>
      <c r="AF1006" s="31"/>
    </row>
    <row r="1007" spans="1:32">
      <c r="A1007" s="31" t="str">
        <f>IF((Rapportage!A1007)="","",_xlfn.CONCAT(REPT("0",4-LEN(Rapportage!A1007)),Rapportage!A1007))</f>
        <v/>
      </c>
      <c r="B1007" s="31" t="s">
        <v>3024</v>
      </c>
      <c r="C1007" s="31" t="str">
        <f>IF((Rapportage!C1007)="","",_xlfn.CONCAT(REPT("0",10-LEN(Rapportage!C1007)),Rapportage!C1007))</f>
        <v/>
      </c>
      <c r="D1007" s="31" t="s">
        <v>3025</v>
      </c>
      <c r="E1007" s="31" t="s">
        <v>18588</v>
      </c>
      <c r="F1007" s="31" t="s">
        <v>16066</v>
      </c>
      <c r="G1007" s="31" t="s">
        <v>3026</v>
      </c>
      <c r="H1007" s="31" t="s">
        <v>9553</v>
      </c>
      <c r="I1007" s="31">
        <v>1766</v>
      </c>
      <c r="J1007" s="31" t="e">
        <f ca="1">IF(($AB$2-$AA$2) &gt;= 0,IF(LEN(TEXT((V1007)*100,"00000"))=3,_xlfn.CONCAT(0,TEXT((V1007)*100,"00000")),TEXT((V1007)*100,"00000")),empty)</f>
        <v>#NAME?</v>
      </c>
      <c r="K1007" s="31" t="str">
        <f t="shared" si="99"/>
        <v/>
      </c>
      <c r="L1007" s="31" t="s">
        <v>13547</v>
      </c>
      <c r="M1007" s="31"/>
      <c r="N1007" s="33" t="e">
        <f>MOD(Rapportage!H1007-Rapportage!F1007,1)-P1007</f>
        <v>#VALUE!</v>
      </c>
      <c r="O1007" s="31" t="str">
        <f>IF(Rapportage!G1007="","",Rapportage!G1007-Rapportage!E1007)</f>
        <v/>
      </c>
      <c r="P1007" s="35" t="str">
        <f>IF(Rapportage!K1007="","",(Rapportage!K1007*60)/1440)</f>
        <v/>
      </c>
      <c r="Q1007" s="40" t="str">
        <f>IF(O1007=1,1-((Rapportage!#REF!-$X$2)),"")</f>
        <v/>
      </c>
      <c r="R1007" s="40" t="str">
        <f t="shared" si="98"/>
        <v/>
      </c>
      <c r="S1007" s="35" t="str">
        <f>IF(OR(O1007=1,Rapportage!H1007&lt;$X$3),IF(Rapportage!H1007&lt;"00:01","",(Rapportage!H1007-$X$2)),"")</f>
        <v/>
      </c>
      <c r="T1007" s="36" t="str">
        <f t="shared" si="100"/>
        <v/>
      </c>
      <c r="U1007" s="41" t="str">
        <f t="shared" si="101"/>
        <v/>
      </c>
      <c r="V1007" s="36" t="str">
        <f t="shared" si="102"/>
        <v/>
      </c>
      <c r="W1007" s="36" t="str">
        <f t="shared" si="103"/>
        <v/>
      </c>
      <c r="X1007" s="31"/>
      <c r="Y1007" s="31"/>
      <c r="Z1007" s="31" t="s">
        <v>9554</v>
      </c>
      <c r="AA1007" s="31">
        <v>1006</v>
      </c>
      <c r="AB1007" s="31"/>
      <c r="AC1007" s="31"/>
      <c r="AD1007" s="31"/>
      <c r="AE1007" s="31"/>
      <c r="AF1007" s="31"/>
    </row>
    <row r="1008" spans="1:32">
      <c r="A1008" s="31" t="str">
        <f>IF((Rapportage!A1008)="","",_xlfn.CONCAT(REPT("0",4-LEN(Rapportage!A1008)),Rapportage!A1008))</f>
        <v/>
      </c>
      <c r="B1008" s="31" t="s">
        <v>3027</v>
      </c>
      <c r="C1008" s="31" t="str">
        <f>IF((Rapportage!C1008)="","",_xlfn.CONCAT(REPT("0",10-LEN(Rapportage!C1008)),Rapportage!C1008))</f>
        <v/>
      </c>
      <c r="D1008" s="31" t="s">
        <v>3028</v>
      </c>
      <c r="E1008" s="31" t="s">
        <v>18589</v>
      </c>
      <c r="F1008" s="31" t="s">
        <v>16067</v>
      </c>
      <c r="G1008" s="31" t="s">
        <v>3029</v>
      </c>
      <c r="H1008" s="31" t="s">
        <v>9555</v>
      </c>
      <c r="I1008" s="31">
        <v>1766</v>
      </c>
      <c r="J1008" s="31" t="e">
        <f ca="1">IF(($AB$2-$AA$2) &gt;= 0,IF(LEN(TEXT((V1008)*100,"00000"))=3,_xlfn.CONCAT(0,TEXT((V1008)*100,"00000")),TEXT((V1008)*100,"00000")),empty)</f>
        <v>#NAME?</v>
      </c>
      <c r="K1008" s="31" t="str">
        <f t="shared" si="99"/>
        <v/>
      </c>
      <c r="L1008" s="31" t="s">
        <v>13548</v>
      </c>
      <c r="M1008" s="31"/>
      <c r="N1008" s="33" t="e">
        <f>MOD(Rapportage!H1008-Rapportage!F1008,1)-P1008</f>
        <v>#VALUE!</v>
      </c>
      <c r="O1008" s="31" t="str">
        <f>IF(Rapportage!G1008="","",Rapportage!G1008-Rapportage!E1008)</f>
        <v/>
      </c>
      <c r="P1008" s="35" t="str">
        <f>IF(Rapportage!K1008="","",(Rapportage!K1008*60)/1440)</f>
        <v/>
      </c>
      <c r="Q1008" s="40" t="str">
        <f>IF(O1008=1,1-((Rapportage!#REF!-$X$2)),"")</f>
        <v/>
      </c>
      <c r="R1008" s="40" t="str">
        <f t="shared" si="98"/>
        <v/>
      </c>
      <c r="S1008" s="35" t="str">
        <f>IF(OR(O1008=1,Rapportage!H1008&lt;$X$3),IF(Rapportage!H1008&lt;"00:01","",(Rapportage!H1008-$X$2)),"")</f>
        <v/>
      </c>
      <c r="T1008" s="36" t="str">
        <f t="shared" si="100"/>
        <v/>
      </c>
      <c r="U1008" s="41" t="str">
        <f t="shared" si="101"/>
        <v/>
      </c>
      <c r="V1008" s="36" t="str">
        <f t="shared" si="102"/>
        <v/>
      </c>
      <c r="W1008" s="36" t="str">
        <f t="shared" si="103"/>
        <v/>
      </c>
      <c r="X1008" s="31"/>
      <c r="Y1008" s="31"/>
      <c r="Z1008" s="31" t="s">
        <v>9556</v>
      </c>
      <c r="AA1008" s="31">
        <v>1007</v>
      </c>
      <c r="AB1008" s="31"/>
      <c r="AC1008" s="31"/>
      <c r="AD1008" s="31"/>
      <c r="AE1008" s="31"/>
      <c r="AF1008" s="31"/>
    </row>
    <row r="1009" spans="1:32">
      <c r="A1009" s="31" t="str">
        <f>IF((Rapportage!A1009)="","",_xlfn.CONCAT(REPT("0",4-LEN(Rapportage!A1009)),Rapportage!A1009))</f>
        <v/>
      </c>
      <c r="B1009" s="31" t="s">
        <v>3030</v>
      </c>
      <c r="C1009" s="31" t="str">
        <f>IF((Rapportage!C1009)="","",_xlfn.CONCAT(REPT("0",10-LEN(Rapportage!C1009)),Rapportage!C1009))</f>
        <v/>
      </c>
      <c r="D1009" s="31" t="s">
        <v>3031</v>
      </c>
      <c r="E1009" s="31" t="s">
        <v>18590</v>
      </c>
      <c r="F1009" s="31" t="s">
        <v>16068</v>
      </c>
      <c r="G1009" s="31" t="s">
        <v>3032</v>
      </c>
      <c r="H1009" s="31" t="s">
        <v>9557</v>
      </c>
      <c r="I1009" s="31">
        <v>1766</v>
      </c>
      <c r="J1009" s="31" t="e">
        <f ca="1">IF(($AB$2-$AA$2) &gt;= 0,IF(LEN(TEXT((V1009)*100,"00000"))=3,_xlfn.CONCAT(0,TEXT((V1009)*100,"00000")),TEXT((V1009)*100,"00000")),empty)</f>
        <v>#NAME?</v>
      </c>
      <c r="K1009" s="31" t="str">
        <f t="shared" si="99"/>
        <v/>
      </c>
      <c r="L1009" s="31" t="s">
        <v>13549</v>
      </c>
      <c r="M1009" s="31"/>
      <c r="N1009" s="33" t="e">
        <f>MOD(Rapportage!H1009-Rapportage!F1009,1)-P1009</f>
        <v>#VALUE!</v>
      </c>
      <c r="O1009" s="31" t="str">
        <f>IF(Rapportage!G1009="","",Rapportage!G1009-Rapportage!E1009)</f>
        <v/>
      </c>
      <c r="P1009" s="35" t="str">
        <f>IF(Rapportage!K1009="","",(Rapportage!K1009*60)/1440)</f>
        <v/>
      </c>
      <c r="Q1009" s="40" t="str">
        <f>IF(O1009=1,1-((Rapportage!#REF!-$X$2)),"")</f>
        <v/>
      </c>
      <c r="R1009" s="40" t="str">
        <f t="shared" si="98"/>
        <v/>
      </c>
      <c r="S1009" s="35" t="str">
        <f>IF(OR(O1009=1,Rapportage!H1009&lt;$X$3),IF(Rapportage!H1009&lt;"00:01","",(Rapportage!H1009-$X$2)),"")</f>
        <v/>
      </c>
      <c r="T1009" s="36" t="str">
        <f t="shared" si="100"/>
        <v/>
      </c>
      <c r="U1009" s="41" t="str">
        <f t="shared" si="101"/>
        <v/>
      </c>
      <c r="V1009" s="36" t="str">
        <f t="shared" si="102"/>
        <v/>
      </c>
      <c r="W1009" s="36" t="str">
        <f t="shared" si="103"/>
        <v/>
      </c>
      <c r="X1009" s="31"/>
      <c r="Y1009" s="31"/>
      <c r="Z1009" s="31" t="s">
        <v>9558</v>
      </c>
      <c r="AA1009" s="31">
        <v>1008</v>
      </c>
      <c r="AB1009" s="31"/>
      <c r="AC1009" s="31"/>
      <c r="AD1009" s="31"/>
      <c r="AE1009" s="31"/>
      <c r="AF1009" s="31"/>
    </row>
    <row r="1010" spans="1:32">
      <c r="A1010" s="31" t="str">
        <f>IF((Rapportage!A1010)="","",_xlfn.CONCAT(REPT("0",4-LEN(Rapportage!A1010)),Rapportage!A1010))</f>
        <v/>
      </c>
      <c r="B1010" s="31" t="s">
        <v>3033</v>
      </c>
      <c r="C1010" s="31" t="str">
        <f>IF((Rapportage!C1010)="","",_xlfn.CONCAT(REPT("0",10-LEN(Rapportage!C1010)),Rapportage!C1010))</f>
        <v/>
      </c>
      <c r="D1010" s="31" t="s">
        <v>3034</v>
      </c>
      <c r="E1010" s="31" t="s">
        <v>18591</v>
      </c>
      <c r="F1010" s="31" t="s">
        <v>16069</v>
      </c>
      <c r="G1010" s="31" t="s">
        <v>3035</v>
      </c>
      <c r="H1010" s="31" t="s">
        <v>9559</v>
      </c>
      <c r="I1010" s="31">
        <v>1766</v>
      </c>
      <c r="J1010" s="31" t="e">
        <f ca="1">IF(($AB$2-$AA$2) &gt;= 0,IF(LEN(TEXT((V1010)*100,"00000"))=3,_xlfn.CONCAT(0,TEXT((V1010)*100,"00000")),TEXT((V1010)*100,"00000")),empty)</f>
        <v>#NAME?</v>
      </c>
      <c r="K1010" s="31" t="str">
        <f t="shared" si="99"/>
        <v/>
      </c>
      <c r="L1010" s="31" t="s">
        <v>13550</v>
      </c>
      <c r="M1010" s="31"/>
      <c r="N1010" s="33" t="e">
        <f>MOD(Rapportage!H1010-Rapportage!F1010,1)-P1010</f>
        <v>#VALUE!</v>
      </c>
      <c r="O1010" s="31" t="str">
        <f>IF(Rapportage!G1010="","",Rapportage!G1010-Rapportage!E1010)</f>
        <v/>
      </c>
      <c r="P1010" s="35" t="str">
        <f>IF(Rapportage!K1010="","",(Rapportage!K1010*60)/1440)</f>
        <v/>
      </c>
      <c r="Q1010" s="40" t="str">
        <f>IF(O1010=1,1-((Rapportage!#REF!-$X$2)),"")</f>
        <v/>
      </c>
      <c r="R1010" s="40" t="str">
        <f t="shared" si="98"/>
        <v/>
      </c>
      <c r="S1010" s="35" t="str">
        <f>IF(OR(O1010=1,Rapportage!H1010&lt;$X$3),IF(Rapportage!H1010&lt;"00:01","",(Rapportage!H1010-$X$2)),"")</f>
        <v/>
      </c>
      <c r="T1010" s="36" t="str">
        <f t="shared" si="100"/>
        <v/>
      </c>
      <c r="U1010" s="41" t="str">
        <f t="shared" si="101"/>
        <v/>
      </c>
      <c r="V1010" s="36" t="str">
        <f t="shared" si="102"/>
        <v/>
      </c>
      <c r="W1010" s="36" t="str">
        <f t="shared" si="103"/>
        <v/>
      </c>
      <c r="X1010" s="31"/>
      <c r="Y1010" s="31"/>
      <c r="Z1010" s="31" t="s">
        <v>9560</v>
      </c>
      <c r="AA1010" s="31">
        <v>1009</v>
      </c>
      <c r="AB1010" s="31"/>
      <c r="AC1010" s="31"/>
      <c r="AD1010" s="31"/>
      <c r="AE1010" s="31"/>
      <c r="AF1010" s="31"/>
    </row>
    <row r="1011" spans="1:32">
      <c r="A1011" s="31" t="str">
        <f>IF((Rapportage!A1011)="","",_xlfn.CONCAT(REPT("0",4-LEN(Rapportage!A1011)),Rapportage!A1011))</f>
        <v/>
      </c>
      <c r="B1011" s="31" t="s">
        <v>3036</v>
      </c>
      <c r="C1011" s="31" t="str">
        <f>IF((Rapportage!C1011)="","",_xlfn.CONCAT(REPT("0",10-LEN(Rapportage!C1011)),Rapportage!C1011))</f>
        <v/>
      </c>
      <c r="D1011" s="31" t="s">
        <v>3037</v>
      </c>
      <c r="E1011" s="31" t="s">
        <v>18592</v>
      </c>
      <c r="F1011" s="31" t="s">
        <v>16070</v>
      </c>
      <c r="G1011" s="31" t="s">
        <v>3038</v>
      </c>
      <c r="H1011" s="31" t="s">
        <v>9561</v>
      </c>
      <c r="I1011" s="31">
        <v>1766</v>
      </c>
      <c r="J1011" s="31" t="e">
        <f ca="1">IF(($AB$2-$AA$2) &gt;= 0,IF(LEN(TEXT((V1011)*100,"00000"))=3,_xlfn.CONCAT(0,TEXT((V1011)*100,"00000")),TEXT((V1011)*100,"00000")),empty)</f>
        <v>#NAME?</v>
      </c>
      <c r="K1011" s="31" t="str">
        <f t="shared" si="99"/>
        <v/>
      </c>
      <c r="L1011" s="31" t="s">
        <v>13551</v>
      </c>
      <c r="M1011" s="31"/>
      <c r="N1011" s="33" t="e">
        <f>MOD(Rapportage!H1011-Rapportage!F1011,1)-P1011</f>
        <v>#VALUE!</v>
      </c>
      <c r="O1011" s="31" t="str">
        <f>IF(Rapportage!G1011="","",Rapportage!G1011-Rapportage!E1011)</f>
        <v/>
      </c>
      <c r="P1011" s="35" t="str">
        <f>IF(Rapportage!K1011="","",(Rapportage!K1011*60)/1440)</f>
        <v/>
      </c>
      <c r="Q1011" s="40" t="str">
        <f>IF(O1011=1,1-((Rapportage!#REF!-$X$2)),"")</f>
        <v/>
      </c>
      <c r="R1011" s="40" t="str">
        <f t="shared" si="98"/>
        <v/>
      </c>
      <c r="S1011" s="35" t="str">
        <f>IF(OR(O1011=1,Rapportage!H1011&lt;$X$3),IF(Rapportage!H1011&lt;"00:01","",(Rapportage!H1011-$X$2)),"")</f>
        <v/>
      </c>
      <c r="T1011" s="36" t="str">
        <f t="shared" si="100"/>
        <v/>
      </c>
      <c r="U1011" s="41" t="str">
        <f t="shared" si="101"/>
        <v/>
      </c>
      <c r="V1011" s="36" t="str">
        <f t="shared" si="102"/>
        <v/>
      </c>
      <c r="W1011" s="36" t="str">
        <f t="shared" si="103"/>
        <v/>
      </c>
      <c r="X1011" s="31"/>
      <c r="Y1011" s="31"/>
      <c r="Z1011" s="31" t="s">
        <v>9562</v>
      </c>
      <c r="AA1011" s="31">
        <v>1010</v>
      </c>
      <c r="AB1011" s="31"/>
      <c r="AC1011" s="31"/>
      <c r="AD1011" s="31"/>
      <c r="AE1011" s="31"/>
      <c r="AF1011" s="31"/>
    </row>
    <row r="1012" spans="1:32">
      <c r="A1012" s="31" t="str">
        <f>IF((Rapportage!A1012)="","",_xlfn.CONCAT(REPT("0",4-LEN(Rapportage!A1012)),Rapportage!A1012))</f>
        <v/>
      </c>
      <c r="B1012" s="31" t="s">
        <v>3039</v>
      </c>
      <c r="C1012" s="31" t="str">
        <f>IF((Rapportage!C1012)="","",_xlfn.CONCAT(REPT("0",10-LEN(Rapportage!C1012)),Rapportage!C1012))</f>
        <v/>
      </c>
      <c r="D1012" s="31" t="s">
        <v>3040</v>
      </c>
      <c r="E1012" s="31" t="s">
        <v>18593</v>
      </c>
      <c r="F1012" s="31" t="s">
        <v>16071</v>
      </c>
      <c r="G1012" s="31" t="s">
        <v>3041</v>
      </c>
      <c r="H1012" s="31" t="s">
        <v>9563</v>
      </c>
      <c r="I1012" s="31">
        <v>1766</v>
      </c>
      <c r="J1012" s="31" t="e">
        <f ca="1">IF(($AB$2-$AA$2) &gt;= 0,IF(LEN(TEXT((V1012)*100,"00000"))=3,_xlfn.CONCAT(0,TEXT((V1012)*100,"00000")),TEXT((V1012)*100,"00000")),empty)</f>
        <v>#NAME?</v>
      </c>
      <c r="K1012" s="31" t="str">
        <f t="shared" si="99"/>
        <v/>
      </c>
      <c r="L1012" s="31" t="s">
        <v>13552</v>
      </c>
      <c r="M1012" s="31"/>
      <c r="N1012" s="33" t="e">
        <f>MOD(Rapportage!H1012-Rapportage!F1012,1)-P1012</f>
        <v>#VALUE!</v>
      </c>
      <c r="O1012" s="31" t="str">
        <f>IF(Rapportage!G1012="","",Rapportage!G1012-Rapportage!E1012)</f>
        <v/>
      </c>
      <c r="P1012" s="35" t="str">
        <f>IF(Rapportage!K1012="","",(Rapportage!K1012*60)/1440)</f>
        <v/>
      </c>
      <c r="Q1012" s="40" t="str">
        <f>IF(O1012=1,1-((Rapportage!#REF!-$X$2)),"")</f>
        <v/>
      </c>
      <c r="R1012" s="40" t="str">
        <f t="shared" si="98"/>
        <v/>
      </c>
      <c r="S1012" s="35" t="str">
        <f>IF(OR(O1012=1,Rapportage!H1012&lt;$X$3),IF(Rapportage!H1012&lt;"00:01","",(Rapportage!H1012-$X$2)),"")</f>
        <v/>
      </c>
      <c r="T1012" s="36" t="str">
        <f t="shared" si="100"/>
        <v/>
      </c>
      <c r="U1012" s="41" t="str">
        <f t="shared" si="101"/>
        <v/>
      </c>
      <c r="V1012" s="36" t="str">
        <f t="shared" si="102"/>
        <v/>
      </c>
      <c r="W1012" s="36" t="str">
        <f t="shared" si="103"/>
        <v/>
      </c>
      <c r="X1012" s="31"/>
      <c r="Y1012" s="31"/>
      <c r="Z1012" s="31" t="s">
        <v>9564</v>
      </c>
      <c r="AA1012" s="31">
        <v>1011</v>
      </c>
      <c r="AB1012" s="31"/>
      <c r="AC1012" s="31"/>
      <c r="AD1012" s="31"/>
      <c r="AE1012" s="31"/>
      <c r="AF1012" s="31"/>
    </row>
    <row r="1013" spans="1:32">
      <c r="A1013" s="31" t="str">
        <f>IF((Rapportage!A1013)="","",_xlfn.CONCAT(REPT("0",4-LEN(Rapportage!A1013)),Rapportage!A1013))</f>
        <v/>
      </c>
      <c r="B1013" s="31" t="s">
        <v>3042</v>
      </c>
      <c r="C1013" s="31" t="str">
        <f>IF((Rapportage!C1013)="","",_xlfn.CONCAT(REPT("0",10-LEN(Rapportage!C1013)),Rapportage!C1013))</f>
        <v/>
      </c>
      <c r="D1013" s="31" t="s">
        <v>3043</v>
      </c>
      <c r="E1013" s="31" t="s">
        <v>18594</v>
      </c>
      <c r="F1013" s="31" t="s">
        <v>16072</v>
      </c>
      <c r="G1013" s="31" t="s">
        <v>3044</v>
      </c>
      <c r="H1013" s="31" t="s">
        <v>9565</v>
      </c>
      <c r="I1013" s="31">
        <v>1766</v>
      </c>
      <c r="J1013" s="31" t="e">
        <f ca="1">IF(($AB$2-$AA$2) &gt;= 0,IF(LEN(TEXT((V1013)*100,"00000"))=3,_xlfn.CONCAT(0,TEXT((V1013)*100,"00000")),TEXT((V1013)*100,"00000")),empty)</f>
        <v>#NAME?</v>
      </c>
      <c r="K1013" s="31" t="str">
        <f t="shared" si="99"/>
        <v/>
      </c>
      <c r="L1013" s="31" t="s">
        <v>13553</v>
      </c>
      <c r="M1013" s="31"/>
      <c r="N1013" s="33" t="e">
        <f>MOD(Rapportage!H1013-Rapportage!F1013,1)-P1013</f>
        <v>#VALUE!</v>
      </c>
      <c r="O1013" s="31" t="str">
        <f>IF(Rapportage!G1013="","",Rapportage!G1013-Rapportage!E1013)</f>
        <v/>
      </c>
      <c r="P1013" s="35" t="str">
        <f>IF(Rapportage!K1013="","",(Rapportage!K1013*60)/1440)</f>
        <v/>
      </c>
      <c r="Q1013" s="40" t="str">
        <f>IF(O1013=1,1-((Rapportage!#REF!-$X$2)),"")</f>
        <v/>
      </c>
      <c r="R1013" s="40" t="str">
        <f t="shared" si="98"/>
        <v/>
      </c>
      <c r="S1013" s="35" t="str">
        <f>IF(OR(O1013=1,Rapportage!H1013&lt;$X$3),IF(Rapportage!H1013&lt;"00:01","",(Rapportage!H1013-$X$2)),"")</f>
        <v/>
      </c>
      <c r="T1013" s="36" t="str">
        <f t="shared" si="100"/>
        <v/>
      </c>
      <c r="U1013" s="41" t="str">
        <f t="shared" si="101"/>
        <v/>
      </c>
      <c r="V1013" s="36" t="str">
        <f t="shared" si="102"/>
        <v/>
      </c>
      <c r="W1013" s="36" t="str">
        <f t="shared" si="103"/>
        <v/>
      </c>
      <c r="X1013" s="31"/>
      <c r="Y1013" s="31"/>
      <c r="Z1013" s="31" t="s">
        <v>9566</v>
      </c>
      <c r="AA1013" s="31">
        <v>1012</v>
      </c>
      <c r="AB1013" s="31"/>
      <c r="AC1013" s="31"/>
      <c r="AD1013" s="31"/>
      <c r="AE1013" s="31"/>
      <c r="AF1013" s="31"/>
    </row>
    <row r="1014" spans="1:32">
      <c r="A1014" s="31" t="str">
        <f>IF((Rapportage!A1014)="","",_xlfn.CONCAT(REPT("0",4-LEN(Rapportage!A1014)),Rapportage!A1014))</f>
        <v/>
      </c>
      <c r="B1014" s="31" t="s">
        <v>3045</v>
      </c>
      <c r="C1014" s="31" t="str">
        <f>IF((Rapportage!C1014)="","",_xlfn.CONCAT(REPT("0",10-LEN(Rapportage!C1014)),Rapportage!C1014))</f>
        <v/>
      </c>
      <c r="D1014" s="31" t="s">
        <v>3046</v>
      </c>
      <c r="E1014" s="31" t="s">
        <v>18595</v>
      </c>
      <c r="F1014" s="31" t="s">
        <v>16073</v>
      </c>
      <c r="G1014" s="31" t="s">
        <v>3047</v>
      </c>
      <c r="H1014" s="31" t="s">
        <v>9567</v>
      </c>
      <c r="I1014" s="31">
        <v>1766</v>
      </c>
      <c r="J1014" s="31" t="e">
        <f ca="1">IF(($AB$2-$AA$2) &gt;= 0,IF(LEN(TEXT((V1014)*100,"00000"))=3,_xlfn.CONCAT(0,TEXT((V1014)*100,"00000")),TEXT((V1014)*100,"00000")),empty)</f>
        <v>#NAME?</v>
      </c>
      <c r="K1014" s="31" t="str">
        <f t="shared" si="99"/>
        <v/>
      </c>
      <c r="L1014" s="31" t="s">
        <v>13554</v>
      </c>
      <c r="M1014" s="31"/>
      <c r="N1014" s="33" t="e">
        <f>MOD(Rapportage!H1014-Rapportage!F1014,1)-P1014</f>
        <v>#VALUE!</v>
      </c>
      <c r="O1014" s="31" t="str">
        <f>IF(Rapportage!G1014="","",Rapportage!G1014-Rapportage!E1014)</f>
        <v/>
      </c>
      <c r="P1014" s="35" t="str">
        <f>IF(Rapportage!K1014="","",(Rapportage!K1014*60)/1440)</f>
        <v/>
      </c>
      <c r="Q1014" s="40" t="str">
        <f>IF(O1014=1,1-((Rapportage!#REF!-$X$2)),"")</f>
        <v/>
      </c>
      <c r="R1014" s="40" t="str">
        <f t="shared" si="98"/>
        <v/>
      </c>
      <c r="S1014" s="35" t="str">
        <f>IF(OR(O1014=1,Rapportage!H1014&lt;$X$3),IF(Rapportage!H1014&lt;"00:01","",(Rapportage!H1014-$X$2)),"")</f>
        <v/>
      </c>
      <c r="T1014" s="36" t="str">
        <f t="shared" si="100"/>
        <v/>
      </c>
      <c r="U1014" s="41" t="str">
        <f t="shared" si="101"/>
        <v/>
      </c>
      <c r="V1014" s="36" t="str">
        <f t="shared" si="102"/>
        <v/>
      </c>
      <c r="W1014" s="36" t="str">
        <f t="shared" si="103"/>
        <v/>
      </c>
      <c r="X1014" s="31"/>
      <c r="Y1014" s="31"/>
      <c r="Z1014" s="31" t="s">
        <v>9568</v>
      </c>
      <c r="AA1014" s="31">
        <v>1013</v>
      </c>
      <c r="AB1014" s="31"/>
      <c r="AC1014" s="31"/>
      <c r="AD1014" s="31"/>
      <c r="AE1014" s="31"/>
      <c r="AF1014" s="31"/>
    </row>
    <row r="1015" spans="1:32">
      <c r="A1015" s="31" t="str">
        <f>IF((Rapportage!A1015)="","",_xlfn.CONCAT(REPT("0",4-LEN(Rapportage!A1015)),Rapportage!A1015))</f>
        <v/>
      </c>
      <c r="B1015" s="31" t="s">
        <v>3048</v>
      </c>
      <c r="C1015" s="31" t="str">
        <f>IF((Rapportage!C1015)="","",_xlfn.CONCAT(REPT("0",10-LEN(Rapportage!C1015)),Rapportage!C1015))</f>
        <v/>
      </c>
      <c r="D1015" s="31" t="s">
        <v>3049</v>
      </c>
      <c r="E1015" s="31" t="s">
        <v>18596</v>
      </c>
      <c r="F1015" s="31" t="s">
        <v>16074</v>
      </c>
      <c r="G1015" s="31" t="s">
        <v>3050</v>
      </c>
      <c r="H1015" s="31" t="s">
        <v>9569</v>
      </c>
      <c r="I1015" s="31">
        <v>1766</v>
      </c>
      <c r="J1015" s="31" t="e">
        <f ca="1">IF(($AB$2-$AA$2) &gt;= 0,IF(LEN(TEXT((V1015)*100,"00000"))=3,_xlfn.CONCAT(0,TEXT((V1015)*100,"00000")),TEXT((V1015)*100,"00000")),empty)</f>
        <v>#NAME?</v>
      </c>
      <c r="K1015" s="31" t="str">
        <f t="shared" si="99"/>
        <v/>
      </c>
      <c r="L1015" s="31" t="s">
        <v>13555</v>
      </c>
      <c r="M1015" s="31"/>
      <c r="N1015" s="33" t="e">
        <f>MOD(Rapportage!H1015-Rapportage!F1015,1)-P1015</f>
        <v>#VALUE!</v>
      </c>
      <c r="O1015" s="31" t="str">
        <f>IF(Rapportage!G1015="","",Rapportage!G1015-Rapportage!E1015)</f>
        <v/>
      </c>
      <c r="P1015" s="35" t="str">
        <f>IF(Rapportage!K1015="","",(Rapportage!K1015*60)/1440)</f>
        <v/>
      </c>
      <c r="Q1015" s="40" t="str">
        <f>IF(O1015=1,1-((Rapportage!#REF!-$X$2)),"")</f>
        <v/>
      </c>
      <c r="R1015" s="40" t="str">
        <f t="shared" si="98"/>
        <v/>
      </c>
      <c r="S1015" s="35" t="str">
        <f>IF(OR(O1015=1,Rapportage!H1015&lt;$X$3),IF(Rapportage!H1015&lt;"00:01","",(Rapportage!H1015-$X$2)),"")</f>
        <v/>
      </c>
      <c r="T1015" s="36" t="str">
        <f t="shared" si="100"/>
        <v/>
      </c>
      <c r="U1015" s="41" t="str">
        <f t="shared" si="101"/>
        <v/>
      </c>
      <c r="V1015" s="36" t="str">
        <f t="shared" si="102"/>
        <v/>
      </c>
      <c r="W1015" s="36" t="str">
        <f t="shared" si="103"/>
        <v/>
      </c>
      <c r="X1015" s="31"/>
      <c r="Y1015" s="31"/>
      <c r="Z1015" s="31" t="s">
        <v>9570</v>
      </c>
      <c r="AA1015" s="31">
        <v>1014</v>
      </c>
      <c r="AB1015" s="31"/>
      <c r="AC1015" s="31"/>
      <c r="AD1015" s="31"/>
      <c r="AE1015" s="31"/>
      <c r="AF1015" s="31"/>
    </row>
    <row r="1016" spans="1:32">
      <c r="A1016" s="31" t="str">
        <f>IF((Rapportage!A1016)="","",_xlfn.CONCAT(REPT("0",4-LEN(Rapportage!A1016)),Rapportage!A1016))</f>
        <v/>
      </c>
      <c r="B1016" s="31" t="s">
        <v>3051</v>
      </c>
      <c r="C1016" s="31" t="str">
        <f>IF((Rapportage!C1016)="","",_xlfn.CONCAT(REPT("0",10-LEN(Rapportage!C1016)),Rapportage!C1016))</f>
        <v/>
      </c>
      <c r="D1016" s="31" t="s">
        <v>3052</v>
      </c>
      <c r="E1016" s="31" t="s">
        <v>18597</v>
      </c>
      <c r="F1016" s="31" t="s">
        <v>16075</v>
      </c>
      <c r="G1016" s="31" t="s">
        <v>3053</v>
      </c>
      <c r="H1016" s="31" t="s">
        <v>9571</v>
      </c>
      <c r="I1016" s="31">
        <v>1766</v>
      </c>
      <c r="J1016" s="31" t="e">
        <f ca="1">IF(($AB$2-$AA$2) &gt;= 0,IF(LEN(TEXT((V1016)*100,"00000"))=3,_xlfn.CONCAT(0,TEXT((V1016)*100,"00000")),TEXT((V1016)*100,"00000")),empty)</f>
        <v>#NAME?</v>
      </c>
      <c r="K1016" s="31" t="str">
        <f t="shared" si="99"/>
        <v/>
      </c>
      <c r="L1016" s="31" t="s">
        <v>13556</v>
      </c>
      <c r="M1016" s="31"/>
      <c r="N1016" s="33" t="e">
        <f>MOD(Rapportage!H1016-Rapportage!F1016,1)-P1016</f>
        <v>#VALUE!</v>
      </c>
      <c r="O1016" s="31" t="str">
        <f>IF(Rapportage!G1016="","",Rapportage!G1016-Rapportage!E1016)</f>
        <v/>
      </c>
      <c r="P1016" s="35" t="str">
        <f>IF(Rapportage!K1016="","",(Rapportage!K1016*60)/1440)</f>
        <v/>
      </c>
      <c r="Q1016" s="40" t="str">
        <f>IF(O1016=1,1-((Rapportage!#REF!-$X$2)),"")</f>
        <v/>
      </c>
      <c r="R1016" s="40" t="str">
        <f t="shared" si="98"/>
        <v/>
      </c>
      <c r="S1016" s="35" t="str">
        <f>IF(OR(O1016=1,Rapportage!H1016&lt;$X$3),IF(Rapportage!H1016&lt;"00:01","",(Rapportage!H1016-$X$2)),"")</f>
        <v/>
      </c>
      <c r="T1016" s="36" t="str">
        <f t="shared" si="100"/>
        <v/>
      </c>
      <c r="U1016" s="41" t="str">
        <f t="shared" si="101"/>
        <v/>
      </c>
      <c r="V1016" s="36" t="str">
        <f t="shared" si="102"/>
        <v/>
      </c>
      <c r="W1016" s="36" t="str">
        <f t="shared" si="103"/>
        <v/>
      </c>
      <c r="X1016" s="31"/>
      <c r="Y1016" s="31"/>
      <c r="Z1016" s="31" t="s">
        <v>9572</v>
      </c>
      <c r="AA1016" s="31">
        <v>1015</v>
      </c>
      <c r="AB1016" s="31"/>
      <c r="AC1016" s="31"/>
      <c r="AD1016" s="31"/>
      <c r="AE1016" s="31"/>
      <c r="AF1016" s="31"/>
    </row>
    <row r="1017" spans="1:32">
      <c r="A1017" s="31" t="str">
        <f>IF((Rapportage!A1017)="","",_xlfn.CONCAT(REPT("0",4-LEN(Rapportage!A1017)),Rapportage!A1017))</f>
        <v/>
      </c>
      <c r="B1017" s="31" t="s">
        <v>3054</v>
      </c>
      <c r="C1017" s="31" t="str">
        <f>IF((Rapportage!C1017)="","",_xlfn.CONCAT(REPT("0",10-LEN(Rapportage!C1017)),Rapportage!C1017))</f>
        <v/>
      </c>
      <c r="D1017" s="31" t="s">
        <v>3055</v>
      </c>
      <c r="E1017" s="31" t="s">
        <v>18598</v>
      </c>
      <c r="F1017" s="31" t="s">
        <v>16076</v>
      </c>
      <c r="G1017" s="31" t="s">
        <v>3056</v>
      </c>
      <c r="H1017" s="31" t="s">
        <v>9573</v>
      </c>
      <c r="I1017" s="31">
        <v>1766</v>
      </c>
      <c r="J1017" s="31" t="e">
        <f ca="1">IF(($AB$2-$AA$2) &gt;= 0,IF(LEN(TEXT((V1017)*100,"00000"))=3,_xlfn.CONCAT(0,TEXT((V1017)*100,"00000")),TEXT((V1017)*100,"00000")),empty)</f>
        <v>#NAME?</v>
      </c>
      <c r="K1017" s="31" t="str">
        <f t="shared" si="99"/>
        <v/>
      </c>
      <c r="L1017" s="31" t="s">
        <v>13557</v>
      </c>
      <c r="M1017" s="31"/>
      <c r="N1017" s="33" t="e">
        <f>MOD(Rapportage!H1017-Rapportage!F1017,1)-P1017</f>
        <v>#VALUE!</v>
      </c>
      <c r="O1017" s="31" t="str">
        <f>IF(Rapportage!G1017="","",Rapportage!G1017-Rapportage!E1017)</f>
        <v/>
      </c>
      <c r="P1017" s="35" t="str">
        <f>IF(Rapportage!K1017="","",(Rapportage!K1017*60)/1440)</f>
        <v/>
      </c>
      <c r="Q1017" s="40" t="str">
        <f>IF(O1017=1,1-((Rapportage!#REF!-$X$2)),"")</f>
        <v/>
      </c>
      <c r="R1017" s="40" t="str">
        <f t="shared" si="98"/>
        <v/>
      </c>
      <c r="S1017" s="35" t="str">
        <f>IF(OR(O1017=1,Rapportage!H1017&lt;$X$3),IF(Rapportage!H1017&lt;"00:01","",(Rapportage!H1017-$X$2)),"")</f>
        <v/>
      </c>
      <c r="T1017" s="36" t="str">
        <f t="shared" si="100"/>
        <v/>
      </c>
      <c r="U1017" s="41" t="str">
        <f t="shared" si="101"/>
        <v/>
      </c>
      <c r="V1017" s="36" t="str">
        <f t="shared" si="102"/>
        <v/>
      </c>
      <c r="W1017" s="36" t="str">
        <f t="shared" si="103"/>
        <v/>
      </c>
      <c r="X1017" s="31"/>
      <c r="Y1017" s="31"/>
      <c r="Z1017" s="31" t="s">
        <v>9574</v>
      </c>
      <c r="AA1017" s="31">
        <v>1016</v>
      </c>
      <c r="AB1017" s="31"/>
      <c r="AC1017" s="31"/>
      <c r="AD1017" s="31"/>
      <c r="AE1017" s="31"/>
      <c r="AF1017" s="31"/>
    </row>
    <row r="1018" spans="1:32">
      <c r="A1018" s="31" t="str">
        <f>IF((Rapportage!A1018)="","",_xlfn.CONCAT(REPT("0",4-LEN(Rapportage!A1018)),Rapportage!A1018))</f>
        <v/>
      </c>
      <c r="B1018" s="31" t="s">
        <v>3057</v>
      </c>
      <c r="C1018" s="31" t="str">
        <f>IF((Rapportage!C1018)="","",_xlfn.CONCAT(REPT("0",10-LEN(Rapportage!C1018)),Rapportage!C1018))</f>
        <v/>
      </c>
      <c r="D1018" s="31" t="s">
        <v>3058</v>
      </c>
      <c r="E1018" s="31" t="s">
        <v>18599</v>
      </c>
      <c r="F1018" s="31" t="s">
        <v>16077</v>
      </c>
      <c r="G1018" s="31" t="s">
        <v>3059</v>
      </c>
      <c r="H1018" s="31" t="s">
        <v>9575</v>
      </c>
      <c r="I1018" s="31">
        <v>1766</v>
      </c>
      <c r="J1018" s="31" t="e">
        <f ca="1">IF(($AB$2-$AA$2) &gt;= 0,IF(LEN(TEXT((V1018)*100,"00000"))=3,_xlfn.CONCAT(0,TEXT((V1018)*100,"00000")),TEXT((V1018)*100,"00000")),empty)</f>
        <v>#NAME?</v>
      </c>
      <c r="K1018" s="31" t="str">
        <f t="shared" si="99"/>
        <v/>
      </c>
      <c r="L1018" s="31" t="s">
        <v>13558</v>
      </c>
      <c r="M1018" s="31"/>
      <c r="N1018" s="33" t="e">
        <f>MOD(Rapportage!H1018-Rapportage!F1018,1)-P1018</f>
        <v>#VALUE!</v>
      </c>
      <c r="O1018" s="31" t="str">
        <f>IF(Rapportage!G1018="","",Rapportage!G1018-Rapportage!E1018)</f>
        <v/>
      </c>
      <c r="P1018" s="35" t="str">
        <f>IF(Rapportage!K1018="","",(Rapportage!K1018*60)/1440)</f>
        <v/>
      </c>
      <c r="Q1018" s="40" t="str">
        <f>IF(O1018=1,1-((Rapportage!#REF!-$X$2)),"")</f>
        <v/>
      </c>
      <c r="R1018" s="40" t="str">
        <f t="shared" si="98"/>
        <v/>
      </c>
      <c r="S1018" s="35" t="str">
        <f>IF(OR(O1018=1,Rapportage!H1018&lt;$X$3),IF(Rapportage!H1018&lt;"00:01","",(Rapportage!H1018-$X$2)),"")</f>
        <v/>
      </c>
      <c r="T1018" s="36" t="str">
        <f t="shared" si="100"/>
        <v/>
      </c>
      <c r="U1018" s="41" t="str">
        <f t="shared" si="101"/>
        <v/>
      </c>
      <c r="V1018" s="36" t="str">
        <f t="shared" si="102"/>
        <v/>
      </c>
      <c r="W1018" s="36" t="str">
        <f t="shared" si="103"/>
        <v/>
      </c>
      <c r="X1018" s="31"/>
      <c r="Y1018" s="31"/>
      <c r="Z1018" s="31" t="s">
        <v>9576</v>
      </c>
      <c r="AA1018" s="31">
        <v>1017</v>
      </c>
      <c r="AB1018" s="31"/>
      <c r="AC1018" s="31"/>
      <c r="AD1018" s="31"/>
      <c r="AE1018" s="31"/>
      <c r="AF1018" s="31"/>
    </row>
    <row r="1019" spans="1:32">
      <c r="A1019" s="31" t="str">
        <f>IF((Rapportage!A1019)="","",_xlfn.CONCAT(REPT("0",4-LEN(Rapportage!A1019)),Rapportage!A1019))</f>
        <v/>
      </c>
      <c r="B1019" s="31" t="s">
        <v>3060</v>
      </c>
      <c r="C1019" s="31" t="str">
        <f>IF((Rapportage!C1019)="","",_xlfn.CONCAT(REPT("0",10-LEN(Rapportage!C1019)),Rapportage!C1019))</f>
        <v/>
      </c>
      <c r="D1019" s="31" t="s">
        <v>3061</v>
      </c>
      <c r="E1019" s="31" t="s">
        <v>18600</v>
      </c>
      <c r="F1019" s="31" t="s">
        <v>16078</v>
      </c>
      <c r="G1019" s="31" t="s">
        <v>3062</v>
      </c>
      <c r="H1019" s="31" t="s">
        <v>9577</v>
      </c>
      <c r="I1019" s="31">
        <v>1766</v>
      </c>
      <c r="J1019" s="31" t="e">
        <f ca="1">IF(($AB$2-$AA$2) &gt;= 0,IF(LEN(TEXT((V1019)*100,"00000"))=3,_xlfn.CONCAT(0,TEXT((V1019)*100,"00000")),TEXT((V1019)*100,"00000")),empty)</f>
        <v>#NAME?</v>
      </c>
      <c r="K1019" s="31" t="str">
        <f t="shared" si="99"/>
        <v/>
      </c>
      <c r="L1019" s="31" t="s">
        <v>13559</v>
      </c>
      <c r="M1019" s="31"/>
      <c r="N1019" s="33" t="e">
        <f>MOD(Rapportage!H1019-Rapportage!F1019,1)-P1019</f>
        <v>#VALUE!</v>
      </c>
      <c r="O1019" s="31" t="str">
        <f>IF(Rapportage!G1019="","",Rapportage!G1019-Rapportage!E1019)</f>
        <v/>
      </c>
      <c r="P1019" s="35" t="str">
        <f>IF(Rapportage!K1019="","",(Rapportage!K1019*60)/1440)</f>
        <v/>
      </c>
      <c r="Q1019" s="40" t="str">
        <f>IF(O1019=1,1-((Rapportage!#REF!-$X$2)),"")</f>
        <v/>
      </c>
      <c r="R1019" s="40" t="str">
        <f t="shared" si="98"/>
        <v/>
      </c>
      <c r="S1019" s="35" t="str">
        <f>IF(OR(O1019=1,Rapportage!H1019&lt;$X$3),IF(Rapportage!H1019&lt;"00:01","",(Rapportage!H1019-$X$2)),"")</f>
        <v/>
      </c>
      <c r="T1019" s="36" t="str">
        <f t="shared" si="100"/>
        <v/>
      </c>
      <c r="U1019" s="41" t="str">
        <f t="shared" si="101"/>
        <v/>
      </c>
      <c r="V1019" s="36" t="str">
        <f t="shared" si="102"/>
        <v/>
      </c>
      <c r="W1019" s="36" t="str">
        <f t="shared" si="103"/>
        <v/>
      </c>
      <c r="X1019" s="31"/>
      <c r="Y1019" s="31"/>
      <c r="Z1019" s="31" t="s">
        <v>9578</v>
      </c>
      <c r="AA1019" s="31">
        <v>1018</v>
      </c>
      <c r="AB1019" s="31"/>
      <c r="AC1019" s="31"/>
      <c r="AD1019" s="31"/>
      <c r="AE1019" s="31"/>
      <c r="AF1019" s="31"/>
    </row>
    <row r="1020" spans="1:32">
      <c r="A1020" s="31" t="str">
        <f>IF((Rapportage!A1020)="","",_xlfn.CONCAT(REPT("0",4-LEN(Rapportage!A1020)),Rapportage!A1020))</f>
        <v/>
      </c>
      <c r="B1020" s="31" t="s">
        <v>3063</v>
      </c>
      <c r="C1020" s="31" t="str">
        <f>IF((Rapportage!C1020)="","",_xlfn.CONCAT(REPT("0",10-LEN(Rapportage!C1020)),Rapportage!C1020))</f>
        <v/>
      </c>
      <c r="D1020" s="31" t="s">
        <v>3064</v>
      </c>
      <c r="E1020" s="31" t="s">
        <v>18601</v>
      </c>
      <c r="F1020" s="31" t="s">
        <v>16079</v>
      </c>
      <c r="G1020" s="31" t="s">
        <v>3065</v>
      </c>
      <c r="H1020" s="31" t="s">
        <v>9579</v>
      </c>
      <c r="I1020" s="31">
        <v>1766</v>
      </c>
      <c r="J1020" s="31" t="e">
        <f ca="1">IF(($AB$2-$AA$2) &gt;= 0,IF(LEN(TEXT((V1020)*100,"00000"))=3,_xlfn.CONCAT(0,TEXT((V1020)*100,"00000")),TEXT((V1020)*100,"00000")),empty)</f>
        <v>#NAME?</v>
      </c>
      <c r="K1020" s="31" t="str">
        <f t="shared" si="99"/>
        <v/>
      </c>
      <c r="L1020" s="31" t="s">
        <v>13560</v>
      </c>
      <c r="M1020" s="31"/>
      <c r="N1020" s="33" t="e">
        <f>MOD(Rapportage!H1020-Rapportage!F1020,1)-P1020</f>
        <v>#VALUE!</v>
      </c>
      <c r="O1020" s="31" t="str">
        <f>IF(Rapportage!G1020="","",Rapportage!G1020-Rapportage!E1020)</f>
        <v/>
      </c>
      <c r="P1020" s="35" t="str">
        <f>IF(Rapportage!K1020="","",(Rapportage!K1020*60)/1440)</f>
        <v/>
      </c>
      <c r="Q1020" s="40" t="str">
        <f>IF(O1020=1,1-((Rapportage!#REF!-$X$2)),"")</f>
        <v/>
      </c>
      <c r="R1020" s="40" t="str">
        <f t="shared" si="98"/>
        <v/>
      </c>
      <c r="S1020" s="35" t="str">
        <f>IF(OR(O1020=1,Rapportage!H1020&lt;$X$3),IF(Rapportage!H1020&lt;"00:01","",(Rapportage!H1020-$X$2)),"")</f>
        <v/>
      </c>
      <c r="T1020" s="36" t="str">
        <f t="shared" si="100"/>
        <v/>
      </c>
      <c r="U1020" s="41" t="str">
        <f t="shared" si="101"/>
        <v/>
      </c>
      <c r="V1020" s="36" t="str">
        <f t="shared" si="102"/>
        <v/>
      </c>
      <c r="W1020" s="36" t="str">
        <f t="shared" si="103"/>
        <v/>
      </c>
      <c r="X1020" s="31"/>
      <c r="Y1020" s="31"/>
      <c r="Z1020" s="31" t="s">
        <v>9580</v>
      </c>
      <c r="AA1020" s="31">
        <v>1019</v>
      </c>
      <c r="AB1020" s="31"/>
      <c r="AC1020" s="31"/>
      <c r="AD1020" s="31"/>
      <c r="AE1020" s="31"/>
      <c r="AF1020" s="31"/>
    </row>
    <row r="1021" spans="1:32">
      <c r="A1021" s="31" t="str">
        <f>IF((Rapportage!A1021)="","",_xlfn.CONCAT(REPT("0",4-LEN(Rapportage!A1021)),Rapportage!A1021))</f>
        <v/>
      </c>
      <c r="B1021" s="31" t="s">
        <v>3066</v>
      </c>
      <c r="C1021" s="31" t="str">
        <f>IF((Rapportage!C1021)="","",_xlfn.CONCAT(REPT("0",10-LEN(Rapportage!C1021)),Rapportage!C1021))</f>
        <v/>
      </c>
      <c r="D1021" s="31" t="s">
        <v>3067</v>
      </c>
      <c r="E1021" s="31" t="s">
        <v>18602</v>
      </c>
      <c r="F1021" s="31" t="s">
        <v>16080</v>
      </c>
      <c r="G1021" s="31" t="s">
        <v>3068</v>
      </c>
      <c r="H1021" s="31" t="s">
        <v>9581</v>
      </c>
      <c r="I1021" s="31">
        <v>1766</v>
      </c>
      <c r="J1021" s="31" t="e">
        <f ca="1">IF(($AB$2-$AA$2) &gt;= 0,IF(LEN(TEXT((V1021)*100,"00000"))=3,_xlfn.CONCAT(0,TEXT((V1021)*100,"00000")),TEXT((V1021)*100,"00000")),empty)</f>
        <v>#NAME?</v>
      </c>
      <c r="K1021" s="31" t="str">
        <f t="shared" si="99"/>
        <v/>
      </c>
      <c r="L1021" s="31" t="s">
        <v>13561</v>
      </c>
      <c r="M1021" s="31"/>
      <c r="N1021" s="33" t="e">
        <f>MOD(Rapportage!H1021-Rapportage!F1021,1)-P1021</f>
        <v>#VALUE!</v>
      </c>
      <c r="O1021" s="31" t="str">
        <f>IF(Rapportage!G1021="","",Rapportage!G1021-Rapportage!E1021)</f>
        <v/>
      </c>
      <c r="P1021" s="35" t="str">
        <f>IF(Rapportage!K1021="","",(Rapportage!K1021*60)/1440)</f>
        <v/>
      </c>
      <c r="Q1021" s="40" t="str">
        <f>IF(O1021=1,1-((Rapportage!#REF!-$X$2)),"")</f>
        <v/>
      </c>
      <c r="R1021" s="40" t="str">
        <f t="shared" si="98"/>
        <v/>
      </c>
      <c r="S1021" s="35" t="str">
        <f>IF(OR(O1021=1,Rapportage!H1021&lt;$X$3),IF(Rapportage!H1021&lt;"00:01","",(Rapportage!H1021-$X$2)),"")</f>
        <v/>
      </c>
      <c r="T1021" s="36" t="str">
        <f t="shared" si="100"/>
        <v/>
      </c>
      <c r="U1021" s="41" t="str">
        <f t="shared" si="101"/>
        <v/>
      </c>
      <c r="V1021" s="36" t="str">
        <f t="shared" si="102"/>
        <v/>
      </c>
      <c r="W1021" s="36" t="str">
        <f t="shared" si="103"/>
        <v/>
      </c>
      <c r="X1021" s="31"/>
      <c r="Y1021" s="31"/>
      <c r="Z1021" s="31" t="s">
        <v>9582</v>
      </c>
      <c r="AA1021" s="31">
        <v>1020</v>
      </c>
      <c r="AB1021" s="31"/>
      <c r="AC1021" s="31"/>
      <c r="AD1021" s="31"/>
      <c r="AE1021" s="31"/>
      <c r="AF1021" s="31"/>
    </row>
    <row r="1022" spans="1:32">
      <c r="A1022" s="31" t="str">
        <f>IF((Rapportage!A1022)="","",_xlfn.CONCAT(REPT("0",4-LEN(Rapportage!A1022)),Rapportage!A1022))</f>
        <v/>
      </c>
      <c r="B1022" s="31" t="s">
        <v>3069</v>
      </c>
      <c r="C1022" s="31" t="str">
        <f>IF((Rapportage!C1022)="","",_xlfn.CONCAT(REPT("0",10-LEN(Rapportage!C1022)),Rapportage!C1022))</f>
        <v/>
      </c>
      <c r="D1022" s="31" t="s">
        <v>3070</v>
      </c>
      <c r="E1022" s="31" t="s">
        <v>18603</v>
      </c>
      <c r="F1022" s="31" t="s">
        <v>16081</v>
      </c>
      <c r="G1022" s="31" t="s">
        <v>3071</v>
      </c>
      <c r="H1022" s="31" t="s">
        <v>9583</v>
      </c>
      <c r="I1022" s="31">
        <v>1766</v>
      </c>
      <c r="J1022" s="31" t="e">
        <f ca="1">IF(($AB$2-$AA$2) &gt;= 0,IF(LEN(TEXT((V1022)*100,"00000"))=3,_xlfn.CONCAT(0,TEXT((V1022)*100,"00000")),TEXT((V1022)*100,"00000")),empty)</f>
        <v>#NAME?</v>
      </c>
      <c r="K1022" s="31" t="str">
        <f t="shared" si="99"/>
        <v/>
      </c>
      <c r="L1022" s="31" t="s">
        <v>13562</v>
      </c>
      <c r="M1022" s="31"/>
      <c r="N1022" s="33" t="e">
        <f>MOD(Rapportage!H1022-Rapportage!F1022,1)-P1022</f>
        <v>#VALUE!</v>
      </c>
      <c r="O1022" s="31" t="str">
        <f>IF(Rapportage!G1022="","",Rapportage!G1022-Rapportage!E1022)</f>
        <v/>
      </c>
      <c r="P1022" s="35" t="str">
        <f>IF(Rapportage!K1022="","",(Rapportage!K1022*60)/1440)</f>
        <v/>
      </c>
      <c r="Q1022" s="40" t="str">
        <f>IF(O1022=1,1-((Rapportage!#REF!-$X$2)),"")</f>
        <v/>
      </c>
      <c r="R1022" s="40" t="str">
        <f t="shared" si="98"/>
        <v/>
      </c>
      <c r="S1022" s="35" t="str">
        <f>IF(OR(O1022=1,Rapportage!H1022&lt;$X$3),IF(Rapportage!H1022&lt;"00:01","",(Rapportage!H1022-$X$2)),"")</f>
        <v/>
      </c>
      <c r="T1022" s="36" t="str">
        <f t="shared" si="100"/>
        <v/>
      </c>
      <c r="U1022" s="41" t="str">
        <f t="shared" si="101"/>
        <v/>
      </c>
      <c r="V1022" s="36" t="str">
        <f t="shared" si="102"/>
        <v/>
      </c>
      <c r="W1022" s="36" t="str">
        <f t="shared" si="103"/>
        <v/>
      </c>
      <c r="X1022" s="31"/>
      <c r="Y1022" s="31"/>
      <c r="Z1022" s="31" t="s">
        <v>9584</v>
      </c>
      <c r="AA1022" s="31">
        <v>1021</v>
      </c>
      <c r="AB1022" s="31"/>
      <c r="AC1022" s="31"/>
      <c r="AD1022" s="31"/>
      <c r="AE1022" s="31"/>
      <c r="AF1022" s="31"/>
    </row>
    <row r="1023" spans="1:32">
      <c r="A1023" s="31" t="str">
        <f>IF((Rapportage!A1023)="","",_xlfn.CONCAT(REPT("0",4-LEN(Rapportage!A1023)),Rapportage!A1023))</f>
        <v/>
      </c>
      <c r="B1023" s="31" t="s">
        <v>3072</v>
      </c>
      <c r="C1023" s="31" t="str">
        <f>IF((Rapportage!C1023)="","",_xlfn.CONCAT(REPT("0",10-LEN(Rapportage!C1023)),Rapportage!C1023))</f>
        <v/>
      </c>
      <c r="D1023" s="31" t="s">
        <v>3073</v>
      </c>
      <c r="E1023" s="31" t="s">
        <v>18604</v>
      </c>
      <c r="F1023" s="31" t="s">
        <v>16082</v>
      </c>
      <c r="G1023" s="31" t="s">
        <v>3074</v>
      </c>
      <c r="H1023" s="31" t="s">
        <v>9585</v>
      </c>
      <c r="I1023" s="31">
        <v>1766</v>
      </c>
      <c r="J1023" s="31" t="e">
        <f ca="1">IF(($AB$2-$AA$2) &gt;= 0,IF(LEN(TEXT((V1023)*100,"00000"))=3,_xlfn.CONCAT(0,TEXT((V1023)*100,"00000")),TEXT((V1023)*100,"00000")),empty)</f>
        <v>#NAME?</v>
      </c>
      <c r="K1023" s="31" t="str">
        <f t="shared" si="99"/>
        <v/>
      </c>
      <c r="L1023" s="31" t="s">
        <v>13563</v>
      </c>
      <c r="M1023" s="31"/>
      <c r="N1023" s="33" t="e">
        <f>MOD(Rapportage!H1023-Rapportage!F1023,1)-P1023</f>
        <v>#VALUE!</v>
      </c>
      <c r="O1023" s="31" t="str">
        <f>IF(Rapportage!G1023="","",Rapportage!G1023-Rapportage!E1023)</f>
        <v/>
      </c>
      <c r="P1023" s="35" t="str">
        <f>IF(Rapportage!K1023="","",(Rapportage!K1023*60)/1440)</f>
        <v/>
      </c>
      <c r="Q1023" s="40" t="str">
        <f>IF(O1023=1,1-((Rapportage!#REF!-$X$2)),"")</f>
        <v/>
      </c>
      <c r="R1023" s="40" t="str">
        <f t="shared" si="98"/>
        <v/>
      </c>
      <c r="S1023" s="35" t="str">
        <f>IF(OR(O1023=1,Rapportage!H1023&lt;$X$3),IF(Rapportage!H1023&lt;"00:01","",(Rapportage!H1023-$X$2)),"")</f>
        <v/>
      </c>
      <c r="T1023" s="36" t="str">
        <f t="shared" si="100"/>
        <v/>
      </c>
      <c r="U1023" s="41" t="str">
        <f t="shared" si="101"/>
        <v/>
      </c>
      <c r="V1023" s="36" t="str">
        <f t="shared" si="102"/>
        <v/>
      </c>
      <c r="W1023" s="36" t="str">
        <f t="shared" si="103"/>
        <v/>
      </c>
      <c r="X1023" s="31"/>
      <c r="Y1023" s="31"/>
      <c r="Z1023" s="31" t="s">
        <v>9586</v>
      </c>
      <c r="AA1023" s="31">
        <v>1022</v>
      </c>
      <c r="AB1023" s="31"/>
      <c r="AC1023" s="31"/>
      <c r="AD1023" s="31"/>
      <c r="AE1023" s="31"/>
      <c r="AF1023" s="31"/>
    </row>
    <row r="1024" spans="1:32">
      <c r="A1024" s="31" t="str">
        <f>IF((Rapportage!A1024)="","",_xlfn.CONCAT(REPT("0",4-LEN(Rapportage!A1024)),Rapportage!A1024))</f>
        <v/>
      </c>
      <c r="B1024" s="31" t="s">
        <v>3075</v>
      </c>
      <c r="C1024" s="31" t="str">
        <f>IF((Rapportage!C1024)="","",_xlfn.CONCAT(REPT("0",10-LEN(Rapportage!C1024)),Rapportage!C1024))</f>
        <v/>
      </c>
      <c r="D1024" s="31" t="s">
        <v>3076</v>
      </c>
      <c r="E1024" s="31" t="s">
        <v>18605</v>
      </c>
      <c r="F1024" s="31" t="s">
        <v>16083</v>
      </c>
      <c r="G1024" s="31" t="s">
        <v>3077</v>
      </c>
      <c r="H1024" s="31" t="s">
        <v>9587</v>
      </c>
      <c r="I1024" s="31">
        <v>1766</v>
      </c>
      <c r="J1024" s="31" t="e">
        <f ca="1">IF(($AB$2-$AA$2) &gt;= 0,IF(LEN(TEXT((V1024)*100,"00000"))=3,_xlfn.CONCAT(0,TEXT((V1024)*100,"00000")),TEXT((V1024)*100,"00000")),empty)</f>
        <v>#NAME?</v>
      </c>
      <c r="K1024" s="31" t="str">
        <f t="shared" si="99"/>
        <v/>
      </c>
      <c r="L1024" s="31" t="s">
        <v>13564</v>
      </c>
      <c r="M1024" s="31"/>
      <c r="N1024" s="33" t="e">
        <f>MOD(Rapportage!H1024-Rapportage!F1024,1)-P1024</f>
        <v>#VALUE!</v>
      </c>
      <c r="O1024" s="31" t="str">
        <f>IF(Rapportage!G1024="","",Rapportage!G1024-Rapportage!E1024)</f>
        <v/>
      </c>
      <c r="P1024" s="35" t="str">
        <f>IF(Rapportage!K1024="","",(Rapportage!K1024*60)/1440)</f>
        <v/>
      </c>
      <c r="Q1024" s="40" t="str">
        <f>IF(O1024=1,1-((Rapportage!#REF!-$X$2)),"")</f>
        <v/>
      </c>
      <c r="R1024" s="40" t="str">
        <f t="shared" si="98"/>
        <v/>
      </c>
      <c r="S1024" s="35" t="str">
        <f>IF(OR(O1024=1,Rapportage!H1024&lt;$X$3),IF(Rapportage!H1024&lt;"00:01","",(Rapportage!H1024-$X$2)),"")</f>
        <v/>
      </c>
      <c r="T1024" s="36" t="str">
        <f t="shared" si="100"/>
        <v/>
      </c>
      <c r="U1024" s="41" t="str">
        <f t="shared" si="101"/>
        <v/>
      </c>
      <c r="V1024" s="36" t="str">
        <f t="shared" si="102"/>
        <v/>
      </c>
      <c r="W1024" s="36" t="str">
        <f t="shared" si="103"/>
        <v/>
      </c>
      <c r="X1024" s="31"/>
      <c r="Y1024" s="31"/>
      <c r="Z1024" s="31" t="s">
        <v>9588</v>
      </c>
      <c r="AA1024" s="31">
        <v>1023</v>
      </c>
      <c r="AB1024" s="31"/>
      <c r="AC1024" s="31"/>
      <c r="AD1024" s="31"/>
      <c r="AE1024" s="31"/>
      <c r="AF1024" s="31"/>
    </row>
    <row r="1025" spans="1:32">
      <c r="A1025" s="31" t="str">
        <f>IF((Rapportage!A1025)="","",_xlfn.CONCAT(REPT("0",4-LEN(Rapportage!A1025)),Rapportage!A1025))</f>
        <v/>
      </c>
      <c r="B1025" s="31" t="s">
        <v>3078</v>
      </c>
      <c r="C1025" s="31" t="str">
        <f>IF((Rapportage!C1025)="","",_xlfn.CONCAT(REPT("0",10-LEN(Rapportage!C1025)),Rapportage!C1025))</f>
        <v/>
      </c>
      <c r="D1025" s="31" t="s">
        <v>3079</v>
      </c>
      <c r="E1025" s="31" t="s">
        <v>18606</v>
      </c>
      <c r="F1025" s="31" t="s">
        <v>16084</v>
      </c>
      <c r="G1025" s="31" t="s">
        <v>3080</v>
      </c>
      <c r="H1025" s="31" t="s">
        <v>9589</v>
      </c>
      <c r="I1025" s="31">
        <v>1766</v>
      </c>
      <c r="J1025" s="31" t="e">
        <f ca="1">IF(($AB$2-$AA$2) &gt;= 0,IF(LEN(TEXT((V1025)*100,"00000"))=3,_xlfn.CONCAT(0,TEXT((V1025)*100,"00000")),TEXT((V1025)*100,"00000")),empty)</f>
        <v>#NAME?</v>
      </c>
      <c r="K1025" s="31" t="str">
        <f t="shared" si="99"/>
        <v/>
      </c>
      <c r="L1025" s="31" t="s">
        <v>13565</v>
      </c>
      <c r="M1025" s="31"/>
      <c r="N1025" s="33" t="e">
        <f>MOD(Rapportage!H1025-Rapportage!F1025,1)-P1025</f>
        <v>#VALUE!</v>
      </c>
      <c r="O1025" s="31" t="str">
        <f>IF(Rapportage!G1025="","",Rapportage!G1025-Rapportage!E1025)</f>
        <v/>
      </c>
      <c r="P1025" s="35" t="str">
        <f>IF(Rapportage!K1025="","",(Rapportage!K1025*60)/1440)</f>
        <v/>
      </c>
      <c r="Q1025" s="40" t="str">
        <f>IF(O1025=1,1-((Rapportage!#REF!-$X$2)),"")</f>
        <v/>
      </c>
      <c r="R1025" s="40" t="str">
        <f t="shared" si="98"/>
        <v/>
      </c>
      <c r="S1025" s="35" t="str">
        <f>IF(OR(O1025=1,Rapportage!H1025&lt;$X$3),IF(Rapportage!H1025&lt;"00:01","",(Rapportage!H1025-$X$2)),"")</f>
        <v/>
      </c>
      <c r="T1025" s="36" t="str">
        <f t="shared" si="100"/>
        <v/>
      </c>
      <c r="U1025" s="41" t="str">
        <f t="shared" si="101"/>
        <v/>
      </c>
      <c r="V1025" s="36" t="str">
        <f t="shared" si="102"/>
        <v/>
      </c>
      <c r="W1025" s="36" t="str">
        <f t="shared" si="103"/>
        <v/>
      </c>
      <c r="X1025" s="31"/>
      <c r="Y1025" s="31"/>
      <c r="Z1025" s="31" t="s">
        <v>9590</v>
      </c>
      <c r="AA1025" s="31">
        <v>1024</v>
      </c>
      <c r="AB1025" s="31"/>
      <c r="AC1025" s="31"/>
      <c r="AD1025" s="31"/>
      <c r="AE1025" s="31"/>
      <c r="AF1025" s="31"/>
    </row>
    <row r="1026" spans="1:32">
      <c r="A1026" s="31" t="str">
        <f>IF((Rapportage!A1026)="","",_xlfn.CONCAT(REPT("0",4-LEN(Rapportage!A1026)),Rapportage!A1026))</f>
        <v/>
      </c>
      <c r="B1026" s="31" t="s">
        <v>3081</v>
      </c>
      <c r="C1026" s="31" t="str">
        <f>IF((Rapportage!C1026)="","",_xlfn.CONCAT(REPT("0",10-LEN(Rapportage!C1026)),Rapportage!C1026))</f>
        <v/>
      </c>
      <c r="D1026" s="31" t="s">
        <v>3082</v>
      </c>
      <c r="E1026" s="31" t="s">
        <v>18607</v>
      </c>
      <c r="F1026" s="31" t="s">
        <v>16085</v>
      </c>
      <c r="G1026" s="31" t="s">
        <v>3083</v>
      </c>
      <c r="H1026" s="31" t="s">
        <v>9591</v>
      </c>
      <c r="I1026" s="31">
        <v>1766</v>
      </c>
      <c r="J1026" s="31" t="e">
        <f ca="1">IF(($AB$2-$AA$2) &gt;= 0,IF(LEN(TEXT((V1026)*100,"00000"))=3,_xlfn.CONCAT(0,TEXT((V1026)*100,"00000")),TEXT((V1026)*100,"00000")),empty)</f>
        <v>#NAME?</v>
      </c>
      <c r="K1026" s="31" t="str">
        <f t="shared" si="99"/>
        <v/>
      </c>
      <c r="L1026" s="31" t="s">
        <v>13566</v>
      </c>
      <c r="M1026" s="31"/>
      <c r="N1026" s="33" t="e">
        <f>MOD(Rapportage!H1026-Rapportage!F1026,1)-P1026</f>
        <v>#VALUE!</v>
      </c>
      <c r="O1026" s="31" t="str">
        <f>IF(Rapportage!G1026="","",Rapportage!G1026-Rapportage!E1026)</f>
        <v/>
      </c>
      <c r="P1026" s="35" t="str">
        <f>IF(Rapportage!K1026="","",(Rapportage!K1026*60)/1440)</f>
        <v/>
      </c>
      <c r="Q1026" s="40" t="str">
        <f>IF(O1026=1,1-((Rapportage!#REF!-$X$2)),"")</f>
        <v/>
      </c>
      <c r="R1026" s="40" t="str">
        <f t="shared" ref="R1026:R1089" si="104">IF(Q1026="","",(Q1026-N1026))</f>
        <v/>
      </c>
      <c r="S1026" s="35" t="str">
        <f>IF(OR(O1026=1,Rapportage!H1026&lt;$X$3),IF(Rapportage!H1026&lt;"00:01","",(Rapportage!H1026-$X$2)),"")</f>
        <v/>
      </c>
      <c r="T1026" s="36" t="str">
        <f t="shared" si="100"/>
        <v/>
      </c>
      <c r="U1026" s="41" t="str">
        <f t="shared" si="101"/>
        <v/>
      </c>
      <c r="V1026" s="36" t="str">
        <f t="shared" si="102"/>
        <v/>
      </c>
      <c r="W1026" s="36" t="str">
        <f t="shared" si="103"/>
        <v/>
      </c>
      <c r="X1026" s="31"/>
      <c r="Y1026" s="31"/>
      <c r="Z1026" s="31" t="s">
        <v>9592</v>
      </c>
      <c r="AA1026" s="31">
        <v>1025</v>
      </c>
      <c r="AB1026" s="31"/>
      <c r="AC1026" s="31"/>
      <c r="AD1026" s="31"/>
      <c r="AE1026" s="31"/>
      <c r="AF1026" s="31"/>
    </row>
    <row r="1027" spans="1:32">
      <c r="A1027" s="31" t="str">
        <f>IF((Rapportage!A1027)="","",_xlfn.CONCAT(REPT("0",4-LEN(Rapportage!A1027)),Rapportage!A1027))</f>
        <v/>
      </c>
      <c r="B1027" s="31" t="s">
        <v>3084</v>
      </c>
      <c r="C1027" s="31" t="str">
        <f>IF((Rapportage!C1027)="","",_xlfn.CONCAT(REPT("0",10-LEN(Rapportage!C1027)),Rapportage!C1027))</f>
        <v/>
      </c>
      <c r="D1027" s="31" t="s">
        <v>3085</v>
      </c>
      <c r="E1027" s="31" t="s">
        <v>18608</v>
      </c>
      <c r="F1027" s="31" t="s">
        <v>16086</v>
      </c>
      <c r="G1027" s="31" t="s">
        <v>3086</v>
      </c>
      <c r="H1027" s="31" t="s">
        <v>9593</v>
      </c>
      <c r="I1027" s="31">
        <v>1766</v>
      </c>
      <c r="J1027" s="31" t="e">
        <f ca="1">IF(($AB$2-$AA$2) &gt;= 0,IF(LEN(TEXT((V1027)*100,"00000"))=3,_xlfn.CONCAT(0,TEXT((V1027)*100,"00000")),TEXT((V1027)*100,"00000")),empty)</f>
        <v>#NAME?</v>
      </c>
      <c r="K1027" s="31" t="str">
        <f t="shared" ref="K1027:K1090" si="105">IF(W1027="","",IF(LEN(TEXT((W1027)*100,"00000"))=3,_xlfn.CONCAT(0,TEXT((W1027)*100,"00000")),TEXT((W1027)*100,"00000")))</f>
        <v/>
      </c>
      <c r="L1027" s="31" t="s">
        <v>13567</v>
      </c>
      <c r="M1027" s="31"/>
      <c r="N1027" s="33" t="e">
        <f>MOD(Rapportage!H1027-Rapportage!F1027,1)-P1027</f>
        <v>#VALUE!</v>
      </c>
      <c r="O1027" s="31" t="str">
        <f>IF(Rapportage!G1027="","",Rapportage!G1027-Rapportage!E1027)</f>
        <v/>
      </c>
      <c r="P1027" s="35" t="str">
        <f>IF(Rapportage!K1027="","",(Rapportage!K1027*60)/1440)</f>
        <v/>
      </c>
      <c r="Q1027" s="40" t="str">
        <f>IF(O1027=1,1-((Rapportage!#REF!-$X$2)),"")</f>
        <v/>
      </c>
      <c r="R1027" s="40" t="str">
        <f t="shared" si="104"/>
        <v/>
      </c>
      <c r="S1027" s="35" t="str">
        <f>IF(OR(O1027=1,Rapportage!H1027&lt;$X$3),IF(Rapportage!H1027&lt;"00:01","",(Rapportage!H1027-$X$2)),"")</f>
        <v/>
      </c>
      <c r="T1027" s="36" t="str">
        <f t="shared" si="100"/>
        <v/>
      </c>
      <c r="U1027" s="41" t="str">
        <f t="shared" si="101"/>
        <v/>
      </c>
      <c r="V1027" s="36" t="str">
        <f t="shared" si="102"/>
        <v/>
      </c>
      <c r="W1027" s="36" t="str">
        <f t="shared" si="103"/>
        <v/>
      </c>
      <c r="X1027" s="31"/>
      <c r="Y1027" s="31"/>
      <c r="Z1027" s="31" t="s">
        <v>9594</v>
      </c>
      <c r="AA1027" s="31">
        <v>1026</v>
      </c>
      <c r="AB1027" s="31"/>
      <c r="AC1027" s="31"/>
      <c r="AD1027" s="31"/>
      <c r="AE1027" s="31"/>
      <c r="AF1027" s="31"/>
    </row>
    <row r="1028" spans="1:32">
      <c r="A1028" s="31" t="str">
        <f>IF((Rapportage!A1028)="","",_xlfn.CONCAT(REPT("0",4-LEN(Rapportage!A1028)),Rapportage!A1028))</f>
        <v/>
      </c>
      <c r="B1028" s="31" t="s">
        <v>3087</v>
      </c>
      <c r="C1028" s="31" t="str">
        <f>IF((Rapportage!C1028)="","",_xlfn.CONCAT(REPT("0",10-LEN(Rapportage!C1028)),Rapportage!C1028))</f>
        <v/>
      </c>
      <c r="D1028" s="31" t="s">
        <v>3088</v>
      </c>
      <c r="E1028" s="31" t="s">
        <v>18609</v>
      </c>
      <c r="F1028" s="31" t="s">
        <v>16087</v>
      </c>
      <c r="G1028" s="31" t="s">
        <v>3089</v>
      </c>
      <c r="H1028" s="31" t="s">
        <v>9595</v>
      </c>
      <c r="I1028" s="31">
        <v>1766</v>
      </c>
      <c r="J1028" s="31" t="e">
        <f ca="1">IF(($AB$2-$AA$2) &gt;= 0,IF(LEN(TEXT((V1028)*100,"00000"))=3,_xlfn.CONCAT(0,TEXT((V1028)*100,"00000")),TEXT((V1028)*100,"00000")),empty)</f>
        <v>#NAME?</v>
      </c>
      <c r="K1028" s="31" t="str">
        <f t="shared" si="105"/>
        <v/>
      </c>
      <c r="L1028" s="31" t="s">
        <v>13568</v>
      </c>
      <c r="M1028" s="31"/>
      <c r="N1028" s="33" t="e">
        <f>MOD(Rapportage!H1028-Rapportage!F1028,1)-P1028</f>
        <v>#VALUE!</v>
      </c>
      <c r="O1028" s="31" t="str">
        <f>IF(Rapportage!G1028="","",Rapportage!G1028-Rapportage!E1028)</f>
        <v/>
      </c>
      <c r="P1028" s="35" t="str">
        <f>IF(Rapportage!K1028="","",(Rapportage!K1028*60)/1440)</f>
        <v/>
      </c>
      <c r="Q1028" s="40" t="str">
        <f>IF(O1028=1,1-((Rapportage!#REF!-$X$2)),"")</f>
        <v/>
      </c>
      <c r="R1028" s="40" t="str">
        <f t="shared" si="104"/>
        <v/>
      </c>
      <c r="S1028" s="35" t="str">
        <f>IF(OR(O1028=1,Rapportage!H1028&lt;$X$3),IF(Rapportage!H1028&lt;"00:01","",(Rapportage!H1028-$X$2)),"")</f>
        <v/>
      </c>
      <c r="T1028" s="36" t="str">
        <f t="shared" si="100"/>
        <v/>
      </c>
      <c r="U1028" s="41" t="str">
        <f t="shared" si="101"/>
        <v/>
      </c>
      <c r="V1028" s="36" t="str">
        <f t="shared" si="102"/>
        <v/>
      </c>
      <c r="W1028" s="36" t="str">
        <f t="shared" si="103"/>
        <v/>
      </c>
      <c r="X1028" s="31"/>
      <c r="Y1028" s="31"/>
      <c r="Z1028" s="31" t="s">
        <v>9596</v>
      </c>
      <c r="AA1028" s="31">
        <v>1027</v>
      </c>
      <c r="AB1028" s="31"/>
      <c r="AC1028" s="31"/>
      <c r="AD1028" s="31"/>
      <c r="AE1028" s="31"/>
      <c r="AF1028" s="31"/>
    </row>
    <row r="1029" spans="1:32">
      <c r="A1029" s="31" t="str">
        <f>IF((Rapportage!A1029)="","",_xlfn.CONCAT(REPT("0",4-LEN(Rapportage!A1029)),Rapportage!A1029))</f>
        <v/>
      </c>
      <c r="B1029" s="31" t="s">
        <v>3090</v>
      </c>
      <c r="C1029" s="31" t="str">
        <f>IF((Rapportage!C1029)="","",_xlfn.CONCAT(REPT("0",10-LEN(Rapportage!C1029)),Rapportage!C1029))</f>
        <v/>
      </c>
      <c r="D1029" s="31" t="s">
        <v>3091</v>
      </c>
      <c r="E1029" s="31" t="s">
        <v>18610</v>
      </c>
      <c r="F1029" s="31" t="s">
        <v>16088</v>
      </c>
      <c r="G1029" s="31" t="s">
        <v>3092</v>
      </c>
      <c r="H1029" s="31" t="s">
        <v>9597</v>
      </c>
      <c r="I1029" s="31">
        <v>1766</v>
      </c>
      <c r="J1029" s="31" t="e">
        <f ca="1">IF(($AB$2-$AA$2) &gt;= 0,IF(LEN(TEXT((V1029)*100,"00000"))=3,_xlfn.CONCAT(0,TEXT((V1029)*100,"00000")),TEXT((V1029)*100,"00000")),empty)</f>
        <v>#NAME?</v>
      </c>
      <c r="K1029" s="31" t="str">
        <f t="shared" si="105"/>
        <v/>
      </c>
      <c r="L1029" s="31" t="s">
        <v>13569</v>
      </c>
      <c r="M1029" s="31"/>
      <c r="N1029" s="33" t="e">
        <f>MOD(Rapportage!H1029-Rapportage!F1029,1)-P1029</f>
        <v>#VALUE!</v>
      </c>
      <c r="O1029" s="31" t="str">
        <f>IF(Rapportage!G1029="","",Rapportage!G1029-Rapportage!E1029)</f>
        <v/>
      </c>
      <c r="P1029" s="35" t="str">
        <f>IF(Rapportage!K1029="","",(Rapportage!K1029*60)/1440)</f>
        <v/>
      </c>
      <c r="Q1029" s="40" t="str">
        <f>IF(O1029=1,1-((Rapportage!#REF!-$X$2)),"")</f>
        <v/>
      </c>
      <c r="R1029" s="40" t="str">
        <f t="shared" si="104"/>
        <v/>
      </c>
      <c r="S1029" s="35" t="str">
        <f>IF(OR(O1029=1,Rapportage!H1029&lt;$X$3),IF(Rapportage!H1029&lt;"00:01","",(Rapportage!H1029-$X$2)),"")</f>
        <v/>
      </c>
      <c r="T1029" s="36" t="str">
        <f t="shared" si="100"/>
        <v/>
      </c>
      <c r="U1029" s="41" t="str">
        <f t="shared" si="101"/>
        <v/>
      </c>
      <c r="V1029" s="36" t="str">
        <f t="shared" si="102"/>
        <v/>
      </c>
      <c r="W1029" s="36" t="str">
        <f t="shared" si="103"/>
        <v/>
      </c>
      <c r="X1029" s="31"/>
      <c r="Y1029" s="31"/>
      <c r="Z1029" s="31" t="s">
        <v>9598</v>
      </c>
      <c r="AA1029" s="31">
        <v>1028</v>
      </c>
      <c r="AB1029" s="31"/>
      <c r="AC1029" s="31"/>
      <c r="AD1029" s="31"/>
      <c r="AE1029" s="31"/>
      <c r="AF1029" s="31"/>
    </row>
    <row r="1030" spans="1:32">
      <c r="A1030" s="31" t="str">
        <f>IF((Rapportage!A1030)="","",_xlfn.CONCAT(REPT("0",4-LEN(Rapportage!A1030)),Rapportage!A1030))</f>
        <v/>
      </c>
      <c r="B1030" s="31" t="s">
        <v>3093</v>
      </c>
      <c r="C1030" s="31" t="str">
        <f>IF((Rapportage!C1030)="","",_xlfn.CONCAT(REPT("0",10-LEN(Rapportage!C1030)),Rapportage!C1030))</f>
        <v/>
      </c>
      <c r="D1030" s="31" t="s">
        <v>3094</v>
      </c>
      <c r="E1030" s="31" t="s">
        <v>18611</v>
      </c>
      <c r="F1030" s="31" t="s">
        <v>16089</v>
      </c>
      <c r="G1030" s="31" t="s">
        <v>3095</v>
      </c>
      <c r="H1030" s="31" t="s">
        <v>9599</v>
      </c>
      <c r="I1030" s="31">
        <v>1766</v>
      </c>
      <c r="J1030" s="31" t="e">
        <f ca="1">IF(($AB$2-$AA$2) &gt;= 0,IF(LEN(TEXT((V1030)*100,"00000"))=3,_xlfn.CONCAT(0,TEXT((V1030)*100,"00000")),TEXT((V1030)*100,"00000")),empty)</f>
        <v>#NAME?</v>
      </c>
      <c r="K1030" s="31" t="str">
        <f t="shared" si="105"/>
        <v/>
      </c>
      <c r="L1030" s="31" t="s">
        <v>13570</v>
      </c>
      <c r="M1030" s="31"/>
      <c r="N1030" s="33" t="e">
        <f>MOD(Rapportage!H1030-Rapportage!F1030,1)-P1030</f>
        <v>#VALUE!</v>
      </c>
      <c r="O1030" s="31" t="str">
        <f>IF(Rapportage!G1030="","",Rapportage!G1030-Rapportage!E1030)</f>
        <v/>
      </c>
      <c r="P1030" s="35" t="str">
        <f>IF(Rapportage!K1030="","",(Rapportage!K1030*60)/1440)</f>
        <v/>
      </c>
      <c r="Q1030" s="40" t="str">
        <f>IF(O1030=1,1-((Rapportage!#REF!-$X$2)),"")</f>
        <v/>
      </c>
      <c r="R1030" s="40" t="str">
        <f t="shared" si="104"/>
        <v/>
      </c>
      <c r="S1030" s="35" t="str">
        <f>IF(OR(O1030=1,Rapportage!H1030&lt;$X$3),IF(Rapportage!H1030&lt;"00:01","",(Rapportage!H1030-$X$2)),"")</f>
        <v/>
      </c>
      <c r="T1030" s="36" t="str">
        <f t="shared" si="100"/>
        <v/>
      </c>
      <c r="U1030" s="41" t="str">
        <f t="shared" si="101"/>
        <v/>
      </c>
      <c r="V1030" s="36" t="str">
        <f t="shared" si="102"/>
        <v/>
      </c>
      <c r="W1030" s="36" t="str">
        <f t="shared" si="103"/>
        <v/>
      </c>
      <c r="X1030" s="31"/>
      <c r="Y1030" s="31"/>
      <c r="Z1030" s="31" t="s">
        <v>9600</v>
      </c>
      <c r="AA1030" s="31">
        <v>1029</v>
      </c>
      <c r="AB1030" s="31"/>
      <c r="AC1030" s="31"/>
      <c r="AD1030" s="31"/>
      <c r="AE1030" s="31"/>
      <c r="AF1030" s="31"/>
    </row>
    <row r="1031" spans="1:32">
      <c r="A1031" s="31" t="str">
        <f>IF((Rapportage!A1031)="","",_xlfn.CONCAT(REPT("0",4-LEN(Rapportage!A1031)),Rapportage!A1031))</f>
        <v/>
      </c>
      <c r="B1031" s="31" t="s">
        <v>3096</v>
      </c>
      <c r="C1031" s="31" t="str">
        <f>IF((Rapportage!C1031)="","",_xlfn.CONCAT(REPT("0",10-LEN(Rapportage!C1031)),Rapportage!C1031))</f>
        <v/>
      </c>
      <c r="D1031" s="31" t="s">
        <v>3097</v>
      </c>
      <c r="E1031" s="31" t="s">
        <v>18612</v>
      </c>
      <c r="F1031" s="31" t="s">
        <v>16090</v>
      </c>
      <c r="G1031" s="31" t="s">
        <v>3098</v>
      </c>
      <c r="H1031" s="31" t="s">
        <v>9601</v>
      </c>
      <c r="I1031" s="31">
        <v>1766</v>
      </c>
      <c r="J1031" s="31" t="e">
        <f ca="1">IF(($AB$2-$AA$2) &gt;= 0,IF(LEN(TEXT((V1031)*100,"00000"))=3,_xlfn.CONCAT(0,TEXT((V1031)*100,"00000")),TEXT((V1031)*100,"00000")),empty)</f>
        <v>#NAME?</v>
      </c>
      <c r="K1031" s="31" t="str">
        <f t="shared" si="105"/>
        <v/>
      </c>
      <c r="L1031" s="31" t="s">
        <v>13571</v>
      </c>
      <c r="M1031" s="31"/>
      <c r="N1031" s="33" t="e">
        <f>MOD(Rapportage!H1031-Rapportage!F1031,1)-P1031</f>
        <v>#VALUE!</v>
      </c>
      <c r="O1031" s="31" t="str">
        <f>IF(Rapportage!G1031="","",Rapportage!G1031-Rapportage!E1031)</f>
        <v/>
      </c>
      <c r="P1031" s="35" t="str">
        <f>IF(Rapportage!K1031="","",(Rapportage!K1031*60)/1440)</f>
        <v/>
      </c>
      <c r="Q1031" s="40" t="str">
        <f>IF(O1031=1,1-((Rapportage!#REF!-$X$2)),"")</f>
        <v/>
      </c>
      <c r="R1031" s="40" t="str">
        <f t="shared" si="104"/>
        <v/>
      </c>
      <c r="S1031" s="35" t="str">
        <f>IF(OR(O1031=1,Rapportage!H1031&lt;$X$3),IF(Rapportage!H1031&lt;"00:01","",(Rapportage!H1031-$X$2)),"")</f>
        <v/>
      </c>
      <c r="T1031" s="36" t="str">
        <f t="shared" ref="T1031:T1094" si="106">IF(P1031="","",IF(S1031="",((P1031*1440)/60),(((R1031+S1031)*1440)/60)))</f>
        <v/>
      </c>
      <c r="U1031" s="41" t="str">
        <f t="shared" ref="U1031:U1094" si="107">IF(P1031="","",(P1031*1440)/60)</f>
        <v/>
      </c>
      <c r="V1031" s="36" t="str">
        <f t="shared" ref="V1031:V1094" si="108">IF(O1031="","",IF(O1031=0,((P1031*1440)/60),(R1031*1440)/60))</f>
        <v/>
      </c>
      <c r="W1031" s="36" t="str">
        <f t="shared" ref="W1031:W1094" si="109">IF(S1031="","",(S1031*1440)/60)</f>
        <v/>
      </c>
      <c r="X1031" s="31"/>
      <c r="Y1031" s="31"/>
      <c r="Z1031" s="31" t="s">
        <v>9602</v>
      </c>
      <c r="AA1031" s="31">
        <v>1030</v>
      </c>
      <c r="AB1031" s="31"/>
      <c r="AC1031" s="31"/>
      <c r="AD1031" s="31"/>
      <c r="AE1031" s="31"/>
      <c r="AF1031" s="31"/>
    </row>
    <row r="1032" spans="1:32">
      <c r="A1032" s="31" t="str">
        <f>IF((Rapportage!A1032)="","",_xlfn.CONCAT(REPT("0",4-LEN(Rapportage!A1032)),Rapportage!A1032))</f>
        <v/>
      </c>
      <c r="B1032" s="31" t="s">
        <v>3099</v>
      </c>
      <c r="C1032" s="31" t="str">
        <f>IF((Rapportage!C1032)="","",_xlfn.CONCAT(REPT("0",10-LEN(Rapportage!C1032)),Rapportage!C1032))</f>
        <v/>
      </c>
      <c r="D1032" s="31" t="s">
        <v>3100</v>
      </c>
      <c r="E1032" s="31" t="s">
        <v>18613</v>
      </c>
      <c r="F1032" s="31" t="s">
        <v>16091</v>
      </c>
      <c r="G1032" s="31" t="s">
        <v>3101</v>
      </c>
      <c r="H1032" s="31" t="s">
        <v>9603</v>
      </c>
      <c r="I1032" s="31">
        <v>1766</v>
      </c>
      <c r="J1032" s="31" t="e">
        <f ca="1">IF(($AB$2-$AA$2) &gt;= 0,IF(LEN(TEXT((V1032)*100,"00000"))=3,_xlfn.CONCAT(0,TEXT((V1032)*100,"00000")),TEXT((V1032)*100,"00000")),empty)</f>
        <v>#NAME?</v>
      </c>
      <c r="K1032" s="31" t="str">
        <f t="shared" si="105"/>
        <v/>
      </c>
      <c r="L1032" s="31" t="s">
        <v>13572</v>
      </c>
      <c r="M1032" s="31"/>
      <c r="N1032" s="33" t="e">
        <f>MOD(Rapportage!H1032-Rapportage!F1032,1)-P1032</f>
        <v>#VALUE!</v>
      </c>
      <c r="O1032" s="31" t="str">
        <f>IF(Rapportage!G1032="","",Rapportage!G1032-Rapportage!E1032)</f>
        <v/>
      </c>
      <c r="P1032" s="35" t="str">
        <f>IF(Rapportage!K1032="","",(Rapportage!K1032*60)/1440)</f>
        <v/>
      </c>
      <c r="Q1032" s="40" t="str">
        <f>IF(O1032=1,1-((Rapportage!#REF!-$X$2)),"")</f>
        <v/>
      </c>
      <c r="R1032" s="40" t="str">
        <f t="shared" si="104"/>
        <v/>
      </c>
      <c r="S1032" s="35" t="str">
        <f>IF(OR(O1032=1,Rapportage!H1032&lt;$X$3),IF(Rapportage!H1032&lt;"00:01","",(Rapportage!H1032-$X$2)),"")</f>
        <v/>
      </c>
      <c r="T1032" s="36" t="str">
        <f t="shared" si="106"/>
        <v/>
      </c>
      <c r="U1032" s="41" t="str">
        <f t="shared" si="107"/>
        <v/>
      </c>
      <c r="V1032" s="36" t="str">
        <f t="shared" si="108"/>
        <v/>
      </c>
      <c r="W1032" s="36" t="str">
        <f t="shared" si="109"/>
        <v/>
      </c>
      <c r="X1032" s="31"/>
      <c r="Y1032" s="31"/>
      <c r="Z1032" s="31" t="s">
        <v>9604</v>
      </c>
      <c r="AA1032" s="31">
        <v>1031</v>
      </c>
      <c r="AB1032" s="31"/>
      <c r="AC1032" s="31"/>
      <c r="AD1032" s="31"/>
      <c r="AE1032" s="31"/>
      <c r="AF1032" s="31"/>
    </row>
    <row r="1033" spans="1:32">
      <c r="A1033" s="31" t="str">
        <f>IF((Rapportage!A1033)="","",_xlfn.CONCAT(REPT("0",4-LEN(Rapportage!A1033)),Rapportage!A1033))</f>
        <v/>
      </c>
      <c r="B1033" s="31" t="s">
        <v>3102</v>
      </c>
      <c r="C1033" s="31" t="str">
        <f>IF((Rapportage!C1033)="","",_xlfn.CONCAT(REPT("0",10-LEN(Rapportage!C1033)),Rapportage!C1033))</f>
        <v/>
      </c>
      <c r="D1033" s="31" t="s">
        <v>3103</v>
      </c>
      <c r="E1033" s="31" t="s">
        <v>18614</v>
      </c>
      <c r="F1033" s="31" t="s">
        <v>16092</v>
      </c>
      <c r="G1033" s="31" t="s">
        <v>3104</v>
      </c>
      <c r="H1033" s="31" t="s">
        <v>9605</v>
      </c>
      <c r="I1033" s="31">
        <v>1766</v>
      </c>
      <c r="J1033" s="31" t="e">
        <f ca="1">IF(($AB$2-$AA$2) &gt;= 0,IF(LEN(TEXT((V1033)*100,"00000"))=3,_xlfn.CONCAT(0,TEXT((V1033)*100,"00000")),TEXT((V1033)*100,"00000")),empty)</f>
        <v>#NAME?</v>
      </c>
      <c r="K1033" s="31" t="str">
        <f t="shared" si="105"/>
        <v/>
      </c>
      <c r="L1033" s="31" t="s">
        <v>13573</v>
      </c>
      <c r="M1033" s="31"/>
      <c r="N1033" s="33" t="e">
        <f>MOD(Rapportage!H1033-Rapportage!F1033,1)-P1033</f>
        <v>#VALUE!</v>
      </c>
      <c r="O1033" s="31" t="str">
        <f>IF(Rapportage!G1033="","",Rapportage!G1033-Rapportage!E1033)</f>
        <v/>
      </c>
      <c r="P1033" s="35" t="str">
        <f>IF(Rapportage!K1033="","",(Rapportage!K1033*60)/1440)</f>
        <v/>
      </c>
      <c r="Q1033" s="40" t="str">
        <f>IF(O1033=1,1-((Rapportage!#REF!-$X$2)),"")</f>
        <v/>
      </c>
      <c r="R1033" s="40" t="str">
        <f t="shared" si="104"/>
        <v/>
      </c>
      <c r="S1033" s="35" t="str">
        <f>IF(OR(O1033=1,Rapportage!H1033&lt;$X$3),IF(Rapportage!H1033&lt;"00:01","",(Rapportage!H1033-$X$2)),"")</f>
        <v/>
      </c>
      <c r="T1033" s="36" t="str">
        <f t="shared" si="106"/>
        <v/>
      </c>
      <c r="U1033" s="41" t="str">
        <f t="shared" si="107"/>
        <v/>
      </c>
      <c r="V1033" s="36" t="str">
        <f t="shared" si="108"/>
        <v/>
      </c>
      <c r="W1033" s="36" t="str">
        <f t="shared" si="109"/>
        <v/>
      </c>
      <c r="X1033" s="31"/>
      <c r="Y1033" s="31"/>
      <c r="Z1033" s="31" t="s">
        <v>9606</v>
      </c>
      <c r="AA1033" s="31">
        <v>1032</v>
      </c>
      <c r="AB1033" s="31"/>
      <c r="AC1033" s="31"/>
      <c r="AD1033" s="31"/>
      <c r="AE1033" s="31"/>
      <c r="AF1033" s="31"/>
    </row>
    <row r="1034" spans="1:32">
      <c r="A1034" s="31" t="str">
        <f>IF((Rapportage!A1034)="","",_xlfn.CONCAT(REPT("0",4-LEN(Rapportage!A1034)),Rapportage!A1034))</f>
        <v/>
      </c>
      <c r="B1034" s="31" t="s">
        <v>3105</v>
      </c>
      <c r="C1034" s="31" t="str">
        <f>IF((Rapportage!C1034)="","",_xlfn.CONCAT(REPT("0",10-LEN(Rapportage!C1034)),Rapportage!C1034))</f>
        <v/>
      </c>
      <c r="D1034" s="31" t="s">
        <v>3106</v>
      </c>
      <c r="E1034" s="31" t="s">
        <v>18615</v>
      </c>
      <c r="F1034" s="31" t="s">
        <v>16093</v>
      </c>
      <c r="G1034" s="31" t="s">
        <v>3107</v>
      </c>
      <c r="H1034" s="31" t="s">
        <v>9607</v>
      </c>
      <c r="I1034" s="31">
        <v>1766</v>
      </c>
      <c r="J1034" s="31" t="e">
        <f ca="1">IF(($AB$2-$AA$2) &gt;= 0,IF(LEN(TEXT((V1034)*100,"00000"))=3,_xlfn.CONCAT(0,TEXT((V1034)*100,"00000")),TEXT((V1034)*100,"00000")),empty)</f>
        <v>#NAME?</v>
      </c>
      <c r="K1034" s="31" t="str">
        <f t="shared" si="105"/>
        <v/>
      </c>
      <c r="L1034" s="31" t="s">
        <v>13574</v>
      </c>
      <c r="M1034" s="31"/>
      <c r="N1034" s="33" t="e">
        <f>MOD(Rapportage!H1034-Rapportage!F1034,1)-P1034</f>
        <v>#VALUE!</v>
      </c>
      <c r="O1034" s="31" t="str">
        <f>IF(Rapportage!G1034="","",Rapportage!G1034-Rapportage!E1034)</f>
        <v/>
      </c>
      <c r="P1034" s="35" t="str">
        <f>IF(Rapportage!K1034="","",(Rapportage!K1034*60)/1440)</f>
        <v/>
      </c>
      <c r="Q1034" s="40" t="str">
        <f>IF(O1034=1,1-((Rapportage!#REF!-$X$2)),"")</f>
        <v/>
      </c>
      <c r="R1034" s="40" t="str">
        <f t="shared" si="104"/>
        <v/>
      </c>
      <c r="S1034" s="35" t="str">
        <f>IF(OR(O1034=1,Rapportage!H1034&lt;$X$3),IF(Rapportage!H1034&lt;"00:01","",(Rapportage!H1034-$X$2)),"")</f>
        <v/>
      </c>
      <c r="T1034" s="36" t="str">
        <f t="shared" si="106"/>
        <v/>
      </c>
      <c r="U1034" s="41" t="str">
        <f t="shared" si="107"/>
        <v/>
      </c>
      <c r="V1034" s="36" t="str">
        <f t="shared" si="108"/>
        <v/>
      </c>
      <c r="W1034" s="36" t="str">
        <f t="shared" si="109"/>
        <v/>
      </c>
      <c r="X1034" s="31"/>
      <c r="Y1034" s="31"/>
      <c r="Z1034" s="31" t="s">
        <v>9608</v>
      </c>
      <c r="AA1034" s="31">
        <v>1033</v>
      </c>
      <c r="AB1034" s="31"/>
      <c r="AC1034" s="31"/>
      <c r="AD1034" s="31"/>
      <c r="AE1034" s="31"/>
      <c r="AF1034" s="31"/>
    </row>
    <row r="1035" spans="1:32">
      <c r="A1035" s="31" t="str">
        <f>IF((Rapportage!A1035)="","",_xlfn.CONCAT(REPT("0",4-LEN(Rapportage!A1035)),Rapportage!A1035))</f>
        <v/>
      </c>
      <c r="B1035" s="31" t="s">
        <v>3108</v>
      </c>
      <c r="C1035" s="31" t="str">
        <f>IF((Rapportage!C1035)="","",_xlfn.CONCAT(REPT("0",10-LEN(Rapportage!C1035)),Rapportage!C1035))</f>
        <v/>
      </c>
      <c r="D1035" s="31" t="s">
        <v>3109</v>
      </c>
      <c r="E1035" s="31" t="s">
        <v>18616</v>
      </c>
      <c r="F1035" s="31" t="s">
        <v>16094</v>
      </c>
      <c r="G1035" s="31" t="s">
        <v>3110</v>
      </c>
      <c r="H1035" s="31" t="s">
        <v>9609</v>
      </c>
      <c r="I1035" s="31">
        <v>1766</v>
      </c>
      <c r="J1035" s="31" t="e">
        <f ca="1">IF(($AB$2-$AA$2) &gt;= 0,IF(LEN(TEXT((V1035)*100,"00000"))=3,_xlfn.CONCAT(0,TEXT((V1035)*100,"00000")),TEXT((V1035)*100,"00000")),empty)</f>
        <v>#NAME?</v>
      </c>
      <c r="K1035" s="31" t="str">
        <f t="shared" si="105"/>
        <v/>
      </c>
      <c r="L1035" s="31" t="s">
        <v>13575</v>
      </c>
      <c r="M1035" s="31"/>
      <c r="N1035" s="33" t="e">
        <f>MOD(Rapportage!H1035-Rapportage!F1035,1)-P1035</f>
        <v>#VALUE!</v>
      </c>
      <c r="O1035" s="31" t="str">
        <f>IF(Rapportage!G1035="","",Rapportage!G1035-Rapportage!E1035)</f>
        <v/>
      </c>
      <c r="P1035" s="35" t="str">
        <f>IF(Rapportage!K1035="","",(Rapportage!K1035*60)/1440)</f>
        <v/>
      </c>
      <c r="Q1035" s="40" t="str">
        <f>IF(O1035=1,1-((Rapportage!#REF!-$X$2)),"")</f>
        <v/>
      </c>
      <c r="R1035" s="40" t="str">
        <f t="shared" si="104"/>
        <v/>
      </c>
      <c r="S1035" s="35" t="str">
        <f>IF(OR(O1035=1,Rapportage!H1035&lt;$X$3),IF(Rapportage!H1035&lt;"00:01","",(Rapportage!H1035-$X$2)),"")</f>
        <v/>
      </c>
      <c r="T1035" s="36" t="str">
        <f t="shared" si="106"/>
        <v/>
      </c>
      <c r="U1035" s="41" t="str">
        <f t="shared" si="107"/>
        <v/>
      </c>
      <c r="V1035" s="36" t="str">
        <f t="shared" si="108"/>
        <v/>
      </c>
      <c r="W1035" s="36" t="str">
        <f t="shared" si="109"/>
        <v/>
      </c>
      <c r="X1035" s="31"/>
      <c r="Y1035" s="31"/>
      <c r="Z1035" s="31" t="s">
        <v>9610</v>
      </c>
      <c r="AA1035" s="31">
        <v>1034</v>
      </c>
      <c r="AB1035" s="31"/>
      <c r="AC1035" s="31"/>
      <c r="AD1035" s="31"/>
      <c r="AE1035" s="31"/>
      <c r="AF1035" s="31"/>
    </row>
    <row r="1036" spans="1:32">
      <c r="A1036" s="31" t="str">
        <f>IF((Rapportage!A1036)="","",_xlfn.CONCAT(REPT("0",4-LEN(Rapportage!A1036)),Rapportage!A1036))</f>
        <v/>
      </c>
      <c r="B1036" s="31" t="s">
        <v>3111</v>
      </c>
      <c r="C1036" s="31" t="str">
        <f>IF((Rapportage!C1036)="","",_xlfn.CONCAT(REPT("0",10-LEN(Rapportage!C1036)),Rapportage!C1036))</f>
        <v/>
      </c>
      <c r="D1036" s="31" t="s">
        <v>3112</v>
      </c>
      <c r="E1036" s="31" t="s">
        <v>18617</v>
      </c>
      <c r="F1036" s="31" t="s">
        <v>16095</v>
      </c>
      <c r="G1036" s="31" t="s">
        <v>3113</v>
      </c>
      <c r="H1036" s="31" t="s">
        <v>9611</v>
      </c>
      <c r="I1036" s="31">
        <v>1766</v>
      </c>
      <c r="J1036" s="31" t="e">
        <f ca="1">IF(($AB$2-$AA$2) &gt;= 0,IF(LEN(TEXT((V1036)*100,"00000"))=3,_xlfn.CONCAT(0,TEXT((V1036)*100,"00000")),TEXT((V1036)*100,"00000")),empty)</f>
        <v>#NAME?</v>
      </c>
      <c r="K1036" s="31" t="str">
        <f t="shared" si="105"/>
        <v/>
      </c>
      <c r="L1036" s="31" t="s">
        <v>13576</v>
      </c>
      <c r="M1036" s="31"/>
      <c r="N1036" s="33" t="e">
        <f>MOD(Rapportage!H1036-Rapportage!F1036,1)-P1036</f>
        <v>#VALUE!</v>
      </c>
      <c r="O1036" s="31" t="str">
        <f>IF(Rapportage!G1036="","",Rapportage!G1036-Rapportage!E1036)</f>
        <v/>
      </c>
      <c r="P1036" s="35" t="str">
        <f>IF(Rapportage!K1036="","",(Rapportage!K1036*60)/1440)</f>
        <v/>
      </c>
      <c r="Q1036" s="40" t="str">
        <f>IF(O1036=1,1-((Rapportage!#REF!-$X$2)),"")</f>
        <v/>
      </c>
      <c r="R1036" s="40" t="str">
        <f t="shared" si="104"/>
        <v/>
      </c>
      <c r="S1036" s="35" t="str">
        <f>IF(OR(O1036=1,Rapportage!H1036&lt;$X$3),IF(Rapportage!H1036&lt;"00:01","",(Rapportage!H1036-$X$2)),"")</f>
        <v/>
      </c>
      <c r="T1036" s="36" t="str">
        <f t="shared" si="106"/>
        <v/>
      </c>
      <c r="U1036" s="41" t="str">
        <f t="shared" si="107"/>
        <v/>
      </c>
      <c r="V1036" s="36" t="str">
        <f t="shared" si="108"/>
        <v/>
      </c>
      <c r="W1036" s="36" t="str">
        <f t="shared" si="109"/>
        <v/>
      </c>
      <c r="X1036" s="31"/>
      <c r="Y1036" s="31"/>
      <c r="Z1036" s="31" t="s">
        <v>9612</v>
      </c>
      <c r="AA1036" s="31">
        <v>1035</v>
      </c>
      <c r="AB1036" s="31"/>
      <c r="AC1036" s="31"/>
      <c r="AD1036" s="31"/>
      <c r="AE1036" s="31"/>
      <c r="AF1036" s="31"/>
    </row>
    <row r="1037" spans="1:32">
      <c r="A1037" s="31" t="str">
        <f>IF((Rapportage!A1037)="","",_xlfn.CONCAT(REPT("0",4-LEN(Rapportage!A1037)),Rapportage!A1037))</f>
        <v/>
      </c>
      <c r="B1037" s="31" t="s">
        <v>3114</v>
      </c>
      <c r="C1037" s="31" t="str">
        <f>IF((Rapportage!C1037)="","",_xlfn.CONCAT(REPT("0",10-LEN(Rapportage!C1037)),Rapportage!C1037))</f>
        <v/>
      </c>
      <c r="D1037" s="31" t="s">
        <v>3115</v>
      </c>
      <c r="E1037" s="31" t="s">
        <v>18618</v>
      </c>
      <c r="F1037" s="31" t="s">
        <v>16096</v>
      </c>
      <c r="G1037" s="31" t="s">
        <v>3116</v>
      </c>
      <c r="H1037" s="31" t="s">
        <v>9613</v>
      </c>
      <c r="I1037" s="31">
        <v>1766</v>
      </c>
      <c r="J1037" s="31" t="e">
        <f ca="1">IF(($AB$2-$AA$2) &gt;= 0,IF(LEN(TEXT((V1037)*100,"00000"))=3,_xlfn.CONCAT(0,TEXT((V1037)*100,"00000")),TEXT((V1037)*100,"00000")),empty)</f>
        <v>#NAME?</v>
      </c>
      <c r="K1037" s="31" t="str">
        <f t="shared" si="105"/>
        <v/>
      </c>
      <c r="L1037" s="31" t="s">
        <v>13577</v>
      </c>
      <c r="M1037" s="31"/>
      <c r="N1037" s="33" t="e">
        <f>MOD(Rapportage!H1037-Rapportage!F1037,1)-P1037</f>
        <v>#VALUE!</v>
      </c>
      <c r="O1037" s="31" t="str">
        <f>IF(Rapportage!G1037="","",Rapportage!G1037-Rapportage!E1037)</f>
        <v/>
      </c>
      <c r="P1037" s="35" t="str">
        <f>IF(Rapportage!K1037="","",(Rapportage!K1037*60)/1440)</f>
        <v/>
      </c>
      <c r="Q1037" s="40" t="str">
        <f>IF(O1037=1,1-((Rapportage!#REF!-$X$2)),"")</f>
        <v/>
      </c>
      <c r="R1037" s="40" t="str">
        <f t="shared" si="104"/>
        <v/>
      </c>
      <c r="S1037" s="35" t="str">
        <f>IF(OR(O1037=1,Rapportage!H1037&lt;$X$3),IF(Rapportage!H1037&lt;"00:01","",(Rapportage!H1037-$X$2)),"")</f>
        <v/>
      </c>
      <c r="T1037" s="36" t="str">
        <f t="shared" si="106"/>
        <v/>
      </c>
      <c r="U1037" s="41" t="str">
        <f t="shared" si="107"/>
        <v/>
      </c>
      <c r="V1037" s="36" t="str">
        <f t="shared" si="108"/>
        <v/>
      </c>
      <c r="W1037" s="36" t="str">
        <f t="shared" si="109"/>
        <v/>
      </c>
      <c r="X1037" s="31"/>
      <c r="Y1037" s="31"/>
      <c r="Z1037" s="31" t="s">
        <v>9614</v>
      </c>
      <c r="AA1037" s="31">
        <v>1036</v>
      </c>
      <c r="AB1037" s="31"/>
      <c r="AC1037" s="31"/>
      <c r="AD1037" s="31"/>
      <c r="AE1037" s="31"/>
      <c r="AF1037" s="31"/>
    </row>
    <row r="1038" spans="1:32">
      <c r="A1038" s="31" t="str">
        <f>IF((Rapportage!A1038)="","",_xlfn.CONCAT(REPT("0",4-LEN(Rapportage!A1038)),Rapportage!A1038))</f>
        <v/>
      </c>
      <c r="B1038" s="31" t="s">
        <v>3117</v>
      </c>
      <c r="C1038" s="31" t="str">
        <f>IF((Rapportage!C1038)="","",_xlfn.CONCAT(REPT("0",10-LEN(Rapportage!C1038)),Rapportage!C1038))</f>
        <v/>
      </c>
      <c r="D1038" s="31" t="s">
        <v>3118</v>
      </c>
      <c r="E1038" s="31" t="s">
        <v>18619</v>
      </c>
      <c r="F1038" s="31" t="s">
        <v>16097</v>
      </c>
      <c r="G1038" s="31" t="s">
        <v>3119</v>
      </c>
      <c r="H1038" s="31" t="s">
        <v>9615</v>
      </c>
      <c r="I1038" s="31">
        <v>1766</v>
      </c>
      <c r="J1038" s="31" t="e">
        <f ca="1">IF(($AB$2-$AA$2) &gt;= 0,IF(LEN(TEXT((V1038)*100,"00000"))=3,_xlfn.CONCAT(0,TEXT((V1038)*100,"00000")),TEXT((V1038)*100,"00000")),empty)</f>
        <v>#NAME?</v>
      </c>
      <c r="K1038" s="31" t="str">
        <f t="shared" si="105"/>
        <v/>
      </c>
      <c r="L1038" s="31" t="s">
        <v>13578</v>
      </c>
      <c r="M1038" s="31"/>
      <c r="N1038" s="33" t="e">
        <f>MOD(Rapportage!H1038-Rapportage!F1038,1)-P1038</f>
        <v>#VALUE!</v>
      </c>
      <c r="O1038" s="31" t="str">
        <f>IF(Rapportage!G1038="","",Rapportage!G1038-Rapportage!E1038)</f>
        <v/>
      </c>
      <c r="P1038" s="35" t="str">
        <f>IF(Rapportage!K1038="","",(Rapportage!K1038*60)/1440)</f>
        <v/>
      </c>
      <c r="Q1038" s="40" t="str">
        <f>IF(O1038=1,1-((Rapportage!#REF!-$X$2)),"")</f>
        <v/>
      </c>
      <c r="R1038" s="40" t="str">
        <f t="shared" si="104"/>
        <v/>
      </c>
      <c r="S1038" s="35" t="str">
        <f>IF(OR(O1038=1,Rapportage!H1038&lt;$X$3),IF(Rapportage!H1038&lt;"00:01","",(Rapportage!H1038-$X$2)),"")</f>
        <v/>
      </c>
      <c r="T1038" s="36" t="str">
        <f t="shared" si="106"/>
        <v/>
      </c>
      <c r="U1038" s="41" t="str">
        <f t="shared" si="107"/>
        <v/>
      </c>
      <c r="V1038" s="36" t="str">
        <f t="shared" si="108"/>
        <v/>
      </c>
      <c r="W1038" s="36" t="str">
        <f t="shared" si="109"/>
        <v/>
      </c>
      <c r="X1038" s="31"/>
      <c r="Y1038" s="31"/>
      <c r="Z1038" s="31" t="s">
        <v>9616</v>
      </c>
      <c r="AA1038" s="31">
        <v>1037</v>
      </c>
      <c r="AB1038" s="31"/>
      <c r="AC1038" s="31"/>
      <c r="AD1038" s="31"/>
      <c r="AE1038" s="31"/>
      <c r="AF1038" s="31"/>
    </row>
    <row r="1039" spans="1:32">
      <c r="A1039" s="31" t="str">
        <f>IF((Rapportage!A1039)="","",_xlfn.CONCAT(REPT("0",4-LEN(Rapportage!A1039)),Rapportage!A1039))</f>
        <v/>
      </c>
      <c r="B1039" s="31" t="s">
        <v>3120</v>
      </c>
      <c r="C1039" s="31" t="str">
        <f>IF((Rapportage!C1039)="","",_xlfn.CONCAT(REPT("0",10-LEN(Rapportage!C1039)),Rapportage!C1039))</f>
        <v/>
      </c>
      <c r="D1039" s="31" t="s">
        <v>3121</v>
      </c>
      <c r="E1039" s="31" t="s">
        <v>18620</v>
      </c>
      <c r="F1039" s="31" t="s">
        <v>16098</v>
      </c>
      <c r="G1039" s="31" t="s">
        <v>3122</v>
      </c>
      <c r="H1039" s="31" t="s">
        <v>9617</v>
      </c>
      <c r="I1039" s="31">
        <v>1766</v>
      </c>
      <c r="J1039" s="31" t="e">
        <f ca="1">IF(($AB$2-$AA$2) &gt;= 0,IF(LEN(TEXT((V1039)*100,"00000"))=3,_xlfn.CONCAT(0,TEXT((V1039)*100,"00000")),TEXT((V1039)*100,"00000")),empty)</f>
        <v>#NAME?</v>
      </c>
      <c r="K1039" s="31" t="str">
        <f t="shared" si="105"/>
        <v/>
      </c>
      <c r="L1039" s="31" t="s">
        <v>13579</v>
      </c>
      <c r="M1039" s="31"/>
      <c r="N1039" s="33" t="e">
        <f>MOD(Rapportage!H1039-Rapportage!F1039,1)-P1039</f>
        <v>#VALUE!</v>
      </c>
      <c r="O1039" s="31" t="str">
        <f>IF(Rapportage!G1039="","",Rapportage!G1039-Rapportage!E1039)</f>
        <v/>
      </c>
      <c r="P1039" s="35" t="str">
        <f>IF(Rapportage!K1039="","",(Rapportage!K1039*60)/1440)</f>
        <v/>
      </c>
      <c r="Q1039" s="40" t="str">
        <f>IF(O1039=1,1-((Rapportage!#REF!-$X$2)),"")</f>
        <v/>
      </c>
      <c r="R1039" s="40" t="str">
        <f t="shared" si="104"/>
        <v/>
      </c>
      <c r="S1039" s="35" t="str">
        <f>IF(OR(O1039=1,Rapportage!H1039&lt;$X$3),IF(Rapportage!H1039&lt;"00:01","",(Rapportage!H1039-$X$2)),"")</f>
        <v/>
      </c>
      <c r="T1039" s="36" t="str">
        <f t="shared" si="106"/>
        <v/>
      </c>
      <c r="U1039" s="41" t="str">
        <f t="shared" si="107"/>
        <v/>
      </c>
      <c r="V1039" s="36" t="str">
        <f t="shared" si="108"/>
        <v/>
      </c>
      <c r="W1039" s="36" t="str">
        <f t="shared" si="109"/>
        <v/>
      </c>
      <c r="X1039" s="31"/>
      <c r="Y1039" s="31"/>
      <c r="Z1039" s="31" t="s">
        <v>9618</v>
      </c>
      <c r="AA1039" s="31">
        <v>1038</v>
      </c>
      <c r="AB1039" s="31"/>
      <c r="AC1039" s="31"/>
      <c r="AD1039" s="31"/>
      <c r="AE1039" s="31"/>
      <c r="AF1039" s="31"/>
    </row>
    <row r="1040" spans="1:32">
      <c r="A1040" s="31" t="str">
        <f>IF((Rapportage!A1040)="","",_xlfn.CONCAT(REPT("0",4-LEN(Rapportage!A1040)),Rapportage!A1040))</f>
        <v/>
      </c>
      <c r="B1040" s="31" t="s">
        <v>3123</v>
      </c>
      <c r="C1040" s="31" t="str">
        <f>IF((Rapportage!C1040)="","",_xlfn.CONCAT(REPT("0",10-LEN(Rapportage!C1040)),Rapportage!C1040))</f>
        <v/>
      </c>
      <c r="D1040" s="31" t="s">
        <v>3124</v>
      </c>
      <c r="E1040" s="31" t="s">
        <v>18621</v>
      </c>
      <c r="F1040" s="31" t="s">
        <v>16099</v>
      </c>
      <c r="G1040" s="31" t="s">
        <v>3125</v>
      </c>
      <c r="H1040" s="31" t="s">
        <v>9619</v>
      </c>
      <c r="I1040" s="31">
        <v>1766</v>
      </c>
      <c r="J1040" s="31" t="e">
        <f ca="1">IF(($AB$2-$AA$2) &gt;= 0,IF(LEN(TEXT((V1040)*100,"00000"))=3,_xlfn.CONCAT(0,TEXT((V1040)*100,"00000")),TEXT((V1040)*100,"00000")),empty)</f>
        <v>#NAME?</v>
      </c>
      <c r="K1040" s="31" t="str">
        <f t="shared" si="105"/>
        <v/>
      </c>
      <c r="L1040" s="31" t="s">
        <v>13580</v>
      </c>
      <c r="M1040" s="31"/>
      <c r="N1040" s="33" t="e">
        <f>MOD(Rapportage!H1040-Rapportage!F1040,1)-P1040</f>
        <v>#VALUE!</v>
      </c>
      <c r="O1040" s="31" t="str">
        <f>IF(Rapportage!G1040="","",Rapportage!G1040-Rapportage!E1040)</f>
        <v/>
      </c>
      <c r="P1040" s="35" t="str">
        <f>IF(Rapportage!K1040="","",(Rapportage!K1040*60)/1440)</f>
        <v/>
      </c>
      <c r="Q1040" s="40" t="str">
        <f>IF(O1040=1,1-((Rapportage!#REF!-$X$2)),"")</f>
        <v/>
      </c>
      <c r="R1040" s="40" t="str">
        <f t="shared" si="104"/>
        <v/>
      </c>
      <c r="S1040" s="35" t="str">
        <f>IF(OR(O1040=1,Rapportage!H1040&lt;$X$3),IF(Rapportage!H1040&lt;"00:01","",(Rapportage!H1040-$X$2)),"")</f>
        <v/>
      </c>
      <c r="T1040" s="36" t="str">
        <f t="shared" si="106"/>
        <v/>
      </c>
      <c r="U1040" s="41" t="str">
        <f t="shared" si="107"/>
        <v/>
      </c>
      <c r="V1040" s="36" t="str">
        <f t="shared" si="108"/>
        <v/>
      </c>
      <c r="W1040" s="36" t="str">
        <f t="shared" si="109"/>
        <v/>
      </c>
      <c r="X1040" s="31"/>
      <c r="Y1040" s="31"/>
      <c r="Z1040" s="31" t="s">
        <v>9620</v>
      </c>
      <c r="AA1040" s="31">
        <v>1039</v>
      </c>
      <c r="AB1040" s="31"/>
      <c r="AC1040" s="31"/>
      <c r="AD1040" s="31"/>
      <c r="AE1040" s="31"/>
      <c r="AF1040" s="31"/>
    </row>
    <row r="1041" spans="1:32">
      <c r="A1041" s="31" t="str">
        <f>IF((Rapportage!A1041)="","",_xlfn.CONCAT(REPT("0",4-LEN(Rapportage!A1041)),Rapportage!A1041))</f>
        <v/>
      </c>
      <c r="B1041" s="31" t="s">
        <v>3126</v>
      </c>
      <c r="C1041" s="31" t="str">
        <f>IF((Rapportage!C1041)="","",_xlfn.CONCAT(REPT("0",10-LEN(Rapportage!C1041)),Rapportage!C1041))</f>
        <v/>
      </c>
      <c r="D1041" s="31" t="s">
        <v>3127</v>
      </c>
      <c r="E1041" s="31" t="s">
        <v>18622</v>
      </c>
      <c r="F1041" s="31" t="s">
        <v>16100</v>
      </c>
      <c r="G1041" s="31" t="s">
        <v>3128</v>
      </c>
      <c r="H1041" s="31" t="s">
        <v>9621</v>
      </c>
      <c r="I1041" s="31">
        <v>1766</v>
      </c>
      <c r="J1041" s="31" t="e">
        <f ca="1">IF(($AB$2-$AA$2) &gt;= 0,IF(LEN(TEXT((V1041)*100,"00000"))=3,_xlfn.CONCAT(0,TEXT((V1041)*100,"00000")),TEXT((V1041)*100,"00000")),empty)</f>
        <v>#NAME?</v>
      </c>
      <c r="K1041" s="31" t="str">
        <f t="shared" si="105"/>
        <v/>
      </c>
      <c r="L1041" s="31" t="s">
        <v>13581</v>
      </c>
      <c r="M1041" s="31"/>
      <c r="N1041" s="33" t="e">
        <f>MOD(Rapportage!H1041-Rapportage!F1041,1)-P1041</f>
        <v>#VALUE!</v>
      </c>
      <c r="O1041" s="31" t="str">
        <f>IF(Rapportage!G1041="","",Rapportage!G1041-Rapportage!E1041)</f>
        <v/>
      </c>
      <c r="P1041" s="35" t="str">
        <f>IF(Rapportage!K1041="","",(Rapportage!K1041*60)/1440)</f>
        <v/>
      </c>
      <c r="Q1041" s="40" t="str">
        <f>IF(O1041=1,1-((Rapportage!#REF!-$X$2)),"")</f>
        <v/>
      </c>
      <c r="R1041" s="40" t="str">
        <f t="shared" si="104"/>
        <v/>
      </c>
      <c r="S1041" s="35" t="str">
        <f>IF(OR(O1041=1,Rapportage!H1041&lt;$X$3),IF(Rapportage!H1041&lt;"00:01","",(Rapportage!H1041-$X$2)),"")</f>
        <v/>
      </c>
      <c r="T1041" s="36" t="str">
        <f t="shared" si="106"/>
        <v/>
      </c>
      <c r="U1041" s="41" t="str">
        <f t="shared" si="107"/>
        <v/>
      </c>
      <c r="V1041" s="36" t="str">
        <f t="shared" si="108"/>
        <v/>
      </c>
      <c r="W1041" s="36" t="str">
        <f t="shared" si="109"/>
        <v/>
      </c>
      <c r="X1041" s="31"/>
      <c r="Y1041" s="31"/>
      <c r="Z1041" s="31" t="s">
        <v>9622</v>
      </c>
      <c r="AA1041" s="31">
        <v>1040</v>
      </c>
      <c r="AB1041" s="31"/>
      <c r="AC1041" s="31"/>
      <c r="AD1041" s="31"/>
      <c r="AE1041" s="31"/>
      <c r="AF1041" s="31"/>
    </row>
    <row r="1042" spans="1:32">
      <c r="A1042" s="31" t="str">
        <f>IF((Rapportage!A1042)="","",_xlfn.CONCAT(REPT("0",4-LEN(Rapportage!A1042)),Rapportage!A1042))</f>
        <v/>
      </c>
      <c r="B1042" s="31" t="s">
        <v>3129</v>
      </c>
      <c r="C1042" s="31" t="str">
        <f>IF((Rapportage!C1042)="","",_xlfn.CONCAT(REPT("0",10-LEN(Rapportage!C1042)),Rapportage!C1042))</f>
        <v/>
      </c>
      <c r="D1042" s="31" t="s">
        <v>3130</v>
      </c>
      <c r="E1042" s="31" t="s">
        <v>18623</v>
      </c>
      <c r="F1042" s="31" t="s">
        <v>16101</v>
      </c>
      <c r="G1042" s="31" t="s">
        <v>3131</v>
      </c>
      <c r="H1042" s="31" t="s">
        <v>9623</v>
      </c>
      <c r="I1042" s="31">
        <v>1766</v>
      </c>
      <c r="J1042" s="31" t="e">
        <f ca="1">IF(($AB$2-$AA$2) &gt;= 0,IF(LEN(TEXT((V1042)*100,"00000"))=3,_xlfn.CONCAT(0,TEXT((V1042)*100,"00000")),TEXT((V1042)*100,"00000")),empty)</f>
        <v>#NAME?</v>
      </c>
      <c r="K1042" s="31" t="str">
        <f t="shared" si="105"/>
        <v/>
      </c>
      <c r="L1042" s="31" t="s">
        <v>13582</v>
      </c>
      <c r="M1042" s="31"/>
      <c r="N1042" s="33" t="e">
        <f>MOD(Rapportage!H1042-Rapportage!F1042,1)-P1042</f>
        <v>#VALUE!</v>
      </c>
      <c r="O1042" s="31" t="str">
        <f>IF(Rapportage!G1042="","",Rapportage!G1042-Rapportage!E1042)</f>
        <v/>
      </c>
      <c r="P1042" s="35" t="str">
        <f>IF(Rapportage!K1042="","",(Rapportage!K1042*60)/1440)</f>
        <v/>
      </c>
      <c r="Q1042" s="40" t="str">
        <f>IF(O1042=1,1-((Rapportage!#REF!-$X$2)),"")</f>
        <v/>
      </c>
      <c r="R1042" s="40" t="str">
        <f t="shared" si="104"/>
        <v/>
      </c>
      <c r="S1042" s="35" t="str">
        <f>IF(OR(O1042=1,Rapportage!H1042&lt;$X$3),IF(Rapportage!H1042&lt;"00:01","",(Rapportage!H1042-$X$2)),"")</f>
        <v/>
      </c>
      <c r="T1042" s="36" t="str">
        <f t="shared" si="106"/>
        <v/>
      </c>
      <c r="U1042" s="41" t="str">
        <f t="shared" si="107"/>
        <v/>
      </c>
      <c r="V1042" s="36" t="str">
        <f t="shared" si="108"/>
        <v/>
      </c>
      <c r="W1042" s="36" t="str">
        <f t="shared" si="109"/>
        <v/>
      </c>
      <c r="X1042" s="31"/>
      <c r="Y1042" s="31"/>
      <c r="Z1042" s="31" t="s">
        <v>9624</v>
      </c>
      <c r="AA1042" s="31">
        <v>1041</v>
      </c>
      <c r="AB1042" s="31"/>
      <c r="AC1042" s="31"/>
      <c r="AD1042" s="31"/>
      <c r="AE1042" s="31"/>
      <c r="AF1042" s="31"/>
    </row>
    <row r="1043" spans="1:32">
      <c r="A1043" s="31" t="str">
        <f>IF((Rapportage!A1043)="","",_xlfn.CONCAT(REPT("0",4-LEN(Rapportage!A1043)),Rapportage!A1043))</f>
        <v/>
      </c>
      <c r="B1043" s="31" t="s">
        <v>3132</v>
      </c>
      <c r="C1043" s="31" t="str">
        <f>IF((Rapportage!C1043)="","",_xlfn.CONCAT(REPT("0",10-LEN(Rapportage!C1043)),Rapportage!C1043))</f>
        <v/>
      </c>
      <c r="D1043" s="31" t="s">
        <v>3133</v>
      </c>
      <c r="E1043" s="31" t="s">
        <v>18624</v>
      </c>
      <c r="F1043" s="31" t="s">
        <v>16102</v>
      </c>
      <c r="G1043" s="31" t="s">
        <v>3134</v>
      </c>
      <c r="H1043" s="31" t="s">
        <v>9625</v>
      </c>
      <c r="I1043" s="31">
        <v>1766</v>
      </c>
      <c r="J1043" s="31" t="e">
        <f ca="1">IF(($AB$2-$AA$2) &gt;= 0,IF(LEN(TEXT((V1043)*100,"00000"))=3,_xlfn.CONCAT(0,TEXT((V1043)*100,"00000")),TEXT((V1043)*100,"00000")),empty)</f>
        <v>#NAME?</v>
      </c>
      <c r="K1043" s="31" t="str">
        <f t="shared" si="105"/>
        <v/>
      </c>
      <c r="L1043" s="31" t="s">
        <v>13583</v>
      </c>
      <c r="M1043" s="31"/>
      <c r="N1043" s="33" t="e">
        <f>MOD(Rapportage!H1043-Rapportage!F1043,1)-P1043</f>
        <v>#VALUE!</v>
      </c>
      <c r="O1043" s="31" t="str">
        <f>IF(Rapportage!G1043="","",Rapportage!G1043-Rapportage!E1043)</f>
        <v/>
      </c>
      <c r="P1043" s="35" t="str">
        <f>IF(Rapportage!K1043="","",(Rapportage!K1043*60)/1440)</f>
        <v/>
      </c>
      <c r="Q1043" s="40" t="str">
        <f>IF(O1043=1,1-((Rapportage!#REF!-$X$2)),"")</f>
        <v/>
      </c>
      <c r="R1043" s="40" t="str">
        <f t="shared" si="104"/>
        <v/>
      </c>
      <c r="S1043" s="35" t="str">
        <f>IF(OR(O1043=1,Rapportage!H1043&lt;$X$3),IF(Rapportage!H1043&lt;"00:01","",(Rapportage!H1043-$X$2)),"")</f>
        <v/>
      </c>
      <c r="T1043" s="36" t="str">
        <f t="shared" si="106"/>
        <v/>
      </c>
      <c r="U1043" s="41" t="str">
        <f t="shared" si="107"/>
        <v/>
      </c>
      <c r="V1043" s="36" t="str">
        <f t="shared" si="108"/>
        <v/>
      </c>
      <c r="W1043" s="36" t="str">
        <f t="shared" si="109"/>
        <v/>
      </c>
      <c r="X1043" s="31"/>
      <c r="Y1043" s="31"/>
      <c r="Z1043" s="31" t="s">
        <v>9626</v>
      </c>
      <c r="AA1043" s="31">
        <v>1042</v>
      </c>
      <c r="AB1043" s="31"/>
      <c r="AC1043" s="31"/>
      <c r="AD1043" s="31"/>
      <c r="AE1043" s="31"/>
      <c r="AF1043" s="31"/>
    </row>
    <row r="1044" spans="1:32">
      <c r="A1044" s="31" t="str">
        <f>IF((Rapportage!A1044)="","",_xlfn.CONCAT(REPT("0",4-LEN(Rapportage!A1044)),Rapportage!A1044))</f>
        <v/>
      </c>
      <c r="B1044" s="31" t="s">
        <v>3135</v>
      </c>
      <c r="C1044" s="31" t="str">
        <f>IF((Rapportage!C1044)="","",_xlfn.CONCAT(REPT("0",10-LEN(Rapportage!C1044)),Rapportage!C1044))</f>
        <v/>
      </c>
      <c r="D1044" s="31" t="s">
        <v>3136</v>
      </c>
      <c r="E1044" s="31" t="s">
        <v>18625</v>
      </c>
      <c r="F1044" s="31" t="s">
        <v>16103</v>
      </c>
      <c r="G1044" s="31" t="s">
        <v>3137</v>
      </c>
      <c r="H1044" s="31" t="s">
        <v>9627</v>
      </c>
      <c r="I1044" s="31">
        <v>1766</v>
      </c>
      <c r="J1044" s="31" t="e">
        <f ca="1">IF(($AB$2-$AA$2) &gt;= 0,IF(LEN(TEXT((V1044)*100,"00000"))=3,_xlfn.CONCAT(0,TEXT((V1044)*100,"00000")),TEXT((V1044)*100,"00000")),empty)</f>
        <v>#NAME?</v>
      </c>
      <c r="K1044" s="31" t="str">
        <f t="shared" si="105"/>
        <v/>
      </c>
      <c r="L1044" s="31" t="s">
        <v>13584</v>
      </c>
      <c r="M1044" s="31"/>
      <c r="N1044" s="33" t="e">
        <f>MOD(Rapportage!H1044-Rapportage!F1044,1)-P1044</f>
        <v>#VALUE!</v>
      </c>
      <c r="O1044" s="31" t="str">
        <f>IF(Rapportage!G1044="","",Rapportage!G1044-Rapportage!E1044)</f>
        <v/>
      </c>
      <c r="P1044" s="35" t="str">
        <f>IF(Rapportage!K1044="","",(Rapportage!K1044*60)/1440)</f>
        <v/>
      </c>
      <c r="Q1044" s="40" t="str">
        <f>IF(O1044=1,1-((Rapportage!#REF!-$X$2)),"")</f>
        <v/>
      </c>
      <c r="R1044" s="40" t="str">
        <f t="shared" si="104"/>
        <v/>
      </c>
      <c r="S1044" s="35" t="str">
        <f>IF(OR(O1044=1,Rapportage!H1044&lt;$X$3),IF(Rapportage!H1044&lt;"00:01","",(Rapportage!H1044-$X$2)),"")</f>
        <v/>
      </c>
      <c r="T1044" s="36" t="str">
        <f t="shared" si="106"/>
        <v/>
      </c>
      <c r="U1044" s="41" t="str">
        <f t="shared" si="107"/>
        <v/>
      </c>
      <c r="V1044" s="36" t="str">
        <f t="shared" si="108"/>
        <v/>
      </c>
      <c r="W1044" s="36" t="str">
        <f t="shared" si="109"/>
        <v/>
      </c>
      <c r="X1044" s="31"/>
      <c r="Y1044" s="31"/>
      <c r="Z1044" s="31" t="s">
        <v>9628</v>
      </c>
      <c r="AA1044" s="31">
        <v>1043</v>
      </c>
      <c r="AB1044" s="31"/>
      <c r="AC1044" s="31"/>
      <c r="AD1044" s="31"/>
      <c r="AE1044" s="31"/>
      <c r="AF1044" s="31"/>
    </row>
    <row r="1045" spans="1:32">
      <c r="A1045" s="31" t="str">
        <f>IF((Rapportage!A1045)="","",_xlfn.CONCAT(REPT("0",4-LEN(Rapportage!A1045)),Rapportage!A1045))</f>
        <v/>
      </c>
      <c r="B1045" s="31" t="s">
        <v>3138</v>
      </c>
      <c r="C1045" s="31" t="str">
        <f>IF((Rapportage!C1045)="","",_xlfn.CONCAT(REPT("0",10-LEN(Rapportage!C1045)),Rapportage!C1045))</f>
        <v/>
      </c>
      <c r="D1045" s="31" t="s">
        <v>3139</v>
      </c>
      <c r="E1045" s="31" t="s">
        <v>18626</v>
      </c>
      <c r="F1045" s="31" t="s">
        <v>16104</v>
      </c>
      <c r="G1045" s="31" t="s">
        <v>3140</v>
      </c>
      <c r="H1045" s="31" t="s">
        <v>9629</v>
      </c>
      <c r="I1045" s="31">
        <v>1766</v>
      </c>
      <c r="J1045" s="31" t="e">
        <f ca="1">IF(($AB$2-$AA$2) &gt;= 0,IF(LEN(TEXT((V1045)*100,"00000"))=3,_xlfn.CONCAT(0,TEXT((V1045)*100,"00000")),TEXT((V1045)*100,"00000")),empty)</f>
        <v>#NAME?</v>
      </c>
      <c r="K1045" s="31" t="str">
        <f t="shared" si="105"/>
        <v/>
      </c>
      <c r="L1045" s="31" t="s">
        <v>13585</v>
      </c>
      <c r="M1045" s="31"/>
      <c r="N1045" s="33" t="e">
        <f>MOD(Rapportage!H1045-Rapportage!F1045,1)-P1045</f>
        <v>#VALUE!</v>
      </c>
      <c r="O1045" s="31" t="str">
        <f>IF(Rapportage!G1045="","",Rapportage!G1045-Rapportage!E1045)</f>
        <v/>
      </c>
      <c r="P1045" s="35" t="str">
        <f>IF(Rapportage!K1045="","",(Rapportage!K1045*60)/1440)</f>
        <v/>
      </c>
      <c r="Q1045" s="40" t="str">
        <f>IF(O1045=1,1-((Rapportage!#REF!-$X$2)),"")</f>
        <v/>
      </c>
      <c r="R1045" s="40" t="str">
        <f t="shared" si="104"/>
        <v/>
      </c>
      <c r="S1045" s="35" t="str">
        <f>IF(OR(O1045=1,Rapportage!H1045&lt;$X$3),IF(Rapportage!H1045&lt;"00:01","",(Rapportage!H1045-$X$2)),"")</f>
        <v/>
      </c>
      <c r="T1045" s="36" t="str">
        <f t="shared" si="106"/>
        <v/>
      </c>
      <c r="U1045" s="41" t="str">
        <f t="shared" si="107"/>
        <v/>
      </c>
      <c r="V1045" s="36" t="str">
        <f t="shared" si="108"/>
        <v/>
      </c>
      <c r="W1045" s="36" t="str">
        <f t="shared" si="109"/>
        <v/>
      </c>
      <c r="X1045" s="31"/>
      <c r="Y1045" s="31"/>
      <c r="Z1045" s="31" t="s">
        <v>9630</v>
      </c>
      <c r="AA1045" s="31">
        <v>1044</v>
      </c>
      <c r="AB1045" s="31"/>
      <c r="AC1045" s="31"/>
      <c r="AD1045" s="31"/>
      <c r="AE1045" s="31"/>
      <c r="AF1045" s="31"/>
    </row>
    <row r="1046" spans="1:32">
      <c r="A1046" s="31" t="str">
        <f>IF((Rapportage!A1046)="","",_xlfn.CONCAT(REPT("0",4-LEN(Rapportage!A1046)),Rapportage!A1046))</f>
        <v/>
      </c>
      <c r="B1046" s="31" t="s">
        <v>3141</v>
      </c>
      <c r="C1046" s="31" t="str">
        <f>IF((Rapportage!C1046)="","",_xlfn.CONCAT(REPT("0",10-LEN(Rapportage!C1046)),Rapportage!C1046))</f>
        <v/>
      </c>
      <c r="D1046" s="31" t="s">
        <v>3142</v>
      </c>
      <c r="E1046" s="31" t="s">
        <v>18627</v>
      </c>
      <c r="F1046" s="31" t="s">
        <v>16105</v>
      </c>
      <c r="G1046" s="31" t="s">
        <v>3143</v>
      </c>
      <c r="H1046" s="31" t="s">
        <v>9631</v>
      </c>
      <c r="I1046" s="31">
        <v>1766</v>
      </c>
      <c r="J1046" s="31" t="e">
        <f ca="1">IF(($AB$2-$AA$2) &gt;= 0,IF(LEN(TEXT((V1046)*100,"00000"))=3,_xlfn.CONCAT(0,TEXT((V1046)*100,"00000")),TEXT((V1046)*100,"00000")),empty)</f>
        <v>#NAME?</v>
      </c>
      <c r="K1046" s="31" t="str">
        <f t="shared" si="105"/>
        <v/>
      </c>
      <c r="L1046" s="31" t="s">
        <v>13586</v>
      </c>
      <c r="M1046" s="31"/>
      <c r="N1046" s="33" t="e">
        <f>MOD(Rapportage!H1046-Rapportage!F1046,1)-P1046</f>
        <v>#VALUE!</v>
      </c>
      <c r="O1046" s="31" t="str">
        <f>IF(Rapportage!G1046="","",Rapportage!G1046-Rapportage!E1046)</f>
        <v/>
      </c>
      <c r="P1046" s="35" t="str">
        <f>IF(Rapportage!K1046="","",(Rapportage!K1046*60)/1440)</f>
        <v/>
      </c>
      <c r="Q1046" s="40" t="str">
        <f>IF(O1046=1,1-((Rapportage!#REF!-$X$2)),"")</f>
        <v/>
      </c>
      <c r="R1046" s="40" t="str">
        <f t="shared" si="104"/>
        <v/>
      </c>
      <c r="S1046" s="35" t="str">
        <f>IF(OR(O1046=1,Rapportage!H1046&lt;$X$3),IF(Rapportage!H1046&lt;"00:01","",(Rapportage!H1046-$X$2)),"")</f>
        <v/>
      </c>
      <c r="T1046" s="36" t="str">
        <f t="shared" si="106"/>
        <v/>
      </c>
      <c r="U1046" s="41" t="str">
        <f t="shared" si="107"/>
        <v/>
      </c>
      <c r="V1046" s="36" t="str">
        <f t="shared" si="108"/>
        <v/>
      </c>
      <c r="W1046" s="36" t="str">
        <f t="shared" si="109"/>
        <v/>
      </c>
      <c r="X1046" s="31"/>
      <c r="Y1046" s="31"/>
      <c r="Z1046" s="31" t="s">
        <v>9632</v>
      </c>
      <c r="AA1046" s="31">
        <v>1045</v>
      </c>
      <c r="AB1046" s="31"/>
      <c r="AC1046" s="31"/>
      <c r="AD1046" s="31"/>
      <c r="AE1046" s="31"/>
      <c r="AF1046" s="31"/>
    </row>
    <row r="1047" spans="1:32">
      <c r="A1047" s="31" t="str">
        <f>IF((Rapportage!A1047)="","",_xlfn.CONCAT(REPT("0",4-LEN(Rapportage!A1047)),Rapportage!A1047))</f>
        <v/>
      </c>
      <c r="B1047" s="31" t="s">
        <v>3144</v>
      </c>
      <c r="C1047" s="31" t="str">
        <f>IF((Rapportage!C1047)="","",_xlfn.CONCAT(REPT("0",10-LEN(Rapportage!C1047)),Rapportage!C1047))</f>
        <v/>
      </c>
      <c r="D1047" s="31" t="s">
        <v>3145</v>
      </c>
      <c r="E1047" s="31" t="s">
        <v>18628</v>
      </c>
      <c r="F1047" s="31" t="s">
        <v>16106</v>
      </c>
      <c r="G1047" s="31" t="s">
        <v>3146</v>
      </c>
      <c r="H1047" s="31" t="s">
        <v>9633</v>
      </c>
      <c r="I1047" s="31">
        <v>1766</v>
      </c>
      <c r="J1047" s="31" t="e">
        <f ca="1">IF(($AB$2-$AA$2) &gt;= 0,IF(LEN(TEXT((V1047)*100,"00000"))=3,_xlfn.CONCAT(0,TEXT((V1047)*100,"00000")),TEXT((V1047)*100,"00000")),empty)</f>
        <v>#NAME?</v>
      </c>
      <c r="K1047" s="31" t="str">
        <f t="shared" si="105"/>
        <v/>
      </c>
      <c r="L1047" s="31" t="s">
        <v>13587</v>
      </c>
      <c r="M1047" s="31"/>
      <c r="N1047" s="33" t="e">
        <f>MOD(Rapportage!H1047-Rapportage!F1047,1)-P1047</f>
        <v>#VALUE!</v>
      </c>
      <c r="O1047" s="31" t="str">
        <f>IF(Rapportage!G1047="","",Rapportage!G1047-Rapportage!E1047)</f>
        <v/>
      </c>
      <c r="P1047" s="35" t="str">
        <f>IF(Rapportage!K1047="","",(Rapportage!K1047*60)/1440)</f>
        <v/>
      </c>
      <c r="Q1047" s="40" t="str">
        <f>IF(O1047=1,1-((Rapportage!#REF!-$X$2)),"")</f>
        <v/>
      </c>
      <c r="R1047" s="40" t="str">
        <f t="shared" si="104"/>
        <v/>
      </c>
      <c r="S1047" s="35" t="str">
        <f>IF(OR(O1047=1,Rapportage!H1047&lt;$X$3),IF(Rapportage!H1047&lt;"00:01","",(Rapportage!H1047-$X$2)),"")</f>
        <v/>
      </c>
      <c r="T1047" s="36" t="str">
        <f t="shared" si="106"/>
        <v/>
      </c>
      <c r="U1047" s="41" t="str">
        <f t="shared" si="107"/>
        <v/>
      </c>
      <c r="V1047" s="36" t="str">
        <f t="shared" si="108"/>
        <v/>
      </c>
      <c r="W1047" s="36" t="str">
        <f t="shared" si="109"/>
        <v/>
      </c>
      <c r="X1047" s="31"/>
      <c r="Y1047" s="31"/>
      <c r="Z1047" s="31" t="s">
        <v>9634</v>
      </c>
      <c r="AA1047" s="31">
        <v>1046</v>
      </c>
      <c r="AB1047" s="31"/>
      <c r="AC1047" s="31"/>
      <c r="AD1047" s="31"/>
      <c r="AE1047" s="31"/>
      <c r="AF1047" s="31"/>
    </row>
    <row r="1048" spans="1:32">
      <c r="A1048" s="31" t="str">
        <f>IF((Rapportage!A1048)="","",_xlfn.CONCAT(REPT("0",4-LEN(Rapportage!A1048)),Rapportage!A1048))</f>
        <v/>
      </c>
      <c r="B1048" s="31" t="s">
        <v>3147</v>
      </c>
      <c r="C1048" s="31" t="str">
        <f>IF((Rapportage!C1048)="","",_xlfn.CONCAT(REPT("0",10-LEN(Rapportage!C1048)),Rapportage!C1048))</f>
        <v/>
      </c>
      <c r="D1048" s="31" t="s">
        <v>3148</v>
      </c>
      <c r="E1048" s="31" t="s">
        <v>18629</v>
      </c>
      <c r="F1048" s="31" t="s">
        <v>16107</v>
      </c>
      <c r="G1048" s="31" t="s">
        <v>3149</v>
      </c>
      <c r="H1048" s="31" t="s">
        <v>9635</v>
      </c>
      <c r="I1048" s="31">
        <v>1766</v>
      </c>
      <c r="J1048" s="31" t="e">
        <f ca="1">IF(($AB$2-$AA$2) &gt;= 0,IF(LEN(TEXT((V1048)*100,"00000"))=3,_xlfn.CONCAT(0,TEXT((V1048)*100,"00000")),TEXT((V1048)*100,"00000")),empty)</f>
        <v>#NAME?</v>
      </c>
      <c r="K1048" s="31" t="str">
        <f t="shared" si="105"/>
        <v/>
      </c>
      <c r="L1048" s="31" t="s">
        <v>13588</v>
      </c>
      <c r="M1048" s="31"/>
      <c r="N1048" s="33" t="e">
        <f>MOD(Rapportage!H1048-Rapportage!F1048,1)-P1048</f>
        <v>#VALUE!</v>
      </c>
      <c r="O1048" s="31" t="str">
        <f>IF(Rapportage!G1048="","",Rapportage!G1048-Rapportage!E1048)</f>
        <v/>
      </c>
      <c r="P1048" s="35" t="str">
        <f>IF(Rapportage!K1048="","",(Rapportage!K1048*60)/1440)</f>
        <v/>
      </c>
      <c r="Q1048" s="40" t="str">
        <f>IF(O1048=1,1-((Rapportage!#REF!-$X$2)),"")</f>
        <v/>
      </c>
      <c r="R1048" s="40" t="str">
        <f t="shared" si="104"/>
        <v/>
      </c>
      <c r="S1048" s="35" t="str">
        <f>IF(OR(O1048=1,Rapportage!H1048&lt;$X$3),IF(Rapportage!H1048&lt;"00:01","",(Rapportage!H1048-$X$2)),"")</f>
        <v/>
      </c>
      <c r="T1048" s="36" t="str">
        <f t="shared" si="106"/>
        <v/>
      </c>
      <c r="U1048" s="41" t="str">
        <f t="shared" si="107"/>
        <v/>
      </c>
      <c r="V1048" s="36" t="str">
        <f t="shared" si="108"/>
        <v/>
      </c>
      <c r="W1048" s="36" t="str">
        <f t="shared" si="109"/>
        <v/>
      </c>
      <c r="X1048" s="31"/>
      <c r="Y1048" s="31"/>
      <c r="Z1048" s="31" t="s">
        <v>9636</v>
      </c>
      <c r="AA1048" s="31">
        <v>1047</v>
      </c>
      <c r="AB1048" s="31"/>
      <c r="AC1048" s="31"/>
      <c r="AD1048" s="31"/>
      <c r="AE1048" s="31"/>
      <c r="AF1048" s="31"/>
    </row>
    <row r="1049" spans="1:32">
      <c r="A1049" s="31" t="str">
        <f>IF((Rapportage!A1049)="","",_xlfn.CONCAT(REPT("0",4-LEN(Rapportage!A1049)),Rapportage!A1049))</f>
        <v/>
      </c>
      <c r="B1049" s="31" t="s">
        <v>3150</v>
      </c>
      <c r="C1049" s="31" t="str">
        <f>IF((Rapportage!C1049)="","",_xlfn.CONCAT(REPT("0",10-LEN(Rapportage!C1049)),Rapportage!C1049))</f>
        <v/>
      </c>
      <c r="D1049" s="31" t="s">
        <v>3151</v>
      </c>
      <c r="E1049" s="31" t="s">
        <v>18630</v>
      </c>
      <c r="F1049" s="31" t="s">
        <v>16108</v>
      </c>
      <c r="G1049" s="31" t="s">
        <v>3152</v>
      </c>
      <c r="H1049" s="31" t="s">
        <v>9637</v>
      </c>
      <c r="I1049" s="31">
        <v>1766</v>
      </c>
      <c r="J1049" s="31" t="e">
        <f ca="1">IF(($AB$2-$AA$2) &gt;= 0,IF(LEN(TEXT((V1049)*100,"00000"))=3,_xlfn.CONCAT(0,TEXT((V1049)*100,"00000")),TEXT((V1049)*100,"00000")),empty)</f>
        <v>#NAME?</v>
      </c>
      <c r="K1049" s="31" t="str">
        <f t="shared" si="105"/>
        <v/>
      </c>
      <c r="L1049" s="31" t="s">
        <v>13589</v>
      </c>
      <c r="M1049" s="31"/>
      <c r="N1049" s="33" t="e">
        <f>MOD(Rapportage!H1049-Rapportage!F1049,1)-P1049</f>
        <v>#VALUE!</v>
      </c>
      <c r="O1049" s="31" t="str">
        <f>IF(Rapportage!G1049="","",Rapportage!G1049-Rapportage!E1049)</f>
        <v/>
      </c>
      <c r="P1049" s="35" t="str">
        <f>IF(Rapportage!K1049="","",(Rapportage!K1049*60)/1440)</f>
        <v/>
      </c>
      <c r="Q1049" s="40" t="str">
        <f>IF(O1049=1,1-((Rapportage!#REF!-$X$2)),"")</f>
        <v/>
      </c>
      <c r="R1049" s="40" t="str">
        <f t="shared" si="104"/>
        <v/>
      </c>
      <c r="S1049" s="35" t="str">
        <f>IF(OR(O1049=1,Rapportage!H1049&lt;$X$3),IF(Rapportage!H1049&lt;"00:01","",(Rapportage!H1049-$X$2)),"")</f>
        <v/>
      </c>
      <c r="T1049" s="36" t="str">
        <f t="shared" si="106"/>
        <v/>
      </c>
      <c r="U1049" s="41" t="str">
        <f t="shared" si="107"/>
        <v/>
      </c>
      <c r="V1049" s="36" t="str">
        <f t="shared" si="108"/>
        <v/>
      </c>
      <c r="W1049" s="36" t="str">
        <f t="shared" si="109"/>
        <v/>
      </c>
      <c r="X1049" s="31"/>
      <c r="Y1049" s="31"/>
      <c r="Z1049" s="31" t="s">
        <v>9638</v>
      </c>
      <c r="AA1049" s="31">
        <v>1048</v>
      </c>
      <c r="AB1049" s="31"/>
      <c r="AC1049" s="31"/>
      <c r="AD1049" s="31"/>
      <c r="AE1049" s="31"/>
      <c r="AF1049" s="31"/>
    </row>
    <row r="1050" spans="1:32">
      <c r="A1050" s="31" t="str">
        <f>IF((Rapportage!A1050)="","",_xlfn.CONCAT(REPT("0",4-LEN(Rapportage!A1050)),Rapportage!A1050))</f>
        <v/>
      </c>
      <c r="B1050" s="31" t="s">
        <v>3153</v>
      </c>
      <c r="C1050" s="31" t="str">
        <f>IF((Rapportage!C1050)="","",_xlfn.CONCAT(REPT("0",10-LEN(Rapportage!C1050)),Rapportage!C1050))</f>
        <v/>
      </c>
      <c r="D1050" s="31" t="s">
        <v>3154</v>
      </c>
      <c r="E1050" s="31" t="s">
        <v>18631</v>
      </c>
      <c r="F1050" s="31" t="s">
        <v>16109</v>
      </c>
      <c r="G1050" s="31" t="s">
        <v>3155</v>
      </c>
      <c r="H1050" s="31" t="s">
        <v>9639</v>
      </c>
      <c r="I1050" s="31">
        <v>1766</v>
      </c>
      <c r="J1050" s="31" t="e">
        <f ca="1">IF(($AB$2-$AA$2) &gt;= 0,IF(LEN(TEXT((V1050)*100,"00000"))=3,_xlfn.CONCAT(0,TEXT((V1050)*100,"00000")),TEXT((V1050)*100,"00000")),empty)</f>
        <v>#NAME?</v>
      </c>
      <c r="K1050" s="31" t="str">
        <f t="shared" si="105"/>
        <v/>
      </c>
      <c r="L1050" s="31" t="s">
        <v>13590</v>
      </c>
      <c r="M1050" s="31"/>
      <c r="N1050" s="33" t="e">
        <f>MOD(Rapportage!H1050-Rapportage!F1050,1)-P1050</f>
        <v>#VALUE!</v>
      </c>
      <c r="O1050" s="31" t="str">
        <f>IF(Rapportage!G1050="","",Rapportage!G1050-Rapportage!E1050)</f>
        <v/>
      </c>
      <c r="P1050" s="35" t="str">
        <f>IF(Rapportage!K1050="","",(Rapportage!K1050*60)/1440)</f>
        <v/>
      </c>
      <c r="Q1050" s="40" t="str">
        <f>IF(O1050=1,1-((Rapportage!#REF!-$X$2)),"")</f>
        <v/>
      </c>
      <c r="R1050" s="40" t="str">
        <f t="shared" si="104"/>
        <v/>
      </c>
      <c r="S1050" s="35" t="str">
        <f>IF(OR(O1050=1,Rapportage!H1050&lt;$X$3),IF(Rapportage!H1050&lt;"00:01","",(Rapportage!H1050-$X$2)),"")</f>
        <v/>
      </c>
      <c r="T1050" s="36" t="str">
        <f t="shared" si="106"/>
        <v/>
      </c>
      <c r="U1050" s="41" t="str">
        <f t="shared" si="107"/>
        <v/>
      </c>
      <c r="V1050" s="36" t="str">
        <f t="shared" si="108"/>
        <v/>
      </c>
      <c r="W1050" s="36" t="str">
        <f t="shared" si="109"/>
        <v/>
      </c>
      <c r="X1050" s="31"/>
      <c r="Y1050" s="31"/>
      <c r="Z1050" s="31" t="s">
        <v>9640</v>
      </c>
      <c r="AA1050" s="31">
        <v>1049</v>
      </c>
      <c r="AB1050" s="31"/>
      <c r="AC1050" s="31"/>
      <c r="AD1050" s="31"/>
      <c r="AE1050" s="31"/>
      <c r="AF1050" s="31"/>
    </row>
    <row r="1051" spans="1:32">
      <c r="A1051" s="31" t="str">
        <f>IF((Rapportage!A1051)="","",_xlfn.CONCAT(REPT("0",4-LEN(Rapportage!A1051)),Rapportage!A1051))</f>
        <v/>
      </c>
      <c r="B1051" s="31" t="s">
        <v>3156</v>
      </c>
      <c r="C1051" s="31" t="str">
        <f>IF((Rapportage!C1051)="","",_xlfn.CONCAT(REPT("0",10-LEN(Rapportage!C1051)),Rapportage!C1051))</f>
        <v/>
      </c>
      <c r="D1051" s="31" t="s">
        <v>3157</v>
      </c>
      <c r="E1051" s="31" t="s">
        <v>18632</v>
      </c>
      <c r="F1051" s="31" t="s">
        <v>16110</v>
      </c>
      <c r="G1051" s="31" t="s">
        <v>3158</v>
      </c>
      <c r="H1051" s="31" t="s">
        <v>9641</v>
      </c>
      <c r="I1051" s="31">
        <v>1766</v>
      </c>
      <c r="J1051" s="31" t="e">
        <f ca="1">IF(($AB$2-$AA$2) &gt;= 0,IF(LEN(TEXT((V1051)*100,"00000"))=3,_xlfn.CONCAT(0,TEXT((V1051)*100,"00000")),TEXT((V1051)*100,"00000")),empty)</f>
        <v>#NAME?</v>
      </c>
      <c r="K1051" s="31" t="str">
        <f t="shared" si="105"/>
        <v/>
      </c>
      <c r="L1051" s="31" t="s">
        <v>13591</v>
      </c>
      <c r="M1051" s="31"/>
      <c r="N1051" s="33" t="e">
        <f>MOD(Rapportage!H1051-Rapportage!F1051,1)-P1051</f>
        <v>#VALUE!</v>
      </c>
      <c r="O1051" s="31" t="str">
        <f>IF(Rapportage!G1051="","",Rapportage!G1051-Rapportage!E1051)</f>
        <v/>
      </c>
      <c r="P1051" s="35" t="str">
        <f>IF(Rapportage!K1051="","",(Rapportage!K1051*60)/1440)</f>
        <v/>
      </c>
      <c r="Q1051" s="40" t="str">
        <f>IF(O1051=1,1-((Rapportage!#REF!-$X$2)),"")</f>
        <v/>
      </c>
      <c r="R1051" s="40" t="str">
        <f t="shared" si="104"/>
        <v/>
      </c>
      <c r="S1051" s="35" t="str">
        <f>IF(OR(O1051=1,Rapportage!H1051&lt;$X$3),IF(Rapportage!H1051&lt;"00:01","",(Rapportage!H1051-$X$2)),"")</f>
        <v/>
      </c>
      <c r="T1051" s="36" t="str">
        <f t="shared" si="106"/>
        <v/>
      </c>
      <c r="U1051" s="41" t="str">
        <f t="shared" si="107"/>
        <v/>
      </c>
      <c r="V1051" s="36" t="str">
        <f t="shared" si="108"/>
        <v/>
      </c>
      <c r="W1051" s="36" t="str">
        <f t="shared" si="109"/>
        <v/>
      </c>
      <c r="X1051" s="31"/>
      <c r="Y1051" s="31"/>
      <c r="Z1051" s="31" t="s">
        <v>9642</v>
      </c>
      <c r="AA1051" s="31">
        <v>1050</v>
      </c>
      <c r="AB1051" s="31"/>
      <c r="AC1051" s="31"/>
      <c r="AD1051" s="31"/>
      <c r="AE1051" s="31"/>
      <c r="AF1051" s="31"/>
    </row>
    <row r="1052" spans="1:32">
      <c r="A1052" s="31" t="str">
        <f>IF((Rapportage!A1052)="","",_xlfn.CONCAT(REPT("0",4-LEN(Rapportage!A1052)),Rapportage!A1052))</f>
        <v/>
      </c>
      <c r="B1052" s="31" t="s">
        <v>3159</v>
      </c>
      <c r="C1052" s="31" t="str">
        <f>IF((Rapportage!C1052)="","",_xlfn.CONCAT(REPT("0",10-LEN(Rapportage!C1052)),Rapportage!C1052))</f>
        <v/>
      </c>
      <c r="D1052" s="31" t="s">
        <v>3160</v>
      </c>
      <c r="E1052" s="31" t="s">
        <v>18633</v>
      </c>
      <c r="F1052" s="31" t="s">
        <v>16111</v>
      </c>
      <c r="G1052" s="31" t="s">
        <v>3161</v>
      </c>
      <c r="H1052" s="31" t="s">
        <v>9643</v>
      </c>
      <c r="I1052" s="31">
        <v>1766</v>
      </c>
      <c r="J1052" s="31" t="e">
        <f ca="1">IF(($AB$2-$AA$2) &gt;= 0,IF(LEN(TEXT((V1052)*100,"00000"))=3,_xlfn.CONCAT(0,TEXT((V1052)*100,"00000")),TEXT((V1052)*100,"00000")),empty)</f>
        <v>#NAME?</v>
      </c>
      <c r="K1052" s="31" t="str">
        <f t="shared" si="105"/>
        <v/>
      </c>
      <c r="L1052" s="31" t="s">
        <v>13592</v>
      </c>
      <c r="M1052" s="31"/>
      <c r="N1052" s="33" t="e">
        <f>MOD(Rapportage!H1052-Rapportage!F1052,1)-P1052</f>
        <v>#VALUE!</v>
      </c>
      <c r="O1052" s="31" t="str">
        <f>IF(Rapportage!G1052="","",Rapportage!G1052-Rapportage!E1052)</f>
        <v/>
      </c>
      <c r="P1052" s="35" t="str">
        <f>IF(Rapportage!K1052="","",(Rapportage!K1052*60)/1440)</f>
        <v/>
      </c>
      <c r="Q1052" s="40" t="str">
        <f>IF(O1052=1,1-((Rapportage!#REF!-$X$2)),"")</f>
        <v/>
      </c>
      <c r="R1052" s="40" t="str">
        <f t="shared" si="104"/>
        <v/>
      </c>
      <c r="S1052" s="35" t="str">
        <f>IF(OR(O1052=1,Rapportage!H1052&lt;$X$3),IF(Rapportage!H1052&lt;"00:01","",(Rapportage!H1052-$X$2)),"")</f>
        <v/>
      </c>
      <c r="T1052" s="36" t="str">
        <f t="shared" si="106"/>
        <v/>
      </c>
      <c r="U1052" s="41" t="str">
        <f t="shared" si="107"/>
        <v/>
      </c>
      <c r="V1052" s="36" t="str">
        <f t="shared" si="108"/>
        <v/>
      </c>
      <c r="W1052" s="36" t="str">
        <f t="shared" si="109"/>
        <v/>
      </c>
      <c r="X1052" s="31"/>
      <c r="Y1052" s="31"/>
      <c r="Z1052" s="31" t="s">
        <v>9644</v>
      </c>
      <c r="AA1052" s="31">
        <v>1051</v>
      </c>
      <c r="AB1052" s="31"/>
      <c r="AC1052" s="31"/>
      <c r="AD1052" s="31"/>
      <c r="AE1052" s="31"/>
      <c r="AF1052" s="31"/>
    </row>
    <row r="1053" spans="1:32">
      <c r="A1053" s="31" t="str">
        <f>IF((Rapportage!A1053)="","",_xlfn.CONCAT(REPT("0",4-LEN(Rapportage!A1053)),Rapportage!A1053))</f>
        <v/>
      </c>
      <c r="B1053" s="31" t="s">
        <v>3162</v>
      </c>
      <c r="C1053" s="31" t="str">
        <f>IF((Rapportage!C1053)="","",_xlfn.CONCAT(REPT("0",10-LEN(Rapportage!C1053)),Rapportage!C1053))</f>
        <v/>
      </c>
      <c r="D1053" s="31" t="s">
        <v>3163</v>
      </c>
      <c r="E1053" s="31" t="s">
        <v>18634</v>
      </c>
      <c r="F1053" s="31" t="s">
        <v>16112</v>
      </c>
      <c r="G1053" s="31" t="s">
        <v>3164</v>
      </c>
      <c r="H1053" s="31" t="s">
        <v>9645</v>
      </c>
      <c r="I1053" s="31">
        <v>1766</v>
      </c>
      <c r="J1053" s="31" t="e">
        <f ca="1">IF(($AB$2-$AA$2) &gt;= 0,IF(LEN(TEXT((V1053)*100,"00000"))=3,_xlfn.CONCAT(0,TEXT((V1053)*100,"00000")),TEXT((V1053)*100,"00000")),empty)</f>
        <v>#NAME?</v>
      </c>
      <c r="K1053" s="31" t="str">
        <f t="shared" si="105"/>
        <v/>
      </c>
      <c r="L1053" s="31" t="s">
        <v>13593</v>
      </c>
      <c r="M1053" s="31"/>
      <c r="N1053" s="33" t="e">
        <f>MOD(Rapportage!H1053-Rapportage!F1053,1)-P1053</f>
        <v>#VALUE!</v>
      </c>
      <c r="O1053" s="31" t="str">
        <f>IF(Rapportage!G1053="","",Rapportage!G1053-Rapportage!E1053)</f>
        <v/>
      </c>
      <c r="P1053" s="35" t="str">
        <f>IF(Rapportage!K1053="","",(Rapportage!K1053*60)/1440)</f>
        <v/>
      </c>
      <c r="Q1053" s="40" t="str">
        <f>IF(O1053=1,1-((Rapportage!#REF!-$X$2)),"")</f>
        <v/>
      </c>
      <c r="R1053" s="40" t="str">
        <f t="shared" si="104"/>
        <v/>
      </c>
      <c r="S1053" s="35" t="str">
        <f>IF(OR(O1053=1,Rapportage!H1053&lt;$X$3),IF(Rapportage!H1053&lt;"00:01","",(Rapportage!H1053-$X$2)),"")</f>
        <v/>
      </c>
      <c r="T1053" s="36" t="str">
        <f t="shared" si="106"/>
        <v/>
      </c>
      <c r="U1053" s="41" t="str">
        <f t="shared" si="107"/>
        <v/>
      </c>
      <c r="V1053" s="36" t="str">
        <f t="shared" si="108"/>
        <v/>
      </c>
      <c r="W1053" s="36" t="str">
        <f t="shared" si="109"/>
        <v/>
      </c>
      <c r="X1053" s="31"/>
      <c r="Y1053" s="31"/>
      <c r="Z1053" s="31" t="s">
        <v>9646</v>
      </c>
      <c r="AA1053" s="31">
        <v>1052</v>
      </c>
      <c r="AB1053" s="31"/>
      <c r="AC1053" s="31"/>
      <c r="AD1053" s="31"/>
      <c r="AE1053" s="31"/>
      <c r="AF1053" s="31"/>
    </row>
    <row r="1054" spans="1:32">
      <c r="A1054" s="31" t="str">
        <f>IF((Rapportage!A1054)="","",_xlfn.CONCAT(REPT("0",4-LEN(Rapportage!A1054)),Rapportage!A1054))</f>
        <v/>
      </c>
      <c r="B1054" s="31" t="s">
        <v>3165</v>
      </c>
      <c r="C1054" s="31" t="str">
        <f>IF((Rapportage!C1054)="","",_xlfn.CONCAT(REPT("0",10-LEN(Rapportage!C1054)),Rapportage!C1054))</f>
        <v/>
      </c>
      <c r="D1054" s="31" t="s">
        <v>3166</v>
      </c>
      <c r="E1054" s="31" t="s">
        <v>18635</v>
      </c>
      <c r="F1054" s="31" t="s">
        <v>16113</v>
      </c>
      <c r="G1054" s="31" t="s">
        <v>3167</v>
      </c>
      <c r="H1054" s="31" t="s">
        <v>9647</v>
      </c>
      <c r="I1054" s="31">
        <v>1766</v>
      </c>
      <c r="J1054" s="31" t="e">
        <f ca="1">IF(($AB$2-$AA$2) &gt;= 0,IF(LEN(TEXT((V1054)*100,"00000"))=3,_xlfn.CONCAT(0,TEXT((V1054)*100,"00000")),TEXT((V1054)*100,"00000")),empty)</f>
        <v>#NAME?</v>
      </c>
      <c r="K1054" s="31" t="str">
        <f t="shared" si="105"/>
        <v/>
      </c>
      <c r="L1054" s="31" t="s">
        <v>13594</v>
      </c>
      <c r="M1054" s="31"/>
      <c r="N1054" s="33" t="e">
        <f>MOD(Rapportage!H1054-Rapportage!F1054,1)-P1054</f>
        <v>#VALUE!</v>
      </c>
      <c r="O1054" s="31" t="str">
        <f>IF(Rapportage!G1054="","",Rapportage!G1054-Rapportage!E1054)</f>
        <v/>
      </c>
      <c r="P1054" s="35" t="str">
        <f>IF(Rapportage!K1054="","",(Rapportage!K1054*60)/1440)</f>
        <v/>
      </c>
      <c r="Q1054" s="40" t="str">
        <f>IF(O1054=1,1-((Rapportage!#REF!-$X$2)),"")</f>
        <v/>
      </c>
      <c r="R1054" s="40" t="str">
        <f t="shared" si="104"/>
        <v/>
      </c>
      <c r="S1054" s="35" t="str">
        <f>IF(OR(O1054=1,Rapportage!H1054&lt;$X$3),IF(Rapportage!H1054&lt;"00:01","",(Rapportage!H1054-$X$2)),"")</f>
        <v/>
      </c>
      <c r="T1054" s="36" t="str">
        <f t="shared" si="106"/>
        <v/>
      </c>
      <c r="U1054" s="41" t="str">
        <f t="shared" si="107"/>
        <v/>
      </c>
      <c r="V1054" s="36" t="str">
        <f t="shared" si="108"/>
        <v/>
      </c>
      <c r="W1054" s="36" t="str">
        <f t="shared" si="109"/>
        <v/>
      </c>
      <c r="X1054" s="31"/>
      <c r="Y1054" s="31"/>
      <c r="Z1054" s="31" t="s">
        <v>9648</v>
      </c>
      <c r="AA1054" s="31">
        <v>1053</v>
      </c>
      <c r="AB1054" s="31"/>
      <c r="AC1054" s="31"/>
      <c r="AD1054" s="31"/>
      <c r="AE1054" s="31"/>
      <c r="AF1054" s="31"/>
    </row>
    <row r="1055" spans="1:32">
      <c r="A1055" s="31" t="str">
        <f>IF((Rapportage!A1055)="","",_xlfn.CONCAT(REPT("0",4-LEN(Rapportage!A1055)),Rapportage!A1055))</f>
        <v/>
      </c>
      <c r="B1055" s="31" t="s">
        <v>3168</v>
      </c>
      <c r="C1055" s="31" t="str">
        <f>IF((Rapportage!C1055)="","",_xlfn.CONCAT(REPT("0",10-LEN(Rapportage!C1055)),Rapportage!C1055))</f>
        <v/>
      </c>
      <c r="D1055" s="31" t="s">
        <v>3169</v>
      </c>
      <c r="E1055" s="31" t="s">
        <v>18636</v>
      </c>
      <c r="F1055" s="31" t="s">
        <v>16114</v>
      </c>
      <c r="G1055" s="31" t="s">
        <v>3170</v>
      </c>
      <c r="H1055" s="31" t="s">
        <v>9649</v>
      </c>
      <c r="I1055" s="31">
        <v>1766</v>
      </c>
      <c r="J1055" s="31" t="e">
        <f ca="1">IF(($AB$2-$AA$2) &gt;= 0,IF(LEN(TEXT((V1055)*100,"00000"))=3,_xlfn.CONCAT(0,TEXT((V1055)*100,"00000")),TEXT((V1055)*100,"00000")),empty)</f>
        <v>#NAME?</v>
      </c>
      <c r="K1055" s="31" t="str">
        <f t="shared" si="105"/>
        <v/>
      </c>
      <c r="L1055" s="31" t="s">
        <v>13595</v>
      </c>
      <c r="M1055" s="31"/>
      <c r="N1055" s="33" t="e">
        <f>MOD(Rapportage!H1055-Rapportage!F1055,1)-P1055</f>
        <v>#VALUE!</v>
      </c>
      <c r="O1055" s="31" t="str">
        <f>IF(Rapportage!G1055="","",Rapportage!G1055-Rapportage!E1055)</f>
        <v/>
      </c>
      <c r="P1055" s="35" t="str">
        <f>IF(Rapportage!K1055="","",(Rapportage!K1055*60)/1440)</f>
        <v/>
      </c>
      <c r="Q1055" s="40" t="str">
        <f>IF(O1055=1,1-((Rapportage!#REF!-$X$2)),"")</f>
        <v/>
      </c>
      <c r="R1055" s="40" t="str">
        <f t="shared" si="104"/>
        <v/>
      </c>
      <c r="S1055" s="35" t="str">
        <f>IF(OR(O1055=1,Rapportage!H1055&lt;$X$3),IF(Rapportage!H1055&lt;"00:01","",(Rapportage!H1055-$X$2)),"")</f>
        <v/>
      </c>
      <c r="T1055" s="36" t="str">
        <f t="shared" si="106"/>
        <v/>
      </c>
      <c r="U1055" s="41" t="str">
        <f t="shared" si="107"/>
        <v/>
      </c>
      <c r="V1055" s="36" t="str">
        <f t="shared" si="108"/>
        <v/>
      </c>
      <c r="W1055" s="36" t="str">
        <f t="shared" si="109"/>
        <v/>
      </c>
      <c r="X1055" s="31"/>
      <c r="Y1055" s="31"/>
      <c r="Z1055" s="31" t="s">
        <v>9650</v>
      </c>
      <c r="AA1055" s="31">
        <v>1054</v>
      </c>
      <c r="AB1055" s="31"/>
      <c r="AC1055" s="31"/>
      <c r="AD1055" s="31"/>
      <c r="AE1055" s="31"/>
      <c r="AF1055" s="31"/>
    </row>
    <row r="1056" spans="1:32">
      <c r="A1056" s="31" t="str">
        <f>IF((Rapportage!A1056)="","",_xlfn.CONCAT(REPT("0",4-LEN(Rapportage!A1056)),Rapportage!A1056))</f>
        <v/>
      </c>
      <c r="B1056" s="31" t="s">
        <v>3171</v>
      </c>
      <c r="C1056" s="31" t="str">
        <f>IF((Rapportage!C1056)="","",_xlfn.CONCAT(REPT("0",10-LEN(Rapportage!C1056)),Rapportage!C1056))</f>
        <v/>
      </c>
      <c r="D1056" s="31" t="s">
        <v>3172</v>
      </c>
      <c r="E1056" s="31" t="s">
        <v>18637</v>
      </c>
      <c r="F1056" s="31" t="s">
        <v>16115</v>
      </c>
      <c r="G1056" s="31" t="s">
        <v>3173</v>
      </c>
      <c r="H1056" s="31" t="s">
        <v>9651</v>
      </c>
      <c r="I1056" s="31">
        <v>1766</v>
      </c>
      <c r="J1056" s="31" t="e">
        <f ca="1">IF(($AB$2-$AA$2) &gt;= 0,IF(LEN(TEXT((V1056)*100,"00000"))=3,_xlfn.CONCAT(0,TEXT((V1056)*100,"00000")),TEXT((V1056)*100,"00000")),empty)</f>
        <v>#NAME?</v>
      </c>
      <c r="K1056" s="31" t="str">
        <f t="shared" si="105"/>
        <v/>
      </c>
      <c r="L1056" s="31" t="s">
        <v>13596</v>
      </c>
      <c r="M1056" s="31"/>
      <c r="N1056" s="33" t="e">
        <f>MOD(Rapportage!H1056-Rapportage!F1056,1)-P1056</f>
        <v>#VALUE!</v>
      </c>
      <c r="O1056" s="31" t="str">
        <f>IF(Rapportage!G1056="","",Rapportage!G1056-Rapportage!E1056)</f>
        <v/>
      </c>
      <c r="P1056" s="35" t="str">
        <f>IF(Rapportage!K1056="","",(Rapportage!K1056*60)/1440)</f>
        <v/>
      </c>
      <c r="Q1056" s="40" t="str">
        <f>IF(O1056=1,1-((Rapportage!#REF!-$X$2)),"")</f>
        <v/>
      </c>
      <c r="R1056" s="40" t="str">
        <f t="shared" si="104"/>
        <v/>
      </c>
      <c r="S1056" s="35" t="str">
        <f>IF(OR(O1056=1,Rapportage!H1056&lt;$X$3),IF(Rapportage!H1056&lt;"00:01","",(Rapportage!H1056-$X$2)),"")</f>
        <v/>
      </c>
      <c r="T1056" s="36" t="str">
        <f t="shared" si="106"/>
        <v/>
      </c>
      <c r="U1056" s="41" t="str">
        <f t="shared" si="107"/>
        <v/>
      </c>
      <c r="V1056" s="36" t="str">
        <f t="shared" si="108"/>
        <v/>
      </c>
      <c r="W1056" s="36" t="str">
        <f t="shared" si="109"/>
        <v/>
      </c>
      <c r="X1056" s="31"/>
      <c r="Y1056" s="31"/>
      <c r="Z1056" s="31" t="s">
        <v>9652</v>
      </c>
      <c r="AA1056" s="31">
        <v>1055</v>
      </c>
      <c r="AB1056" s="31"/>
      <c r="AC1056" s="31"/>
      <c r="AD1056" s="31"/>
      <c r="AE1056" s="31"/>
      <c r="AF1056" s="31"/>
    </row>
    <row r="1057" spans="1:32">
      <c r="A1057" s="31" t="str">
        <f>IF((Rapportage!A1057)="","",_xlfn.CONCAT(REPT("0",4-LEN(Rapportage!A1057)),Rapportage!A1057))</f>
        <v/>
      </c>
      <c r="B1057" s="31" t="s">
        <v>3174</v>
      </c>
      <c r="C1057" s="31" t="str">
        <f>IF((Rapportage!C1057)="","",_xlfn.CONCAT(REPT("0",10-LEN(Rapportage!C1057)),Rapportage!C1057))</f>
        <v/>
      </c>
      <c r="D1057" s="31" t="s">
        <v>3175</v>
      </c>
      <c r="E1057" s="31" t="s">
        <v>18638</v>
      </c>
      <c r="F1057" s="31" t="s">
        <v>16116</v>
      </c>
      <c r="G1057" s="31" t="s">
        <v>3176</v>
      </c>
      <c r="H1057" s="31" t="s">
        <v>9653</v>
      </c>
      <c r="I1057" s="31">
        <v>1766</v>
      </c>
      <c r="J1057" s="31" t="e">
        <f ca="1">IF(($AB$2-$AA$2) &gt;= 0,IF(LEN(TEXT((V1057)*100,"00000"))=3,_xlfn.CONCAT(0,TEXT((V1057)*100,"00000")),TEXT((V1057)*100,"00000")),empty)</f>
        <v>#NAME?</v>
      </c>
      <c r="K1057" s="31" t="str">
        <f t="shared" si="105"/>
        <v/>
      </c>
      <c r="L1057" s="31" t="s">
        <v>13597</v>
      </c>
      <c r="M1057" s="31"/>
      <c r="N1057" s="33" t="e">
        <f>MOD(Rapportage!H1057-Rapportage!F1057,1)-P1057</f>
        <v>#VALUE!</v>
      </c>
      <c r="O1057" s="31" t="str">
        <f>IF(Rapportage!G1057="","",Rapportage!G1057-Rapportage!E1057)</f>
        <v/>
      </c>
      <c r="P1057" s="35" t="str">
        <f>IF(Rapportage!K1057="","",(Rapportage!K1057*60)/1440)</f>
        <v/>
      </c>
      <c r="Q1057" s="40" t="str">
        <f>IF(O1057=1,1-((Rapportage!#REF!-$X$2)),"")</f>
        <v/>
      </c>
      <c r="R1057" s="40" t="str">
        <f t="shared" si="104"/>
        <v/>
      </c>
      <c r="S1057" s="35" t="str">
        <f>IF(OR(O1057=1,Rapportage!H1057&lt;$X$3),IF(Rapportage!H1057&lt;"00:01","",(Rapportage!H1057-$X$2)),"")</f>
        <v/>
      </c>
      <c r="T1057" s="36" t="str">
        <f t="shared" si="106"/>
        <v/>
      </c>
      <c r="U1057" s="41" t="str">
        <f t="shared" si="107"/>
        <v/>
      </c>
      <c r="V1057" s="36" t="str">
        <f t="shared" si="108"/>
        <v/>
      </c>
      <c r="W1057" s="36" t="str">
        <f t="shared" si="109"/>
        <v/>
      </c>
      <c r="X1057" s="31"/>
      <c r="Y1057" s="31"/>
      <c r="Z1057" s="31" t="s">
        <v>9654</v>
      </c>
      <c r="AA1057" s="31">
        <v>1056</v>
      </c>
      <c r="AB1057" s="31"/>
      <c r="AC1057" s="31"/>
      <c r="AD1057" s="31"/>
      <c r="AE1057" s="31"/>
      <c r="AF1057" s="31"/>
    </row>
    <row r="1058" spans="1:32">
      <c r="A1058" s="31" t="str">
        <f>IF((Rapportage!A1058)="","",_xlfn.CONCAT(REPT("0",4-LEN(Rapportage!A1058)),Rapportage!A1058))</f>
        <v/>
      </c>
      <c r="B1058" s="31" t="s">
        <v>3177</v>
      </c>
      <c r="C1058" s="31" t="str">
        <f>IF((Rapportage!C1058)="","",_xlfn.CONCAT(REPT("0",10-LEN(Rapportage!C1058)),Rapportage!C1058))</f>
        <v/>
      </c>
      <c r="D1058" s="31" t="s">
        <v>3178</v>
      </c>
      <c r="E1058" s="31" t="s">
        <v>18639</v>
      </c>
      <c r="F1058" s="31" t="s">
        <v>16117</v>
      </c>
      <c r="G1058" s="31" t="s">
        <v>3179</v>
      </c>
      <c r="H1058" s="31" t="s">
        <v>9655</v>
      </c>
      <c r="I1058" s="31">
        <v>1766</v>
      </c>
      <c r="J1058" s="31" t="e">
        <f ca="1">IF(($AB$2-$AA$2) &gt;= 0,IF(LEN(TEXT((V1058)*100,"00000"))=3,_xlfn.CONCAT(0,TEXT((V1058)*100,"00000")),TEXT((V1058)*100,"00000")),empty)</f>
        <v>#NAME?</v>
      </c>
      <c r="K1058" s="31" t="str">
        <f t="shared" si="105"/>
        <v/>
      </c>
      <c r="L1058" s="31" t="s">
        <v>13598</v>
      </c>
      <c r="M1058" s="31"/>
      <c r="N1058" s="33" t="e">
        <f>MOD(Rapportage!H1058-Rapportage!F1058,1)-P1058</f>
        <v>#VALUE!</v>
      </c>
      <c r="O1058" s="31" t="str">
        <f>IF(Rapportage!G1058="","",Rapportage!G1058-Rapportage!E1058)</f>
        <v/>
      </c>
      <c r="P1058" s="35" t="str">
        <f>IF(Rapportage!K1058="","",(Rapportage!K1058*60)/1440)</f>
        <v/>
      </c>
      <c r="Q1058" s="40" t="str">
        <f>IF(O1058=1,1-((Rapportage!#REF!-$X$2)),"")</f>
        <v/>
      </c>
      <c r="R1058" s="40" t="str">
        <f t="shared" si="104"/>
        <v/>
      </c>
      <c r="S1058" s="35" t="str">
        <f>IF(OR(O1058=1,Rapportage!H1058&lt;$X$3),IF(Rapportage!H1058&lt;"00:01","",(Rapportage!H1058-$X$2)),"")</f>
        <v/>
      </c>
      <c r="T1058" s="36" t="str">
        <f t="shared" si="106"/>
        <v/>
      </c>
      <c r="U1058" s="41" t="str">
        <f t="shared" si="107"/>
        <v/>
      </c>
      <c r="V1058" s="36" t="str">
        <f t="shared" si="108"/>
        <v/>
      </c>
      <c r="W1058" s="36" t="str">
        <f t="shared" si="109"/>
        <v/>
      </c>
      <c r="X1058" s="31"/>
      <c r="Y1058" s="31"/>
      <c r="Z1058" s="31" t="s">
        <v>9656</v>
      </c>
      <c r="AA1058" s="31">
        <v>1057</v>
      </c>
      <c r="AB1058" s="31"/>
      <c r="AC1058" s="31"/>
      <c r="AD1058" s="31"/>
      <c r="AE1058" s="31"/>
      <c r="AF1058" s="31"/>
    </row>
    <row r="1059" spans="1:32">
      <c r="A1059" s="31" t="str">
        <f>IF((Rapportage!A1059)="","",_xlfn.CONCAT(REPT("0",4-LEN(Rapportage!A1059)),Rapportage!A1059))</f>
        <v/>
      </c>
      <c r="B1059" s="31" t="s">
        <v>3180</v>
      </c>
      <c r="C1059" s="31" t="str">
        <f>IF((Rapportage!C1059)="","",_xlfn.CONCAT(REPT("0",10-LEN(Rapportage!C1059)),Rapportage!C1059))</f>
        <v/>
      </c>
      <c r="D1059" s="31" t="s">
        <v>3181</v>
      </c>
      <c r="E1059" s="31" t="s">
        <v>18640</v>
      </c>
      <c r="F1059" s="31" t="s">
        <v>16118</v>
      </c>
      <c r="G1059" s="31" t="s">
        <v>3182</v>
      </c>
      <c r="H1059" s="31" t="s">
        <v>9657</v>
      </c>
      <c r="I1059" s="31">
        <v>1766</v>
      </c>
      <c r="J1059" s="31" t="e">
        <f ca="1">IF(($AB$2-$AA$2) &gt;= 0,IF(LEN(TEXT((V1059)*100,"00000"))=3,_xlfn.CONCAT(0,TEXT((V1059)*100,"00000")),TEXT((V1059)*100,"00000")),empty)</f>
        <v>#NAME?</v>
      </c>
      <c r="K1059" s="31" t="str">
        <f t="shared" si="105"/>
        <v/>
      </c>
      <c r="L1059" s="31" t="s">
        <v>13599</v>
      </c>
      <c r="M1059" s="31"/>
      <c r="N1059" s="33" t="e">
        <f>MOD(Rapportage!H1059-Rapportage!F1059,1)-P1059</f>
        <v>#VALUE!</v>
      </c>
      <c r="O1059" s="31" t="str">
        <f>IF(Rapportage!G1059="","",Rapportage!G1059-Rapportage!E1059)</f>
        <v/>
      </c>
      <c r="P1059" s="35" t="str">
        <f>IF(Rapportage!K1059="","",(Rapportage!K1059*60)/1440)</f>
        <v/>
      </c>
      <c r="Q1059" s="40" t="str">
        <f>IF(O1059=1,1-((Rapportage!#REF!-$X$2)),"")</f>
        <v/>
      </c>
      <c r="R1059" s="40" t="str">
        <f t="shared" si="104"/>
        <v/>
      </c>
      <c r="S1059" s="35" t="str">
        <f>IF(OR(O1059=1,Rapportage!H1059&lt;$X$3),IF(Rapportage!H1059&lt;"00:01","",(Rapportage!H1059-$X$2)),"")</f>
        <v/>
      </c>
      <c r="T1059" s="36" t="str">
        <f t="shared" si="106"/>
        <v/>
      </c>
      <c r="U1059" s="41" t="str">
        <f t="shared" si="107"/>
        <v/>
      </c>
      <c r="V1059" s="36" t="str">
        <f t="shared" si="108"/>
        <v/>
      </c>
      <c r="W1059" s="36" t="str">
        <f t="shared" si="109"/>
        <v/>
      </c>
      <c r="X1059" s="31"/>
      <c r="Y1059" s="31"/>
      <c r="Z1059" s="31" t="s">
        <v>9658</v>
      </c>
      <c r="AA1059" s="31">
        <v>1058</v>
      </c>
      <c r="AB1059" s="31"/>
      <c r="AC1059" s="31"/>
      <c r="AD1059" s="31"/>
      <c r="AE1059" s="31"/>
      <c r="AF1059" s="31"/>
    </row>
    <row r="1060" spans="1:32">
      <c r="A1060" s="31" t="str">
        <f>IF((Rapportage!A1060)="","",_xlfn.CONCAT(REPT("0",4-LEN(Rapportage!A1060)),Rapportage!A1060))</f>
        <v/>
      </c>
      <c r="B1060" s="31" t="s">
        <v>3183</v>
      </c>
      <c r="C1060" s="31" t="str">
        <f>IF((Rapportage!C1060)="","",_xlfn.CONCAT(REPT("0",10-LEN(Rapportage!C1060)),Rapportage!C1060))</f>
        <v/>
      </c>
      <c r="D1060" s="31" t="s">
        <v>3184</v>
      </c>
      <c r="E1060" s="31" t="s">
        <v>18641</v>
      </c>
      <c r="F1060" s="31" t="s">
        <v>16119</v>
      </c>
      <c r="G1060" s="31" t="s">
        <v>3185</v>
      </c>
      <c r="H1060" s="31" t="s">
        <v>9659</v>
      </c>
      <c r="I1060" s="31">
        <v>1766</v>
      </c>
      <c r="J1060" s="31" t="e">
        <f ca="1">IF(($AB$2-$AA$2) &gt;= 0,IF(LEN(TEXT((V1060)*100,"00000"))=3,_xlfn.CONCAT(0,TEXT((V1060)*100,"00000")),TEXT((V1060)*100,"00000")),empty)</f>
        <v>#NAME?</v>
      </c>
      <c r="K1060" s="31" t="str">
        <f t="shared" si="105"/>
        <v/>
      </c>
      <c r="L1060" s="31" t="s">
        <v>13600</v>
      </c>
      <c r="M1060" s="31"/>
      <c r="N1060" s="33" t="e">
        <f>MOD(Rapportage!H1060-Rapportage!F1060,1)-P1060</f>
        <v>#VALUE!</v>
      </c>
      <c r="O1060" s="31" t="str">
        <f>IF(Rapportage!G1060="","",Rapportage!G1060-Rapportage!E1060)</f>
        <v/>
      </c>
      <c r="P1060" s="35" t="str">
        <f>IF(Rapportage!K1060="","",(Rapportage!K1060*60)/1440)</f>
        <v/>
      </c>
      <c r="Q1060" s="40" t="str">
        <f>IF(O1060=1,1-((Rapportage!#REF!-$X$2)),"")</f>
        <v/>
      </c>
      <c r="R1060" s="40" t="str">
        <f t="shared" si="104"/>
        <v/>
      </c>
      <c r="S1060" s="35" t="str">
        <f>IF(OR(O1060=1,Rapportage!H1060&lt;$X$3),IF(Rapportage!H1060&lt;"00:01","",(Rapportage!H1060-$X$2)),"")</f>
        <v/>
      </c>
      <c r="T1060" s="36" t="str">
        <f t="shared" si="106"/>
        <v/>
      </c>
      <c r="U1060" s="41" t="str">
        <f t="shared" si="107"/>
        <v/>
      </c>
      <c r="V1060" s="36" t="str">
        <f t="shared" si="108"/>
        <v/>
      </c>
      <c r="W1060" s="36" t="str">
        <f t="shared" si="109"/>
        <v/>
      </c>
      <c r="X1060" s="31"/>
      <c r="Y1060" s="31"/>
      <c r="Z1060" s="31" t="s">
        <v>9660</v>
      </c>
      <c r="AA1060" s="31">
        <v>1059</v>
      </c>
      <c r="AB1060" s="31"/>
      <c r="AC1060" s="31"/>
      <c r="AD1060" s="31"/>
      <c r="AE1060" s="31"/>
      <c r="AF1060" s="31"/>
    </row>
    <row r="1061" spans="1:32">
      <c r="A1061" s="31" t="str">
        <f>IF((Rapportage!A1061)="","",_xlfn.CONCAT(REPT("0",4-LEN(Rapportage!A1061)),Rapportage!A1061))</f>
        <v/>
      </c>
      <c r="B1061" s="31" t="s">
        <v>3186</v>
      </c>
      <c r="C1061" s="31" t="str">
        <f>IF((Rapportage!C1061)="","",_xlfn.CONCAT(REPT("0",10-LEN(Rapportage!C1061)),Rapportage!C1061))</f>
        <v/>
      </c>
      <c r="D1061" s="31" t="s">
        <v>3187</v>
      </c>
      <c r="E1061" s="31" t="s">
        <v>18642</v>
      </c>
      <c r="F1061" s="31" t="s">
        <v>16120</v>
      </c>
      <c r="G1061" s="31" t="s">
        <v>3188</v>
      </c>
      <c r="H1061" s="31" t="s">
        <v>9661</v>
      </c>
      <c r="I1061" s="31">
        <v>1766</v>
      </c>
      <c r="J1061" s="31" t="e">
        <f ca="1">IF(($AB$2-$AA$2) &gt;= 0,IF(LEN(TEXT((V1061)*100,"00000"))=3,_xlfn.CONCAT(0,TEXT((V1061)*100,"00000")),TEXT((V1061)*100,"00000")),empty)</f>
        <v>#NAME?</v>
      </c>
      <c r="K1061" s="31" t="str">
        <f t="shared" si="105"/>
        <v/>
      </c>
      <c r="L1061" s="31" t="s">
        <v>13601</v>
      </c>
      <c r="M1061" s="31"/>
      <c r="N1061" s="33" t="e">
        <f>MOD(Rapportage!H1061-Rapportage!F1061,1)-P1061</f>
        <v>#VALUE!</v>
      </c>
      <c r="O1061" s="31" t="str">
        <f>IF(Rapportage!G1061="","",Rapportage!G1061-Rapportage!E1061)</f>
        <v/>
      </c>
      <c r="P1061" s="35" t="str">
        <f>IF(Rapportage!K1061="","",(Rapportage!K1061*60)/1440)</f>
        <v/>
      </c>
      <c r="Q1061" s="40" t="str">
        <f>IF(O1061=1,1-((Rapportage!#REF!-$X$2)),"")</f>
        <v/>
      </c>
      <c r="R1061" s="40" t="str">
        <f t="shared" si="104"/>
        <v/>
      </c>
      <c r="S1061" s="35" t="str">
        <f>IF(OR(O1061=1,Rapportage!H1061&lt;$X$3),IF(Rapportage!H1061&lt;"00:01","",(Rapportage!H1061-$X$2)),"")</f>
        <v/>
      </c>
      <c r="T1061" s="36" t="str">
        <f t="shared" si="106"/>
        <v/>
      </c>
      <c r="U1061" s="41" t="str">
        <f t="shared" si="107"/>
        <v/>
      </c>
      <c r="V1061" s="36" t="str">
        <f t="shared" si="108"/>
        <v/>
      </c>
      <c r="W1061" s="36" t="str">
        <f t="shared" si="109"/>
        <v/>
      </c>
      <c r="X1061" s="31"/>
      <c r="Y1061" s="31"/>
      <c r="Z1061" s="31" t="s">
        <v>9662</v>
      </c>
      <c r="AA1061" s="31">
        <v>1060</v>
      </c>
      <c r="AB1061" s="31"/>
      <c r="AC1061" s="31"/>
      <c r="AD1061" s="31"/>
      <c r="AE1061" s="31"/>
      <c r="AF1061" s="31"/>
    </row>
    <row r="1062" spans="1:32">
      <c r="A1062" s="31" t="str">
        <f>IF((Rapportage!A1062)="","",_xlfn.CONCAT(REPT("0",4-LEN(Rapportage!A1062)),Rapportage!A1062))</f>
        <v/>
      </c>
      <c r="B1062" s="31" t="s">
        <v>3189</v>
      </c>
      <c r="C1062" s="31" t="str">
        <f>IF((Rapportage!C1062)="","",_xlfn.CONCAT(REPT("0",10-LEN(Rapportage!C1062)),Rapportage!C1062))</f>
        <v/>
      </c>
      <c r="D1062" s="31" t="s">
        <v>3190</v>
      </c>
      <c r="E1062" s="31" t="s">
        <v>18643</v>
      </c>
      <c r="F1062" s="31" t="s">
        <v>16121</v>
      </c>
      <c r="G1062" s="31" t="s">
        <v>3191</v>
      </c>
      <c r="H1062" s="31" t="s">
        <v>9663</v>
      </c>
      <c r="I1062" s="31">
        <v>1766</v>
      </c>
      <c r="J1062" s="31" t="e">
        <f ca="1">IF(($AB$2-$AA$2) &gt;= 0,IF(LEN(TEXT((V1062)*100,"00000"))=3,_xlfn.CONCAT(0,TEXT((V1062)*100,"00000")),TEXT((V1062)*100,"00000")),empty)</f>
        <v>#NAME?</v>
      </c>
      <c r="K1062" s="31" t="str">
        <f t="shared" si="105"/>
        <v/>
      </c>
      <c r="L1062" s="31" t="s">
        <v>13602</v>
      </c>
      <c r="M1062" s="31"/>
      <c r="N1062" s="33" t="e">
        <f>MOD(Rapportage!H1062-Rapportage!F1062,1)-P1062</f>
        <v>#VALUE!</v>
      </c>
      <c r="O1062" s="31" t="str">
        <f>IF(Rapportage!G1062="","",Rapportage!G1062-Rapportage!E1062)</f>
        <v/>
      </c>
      <c r="P1062" s="35" t="str">
        <f>IF(Rapportage!K1062="","",(Rapportage!K1062*60)/1440)</f>
        <v/>
      </c>
      <c r="Q1062" s="40" t="str">
        <f>IF(O1062=1,1-((Rapportage!#REF!-$X$2)),"")</f>
        <v/>
      </c>
      <c r="R1062" s="40" t="str">
        <f t="shared" si="104"/>
        <v/>
      </c>
      <c r="S1062" s="35" t="str">
        <f>IF(OR(O1062=1,Rapportage!H1062&lt;$X$3),IF(Rapportage!H1062&lt;"00:01","",(Rapportage!H1062-$X$2)),"")</f>
        <v/>
      </c>
      <c r="T1062" s="36" t="str">
        <f t="shared" si="106"/>
        <v/>
      </c>
      <c r="U1062" s="41" t="str">
        <f t="shared" si="107"/>
        <v/>
      </c>
      <c r="V1062" s="36" t="str">
        <f t="shared" si="108"/>
        <v/>
      </c>
      <c r="W1062" s="36" t="str">
        <f t="shared" si="109"/>
        <v/>
      </c>
      <c r="X1062" s="31"/>
      <c r="Y1062" s="31"/>
      <c r="Z1062" s="31" t="s">
        <v>9664</v>
      </c>
      <c r="AA1062" s="31">
        <v>1061</v>
      </c>
      <c r="AB1062" s="31"/>
      <c r="AC1062" s="31"/>
      <c r="AD1062" s="31"/>
      <c r="AE1062" s="31"/>
      <c r="AF1062" s="31"/>
    </row>
    <row r="1063" spans="1:32">
      <c r="A1063" s="31" t="str">
        <f>IF((Rapportage!A1063)="","",_xlfn.CONCAT(REPT("0",4-LEN(Rapportage!A1063)),Rapportage!A1063))</f>
        <v/>
      </c>
      <c r="B1063" s="31" t="s">
        <v>3192</v>
      </c>
      <c r="C1063" s="31" t="str">
        <f>IF((Rapportage!C1063)="","",_xlfn.CONCAT(REPT("0",10-LEN(Rapportage!C1063)),Rapportage!C1063))</f>
        <v/>
      </c>
      <c r="D1063" s="31" t="s">
        <v>3193</v>
      </c>
      <c r="E1063" s="31" t="s">
        <v>18644</v>
      </c>
      <c r="F1063" s="31" t="s">
        <v>16122</v>
      </c>
      <c r="G1063" s="31" t="s">
        <v>3194</v>
      </c>
      <c r="H1063" s="31" t="s">
        <v>9665</v>
      </c>
      <c r="I1063" s="31">
        <v>1766</v>
      </c>
      <c r="J1063" s="31" t="e">
        <f ca="1">IF(($AB$2-$AA$2) &gt;= 0,IF(LEN(TEXT((V1063)*100,"00000"))=3,_xlfn.CONCAT(0,TEXT((V1063)*100,"00000")),TEXT((V1063)*100,"00000")),empty)</f>
        <v>#NAME?</v>
      </c>
      <c r="K1063" s="31" t="str">
        <f t="shared" si="105"/>
        <v/>
      </c>
      <c r="L1063" s="31" t="s">
        <v>13603</v>
      </c>
      <c r="M1063" s="31"/>
      <c r="N1063" s="33" t="e">
        <f>MOD(Rapportage!H1063-Rapportage!F1063,1)-P1063</f>
        <v>#VALUE!</v>
      </c>
      <c r="O1063" s="31" t="str">
        <f>IF(Rapportage!G1063="","",Rapportage!G1063-Rapportage!E1063)</f>
        <v/>
      </c>
      <c r="P1063" s="35" t="str">
        <f>IF(Rapportage!K1063="","",(Rapportage!K1063*60)/1440)</f>
        <v/>
      </c>
      <c r="Q1063" s="40" t="str">
        <f>IF(O1063=1,1-((Rapportage!#REF!-$X$2)),"")</f>
        <v/>
      </c>
      <c r="R1063" s="40" t="str">
        <f t="shared" si="104"/>
        <v/>
      </c>
      <c r="S1063" s="35" t="str">
        <f>IF(OR(O1063=1,Rapportage!H1063&lt;$X$3),IF(Rapportage!H1063&lt;"00:01","",(Rapportage!H1063-$X$2)),"")</f>
        <v/>
      </c>
      <c r="T1063" s="36" t="str">
        <f t="shared" si="106"/>
        <v/>
      </c>
      <c r="U1063" s="41" t="str">
        <f t="shared" si="107"/>
        <v/>
      </c>
      <c r="V1063" s="36" t="str">
        <f t="shared" si="108"/>
        <v/>
      </c>
      <c r="W1063" s="36" t="str">
        <f t="shared" si="109"/>
        <v/>
      </c>
      <c r="X1063" s="31"/>
      <c r="Y1063" s="31"/>
      <c r="Z1063" s="31" t="s">
        <v>9666</v>
      </c>
      <c r="AA1063" s="31">
        <v>1062</v>
      </c>
      <c r="AB1063" s="31"/>
      <c r="AC1063" s="31"/>
      <c r="AD1063" s="31"/>
      <c r="AE1063" s="31"/>
      <c r="AF1063" s="31"/>
    </row>
    <row r="1064" spans="1:32">
      <c r="A1064" s="31" t="str">
        <f>IF((Rapportage!A1064)="","",_xlfn.CONCAT(REPT("0",4-LEN(Rapportage!A1064)),Rapportage!A1064))</f>
        <v/>
      </c>
      <c r="B1064" s="31" t="s">
        <v>3195</v>
      </c>
      <c r="C1064" s="31" t="str">
        <f>IF((Rapportage!C1064)="","",_xlfn.CONCAT(REPT("0",10-LEN(Rapportage!C1064)),Rapportage!C1064))</f>
        <v/>
      </c>
      <c r="D1064" s="31" t="s">
        <v>3196</v>
      </c>
      <c r="E1064" s="31" t="s">
        <v>18645</v>
      </c>
      <c r="F1064" s="31" t="s">
        <v>16123</v>
      </c>
      <c r="G1064" s="31" t="s">
        <v>3197</v>
      </c>
      <c r="H1064" s="31" t="s">
        <v>9667</v>
      </c>
      <c r="I1064" s="31">
        <v>1766</v>
      </c>
      <c r="J1064" s="31" t="e">
        <f ca="1">IF(($AB$2-$AA$2) &gt;= 0,IF(LEN(TEXT((V1064)*100,"00000"))=3,_xlfn.CONCAT(0,TEXT((V1064)*100,"00000")),TEXT((V1064)*100,"00000")),empty)</f>
        <v>#NAME?</v>
      </c>
      <c r="K1064" s="31" t="str">
        <f t="shared" si="105"/>
        <v/>
      </c>
      <c r="L1064" s="31" t="s">
        <v>13604</v>
      </c>
      <c r="M1064" s="31"/>
      <c r="N1064" s="33" t="e">
        <f>MOD(Rapportage!H1064-Rapportage!F1064,1)-P1064</f>
        <v>#VALUE!</v>
      </c>
      <c r="O1064" s="31" t="str">
        <f>IF(Rapportage!G1064="","",Rapportage!G1064-Rapportage!E1064)</f>
        <v/>
      </c>
      <c r="P1064" s="35" t="str">
        <f>IF(Rapportage!K1064="","",(Rapportage!K1064*60)/1440)</f>
        <v/>
      </c>
      <c r="Q1064" s="40" t="str">
        <f>IF(O1064=1,1-((Rapportage!#REF!-$X$2)),"")</f>
        <v/>
      </c>
      <c r="R1064" s="40" t="str">
        <f t="shared" si="104"/>
        <v/>
      </c>
      <c r="S1064" s="35" t="str">
        <f>IF(OR(O1064=1,Rapportage!H1064&lt;$X$3),IF(Rapportage!H1064&lt;"00:01","",(Rapportage!H1064-$X$2)),"")</f>
        <v/>
      </c>
      <c r="T1064" s="36" t="str">
        <f t="shared" si="106"/>
        <v/>
      </c>
      <c r="U1064" s="41" t="str">
        <f t="shared" si="107"/>
        <v/>
      </c>
      <c r="V1064" s="36" t="str">
        <f t="shared" si="108"/>
        <v/>
      </c>
      <c r="W1064" s="36" t="str">
        <f t="shared" si="109"/>
        <v/>
      </c>
      <c r="X1064" s="31"/>
      <c r="Y1064" s="31"/>
      <c r="Z1064" s="31" t="s">
        <v>9668</v>
      </c>
      <c r="AA1064" s="31">
        <v>1063</v>
      </c>
      <c r="AB1064" s="31"/>
      <c r="AC1064" s="31"/>
      <c r="AD1064" s="31"/>
      <c r="AE1064" s="31"/>
      <c r="AF1064" s="31"/>
    </row>
    <row r="1065" spans="1:32">
      <c r="A1065" s="31" t="str">
        <f>IF((Rapportage!A1065)="","",_xlfn.CONCAT(REPT("0",4-LEN(Rapportage!A1065)),Rapportage!A1065))</f>
        <v/>
      </c>
      <c r="B1065" s="31" t="s">
        <v>3198</v>
      </c>
      <c r="C1065" s="31" t="str">
        <f>IF((Rapportage!C1065)="","",_xlfn.CONCAT(REPT("0",10-LEN(Rapportage!C1065)),Rapportage!C1065))</f>
        <v/>
      </c>
      <c r="D1065" s="31" t="s">
        <v>3199</v>
      </c>
      <c r="E1065" s="31" t="s">
        <v>18646</v>
      </c>
      <c r="F1065" s="31" t="s">
        <v>16124</v>
      </c>
      <c r="G1065" s="31" t="s">
        <v>3200</v>
      </c>
      <c r="H1065" s="31" t="s">
        <v>9669</v>
      </c>
      <c r="I1065" s="31">
        <v>1766</v>
      </c>
      <c r="J1065" s="31" t="e">
        <f ca="1">IF(($AB$2-$AA$2) &gt;= 0,IF(LEN(TEXT((V1065)*100,"00000"))=3,_xlfn.CONCAT(0,TEXT((V1065)*100,"00000")),TEXT((V1065)*100,"00000")),empty)</f>
        <v>#NAME?</v>
      </c>
      <c r="K1065" s="31" t="str">
        <f t="shared" si="105"/>
        <v/>
      </c>
      <c r="L1065" s="31" t="s">
        <v>13605</v>
      </c>
      <c r="M1065" s="31"/>
      <c r="N1065" s="33" t="e">
        <f>MOD(Rapportage!H1065-Rapportage!F1065,1)-P1065</f>
        <v>#VALUE!</v>
      </c>
      <c r="O1065" s="31" t="str">
        <f>IF(Rapportage!G1065="","",Rapportage!G1065-Rapportage!E1065)</f>
        <v/>
      </c>
      <c r="P1065" s="35" t="str">
        <f>IF(Rapportage!K1065="","",(Rapportage!K1065*60)/1440)</f>
        <v/>
      </c>
      <c r="Q1065" s="40" t="str">
        <f>IF(O1065=1,1-((Rapportage!#REF!-$X$2)),"")</f>
        <v/>
      </c>
      <c r="R1065" s="40" t="str">
        <f t="shared" si="104"/>
        <v/>
      </c>
      <c r="S1065" s="35" t="str">
        <f>IF(OR(O1065=1,Rapportage!H1065&lt;$X$3),IF(Rapportage!H1065&lt;"00:01","",(Rapportage!H1065-$X$2)),"")</f>
        <v/>
      </c>
      <c r="T1065" s="36" t="str">
        <f t="shared" si="106"/>
        <v/>
      </c>
      <c r="U1065" s="41" t="str">
        <f t="shared" si="107"/>
        <v/>
      </c>
      <c r="V1065" s="36" t="str">
        <f t="shared" si="108"/>
        <v/>
      </c>
      <c r="W1065" s="36" t="str">
        <f t="shared" si="109"/>
        <v/>
      </c>
      <c r="X1065" s="31"/>
      <c r="Y1065" s="31"/>
      <c r="Z1065" s="31" t="s">
        <v>9670</v>
      </c>
      <c r="AA1065" s="31">
        <v>1064</v>
      </c>
      <c r="AB1065" s="31"/>
      <c r="AC1065" s="31"/>
      <c r="AD1065" s="31"/>
      <c r="AE1065" s="31"/>
      <c r="AF1065" s="31"/>
    </row>
    <row r="1066" spans="1:32">
      <c r="A1066" s="31" t="str">
        <f>IF((Rapportage!A1066)="","",_xlfn.CONCAT(REPT("0",4-LEN(Rapportage!A1066)),Rapportage!A1066))</f>
        <v/>
      </c>
      <c r="B1066" s="31" t="s">
        <v>3201</v>
      </c>
      <c r="C1066" s="31" t="str">
        <f>IF((Rapportage!C1066)="","",_xlfn.CONCAT(REPT("0",10-LEN(Rapportage!C1066)),Rapportage!C1066))</f>
        <v/>
      </c>
      <c r="D1066" s="31" t="s">
        <v>3202</v>
      </c>
      <c r="E1066" s="31" t="s">
        <v>18647</v>
      </c>
      <c r="F1066" s="31" t="s">
        <v>16125</v>
      </c>
      <c r="G1066" s="31" t="s">
        <v>3203</v>
      </c>
      <c r="H1066" s="31" t="s">
        <v>9671</v>
      </c>
      <c r="I1066" s="31">
        <v>1766</v>
      </c>
      <c r="J1066" s="31" t="e">
        <f ca="1">IF(($AB$2-$AA$2) &gt;= 0,IF(LEN(TEXT((V1066)*100,"00000"))=3,_xlfn.CONCAT(0,TEXT((V1066)*100,"00000")),TEXT((V1066)*100,"00000")),empty)</f>
        <v>#NAME?</v>
      </c>
      <c r="K1066" s="31" t="str">
        <f t="shared" si="105"/>
        <v/>
      </c>
      <c r="L1066" s="31" t="s">
        <v>13606</v>
      </c>
      <c r="M1066" s="31"/>
      <c r="N1066" s="33" t="e">
        <f>MOD(Rapportage!H1066-Rapportage!F1066,1)-P1066</f>
        <v>#VALUE!</v>
      </c>
      <c r="O1066" s="31" t="str">
        <f>IF(Rapportage!G1066="","",Rapportage!G1066-Rapportage!E1066)</f>
        <v/>
      </c>
      <c r="P1066" s="35" t="str">
        <f>IF(Rapportage!K1066="","",(Rapportage!K1066*60)/1440)</f>
        <v/>
      </c>
      <c r="Q1066" s="40" t="str">
        <f>IF(O1066=1,1-((Rapportage!#REF!-$X$2)),"")</f>
        <v/>
      </c>
      <c r="R1066" s="40" t="str">
        <f t="shared" si="104"/>
        <v/>
      </c>
      <c r="S1066" s="35" t="str">
        <f>IF(OR(O1066=1,Rapportage!H1066&lt;$X$3),IF(Rapportage!H1066&lt;"00:01","",(Rapportage!H1066-$X$2)),"")</f>
        <v/>
      </c>
      <c r="T1066" s="36" t="str">
        <f t="shared" si="106"/>
        <v/>
      </c>
      <c r="U1066" s="41" t="str">
        <f t="shared" si="107"/>
        <v/>
      </c>
      <c r="V1066" s="36" t="str">
        <f t="shared" si="108"/>
        <v/>
      </c>
      <c r="W1066" s="36" t="str">
        <f t="shared" si="109"/>
        <v/>
      </c>
      <c r="X1066" s="31"/>
      <c r="Y1066" s="31"/>
      <c r="Z1066" s="31" t="s">
        <v>9672</v>
      </c>
      <c r="AA1066" s="31">
        <v>1065</v>
      </c>
      <c r="AB1066" s="31"/>
      <c r="AC1066" s="31"/>
      <c r="AD1066" s="31"/>
      <c r="AE1066" s="31"/>
      <c r="AF1066" s="31"/>
    </row>
    <row r="1067" spans="1:32">
      <c r="A1067" s="31" t="str">
        <f>IF((Rapportage!A1067)="","",_xlfn.CONCAT(REPT("0",4-LEN(Rapportage!A1067)),Rapportage!A1067))</f>
        <v/>
      </c>
      <c r="B1067" s="31" t="s">
        <v>3204</v>
      </c>
      <c r="C1067" s="31" t="str">
        <f>IF((Rapportage!C1067)="","",_xlfn.CONCAT(REPT("0",10-LEN(Rapportage!C1067)),Rapportage!C1067))</f>
        <v/>
      </c>
      <c r="D1067" s="31" t="s">
        <v>3205</v>
      </c>
      <c r="E1067" s="31" t="s">
        <v>18648</v>
      </c>
      <c r="F1067" s="31" t="s">
        <v>16126</v>
      </c>
      <c r="G1067" s="31" t="s">
        <v>3206</v>
      </c>
      <c r="H1067" s="31" t="s">
        <v>9673</v>
      </c>
      <c r="I1067" s="31">
        <v>1766</v>
      </c>
      <c r="J1067" s="31" t="e">
        <f ca="1">IF(($AB$2-$AA$2) &gt;= 0,IF(LEN(TEXT((V1067)*100,"00000"))=3,_xlfn.CONCAT(0,TEXT((V1067)*100,"00000")),TEXT((V1067)*100,"00000")),empty)</f>
        <v>#NAME?</v>
      </c>
      <c r="K1067" s="31" t="str">
        <f t="shared" si="105"/>
        <v/>
      </c>
      <c r="L1067" s="31" t="s">
        <v>13607</v>
      </c>
      <c r="M1067" s="31"/>
      <c r="N1067" s="33" t="e">
        <f>MOD(Rapportage!H1067-Rapportage!F1067,1)-P1067</f>
        <v>#VALUE!</v>
      </c>
      <c r="O1067" s="31" t="str">
        <f>IF(Rapportage!G1067="","",Rapportage!G1067-Rapportage!E1067)</f>
        <v/>
      </c>
      <c r="P1067" s="35" t="str">
        <f>IF(Rapportage!K1067="","",(Rapportage!K1067*60)/1440)</f>
        <v/>
      </c>
      <c r="Q1067" s="40" t="str">
        <f>IF(O1067=1,1-((Rapportage!#REF!-$X$2)),"")</f>
        <v/>
      </c>
      <c r="R1067" s="40" t="str">
        <f t="shared" si="104"/>
        <v/>
      </c>
      <c r="S1067" s="35" t="str">
        <f>IF(OR(O1067=1,Rapportage!H1067&lt;$X$3),IF(Rapportage!H1067&lt;"00:01","",(Rapportage!H1067-$X$2)),"")</f>
        <v/>
      </c>
      <c r="T1067" s="36" t="str">
        <f t="shared" si="106"/>
        <v/>
      </c>
      <c r="U1067" s="41" t="str">
        <f t="shared" si="107"/>
        <v/>
      </c>
      <c r="V1067" s="36" t="str">
        <f t="shared" si="108"/>
        <v/>
      </c>
      <c r="W1067" s="36" t="str">
        <f t="shared" si="109"/>
        <v/>
      </c>
      <c r="X1067" s="31"/>
      <c r="Y1067" s="31"/>
      <c r="Z1067" s="31" t="s">
        <v>9674</v>
      </c>
      <c r="AA1067" s="31">
        <v>1066</v>
      </c>
      <c r="AB1067" s="31"/>
      <c r="AC1067" s="31"/>
      <c r="AD1067" s="31"/>
      <c r="AE1067" s="31"/>
      <c r="AF1067" s="31"/>
    </row>
    <row r="1068" spans="1:32">
      <c r="A1068" s="31" t="str">
        <f>IF((Rapportage!A1068)="","",_xlfn.CONCAT(REPT("0",4-LEN(Rapportage!A1068)),Rapportage!A1068))</f>
        <v/>
      </c>
      <c r="B1068" s="31" t="s">
        <v>3207</v>
      </c>
      <c r="C1068" s="31" t="str">
        <f>IF((Rapportage!C1068)="","",_xlfn.CONCAT(REPT("0",10-LEN(Rapportage!C1068)),Rapportage!C1068))</f>
        <v/>
      </c>
      <c r="D1068" s="31" t="s">
        <v>3208</v>
      </c>
      <c r="E1068" s="31" t="s">
        <v>18649</v>
      </c>
      <c r="F1068" s="31" t="s">
        <v>16127</v>
      </c>
      <c r="G1068" s="31" t="s">
        <v>3209</v>
      </c>
      <c r="H1068" s="31" t="s">
        <v>9675</v>
      </c>
      <c r="I1068" s="31">
        <v>1766</v>
      </c>
      <c r="J1068" s="31" t="e">
        <f ca="1">IF(($AB$2-$AA$2) &gt;= 0,IF(LEN(TEXT((V1068)*100,"00000"))=3,_xlfn.CONCAT(0,TEXT((V1068)*100,"00000")),TEXT((V1068)*100,"00000")),empty)</f>
        <v>#NAME?</v>
      </c>
      <c r="K1068" s="31" t="str">
        <f t="shared" si="105"/>
        <v/>
      </c>
      <c r="L1068" s="31" t="s">
        <v>13608</v>
      </c>
      <c r="M1068" s="31"/>
      <c r="N1068" s="33" t="e">
        <f>MOD(Rapportage!H1068-Rapportage!F1068,1)-P1068</f>
        <v>#VALUE!</v>
      </c>
      <c r="O1068" s="31" t="str">
        <f>IF(Rapportage!G1068="","",Rapportage!G1068-Rapportage!E1068)</f>
        <v/>
      </c>
      <c r="P1068" s="35" t="str">
        <f>IF(Rapportage!K1068="","",(Rapportage!K1068*60)/1440)</f>
        <v/>
      </c>
      <c r="Q1068" s="40" t="str">
        <f>IF(O1068=1,1-((Rapportage!#REF!-$X$2)),"")</f>
        <v/>
      </c>
      <c r="R1068" s="40" t="str">
        <f t="shared" si="104"/>
        <v/>
      </c>
      <c r="S1068" s="35" t="str">
        <f>IF(OR(O1068=1,Rapportage!H1068&lt;$X$3),IF(Rapportage!H1068&lt;"00:01","",(Rapportage!H1068-$X$2)),"")</f>
        <v/>
      </c>
      <c r="T1068" s="36" t="str">
        <f t="shared" si="106"/>
        <v/>
      </c>
      <c r="U1068" s="41" t="str">
        <f t="shared" si="107"/>
        <v/>
      </c>
      <c r="V1068" s="36" t="str">
        <f t="shared" si="108"/>
        <v/>
      </c>
      <c r="W1068" s="36" t="str">
        <f t="shared" si="109"/>
        <v/>
      </c>
      <c r="X1068" s="31"/>
      <c r="Y1068" s="31"/>
      <c r="Z1068" s="31" t="s">
        <v>9676</v>
      </c>
      <c r="AA1068" s="31">
        <v>1067</v>
      </c>
      <c r="AB1068" s="31"/>
      <c r="AC1068" s="31"/>
      <c r="AD1068" s="31"/>
      <c r="AE1068" s="31"/>
      <c r="AF1068" s="31"/>
    </row>
    <row r="1069" spans="1:32">
      <c r="A1069" s="31" t="str">
        <f>IF((Rapportage!A1069)="","",_xlfn.CONCAT(REPT("0",4-LEN(Rapportage!A1069)),Rapportage!A1069))</f>
        <v/>
      </c>
      <c r="B1069" s="31" t="s">
        <v>3210</v>
      </c>
      <c r="C1069" s="31" t="str">
        <f>IF((Rapportage!C1069)="","",_xlfn.CONCAT(REPT("0",10-LEN(Rapportage!C1069)),Rapportage!C1069))</f>
        <v/>
      </c>
      <c r="D1069" s="31" t="s">
        <v>3211</v>
      </c>
      <c r="E1069" s="31" t="s">
        <v>18650</v>
      </c>
      <c r="F1069" s="31" t="s">
        <v>16128</v>
      </c>
      <c r="G1069" s="31" t="s">
        <v>3212</v>
      </c>
      <c r="H1069" s="31" t="s">
        <v>9677</v>
      </c>
      <c r="I1069" s="31">
        <v>1766</v>
      </c>
      <c r="J1069" s="31" t="e">
        <f ca="1">IF(($AB$2-$AA$2) &gt;= 0,IF(LEN(TEXT((V1069)*100,"00000"))=3,_xlfn.CONCAT(0,TEXT((V1069)*100,"00000")),TEXT((V1069)*100,"00000")),empty)</f>
        <v>#NAME?</v>
      </c>
      <c r="K1069" s="31" t="str">
        <f t="shared" si="105"/>
        <v/>
      </c>
      <c r="L1069" s="31" t="s">
        <v>13609</v>
      </c>
      <c r="M1069" s="31"/>
      <c r="N1069" s="33" t="e">
        <f>MOD(Rapportage!H1069-Rapportage!F1069,1)-P1069</f>
        <v>#VALUE!</v>
      </c>
      <c r="O1069" s="31" t="str">
        <f>IF(Rapportage!G1069="","",Rapportage!G1069-Rapportage!E1069)</f>
        <v/>
      </c>
      <c r="P1069" s="35" t="str">
        <f>IF(Rapportage!K1069="","",(Rapportage!K1069*60)/1440)</f>
        <v/>
      </c>
      <c r="Q1069" s="40" t="str">
        <f>IF(O1069=1,1-((Rapportage!#REF!-$X$2)),"")</f>
        <v/>
      </c>
      <c r="R1069" s="40" t="str">
        <f t="shared" si="104"/>
        <v/>
      </c>
      <c r="S1069" s="35" t="str">
        <f>IF(OR(O1069=1,Rapportage!H1069&lt;$X$3),IF(Rapportage!H1069&lt;"00:01","",(Rapportage!H1069-$X$2)),"")</f>
        <v/>
      </c>
      <c r="T1069" s="36" t="str">
        <f t="shared" si="106"/>
        <v/>
      </c>
      <c r="U1069" s="41" t="str">
        <f t="shared" si="107"/>
        <v/>
      </c>
      <c r="V1069" s="36" t="str">
        <f t="shared" si="108"/>
        <v/>
      </c>
      <c r="W1069" s="36" t="str">
        <f t="shared" si="109"/>
        <v/>
      </c>
      <c r="X1069" s="31"/>
      <c r="Y1069" s="31"/>
      <c r="Z1069" s="31" t="s">
        <v>9678</v>
      </c>
      <c r="AA1069" s="31">
        <v>1068</v>
      </c>
      <c r="AB1069" s="31"/>
      <c r="AC1069" s="31"/>
      <c r="AD1069" s="31"/>
      <c r="AE1069" s="31"/>
      <c r="AF1069" s="31"/>
    </row>
    <row r="1070" spans="1:32">
      <c r="A1070" s="31" t="str">
        <f>IF((Rapportage!A1070)="","",_xlfn.CONCAT(REPT("0",4-LEN(Rapportage!A1070)),Rapportage!A1070))</f>
        <v/>
      </c>
      <c r="B1070" s="31" t="s">
        <v>3213</v>
      </c>
      <c r="C1070" s="31" t="str">
        <f>IF((Rapportage!C1070)="","",_xlfn.CONCAT(REPT("0",10-LEN(Rapportage!C1070)),Rapportage!C1070))</f>
        <v/>
      </c>
      <c r="D1070" s="31" t="s">
        <v>3214</v>
      </c>
      <c r="E1070" s="31" t="s">
        <v>18651</v>
      </c>
      <c r="F1070" s="31" t="s">
        <v>16129</v>
      </c>
      <c r="G1070" s="31" t="s">
        <v>3215</v>
      </c>
      <c r="H1070" s="31" t="s">
        <v>9679</v>
      </c>
      <c r="I1070" s="31">
        <v>1766</v>
      </c>
      <c r="J1070" s="31" t="e">
        <f ca="1">IF(($AB$2-$AA$2) &gt;= 0,IF(LEN(TEXT((V1070)*100,"00000"))=3,_xlfn.CONCAT(0,TEXT((V1070)*100,"00000")),TEXT((V1070)*100,"00000")),empty)</f>
        <v>#NAME?</v>
      </c>
      <c r="K1070" s="31" t="str">
        <f t="shared" si="105"/>
        <v/>
      </c>
      <c r="L1070" s="31" t="s">
        <v>13610</v>
      </c>
      <c r="M1070" s="31"/>
      <c r="N1070" s="33" t="e">
        <f>MOD(Rapportage!H1070-Rapportage!F1070,1)-P1070</f>
        <v>#VALUE!</v>
      </c>
      <c r="O1070" s="31" t="str">
        <f>IF(Rapportage!G1070="","",Rapportage!G1070-Rapportage!E1070)</f>
        <v/>
      </c>
      <c r="P1070" s="35" t="str">
        <f>IF(Rapportage!K1070="","",(Rapportage!K1070*60)/1440)</f>
        <v/>
      </c>
      <c r="Q1070" s="40" t="str">
        <f>IF(O1070=1,1-((Rapportage!#REF!-$X$2)),"")</f>
        <v/>
      </c>
      <c r="R1070" s="40" t="str">
        <f t="shared" si="104"/>
        <v/>
      </c>
      <c r="S1070" s="35" t="str">
        <f>IF(OR(O1070=1,Rapportage!H1070&lt;$X$3),IF(Rapportage!H1070&lt;"00:01","",(Rapportage!H1070-$X$2)),"")</f>
        <v/>
      </c>
      <c r="T1070" s="36" t="str">
        <f t="shared" si="106"/>
        <v/>
      </c>
      <c r="U1070" s="41" t="str">
        <f t="shared" si="107"/>
        <v/>
      </c>
      <c r="V1070" s="36" t="str">
        <f t="shared" si="108"/>
        <v/>
      </c>
      <c r="W1070" s="36" t="str">
        <f t="shared" si="109"/>
        <v/>
      </c>
      <c r="X1070" s="31"/>
      <c r="Y1070" s="31"/>
      <c r="Z1070" s="31" t="s">
        <v>9680</v>
      </c>
      <c r="AA1070" s="31">
        <v>1069</v>
      </c>
      <c r="AB1070" s="31"/>
      <c r="AC1070" s="31"/>
      <c r="AD1070" s="31"/>
      <c r="AE1070" s="31"/>
      <c r="AF1070" s="31"/>
    </row>
    <row r="1071" spans="1:32">
      <c r="A1071" s="31" t="str">
        <f>IF((Rapportage!A1071)="","",_xlfn.CONCAT(REPT("0",4-LEN(Rapportage!A1071)),Rapportage!A1071))</f>
        <v/>
      </c>
      <c r="B1071" s="31" t="s">
        <v>3216</v>
      </c>
      <c r="C1071" s="31" t="str">
        <f>IF((Rapportage!C1071)="","",_xlfn.CONCAT(REPT("0",10-LEN(Rapportage!C1071)),Rapportage!C1071))</f>
        <v/>
      </c>
      <c r="D1071" s="31" t="s">
        <v>3217</v>
      </c>
      <c r="E1071" s="31" t="s">
        <v>18652</v>
      </c>
      <c r="F1071" s="31" t="s">
        <v>16130</v>
      </c>
      <c r="G1071" s="31" t="s">
        <v>3218</v>
      </c>
      <c r="H1071" s="31" t="s">
        <v>9681</v>
      </c>
      <c r="I1071" s="31">
        <v>1766</v>
      </c>
      <c r="J1071" s="31" t="e">
        <f ca="1">IF(($AB$2-$AA$2) &gt;= 0,IF(LEN(TEXT((V1071)*100,"00000"))=3,_xlfn.CONCAT(0,TEXT((V1071)*100,"00000")),TEXT((V1071)*100,"00000")),empty)</f>
        <v>#NAME?</v>
      </c>
      <c r="K1071" s="31" t="str">
        <f t="shared" si="105"/>
        <v/>
      </c>
      <c r="L1071" s="31" t="s">
        <v>13611</v>
      </c>
      <c r="M1071" s="31"/>
      <c r="N1071" s="33" t="e">
        <f>MOD(Rapportage!H1071-Rapportage!F1071,1)-P1071</f>
        <v>#VALUE!</v>
      </c>
      <c r="O1071" s="31" t="str">
        <f>IF(Rapportage!G1071="","",Rapportage!G1071-Rapportage!E1071)</f>
        <v/>
      </c>
      <c r="P1071" s="35" t="str">
        <f>IF(Rapportage!K1071="","",(Rapportage!K1071*60)/1440)</f>
        <v/>
      </c>
      <c r="Q1071" s="40" t="str">
        <f>IF(O1071=1,1-((Rapportage!#REF!-$X$2)),"")</f>
        <v/>
      </c>
      <c r="R1071" s="40" t="str">
        <f t="shared" si="104"/>
        <v/>
      </c>
      <c r="S1071" s="35" t="str">
        <f>IF(OR(O1071=1,Rapportage!H1071&lt;$X$3),IF(Rapportage!H1071&lt;"00:01","",(Rapportage!H1071-$X$2)),"")</f>
        <v/>
      </c>
      <c r="T1071" s="36" t="str">
        <f t="shared" si="106"/>
        <v/>
      </c>
      <c r="U1071" s="41" t="str">
        <f t="shared" si="107"/>
        <v/>
      </c>
      <c r="V1071" s="36" t="str">
        <f t="shared" si="108"/>
        <v/>
      </c>
      <c r="W1071" s="36" t="str">
        <f t="shared" si="109"/>
        <v/>
      </c>
      <c r="X1071" s="31"/>
      <c r="Y1071" s="31"/>
      <c r="Z1071" s="31" t="s">
        <v>9682</v>
      </c>
      <c r="AA1071" s="31">
        <v>1070</v>
      </c>
      <c r="AB1071" s="31"/>
      <c r="AC1071" s="31"/>
      <c r="AD1071" s="31"/>
      <c r="AE1071" s="31"/>
      <c r="AF1071" s="31"/>
    </row>
    <row r="1072" spans="1:32">
      <c r="A1072" s="31" t="str">
        <f>IF((Rapportage!A1072)="","",_xlfn.CONCAT(REPT("0",4-LEN(Rapportage!A1072)),Rapportage!A1072))</f>
        <v/>
      </c>
      <c r="B1072" s="31" t="s">
        <v>3219</v>
      </c>
      <c r="C1072" s="31" t="str">
        <f>IF((Rapportage!C1072)="","",_xlfn.CONCAT(REPT("0",10-LEN(Rapportage!C1072)),Rapportage!C1072))</f>
        <v/>
      </c>
      <c r="D1072" s="31" t="s">
        <v>3220</v>
      </c>
      <c r="E1072" s="31" t="s">
        <v>18653</v>
      </c>
      <c r="F1072" s="31" t="s">
        <v>16131</v>
      </c>
      <c r="G1072" s="31" t="s">
        <v>3221</v>
      </c>
      <c r="H1072" s="31" t="s">
        <v>9683</v>
      </c>
      <c r="I1072" s="31">
        <v>1766</v>
      </c>
      <c r="J1072" s="31" t="e">
        <f ca="1">IF(($AB$2-$AA$2) &gt;= 0,IF(LEN(TEXT((V1072)*100,"00000"))=3,_xlfn.CONCAT(0,TEXT((V1072)*100,"00000")),TEXT((V1072)*100,"00000")),empty)</f>
        <v>#NAME?</v>
      </c>
      <c r="K1072" s="31" t="str">
        <f t="shared" si="105"/>
        <v/>
      </c>
      <c r="L1072" s="31" t="s">
        <v>13612</v>
      </c>
      <c r="M1072" s="31"/>
      <c r="N1072" s="33" t="e">
        <f>MOD(Rapportage!H1072-Rapportage!F1072,1)-P1072</f>
        <v>#VALUE!</v>
      </c>
      <c r="O1072" s="31" t="str">
        <f>IF(Rapportage!G1072="","",Rapportage!G1072-Rapportage!E1072)</f>
        <v/>
      </c>
      <c r="P1072" s="35" t="str">
        <f>IF(Rapportage!K1072="","",(Rapportage!K1072*60)/1440)</f>
        <v/>
      </c>
      <c r="Q1072" s="40" t="str">
        <f>IF(O1072=1,1-((Rapportage!#REF!-$X$2)),"")</f>
        <v/>
      </c>
      <c r="R1072" s="40" t="str">
        <f t="shared" si="104"/>
        <v/>
      </c>
      <c r="S1072" s="35" t="str">
        <f>IF(OR(O1072=1,Rapportage!H1072&lt;$X$3),IF(Rapportage!H1072&lt;"00:01","",(Rapportage!H1072-$X$2)),"")</f>
        <v/>
      </c>
      <c r="T1072" s="36" t="str">
        <f t="shared" si="106"/>
        <v/>
      </c>
      <c r="U1072" s="41" t="str">
        <f t="shared" si="107"/>
        <v/>
      </c>
      <c r="V1072" s="36" t="str">
        <f t="shared" si="108"/>
        <v/>
      </c>
      <c r="W1072" s="36" t="str">
        <f t="shared" si="109"/>
        <v/>
      </c>
      <c r="X1072" s="31"/>
      <c r="Y1072" s="31"/>
      <c r="Z1072" s="31" t="s">
        <v>9684</v>
      </c>
      <c r="AA1072" s="31">
        <v>1071</v>
      </c>
      <c r="AB1072" s="31"/>
      <c r="AC1072" s="31"/>
      <c r="AD1072" s="31"/>
      <c r="AE1072" s="31"/>
      <c r="AF1072" s="31"/>
    </row>
    <row r="1073" spans="1:32">
      <c r="A1073" s="31" t="str">
        <f>IF((Rapportage!A1073)="","",_xlfn.CONCAT(REPT("0",4-LEN(Rapportage!A1073)),Rapportage!A1073))</f>
        <v/>
      </c>
      <c r="B1073" s="31" t="s">
        <v>3222</v>
      </c>
      <c r="C1073" s="31" t="str">
        <f>IF((Rapportage!C1073)="","",_xlfn.CONCAT(REPT("0",10-LEN(Rapportage!C1073)),Rapportage!C1073))</f>
        <v/>
      </c>
      <c r="D1073" s="31" t="s">
        <v>3223</v>
      </c>
      <c r="E1073" s="31" t="s">
        <v>18654</v>
      </c>
      <c r="F1073" s="31" t="s">
        <v>16132</v>
      </c>
      <c r="G1073" s="31" t="s">
        <v>3224</v>
      </c>
      <c r="H1073" s="31" t="s">
        <v>9685</v>
      </c>
      <c r="I1073" s="31">
        <v>1766</v>
      </c>
      <c r="J1073" s="31" t="e">
        <f ca="1">IF(($AB$2-$AA$2) &gt;= 0,IF(LEN(TEXT((V1073)*100,"00000"))=3,_xlfn.CONCAT(0,TEXT((V1073)*100,"00000")),TEXT((V1073)*100,"00000")),empty)</f>
        <v>#NAME?</v>
      </c>
      <c r="K1073" s="31" t="str">
        <f t="shared" si="105"/>
        <v/>
      </c>
      <c r="L1073" s="31" t="s">
        <v>13613</v>
      </c>
      <c r="M1073" s="31"/>
      <c r="N1073" s="33" t="e">
        <f>MOD(Rapportage!H1073-Rapportage!F1073,1)-P1073</f>
        <v>#VALUE!</v>
      </c>
      <c r="O1073" s="31" t="str">
        <f>IF(Rapportage!G1073="","",Rapportage!G1073-Rapportage!E1073)</f>
        <v/>
      </c>
      <c r="P1073" s="35" t="str">
        <f>IF(Rapportage!K1073="","",(Rapportage!K1073*60)/1440)</f>
        <v/>
      </c>
      <c r="Q1073" s="40" t="str">
        <f>IF(O1073=1,1-((Rapportage!#REF!-$X$2)),"")</f>
        <v/>
      </c>
      <c r="R1073" s="40" t="str">
        <f t="shared" si="104"/>
        <v/>
      </c>
      <c r="S1073" s="35" t="str">
        <f>IF(OR(O1073=1,Rapportage!H1073&lt;$X$3),IF(Rapportage!H1073&lt;"00:01","",(Rapportage!H1073-$X$2)),"")</f>
        <v/>
      </c>
      <c r="T1073" s="36" t="str">
        <f t="shared" si="106"/>
        <v/>
      </c>
      <c r="U1073" s="41" t="str">
        <f t="shared" si="107"/>
        <v/>
      </c>
      <c r="V1073" s="36" t="str">
        <f t="shared" si="108"/>
        <v/>
      </c>
      <c r="W1073" s="36" t="str">
        <f t="shared" si="109"/>
        <v/>
      </c>
      <c r="X1073" s="31"/>
      <c r="Y1073" s="31"/>
      <c r="Z1073" s="31" t="s">
        <v>9686</v>
      </c>
      <c r="AA1073" s="31">
        <v>1072</v>
      </c>
      <c r="AB1073" s="31"/>
      <c r="AC1073" s="31"/>
      <c r="AD1073" s="31"/>
      <c r="AE1073" s="31"/>
      <c r="AF1073" s="31"/>
    </row>
    <row r="1074" spans="1:32">
      <c r="A1074" s="31" t="str">
        <f>IF((Rapportage!A1074)="","",_xlfn.CONCAT(REPT("0",4-LEN(Rapportage!A1074)),Rapportage!A1074))</f>
        <v/>
      </c>
      <c r="B1074" s="31" t="s">
        <v>3225</v>
      </c>
      <c r="C1074" s="31" t="str">
        <f>IF((Rapportage!C1074)="","",_xlfn.CONCAT(REPT("0",10-LEN(Rapportage!C1074)),Rapportage!C1074))</f>
        <v/>
      </c>
      <c r="D1074" s="31" t="s">
        <v>3226</v>
      </c>
      <c r="E1074" s="31" t="s">
        <v>18655</v>
      </c>
      <c r="F1074" s="31" t="s">
        <v>16133</v>
      </c>
      <c r="G1074" s="31" t="s">
        <v>3227</v>
      </c>
      <c r="H1074" s="31" t="s">
        <v>9687</v>
      </c>
      <c r="I1074" s="31">
        <v>1766</v>
      </c>
      <c r="J1074" s="31" t="e">
        <f ca="1">IF(($AB$2-$AA$2) &gt;= 0,IF(LEN(TEXT((V1074)*100,"00000"))=3,_xlfn.CONCAT(0,TEXT((V1074)*100,"00000")),TEXT((V1074)*100,"00000")),empty)</f>
        <v>#NAME?</v>
      </c>
      <c r="K1074" s="31" t="str">
        <f t="shared" si="105"/>
        <v/>
      </c>
      <c r="L1074" s="31" t="s">
        <v>13614</v>
      </c>
      <c r="M1074" s="31"/>
      <c r="N1074" s="33" t="e">
        <f>MOD(Rapportage!H1074-Rapportage!F1074,1)-P1074</f>
        <v>#VALUE!</v>
      </c>
      <c r="O1074" s="31" t="str">
        <f>IF(Rapportage!G1074="","",Rapportage!G1074-Rapportage!E1074)</f>
        <v/>
      </c>
      <c r="P1074" s="35" t="str">
        <f>IF(Rapportage!K1074="","",(Rapportage!K1074*60)/1440)</f>
        <v/>
      </c>
      <c r="Q1074" s="40" t="str">
        <f>IF(O1074=1,1-((Rapportage!#REF!-$X$2)),"")</f>
        <v/>
      </c>
      <c r="R1074" s="40" t="str">
        <f t="shared" si="104"/>
        <v/>
      </c>
      <c r="S1074" s="35" t="str">
        <f>IF(OR(O1074=1,Rapportage!H1074&lt;$X$3),IF(Rapportage!H1074&lt;"00:01","",(Rapportage!H1074-$X$2)),"")</f>
        <v/>
      </c>
      <c r="T1074" s="36" t="str">
        <f t="shared" si="106"/>
        <v/>
      </c>
      <c r="U1074" s="41" t="str">
        <f t="shared" si="107"/>
        <v/>
      </c>
      <c r="V1074" s="36" t="str">
        <f t="shared" si="108"/>
        <v/>
      </c>
      <c r="W1074" s="36" t="str">
        <f t="shared" si="109"/>
        <v/>
      </c>
      <c r="X1074" s="31"/>
      <c r="Y1074" s="31"/>
      <c r="Z1074" s="31" t="s">
        <v>9688</v>
      </c>
      <c r="AA1074" s="31">
        <v>1073</v>
      </c>
      <c r="AB1074" s="31"/>
      <c r="AC1074" s="31"/>
      <c r="AD1074" s="31"/>
      <c r="AE1074" s="31"/>
      <c r="AF1074" s="31"/>
    </row>
    <row r="1075" spans="1:32">
      <c r="A1075" s="31" t="str">
        <f>IF((Rapportage!A1075)="","",_xlfn.CONCAT(REPT("0",4-LEN(Rapportage!A1075)),Rapportage!A1075))</f>
        <v/>
      </c>
      <c r="B1075" s="31" t="s">
        <v>3228</v>
      </c>
      <c r="C1075" s="31" t="str">
        <f>IF((Rapportage!C1075)="","",_xlfn.CONCAT(REPT("0",10-LEN(Rapportage!C1075)),Rapportage!C1075))</f>
        <v/>
      </c>
      <c r="D1075" s="31" t="s">
        <v>3229</v>
      </c>
      <c r="E1075" s="31" t="s">
        <v>18656</v>
      </c>
      <c r="F1075" s="31" t="s">
        <v>16134</v>
      </c>
      <c r="G1075" s="31" t="s">
        <v>3230</v>
      </c>
      <c r="H1075" s="31" t="s">
        <v>9689</v>
      </c>
      <c r="I1075" s="31">
        <v>1766</v>
      </c>
      <c r="J1075" s="31" t="e">
        <f ca="1">IF(($AB$2-$AA$2) &gt;= 0,IF(LEN(TEXT((V1075)*100,"00000"))=3,_xlfn.CONCAT(0,TEXT((V1075)*100,"00000")),TEXT((V1075)*100,"00000")),empty)</f>
        <v>#NAME?</v>
      </c>
      <c r="K1075" s="31" t="str">
        <f t="shared" si="105"/>
        <v/>
      </c>
      <c r="L1075" s="31" t="s">
        <v>13615</v>
      </c>
      <c r="M1075" s="31"/>
      <c r="N1075" s="33" t="e">
        <f>MOD(Rapportage!H1075-Rapportage!F1075,1)-P1075</f>
        <v>#VALUE!</v>
      </c>
      <c r="O1075" s="31" t="str">
        <f>IF(Rapportage!G1075="","",Rapportage!G1075-Rapportage!E1075)</f>
        <v/>
      </c>
      <c r="P1075" s="35" t="str">
        <f>IF(Rapportage!K1075="","",(Rapportage!K1075*60)/1440)</f>
        <v/>
      </c>
      <c r="Q1075" s="40" t="str">
        <f>IF(O1075=1,1-((Rapportage!#REF!-$X$2)),"")</f>
        <v/>
      </c>
      <c r="R1075" s="40" t="str">
        <f t="shared" si="104"/>
        <v/>
      </c>
      <c r="S1075" s="35" t="str">
        <f>IF(OR(O1075=1,Rapportage!H1075&lt;$X$3),IF(Rapportage!H1075&lt;"00:01","",(Rapportage!H1075-$X$2)),"")</f>
        <v/>
      </c>
      <c r="T1075" s="36" t="str">
        <f t="shared" si="106"/>
        <v/>
      </c>
      <c r="U1075" s="41" t="str">
        <f t="shared" si="107"/>
        <v/>
      </c>
      <c r="V1075" s="36" t="str">
        <f t="shared" si="108"/>
        <v/>
      </c>
      <c r="W1075" s="36" t="str">
        <f t="shared" si="109"/>
        <v/>
      </c>
      <c r="X1075" s="31"/>
      <c r="Y1075" s="31"/>
      <c r="Z1075" s="31" t="s">
        <v>9690</v>
      </c>
      <c r="AA1075" s="31">
        <v>1074</v>
      </c>
      <c r="AB1075" s="31"/>
      <c r="AC1075" s="31"/>
      <c r="AD1075" s="31"/>
      <c r="AE1075" s="31"/>
      <c r="AF1075" s="31"/>
    </row>
    <row r="1076" spans="1:32">
      <c r="A1076" s="31" t="str">
        <f>IF((Rapportage!A1076)="","",_xlfn.CONCAT(REPT("0",4-LEN(Rapportage!A1076)),Rapportage!A1076))</f>
        <v/>
      </c>
      <c r="B1076" s="31" t="s">
        <v>3231</v>
      </c>
      <c r="C1076" s="31" t="str">
        <f>IF((Rapportage!C1076)="","",_xlfn.CONCAT(REPT("0",10-LEN(Rapportage!C1076)),Rapportage!C1076))</f>
        <v/>
      </c>
      <c r="D1076" s="31" t="s">
        <v>3232</v>
      </c>
      <c r="E1076" s="31" t="s">
        <v>18657</v>
      </c>
      <c r="F1076" s="31" t="s">
        <v>16135</v>
      </c>
      <c r="G1076" s="31" t="s">
        <v>3233</v>
      </c>
      <c r="H1076" s="31" t="s">
        <v>9691</v>
      </c>
      <c r="I1076" s="31">
        <v>1766</v>
      </c>
      <c r="J1076" s="31" t="e">
        <f ca="1">IF(($AB$2-$AA$2) &gt;= 0,IF(LEN(TEXT((V1076)*100,"00000"))=3,_xlfn.CONCAT(0,TEXT((V1076)*100,"00000")),TEXT((V1076)*100,"00000")),empty)</f>
        <v>#NAME?</v>
      </c>
      <c r="K1076" s="31" t="str">
        <f t="shared" si="105"/>
        <v/>
      </c>
      <c r="L1076" s="31" t="s">
        <v>13616</v>
      </c>
      <c r="M1076" s="31"/>
      <c r="N1076" s="33" t="e">
        <f>MOD(Rapportage!H1076-Rapportage!F1076,1)-P1076</f>
        <v>#VALUE!</v>
      </c>
      <c r="O1076" s="31" t="str">
        <f>IF(Rapportage!G1076="","",Rapportage!G1076-Rapportage!E1076)</f>
        <v/>
      </c>
      <c r="P1076" s="35" t="str">
        <f>IF(Rapportage!K1076="","",(Rapportage!K1076*60)/1440)</f>
        <v/>
      </c>
      <c r="Q1076" s="40" t="str">
        <f>IF(O1076=1,1-((Rapportage!#REF!-$X$2)),"")</f>
        <v/>
      </c>
      <c r="R1076" s="40" t="str">
        <f t="shared" si="104"/>
        <v/>
      </c>
      <c r="S1076" s="35" t="str">
        <f>IF(OR(O1076=1,Rapportage!H1076&lt;$X$3),IF(Rapportage!H1076&lt;"00:01","",(Rapportage!H1076-$X$2)),"")</f>
        <v/>
      </c>
      <c r="T1076" s="36" t="str">
        <f t="shared" si="106"/>
        <v/>
      </c>
      <c r="U1076" s="41" t="str">
        <f t="shared" si="107"/>
        <v/>
      </c>
      <c r="V1076" s="36" t="str">
        <f t="shared" si="108"/>
        <v/>
      </c>
      <c r="W1076" s="36" t="str">
        <f t="shared" si="109"/>
        <v/>
      </c>
      <c r="X1076" s="31"/>
      <c r="Y1076" s="31"/>
      <c r="Z1076" s="31" t="s">
        <v>9692</v>
      </c>
      <c r="AA1076" s="31">
        <v>1075</v>
      </c>
      <c r="AB1076" s="31"/>
      <c r="AC1076" s="31"/>
      <c r="AD1076" s="31"/>
      <c r="AE1076" s="31"/>
      <c r="AF1076" s="31"/>
    </row>
    <row r="1077" spans="1:32">
      <c r="A1077" s="31" t="str">
        <f>IF((Rapportage!A1077)="","",_xlfn.CONCAT(REPT("0",4-LEN(Rapportage!A1077)),Rapportage!A1077))</f>
        <v/>
      </c>
      <c r="B1077" s="31" t="s">
        <v>3234</v>
      </c>
      <c r="C1077" s="31" t="str">
        <f>IF((Rapportage!C1077)="","",_xlfn.CONCAT(REPT("0",10-LEN(Rapportage!C1077)),Rapportage!C1077))</f>
        <v/>
      </c>
      <c r="D1077" s="31" t="s">
        <v>3235</v>
      </c>
      <c r="E1077" s="31" t="s">
        <v>18658</v>
      </c>
      <c r="F1077" s="31" t="s">
        <v>16136</v>
      </c>
      <c r="G1077" s="31" t="s">
        <v>3236</v>
      </c>
      <c r="H1077" s="31" t="s">
        <v>9693</v>
      </c>
      <c r="I1077" s="31">
        <v>1766</v>
      </c>
      <c r="J1077" s="31" t="e">
        <f ca="1">IF(($AB$2-$AA$2) &gt;= 0,IF(LEN(TEXT((V1077)*100,"00000"))=3,_xlfn.CONCAT(0,TEXT((V1077)*100,"00000")),TEXT((V1077)*100,"00000")),empty)</f>
        <v>#NAME?</v>
      </c>
      <c r="K1077" s="31" t="str">
        <f t="shared" si="105"/>
        <v/>
      </c>
      <c r="L1077" s="31" t="s">
        <v>13617</v>
      </c>
      <c r="M1077" s="31"/>
      <c r="N1077" s="33" t="e">
        <f>MOD(Rapportage!H1077-Rapportage!F1077,1)-P1077</f>
        <v>#VALUE!</v>
      </c>
      <c r="O1077" s="31" t="str">
        <f>IF(Rapportage!G1077="","",Rapportage!G1077-Rapportage!E1077)</f>
        <v/>
      </c>
      <c r="P1077" s="35" t="str">
        <f>IF(Rapportage!K1077="","",(Rapportage!K1077*60)/1440)</f>
        <v/>
      </c>
      <c r="Q1077" s="40" t="str">
        <f>IF(O1077=1,1-((Rapportage!#REF!-$X$2)),"")</f>
        <v/>
      </c>
      <c r="R1077" s="40" t="str">
        <f t="shared" si="104"/>
        <v/>
      </c>
      <c r="S1077" s="35" t="str">
        <f>IF(OR(O1077=1,Rapportage!H1077&lt;$X$3),IF(Rapportage!H1077&lt;"00:01","",(Rapportage!H1077-$X$2)),"")</f>
        <v/>
      </c>
      <c r="T1077" s="36" t="str">
        <f t="shared" si="106"/>
        <v/>
      </c>
      <c r="U1077" s="41" t="str">
        <f t="shared" si="107"/>
        <v/>
      </c>
      <c r="V1077" s="36" t="str">
        <f t="shared" si="108"/>
        <v/>
      </c>
      <c r="W1077" s="36" t="str">
        <f t="shared" si="109"/>
        <v/>
      </c>
      <c r="X1077" s="31"/>
      <c r="Y1077" s="31"/>
      <c r="Z1077" s="31" t="s">
        <v>9694</v>
      </c>
      <c r="AA1077" s="31">
        <v>1076</v>
      </c>
      <c r="AB1077" s="31"/>
      <c r="AC1077" s="31"/>
      <c r="AD1077" s="31"/>
      <c r="AE1077" s="31"/>
      <c r="AF1077" s="31"/>
    </row>
    <row r="1078" spans="1:32">
      <c r="A1078" s="31" t="str">
        <f>IF((Rapportage!A1078)="","",_xlfn.CONCAT(REPT("0",4-LEN(Rapportage!A1078)),Rapportage!A1078))</f>
        <v/>
      </c>
      <c r="B1078" s="31" t="s">
        <v>3237</v>
      </c>
      <c r="C1078" s="31" t="str">
        <f>IF((Rapportage!C1078)="","",_xlfn.CONCAT(REPT("0",10-LEN(Rapportage!C1078)),Rapportage!C1078))</f>
        <v/>
      </c>
      <c r="D1078" s="31" t="s">
        <v>3238</v>
      </c>
      <c r="E1078" s="31" t="s">
        <v>18659</v>
      </c>
      <c r="F1078" s="31" t="s">
        <v>16137</v>
      </c>
      <c r="G1078" s="31" t="s">
        <v>3239</v>
      </c>
      <c r="H1078" s="31" t="s">
        <v>9695</v>
      </c>
      <c r="I1078" s="31">
        <v>1766</v>
      </c>
      <c r="J1078" s="31" t="e">
        <f ca="1">IF(($AB$2-$AA$2) &gt;= 0,IF(LEN(TEXT((V1078)*100,"00000"))=3,_xlfn.CONCAT(0,TEXT((V1078)*100,"00000")),TEXT((V1078)*100,"00000")),empty)</f>
        <v>#NAME?</v>
      </c>
      <c r="K1078" s="31" t="str">
        <f t="shared" si="105"/>
        <v/>
      </c>
      <c r="L1078" s="31" t="s">
        <v>13618</v>
      </c>
      <c r="M1078" s="31"/>
      <c r="N1078" s="33" t="e">
        <f>MOD(Rapportage!H1078-Rapportage!F1078,1)-P1078</f>
        <v>#VALUE!</v>
      </c>
      <c r="O1078" s="31" t="str">
        <f>IF(Rapportage!G1078="","",Rapportage!G1078-Rapportage!E1078)</f>
        <v/>
      </c>
      <c r="P1078" s="35" t="str">
        <f>IF(Rapportage!K1078="","",(Rapportage!K1078*60)/1440)</f>
        <v/>
      </c>
      <c r="Q1078" s="40" t="str">
        <f>IF(O1078=1,1-((Rapportage!#REF!-$X$2)),"")</f>
        <v/>
      </c>
      <c r="R1078" s="40" t="str">
        <f t="shared" si="104"/>
        <v/>
      </c>
      <c r="S1078" s="35" t="str">
        <f>IF(OR(O1078=1,Rapportage!H1078&lt;$X$3),IF(Rapportage!H1078&lt;"00:01","",(Rapportage!H1078-$X$2)),"")</f>
        <v/>
      </c>
      <c r="T1078" s="36" t="str">
        <f t="shared" si="106"/>
        <v/>
      </c>
      <c r="U1078" s="41" t="str">
        <f t="shared" si="107"/>
        <v/>
      </c>
      <c r="V1078" s="36" t="str">
        <f t="shared" si="108"/>
        <v/>
      </c>
      <c r="W1078" s="36" t="str">
        <f t="shared" si="109"/>
        <v/>
      </c>
      <c r="X1078" s="31"/>
      <c r="Y1078" s="31"/>
      <c r="Z1078" s="31" t="s">
        <v>9696</v>
      </c>
      <c r="AA1078" s="31">
        <v>1077</v>
      </c>
      <c r="AB1078" s="31"/>
      <c r="AC1078" s="31"/>
      <c r="AD1078" s="31"/>
      <c r="AE1078" s="31"/>
      <c r="AF1078" s="31"/>
    </row>
    <row r="1079" spans="1:32">
      <c r="A1079" s="31" t="str">
        <f>IF((Rapportage!A1079)="","",_xlfn.CONCAT(REPT("0",4-LEN(Rapportage!A1079)),Rapportage!A1079))</f>
        <v/>
      </c>
      <c r="B1079" s="31" t="s">
        <v>3240</v>
      </c>
      <c r="C1079" s="31" t="str">
        <f>IF((Rapportage!C1079)="","",_xlfn.CONCAT(REPT("0",10-LEN(Rapportage!C1079)),Rapportage!C1079))</f>
        <v/>
      </c>
      <c r="D1079" s="31" t="s">
        <v>3241</v>
      </c>
      <c r="E1079" s="31" t="s">
        <v>18660</v>
      </c>
      <c r="F1079" s="31" t="s">
        <v>16138</v>
      </c>
      <c r="G1079" s="31" t="s">
        <v>3242</v>
      </c>
      <c r="H1079" s="31" t="s">
        <v>9697</v>
      </c>
      <c r="I1079" s="31">
        <v>1766</v>
      </c>
      <c r="J1079" s="31" t="e">
        <f ca="1">IF(($AB$2-$AA$2) &gt;= 0,IF(LEN(TEXT((V1079)*100,"00000"))=3,_xlfn.CONCAT(0,TEXT((V1079)*100,"00000")),TEXT((V1079)*100,"00000")),empty)</f>
        <v>#NAME?</v>
      </c>
      <c r="K1079" s="31" t="str">
        <f t="shared" si="105"/>
        <v/>
      </c>
      <c r="L1079" s="31" t="s">
        <v>13619</v>
      </c>
      <c r="M1079" s="31"/>
      <c r="N1079" s="33" t="e">
        <f>MOD(Rapportage!H1079-Rapportage!F1079,1)-P1079</f>
        <v>#VALUE!</v>
      </c>
      <c r="O1079" s="31" t="str">
        <f>IF(Rapportage!G1079="","",Rapportage!G1079-Rapportage!E1079)</f>
        <v/>
      </c>
      <c r="P1079" s="35" t="str">
        <f>IF(Rapportage!K1079="","",(Rapportage!K1079*60)/1440)</f>
        <v/>
      </c>
      <c r="Q1079" s="40" t="str">
        <f>IF(O1079=1,1-((Rapportage!#REF!-$X$2)),"")</f>
        <v/>
      </c>
      <c r="R1079" s="40" t="str">
        <f t="shared" si="104"/>
        <v/>
      </c>
      <c r="S1079" s="35" t="str">
        <f>IF(OR(O1079=1,Rapportage!H1079&lt;$X$3),IF(Rapportage!H1079&lt;"00:01","",(Rapportage!H1079-$X$2)),"")</f>
        <v/>
      </c>
      <c r="T1079" s="36" t="str">
        <f t="shared" si="106"/>
        <v/>
      </c>
      <c r="U1079" s="41" t="str">
        <f t="shared" si="107"/>
        <v/>
      </c>
      <c r="V1079" s="36" t="str">
        <f t="shared" si="108"/>
        <v/>
      </c>
      <c r="W1079" s="36" t="str">
        <f t="shared" si="109"/>
        <v/>
      </c>
      <c r="X1079" s="31"/>
      <c r="Y1079" s="31"/>
      <c r="Z1079" s="31" t="s">
        <v>9698</v>
      </c>
      <c r="AA1079" s="31">
        <v>1078</v>
      </c>
      <c r="AB1079" s="31"/>
      <c r="AC1079" s="31"/>
      <c r="AD1079" s="31"/>
      <c r="AE1079" s="31"/>
      <c r="AF1079" s="31"/>
    </row>
    <row r="1080" spans="1:32">
      <c r="A1080" s="31" t="str">
        <f>IF((Rapportage!A1080)="","",_xlfn.CONCAT(REPT("0",4-LEN(Rapportage!A1080)),Rapportage!A1080))</f>
        <v/>
      </c>
      <c r="B1080" s="31" t="s">
        <v>3243</v>
      </c>
      <c r="C1080" s="31" t="str">
        <f>IF((Rapportage!C1080)="","",_xlfn.CONCAT(REPT("0",10-LEN(Rapportage!C1080)),Rapportage!C1080))</f>
        <v/>
      </c>
      <c r="D1080" s="31" t="s">
        <v>3244</v>
      </c>
      <c r="E1080" s="31" t="s">
        <v>18661</v>
      </c>
      <c r="F1080" s="31" t="s">
        <v>16139</v>
      </c>
      <c r="G1080" s="31" t="s">
        <v>3245</v>
      </c>
      <c r="H1080" s="31" t="s">
        <v>9699</v>
      </c>
      <c r="I1080" s="31">
        <v>1766</v>
      </c>
      <c r="J1080" s="31" t="e">
        <f ca="1">IF(($AB$2-$AA$2) &gt;= 0,IF(LEN(TEXT((V1080)*100,"00000"))=3,_xlfn.CONCAT(0,TEXT((V1080)*100,"00000")),TEXT((V1080)*100,"00000")),empty)</f>
        <v>#NAME?</v>
      </c>
      <c r="K1080" s="31" t="str">
        <f t="shared" si="105"/>
        <v/>
      </c>
      <c r="L1080" s="31" t="s">
        <v>13620</v>
      </c>
      <c r="M1080" s="31"/>
      <c r="N1080" s="33" t="e">
        <f>MOD(Rapportage!H1080-Rapportage!F1080,1)-P1080</f>
        <v>#VALUE!</v>
      </c>
      <c r="O1080" s="31" t="str">
        <f>IF(Rapportage!G1080="","",Rapportage!G1080-Rapportage!E1080)</f>
        <v/>
      </c>
      <c r="P1080" s="35" t="str">
        <f>IF(Rapportage!K1080="","",(Rapportage!K1080*60)/1440)</f>
        <v/>
      </c>
      <c r="Q1080" s="40" t="str">
        <f>IF(O1080=1,1-((Rapportage!#REF!-$X$2)),"")</f>
        <v/>
      </c>
      <c r="R1080" s="40" t="str">
        <f t="shared" si="104"/>
        <v/>
      </c>
      <c r="S1080" s="35" t="str">
        <f>IF(OR(O1080=1,Rapportage!H1080&lt;$X$3),IF(Rapportage!H1080&lt;"00:01","",(Rapportage!H1080-$X$2)),"")</f>
        <v/>
      </c>
      <c r="T1080" s="36" t="str">
        <f t="shared" si="106"/>
        <v/>
      </c>
      <c r="U1080" s="41" t="str">
        <f t="shared" si="107"/>
        <v/>
      </c>
      <c r="V1080" s="36" t="str">
        <f t="shared" si="108"/>
        <v/>
      </c>
      <c r="W1080" s="36" t="str">
        <f t="shared" si="109"/>
        <v/>
      </c>
      <c r="X1080" s="31"/>
      <c r="Y1080" s="31"/>
      <c r="Z1080" s="31" t="s">
        <v>9700</v>
      </c>
      <c r="AA1080" s="31">
        <v>1079</v>
      </c>
      <c r="AB1080" s="31"/>
      <c r="AC1080" s="31"/>
      <c r="AD1080" s="31"/>
      <c r="AE1080" s="31"/>
      <c r="AF1080" s="31"/>
    </row>
    <row r="1081" spans="1:32">
      <c r="A1081" s="31" t="str">
        <f>IF((Rapportage!A1081)="","",_xlfn.CONCAT(REPT("0",4-LEN(Rapportage!A1081)),Rapportage!A1081))</f>
        <v/>
      </c>
      <c r="B1081" s="31" t="s">
        <v>3246</v>
      </c>
      <c r="C1081" s="31" t="str">
        <f>IF((Rapportage!C1081)="","",_xlfn.CONCAT(REPT("0",10-LEN(Rapportage!C1081)),Rapportage!C1081))</f>
        <v/>
      </c>
      <c r="D1081" s="31" t="s">
        <v>3247</v>
      </c>
      <c r="E1081" s="31" t="s">
        <v>18662</v>
      </c>
      <c r="F1081" s="31" t="s">
        <v>16140</v>
      </c>
      <c r="G1081" s="31" t="s">
        <v>3248</v>
      </c>
      <c r="H1081" s="31" t="s">
        <v>9701</v>
      </c>
      <c r="I1081" s="31">
        <v>1766</v>
      </c>
      <c r="J1081" s="31" t="e">
        <f ca="1">IF(($AB$2-$AA$2) &gt;= 0,IF(LEN(TEXT((V1081)*100,"00000"))=3,_xlfn.CONCAT(0,TEXT((V1081)*100,"00000")),TEXT((V1081)*100,"00000")),empty)</f>
        <v>#NAME?</v>
      </c>
      <c r="K1081" s="31" t="str">
        <f t="shared" si="105"/>
        <v/>
      </c>
      <c r="L1081" s="31" t="s">
        <v>13621</v>
      </c>
      <c r="M1081" s="31"/>
      <c r="N1081" s="33" t="e">
        <f>MOD(Rapportage!H1081-Rapportage!F1081,1)-P1081</f>
        <v>#VALUE!</v>
      </c>
      <c r="O1081" s="31" t="str">
        <f>IF(Rapportage!G1081="","",Rapportage!G1081-Rapportage!E1081)</f>
        <v/>
      </c>
      <c r="P1081" s="35" t="str">
        <f>IF(Rapportage!K1081="","",(Rapportage!K1081*60)/1440)</f>
        <v/>
      </c>
      <c r="Q1081" s="40" t="str">
        <f>IF(O1081=1,1-((Rapportage!#REF!-$X$2)),"")</f>
        <v/>
      </c>
      <c r="R1081" s="40" t="str">
        <f t="shared" si="104"/>
        <v/>
      </c>
      <c r="S1081" s="35" t="str">
        <f>IF(OR(O1081=1,Rapportage!H1081&lt;$X$3),IF(Rapportage!H1081&lt;"00:01","",(Rapportage!H1081-$X$2)),"")</f>
        <v/>
      </c>
      <c r="T1081" s="36" t="str">
        <f t="shared" si="106"/>
        <v/>
      </c>
      <c r="U1081" s="41" t="str">
        <f t="shared" si="107"/>
        <v/>
      </c>
      <c r="V1081" s="36" t="str">
        <f t="shared" si="108"/>
        <v/>
      </c>
      <c r="W1081" s="36" t="str">
        <f t="shared" si="109"/>
        <v/>
      </c>
      <c r="X1081" s="31"/>
      <c r="Y1081" s="31"/>
      <c r="Z1081" s="31" t="s">
        <v>9702</v>
      </c>
      <c r="AA1081" s="31">
        <v>1080</v>
      </c>
      <c r="AB1081" s="31"/>
      <c r="AC1081" s="31"/>
      <c r="AD1081" s="31"/>
      <c r="AE1081" s="31"/>
      <c r="AF1081" s="31"/>
    </row>
    <row r="1082" spans="1:32">
      <c r="A1082" s="31" t="str">
        <f>IF((Rapportage!A1082)="","",_xlfn.CONCAT(REPT("0",4-LEN(Rapportage!A1082)),Rapportage!A1082))</f>
        <v/>
      </c>
      <c r="B1082" s="31" t="s">
        <v>3249</v>
      </c>
      <c r="C1082" s="31" t="str">
        <f>IF((Rapportage!C1082)="","",_xlfn.CONCAT(REPT("0",10-LEN(Rapportage!C1082)),Rapportage!C1082))</f>
        <v/>
      </c>
      <c r="D1082" s="31" t="s">
        <v>3250</v>
      </c>
      <c r="E1082" s="31" t="s">
        <v>18663</v>
      </c>
      <c r="F1082" s="31" t="s">
        <v>16141</v>
      </c>
      <c r="G1082" s="31" t="s">
        <v>3251</v>
      </c>
      <c r="H1082" s="31" t="s">
        <v>9703</v>
      </c>
      <c r="I1082" s="31">
        <v>1766</v>
      </c>
      <c r="J1082" s="31" t="e">
        <f ca="1">IF(($AB$2-$AA$2) &gt;= 0,IF(LEN(TEXT((V1082)*100,"00000"))=3,_xlfn.CONCAT(0,TEXT((V1082)*100,"00000")),TEXT((V1082)*100,"00000")),empty)</f>
        <v>#NAME?</v>
      </c>
      <c r="K1082" s="31" t="str">
        <f t="shared" si="105"/>
        <v/>
      </c>
      <c r="L1082" s="31" t="s">
        <v>13622</v>
      </c>
      <c r="M1082" s="31"/>
      <c r="N1082" s="33" t="e">
        <f>MOD(Rapportage!H1082-Rapportage!F1082,1)-P1082</f>
        <v>#VALUE!</v>
      </c>
      <c r="O1082" s="31" t="str">
        <f>IF(Rapportage!G1082="","",Rapportage!G1082-Rapportage!E1082)</f>
        <v/>
      </c>
      <c r="P1082" s="35" t="str">
        <f>IF(Rapportage!K1082="","",(Rapportage!K1082*60)/1440)</f>
        <v/>
      </c>
      <c r="Q1082" s="40" t="str">
        <f>IF(O1082=1,1-((Rapportage!#REF!-$X$2)),"")</f>
        <v/>
      </c>
      <c r="R1082" s="40" t="str">
        <f t="shared" si="104"/>
        <v/>
      </c>
      <c r="S1082" s="35" t="str">
        <f>IF(OR(O1082=1,Rapportage!H1082&lt;$X$3),IF(Rapportage!H1082&lt;"00:01","",(Rapportage!H1082-$X$2)),"")</f>
        <v/>
      </c>
      <c r="T1082" s="36" t="str">
        <f t="shared" si="106"/>
        <v/>
      </c>
      <c r="U1082" s="41" t="str">
        <f t="shared" si="107"/>
        <v/>
      </c>
      <c r="V1082" s="36" t="str">
        <f t="shared" si="108"/>
        <v/>
      </c>
      <c r="W1082" s="36" t="str">
        <f t="shared" si="109"/>
        <v/>
      </c>
      <c r="X1082" s="31"/>
      <c r="Y1082" s="31"/>
      <c r="Z1082" s="31" t="s">
        <v>9704</v>
      </c>
      <c r="AA1082" s="31">
        <v>1081</v>
      </c>
      <c r="AB1082" s="31"/>
      <c r="AC1082" s="31"/>
      <c r="AD1082" s="31"/>
      <c r="AE1082" s="31"/>
      <c r="AF1082" s="31"/>
    </row>
    <row r="1083" spans="1:32">
      <c r="A1083" s="31" t="str">
        <f>IF((Rapportage!A1083)="","",_xlfn.CONCAT(REPT("0",4-LEN(Rapportage!A1083)),Rapportage!A1083))</f>
        <v/>
      </c>
      <c r="B1083" s="31" t="s">
        <v>3252</v>
      </c>
      <c r="C1083" s="31" t="str">
        <f>IF((Rapportage!C1083)="","",_xlfn.CONCAT(REPT("0",10-LEN(Rapportage!C1083)),Rapportage!C1083))</f>
        <v/>
      </c>
      <c r="D1083" s="31" t="s">
        <v>3253</v>
      </c>
      <c r="E1083" s="31" t="s">
        <v>18664</v>
      </c>
      <c r="F1083" s="31" t="s">
        <v>16142</v>
      </c>
      <c r="G1083" s="31" t="s">
        <v>3254</v>
      </c>
      <c r="H1083" s="31" t="s">
        <v>9705</v>
      </c>
      <c r="I1083" s="31">
        <v>1766</v>
      </c>
      <c r="J1083" s="31" t="e">
        <f ca="1">IF(($AB$2-$AA$2) &gt;= 0,IF(LEN(TEXT((V1083)*100,"00000"))=3,_xlfn.CONCAT(0,TEXT((V1083)*100,"00000")),TEXT((V1083)*100,"00000")),empty)</f>
        <v>#NAME?</v>
      </c>
      <c r="K1083" s="31" t="str">
        <f t="shared" si="105"/>
        <v/>
      </c>
      <c r="L1083" s="31" t="s">
        <v>13623</v>
      </c>
      <c r="M1083" s="31"/>
      <c r="N1083" s="33" t="e">
        <f>MOD(Rapportage!H1083-Rapportage!F1083,1)-P1083</f>
        <v>#VALUE!</v>
      </c>
      <c r="O1083" s="31" t="str">
        <f>IF(Rapportage!G1083="","",Rapportage!G1083-Rapportage!E1083)</f>
        <v/>
      </c>
      <c r="P1083" s="35" t="str">
        <f>IF(Rapportage!K1083="","",(Rapportage!K1083*60)/1440)</f>
        <v/>
      </c>
      <c r="Q1083" s="40" t="str">
        <f>IF(O1083=1,1-((Rapportage!#REF!-$X$2)),"")</f>
        <v/>
      </c>
      <c r="R1083" s="40" t="str">
        <f t="shared" si="104"/>
        <v/>
      </c>
      <c r="S1083" s="35" t="str">
        <f>IF(OR(O1083=1,Rapportage!H1083&lt;$X$3),IF(Rapportage!H1083&lt;"00:01","",(Rapportage!H1083-$X$2)),"")</f>
        <v/>
      </c>
      <c r="T1083" s="36" t="str">
        <f t="shared" si="106"/>
        <v/>
      </c>
      <c r="U1083" s="41" t="str">
        <f t="shared" si="107"/>
        <v/>
      </c>
      <c r="V1083" s="36" t="str">
        <f t="shared" si="108"/>
        <v/>
      </c>
      <c r="W1083" s="36" t="str">
        <f t="shared" si="109"/>
        <v/>
      </c>
      <c r="X1083" s="31"/>
      <c r="Y1083" s="31"/>
      <c r="Z1083" s="31" t="s">
        <v>9706</v>
      </c>
      <c r="AA1083" s="31">
        <v>1082</v>
      </c>
      <c r="AB1083" s="31"/>
      <c r="AC1083" s="31"/>
      <c r="AD1083" s="31"/>
      <c r="AE1083" s="31"/>
      <c r="AF1083" s="31"/>
    </row>
    <row r="1084" spans="1:32">
      <c r="A1084" s="31" t="str">
        <f>IF((Rapportage!A1084)="","",_xlfn.CONCAT(REPT("0",4-LEN(Rapportage!A1084)),Rapportage!A1084))</f>
        <v/>
      </c>
      <c r="B1084" s="31" t="s">
        <v>3255</v>
      </c>
      <c r="C1084" s="31" t="str">
        <f>IF((Rapportage!C1084)="","",_xlfn.CONCAT(REPT("0",10-LEN(Rapportage!C1084)),Rapportage!C1084))</f>
        <v/>
      </c>
      <c r="D1084" s="31" t="s">
        <v>3256</v>
      </c>
      <c r="E1084" s="31" t="s">
        <v>18665</v>
      </c>
      <c r="F1084" s="31" t="s">
        <v>16143</v>
      </c>
      <c r="G1084" s="31" t="s">
        <v>3257</v>
      </c>
      <c r="H1084" s="31" t="s">
        <v>9707</v>
      </c>
      <c r="I1084" s="31">
        <v>1766</v>
      </c>
      <c r="J1084" s="31" t="e">
        <f ca="1">IF(($AB$2-$AA$2) &gt;= 0,IF(LEN(TEXT((V1084)*100,"00000"))=3,_xlfn.CONCAT(0,TEXT((V1084)*100,"00000")),TEXT((V1084)*100,"00000")),empty)</f>
        <v>#NAME?</v>
      </c>
      <c r="K1084" s="31" t="str">
        <f t="shared" si="105"/>
        <v/>
      </c>
      <c r="L1084" s="31" t="s">
        <v>13624</v>
      </c>
      <c r="M1084" s="31"/>
      <c r="N1084" s="33" t="e">
        <f>MOD(Rapportage!H1084-Rapportage!F1084,1)-P1084</f>
        <v>#VALUE!</v>
      </c>
      <c r="O1084" s="31" t="str">
        <f>IF(Rapportage!G1084="","",Rapportage!G1084-Rapportage!E1084)</f>
        <v/>
      </c>
      <c r="P1084" s="35" t="str">
        <f>IF(Rapportage!K1084="","",(Rapportage!K1084*60)/1440)</f>
        <v/>
      </c>
      <c r="Q1084" s="40" t="str">
        <f>IF(O1084=1,1-((Rapportage!#REF!-$X$2)),"")</f>
        <v/>
      </c>
      <c r="R1084" s="40" t="str">
        <f t="shared" si="104"/>
        <v/>
      </c>
      <c r="S1084" s="35" t="str">
        <f>IF(OR(O1084=1,Rapportage!H1084&lt;$X$3),IF(Rapportage!H1084&lt;"00:01","",(Rapportage!H1084-$X$2)),"")</f>
        <v/>
      </c>
      <c r="T1084" s="36" t="str">
        <f t="shared" si="106"/>
        <v/>
      </c>
      <c r="U1084" s="41" t="str">
        <f t="shared" si="107"/>
        <v/>
      </c>
      <c r="V1084" s="36" t="str">
        <f t="shared" si="108"/>
        <v/>
      </c>
      <c r="W1084" s="36" t="str">
        <f t="shared" si="109"/>
        <v/>
      </c>
      <c r="X1084" s="31"/>
      <c r="Y1084" s="31"/>
      <c r="Z1084" s="31" t="s">
        <v>9708</v>
      </c>
      <c r="AA1084" s="31">
        <v>1083</v>
      </c>
      <c r="AB1084" s="31"/>
      <c r="AC1084" s="31"/>
      <c r="AD1084" s="31"/>
      <c r="AE1084" s="31"/>
      <c r="AF1084" s="31"/>
    </row>
    <row r="1085" spans="1:32">
      <c r="A1085" s="31" t="str">
        <f>IF((Rapportage!A1085)="","",_xlfn.CONCAT(REPT("0",4-LEN(Rapportage!A1085)),Rapportage!A1085))</f>
        <v/>
      </c>
      <c r="B1085" s="31" t="s">
        <v>3258</v>
      </c>
      <c r="C1085" s="31" t="str">
        <f>IF((Rapportage!C1085)="","",_xlfn.CONCAT(REPT("0",10-LEN(Rapportage!C1085)),Rapportage!C1085))</f>
        <v/>
      </c>
      <c r="D1085" s="31" t="s">
        <v>3259</v>
      </c>
      <c r="E1085" s="31" t="s">
        <v>18666</v>
      </c>
      <c r="F1085" s="31" t="s">
        <v>16144</v>
      </c>
      <c r="G1085" s="31" t="s">
        <v>3260</v>
      </c>
      <c r="H1085" s="31" t="s">
        <v>9709</v>
      </c>
      <c r="I1085" s="31">
        <v>1766</v>
      </c>
      <c r="J1085" s="31" t="e">
        <f ca="1">IF(($AB$2-$AA$2) &gt;= 0,IF(LEN(TEXT((V1085)*100,"00000"))=3,_xlfn.CONCAT(0,TEXT((V1085)*100,"00000")),TEXT((V1085)*100,"00000")),empty)</f>
        <v>#NAME?</v>
      </c>
      <c r="K1085" s="31" t="str">
        <f t="shared" si="105"/>
        <v/>
      </c>
      <c r="L1085" s="31" t="s">
        <v>13625</v>
      </c>
      <c r="M1085" s="31"/>
      <c r="N1085" s="33" t="e">
        <f>MOD(Rapportage!H1085-Rapportage!F1085,1)-P1085</f>
        <v>#VALUE!</v>
      </c>
      <c r="O1085" s="31" t="str">
        <f>IF(Rapportage!G1085="","",Rapportage!G1085-Rapportage!E1085)</f>
        <v/>
      </c>
      <c r="P1085" s="35" t="str">
        <f>IF(Rapportage!K1085="","",(Rapportage!K1085*60)/1440)</f>
        <v/>
      </c>
      <c r="Q1085" s="40" t="str">
        <f>IF(O1085=1,1-((Rapportage!#REF!-$X$2)),"")</f>
        <v/>
      </c>
      <c r="R1085" s="40" t="str">
        <f t="shared" si="104"/>
        <v/>
      </c>
      <c r="S1085" s="35" t="str">
        <f>IF(OR(O1085=1,Rapportage!H1085&lt;$X$3),IF(Rapportage!H1085&lt;"00:01","",(Rapportage!H1085-$X$2)),"")</f>
        <v/>
      </c>
      <c r="T1085" s="36" t="str">
        <f t="shared" si="106"/>
        <v/>
      </c>
      <c r="U1085" s="41" t="str">
        <f t="shared" si="107"/>
        <v/>
      </c>
      <c r="V1085" s="36" t="str">
        <f t="shared" si="108"/>
        <v/>
      </c>
      <c r="W1085" s="36" t="str">
        <f t="shared" si="109"/>
        <v/>
      </c>
      <c r="X1085" s="31"/>
      <c r="Y1085" s="31"/>
      <c r="Z1085" s="31" t="s">
        <v>9710</v>
      </c>
      <c r="AA1085" s="31">
        <v>1084</v>
      </c>
      <c r="AB1085" s="31"/>
      <c r="AC1085" s="31"/>
      <c r="AD1085" s="31"/>
      <c r="AE1085" s="31"/>
      <c r="AF1085" s="31"/>
    </row>
    <row r="1086" spans="1:32">
      <c r="A1086" s="31" t="str">
        <f>IF((Rapportage!A1086)="","",_xlfn.CONCAT(REPT("0",4-LEN(Rapportage!A1086)),Rapportage!A1086))</f>
        <v/>
      </c>
      <c r="B1086" s="31" t="s">
        <v>3261</v>
      </c>
      <c r="C1086" s="31" t="str">
        <f>IF((Rapportage!C1086)="","",_xlfn.CONCAT(REPT("0",10-LEN(Rapportage!C1086)),Rapportage!C1086))</f>
        <v/>
      </c>
      <c r="D1086" s="31" t="s">
        <v>3262</v>
      </c>
      <c r="E1086" s="31" t="s">
        <v>18667</v>
      </c>
      <c r="F1086" s="31" t="s">
        <v>16145</v>
      </c>
      <c r="G1086" s="31" t="s">
        <v>3263</v>
      </c>
      <c r="H1086" s="31" t="s">
        <v>9711</v>
      </c>
      <c r="I1086" s="31">
        <v>1766</v>
      </c>
      <c r="J1086" s="31" t="e">
        <f ca="1">IF(($AB$2-$AA$2) &gt;= 0,IF(LEN(TEXT((V1086)*100,"00000"))=3,_xlfn.CONCAT(0,TEXT((V1086)*100,"00000")),TEXT((V1086)*100,"00000")),empty)</f>
        <v>#NAME?</v>
      </c>
      <c r="K1086" s="31" t="str">
        <f t="shared" si="105"/>
        <v/>
      </c>
      <c r="L1086" s="31" t="s">
        <v>13626</v>
      </c>
      <c r="M1086" s="31"/>
      <c r="N1086" s="33" t="e">
        <f>MOD(Rapportage!H1086-Rapportage!F1086,1)-P1086</f>
        <v>#VALUE!</v>
      </c>
      <c r="O1086" s="31" t="str">
        <f>IF(Rapportage!G1086="","",Rapportage!G1086-Rapportage!E1086)</f>
        <v/>
      </c>
      <c r="P1086" s="35" t="str">
        <f>IF(Rapportage!K1086="","",(Rapportage!K1086*60)/1440)</f>
        <v/>
      </c>
      <c r="Q1086" s="40" t="str">
        <f>IF(O1086=1,1-((Rapportage!#REF!-$X$2)),"")</f>
        <v/>
      </c>
      <c r="R1086" s="40" t="str">
        <f t="shared" si="104"/>
        <v/>
      </c>
      <c r="S1086" s="35" t="str">
        <f>IF(OR(O1086=1,Rapportage!H1086&lt;$X$3),IF(Rapportage!H1086&lt;"00:01","",(Rapportage!H1086-$X$2)),"")</f>
        <v/>
      </c>
      <c r="T1086" s="36" t="str">
        <f t="shared" si="106"/>
        <v/>
      </c>
      <c r="U1086" s="41" t="str">
        <f t="shared" si="107"/>
        <v/>
      </c>
      <c r="V1086" s="36" t="str">
        <f t="shared" si="108"/>
        <v/>
      </c>
      <c r="W1086" s="36" t="str">
        <f t="shared" si="109"/>
        <v/>
      </c>
      <c r="X1086" s="31"/>
      <c r="Y1086" s="31"/>
      <c r="Z1086" s="31" t="s">
        <v>9712</v>
      </c>
      <c r="AA1086" s="31">
        <v>1085</v>
      </c>
      <c r="AB1086" s="31"/>
      <c r="AC1086" s="31"/>
      <c r="AD1086" s="31"/>
      <c r="AE1086" s="31"/>
      <c r="AF1086" s="31"/>
    </row>
    <row r="1087" spans="1:32">
      <c r="A1087" s="31" t="str">
        <f>IF((Rapportage!A1087)="","",_xlfn.CONCAT(REPT("0",4-LEN(Rapportage!A1087)),Rapportage!A1087))</f>
        <v/>
      </c>
      <c r="B1087" s="31" t="s">
        <v>3264</v>
      </c>
      <c r="C1087" s="31" t="str">
        <f>IF((Rapportage!C1087)="","",_xlfn.CONCAT(REPT("0",10-LEN(Rapportage!C1087)),Rapportage!C1087))</f>
        <v/>
      </c>
      <c r="D1087" s="31" t="s">
        <v>3265</v>
      </c>
      <c r="E1087" s="31" t="s">
        <v>18668</v>
      </c>
      <c r="F1087" s="31" t="s">
        <v>16146</v>
      </c>
      <c r="G1087" s="31" t="s">
        <v>3266</v>
      </c>
      <c r="H1087" s="31" t="s">
        <v>9713</v>
      </c>
      <c r="I1087" s="31">
        <v>1766</v>
      </c>
      <c r="J1087" s="31" t="e">
        <f ca="1">IF(($AB$2-$AA$2) &gt;= 0,IF(LEN(TEXT((V1087)*100,"00000"))=3,_xlfn.CONCAT(0,TEXT((V1087)*100,"00000")),TEXT((V1087)*100,"00000")),empty)</f>
        <v>#NAME?</v>
      </c>
      <c r="K1087" s="31" t="str">
        <f t="shared" si="105"/>
        <v/>
      </c>
      <c r="L1087" s="31" t="s">
        <v>13627</v>
      </c>
      <c r="M1087" s="31"/>
      <c r="N1087" s="33" t="e">
        <f>MOD(Rapportage!H1087-Rapportage!F1087,1)-P1087</f>
        <v>#VALUE!</v>
      </c>
      <c r="O1087" s="31" t="str">
        <f>IF(Rapportage!G1087="","",Rapportage!G1087-Rapportage!E1087)</f>
        <v/>
      </c>
      <c r="P1087" s="35" t="str">
        <f>IF(Rapportage!K1087="","",(Rapportage!K1087*60)/1440)</f>
        <v/>
      </c>
      <c r="Q1087" s="40" t="str">
        <f>IF(O1087=1,1-((Rapportage!#REF!-$X$2)),"")</f>
        <v/>
      </c>
      <c r="R1087" s="40" t="str">
        <f t="shared" si="104"/>
        <v/>
      </c>
      <c r="S1087" s="35" t="str">
        <f>IF(OR(O1087=1,Rapportage!H1087&lt;$X$3),IF(Rapportage!H1087&lt;"00:01","",(Rapportage!H1087-$X$2)),"")</f>
        <v/>
      </c>
      <c r="T1087" s="36" t="str">
        <f t="shared" si="106"/>
        <v/>
      </c>
      <c r="U1087" s="41" t="str">
        <f t="shared" si="107"/>
        <v/>
      </c>
      <c r="V1087" s="36" t="str">
        <f t="shared" si="108"/>
        <v/>
      </c>
      <c r="W1087" s="36" t="str">
        <f t="shared" si="109"/>
        <v/>
      </c>
      <c r="X1087" s="31"/>
      <c r="Y1087" s="31"/>
      <c r="Z1087" s="31" t="s">
        <v>9714</v>
      </c>
      <c r="AA1087" s="31">
        <v>1086</v>
      </c>
      <c r="AB1087" s="31"/>
      <c r="AC1087" s="31"/>
      <c r="AD1087" s="31"/>
      <c r="AE1087" s="31"/>
      <c r="AF1087" s="31"/>
    </row>
    <row r="1088" spans="1:32">
      <c r="A1088" s="31" t="str">
        <f>IF((Rapportage!A1088)="","",_xlfn.CONCAT(REPT("0",4-LEN(Rapportage!A1088)),Rapportage!A1088))</f>
        <v/>
      </c>
      <c r="B1088" s="31" t="s">
        <v>3267</v>
      </c>
      <c r="C1088" s="31" t="str">
        <f>IF((Rapportage!C1088)="","",_xlfn.CONCAT(REPT("0",10-LEN(Rapportage!C1088)),Rapportage!C1088))</f>
        <v/>
      </c>
      <c r="D1088" s="31" t="s">
        <v>3268</v>
      </c>
      <c r="E1088" s="31" t="s">
        <v>18669</v>
      </c>
      <c r="F1088" s="31" t="s">
        <v>16147</v>
      </c>
      <c r="G1088" s="31" t="s">
        <v>3269</v>
      </c>
      <c r="H1088" s="31" t="s">
        <v>9715</v>
      </c>
      <c r="I1088" s="31">
        <v>1766</v>
      </c>
      <c r="J1088" s="31" t="e">
        <f ca="1">IF(($AB$2-$AA$2) &gt;= 0,IF(LEN(TEXT((V1088)*100,"00000"))=3,_xlfn.CONCAT(0,TEXT((V1088)*100,"00000")),TEXT((V1088)*100,"00000")),empty)</f>
        <v>#NAME?</v>
      </c>
      <c r="K1088" s="31" t="str">
        <f t="shared" si="105"/>
        <v/>
      </c>
      <c r="L1088" s="31" t="s">
        <v>13628</v>
      </c>
      <c r="M1088" s="31"/>
      <c r="N1088" s="33" t="e">
        <f>MOD(Rapportage!H1088-Rapportage!F1088,1)-P1088</f>
        <v>#VALUE!</v>
      </c>
      <c r="O1088" s="31" t="str">
        <f>IF(Rapportage!G1088="","",Rapportage!G1088-Rapportage!E1088)</f>
        <v/>
      </c>
      <c r="P1088" s="35" t="str">
        <f>IF(Rapportage!K1088="","",(Rapportage!K1088*60)/1440)</f>
        <v/>
      </c>
      <c r="Q1088" s="40" t="str">
        <f>IF(O1088=1,1-((Rapportage!#REF!-$X$2)),"")</f>
        <v/>
      </c>
      <c r="R1088" s="40" t="str">
        <f t="shared" si="104"/>
        <v/>
      </c>
      <c r="S1088" s="35" t="str">
        <f>IF(OR(O1088=1,Rapportage!H1088&lt;$X$3),IF(Rapportage!H1088&lt;"00:01","",(Rapportage!H1088-$X$2)),"")</f>
        <v/>
      </c>
      <c r="T1088" s="36" t="str">
        <f t="shared" si="106"/>
        <v/>
      </c>
      <c r="U1088" s="41" t="str">
        <f t="shared" si="107"/>
        <v/>
      </c>
      <c r="V1088" s="36" t="str">
        <f t="shared" si="108"/>
        <v/>
      </c>
      <c r="W1088" s="36" t="str">
        <f t="shared" si="109"/>
        <v/>
      </c>
      <c r="X1088" s="31"/>
      <c r="Y1088" s="31"/>
      <c r="Z1088" s="31" t="s">
        <v>9716</v>
      </c>
      <c r="AA1088" s="31">
        <v>1087</v>
      </c>
      <c r="AB1088" s="31"/>
      <c r="AC1088" s="31"/>
      <c r="AD1088" s="31"/>
      <c r="AE1088" s="31"/>
      <c r="AF1088" s="31"/>
    </row>
    <row r="1089" spans="1:32">
      <c r="A1089" s="31" t="str">
        <f>IF((Rapportage!A1089)="","",_xlfn.CONCAT(REPT("0",4-LEN(Rapportage!A1089)),Rapportage!A1089))</f>
        <v/>
      </c>
      <c r="B1089" s="31" t="s">
        <v>3270</v>
      </c>
      <c r="C1089" s="31" t="str">
        <f>IF((Rapportage!C1089)="","",_xlfn.CONCAT(REPT("0",10-LEN(Rapportage!C1089)),Rapportage!C1089))</f>
        <v/>
      </c>
      <c r="D1089" s="31" t="s">
        <v>3271</v>
      </c>
      <c r="E1089" s="31" t="s">
        <v>18670</v>
      </c>
      <c r="F1089" s="31" t="s">
        <v>16148</v>
      </c>
      <c r="G1089" s="31" t="s">
        <v>3272</v>
      </c>
      <c r="H1089" s="31" t="s">
        <v>9717</v>
      </c>
      <c r="I1089" s="31">
        <v>1766</v>
      </c>
      <c r="J1089" s="31" t="e">
        <f ca="1">IF(($AB$2-$AA$2) &gt;= 0,IF(LEN(TEXT((V1089)*100,"00000"))=3,_xlfn.CONCAT(0,TEXT((V1089)*100,"00000")),TEXT((V1089)*100,"00000")),empty)</f>
        <v>#NAME?</v>
      </c>
      <c r="K1089" s="31" t="str">
        <f t="shared" si="105"/>
        <v/>
      </c>
      <c r="L1089" s="31" t="s">
        <v>13629</v>
      </c>
      <c r="M1089" s="31"/>
      <c r="N1089" s="33" t="e">
        <f>MOD(Rapportage!H1089-Rapportage!F1089,1)-P1089</f>
        <v>#VALUE!</v>
      </c>
      <c r="O1089" s="31" t="str">
        <f>IF(Rapportage!G1089="","",Rapportage!G1089-Rapportage!E1089)</f>
        <v/>
      </c>
      <c r="P1089" s="35" t="str">
        <f>IF(Rapportage!K1089="","",(Rapportage!K1089*60)/1440)</f>
        <v/>
      </c>
      <c r="Q1089" s="40" t="str">
        <f>IF(O1089=1,1-((Rapportage!#REF!-$X$2)),"")</f>
        <v/>
      </c>
      <c r="R1089" s="40" t="str">
        <f t="shared" si="104"/>
        <v/>
      </c>
      <c r="S1089" s="35" t="str">
        <f>IF(OR(O1089=1,Rapportage!H1089&lt;$X$3),IF(Rapportage!H1089&lt;"00:01","",(Rapportage!H1089-$X$2)),"")</f>
        <v/>
      </c>
      <c r="T1089" s="36" t="str">
        <f t="shared" si="106"/>
        <v/>
      </c>
      <c r="U1089" s="41" t="str">
        <f t="shared" si="107"/>
        <v/>
      </c>
      <c r="V1089" s="36" t="str">
        <f t="shared" si="108"/>
        <v/>
      </c>
      <c r="W1089" s="36" t="str">
        <f t="shared" si="109"/>
        <v/>
      </c>
      <c r="X1089" s="31"/>
      <c r="Y1089" s="31"/>
      <c r="Z1089" s="31" t="s">
        <v>9718</v>
      </c>
      <c r="AA1089" s="31">
        <v>1088</v>
      </c>
      <c r="AB1089" s="31"/>
      <c r="AC1089" s="31"/>
      <c r="AD1089" s="31"/>
      <c r="AE1089" s="31"/>
      <c r="AF1089" s="31"/>
    </row>
    <row r="1090" spans="1:32">
      <c r="A1090" s="31" t="str">
        <f>IF((Rapportage!A1090)="","",_xlfn.CONCAT(REPT("0",4-LEN(Rapportage!A1090)),Rapportage!A1090))</f>
        <v/>
      </c>
      <c r="B1090" s="31" t="s">
        <v>3273</v>
      </c>
      <c r="C1090" s="31" t="str">
        <f>IF((Rapportage!C1090)="","",_xlfn.CONCAT(REPT("0",10-LEN(Rapportage!C1090)),Rapportage!C1090))</f>
        <v/>
      </c>
      <c r="D1090" s="31" t="s">
        <v>3274</v>
      </c>
      <c r="E1090" s="31" t="s">
        <v>18671</v>
      </c>
      <c r="F1090" s="31" t="s">
        <v>16149</v>
      </c>
      <c r="G1090" s="31" t="s">
        <v>3275</v>
      </c>
      <c r="H1090" s="31" t="s">
        <v>9719</v>
      </c>
      <c r="I1090" s="31">
        <v>1766</v>
      </c>
      <c r="J1090" s="31" t="e">
        <f ca="1">IF(($AB$2-$AA$2) &gt;= 0,IF(LEN(TEXT((V1090)*100,"00000"))=3,_xlfn.CONCAT(0,TEXT((V1090)*100,"00000")),TEXT((V1090)*100,"00000")),empty)</f>
        <v>#NAME?</v>
      </c>
      <c r="K1090" s="31" t="str">
        <f t="shared" si="105"/>
        <v/>
      </c>
      <c r="L1090" s="31" t="s">
        <v>13630</v>
      </c>
      <c r="M1090" s="31"/>
      <c r="N1090" s="33" t="e">
        <f>MOD(Rapportage!H1090-Rapportage!F1090,1)-P1090</f>
        <v>#VALUE!</v>
      </c>
      <c r="O1090" s="31" t="str">
        <f>IF(Rapportage!G1090="","",Rapportage!G1090-Rapportage!E1090)</f>
        <v/>
      </c>
      <c r="P1090" s="35" t="str">
        <f>IF(Rapportage!K1090="","",(Rapportage!K1090*60)/1440)</f>
        <v/>
      </c>
      <c r="Q1090" s="40" t="str">
        <f>IF(O1090=1,1-((Rapportage!#REF!-$X$2)),"")</f>
        <v/>
      </c>
      <c r="R1090" s="40" t="str">
        <f t="shared" ref="R1090:R1153" si="110">IF(Q1090="","",(Q1090-N1090))</f>
        <v/>
      </c>
      <c r="S1090" s="35" t="str">
        <f>IF(OR(O1090=1,Rapportage!H1090&lt;$X$3),IF(Rapportage!H1090&lt;"00:01","",(Rapportage!H1090-$X$2)),"")</f>
        <v/>
      </c>
      <c r="T1090" s="36" t="str">
        <f t="shared" si="106"/>
        <v/>
      </c>
      <c r="U1090" s="41" t="str">
        <f t="shared" si="107"/>
        <v/>
      </c>
      <c r="V1090" s="36" t="str">
        <f t="shared" si="108"/>
        <v/>
      </c>
      <c r="W1090" s="36" t="str">
        <f t="shared" si="109"/>
        <v/>
      </c>
      <c r="X1090" s="31"/>
      <c r="Y1090" s="31"/>
      <c r="Z1090" s="31" t="s">
        <v>9720</v>
      </c>
      <c r="AA1090" s="31">
        <v>1089</v>
      </c>
      <c r="AB1090" s="31"/>
      <c r="AC1090" s="31"/>
      <c r="AD1090" s="31"/>
      <c r="AE1090" s="31"/>
      <c r="AF1090" s="31"/>
    </row>
    <row r="1091" spans="1:32">
      <c r="A1091" s="31" t="str">
        <f>IF((Rapportage!A1091)="","",_xlfn.CONCAT(REPT("0",4-LEN(Rapportage!A1091)),Rapportage!A1091))</f>
        <v/>
      </c>
      <c r="B1091" s="31" t="s">
        <v>3276</v>
      </c>
      <c r="C1091" s="31" t="str">
        <f>IF((Rapportage!C1091)="","",_xlfn.CONCAT(REPT("0",10-LEN(Rapportage!C1091)),Rapportage!C1091))</f>
        <v/>
      </c>
      <c r="D1091" s="31" t="s">
        <v>3277</v>
      </c>
      <c r="E1091" s="31" t="s">
        <v>18672</v>
      </c>
      <c r="F1091" s="31" t="s">
        <v>16150</v>
      </c>
      <c r="G1091" s="31" t="s">
        <v>3278</v>
      </c>
      <c r="H1091" s="31" t="s">
        <v>9721</v>
      </c>
      <c r="I1091" s="31">
        <v>1766</v>
      </c>
      <c r="J1091" s="31" t="e">
        <f ca="1">IF(($AB$2-$AA$2) &gt;= 0,IF(LEN(TEXT((V1091)*100,"00000"))=3,_xlfn.CONCAT(0,TEXT((V1091)*100,"00000")),TEXT((V1091)*100,"00000")),empty)</f>
        <v>#NAME?</v>
      </c>
      <c r="K1091" s="31" t="str">
        <f t="shared" ref="K1091:K1154" si="111">IF(W1091="","",IF(LEN(TEXT((W1091)*100,"00000"))=3,_xlfn.CONCAT(0,TEXT((W1091)*100,"00000")),TEXT((W1091)*100,"00000")))</f>
        <v/>
      </c>
      <c r="L1091" s="31" t="s">
        <v>13631</v>
      </c>
      <c r="M1091" s="31"/>
      <c r="N1091" s="33" t="e">
        <f>MOD(Rapportage!H1091-Rapportage!F1091,1)-P1091</f>
        <v>#VALUE!</v>
      </c>
      <c r="O1091" s="31" t="str">
        <f>IF(Rapportage!G1091="","",Rapportage!G1091-Rapportage!E1091)</f>
        <v/>
      </c>
      <c r="P1091" s="35" t="str">
        <f>IF(Rapportage!K1091="","",(Rapportage!K1091*60)/1440)</f>
        <v/>
      </c>
      <c r="Q1091" s="40" t="str">
        <f>IF(O1091=1,1-((Rapportage!#REF!-$X$2)),"")</f>
        <v/>
      </c>
      <c r="R1091" s="40" t="str">
        <f t="shared" si="110"/>
        <v/>
      </c>
      <c r="S1091" s="35" t="str">
        <f>IF(OR(O1091=1,Rapportage!H1091&lt;$X$3),IF(Rapportage!H1091&lt;"00:01","",(Rapportage!H1091-$X$2)),"")</f>
        <v/>
      </c>
      <c r="T1091" s="36" t="str">
        <f t="shared" si="106"/>
        <v/>
      </c>
      <c r="U1091" s="41" t="str">
        <f t="shared" si="107"/>
        <v/>
      </c>
      <c r="V1091" s="36" t="str">
        <f t="shared" si="108"/>
        <v/>
      </c>
      <c r="W1091" s="36" t="str">
        <f t="shared" si="109"/>
        <v/>
      </c>
      <c r="X1091" s="31"/>
      <c r="Y1091" s="31"/>
      <c r="Z1091" s="31" t="s">
        <v>9722</v>
      </c>
      <c r="AA1091" s="31">
        <v>1090</v>
      </c>
      <c r="AB1091" s="31"/>
      <c r="AC1091" s="31"/>
      <c r="AD1091" s="31"/>
      <c r="AE1091" s="31"/>
      <c r="AF1091" s="31"/>
    </row>
    <row r="1092" spans="1:32">
      <c r="A1092" s="31" t="str">
        <f>IF((Rapportage!A1092)="","",_xlfn.CONCAT(REPT("0",4-LEN(Rapportage!A1092)),Rapportage!A1092))</f>
        <v/>
      </c>
      <c r="B1092" s="31" t="s">
        <v>3279</v>
      </c>
      <c r="C1092" s="31" t="str">
        <f>IF((Rapportage!C1092)="","",_xlfn.CONCAT(REPT("0",10-LEN(Rapportage!C1092)),Rapportage!C1092))</f>
        <v/>
      </c>
      <c r="D1092" s="31" t="s">
        <v>3280</v>
      </c>
      <c r="E1092" s="31" t="s">
        <v>18673</v>
      </c>
      <c r="F1092" s="31" t="s">
        <v>16151</v>
      </c>
      <c r="G1092" s="31" t="s">
        <v>3281</v>
      </c>
      <c r="H1092" s="31" t="s">
        <v>9723</v>
      </c>
      <c r="I1092" s="31">
        <v>1766</v>
      </c>
      <c r="J1092" s="31" t="e">
        <f ca="1">IF(($AB$2-$AA$2) &gt;= 0,IF(LEN(TEXT((V1092)*100,"00000"))=3,_xlfn.CONCAT(0,TEXT((V1092)*100,"00000")),TEXT((V1092)*100,"00000")),empty)</f>
        <v>#NAME?</v>
      </c>
      <c r="K1092" s="31" t="str">
        <f t="shared" si="111"/>
        <v/>
      </c>
      <c r="L1092" s="31" t="s">
        <v>13632</v>
      </c>
      <c r="M1092" s="31"/>
      <c r="N1092" s="33" t="e">
        <f>MOD(Rapportage!H1092-Rapportage!F1092,1)-P1092</f>
        <v>#VALUE!</v>
      </c>
      <c r="O1092" s="31" t="str">
        <f>IF(Rapportage!G1092="","",Rapportage!G1092-Rapportage!E1092)</f>
        <v/>
      </c>
      <c r="P1092" s="35" t="str">
        <f>IF(Rapportage!K1092="","",(Rapportage!K1092*60)/1440)</f>
        <v/>
      </c>
      <c r="Q1092" s="40" t="str">
        <f>IF(O1092=1,1-((Rapportage!#REF!-$X$2)),"")</f>
        <v/>
      </c>
      <c r="R1092" s="40" t="str">
        <f t="shared" si="110"/>
        <v/>
      </c>
      <c r="S1092" s="35" t="str">
        <f>IF(OR(O1092=1,Rapportage!H1092&lt;$X$3),IF(Rapportage!H1092&lt;"00:01","",(Rapportage!H1092-$X$2)),"")</f>
        <v/>
      </c>
      <c r="T1092" s="36" t="str">
        <f t="shared" si="106"/>
        <v/>
      </c>
      <c r="U1092" s="41" t="str">
        <f t="shared" si="107"/>
        <v/>
      </c>
      <c r="V1092" s="36" t="str">
        <f t="shared" si="108"/>
        <v/>
      </c>
      <c r="W1092" s="36" t="str">
        <f t="shared" si="109"/>
        <v/>
      </c>
      <c r="X1092" s="31"/>
      <c r="Y1092" s="31"/>
      <c r="Z1092" s="31" t="s">
        <v>9724</v>
      </c>
      <c r="AA1092" s="31">
        <v>1091</v>
      </c>
      <c r="AB1092" s="31"/>
      <c r="AC1092" s="31"/>
      <c r="AD1092" s="31"/>
      <c r="AE1092" s="31"/>
      <c r="AF1092" s="31"/>
    </row>
    <row r="1093" spans="1:32">
      <c r="A1093" s="31" t="str">
        <f>IF((Rapportage!A1093)="","",_xlfn.CONCAT(REPT("0",4-LEN(Rapportage!A1093)),Rapportage!A1093))</f>
        <v/>
      </c>
      <c r="B1093" s="31" t="s">
        <v>3282</v>
      </c>
      <c r="C1093" s="31" t="str">
        <f>IF((Rapportage!C1093)="","",_xlfn.CONCAT(REPT("0",10-LEN(Rapportage!C1093)),Rapportage!C1093))</f>
        <v/>
      </c>
      <c r="D1093" s="31" t="s">
        <v>3283</v>
      </c>
      <c r="E1093" s="31" t="s">
        <v>18674</v>
      </c>
      <c r="F1093" s="31" t="s">
        <v>16152</v>
      </c>
      <c r="G1093" s="31" t="s">
        <v>3284</v>
      </c>
      <c r="H1093" s="31" t="s">
        <v>9725</v>
      </c>
      <c r="I1093" s="31">
        <v>1766</v>
      </c>
      <c r="J1093" s="31" t="e">
        <f ca="1">IF(($AB$2-$AA$2) &gt;= 0,IF(LEN(TEXT((V1093)*100,"00000"))=3,_xlfn.CONCAT(0,TEXT((V1093)*100,"00000")),TEXT((V1093)*100,"00000")),empty)</f>
        <v>#NAME?</v>
      </c>
      <c r="K1093" s="31" t="str">
        <f t="shared" si="111"/>
        <v/>
      </c>
      <c r="L1093" s="31" t="s">
        <v>13633</v>
      </c>
      <c r="M1093" s="31"/>
      <c r="N1093" s="33" t="e">
        <f>MOD(Rapportage!H1093-Rapportage!F1093,1)-P1093</f>
        <v>#VALUE!</v>
      </c>
      <c r="O1093" s="31" t="str">
        <f>IF(Rapportage!G1093="","",Rapportage!G1093-Rapportage!E1093)</f>
        <v/>
      </c>
      <c r="P1093" s="35" t="str">
        <f>IF(Rapportage!K1093="","",(Rapportage!K1093*60)/1440)</f>
        <v/>
      </c>
      <c r="Q1093" s="40" t="str">
        <f>IF(O1093=1,1-((Rapportage!#REF!-$X$2)),"")</f>
        <v/>
      </c>
      <c r="R1093" s="40" t="str">
        <f t="shared" si="110"/>
        <v/>
      </c>
      <c r="S1093" s="35" t="str">
        <f>IF(OR(O1093=1,Rapportage!H1093&lt;$X$3),IF(Rapportage!H1093&lt;"00:01","",(Rapportage!H1093-$X$2)),"")</f>
        <v/>
      </c>
      <c r="T1093" s="36" t="str">
        <f t="shared" si="106"/>
        <v/>
      </c>
      <c r="U1093" s="41" t="str">
        <f t="shared" si="107"/>
        <v/>
      </c>
      <c r="V1093" s="36" t="str">
        <f t="shared" si="108"/>
        <v/>
      </c>
      <c r="W1093" s="36" t="str">
        <f t="shared" si="109"/>
        <v/>
      </c>
      <c r="X1093" s="31"/>
      <c r="Y1093" s="31"/>
      <c r="Z1093" s="31" t="s">
        <v>9726</v>
      </c>
      <c r="AA1093" s="31">
        <v>1092</v>
      </c>
      <c r="AB1093" s="31"/>
      <c r="AC1093" s="31"/>
      <c r="AD1093" s="31"/>
      <c r="AE1093" s="31"/>
      <c r="AF1093" s="31"/>
    </row>
    <row r="1094" spans="1:32">
      <c r="A1094" s="31" t="str">
        <f>IF((Rapportage!A1094)="","",_xlfn.CONCAT(REPT("0",4-LEN(Rapportage!A1094)),Rapportage!A1094))</f>
        <v/>
      </c>
      <c r="B1094" s="31" t="s">
        <v>3285</v>
      </c>
      <c r="C1094" s="31" t="str">
        <f>IF((Rapportage!C1094)="","",_xlfn.CONCAT(REPT("0",10-LEN(Rapportage!C1094)),Rapportage!C1094))</f>
        <v/>
      </c>
      <c r="D1094" s="31" t="s">
        <v>3286</v>
      </c>
      <c r="E1094" s="31" t="s">
        <v>18675</v>
      </c>
      <c r="F1094" s="31" t="s">
        <v>16153</v>
      </c>
      <c r="G1094" s="31" t="s">
        <v>3287</v>
      </c>
      <c r="H1094" s="31" t="s">
        <v>9727</v>
      </c>
      <c r="I1094" s="31">
        <v>1766</v>
      </c>
      <c r="J1094" s="31" t="e">
        <f ca="1">IF(($AB$2-$AA$2) &gt;= 0,IF(LEN(TEXT((V1094)*100,"00000"))=3,_xlfn.CONCAT(0,TEXT((V1094)*100,"00000")),TEXT((V1094)*100,"00000")),empty)</f>
        <v>#NAME?</v>
      </c>
      <c r="K1094" s="31" t="str">
        <f t="shared" si="111"/>
        <v/>
      </c>
      <c r="L1094" s="31" t="s">
        <v>13634</v>
      </c>
      <c r="M1094" s="31"/>
      <c r="N1094" s="33" t="e">
        <f>MOD(Rapportage!H1094-Rapportage!F1094,1)-P1094</f>
        <v>#VALUE!</v>
      </c>
      <c r="O1094" s="31" t="str">
        <f>IF(Rapportage!G1094="","",Rapportage!G1094-Rapportage!E1094)</f>
        <v/>
      </c>
      <c r="P1094" s="35" t="str">
        <f>IF(Rapportage!K1094="","",(Rapportage!K1094*60)/1440)</f>
        <v/>
      </c>
      <c r="Q1094" s="40" t="str">
        <f>IF(O1094=1,1-((Rapportage!#REF!-$X$2)),"")</f>
        <v/>
      </c>
      <c r="R1094" s="40" t="str">
        <f t="shared" si="110"/>
        <v/>
      </c>
      <c r="S1094" s="35" t="str">
        <f>IF(OR(O1094=1,Rapportage!H1094&lt;$X$3),IF(Rapportage!H1094&lt;"00:01","",(Rapportage!H1094-$X$2)),"")</f>
        <v/>
      </c>
      <c r="T1094" s="36" t="str">
        <f t="shared" si="106"/>
        <v/>
      </c>
      <c r="U1094" s="41" t="str">
        <f t="shared" si="107"/>
        <v/>
      </c>
      <c r="V1094" s="36" t="str">
        <f t="shared" si="108"/>
        <v/>
      </c>
      <c r="W1094" s="36" t="str">
        <f t="shared" si="109"/>
        <v/>
      </c>
      <c r="X1094" s="31"/>
      <c r="Y1094" s="31"/>
      <c r="Z1094" s="31" t="s">
        <v>9728</v>
      </c>
      <c r="AA1094" s="31">
        <v>1093</v>
      </c>
      <c r="AB1094" s="31"/>
      <c r="AC1094" s="31"/>
      <c r="AD1094" s="31"/>
      <c r="AE1094" s="31"/>
      <c r="AF1094" s="31"/>
    </row>
    <row r="1095" spans="1:32">
      <c r="A1095" s="31" t="str">
        <f>IF((Rapportage!A1095)="","",_xlfn.CONCAT(REPT("0",4-LEN(Rapportage!A1095)),Rapportage!A1095))</f>
        <v/>
      </c>
      <c r="B1095" s="31" t="s">
        <v>3288</v>
      </c>
      <c r="C1095" s="31" t="str">
        <f>IF((Rapportage!C1095)="","",_xlfn.CONCAT(REPT("0",10-LEN(Rapportage!C1095)),Rapportage!C1095))</f>
        <v/>
      </c>
      <c r="D1095" s="31" t="s">
        <v>3289</v>
      </c>
      <c r="E1095" s="31" t="s">
        <v>18676</v>
      </c>
      <c r="F1095" s="31" t="s">
        <v>16154</v>
      </c>
      <c r="G1095" s="31" t="s">
        <v>3290</v>
      </c>
      <c r="H1095" s="31" t="s">
        <v>9729</v>
      </c>
      <c r="I1095" s="31">
        <v>1766</v>
      </c>
      <c r="J1095" s="31" t="e">
        <f ca="1">IF(($AB$2-$AA$2) &gt;= 0,IF(LEN(TEXT((V1095)*100,"00000"))=3,_xlfn.CONCAT(0,TEXT((V1095)*100,"00000")),TEXT((V1095)*100,"00000")),empty)</f>
        <v>#NAME?</v>
      </c>
      <c r="K1095" s="31" t="str">
        <f t="shared" si="111"/>
        <v/>
      </c>
      <c r="L1095" s="31" t="s">
        <v>13635</v>
      </c>
      <c r="M1095" s="31"/>
      <c r="N1095" s="33" t="e">
        <f>MOD(Rapportage!H1095-Rapportage!F1095,1)-P1095</f>
        <v>#VALUE!</v>
      </c>
      <c r="O1095" s="31" t="str">
        <f>IF(Rapportage!G1095="","",Rapportage!G1095-Rapportage!E1095)</f>
        <v/>
      </c>
      <c r="P1095" s="35" t="str">
        <f>IF(Rapportage!K1095="","",(Rapportage!K1095*60)/1440)</f>
        <v/>
      </c>
      <c r="Q1095" s="40" t="str">
        <f>IF(O1095=1,1-((Rapportage!#REF!-$X$2)),"")</f>
        <v/>
      </c>
      <c r="R1095" s="40" t="str">
        <f t="shared" si="110"/>
        <v/>
      </c>
      <c r="S1095" s="35" t="str">
        <f>IF(OR(O1095=1,Rapportage!H1095&lt;$X$3),IF(Rapportage!H1095&lt;"00:01","",(Rapportage!H1095-$X$2)),"")</f>
        <v/>
      </c>
      <c r="T1095" s="36" t="str">
        <f t="shared" ref="T1095:T1158" si="112">IF(P1095="","",IF(S1095="",((P1095*1440)/60),(((R1095+S1095)*1440)/60)))</f>
        <v/>
      </c>
      <c r="U1095" s="41" t="str">
        <f t="shared" ref="U1095:U1158" si="113">IF(P1095="","",(P1095*1440)/60)</f>
        <v/>
      </c>
      <c r="V1095" s="36" t="str">
        <f t="shared" ref="V1095:V1158" si="114">IF(O1095="","",IF(O1095=0,((P1095*1440)/60),(R1095*1440)/60))</f>
        <v/>
      </c>
      <c r="W1095" s="36" t="str">
        <f t="shared" ref="W1095:W1158" si="115">IF(S1095="","",(S1095*1440)/60)</f>
        <v/>
      </c>
      <c r="X1095" s="31"/>
      <c r="Y1095" s="31"/>
      <c r="Z1095" s="31" t="s">
        <v>9730</v>
      </c>
      <c r="AA1095" s="31">
        <v>1094</v>
      </c>
      <c r="AB1095" s="31"/>
      <c r="AC1095" s="31"/>
      <c r="AD1095" s="31"/>
      <c r="AE1095" s="31"/>
      <c r="AF1095" s="31"/>
    </row>
    <row r="1096" spans="1:32">
      <c r="A1096" s="31" t="str">
        <f>IF((Rapportage!A1096)="","",_xlfn.CONCAT(REPT("0",4-LEN(Rapportage!A1096)),Rapportage!A1096))</f>
        <v/>
      </c>
      <c r="B1096" s="31" t="s">
        <v>3291</v>
      </c>
      <c r="C1096" s="31" t="str">
        <f>IF((Rapportage!C1096)="","",_xlfn.CONCAT(REPT("0",10-LEN(Rapportage!C1096)),Rapportage!C1096))</f>
        <v/>
      </c>
      <c r="D1096" s="31" t="s">
        <v>3292</v>
      </c>
      <c r="E1096" s="31" t="s">
        <v>18677</v>
      </c>
      <c r="F1096" s="31" t="s">
        <v>16155</v>
      </c>
      <c r="G1096" s="31" t="s">
        <v>3293</v>
      </c>
      <c r="H1096" s="31" t="s">
        <v>9731</v>
      </c>
      <c r="I1096" s="31">
        <v>1766</v>
      </c>
      <c r="J1096" s="31" t="e">
        <f ca="1">IF(($AB$2-$AA$2) &gt;= 0,IF(LEN(TEXT((V1096)*100,"00000"))=3,_xlfn.CONCAT(0,TEXT((V1096)*100,"00000")),TEXT((V1096)*100,"00000")),empty)</f>
        <v>#NAME?</v>
      </c>
      <c r="K1096" s="31" t="str">
        <f t="shared" si="111"/>
        <v/>
      </c>
      <c r="L1096" s="31" t="s">
        <v>13636</v>
      </c>
      <c r="M1096" s="31"/>
      <c r="N1096" s="33" t="e">
        <f>MOD(Rapportage!H1096-Rapportage!F1096,1)-P1096</f>
        <v>#VALUE!</v>
      </c>
      <c r="O1096" s="31" t="str">
        <f>IF(Rapportage!G1096="","",Rapportage!G1096-Rapportage!E1096)</f>
        <v/>
      </c>
      <c r="P1096" s="35" t="str">
        <f>IF(Rapportage!K1096="","",(Rapportage!K1096*60)/1440)</f>
        <v/>
      </c>
      <c r="Q1096" s="40" t="str">
        <f>IF(O1096=1,1-((Rapportage!#REF!-$X$2)),"")</f>
        <v/>
      </c>
      <c r="R1096" s="40" t="str">
        <f t="shared" si="110"/>
        <v/>
      </c>
      <c r="S1096" s="35" t="str">
        <f>IF(OR(O1096=1,Rapportage!H1096&lt;$X$3),IF(Rapportage!H1096&lt;"00:01","",(Rapportage!H1096-$X$2)),"")</f>
        <v/>
      </c>
      <c r="T1096" s="36" t="str">
        <f t="shared" si="112"/>
        <v/>
      </c>
      <c r="U1096" s="41" t="str">
        <f t="shared" si="113"/>
        <v/>
      </c>
      <c r="V1096" s="36" t="str">
        <f t="shared" si="114"/>
        <v/>
      </c>
      <c r="W1096" s="36" t="str">
        <f t="shared" si="115"/>
        <v/>
      </c>
      <c r="X1096" s="31"/>
      <c r="Y1096" s="31"/>
      <c r="Z1096" s="31" t="s">
        <v>9732</v>
      </c>
      <c r="AA1096" s="31">
        <v>1095</v>
      </c>
      <c r="AB1096" s="31"/>
      <c r="AC1096" s="31"/>
      <c r="AD1096" s="31"/>
      <c r="AE1096" s="31"/>
      <c r="AF1096" s="31"/>
    </row>
    <row r="1097" spans="1:32">
      <c r="A1097" s="31" t="str">
        <f>IF((Rapportage!A1097)="","",_xlfn.CONCAT(REPT("0",4-LEN(Rapportage!A1097)),Rapportage!A1097))</f>
        <v/>
      </c>
      <c r="B1097" s="31" t="s">
        <v>3294</v>
      </c>
      <c r="C1097" s="31" t="str">
        <f>IF((Rapportage!C1097)="","",_xlfn.CONCAT(REPT("0",10-LEN(Rapportage!C1097)),Rapportage!C1097))</f>
        <v/>
      </c>
      <c r="D1097" s="31" t="s">
        <v>3295</v>
      </c>
      <c r="E1097" s="31" t="s">
        <v>18678</v>
      </c>
      <c r="F1097" s="31" t="s">
        <v>16156</v>
      </c>
      <c r="G1097" s="31" t="s">
        <v>3296</v>
      </c>
      <c r="H1097" s="31" t="s">
        <v>9733</v>
      </c>
      <c r="I1097" s="31">
        <v>1766</v>
      </c>
      <c r="J1097" s="31" t="e">
        <f ca="1">IF(($AB$2-$AA$2) &gt;= 0,IF(LEN(TEXT((V1097)*100,"00000"))=3,_xlfn.CONCAT(0,TEXT((V1097)*100,"00000")),TEXT((V1097)*100,"00000")),empty)</f>
        <v>#NAME?</v>
      </c>
      <c r="K1097" s="31" t="str">
        <f t="shared" si="111"/>
        <v/>
      </c>
      <c r="L1097" s="31" t="s">
        <v>13637</v>
      </c>
      <c r="M1097" s="31"/>
      <c r="N1097" s="33" t="e">
        <f>MOD(Rapportage!H1097-Rapportage!F1097,1)-P1097</f>
        <v>#VALUE!</v>
      </c>
      <c r="O1097" s="31" t="str">
        <f>IF(Rapportage!G1097="","",Rapportage!G1097-Rapportage!E1097)</f>
        <v/>
      </c>
      <c r="P1097" s="35" t="str">
        <f>IF(Rapportage!K1097="","",(Rapportage!K1097*60)/1440)</f>
        <v/>
      </c>
      <c r="Q1097" s="40" t="str">
        <f>IF(O1097=1,1-((Rapportage!#REF!-$X$2)),"")</f>
        <v/>
      </c>
      <c r="R1097" s="40" t="str">
        <f t="shared" si="110"/>
        <v/>
      </c>
      <c r="S1097" s="35" t="str">
        <f>IF(OR(O1097=1,Rapportage!H1097&lt;$X$3),IF(Rapportage!H1097&lt;"00:01","",(Rapportage!H1097-$X$2)),"")</f>
        <v/>
      </c>
      <c r="T1097" s="36" t="str">
        <f t="shared" si="112"/>
        <v/>
      </c>
      <c r="U1097" s="41" t="str">
        <f t="shared" si="113"/>
        <v/>
      </c>
      <c r="V1097" s="36" t="str">
        <f t="shared" si="114"/>
        <v/>
      </c>
      <c r="W1097" s="36" t="str">
        <f t="shared" si="115"/>
        <v/>
      </c>
      <c r="X1097" s="31"/>
      <c r="Y1097" s="31"/>
      <c r="Z1097" s="31" t="s">
        <v>9734</v>
      </c>
      <c r="AA1097" s="31">
        <v>1096</v>
      </c>
      <c r="AB1097" s="31"/>
      <c r="AC1097" s="31"/>
      <c r="AD1097" s="31"/>
      <c r="AE1097" s="31"/>
      <c r="AF1097" s="31"/>
    </row>
    <row r="1098" spans="1:32">
      <c r="A1098" s="31" t="str">
        <f>IF((Rapportage!A1098)="","",_xlfn.CONCAT(REPT("0",4-LEN(Rapportage!A1098)),Rapportage!A1098))</f>
        <v/>
      </c>
      <c r="B1098" s="31" t="s">
        <v>3297</v>
      </c>
      <c r="C1098" s="31" t="str">
        <f>IF((Rapportage!C1098)="","",_xlfn.CONCAT(REPT("0",10-LEN(Rapportage!C1098)),Rapportage!C1098))</f>
        <v/>
      </c>
      <c r="D1098" s="31" t="s">
        <v>3298</v>
      </c>
      <c r="E1098" s="31" t="s">
        <v>18679</v>
      </c>
      <c r="F1098" s="31" t="s">
        <v>16157</v>
      </c>
      <c r="G1098" s="31" t="s">
        <v>3299</v>
      </c>
      <c r="H1098" s="31" t="s">
        <v>9735</v>
      </c>
      <c r="I1098" s="31">
        <v>1766</v>
      </c>
      <c r="J1098" s="31" t="e">
        <f ca="1">IF(($AB$2-$AA$2) &gt;= 0,IF(LEN(TEXT((V1098)*100,"00000"))=3,_xlfn.CONCAT(0,TEXT((V1098)*100,"00000")),TEXT((V1098)*100,"00000")),empty)</f>
        <v>#NAME?</v>
      </c>
      <c r="K1098" s="31" t="str">
        <f t="shared" si="111"/>
        <v/>
      </c>
      <c r="L1098" s="31" t="s">
        <v>13638</v>
      </c>
      <c r="M1098" s="31"/>
      <c r="N1098" s="33" t="e">
        <f>MOD(Rapportage!H1098-Rapportage!F1098,1)-P1098</f>
        <v>#VALUE!</v>
      </c>
      <c r="O1098" s="31" t="str">
        <f>IF(Rapportage!G1098="","",Rapportage!G1098-Rapportage!E1098)</f>
        <v/>
      </c>
      <c r="P1098" s="35" t="str">
        <f>IF(Rapportage!K1098="","",(Rapportage!K1098*60)/1440)</f>
        <v/>
      </c>
      <c r="Q1098" s="40" t="str">
        <f>IF(O1098=1,1-((Rapportage!#REF!-$X$2)),"")</f>
        <v/>
      </c>
      <c r="R1098" s="40" t="str">
        <f t="shared" si="110"/>
        <v/>
      </c>
      <c r="S1098" s="35" t="str">
        <f>IF(OR(O1098=1,Rapportage!H1098&lt;$X$3),IF(Rapportage!H1098&lt;"00:01","",(Rapportage!H1098-$X$2)),"")</f>
        <v/>
      </c>
      <c r="T1098" s="36" t="str">
        <f t="shared" si="112"/>
        <v/>
      </c>
      <c r="U1098" s="41" t="str">
        <f t="shared" si="113"/>
        <v/>
      </c>
      <c r="V1098" s="36" t="str">
        <f t="shared" si="114"/>
        <v/>
      </c>
      <c r="W1098" s="36" t="str">
        <f t="shared" si="115"/>
        <v/>
      </c>
      <c r="X1098" s="31"/>
      <c r="Y1098" s="31"/>
      <c r="Z1098" s="31" t="s">
        <v>9736</v>
      </c>
      <c r="AA1098" s="31">
        <v>1097</v>
      </c>
      <c r="AB1098" s="31"/>
      <c r="AC1098" s="31"/>
      <c r="AD1098" s="31"/>
      <c r="AE1098" s="31"/>
      <c r="AF1098" s="31"/>
    </row>
    <row r="1099" spans="1:32">
      <c r="A1099" s="31" t="str">
        <f>IF((Rapportage!A1099)="","",_xlfn.CONCAT(REPT("0",4-LEN(Rapportage!A1099)),Rapportage!A1099))</f>
        <v/>
      </c>
      <c r="B1099" s="31" t="s">
        <v>3300</v>
      </c>
      <c r="C1099" s="31" t="str">
        <f>IF((Rapportage!C1099)="","",_xlfn.CONCAT(REPT("0",10-LEN(Rapportage!C1099)),Rapportage!C1099))</f>
        <v/>
      </c>
      <c r="D1099" s="31" t="s">
        <v>3301</v>
      </c>
      <c r="E1099" s="31" t="s">
        <v>18680</v>
      </c>
      <c r="F1099" s="31" t="s">
        <v>16158</v>
      </c>
      <c r="G1099" s="31" t="s">
        <v>3302</v>
      </c>
      <c r="H1099" s="31" t="s">
        <v>9737</v>
      </c>
      <c r="I1099" s="31">
        <v>1766</v>
      </c>
      <c r="J1099" s="31" t="e">
        <f ca="1">IF(($AB$2-$AA$2) &gt;= 0,IF(LEN(TEXT((V1099)*100,"00000"))=3,_xlfn.CONCAT(0,TEXT((V1099)*100,"00000")),TEXT((V1099)*100,"00000")),empty)</f>
        <v>#NAME?</v>
      </c>
      <c r="K1099" s="31" t="str">
        <f t="shared" si="111"/>
        <v/>
      </c>
      <c r="L1099" s="31" t="s">
        <v>13639</v>
      </c>
      <c r="M1099" s="31"/>
      <c r="N1099" s="33" t="e">
        <f>MOD(Rapportage!H1099-Rapportage!F1099,1)-P1099</f>
        <v>#VALUE!</v>
      </c>
      <c r="O1099" s="31" t="str">
        <f>IF(Rapportage!G1099="","",Rapportage!G1099-Rapportage!E1099)</f>
        <v/>
      </c>
      <c r="P1099" s="35" t="str">
        <f>IF(Rapportage!K1099="","",(Rapportage!K1099*60)/1440)</f>
        <v/>
      </c>
      <c r="Q1099" s="40" t="str">
        <f>IF(O1099=1,1-((Rapportage!#REF!-$X$2)),"")</f>
        <v/>
      </c>
      <c r="R1099" s="40" t="str">
        <f t="shared" si="110"/>
        <v/>
      </c>
      <c r="S1099" s="35" t="str">
        <f>IF(OR(O1099=1,Rapportage!H1099&lt;$X$3),IF(Rapportage!H1099&lt;"00:01","",(Rapportage!H1099-$X$2)),"")</f>
        <v/>
      </c>
      <c r="T1099" s="36" t="str">
        <f t="shared" si="112"/>
        <v/>
      </c>
      <c r="U1099" s="41" t="str">
        <f t="shared" si="113"/>
        <v/>
      </c>
      <c r="V1099" s="36" t="str">
        <f t="shared" si="114"/>
        <v/>
      </c>
      <c r="W1099" s="36" t="str">
        <f t="shared" si="115"/>
        <v/>
      </c>
      <c r="X1099" s="31"/>
      <c r="Y1099" s="31"/>
      <c r="Z1099" s="31" t="s">
        <v>9738</v>
      </c>
      <c r="AA1099" s="31">
        <v>1098</v>
      </c>
      <c r="AB1099" s="31"/>
      <c r="AC1099" s="31"/>
      <c r="AD1099" s="31"/>
      <c r="AE1099" s="31"/>
      <c r="AF1099" s="31"/>
    </row>
    <row r="1100" spans="1:32">
      <c r="A1100" s="31" t="str">
        <f>IF((Rapportage!A1100)="","",_xlfn.CONCAT(REPT("0",4-LEN(Rapportage!A1100)),Rapportage!A1100))</f>
        <v/>
      </c>
      <c r="B1100" s="31" t="s">
        <v>3303</v>
      </c>
      <c r="C1100" s="31" t="str">
        <f>IF((Rapportage!C1100)="","",_xlfn.CONCAT(REPT("0",10-LEN(Rapportage!C1100)),Rapportage!C1100))</f>
        <v/>
      </c>
      <c r="D1100" s="31" t="s">
        <v>3304</v>
      </c>
      <c r="E1100" s="31" t="s">
        <v>18681</v>
      </c>
      <c r="F1100" s="31" t="s">
        <v>16159</v>
      </c>
      <c r="G1100" s="31" t="s">
        <v>3305</v>
      </c>
      <c r="H1100" s="31" t="s">
        <v>9739</v>
      </c>
      <c r="I1100" s="31">
        <v>1766</v>
      </c>
      <c r="J1100" s="31" t="e">
        <f ca="1">IF(($AB$2-$AA$2) &gt;= 0,IF(LEN(TEXT((V1100)*100,"00000"))=3,_xlfn.CONCAT(0,TEXT((V1100)*100,"00000")),TEXT((V1100)*100,"00000")),empty)</f>
        <v>#NAME?</v>
      </c>
      <c r="K1100" s="31" t="str">
        <f t="shared" si="111"/>
        <v/>
      </c>
      <c r="L1100" s="31" t="s">
        <v>13640</v>
      </c>
      <c r="M1100" s="31"/>
      <c r="N1100" s="33" t="e">
        <f>MOD(Rapportage!H1100-Rapportage!F1100,1)-P1100</f>
        <v>#VALUE!</v>
      </c>
      <c r="O1100" s="31" t="str">
        <f>IF(Rapportage!G1100="","",Rapportage!G1100-Rapportage!E1100)</f>
        <v/>
      </c>
      <c r="P1100" s="35" t="str">
        <f>IF(Rapportage!K1100="","",(Rapportage!K1100*60)/1440)</f>
        <v/>
      </c>
      <c r="Q1100" s="40" t="str">
        <f>IF(O1100=1,1-((Rapportage!#REF!-$X$2)),"")</f>
        <v/>
      </c>
      <c r="R1100" s="40" t="str">
        <f t="shared" si="110"/>
        <v/>
      </c>
      <c r="S1100" s="35" t="str">
        <f>IF(OR(O1100=1,Rapportage!H1100&lt;$X$3),IF(Rapportage!H1100&lt;"00:01","",(Rapportage!H1100-$X$2)),"")</f>
        <v/>
      </c>
      <c r="T1100" s="36" t="str">
        <f t="shared" si="112"/>
        <v/>
      </c>
      <c r="U1100" s="41" t="str">
        <f t="shared" si="113"/>
        <v/>
      </c>
      <c r="V1100" s="36" t="str">
        <f t="shared" si="114"/>
        <v/>
      </c>
      <c r="W1100" s="36" t="str">
        <f t="shared" si="115"/>
        <v/>
      </c>
      <c r="X1100" s="31"/>
      <c r="Y1100" s="31"/>
      <c r="Z1100" s="31" t="s">
        <v>9740</v>
      </c>
      <c r="AA1100" s="31">
        <v>1099</v>
      </c>
      <c r="AB1100" s="31"/>
      <c r="AC1100" s="31"/>
      <c r="AD1100" s="31"/>
      <c r="AE1100" s="31"/>
      <c r="AF1100" s="31"/>
    </row>
    <row r="1101" spans="1:32">
      <c r="A1101" s="31" t="str">
        <f>IF((Rapportage!A1101)="","",_xlfn.CONCAT(REPT("0",4-LEN(Rapportage!A1101)),Rapportage!A1101))</f>
        <v/>
      </c>
      <c r="B1101" s="31" t="s">
        <v>3306</v>
      </c>
      <c r="C1101" s="31" t="str">
        <f>IF((Rapportage!C1101)="","",_xlfn.CONCAT(REPT("0",10-LEN(Rapportage!C1101)),Rapportage!C1101))</f>
        <v/>
      </c>
      <c r="D1101" s="31" t="s">
        <v>3307</v>
      </c>
      <c r="E1101" s="31" t="s">
        <v>18682</v>
      </c>
      <c r="F1101" s="31" t="s">
        <v>16160</v>
      </c>
      <c r="G1101" s="31" t="s">
        <v>3308</v>
      </c>
      <c r="H1101" s="31" t="s">
        <v>9741</v>
      </c>
      <c r="I1101" s="31">
        <v>1766</v>
      </c>
      <c r="J1101" s="31" t="e">
        <f ca="1">IF(($AB$2-$AA$2) &gt;= 0,IF(LEN(TEXT((V1101)*100,"00000"))=3,_xlfn.CONCAT(0,TEXT((V1101)*100,"00000")),TEXT((V1101)*100,"00000")),empty)</f>
        <v>#NAME?</v>
      </c>
      <c r="K1101" s="31" t="str">
        <f t="shared" si="111"/>
        <v/>
      </c>
      <c r="L1101" s="31" t="s">
        <v>13641</v>
      </c>
      <c r="M1101" s="31"/>
      <c r="N1101" s="33" t="e">
        <f>MOD(Rapportage!H1101-Rapportage!F1101,1)-P1101</f>
        <v>#VALUE!</v>
      </c>
      <c r="O1101" s="31" t="str">
        <f>IF(Rapportage!G1101="","",Rapportage!G1101-Rapportage!E1101)</f>
        <v/>
      </c>
      <c r="P1101" s="35" t="str">
        <f>IF(Rapportage!K1101="","",(Rapportage!K1101*60)/1440)</f>
        <v/>
      </c>
      <c r="Q1101" s="40" t="str">
        <f>IF(O1101=1,1-((Rapportage!#REF!-$X$2)),"")</f>
        <v/>
      </c>
      <c r="R1101" s="40" t="str">
        <f t="shared" si="110"/>
        <v/>
      </c>
      <c r="S1101" s="35" t="str">
        <f>IF(OR(O1101=1,Rapportage!H1101&lt;$X$3),IF(Rapportage!H1101&lt;"00:01","",(Rapportage!H1101-$X$2)),"")</f>
        <v/>
      </c>
      <c r="T1101" s="36" t="str">
        <f t="shared" si="112"/>
        <v/>
      </c>
      <c r="U1101" s="41" t="str">
        <f t="shared" si="113"/>
        <v/>
      </c>
      <c r="V1101" s="36" t="str">
        <f t="shared" si="114"/>
        <v/>
      </c>
      <c r="W1101" s="36" t="str">
        <f t="shared" si="115"/>
        <v/>
      </c>
      <c r="X1101" s="31"/>
      <c r="Y1101" s="31"/>
      <c r="Z1101" s="31" t="s">
        <v>9742</v>
      </c>
      <c r="AA1101" s="31">
        <v>1100</v>
      </c>
      <c r="AB1101" s="31"/>
      <c r="AC1101" s="31"/>
      <c r="AD1101" s="31"/>
      <c r="AE1101" s="31"/>
      <c r="AF1101" s="31"/>
    </row>
    <row r="1102" spans="1:32">
      <c r="A1102" s="31" t="str">
        <f>IF((Rapportage!A1102)="","",_xlfn.CONCAT(REPT("0",4-LEN(Rapportage!A1102)),Rapportage!A1102))</f>
        <v/>
      </c>
      <c r="B1102" s="31" t="s">
        <v>3309</v>
      </c>
      <c r="C1102" s="31" t="str">
        <f>IF((Rapportage!C1102)="","",_xlfn.CONCAT(REPT("0",10-LEN(Rapportage!C1102)),Rapportage!C1102))</f>
        <v/>
      </c>
      <c r="D1102" s="31" t="s">
        <v>3310</v>
      </c>
      <c r="E1102" s="31" t="s">
        <v>18683</v>
      </c>
      <c r="F1102" s="31" t="s">
        <v>16161</v>
      </c>
      <c r="G1102" s="31" t="s">
        <v>3311</v>
      </c>
      <c r="H1102" s="31" t="s">
        <v>9743</v>
      </c>
      <c r="I1102" s="31">
        <v>1766</v>
      </c>
      <c r="J1102" s="31" t="e">
        <f ca="1">IF(($AB$2-$AA$2) &gt;= 0,IF(LEN(TEXT((V1102)*100,"00000"))=3,_xlfn.CONCAT(0,TEXT((V1102)*100,"00000")),TEXT((V1102)*100,"00000")),empty)</f>
        <v>#NAME?</v>
      </c>
      <c r="K1102" s="31" t="str">
        <f t="shared" si="111"/>
        <v/>
      </c>
      <c r="L1102" s="31" t="s">
        <v>13642</v>
      </c>
      <c r="M1102" s="31"/>
      <c r="N1102" s="33" t="e">
        <f>MOD(Rapportage!H1102-Rapportage!F1102,1)-P1102</f>
        <v>#VALUE!</v>
      </c>
      <c r="O1102" s="31" t="str">
        <f>IF(Rapportage!G1102="","",Rapportage!G1102-Rapportage!E1102)</f>
        <v/>
      </c>
      <c r="P1102" s="35" t="str">
        <f>IF(Rapportage!K1102="","",(Rapportage!K1102*60)/1440)</f>
        <v/>
      </c>
      <c r="Q1102" s="40" t="str">
        <f>IF(O1102=1,1-((Rapportage!#REF!-$X$2)),"")</f>
        <v/>
      </c>
      <c r="R1102" s="40" t="str">
        <f t="shared" si="110"/>
        <v/>
      </c>
      <c r="S1102" s="35" t="str">
        <f>IF(OR(O1102=1,Rapportage!H1102&lt;$X$3),IF(Rapportage!H1102&lt;"00:01","",(Rapportage!H1102-$X$2)),"")</f>
        <v/>
      </c>
      <c r="T1102" s="36" t="str">
        <f t="shared" si="112"/>
        <v/>
      </c>
      <c r="U1102" s="41" t="str">
        <f t="shared" si="113"/>
        <v/>
      </c>
      <c r="V1102" s="36" t="str">
        <f t="shared" si="114"/>
        <v/>
      </c>
      <c r="W1102" s="36" t="str">
        <f t="shared" si="115"/>
        <v/>
      </c>
      <c r="X1102" s="31"/>
      <c r="Y1102" s="31"/>
      <c r="Z1102" s="31" t="s">
        <v>9744</v>
      </c>
      <c r="AA1102" s="31">
        <v>1101</v>
      </c>
      <c r="AB1102" s="31"/>
      <c r="AC1102" s="31"/>
      <c r="AD1102" s="31"/>
      <c r="AE1102" s="31"/>
      <c r="AF1102" s="31"/>
    </row>
    <row r="1103" spans="1:32">
      <c r="A1103" s="31" t="str">
        <f>IF((Rapportage!A1103)="","",_xlfn.CONCAT(REPT("0",4-LEN(Rapportage!A1103)),Rapportage!A1103))</f>
        <v/>
      </c>
      <c r="B1103" s="31" t="s">
        <v>3312</v>
      </c>
      <c r="C1103" s="31" t="str">
        <f>IF((Rapportage!C1103)="","",_xlfn.CONCAT(REPT("0",10-LEN(Rapportage!C1103)),Rapportage!C1103))</f>
        <v/>
      </c>
      <c r="D1103" s="31" t="s">
        <v>3313</v>
      </c>
      <c r="E1103" s="31" t="s">
        <v>18684</v>
      </c>
      <c r="F1103" s="31" t="s">
        <v>16162</v>
      </c>
      <c r="G1103" s="31" t="s">
        <v>3314</v>
      </c>
      <c r="H1103" s="31" t="s">
        <v>9745</v>
      </c>
      <c r="I1103" s="31">
        <v>1766</v>
      </c>
      <c r="J1103" s="31" t="e">
        <f ca="1">IF(($AB$2-$AA$2) &gt;= 0,IF(LEN(TEXT((V1103)*100,"00000"))=3,_xlfn.CONCAT(0,TEXT((V1103)*100,"00000")),TEXT((V1103)*100,"00000")),empty)</f>
        <v>#NAME?</v>
      </c>
      <c r="K1103" s="31" t="str">
        <f t="shared" si="111"/>
        <v/>
      </c>
      <c r="L1103" s="31" t="s">
        <v>13643</v>
      </c>
      <c r="M1103" s="31"/>
      <c r="N1103" s="33" t="e">
        <f>MOD(Rapportage!H1103-Rapportage!F1103,1)-P1103</f>
        <v>#VALUE!</v>
      </c>
      <c r="O1103" s="31" t="str">
        <f>IF(Rapportage!G1103="","",Rapportage!G1103-Rapportage!E1103)</f>
        <v/>
      </c>
      <c r="P1103" s="35" t="str">
        <f>IF(Rapportage!K1103="","",(Rapportage!K1103*60)/1440)</f>
        <v/>
      </c>
      <c r="Q1103" s="40" t="str">
        <f>IF(O1103=1,1-((Rapportage!#REF!-$X$2)),"")</f>
        <v/>
      </c>
      <c r="R1103" s="40" t="str">
        <f t="shared" si="110"/>
        <v/>
      </c>
      <c r="S1103" s="35" t="str">
        <f>IF(OR(O1103=1,Rapportage!H1103&lt;$X$3),IF(Rapportage!H1103&lt;"00:01","",(Rapportage!H1103-$X$2)),"")</f>
        <v/>
      </c>
      <c r="T1103" s="36" t="str">
        <f t="shared" si="112"/>
        <v/>
      </c>
      <c r="U1103" s="41" t="str">
        <f t="shared" si="113"/>
        <v/>
      </c>
      <c r="V1103" s="36" t="str">
        <f t="shared" si="114"/>
        <v/>
      </c>
      <c r="W1103" s="36" t="str">
        <f t="shared" si="115"/>
        <v/>
      </c>
      <c r="X1103" s="31"/>
      <c r="Y1103" s="31"/>
      <c r="Z1103" s="31" t="s">
        <v>9746</v>
      </c>
      <c r="AA1103" s="31">
        <v>1102</v>
      </c>
      <c r="AB1103" s="31"/>
      <c r="AC1103" s="31"/>
      <c r="AD1103" s="31"/>
      <c r="AE1103" s="31"/>
      <c r="AF1103" s="31"/>
    </row>
    <row r="1104" spans="1:32">
      <c r="A1104" s="31" t="str">
        <f>IF((Rapportage!A1104)="","",_xlfn.CONCAT(REPT("0",4-LEN(Rapportage!A1104)),Rapportage!A1104))</f>
        <v/>
      </c>
      <c r="B1104" s="31" t="s">
        <v>3315</v>
      </c>
      <c r="C1104" s="31" t="str">
        <f>IF((Rapportage!C1104)="","",_xlfn.CONCAT(REPT("0",10-LEN(Rapportage!C1104)),Rapportage!C1104))</f>
        <v/>
      </c>
      <c r="D1104" s="31" t="s">
        <v>3316</v>
      </c>
      <c r="E1104" s="31" t="s">
        <v>18685</v>
      </c>
      <c r="F1104" s="31" t="s">
        <v>16163</v>
      </c>
      <c r="G1104" s="31" t="s">
        <v>3317</v>
      </c>
      <c r="H1104" s="31" t="s">
        <v>9747</v>
      </c>
      <c r="I1104" s="31">
        <v>1766</v>
      </c>
      <c r="J1104" s="31" t="e">
        <f ca="1">IF(($AB$2-$AA$2) &gt;= 0,IF(LEN(TEXT((V1104)*100,"00000"))=3,_xlfn.CONCAT(0,TEXT((V1104)*100,"00000")),TEXT((V1104)*100,"00000")),empty)</f>
        <v>#NAME?</v>
      </c>
      <c r="K1104" s="31" t="str">
        <f t="shared" si="111"/>
        <v/>
      </c>
      <c r="L1104" s="31" t="s">
        <v>13644</v>
      </c>
      <c r="M1104" s="31"/>
      <c r="N1104" s="33" t="e">
        <f>MOD(Rapportage!H1104-Rapportage!F1104,1)-P1104</f>
        <v>#VALUE!</v>
      </c>
      <c r="O1104" s="31" t="str">
        <f>IF(Rapportage!G1104="","",Rapportage!G1104-Rapportage!E1104)</f>
        <v/>
      </c>
      <c r="P1104" s="35" t="str">
        <f>IF(Rapportage!K1104="","",(Rapportage!K1104*60)/1440)</f>
        <v/>
      </c>
      <c r="Q1104" s="40" t="str">
        <f>IF(O1104=1,1-((Rapportage!#REF!-$X$2)),"")</f>
        <v/>
      </c>
      <c r="R1104" s="40" t="str">
        <f t="shared" si="110"/>
        <v/>
      </c>
      <c r="S1104" s="35" t="str">
        <f>IF(OR(O1104=1,Rapportage!H1104&lt;$X$3),IF(Rapportage!H1104&lt;"00:01","",(Rapportage!H1104-$X$2)),"")</f>
        <v/>
      </c>
      <c r="T1104" s="36" t="str">
        <f t="shared" si="112"/>
        <v/>
      </c>
      <c r="U1104" s="41" t="str">
        <f t="shared" si="113"/>
        <v/>
      </c>
      <c r="V1104" s="36" t="str">
        <f t="shared" si="114"/>
        <v/>
      </c>
      <c r="W1104" s="36" t="str">
        <f t="shared" si="115"/>
        <v/>
      </c>
      <c r="X1104" s="31"/>
      <c r="Y1104" s="31"/>
      <c r="Z1104" s="31" t="s">
        <v>9748</v>
      </c>
      <c r="AA1104" s="31">
        <v>1103</v>
      </c>
      <c r="AB1104" s="31"/>
      <c r="AC1104" s="31"/>
      <c r="AD1104" s="31"/>
      <c r="AE1104" s="31"/>
      <c r="AF1104" s="31"/>
    </row>
    <row r="1105" spans="1:32">
      <c r="A1105" s="31" t="str">
        <f>IF((Rapportage!A1105)="","",_xlfn.CONCAT(REPT("0",4-LEN(Rapportage!A1105)),Rapportage!A1105))</f>
        <v/>
      </c>
      <c r="B1105" s="31" t="s">
        <v>3318</v>
      </c>
      <c r="C1105" s="31" t="str">
        <f>IF((Rapportage!C1105)="","",_xlfn.CONCAT(REPT("0",10-LEN(Rapportage!C1105)),Rapportage!C1105))</f>
        <v/>
      </c>
      <c r="D1105" s="31" t="s">
        <v>3319</v>
      </c>
      <c r="E1105" s="31" t="s">
        <v>18686</v>
      </c>
      <c r="F1105" s="31" t="s">
        <v>16164</v>
      </c>
      <c r="G1105" s="31" t="s">
        <v>3320</v>
      </c>
      <c r="H1105" s="31" t="s">
        <v>9749</v>
      </c>
      <c r="I1105" s="31">
        <v>1766</v>
      </c>
      <c r="J1105" s="31" t="e">
        <f ca="1">IF(($AB$2-$AA$2) &gt;= 0,IF(LEN(TEXT((V1105)*100,"00000"))=3,_xlfn.CONCAT(0,TEXT((V1105)*100,"00000")),TEXT((V1105)*100,"00000")),empty)</f>
        <v>#NAME?</v>
      </c>
      <c r="K1105" s="31" t="str">
        <f t="shared" si="111"/>
        <v/>
      </c>
      <c r="L1105" s="31" t="s">
        <v>13645</v>
      </c>
      <c r="M1105" s="31"/>
      <c r="N1105" s="33" t="e">
        <f>MOD(Rapportage!H1105-Rapportage!F1105,1)-P1105</f>
        <v>#VALUE!</v>
      </c>
      <c r="O1105" s="31" t="str">
        <f>IF(Rapportage!G1105="","",Rapportage!G1105-Rapportage!E1105)</f>
        <v/>
      </c>
      <c r="P1105" s="35" t="str">
        <f>IF(Rapportage!K1105="","",(Rapportage!K1105*60)/1440)</f>
        <v/>
      </c>
      <c r="Q1105" s="40" t="str">
        <f>IF(O1105=1,1-((Rapportage!#REF!-$X$2)),"")</f>
        <v/>
      </c>
      <c r="R1105" s="40" t="str">
        <f t="shared" si="110"/>
        <v/>
      </c>
      <c r="S1105" s="35" t="str">
        <f>IF(OR(O1105=1,Rapportage!H1105&lt;$X$3),IF(Rapportage!H1105&lt;"00:01","",(Rapportage!H1105-$X$2)),"")</f>
        <v/>
      </c>
      <c r="T1105" s="36" t="str">
        <f t="shared" si="112"/>
        <v/>
      </c>
      <c r="U1105" s="41" t="str">
        <f t="shared" si="113"/>
        <v/>
      </c>
      <c r="V1105" s="36" t="str">
        <f t="shared" si="114"/>
        <v/>
      </c>
      <c r="W1105" s="36" t="str">
        <f t="shared" si="115"/>
        <v/>
      </c>
      <c r="X1105" s="31"/>
      <c r="Y1105" s="31"/>
      <c r="Z1105" s="31" t="s">
        <v>9750</v>
      </c>
      <c r="AA1105" s="31">
        <v>1104</v>
      </c>
      <c r="AB1105" s="31"/>
      <c r="AC1105" s="31"/>
      <c r="AD1105" s="31"/>
      <c r="AE1105" s="31"/>
      <c r="AF1105" s="31"/>
    </row>
    <row r="1106" spans="1:32">
      <c r="A1106" s="31" t="str">
        <f>IF((Rapportage!A1106)="","",_xlfn.CONCAT(REPT("0",4-LEN(Rapportage!A1106)),Rapportage!A1106))</f>
        <v/>
      </c>
      <c r="B1106" s="31" t="s">
        <v>3321</v>
      </c>
      <c r="C1106" s="31" t="str">
        <f>IF((Rapportage!C1106)="","",_xlfn.CONCAT(REPT("0",10-LEN(Rapportage!C1106)),Rapportage!C1106))</f>
        <v/>
      </c>
      <c r="D1106" s="31" t="s">
        <v>3322</v>
      </c>
      <c r="E1106" s="31" t="s">
        <v>18687</v>
      </c>
      <c r="F1106" s="31" t="s">
        <v>16165</v>
      </c>
      <c r="G1106" s="31" t="s">
        <v>3323</v>
      </c>
      <c r="H1106" s="31" t="s">
        <v>9751</v>
      </c>
      <c r="I1106" s="31">
        <v>1766</v>
      </c>
      <c r="J1106" s="31" t="e">
        <f ca="1">IF(($AB$2-$AA$2) &gt;= 0,IF(LEN(TEXT((V1106)*100,"00000"))=3,_xlfn.CONCAT(0,TEXT((V1106)*100,"00000")),TEXT((V1106)*100,"00000")),empty)</f>
        <v>#NAME?</v>
      </c>
      <c r="K1106" s="31" t="str">
        <f t="shared" si="111"/>
        <v/>
      </c>
      <c r="L1106" s="31" t="s">
        <v>13646</v>
      </c>
      <c r="M1106" s="31"/>
      <c r="N1106" s="33" t="e">
        <f>MOD(Rapportage!H1106-Rapportage!F1106,1)-P1106</f>
        <v>#VALUE!</v>
      </c>
      <c r="O1106" s="31" t="str">
        <f>IF(Rapportage!G1106="","",Rapportage!G1106-Rapportage!E1106)</f>
        <v/>
      </c>
      <c r="P1106" s="35" t="str">
        <f>IF(Rapportage!K1106="","",(Rapportage!K1106*60)/1440)</f>
        <v/>
      </c>
      <c r="Q1106" s="40" t="str">
        <f>IF(O1106=1,1-((Rapportage!#REF!-$X$2)),"")</f>
        <v/>
      </c>
      <c r="R1106" s="40" t="str">
        <f t="shared" si="110"/>
        <v/>
      </c>
      <c r="S1106" s="35" t="str">
        <f>IF(OR(O1106=1,Rapportage!H1106&lt;$X$3),IF(Rapportage!H1106&lt;"00:01","",(Rapportage!H1106-$X$2)),"")</f>
        <v/>
      </c>
      <c r="T1106" s="36" t="str">
        <f t="shared" si="112"/>
        <v/>
      </c>
      <c r="U1106" s="41" t="str">
        <f t="shared" si="113"/>
        <v/>
      </c>
      <c r="V1106" s="36" t="str">
        <f t="shared" si="114"/>
        <v/>
      </c>
      <c r="W1106" s="36" t="str">
        <f t="shared" si="115"/>
        <v/>
      </c>
      <c r="X1106" s="31"/>
      <c r="Y1106" s="31"/>
      <c r="Z1106" s="31" t="s">
        <v>9752</v>
      </c>
      <c r="AA1106" s="31">
        <v>1105</v>
      </c>
      <c r="AB1106" s="31"/>
      <c r="AC1106" s="31"/>
      <c r="AD1106" s="31"/>
      <c r="AE1106" s="31"/>
      <c r="AF1106" s="31"/>
    </row>
    <row r="1107" spans="1:32">
      <c r="A1107" s="31" t="str">
        <f>IF((Rapportage!A1107)="","",_xlfn.CONCAT(REPT("0",4-LEN(Rapportage!A1107)),Rapportage!A1107))</f>
        <v/>
      </c>
      <c r="B1107" s="31" t="s">
        <v>3324</v>
      </c>
      <c r="C1107" s="31" t="str">
        <f>IF((Rapportage!C1107)="","",_xlfn.CONCAT(REPT("0",10-LEN(Rapportage!C1107)),Rapportage!C1107))</f>
        <v/>
      </c>
      <c r="D1107" s="31" t="s">
        <v>3325</v>
      </c>
      <c r="E1107" s="31" t="s">
        <v>18688</v>
      </c>
      <c r="F1107" s="31" t="s">
        <v>16166</v>
      </c>
      <c r="G1107" s="31" t="s">
        <v>3326</v>
      </c>
      <c r="H1107" s="31" t="s">
        <v>9753</v>
      </c>
      <c r="I1107" s="31">
        <v>1766</v>
      </c>
      <c r="J1107" s="31" t="e">
        <f ca="1">IF(($AB$2-$AA$2) &gt;= 0,IF(LEN(TEXT((V1107)*100,"00000"))=3,_xlfn.CONCAT(0,TEXT((V1107)*100,"00000")),TEXT((V1107)*100,"00000")),empty)</f>
        <v>#NAME?</v>
      </c>
      <c r="K1107" s="31" t="str">
        <f t="shared" si="111"/>
        <v/>
      </c>
      <c r="L1107" s="31" t="s">
        <v>13647</v>
      </c>
      <c r="M1107" s="31"/>
      <c r="N1107" s="33" t="e">
        <f>MOD(Rapportage!H1107-Rapportage!F1107,1)-P1107</f>
        <v>#VALUE!</v>
      </c>
      <c r="O1107" s="31" t="str">
        <f>IF(Rapportage!G1107="","",Rapportage!G1107-Rapportage!E1107)</f>
        <v/>
      </c>
      <c r="P1107" s="35" t="str">
        <f>IF(Rapportage!K1107="","",(Rapportage!K1107*60)/1440)</f>
        <v/>
      </c>
      <c r="Q1107" s="40" t="str">
        <f>IF(O1107=1,1-((Rapportage!#REF!-$X$2)),"")</f>
        <v/>
      </c>
      <c r="R1107" s="40" t="str">
        <f t="shared" si="110"/>
        <v/>
      </c>
      <c r="S1107" s="35" t="str">
        <f>IF(OR(O1107=1,Rapportage!H1107&lt;$X$3),IF(Rapportage!H1107&lt;"00:01","",(Rapportage!H1107-$X$2)),"")</f>
        <v/>
      </c>
      <c r="T1107" s="36" t="str">
        <f t="shared" si="112"/>
        <v/>
      </c>
      <c r="U1107" s="41" t="str">
        <f t="shared" si="113"/>
        <v/>
      </c>
      <c r="V1107" s="36" t="str">
        <f t="shared" si="114"/>
        <v/>
      </c>
      <c r="W1107" s="36" t="str">
        <f t="shared" si="115"/>
        <v/>
      </c>
      <c r="X1107" s="31"/>
      <c r="Y1107" s="31"/>
      <c r="Z1107" s="31" t="s">
        <v>9754</v>
      </c>
      <c r="AA1107" s="31">
        <v>1106</v>
      </c>
      <c r="AB1107" s="31"/>
      <c r="AC1107" s="31"/>
      <c r="AD1107" s="31"/>
      <c r="AE1107" s="31"/>
      <c r="AF1107" s="31"/>
    </row>
    <row r="1108" spans="1:32">
      <c r="A1108" s="31" t="str">
        <f>IF((Rapportage!A1108)="","",_xlfn.CONCAT(REPT("0",4-LEN(Rapportage!A1108)),Rapportage!A1108))</f>
        <v/>
      </c>
      <c r="B1108" s="31" t="s">
        <v>3327</v>
      </c>
      <c r="C1108" s="31" t="str">
        <f>IF((Rapportage!C1108)="","",_xlfn.CONCAT(REPT("0",10-LEN(Rapportage!C1108)),Rapportage!C1108))</f>
        <v/>
      </c>
      <c r="D1108" s="31" t="s">
        <v>3328</v>
      </c>
      <c r="E1108" s="31" t="s">
        <v>18689</v>
      </c>
      <c r="F1108" s="31" t="s">
        <v>16167</v>
      </c>
      <c r="G1108" s="31" t="s">
        <v>3329</v>
      </c>
      <c r="H1108" s="31" t="s">
        <v>9755</v>
      </c>
      <c r="I1108" s="31">
        <v>1766</v>
      </c>
      <c r="J1108" s="31" t="e">
        <f ca="1">IF(($AB$2-$AA$2) &gt;= 0,IF(LEN(TEXT((V1108)*100,"00000"))=3,_xlfn.CONCAT(0,TEXT((V1108)*100,"00000")),TEXT((V1108)*100,"00000")),empty)</f>
        <v>#NAME?</v>
      </c>
      <c r="K1108" s="31" t="str">
        <f t="shared" si="111"/>
        <v/>
      </c>
      <c r="L1108" s="31" t="s">
        <v>13648</v>
      </c>
      <c r="M1108" s="31"/>
      <c r="N1108" s="33" t="e">
        <f>MOD(Rapportage!H1108-Rapportage!F1108,1)-P1108</f>
        <v>#VALUE!</v>
      </c>
      <c r="O1108" s="31" t="str">
        <f>IF(Rapportage!G1108="","",Rapportage!G1108-Rapportage!E1108)</f>
        <v/>
      </c>
      <c r="P1108" s="35" t="str">
        <f>IF(Rapportage!K1108="","",(Rapportage!K1108*60)/1440)</f>
        <v/>
      </c>
      <c r="Q1108" s="40" t="str">
        <f>IF(O1108=1,1-((Rapportage!#REF!-$X$2)),"")</f>
        <v/>
      </c>
      <c r="R1108" s="40" t="str">
        <f t="shared" si="110"/>
        <v/>
      </c>
      <c r="S1108" s="35" t="str">
        <f>IF(OR(O1108=1,Rapportage!H1108&lt;$X$3),IF(Rapportage!H1108&lt;"00:01","",(Rapportage!H1108-$X$2)),"")</f>
        <v/>
      </c>
      <c r="T1108" s="36" t="str">
        <f t="shared" si="112"/>
        <v/>
      </c>
      <c r="U1108" s="41" t="str">
        <f t="shared" si="113"/>
        <v/>
      </c>
      <c r="V1108" s="36" t="str">
        <f t="shared" si="114"/>
        <v/>
      </c>
      <c r="W1108" s="36" t="str">
        <f t="shared" si="115"/>
        <v/>
      </c>
      <c r="X1108" s="31"/>
      <c r="Y1108" s="31"/>
      <c r="Z1108" s="31" t="s">
        <v>9756</v>
      </c>
      <c r="AA1108" s="31">
        <v>1107</v>
      </c>
      <c r="AB1108" s="31"/>
      <c r="AC1108" s="31"/>
      <c r="AD1108" s="31"/>
      <c r="AE1108" s="31"/>
      <c r="AF1108" s="31"/>
    </row>
    <row r="1109" spans="1:32">
      <c r="A1109" s="31" t="str">
        <f>IF((Rapportage!A1109)="","",_xlfn.CONCAT(REPT("0",4-LEN(Rapportage!A1109)),Rapportage!A1109))</f>
        <v/>
      </c>
      <c r="B1109" s="31" t="s">
        <v>3330</v>
      </c>
      <c r="C1109" s="31" t="str">
        <f>IF((Rapportage!C1109)="","",_xlfn.CONCAT(REPT("0",10-LEN(Rapportage!C1109)),Rapportage!C1109))</f>
        <v/>
      </c>
      <c r="D1109" s="31" t="s">
        <v>3331</v>
      </c>
      <c r="E1109" s="31" t="s">
        <v>18690</v>
      </c>
      <c r="F1109" s="31" t="s">
        <v>16168</v>
      </c>
      <c r="G1109" s="31" t="s">
        <v>3332</v>
      </c>
      <c r="H1109" s="31" t="s">
        <v>9757</v>
      </c>
      <c r="I1109" s="31">
        <v>1766</v>
      </c>
      <c r="J1109" s="31" t="e">
        <f ca="1">IF(($AB$2-$AA$2) &gt;= 0,IF(LEN(TEXT((V1109)*100,"00000"))=3,_xlfn.CONCAT(0,TEXT((V1109)*100,"00000")),TEXT((V1109)*100,"00000")),empty)</f>
        <v>#NAME?</v>
      </c>
      <c r="K1109" s="31" t="str">
        <f t="shared" si="111"/>
        <v/>
      </c>
      <c r="L1109" s="31" t="s">
        <v>13649</v>
      </c>
      <c r="M1109" s="31"/>
      <c r="N1109" s="33" t="e">
        <f>MOD(Rapportage!H1109-Rapportage!F1109,1)-P1109</f>
        <v>#VALUE!</v>
      </c>
      <c r="O1109" s="31" t="str">
        <f>IF(Rapportage!G1109="","",Rapportage!G1109-Rapportage!E1109)</f>
        <v/>
      </c>
      <c r="P1109" s="35" t="str">
        <f>IF(Rapportage!K1109="","",(Rapportage!K1109*60)/1440)</f>
        <v/>
      </c>
      <c r="Q1109" s="40" t="str">
        <f>IF(O1109=1,1-((Rapportage!#REF!-$X$2)),"")</f>
        <v/>
      </c>
      <c r="R1109" s="40" t="str">
        <f t="shared" si="110"/>
        <v/>
      </c>
      <c r="S1109" s="35" t="str">
        <f>IF(OR(O1109=1,Rapportage!H1109&lt;$X$3),IF(Rapportage!H1109&lt;"00:01","",(Rapportage!H1109-$X$2)),"")</f>
        <v/>
      </c>
      <c r="T1109" s="36" t="str">
        <f t="shared" si="112"/>
        <v/>
      </c>
      <c r="U1109" s="41" t="str">
        <f t="shared" si="113"/>
        <v/>
      </c>
      <c r="V1109" s="36" t="str">
        <f t="shared" si="114"/>
        <v/>
      </c>
      <c r="W1109" s="36" t="str">
        <f t="shared" si="115"/>
        <v/>
      </c>
      <c r="X1109" s="31"/>
      <c r="Y1109" s="31"/>
      <c r="Z1109" s="31" t="s">
        <v>9758</v>
      </c>
      <c r="AA1109" s="31">
        <v>1108</v>
      </c>
      <c r="AB1109" s="31"/>
      <c r="AC1109" s="31"/>
      <c r="AD1109" s="31"/>
      <c r="AE1109" s="31"/>
      <c r="AF1109" s="31"/>
    </row>
    <row r="1110" spans="1:32">
      <c r="A1110" s="31" t="str">
        <f>IF((Rapportage!A1110)="","",_xlfn.CONCAT(REPT("0",4-LEN(Rapportage!A1110)),Rapportage!A1110))</f>
        <v/>
      </c>
      <c r="B1110" s="31" t="s">
        <v>3333</v>
      </c>
      <c r="C1110" s="31" t="str">
        <f>IF((Rapportage!C1110)="","",_xlfn.CONCAT(REPT("0",10-LEN(Rapportage!C1110)),Rapportage!C1110))</f>
        <v/>
      </c>
      <c r="D1110" s="31" t="s">
        <v>3334</v>
      </c>
      <c r="E1110" s="31" t="s">
        <v>18691</v>
      </c>
      <c r="F1110" s="31" t="s">
        <v>16169</v>
      </c>
      <c r="G1110" s="31" t="s">
        <v>3335</v>
      </c>
      <c r="H1110" s="31" t="s">
        <v>9759</v>
      </c>
      <c r="I1110" s="31">
        <v>1766</v>
      </c>
      <c r="J1110" s="31" t="e">
        <f ca="1">IF(($AB$2-$AA$2) &gt;= 0,IF(LEN(TEXT((V1110)*100,"00000"))=3,_xlfn.CONCAT(0,TEXT((V1110)*100,"00000")),TEXT((V1110)*100,"00000")),empty)</f>
        <v>#NAME?</v>
      </c>
      <c r="K1110" s="31" t="str">
        <f t="shared" si="111"/>
        <v/>
      </c>
      <c r="L1110" s="31" t="s">
        <v>13650</v>
      </c>
      <c r="M1110" s="31"/>
      <c r="N1110" s="33" t="e">
        <f>MOD(Rapportage!H1110-Rapportage!F1110,1)-P1110</f>
        <v>#VALUE!</v>
      </c>
      <c r="O1110" s="31" t="str">
        <f>IF(Rapportage!G1110="","",Rapportage!G1110-Rapportage!E1110)</f>
        <v/>
      </c>
      <c r="P1110" s="35" t="str">
        <f>IF(Rapportage!K1110="","",(Rapportage!K1110*60)/1440)</f>
        <v/>
      </c>
      <c r="Q1110" s="40" t="str">
        <f>IF(O1110=1,1-((Rapportage!#REF!-$X$2)),"")</f>
        <v/>
      </c>
      <c r="R1110" s="40" t="str">
        <f t="shared" si="110"/>
        <v/>
      </c>
      <c r="S1110" s="35" t="str">
        <f>IF(OR(O1110=1,Rapportage!H1110&lt;$X$3),IF(Rapportage!H1110&lt;"00:01","",(Rapportage!H1110-$X$2)),"")</f>
        <v/>
      </c>
      <c r="T1110" s="36" t="str">
        <f t="shared" si="112"/>
        <v/>
      </c>
      <c r="U1110" s="41" t="str">
        <f t="shared" si="113"/>
        <v/>
      </c>
      <c r="V1110" s="36" t="str">
        <f t="shared" si="114"/>
        <v/>
      </c>
      <c r="W1110" s="36" t="str">
        <f t="shared" si="115"/>
        <v/>
      </c>
      <c r="X1110" s="31"/>
      <c r="Y1110" s="31"/>
      <c r="Z1110" s="31" t="s">
        <v>9760</v>
      </c>
      <c r="AA1110" s="31">
        <v>1109</v>
      </c>
      <c r="AB1110" s="31"/>
      <c r="AC1110" s="31"/>
      <c r="AD1110" s="31"/>
      <c r="AE1110" s="31"/>
      <c r="AF1110" s="31"/>
    </row>
    <row r="1111" spans="1:32">
      <c r="A1111" s="31" t="str">
        <f>IF((Rapportage!A1111)="","",_xlfn.CONCAT(REPT("0",4-LEN(Rapportage!A1111)),Rapportage!A1111))</f>
        <v/>
      </c>
      <c r="B1111" s="31" t="s">
        <v>3336</v>
      </c>
      <c r="C1111" s="31" t="str">
        <f>IF((Rapportage!C1111)="","",_xlfn.CONCAT(REPT("0",10-LEN(Rapportage!C1111)),Rapportage!C1111))</f>
        <v/>
      </c>
      <c r="D1111" s="31" t="s">
        <v>3337</v>
      </c>
      <c r="E1111" s="31" t="s">
        <v>18692</v>
      </c>
      <c r="F1111" s="31" t="s">
        <v>16170</v>
      </c>
      <c r="G1111" s="31" t="s">
        <v>3338</v>
      </c>
      <c r="H1111" s="31" t="s">
        <v>9761</v>
      </c>
      <c r="I1111" s="31">
        <v>1766</v>
      </c>
      <c r="J1111" s="31" t="e">
        <f ca="1">IF(($AB$2-$AA$2) &gt;= 0,IF(LEN(TEXT((V1111)*100,"00000"))=3,_xlfn.CONCAT(0,TEXT((V1111)*100,"00000")),TEXT((V1111)*100,"00000")),empty)</f>
        <v>#NAME?</v>
      </c>
      <c r="K1111" s="31" t="str">
        <f t="shared" si="111"/>
        <v/>
      </c>
      <c r="L1111" s="31" t="s">
        <v>13651</v>
      </c>
      <c r="M1111" s="31"/>
      <c r="N1111" s="33" t="e">
        <f>MOD(Rapportage!H1111-Rapportage!F1111,1)-P1111</f>
        <v>#VALUE!</v>
      </c>
      <c r="O1111" s="31" t="str">
        <f>IF(Rapportage!G1111="","",Rapportage!G1111-Rapportage!E1111)</f>
        <v/>
      </c>
      <c r="P1111" s="35" t="str">
        <f>IF(Rapportage!K1111="","",(Rapportage!K1111*60)/1440)</f>
        <v/>
      </c>
      <c r="Q1111" s="40" t="str">
        <f>IF(O1111=1,1-((Rapportage!#REF!-$X$2)),"")</f>
        <v/>
      </c>
      <c r="R1111" s="40" t="str">
        <f t="shared" si="110"/>
        <v/>
      </c>
      <c r="S1111" s="35" t="str">
        <f>IF(OR(O1111=1,Rapportage!H1111&lt;$X$3),IF(Rapportage!H1111&lt;"00:01","",(Rapportage!H1111-$X$2)),"")</f>
        <v/>
      </c>
      <c r="T1111" s="36" t="str">
        <f t="shared" si="112"/>
        <v/>
      </c>
      <c r="U1111" s="41" t="str">
        <f t="shared" si="113"/>
        <v/>
      </c>
      <c r="V1111" s="36" t="str">
        <f t="shared" si="114"/>
        <v/>
      </c>
      <c r="W1111" s="36" t="str">
        <f t="shared" si="115"/>
        <v/>
      </c>
      <c r="X1111" s="31"/>
      <c r="Y1111" s="31"/>
      <c r="Z1111" s="31" t="s">
        <v>9762</v>
      </c>
      <c r="AA1111" s="31">
        <v>1110</v>
      </c>
      <c r="AB1111" s="31"/>
      <c r="AC1111" s="31"/>
      <c r="AD1111" s="31"/>
      <c r="AE1111" s="31"/>
      <c r="AF1111" s="31"/>
    </row>
    <row r="1112" spans="1:32">
      <c r="A1112" s="31" t="str">
        <f>IF((Rapportage!A1112)="","",_xlfn.CONCAT(REPT("0",4-LEN(Rapportage!A1112)),Rapportage!A1112))</f>
        <v/>
      </c>
      <c r="B1112" s="31" t="s">
        <v>3339</v>
      </c>
      <c r="C1112" s="31" t="str">
        <f>IF((Rapportage!C1112)="","",_xlfn.CONCAT(REPT("0",10-LEN(Rapportage!C1112)),Rapportage!C1112))</f>
        <v/>
      </c>
      <c r="D1112" s="31" t="s">
        <v>3340</v>
      </c>
      <c r="E1112" s="31" t="s">
        <v>18693</v>
      </c>
      <c r="F1112" s="31" t="s">
        <v>16171</v>
      </c>
      <c r="G1112" s="31" t="s">
        <v>3341</v>
      </c>
      <c r="H1112" s="31" t="s">
        <v>9763</v>
      </c>
      <c r="I1112" s="31">
        <v>1766</v>
      </c>
      <c r="J1112" s="31" t="e">
        <f ca="1">IF(($AB$2-$AA$2) &gt;= 0,IF(LEN(TEXT((V1112)*100,"00000"))=3,_xlfn.CONCAT(0,TEXT((V1112)*100,"00000")),TEXT((V1112)*100,"00000")),empty)</f>
        <v>#NAME?</v>
      </c>
      <c r="K1112" s="31" t="str">
        <f t="shared" si="111"/>
        <v/>
      </c>
      <c r="L1112" s="31" t="s">
        <v>13652</v>
      </c>
      <c r="M1112" s="31"/>
      <c r="N1112" s="33" t="e">
        <f>MOD(Rapportage!H1112-Rapportage!F1112,1)-P1112</f>
        <v>#VALUE!</v>
      </c>
      <c r="O1112" s="31" t="str">
        <f>IF(Rapportage!G1112="","",Rapportage!G1112-Rapportage!E1112)</f>
        <v/>
      </c>
      <c r="P1112" s="35" t="str">
        <f>IF(Rapportage!K1112="","",(Rapportage!K1112*60)/1440)</f>
        <v/>
      </c>
      <c r="Q1112" s="40" t="str">
        <f>IF(O1112=1,1-((Rapportage!#REF!-$X$2)),"")</f>
        <v/>
      </c>
      <c r="R1112" s="40" t="str">
        <f t="shared" si="110"/>
        <v/>
      </c>
      <c r="S1112" s="35" t="str">
        <f>IF(OR(O1112=1,Rapportage!H1112&lt;$X$3),IF(Rapportage!H1112&lt;"00:01","",(Rapportage!H1112-$X$2)),"")</f>
        <v/>
      </c>
      <c r="T1112" s="36" t="str">
        <f t="shared" si="112"/>
        <v/>
      </c>
      <c r="U1112" s="41" t="str">
        <f t="shared" si="113"/>
        <v/>
      </c>
      <c r="V1112" s="36" t="str">
        <f t="shared" si="114"/>
        <v/>
      </c>
      <c r="W1112" s="36" t="str">
        <f t="shared" si="115"/>
        <v/>
      </c>
      <c r="X1112" s="31"/>
      <c r="Y1112" s="31"/>
      <c r="Z1112" s="31" t="s">
        <v>9764</v>
      </c>
      <c r="AA1112" s="31">
        <v>1111</v>
      </c>
      <c r="AB1112" s="31"/>
      <c r="AC1112" s="31"/>
      <c r="AD1112" s="31"/>
      <c r="AE1112" s="31"/>
      <c r="AF1112" s="31"/>
    </row>
    <row r="1113" spans="1:32">
      <c r="A1113" s="31" t="str">
        <f>IF((Rapportage!A1113)="","",_xlfn.CONCAT(REPT("0",4-LEN(Rapportage!A1113)),Rapportage!A1113))</f>
        <v/>
      </c>
      <c r="B1113" s="31" t="s">
        <v>3342</v>
      </c>
      <c r="C1113" s="31" t="str">
        <f>IF((Rapportage!C1113)="","",_xlfn.CONCAT(REPT("0",10-LEN(Rapportage!C1113)),Rapportage!C1113))</f>
        <v/>
      </c>
      <c r="D1113" s="31" t="s">
        <v>3343</v>
      </c>
      <c r="E1113" s="31" t="s">
        <v>18694</v>
      </c>
      <c r="F1113" s="31" t="s">
        <v>16172</v>
      </c>
      <c r="G1113" s="31" t="s">
        <v>3344</v>
      </c>
      <c r="H1113" s="31" t="s">
        <v>9765</v>
      </c>
      <c r="I1113" s="31">
        <v>1766</v>
      </c>
      <c r="J1113" s="31" t="e">
        <f ca="1">IF(($AB$2-$AA$2) &gt;= 0,IF(LEN(TEXT((V1113)*100,"00000"))=3,_xlfn.CONCAT(0,TEXT((V1113)*100,"00000")),TEXT((V1113)*100,"00000")),empty)</f>
        <v>#NAME?</v>
      </c>
      <c r="K1113" s="31" t="str">
        <f t="shared" si="111"/>
        <v/>
      </c>
      <c r="L1113" s="31" t="s">
        <v>13653</v>
      </c>
      <c r="M1113" s="31"/>
      <c r="N1113" s="33" t="e">
        <f>MOD(Rapportage!H1113-Rapportage!F1113,1)-P1113</f>
        <v>#VALUE!</v>
      </c>
      <c r="O1113" s="31" t="str">
        <f>IF(Rapportage!G1113="","",Rapportage!G1113-Rapportage!E1113)</f>
        <v/>
      </c>
      <c r="P1113" s="35" t="str">
        <f>IF(Rapportage!K1113="","",(Rapportage!K1113*60)/1440)</f>
        <v/>
      </c>
      <c r="Q1113" s="40" t="str">
        <f>IF(O1113=1,1-((Rapportage!#REF!-$X$2)),"")</f>
        <v/>
      </c>
      <c r="R1113" s="40" t="str">
        <f t="shared" si="110"/>
        <v/>
      </c>
      <c r="S1113" s="35" t="str">
        <f>IF(OR(O1113=1,Rapportage!H1113&lt;$X$3),IF(Rapportage!H1113&lt;"00:01","",(Rapportage!H1113-$X$2)),"")</f>
        <v/>
      </c>
      <c r="T1113" s="36" t="str">
        <f t="shared" si="112"/>
        <v/>
      </c>
      <c r="U1113" s="41" t="str">
        <f t="shared" si="113"/>
        <v/>
      </c>
      <c r="V1113" s="36" t="str">
        <f t="shared" si="114"/>
        <v/>
      </c>
      <c r="W1113" s="36" t="str">
        <f t="shared" si="115"/>
        <v/>
      </c>
      <c r="X1113" s="31"/>
      <c r="Y1113" s="31"/>
      <c r="Z1113" s="31" t="s">
        <v>9766</v>
      </c>
      <c r="AA1113" s="31">
        <v>1112</v>
      </c>
      <c r="AB1113" s="31"/>
      <c r="AC1113" s="31"/>
      <c r="AD1113" s="31"/>
      <c r="AE1113" s="31"/>
      <c r="AF1113" s="31"/>
    </row>
    <row r="1114" spans="1:32">
      <c r="A1114" s="31" t="str">
        <f>IF((Rapportage!A1114)="","",_xlfn.CONCAT(REPT("0",4-LEN(Rapportage!A1114)),Rapportage!A1114))</f>
        <v/>
      </c>
      <c r="B1114" s="31" t="s">
        <v>3345</v>
      </c>
      <c r="C1114" s="31" t="str">
        <f>IF((Rapportage!C1114)="","",_xlfn.CONCAT(REPT("0",10-LEN(Rapportage!C1114)),Rapportage!C1114))</f>
        <v/>
      </c>
      <c r="D1114" s="31" t="s">
        <v>3346</v>
      </c>
      <c r="E1114" s="31" t="s">
        <v>18695</v>
      </c>
      <c r="F1114" s="31" t="s">
        <v>16173</v>
      </c>
      <c r="G1114" s="31" t="s">
        <v>3347</v>
      </c>
      <c r="H1114" s="31" t="s">
        <v>9767</v>
      </c>
      <c r="I1114" s="31">
        <v>1766</v>
      </c>
      <c r="J1114" s="31" t="e">
        <f ca="1">IF(($AB$2-$AA$2) &gt;= 0,IF(LEN(TEXT((V1114)*100,"00000"))=3,_xlfn.CONCAT(0,TEXT((V1114)*100,"00000")),TEXT((V1114)*100,"00000")),empty)</f>
        <v>#NAME?</v>
      </c>
      <c r="K1114" s="31" t="str">
        <f t="shared" si="111"/>
        <v/>
      </c>
      <c r="L1114" s="31" t="s">
        <v>13654</v>
      </c>
      <c r="M1114" s="31"/>
      <c r="N1114" s="33" t="e">
        <f>MOD(Rapportage!H1114-Rapportage!F1114,1)-P1114</f>
        <v>#VALUE!</v>
      </c>
      <c r="O1114" s="31" t="str">
        <f>IF(Rapportage!G1114="","",Rapportage!G1114-Rapportage!E1114)</f>
        <v/>
      </c>
      <c r="P1114" s="35" t="str">
        <f>IF(Rapportage!K1114="","",(Rapportage!K1114*60)/1440)</f>
        <v/>
      </c>
      <c r="Q1114" s="40" t="str">
        <f>IF(O1114=1,1-((Rapportage!#REF!-$X$2)),"")</f>
        <v/>
      </c>
      <c r="R1114" s="40" t="str">
        <f t="shared" si="110"/>
        <v/>
      </c>
      <c r="S1114" s="35" t="str">
        <f>IF(OR(O1114=1,Rapportage!H1114&lt;$X$3),IF(Rapportage!H1114&lt;"00:01","",(Rapportage!H1114-$X$2)),"")</f>
        <v/>
      </c>
      <c r="T1114" s="36" t="str">
        <f t="shared" si="112"/>
        <v/>
      </c>
      <c r="U1114" s="41" t="str">
        <f t="shared" si="113"/>
        <v/>
      </c>
      <c r="V1114" s="36" t="str">
        <f t="shared" si="114"/>
        <v/>
      </c>
      <c r="W1114" s="36" t="str">
        <f t="shared" si="115"/>
        <v/>
      </c>
      <c r="X1114" s="31"/>
      <c r="Y1114" s="31"/>
      <c r="Z1114" s="31" t="s">
        <v>9768</v>
      </c>
      <c r="AA1114" s="31">
        <v>1113</v>
      </c>
      <c r="AB1114" s="31"/>
      <c r="AC1114" s="31"/>
      <c r="AD1114" s="31"/>
      <c r="AE1114" s="31"/>
      <c r="AF1114" s="31"/>
    </row>
    <row r="1115" spans="1:32">
      <c r="A1115" s="31" t="str">
        <f>IF((Rapportage!A1115)="","",_xlfn.CONCAT(REPT("0",4-LEN(Rapportage!A1115)),Rapportage!A1115))</f>
        <v/>
      </c>
      <c r="B1115" s="31" t="s">
        <v>3348</v>
      </c>
      <c r="C1115" s="31" t="str">
        <f>IF((Rapportage!C1115)="","",_xlfn.CONCAT(REPT("0",10-LEN(Rapportage!C1115)),Rapportage!C1115))</f>
        <v/>
      </c>
      <c r="D1115" s="31" t="s">
        <v>3349</v>
      </c>
      <c r="E1115" s="31" t="s">
        <v>18696</v>
      </c>
      <c r="F1115" s="31" t="s">
        <v>16174</v>
      </c>
      <c r="G1115" s="31" t="s">
        <v>3350</v>
      </c>
      <c r="H1115" s="31" t="s">
        <v>9769</v>
      </c>
      <c r="I1115" s="31">
        <v>1766</v>
      </c>
      <c r="J1115" s="31" t="e">
        <f ca="1">IF(($AB$2-$AA$2) &gt;= 0,IF(LEN(TEXT((V1115)*100,"00000"))=3,_xlfn.CONCAT(0,TEXT((V1115)*100,"00000")),TEXT((V1115)*100,"00000")),empty)</f>
        <v>#NAME?</v>
      </c>
      <c r="K1115" s="31" t="str">
        <f t="shared" si="111"/>
        <v/>
      </c>
      <c r="L1115" s="31" t="s">
        <v>13655</v>
      </c>
      <c r="M1115" s="31"/>
      <c r="N1115" s="33" t="e">
        <f>MOD(Rapportage!H1115-Rapportage!F1115,1)-P1115</f>
        <v>#VALUE!</v>
      </c>
      <c r="O1115" s="31" t="str">
        <f>IF(Rapportage!G1115="","",Rapportage!G1115-Rapportage!E1115)</f>
        <v/>
      </c>
      <c r="P1115" s="35" t="str">
        <f>IF(Rapportage!K1115="","",(Rapportage!K1115*60)/1440)</f>
        <v/>
      </c>
      <c r="Q1115" s="40" t="str">
        <f>IF(O1115=1,1-((Rapportage!#REF!-$X$2)),"")</f>
        <v/>
      </c>
      <c r="R1115" s="40" t="str">
        <f t="shared" si="110"/>
        <v/>
      </c>
      <c r="S1115" s="35" t="str">
        <f>IF(OR(O1115=1,Rapportage!H1115&lt;$X$3),IF(Rapportage!H1115&lt;"00:01","",(Rapportage!H1115-$X$2)),"")</f>
        <v/>
      </c>
      <c r="T1115" s="36" t="str">
        <f t="shared" si="112"/>
        <v/>
      </c>
      <c r="U1115" s="41" t="str">
        <f t="shared" si="113"/>
        <v/>
      </c>
      <c r="V1115" s="36" t="str">
        <f t="shared" si="114"/>
        <v/>
      </c>
      <c r="W1115" s="36" t="str">
        <f t="shared" si="115"/>
        <v/>
      </c>
      <c r="X1115" s="31"/>
      <c r="Y1115" s="31"/>
      <c r="Z1115" s="31" t="s">
        <v>9770</v>
      </c>
      <c r="AA1115" s="31">
        <v>1114</v>
      </c>
      <c r="AB1115" s="31"/>
      <c r="AC1115" s="31"/>
      <c r="AD1115" s="31"/>
      <c r="AE1115" s="31"/>
      <c r="AF1115" s="31"/>
    </row>
    <row r="1116" spans="1:32">
      <c r="A1116" s="31" t="str">
        <f>IF((Rapportage!A1116)="","",_xlfn.CONCAT(REPT("0",4-LEN(Rapportage!A1116)),Rapportage!A1116))</f>
        <v/>
      </c>
      <c r="B1116" s="31" t="s">
        <v>3351</v>
      </c>
      <c r="C1116" s="31" t="str">
        <f>IF((Rapportage!C1116)="","",_xlfn.CONCAT(REPT("0",10-LEN(Rapportage!C1116)),Rapportage!C1116))</f>
        <v/>
      </c>
      <c r="D1116" s="31" t="s">
        <v>3352</v>
      </c>
      <c r="E1116" s="31" t="s">
        <v>18697</v>
      </c>
      <c r="F1116" s="31" t="s">
        <v>16175</v>
      </c>
      <c r="G1116" s="31" t="s">
        <v>3353</v>
      </c>
      <c r="H1116" s="31" t="s">
        <v>9771</v>
      </c>
      <c r="I1116" s="31">
        <v>1766</v>
      </c>
      <c r="J1116" s="31" t="e">
        <f ca="1">IF(($AB$2-$AA$2) &gt;= 0,IF(LEN(TEXT((V1116)*100,"00000"))=3,_xlfn.CONCAT(0,TEXT((V1116)*100,"00000")),TEXT((V1116)*100,"00000")),empty)</f>
        <v>#NAME?</v>
      </c>
      <c r="K1116" s="31" t="str">
        <f t="shared" si="111"/>
        <v/>
      </c>
      <c r="L1116" s="31" t="s">
        <v>13656</v>
      </c>
      <c r="M1116" s="31"/>
      <c r="N1116" s="33" t="e">
        <f>MOD(Rapportage!H1116-Rapportage!F1116,1)-P1116</f>
        <v>#VALUE!</v>
      </c>
      <c r="O1116" s="31" t="str">
        <f>IF(Rapportage!G1116="","",Rapportage!G1116-Rapportage!E1116)</f>
        <v/>
      </c>
      <c r="P1116" s="35" t="str">
        <f>IF(Rapportage!K1116="","",(Rapportage!K1116*60)/1440)</f>
        <v/>
      </c>
      <c r="Q1116" s="40" t="str">
        <f>IF(O1116=1,1-((Rapportage!#REF!-$X$2)),"")</f>
        <v/>
      </c>
      <c r="R1116" s="40" t="str">
        <f t="shared" si="110"/>
        <v/>
      </c>
      <c r="S1116" s="35" t="str">
        <f>IF(OR(O1116=1,Rapportage!H1116&lt;$X$3),IF(Rapportage!H1116&lt;"00:01","",(Rapportage!H1116-$X$2)),"")</f>
        <v/>
      </c>
      <c r="T1116" s="36" t="str">
        <f t="shared" si="112"/>
        <v/>
      </c>
      <c r="U1116" s="41" t="str">
        <f t="shared" si="113"/>
        <v/>
      </c>
      <c r="V1116" s="36" t="str">
        <f t="shared" si="114"/>
        <v/>
      </c>
      <c r="W1116" s="36" t="str">
        <f t="shared" si="115"/>
        <v/>
      </c>
      <c r="X1116" s="31"/>
      <c r="Y1116" s="31"/>
      <c r="Z1116" s="31" t="s">
        <v>9772</v>
      </c>
      <c r="AA1116" s="31">
        <v>1115</v>
      </c>
      <c r="AB1116" s="31"/>
      <c r="AC1116" s="31"/>
      <c r="AD1116" s="31"/>
      <c r="AE1116" s="31"/>
      <c r="AF1116" s="31"/>
    </row>
    <row r="1117" spans="1:32">
      <c r="A1117" s="31" t="str">
        <f>IF((Rapportage!A1117)="","",_xlfn.CONCAT(REPT("0",4-LEN(Rapportage!A1117)),Rapportage!A1117))</f>
        <v/>
      </c>
      <c r="B1117" s="31" t="s">
        <v>3354</v>
      </c>
      <c r="C1117" s="31" t="str">
        <f>IF((Rapportage!C1117)="","",_xlfn.CONCAT(REPT("0",10-LEN(Rapportage!C1117)),Rapportage!C1117))</f>
        <v/>
      </c>
      <c r="D1117" s="31" t="s">
        <v>3355</v>
      </c>
      <c r="E1117" s="31" t="s">
        <v>18698</v>
      </c>
      <c r="F1117" s="31" t="s">
        <v>16176</v>
      </c>
      <c r="G1117" s="31" t="s">
        <v>3356</v>
      </c>
      <c r="H1117" s="31" t="s">
        <v>9773</v>
      </c>
      <c r="I1117" s="31">
        <v>1766</v>
      </c>
      <c r="J1117" s="31" t="e">
        <f ca="1">IF(($AB$2-$AA$2) &gt;= 0,IF(LEN(TEXT((V1117)*100,"00000"))=3,_xlfn.CONCAT(0,TEXT((V1117)*100,"00000")),TEXT((V1117)*100,"00000")),empty)</f>
        <v>#NAME?</v>
      </c>
      <c r="K1117" s="31" t="str">
        <f t="shared" si="111"/>
        <v/>
      </c>
      <c r="L1117" s="31" t="s">
        <v>13657</v>
      </c>
      <c r="M1117" s="31"/>
      <c r="N1117" s="33" t="e">
        <f>MOD(Rapportage!H1117-Rapportage!F1117,1)-P1117</f>
        <v>#VALUE!</v>
      </c>
      <c r="O1117" s="31" t="str">
        <f>IF(Rapportage!G1117="","",Rapportage!G1117-Rapportage!E1117)</f>
        <v/>
      </c>
      <c r="P1117" s="35" t="str">
        <f>IF(Rapportage!K1117="","",(Rapportage!K1117*60)/1440)</f>
        <v/>
      </c>
      <c r="Q1117" s="40" t="str">
        <f>IF(O1117=1,1-((Rapportage!#REF!-$X$2)),"")</f>
        <v/>
      </c>
      <c r="R1117" s="40" t="str">
        <f t="shared" si="110"/>
        <v/>
      </c>
      <c r="S1117" s="35" t="str">
        <f>IF(OR(O1117=1,Rapportage!H1117&lt;$X$3),IF(Rapportage!H1117&lt;"00:01","",(Rapportage!H1117-$X$2)),"")</f>
        <v/>
      </c>
      <c r="T1117" s="36" t="str">
        <f t="shared" si="112"/>
        <v/>
      </c>
      <c r="U1117" s="41" t="str">
        <f t="shared" si="113"/>
        <v/>
      </c>
      <c r="V1117" s="36" t="str">
        <f t="shared" si="114"/>
        <v/>
      </c>
      <c r="W1117" s="36" t="str">
        <f t="shared" si="115"/>
        <v/>
      </c>
      <c r="X1117" s="31"/>
      <c r="Y1117" s="31"/>
      <c r="Z1117" s="31" t="s">
        <v>9774</v>
      </c>
      <c r="AA1117" s="31">
        <v>1116</v>
      </c>
      <c r="AB1117" s="31"/>
      <c r="AC1117" s="31"/>
      <c r="AD1117" s="31"/>
      <c r="AE1117" s="31"/>
      <c r="AF1117" s="31"/>
    </row>
    <row r="1118" spans="1:32">
      <c r="A1118" s="31" t="str">
        <f>IF((Rapportage!A1118)="","",_xlfn.CONCAT(REPT("0",4-LEN(Rapportage!A1118)),Rapportage!A1118))</f>
        <v/>
      </c>
      <c r="B1118" s="31" t="s">
        <v>3357</v>
      </c>
      <c r="C1118" s="31" t="str">
        <f>IF((Rapportage!C1118)="","",_xlfn.CONCAT(REPT("0",10-LEN(Rapportage!C1118)),Rapportage!C1118))</f>
        <v/>
      </c>
      <c r="D1118" s="31" t="s">
        <v>3358</v>
      </c>
      <c r="E1118" s="31" t="s">
        <v>18699</v>
      </c>
      <c r="F1118" s="31" t="s">
        <v>16177</v>
      </c>
      <c r="G1118" s="31" t="s">
        <v>3359</v>
      </c>
      <c r="H1118" s="31" t="s">
        <v>9775</v>
      </c>
      <c r="I1118" s="31">
        <v>1766</v>
      </c>
      <c r="J1118" s="31" t="e">
        <f ca="1">IF(($AB$2-$AA$2) &gt;= 0,IF(LEN(TEXT((V1118)*100,"00000"))=3,_xlfn.CONCAT(0,TEXT((V1118)*100,"00000")),TEXT((V1118)*100,"00000")),empty)</f>
        <v>#NAME?</v>
      </c>
      <c r="K1118" s="31" t="str">
        <f t="shared" si="111"/>
        <v/>
      </c>
      <c r="L1118" s="31" t="s">
        <v>13658</v>
      </c>
      <c r="M1118" s="31"/>
      <c r="N1118" s="33" t="e">
        <f>MOD(Rapportage!H1118-Rapportage!F1118,1)-P1118</f>
        <v>#VALUE!</v>
      </c>
      <c r="O1118" s="31" t="str">
        <f>IF(Rapportage!G1118="","",Rapportage!G1118-Rapportage!E1118)</f>
        <v/>
      </c>
      <c r="P1118" s="35" t="str">
        <f>IF(Rapportage!K1118="","",(Rapportage!K1118*60)/1440)</f>
        <v/>
      </c>
      <c r="Q1118" s="40" t="str">
        <f>IF(O1118=1,1-((Rapportage!#REF!-$X$2)),"")</f>
        <v/>
      </c>
      <c r="R1118" s="40" t="str">
        <f t="shared" si="110"/>
        <v/>
      </c>
      <c r="S1118" s="35" t="str">
        <f>IF(OR(O1118=1,Rapportage!H1118&lt;$X$3),IF(Rapportage!H1118&lt;"00:01","",(Rapportage!H1118-$X$2)),"")</f>
        <v/>
      </c>
      <c r="T1118" s="36" t="str">
        <f t="shared" si="112"/>
        <v/>
      </c>
      <c r="U1118" s="41" t="str">
        <f t="shared" si="113"/>
        <v/>
      </c>
      <c r="V1118" s="36" t="str">
        <f t="shared" si="114"/>
        <v/>
      </c>
      <c r="W1118" s="36" t="str">
        <f t="shared" si="115"/>
        <v/>
      </c>
      <c r="X1118" s="31"/>
      <c r="Y1118" s="31"/>
      <c r="Z1118" s="31" t="s">
        <v>9776</v>
      </c>
      <c r="AA1118" s="31">
        <v>1117</v>
      </c>
      <c r="AB1118" s="31"/>
      <c r="AC1118" s="31"/>
      <c r="AD1118" s="31"/>
      <c r="AE1118" s="31"/>
      <c r="AF1118" s="31"/>
    </row>
    <row r="1119" spans="1:32">
      <c r="A1119" s="31" t="str">
        <f>IF((Rapportage!A1119)="","",_xlfn.CONCAT(REPT("0",4-LEN(Rapportage!A1119)),Rapportage!A1119))</f>
        <v/>
      </c>
      <c r="B1119" s="31" t="s">
        <v>3360</v>
      </c>
      <c r="C1119" s="31" t="str">
        <f>IF((Rapportage!C1119)="","",_xlfn.CONCAT(REPT("0",10-LEN(Rapportage!C1119)),Rapportage!C1119))</f>
        <v/>
      </c>
      <c r="D1119" s="31" t="s">
        <v>3361</v>
      </c>
      <c r="E1119" s="31" t="s">
        <v>18700</v>
      </c>
      <c r="F1119" s="31" t="s">
        <v>16178</v>
      </c>
      <c r="G1119" s="31" t="s">
        <v>3362</v>
      </c>
      <c r="H1119" s="31" t="s">
        <v>9777</v>
      </c>
      <c r="I1119" s="31">
        <v>1766</v>
      </c>
      <c r="J1119" s="31" t="e">
        <f ca="1">IF(($AB$2-$AA$2) &gt;= 0,IF(LEN(TEXT((V1119)*100,"00000"))=3,_xlfn.CONCAT(0,TEXT((V1119)*100,"00000")),TEXT((V1119)*100,"00000")),empty)</f>
        <v>#NAME?</v>
      </c>
      <c r="K1119" s="31" t="str">
        <f t="shared" si="111"/>
        <v/>
      </c>
      <c r="L1119" s="31" t="s">
        <v>13659</v>
      </c>
      <c r="M1119" s="31"/>
      <c r="N1119" s="33" t="e">
        <f>MOD(Rapportage!H1119-Rapportage!F1119,1)-P1119</f>
        <v>#VALUE!</v>
      </c>
      <c r="O1119" s="31" t="str">
        <f>IF(Rapportage!G1119="","",Rapportage!G1119-Rapportage!E1119)</f>
        <v/>
      </c>
      <c r="P1119" s="35" t="str">
        <f>IF(Rapportage!K1119="","",(Rapportage!K1119*60)/1440)</f>
        <v/>
      </c>
      <c r="Q1119" s="40" t="str">
        <f>IF(O1119=1,1-((Rapportage!#REF!-$X$2)),"")</f>
        <v/>
      </c>
      <c r="R1119" s="40" t="str">
        <f t="shared" si="110"/>
        <v/>
      </c>
      <c r="S1119" s="35" t="str">
        <f>IF(OR(O1119=1,Rapportage!H1119&lt;$X$3),IF(Rapportage!H1119&lt;"00:01","",(Rapportage!H1119-$X$2)),"")</f>
        <v/>
      </c>
      <c r="T1119" s="36" t="str">
        <f t="shared" si="112"/>
        <v/>
      </c>
      <c r="U1119" s="41" t="str">
        <f t="shared" si="113"/>
        <v/>
      </c>
      <c r="V1119" s="36" t="str">
        <f t="shared" si="114"/>
        <v/>
      </c>
      <c r="W1119" s="36" t="str">
        <f t="shared" si="115"/>
        <v/>
      </c>
      <c r="X1119" s="31"/>
      <c r="Y1119" s="31"/>
      <c r="Z1119" s="31" t="s">
        <v>9778</v>
      </c>
      <c r="AA1119" s="31">
        <v>1118</v>
      </c>
      <c r="AB1119" s="31"/>
      <c r="AC1119" s="31"/>
      <c r="AD1119" s="31"/>
      <c r="AE1119" s="31"/>
      <c r="AF1119" s="31"/>
    </row>
    <row r="1120" spans="1:32">
      <c r="A1120" s="31" t="str">
        <f>IF((Rapportage!A1120)="","",_xlfn.CONCAT(REPT("0",4-LEN(Rapportage!A1120)),Rapportage!A1120))</f>
        <v/>
      </c>
      <c r="B1120" s="31" t="s">
        <v>3363</v>
      </c>
      <c r="C1120" s="31" t="str">
        <f>IF((Rapportage!C1120)="","",_xlfn.CONCAT(REPT("0",10-LEN(Rapportage!C1120)),Rapportage!C1120))</f>
        <v/>
      </c>
      <c r="D1120" s="31" t="s">
        <v>3364</v>
      </c>
      <c r="E1120" s="31" t="s">
        <v>18701</v>
      </c>
      <c r="F1120" s="31" t="s">
        <v>16179</v>
      </c>
      <c r="G1120" s="31" t="s">
        <v>3365</v>
      </c>
      <c r="H1120" s="31" t="s">
        <v>9779</v>
      </c>
      <c r="I1120" s="31">
        <v>1766</v>
      </c>
      <c r="J1120" s="31" t="e">
        <f ca="1">IF(($AB$2-$AA$2) &gt;= 0,IF(LEN(TEXT((V1120)*100,"00000"))=3,_xlfn.CONCAT(0,TEXT((V1120)*100,"00000")),TEXT((V1120)*100,"00000")),empty)</f>
        <v>#NAME?</v>
      </c>
      <c r="K1120" s="31" t="str">
        <f t="shared" si="111"/>
        <v/>
      </c>
      <c r="L1120" s="31" t="s">
        <v>13660</v>
      </c>
      <c r="M1120" s="31"/>
      <c r="N1120" s="33" t="e">
        <f>MOD(Rapportage!H1120-Rapportage!F1120,1)-P1120</f>
        <v>#VALUE!</v>
      </c>
      <c r="O1120" s="31" t="str">
        <f>IF(Rapportage!G1120="","",Rapportage!G1120-Rapportage!E1120)</f>
        <v/>
      </c>
      <c r="P1120" s="35" t="str">
        <f>IF(Rapportage!K1120="","",(Rapportage!K1120*60)/1440)</f>
        <v/>
      </c>
      <c r="Q1120" s="40" t="str">
        <f>IF(O1120=1,1-((Rapportage!#REF!-$X$2)),"")</f>
        <v/>
      </c>
      <c r="R1120" s="40" t="str">
        <f t="shared" si="110"/>
        <v/>
      </c>
      <c r="S1120" s="35" t="str">
        <f>IF(OR(O1120=1,Rapportage!H1120&lt;$X$3),IF(Rapportage!H1120&lt;"00:01","",(Rapportage!H1120-$X$2)),"")</f>
        <v/>
      </c>
      <c r="T1120" s="36" t="str">
        <f t="shared" si="112"/>
        <v/>
      </c>
      <c r="U1120" s="41" t="str">
        <f t="shared" si="113"/>
        <v/>
      </c>
      <c r="V1120" s="36" t="str">
        <f t="shared" si="114"/>
        <v/>
      </c>
      <c r="W1120" s="36" t="str">
        <f t="shared" si="115"/>
        <v/>
      </c>
      <c r="X1120" s="31"/>
      <c r="Y1120" s="31"/>
      <c r="Z1120" s="31" t="s">
        <v>9780</v>
      </c>
      <c r="AA1120" s="31">
        <v>1119</v>
      </c>
      <c r="AB1120" s="31"/>
      <c r="AC1120" s="31"/>
      <c r="AD1120" s="31"/>
      <c r="AE1120" s="31"/>
      <c r="AF1120" s="31"/>
    </row>
    <row r="1121" spans="1:32">
      <c r="A1121" s="31" t="str">
        <f>IF((Rapportage!A1121)="","",_xlfn.CONCAT(REPT("0",4-LEN(Rapportage!A1121)),Rapportage!A1121))</f>
        <v/>
      </c>
      <c r="B1121" s="31" t="s">
        <v>3366</v>
      </c>
      <c r="C1121" s="31" t="str">
        <f>IF((Rapportage!C1121)="","",_xlfn.CONCAT(REPT("0",10-LEN(Rapportage!C1121)),Rapportage!C1121))</f>
        <v/>
      </c>
      <c r="D1121" s="31" t="s">
        <v>3367</v>
      </c>
      <c r="E1121" s="31" t="s">
        <v>18702</v>
      </c>
      <c r="F1121" s="31" t="s">
        <v>16180</v>
      </c>
      <c r="G1121" s="31" t="s">
        <v>3368</v>
      </c>
      <c r="H1121" s="31" t="s">
        <v>9781</v>
      </c>
      <c r="I1121" s="31">
        <v>1766</v>
      </c>
      <c r="J1121" s="31" t="e">
        <f ca="1">IF(($AB$2-$AA$2) &gt;= 0,IF(LEN(TEXT((V1121)*100,"00000"))=3,_xlfn.CONCAT(0,TEXT((V1121)*100,"00000")),TEXT((V1121)*100,"00000")),empty)</f>
        <v>#NAME?</v>
      </c>
      <c r="K1121" s="31" t="str">
        <f t="shared" si="111"/>
        <v/>
      </c>
      <c r="L1121" s="31" t="s">
        <v>13661</v>
      </c>
      <c r="M1121" s="31"/>
      <c r="N1121" s="33" t="e">
        <f>MOD(Rapportage!H1121-Rapportage!F1121,1)-P1121</f>
        <v>#VALUE!</v>
      </c>
      <c r="O1121" s="31" t="str">
        <f>IF(Rapportage!G1121="","",Rapportage!G1121-Rapportage!E1121)</f>
        <v/>
      </c>
      <c r="P1121" s="35" t="str">
        <f>IF(Rapportage!K1121="","",(Rapportage!K1121*60)/1440)</f>
        <v/>
      </c>
      <c r="Q1121" s="40" t="str">
        <f>IF(O1121=1,1-((Rapportage!#REF!-$X$2)),"")</f>
        <v/>
      </c>
      <c r="R1121" s="40" t="str">
        <f t="shared" si="110"/>
        <v/>
      </c>
      <c r="S1121" s="35" t="str">
        <f>IF(OR(O1121=1,Rapportage!H1121&lt;$X$3),IF(Rapportage!H1121&lt;"00:01","",(Rapportage!H1121-$X$2)),"")</f>
        <v/>
      </c>
      <c r="T1121" s="36" t="str">
        <f t="shared" si="112"/>
        <v/>
      </c>
      <c r="U1121" s="41" t="str">
        <f t="shared" si="113"/>
        <v/>
      </c>
      <c r="V1121" s="36" t="str">
        <f t="shared" si="114"/>
        <v/>
      </c>
      <c r="W1121" s="36" t="str">
        <f t="shared" si="115"/>
        <v/>
      </c>
      <c r="X1121" s="31"/>
      <c r="Y1121" s="31"/>
      <c r="Z1121" s="31" t="s">
        <v>9782</v>
      </c>
      <c r="AA1121" s="31">
        <v>1120</v>
      </c>
      <c r="AB1121" s="31"/>
      <c r="AC1121" s="31"/>
      <c r="AD1121" s="31"/>
      <c r="AE1121" s="31"/>
      <c r="AF1121" s="31"/>
    </row>
    <row r="1122" spans="1:32">
      <c r="A1122" s="31" t="str">
        <f>IF((Rapportage!A1122)="","",_xlfn.CONCAT(REPT("0",4-LEN(Rapportage!A1122)),Rapportage!A1122))</f>
        <v/>
      </c>
      <c r="B1122" s="31" t="s">
        <v>3369</v>
      </c>
      <c r="C1122" s="31" t="str">
        <f>IF((Rapportage!C1122)="","",_xlfn.CONCAT(REPT("0",10-LEN(Rapportage!C1122)),Rapportage!C1122))</f>
        <v/>
      </c>
      <c r="D1122" s="31" t="s">
        <v>3370</v>
      </c>
      <c r="E1122" s="31" t="s">
        <v>18703</v>
      </c>
      <c r="F1122" s="31" t="s">
        <v>16181</v>
      </c>
      <c r="G1122" s="31" t="s">
        <v>3371</v>
      </c>
      <c r="H1122" s="31" t="s">
        <v>9783</v>
      </c>
      <c r="I1122" s="31">
        <v>1766</v>
      </c>
      <c r="J1122" s="31" t="e">
        <f ca="1">IF(($AB$2-$AA$2) &gt;= 0,IF(LEN(TEXT((V1122)*100,"00000"))=3,_xlfn.CONCAT(0,TEXT((V1122)*100,"00000")),TEXT((V1122)*100,"00000")),empty)</f>
        <v>#NAME?</v>
      </c>
      <c r="K1122" s="31" t="str">
        <f t="shared" si="111"/>
        <v/>
      </c>
      <c r="L1122" s="31" t="s">
        <v>13662</v>
      </c>
      <c r="M1122" s="31"/>
      <c r="N1122" s="33" t="e">
        <f>MOD(Rapportage!H1122-Rapportage!F1122,1)-P1122</f>
        <v>#VALUE!</v>
      </c>
      <c r="O1122" s="31" t="str">
        <f>IF(Rapportage!G1122="","",Rapportage!G1122-Rapportage!E1122)</f>
        <v/>
      </c>
      <c r="P1122" s="35" t="str">
        <f>IF(Rapportage!K1122="","",(Rapportage!K1122*60)/1440)</f>
        <v/>
      </c>
      <c r="Q1122" s="40" t="str">
        <f>IF(O1122=1,1-((Rapportage!#REF!-$X$2)),"")</f>
        <v/>
      </c>
      <c r="R1122" s="40" t="str">
        <f t="shared" si="110"/>
        <v/>
      </c>
      <c r="S1122" s="35" t="str">
        <f>IF(OR(O1122=1,Rapportage!H1122&lt;$X$3),IF(Rapportage!H1122&lt;"00:01","",(Rapportage!H1122-$X$2)),"")</f>
        <v/>
      </c>
      <c r="T1122" s="36" t="str">
        <f t="shared" si="112"/>
        <v/>
      </c>
      <c r="U1122" s="41" t="str">
        <f t="shared" si="113"/>
        <v/>
      </c>
      <c r="V1122" s="36" t="str">
        <f t="shared" si="114"/>
        <v/>
      </c>
      <c r="W1122" s="36" t="str">
        <f t="shared" si="115"/>
        <v/>
      </c>
      <c r="X1122" s="31"/>
      <c r="Y1122" s="31"/>
      <c r="Z1122" s="31" t="s">
        <v>9784</v>
      </c>
      <c r="AA1122" s="31">
        <v>1121</v>
      </c>
      <c r="AB1122" s="31"/>
      <c r="AC1122" s="31"/>
      <c r="AD1122" s="31"/>
      <c r="AE1122" s="31"/>
      <c r="AF1122" s="31"/>
    </row>
    <row r="1123" spans="1:32">
      <c r="A1123" s="31" t="str">
        <f>IF((Rapportage!A1123)="","",_xlfn.CONCAT(REPT("0",4-LEN(Rapportage!A1123)),Rapportage!A1123))</f>
        <v/>
      </c>
      <c r="B1123" s="31" t="s">
        <v>3372</v>
      </c>
      <c r="C1123" s="31" t="str">
        <f>IF((Rapportage!C1123)="","",_xlfn.CONCAT(REPT("0",10-LEN(Rapportage!C1123)),Rapportage!C1123))</f>
        <v/>
      </c>
      <c r="D1123" s="31" t="s">
        <v>3373</v>
      </c>
      <c r="E1123" s="31" t="s">
        <v>18704</v>
      </c>
      <c r="F1123" s="31" t="s">
        <v>16182</v>
      </c>
      <c r="G1123" s="31" t="s">
        <v>3374</v>
      </c>
      <c r="H1123" s="31" t="s">
        <v>9785</v>
      </c>
      <c r="I1123" s="31">
        <v>1766</v>
      </c>
      <c r="J1123" s="31" t="e">
        <f ca="1">IF(($AB$2-$AA$2) &gt;= 0,IF(LEN(TEXT((V1123)*100,"00000"))=3,_xlfn.CONCAT(0,TEXT((V1123)*100,"00000")),TEXT((V1123)*100,"00000")),empty)</f>
        <v>#NAME?</v>
      </c>
      <c r="K1123" s="31" t="str">
        <f t="shared" si="111"/>
        <v/>
      </c>
      <c r="L1123" s="31" t="s">
        <v>13663</v>
      </c>
      <c r="M1123" s="31"/>
      <c r="N1123" s="33" t="e">
        <f>MOD(Rapportage!H1123-Rapportage!F1123,1)-P1123</f>
        <v>#VALUE!</v>
      </c>
      <c r="O1123" s="31" t="str">
        <f>IF(Rapportage!G1123="","",Rapportage!G1123-Rapportage!E1123)</f>
        <v/>
      </c>
      <c r="P1123" s="35" t="str">
        <f>IF(Rapportage!K1123="","",(Rapportage!K1123*60)/1440)</f>
        <v/>
      </c>
      <c r="Q1123" s="40" t="str">
        <f>IF(O1123=1,1-((Rapportage!#REF!-$X$2)),"")</f>
        <v/>
      </c>
      <c r="R1123" s="40" t="str">
        <f t="shared" si="110"/>
        <v/>
      </c>
      <c r="S1123" s="35" t="str">
        <f>IF(OR(O1123=1,Rapportage!H1123&lt;$X$3),IF(Rapportage!H1123&lt;"00:01","",(Rapportage!H1123-$X$2)),"")</f>
        <v/>
      </c>
      <c r="T1123" s="36" t="str">
        <f t="shared" si="112"/>
        <v/>
      </c>
      <c r="U1123" s="41" t="str">
        <f t="shared" si="113"/>
        <v/>
      </c>
      <c r="V1123" s="36" t="str">
        <f t="shared" si="114"/>
        <v/>
      </c>
      <c r="W1123" s="36" t="str">
        <f t="shared" si="115"/>
        <v/>
      </c>
      <c r="X1123" s="31"/>
      <c r="Y1123" s="31"/>
      <c r="Z1123" s="31" t="s">
        <v>9786</v>
      </c>
      <c r="AA1123" s="31">
        <v>1122</v>
      </c>
      <c r="AB1123" s="31"/>
      <c r="AC1123" s="31"/>
      <c r="AD1123" s="31"/>
      <c r="AE1123" s="31"/>
      <c r="AF1123" s="31"/>
    </row>
    <row r="1124" spans="1:32">
      <c r="A1124" s="31" t="str">
        <f>IF((Rapportage!A1124)="","",_xlfn.CONCAT(REPT("0",4-LEN(Rapportage!A1124)),Rapportage!A1124))</f>
        <v/>
      </c>
      <c r="B1124" s="31" t="s">
        <v>3375</v>
      </c>
      <c r="C1124" s="31" t="str">
        <f>IF((Rapportage!C1124)="","",_xlfn.CONCAT(REPT("0",10-LEN(Rapportage!C1124)),Rapportage!C1124))</f>
        <v/>
      </c>
      <c r="D1124" s="31" t="s">
        <v>3376</v>
      </c>
      <c r="E1124" s="31" t="s">
        <v>18705</v>
      </c>
      <c r="F1124" s="31" t="s">
        <v>16183</v>
      </c>
      <c r="G1124" s="31" t="s">
        <v>3377</v>
      </c>
      <c r="H1124" s="31" t="s">
        <v>9787</v>
      </c>
      <c r="I1124" s="31">
        <v>1766</v>
      </c>
      <c r="J1124" s="31" t="e">
        <f ca="1">IF(($AB$2-$AA$2) &gt;= 0,IF(LEN(TEXT((V1124)*100,"00000"))=3,_xlfn.CONCAT(0,TEXT((V1124)*100,"00000")),TEXT((V1124)*100,"00000")),empty)</f>
        <v>#NAME?</v>
      </c>
      <c r="K1124" s="31" t="str">
        <f t="shared" si="111"/>
        <v/>
      </c>
      <c r="L1124" s="31" t="s">
        <v>13664</v>
      </c>
      <c r="M1124" s="31"/>
      <c r="N1124" s="33" t="e">
        <f>MOD(Rapportage!H1124-Rapportage!F1124,1)-P1124</f>
        <v>#VALUE!</v>
      </c>
      <c r="O1124" s="31" t="str">
        <f>IF(Rapportage!G1124="","",Rapportage!G1124-Rapportage!E1124)</f>
        <v/>
      </c>
      <c r="P1124" s="35" t="str">
        <f>IF(Rapportage!K1124="","",(Rapportage!K1124*60)/1440)</f>
        <v/>
      </c>
      <c r="Q1124" s="40" t="str">
        <f>IF(O1124=1,1-((Rapportage!#REF!-$X$2)),"")</f>
        <v/>
      </c>
      <c r="R1124" s="40" t="str">
        <f t="shared" si="110"/>
        <v/>
      </c>
      <c r="S1124" s="35" t="str">
        <f>IF(OR(O1124=1,Rapportage!H1124&lt;$X$3),IF(Rapportage!H1124&lt;"00:01","",(Rapportage!H1124-$X$2)),"")</f>
        <v/>
      </c>
      <c r="T1124" s="36" t="str">
        <f t="shared" si="112"/>
        <v/>
      </c>
      <c r="U1124" s="41" t="str">
        <f t="shared" si="113"/>
        <v/>
      </c>
      <c r="V1124" s="36" t="str">
        <f t="shared" si="114"/>
        <v/>
      </c>
      <c r="W1124" s="36" t="str">
        <f t="shared" si="115"/>
        <v/>
      </c>
      <c r="X1124" s="31"/>
      <c r="Y1124" s="31"/>
      <c r="Z1124" s="31" t="s">
        <v>9788</v>
      </c>
      <c r="AA1124" s="31">
        <v>1123</v>
      </c>
      <c r="AB1124" s="31"/>
      <c r="AC1124" s="31"/>
      <c r="AD1124" s="31"/>
      <c r="AE1124" s="31"/>
      <c r="AF1124" s="31"/>
    </row>
    <row r="1125" spans="1:32">
      <c r="A1125" s="31" t="str">
        <f>IF((Rapportage!A1125)="","",_xlfn.CONCAT(REPT("0",4-LEN(Rapportage!A1125)),Rapportage!A1125))</f>
        <v/>
      </c>
      <c r="B1125" s="31" t="s">
        <v>3378</v>
      </c>
      <c r="C1125" s="31" t="str">
        <f>IF((Rapportage!C1125)="","",_xlfn.CONCAT(REPT("0",10-LEN(Rapportage!C1125)),Rapportage!C1125))</f>
        <v/>
      </c>
      <c r="D1125" s="31" t="s">
        <v>3379</v>
      </c>
      <c r="E1125" s="31" t="s">
        <v>18706</v>
      </c>
      <c r="F1125" s="31" t="s">
        <v>16184</v>
      </c>
      <c r="G1125" s="31" t="s">
        <v>3380</v>
      </c>
      <c r="H1125" s="31" t="s">
        <v>9789</v>
      </c>
      <c r="I1125" s="31">
        <v>1766</v>
      </c>
      <c r="J1125" s="31" t="e">
        <f ca="1">IF(($AB$2-$AA$2) &gt;= 0,IF(LEN(TEXT((V1125)*100,"00000"))=3,_xlfn.CONCAT(0,TEXT((V1125)*100,"00000")),TEXT((V1125)*100,"00000")),empty)</f>
        <v>#NAME?</v>
      </c>
      <c r="K1125" s="31" t="str">
        <f t="shared" si="111"/>
        <v/>
      </c>
      <c r="L1125" s="31" t="s">
        <v>13665</v>
      </c>
      <c r="M1125" s="31"/>
      <c r="N1125" s="33" t="e">
        <f>MOD(Rapportage!H1125-Rapportage!F1125,1)-P1125</f>
        <v>#VALUE!</v>
      </c>
      <c r="O1125" s="31" t="str">
        <f>IF(Rapportage!G1125="","",Rapportage!G1125-Rapportage!E1125)</f>
        <v/>
      </c>
      <c r="P1125" s="35" t="str">
        <f>IF(Rapportage!K1125="","",(Rapportage!K1125*60)/1440)</f>
        <v/>
      </c>
      <c r="Q1125" s="40" t="str">
        <f>IF(O1125=1,1-((Rapportage!#REF!-$X$2)),"")</f>
        <v/>
      </c>
      <c r="R1125" s="40" t="str">
        <f t="shared" si="110"/>
        <v/>
      </c>
      <c r="S1125" s="35" t="str">
        <f>IF(OR(O1125=1,Rapportage!H1125&lt;$X$3),IF(Rapportage!H1125&lt;"00:01","",(Rapportage!H1125-$X$2)),"")</f>
        <v/>
      </c>
      <c r="T1125" s="36" t="str">
        <f t="shared" si="112"/>
        <v/>
      </c>
      <c r="U1125" s="41" t="str">
        <f t="shared" si="113"/>
        <v/>
      </c>
      <c r="V1125" s="36" t="str">
        <f t="shared" si="114"/>
        <v/>
      </c>
      <c r="W1125" s="36" t="str">
        <f t="shared" si="115"/>
        <v/>
      </c>
      <c r="X1125" s="31"/>
      <c r="Y1125" s="31"/>
      <c r="Z1125" s="31" t="s">
        <v>9790</v>
      </c>
      <c r="AA1125" s="31">
        <v>1124</v>
      </c>
      <c r="AB1125" s="31"/>
      <c r="AC1125" s="31"/>
      <c r="AD1125" s="31"/>
      <c r="AE1125" s="31"/>
      <c r="AF1125" s="31"/>
    </row>
    <row r="1126" spans="1:32">
      <c r="A1126" s="31" t="str">
        <f>IF((Rapportage!A1126)="","",_xlfn.CONCAT(REPT("0",4-LEN(Rapportage!A1126)),Rapportage!A1126))</f>
        <v/>
      </c>
      <c r="B1126" s="31" t="s">
        <v>3381</v>
      </c>
      <c r="C1126" s="31" t="str">
        <f>IF((Rapportage!C1126)="","",_xlfn.CONCAT(REPT("0",10-LEN(Rapportage!C1126)),Rapportage!C1126))</f>
        <v/>
      </c>
      <c r="D1126" s="31" t="s">
        <v>3382</v>
      </c>
      <c r="E1126" s="31" t="s">
        <v>18707</v>
      </c>
      <c r="F1126" s="31" t="s">
        <v>16185</v>
      </c>
      <c r="G1126" s="31" t="s">
        <v>3383</v>
      </c>
      <c r="H1126" s="31" t="s">
        <v>9791</v>
      </c>
      <c r="I1126" s="31">
        <v>1766</v>
      </c>
      <c r="J1126" s="31" t="e">
        <f ca="1">IF(($AB$2-$AA$2) &gt;= 0,IF(LEN(TEXT((V1126)*100,"00000"))=3,_xlfn.CONCAT(0,TEXT((V1126)*100,"00000")),TEXT((V1126)*100,"00000")),empty)</f>
        <v>#NAME?</v>
      </c>
      <c r="K1126" s="31" t="str">
        <f t="shared" si="111"/>
        <v/>
      </c>
      <c r="L1126" s="31" t="s">
        <v>13666</v>
      </c>
      <c r="M1126" s="31"/>
      <c r="N1126" s="33" t="e">
        <f>MOD(Rapportage!H1126-Rapportage!F1126,1)-P1126</f>
        <v>#VALUE!</v>
      </c>
      <c r="O1126" s="31" t="str">
        <f>IF(Rapportage!G1126="","",Rapportage!G1126-Rapportage!E1126)</f>
        <v/>
      </c>
      <c r="P1126" s="35" t="str">
        <f>IF(Rapportage!K1126="","",(Rapportage!K1126*60)/1440)</f>
        <v/>
      </c>
      <c r="Q1126" s="40" t="str">
        <f>IF(O1126=1,1-((Rapportage!#REF!-$X$2)),"")</f>
        <v/>
      </c>
      <c r="R1126" s="40" t="str">
        <f t="shared" si="110"/>
        <v/>
      </c>
      <c r="S1126" s="35" t="str">
        <f>IF(OR(O1126=1,Rapportage!H1126&lt;$X$3),IF(Rapportage!H1126&lt;"00:01","",(Rapportage!H1126-$X$2)),"")</f>
        <v/>
      </c>
      <c r="T1126" s="36" t="str">
        <f t="shared" si="112"/>
        <v/>
      </c>
      <c r="U1126" s="41" t="str">
        <f t="shared" si="113"/>
        <v/>
      </c>
      <c r="V1126" s="36" t="str">
        <f t="shared" si="114"/>
        <v/>
      </c>
      <c r="W1126" s="36" t="str">
        <f t="shared" si="115"/>
        <v/>
      </c>
      <c r="X1126" s="31"/>
      <c r="Y1126" s="31"/>
      <c r="Z1126" s="31" t="s">
        <v>9792</v>
      </c>
      <c r="AA1126" s="31">
        <v>1125</v>
      </c>
      <c r="AB1126" s="31"/>
      <c r="AC1126" s="31"/>
      <c r="AD1126" s="31"/>
      <c r="AE1126" s="31"/>
      <c r="AF1126" s="31"/>
    </row>
    <row r="1127" spans="1:32">
      <c r="A1127" s="31" t="str">
        <f>IF((Rapportage!A1127)="","",_xlfn.CONCAT(REPT("0",4-LEN(Rapportage!A1127)),Rapportage!A1127))</f>
        <v/>
      </c>
      <c r="B1127" s="31" t="s">
        <v>3384</v>
      </c>
      <c r="C1127" s="31" t="str">
        <f>IF((Rapportage!C1127)="","",_xlfn.CONCAT(REPT("0",10-LEN(Rapportage!C1127)),Rapportage!C1127))</f>
        <v/>
      </c>
      <c r="D1127" s="31" t="s">
        <v>3385</v>
      </c>
      <c r="E1127" s="31" t="s">
        <v>18708</v>
      </c>
      <c r="F1127" s="31" t="s">
        <v>16186</v>
      </c>
      <c r="G1127" s="31" t="s">
        <v>3386</v>
      </c>
      <c r="H1127" s="31" t="s">
        <v>9793</v>
      </c>
      <c r="I1127" s="31">
        <v>1766</v>
      </c>
      <c r="J1127" s="31" t="e">
        <f ca="1">IF(($AB$2-$AA$2) &gt;= 0,IF(LEN(TEXT((V1127)*100,"00000"))=3,_xlfn.CONCAT(0,TEXT((V1127)*100,"00000")),TEXT((V1127)*100,"00000")),empty)</f>
        <v>#NAME?</v>
      </c>
      <c r="K1127" s="31" t="str">
        <f t="shared" si="111"/>
        <v/>
      </c>
      <c r="L1127" s="31" t="s">
        <v>13667</v>
      </c>
      <c r="M1127" s="31"/>
      <c r="N1127" s="33" t="e">
        <f>MOD(Rapportage!H1127-Rapportage!F1127,1)-P1127</f>
        <v>#VALUE!</v>
      </c>
      <c r="O1127" s="31" t="str">
        <f>IF(Rapportage!G1127="","",Rapportage!G1127-Rapportage!E1127)</f>
        <v/>
      </c>
      <c r="P1127" s="35" t="str">
        <f>IF(Rapportage!K1127="","",(Rapportage!K1127*60)/1440)</f>
        <v/>
      </c>
      <c r="Q1127" s="40" t="str">
        <f>IF(O1127=1,1-((Rapportage!#REF!-$X$2)),"")</f>
        <v/>
      </c>
      <c r="R1127" s="40" t="str">
        <f t="shared" si="110"/>
        <v/>
      </c>
      <c r="S1127" s="35" t="str">
        <f>IF(OR(O1127=1,Rapportage!H1127&lt;$X$3),IF(Rapportage!H1127&lt;"00:01","",(Rapportage!H1127-$X$2)),"")</f>
        <v/>
      </c>
      <c r="T1127" s="36" t="str">
        <f t="shared" si="112"/>
        <v/>
      </c>
      <c r="U1127" s="41" t="str">
        <f t="shared" si="113"/>
        <v/>
      </c>
      <c r="V1127" s="36" t="str">
        <f t="shared" si="114"/>
        <v/>
      </c>
      <c r="W1127" s="36" t="str">
        <f t="shared" si="115"/>
        <v/>
      </c>
      <c r="X1127" s="31"/>
      <c r="Y1127" s="31"/>
      <c r="Z1127" s="31" t="s">
        <v>9794</v>
      </c>
      <c r="AA1127" s="31">
        <v>1126</v>
      </c>
      <c r="AB1127" s="31"/>
      <c r="AC1127" s="31"/>
      <c r="AD1127" s="31"/>
      <c r="AE1127" s="31"/>
      <c r="AF1127" s="31"/>
    </row>
    <row r="1128" spans="1:32">
      <c r="A1128" s="31" t="str">
        <f>IF((Rapportage!A1128)="","",_xlfn.CONCAT(REPT("0",4-LEN(Rapportage!A1128)),Rapportage!A1128))</f>
        <v/>
      </c>
      <c r="B1128" s="31" t="s">
        <v>3387</v>
      </c>
      <c r="C1128" s="31" t="str">
        <f>IF((Rapportage!C1128)="","",_xlfn.CONCAT(REPT("0",10-LEN(Rapportage!C1128)),Rapportage!C1128))</f>
        <v/>
      </c>
      <c r="D1128" s="31" t="s">
        <v>3388</v>
      </c>
      <c r="E1128" s="31" t="s">
        <v>18709</v>
      </c>
      <c r="F1128" s="31" t="s">
        <v>16187</v>
      </c>
      <c r="G1128" s="31" t="s">
        <v>3389</v>
      </c>
      <c r="H1128" s="31" t="s">
        <v>9795</v>
      </c>
      <c r="I1128" s="31">
        <v>1766</v>
      </c>
      <c r="J1128" s="31" t="e">
        <f ca="1">IF(($AB$2-$AA$2) &gt;= 0,IF(LEN(TEXT((V1128)*100,"00000"))=3,_xlfn.CONCAT(0,TEXT((V1128)*100,"00000")),TEXT((V1128)*100,"00000")),empty)</f>
        <v>#NAME?</v>
      </c>
      <c r="K1128" s="31" t="str">
        <f t="shared" si="111"/>
        <v/>
      </c>
      <c r="L1128" s="31" t="s">
        <v>13668</v>
      </c>
      <c r="M1128" s="31"/>
      <c r="N1128" s="33" t="e">
        <f>MOD(Rapportage!H1128-Rapportage!F1128,1)-P1128</f>
        <v>#VALUE!</v>
      </c>
      <c r="O1128" s="31" t="str">
        <f>IF(Rapportage!G1128="","",Rapportage!G1128-Rapportage!E1128)</f>
        <v/>
      </c>
      <c r="P1128" s="35" t="str">
        <f>IF(Rapportage!K1128="","",(Rapportage!K1128*60)/1440)</f>
        <v/>
      </c>
      <c r="Q1128" s="40" t="str">
        <f>IF(O1128=1,1-((Rapportage!#REF!-$X$2)),"")</f>
        <v/>
      </c>
      <c r="R1128" s="40" t="str">
        <f t="shared" si="110"/>
        <v/>
      </c>
      <c r="S1128" s="35" t="str">
        <f>IF(OR(O1128=1,Rapportage!H1128&lt;$X$3),IF(Rapportage!H1128&lt;"00:01","",(Rapportage!H1128-$X$2)),"")</f>
        <v/>
      </c>
      <c r="T1128" s="36" t="str">
        <f t="shared" si="112"/>
        <v/>
      </c>
      <c r="U1128" s="41" t="str">
        <f t="shared" si="113"/>
        <v/>
      </c>
      <c r="V1128" s="36" t="str">
        <f t="shared" si="114"/>
        <v/>
      </c>
      <c r="W1128" s="36" t="str">
        <f t="shared" si="115"/>
        <v/>
      </c>
      <c r="X1128" s="31"/>
      <c r="Y1128" s="31"/>
      <c r="Z1128" s="31" t="s">
        <v>9796</v>
      </c>
      <c r="AA1128" s="31">
        <v>1127</v>
      </c>
      <c r="AB1128" s="31"/>
      <c r="AC1128" s="31"/>
      <c r="AD1128" s="31"/>
      <c r="AE1128" s="31"/>
      <c r="AF1128" s="31"/>
    </row>
    <row r="1129" spans="1:32">
      <c r="A1129" s="31" t="str">
        <f>IF((Rapportage!A1129)="","",_xlfn.CONCAT(REPT("0",4-LEN(Rapportage!A1129)),Rapportage!A1129))</f>
        <v/>
      </c>
      <c r="B1129" s="31" t="s">
        <v>3390</v>
      </c>
      <c r="C1129" s="31" t="str">
        <f>IF((Rapportage!C1129)="","",_xlfn.CONCAT(REPT("0",10-LEN(Rapportage!C1129)),Rapportage!C1129))</f>
        <v/>
      </c>
      <c r="D1129" s="31" t="s">
        <v>3391</v>
      </c>
      <c r="E1129" s="31" t="s">
        <v>18710</v>
      </c>
      <c r="F1129" s="31" t="s">
        <v>16188</v>
      </c>
      <c r="G1129" s="31" t="s">
        <v>3392</v>
      </c>
      <c r="H1129" s="31" t="s">
        <v>9797</v>
      </c>
      <c r="I1129" s="31">
        <v>1766</v>
      </c>
      <c r="J1129" s="31" t="e">
        <f ca="1">IF(($AB$2-$AA$2) &gt;= 0,IF(LEN(TEXT((V1129)*100,"00000"))=3,_xlfn.CONCAT(0,TEXT((V1129)*100,"00000")),TEXT((V1129)*100,"00000")),empty)</f>
        <v>#NAME?</v>
      </c>
      <c r="K1129" s="31" t="str">
        <f t="shared" si="111"/>
        <v/>
      </c>
      <c r="L1129" s="31" t="s">
        <v>13669</v>
      </c>
      <c r="M1129" s="31"/>
      <c r="N1129" s="33" t="e">
        <f>MOD(Rapportage!H1129-Rapportage!F1129,1)-P1129</f>
        <v>#VALUE!</v>
      </c>
      <c r="O1129" s="31" t="str">
        <f>IF(Rapportage!G1129="","",Rapportage!G1129-Rapportage!E1129)</f>
        <v/>
      </c>
      <c r="P1129" s="35" t="str">
        <f>IF(Rapportage!K1129="","",(Rapportage!K1129*60)/1440)</f>
        <v/>
      </c>
      <c r="Q1129" s="40" t="str">
        <f>IF(O1129=1,1-((Rapportage!#REF!-$X$2)),"")</f>
        <v/>
      </c>
      <c r="R1129" s="40" t="str">
        <f t="shared" si="110"/>
        <v/>
      </c>
      <c r="S1129" s="35" t="str">
        <f>IF(OR(O1129=1,Rapportage!H1129&lt;$X$3),IF(Rapportage!H1129&lt;"00:01","",(Rapportage!H1129-$X$2)),"")</f>
        <v/>
      </c>
      <c r="T1129" s="36" t="str">
        <f t="shared" si="112"/>
        <v/>
      </c>
      <c r="U1129" s="41" t="str">
        <f t="shared" si="113"/>
        <v/>
      </c>
      <c r="V1129" s="36" t="str">
        <f t="shared" si="114"/>
        <v/>
      </c>
      <c r="W1129" s="36" t="str">
        <f t="shared" si="115"/>
        <v/>
      </c>
      <c r="X1129" s="31"/>
      <c r="Y1129" s="31"/>
      <c r="Z1129" s="31" t="s">
        <v>9798</v>
      </c>
      <c r="AA1129" s="31">
        <v>1128</v>
      </c>
      <c r="AB1129" s="31"/>
      <c r="AC1129" s="31"/>
      <c r="AD1129" s="31"/>
      <c r="AE1129" s="31"/>
      <c r="AF1129" s="31"/>
    </row>
    <row r="1130" spans="1:32">
      <c r="A1130" s="31" t="str">
        <f>IF((Rapportage!A1130)="","",_xlfn.CONCAT(REPT("0",4-LEN(Rapportage!A1130)),Rapportage!A1130))</f>
        <v/>
      </c>
      <c r="B1130" s="31" t="s">
        <v>3393</v>
      </c>
      <c r="C1130" s="31" t="str">
        <f>IF((Rapportage!C1130)="","",_xlfn.CONCAT(REPT("0",10-LEN(Rapportage!C1130)),Rapportage!C1130))</f>
        <v/>
      </c>
      <c r="D1130" s="31" t="s">
        <v>3394</v>
      </c>
      <c r="E1130" s="31" t="s">
        <v>18711</v>
      </c>
      <c r="F1130" s="31" t="s">
        <v>16189</v>
      </c>
      <c r="G1130" s="31" t="s">
        <v>3395</v>
      </c>
      <c r="H1130" s="31" t="s">
        <v>9799</v>
      </c>
      <c r="I1130" s="31">
        <v>1766</v>
      </c>
      <c r="J1130" s="31" t="e">
        <f ca="1">IF(($AB$2-$AA$2) &gt;= 0,IF(LEN(TEXT((V1130)*100,"00000"))=3,_xlfn.CONCAT(0,TEXT((V1130)*100,"00000")),TEXT((V1130)*100,"00000")),empty)</f>
        <v>#NAME?</v>
      </c>
      <c r="K1130" s="31" t="str">
        <f t="shared" si="111"/>
        <v/>
      </c>
      <c r="L1130" s="31" t="s">
        <v>13670</v>
      </c>
      <c r="M1130" s="31"/>
      <c r="N1130" s="33" t="e">
        <f>MOD(Rapportage!H1130-Rapportage!F1130,1)-P1130</f>
        <v>#VALUE!</v>
      </c>
      <c r="O1130" s="31" t="str">
        <f>IF(Rapportage!G1130="","",Rapportage!G1130-Rapportage!E1130)</f>
        <v/>
      </c>
      <c r="P1130" s="35" t="str">
        <f>IF(Rapportage!K1130="","",(Rapportage!K1130*60)/1440)</f>
        <v/>
      </c>
      <c r="Q1130" s="40" t="str">
        <f>IF(O1130=1,1-((Rapportage!#REF!-$X$2)),"")</f>
        <v/>
      </c>
      <c r="R1130" s="40" t="str">
        <f t="shared" si="110"/>
        <v/>
      </c>
      <c r="S1130" s="35" t="str">
        <f>IF(OR(O1130=1,Rapportage!H1130&lt;$X$3),IF(Rapportage!H1130&lt;"00:01","",(Rapportage!H1130-$X$2)),"")</f>
        <v/>
      </c>
      <c r="T1130" s="36" t="str">
        <f t="shared" si="112"/>
        <v/>
      </c>
      <c r="U1130" s="41" t="str">
        <f t="shared" si="113"/>
        <v/>
      </c>
      <c r="V1130" s="36" t="str">
        <f t="shared" si="114"/>
        <v/>
      </c>
      <c r="W1130" s="36" t="str">
        <f t="shared" si="115"/>
        <v/>
      </c>
      <c r="X1130" s="31"/>
      <c r="Y1130" s="31"/>
      <c r="Z1130" s="31" t="s">
        <v>9800</v>
      </c>
      <c r="AA1130" s="31">
        <v>1129</v>
      </c>
      <c r="AB1130" s="31"/>
      <c r="AC1130" s="31"/>
      <c r="AD1130" s="31"/>
      <c r="AE1130" s="31"/>
      <c r="AF1130" s="31"/>
    </row>
    <row r="1131" spans="1:32">
      <c r="A1131" s="31" t="str">
        <f>IF((Rapportage!A1131)="","",_xlfn.CONCAT(REPT("0",4-LEN(Rapportage!A1131)),Rapportage!A1131))</f>
        <v/>
      </c>
      <c r="B1131" s="31" t="s">
        <v>3396</v>
      </c>
      <c r="C1131" s="31" t="str">
        <f>IF((Rapportage!C1131)="","",_xlfn.CONCAT(REPT("0",10-LEN(Rapportage!C1131)),Rapportage!C1131))</f>
        <v/>
      </c>
      <c r="D1131" s="31" t="s">
        <v>3397</v>
      </c>
      <c r="E1131" s="31" t="s">
        <v>18712</v>
      </c>
      <c r="F1131" s="31" t="s">
        <v>16190</v>
      </c>
      <c r="G1131" s="31" t="s">
        <v>3398</v>
      </c>
      <c r="H1131" s="31" t="s">
        <v>9801</v>
      </c>
      <c r="I1131" s="31">
        <v>1766</v>
      </c>
      <c r="J1131" s="31" t="e">
        <f ca="1">IF(($AB$2-$AA$2) &gt;= 0,IF(LEN(TEXT((V1131)*100,"00000"))=3,_xlfn.CONCAT(0,TEXT((V1131)*100,"00000")),TEXT((V1131)*100,"00000")),empty)</f>
        <v>#NAME?</v>
      </c>
      <c r="K1131" s="31" t="str">
        <f t="shared" si="111"/>
        <v/>
      </c>
      <c r="L1131" s="31" t="s">
        <v>13671</v>
      </c>
      <c r="M1131" s="31"/>
      <c r="N1131" s="33" t="e">
        <f>MOD(Rapportage!H1131-Rapportage!F1131,1)-P1131</f>
        <v>#VALUE!</v>
      </c>
      <c r="O1131" s="31" t="str">
        <f>IF(Rapportage!G1131="","",Rapportage!G1131-Rapportage!E1131)</f>
        <v/>
      </c>
      <c r="P1131" s="35" t="str">
        <f>IF(Rapportage!K1131="","",(Rapportage!K1131*60)/1440)</f>
        <v/>
      </c>
      <c r="Q1131" s="40" t="str">
        <f>IF(O1131=1,1-((Rapportage!#REF!-$X$2)),"")</f>
        <v/>
      </c>
      <c r="R1131" s="40" t="str">
        <f t="shared" si="110"/>
        <v/>
      </c>
      <c r="S1131" s="35" t="str">
        <f>IF(OR(O1131=1,Rapportage!H1131&lt;$X$3),IF(Rapportage!H1131&lt;"00:01","",(Rapportage!H1131-$X$2)),"")</f>
        <v/>
      </c>
      <c r="T1131" s="36" t="str">
        <f t="shared" si="112"/>
        <v/>
      </c>
      <c r="U1131" s="41" t="str">
        <f t="shared" si="113"/>
        <v/>
      </c>
      <c r="V1131" s="36" t="str">
        <f t="shared" si="114"/>
        <v/>
      </c>
      <c r="W1131" s="36" t="str">
        <f t="shared" si="115"/>
        <v/>
      </c>
      <c r="X1131" s="31"/>
      <c r="Y1131" s="31"/>
      <c r="Z1131" s="31" t="s">
        <v>9802</v>
      </c>
      <c r="AA1131" s="31">
        <v>1130</v>
      </c>
      <c r="AB1131" s="31"/>
      <c r="AC1131" s="31"/>
      <c r="AD1131" s="31"/>
      <c r="AE1131" s="31"/>
      <c r="AF1131" s="31"/>
    </row>
    <row r="1132" spans="1:32">
      <c r="A1132" s="31" t="str">
        <f>IF((Rapportage!A1132)="","",_xlfn.CONCAT(REPT("0",4-LEN(Rapportage!A1132)),Rapportage!A1132))</f>
        <v/>
      </c>
      <c r="B1132" s="31" t="s">
        <v>3399</v>
      </c>
      <c r="C1132" s="31" t="str">
        <f>IF((Rapportage!C1132)="","",_xlfn.CONCAT(REPT("0",10-LEN(Rapportage!C1132)),Rapportage!C1132))</f>
        <v/>
      </c>
      <c r="D1132" s="31" t="s">
        <v>3400</v>
      </c>
      <c r="E1132" s="31" t="s">
        <v>18713</v>
      </c>
      <c r="F1132" s="31" t="s">
        <v>16191</v>
      </c>
      <c r="G1132" s="31" t="s">
        <v>3401</v>
      </c>
      <c r="H1132" s="31" t="s">
        <v>9803</v>
      </c>
      <c r="I1132" s="31">
        <v>1766</v>
      </c>
      <c r="J1132" s="31" t="e">
        <f ca="1">IF(($AB$2-$AA$2) &gt;= 0,IF(LEN(TEXT((V1132)*100,"00000"))=3,_xlfn.CONCAT(0,TEXT((V1132)*100,"00000")),TEXT((V1132)*100,"00000")),empty)</f>
        <v>#NAME?</v>
      </c>
      <c r="K1132" s="31" t="str">
        <f t="shared" si="111"/>
        <v/>
      </c>
      <c r="L1132" s="31" t="s">
        <v>13672</v>
      </c>
      <c r="M1132" s="31"/>
      <c r="N1132" s="33" t="e">
        <f>MOD(Rapportage!H1132-Rapportage!F1132,1)-P1132</f>
        <v>#VALUE!</v>
      </c>
      <c r="O1132" s="31" t="str">
        <f>IF(Rapportage!G1132="","",Rapportage!G1132-Rapportage!E1132)</f>
        <v/>
      </c>
      <c r="P1132" s="35" t="str">
        <f>IF(Rapportage!K1132="","",(Rapportage!K1132*60)/1440)</f>
        <v/>
      </c>
      <c r="Q1132" s="40" t="str">
        <f>IF(O1132=1,1-((Rapportage!#REF!-$X$2)),"")</f>
        <v/>
      </c>
      <c r="R1132" s="40" t="str">
        <f t="shared" si="110"/>
        <v/>
      </c>
      <c r="S1132" s="35" t="str">
        <f>IF(OR(O1132=1,Rapportage!H1132&lt;$X$3),IF(Rapportage!H1132&lt;"00:01","",(Rapportage!H1132-$X$2)),"")</f>
        <v/>
      </c>
      <c r="T1132" s="36" t="str">
        <f t="shared" si="112"/>
        <v/>
      </c>
      <c r="U1132" s="41" t="str">
        <f t="shared" si="113"/>
        <v/>
      </c>
      <c r="V1132" s="36" t="str">
        <f t="shared" si="114"/>
        <v/>
      </c>
      <c r="W1132" s="36" t="str">
        <f t="shared" si="115"/>
        <v/>
      </c>
      <c r="X1132" s="31"/>
      <c r="Y1132" s="31"/>
      <c r="Z1132" s="31" t="s">
        <v>9804</v>
      </c>
      <c r="AA1132" s="31">
        <v>1131</v>
      </c>
      <c r="AB1132" s="31"/>
      <c r="AC1132" s="31"/>
      <c r="AD1132" s="31"/>
      <c r="AE1132" s="31"/>
      <c r="AF1132" s="31"/>
    </row>
    <row r="1133" spans="1:32">
      <c r="A1133" s="31" t="str">
        <f>IF((Rapportage!A1133)="","",_xlfn.CONCAT(REPT("0",4-LEN(Rapportage!A1133)),Rapportage!A1133))</f>
        <v/>
      </c>
      <c r="B1133" s="31" t="s">
        <v>3402</v>
      </c>
      <c r="C1133" s="31" t="str">
        <f>IF((Rapportage!C1133)="","",_xlfn.CONCAT(REPT("0",10-LEN(Rapportage!C1133)),Rapportage!C1133))</f>
        <v/>
      </c>
      <c r="D1133" s="31" t="s">
        <v>3403</v>
      </c>
      <c r="E1133" s="31" t="s">
        <v>18714</v>
      </c>
      <c r="F1133" s="31" t="s">
        <v>16192</v>
      </c>
      <c r="G1133" s="31" t="s">
        <v>3404</v>
      </c>
      <c r="H1133" s="31" t="s">
        <v>9805</v>
      </c>
      <c r="I1133" s="31">
        <v>1766</v>
      </c>
      <c r="J1133" s="31" t="e">
        <f ca="1">IF(($AB$2-$AA$2) &gt;= 0,IF(LEN(TEXT((V1133)*100,"00000"))=3,_xlfn.CONCAT(0,TEXT((V1133)*100,"00000")),TEXT((V1133)*100,"00000")),empty)</f>
        <v>#NAME?</v>
      </c>
      <c r="K1133" s="31" t="str">
        <f t="shared" si="111"/>
        <v/>
      </c>
      <c r="L1133" s="31" t="s">
        <v>13673</v>
      </c>
      <c r="M1133" s="31"/>
      <c r="N1133" s="33" t="e">
        <f>MOD(Rapportage!H1133-Rapportage!F1133,1)-P1133</f>
        <v>#VALUE!</v>
      </c>
      <c r="O1133" s="31" t="str">
        <f>IF(Rapportage!G1133="","",Rapportage!G1133-Rapportage!E1133)</f>
        <v/>
      </c>
      <c r="P1133" s="35" t="str">
        <f>IF(Rapportage!K1133="","",(Rapportage!K1133*60)/1440)</f>
        <v/>
      </c>
      <c r="Q1133" s="40" t="str">
        <f>IF(O1133=1,1-((Rapportage!#REF!-$X$2)),"")</f>
        <v/>
      </c>
      <c r="R1133" s="40" t="str">
        <f t="shared" si="110"/>
        <v/>
      </c>
      <c r="S1133" s="35" t="str">
        <f>IF(OR(O1133=1,Rapportage!H1133&lt;$X$3),IF(Rapportage!H1133&lt;"00:01","",(Rapportage!H1133-$X$2)),"")</f>
        <v/>
      </c>
      <c r="T1133" s="36" t="str">
        <f t="shared" si="112"/>
        <v/>
      </c>
      <c r="U1133" s="41" t="str">
        <f t="shared" si="113"/>
        <v/>
      </c>
      <c r="V1133" s="36" t="str">
        <f t="shared" si="114"/>
        <v/>
      </c>
      <c r="W1133" s="36" t="str">
        <f t="shared" si="115"/>
        <v/>
      </c>
      <c r="X1133" s="31"/>
      <c r="Y1133" s="31"/>
      <c r="Z1133" s="31" t="s">
        <v>9806</v>
      </c>
      <c r="AA1133" s="31">
        <v>1132</v>
      </c>
      <c r="AB1133" s="31"/>
      <c r="AC1133" s="31"/>
      <c r="AD1133" s="31"/>
      <c r="AE1133" s="31"/>
      <c r="AF1133" s="31"/>
    </row>
    <row r="1134" spans="1:32">
      <c r="A1134" s="31" t="str">
        <f>IF((Rapportage!A1134)="","",_xlfn.CONCAT(REPT("0",4-LEN(Rapportage!A1134)),Rapportage!A1134))</f>
        <v/>
      </c>
      <c r="B1134" s="31" t="s">
        <v>3405</v>
      </c>
      <c r="C1134" s="31" t="str">
        <f>IF((Rapportage!C1134)="","",_xlfn.CONCAT(REPT("0",10-LEN(Rapportage!C1134)),Rapportage!C1134))</f>
        <v/>
      </c>
      <c r="D1134" s="31" t="s">
        <v>3406</v>
      </c>
      <c r="E1134" s="31" t="s">
        <v>18715</v>
      </c>
      <c r="F1134" s="31" t="s">
        <v>16193</v>
      </c>
      <c r="G1134" s="31" t="s">
        <v>3407</v>
      </c>
      <c r="H1134" s="31" t="s">
        <v>9807</v>
      </c>
      <c r="I1134" s="31">
        <v>1766</v>
      </c>
      <c r="J1134" s="31" t="e">
        <f ca="1">IF(($AB$2-$AA$2) &gt;= 0,IF(LEN(TEXT((V1134)*100,"00000"))=3,_xlfn.CONCAT(0,TEXT((V1134)*100,"00000")),TEXT((V1134)*100,"00000")),empty)</f>
        <v>#NAME?</v>
      </c>
      <c r="K1134" s="31" t="str">
        <f t="shared" si="111"/>
        <v/>
      </c>
      <c r="L1134" s="31" t="s">
        <v>13674</v>
      </c>
      <c r="M1134" s="31"/>
      <c r="N1134" s="33" t="e">
        <f>MOD(Rapportage!H1134-Rapportage!F1134,1)-P1134</f>
        <v>#VALUE!</v>
      </c>
      <c r="O1134" s="31" t="str">
        <f>IF(Rapportage!G1134="","",Rapportage!G1134-Rapportage!E1134)</f>
        <v/>
      </c>
      <c r="P1134" s="35" t="str">
        <f>IF(Rapportage!K1134="","",(Rapportage!K1134*60)/1440)</f>
        <v/>
      </c>
      <c r="Q1134" s="40" t="str">
        <f>IF(O1134=1,1-((Rapportage!#REF!-$X$2)),"")</f>
        <v/>
      </c>
      <c r="R1134" s="40" t="str">
        <f t="shared" si="110"/>
        <v/>
      </c>
      <c r="S1134" s="35" t="str">
        <f>IF(OR(O1134=1,Rapportage!H1134&lt;$X$3),IF(Rapportage!H1134&lt;"00:01","",(Rapportage!H1134-$X$2)),"")</f>
        <v/>
      </c>
      <c r="T1134" s="36" t="str">
        <f t="shared" si="112"/>
        <v/>
      </c>
      <c r="U1134" s="41" t="str">
        <f t="shared" si="113"/>
        <v/>
      </c>
      <c r="V1134" s="36" t="str">
        <f t="shared" si="114"/>
        <v/>
      </c>
      <c r="W1134" s="36" t="str">
        <f t="shared" si="115"/>
        <v/>
      </c>
      <c r="X1134" s="31"/>
      <c r="Y1134" s="31"/>
      <c r="Z1134" s="31" t="s">
        <v>9808</v>
      </c>
      <c r="AA1134" s="31">
        <v>1133</v>
      </c>
      <c r="AB1134" s="31"/>
      <c r="AC1134" s="31"/>
      <c r="AD1134" s="31"/>
      <c r="AE1134" s="31"/>
      <c r="AF1134" s="31"/>
    </row>
    <row r="1135" spans="1:32">
      <c r="A1135" s="31" t="str">
        <f>IF((Rapportage!A1135)="","",_xlfn.CONCAT(REPT("0",4-LEN(Rapportage!A1135)),Rapportage!A1135))</f>
        <v/>
      </c>
      <c r="B1135" s="31" t="s">
        <v>3408</v>
      </c>
      <c r="C1135" s="31" t="str">
        <f>IF((Rapportage!C1135)="","",_xlfn.CONCAT(REPT("0",10-LEN(Rapportage!C1135)),Rapportage!C1135))</f>
        <v/>
      </c>
      <c r="D1135" s="31" t="s">
        <v>3409</v>
      </c>
      <c r="E1135" s="31" t="s">
        <v>18716</v>
      </c>
      <c r="F1135" s="31" t="s">
        <v>16194</v>
      </c>
      <c r="G1135" s="31" t="s">
        <v>3410</v>
      </c>
      <c r="H1135" s="31" t="s">
        <v>9809</v>
      </c>
      <c r="I1135" s="31">
        <v>1766</v>
      </c>
      <c r="J1135" s="31" t="e">
        <f ca="1">IF(($AB$2-$AA$2) &gt;= 0,IF(LEN(TEXT((V1135)*100,"00000"))=3,_xlfn.CONCAT(0,TEXT((V1135)*100,"00000")),TEXT((V1135)*100,"00000")),empty)</f>
        <v>#NAME?</v>
      </c>
      <c r="K1135" s="31" t="str">
        <f t="shared" si="111"/>
        <v/>
      </c>
      <c r="L1135" s="31" t="s">
        <v>13675</v>
      </c>
      <c r="M1135" s="31"/>
      <c r="N1135" s="33" t="e">
        <f>MOD(Rapportage!H1135-Rapportage!F1135,1)-P1135</f>
        <v>#VALUE!</v>
      </c>
      <c r="O1135" s="31" t="str">
        <f>IF(Rapportage!G1135="","",Rapportage!G1135-Rapportage!E1135)</f>
        <v/>
      </c>
      <c r="P1135" s="35" t="str">
        <f>IF(Rapportage!K1135="","",(Rapportage!K1135*60)/1440)</f>
        <v/>
      </c>
      <c r="Q1135" s="40" t="str">
        <f>IF(O1135=1,1-((Rapportage!#REF!-$X$2)),"")</f>
        <v/>
      </c>
      <c r="R1135" s="40" t="str">
        <f t="shared" si="110"/>
        <v/>
      </c>
      <c r="S1135" s="35" t="str">
        <f>IF(OR(O1135=1,Rapportage!H1135&lt;$X$3),IF(Rapportage!H1135&lt;"00:01","",(Rapportage!H1135-$X$2)),"")</f>
        <v/>
      </c>
      <c r="T1135" s="36" t="str">
        <f t="shared" si="112"/>
        <v/>
      </c>
      <c r="U1135" s="41" t="str">
        <f t="shared" si="113"/>
        <v/>
      </c>
      <c r="V1135" s="36" t="str">
        <f t="shared" si="114"/>
        <v/>
      </c>
      <c r="W1135" s="36" t="str">
        <f t="shared" si="115"/>
        <v/>
      </c>
      <c r="X1135" s="31"/>
      <c r="Y1135" s="31"/>
      <c r="Z1135" s="31" t="s">
        <v>9810</v>
      </c>
      <c r="AA1135" s="31">
        <v>1134</v>
      </c>
      <c r="AB1135" s="31"/>
      <c r="AC1135" s="31"/>
      <c r="AD1135" s="31"/>
      <c r="AE1135" s="31"/>
      <c r="AF1135" s="31"/>
    </row>
    <row r="1136" spans="1:32">
      <c r="A1136" s="31" t="str">
        <f>IF((Rapportage!A1136)="","",_xlfn.CONCAT(REPT("0",4-LEN(Rapportage!A1136)),Rapportage!A1136))</f>
        <v/>
      </c>
      <c r="B1136" s="31" t="s">
        <v>3411</v>
      </c>
      <c r="C1136" s="31" t="str">
        <f>IF((Rapportage!C1136)="","",_xlfn.CONCAT(REPT("0",10-LEN(Rapportage!C1136)),Rapportage!C1136))</f>
        <v/>
      </c>
      <c r="D1136" s="31" t="s">
        <v>3412</v>
      </c>
      <c r="E1136" s="31" t="s">
        <v>18717</v>
      </c>
      <c r="F1136" s="31" t="s">
        <v>16195</v>
      </c>
      <c r="G1136" s="31" t="s">
        <v>3413</v>
      </c>
      <c r="H1136" s="31" t="s">
        <v>9811</v>
      </c>
      <c r="I1136" s="31">
        <v>1766</v>
      </c>
      <c r="J1136" s="31" t="e">
        <f ca="1">IF(($AB$2-$AA$2) &gt;= 0,IF(LEN(TEXT((V1136)*100,"00000"))=3,_xlfn.CONCAT(0,TEXT((V1136)*100,"00000")),TEXT((V1136)*100,"00000")),empty)</f>
        <v>#NAME?</v>
      </c>
      <c r="K1136" s="31" t="str">
        <f t="shared" si="111"/>
        <v/>
      </c>
      <c r="L1136" s="31" t="s">
        <v>13676</v>
      </c>
      <c r="M1136" s="31"/>
      <c r="N1136" s="33" t="e">
        <f>MOD(Rapportage!H1136-Rapportage!F1136,1)-P1136</f>
        <v>#VALUE!</v>
      </c>
      <c r="O1136" s="31" t="str">
        <f>IF(Rapportage!G1136="","",Rapportage!G1136-Rapportage!E1136)</f>
        <v/>
      </c>
      <c r="P1136" s="35" t="str">
        <f>IF(Rapportage!K1136="","",(Rapportage!K1136*60)/1440)</f>
        <v/>
      </c>
      <c r="Q1136" s="40" t="str">
        <f>IF(O1136=1,1-((Rapportage!#REF!-$X$2)),"")</f>
        <v/>
      </c>
      <c r="R1136" s="40" t="str">
        <f t="shared" si="110"/>
        <v/>
      </c>
      <c r="S1136" s="35" t="str">
        <f>IF(OR(O1136=1,Rapportage!H1136&lt;$X$3),IF(Rapportage!H1136&lt;"00:01","",(Rapportage!H1136-$X$2)),"")</f>
        <v/>
      </c>
      <c r="T1136" s="36" t="str">
        <f t="shared" si="112"/>
        <v/>
      </c>
      <c r="U1136" s="41" t="str">
        <f t="shared" si="113"/>
        <v/>
      </c>
      <c r="V1136" s="36" t="str">
        <f t="shared" si="114"/>
        <v/>
      </c>
      <c r="W1136" s="36" t="str">
        <f t="shared" si="115"/>
        <v/>
      </c>
      <c r="X1136" s="31"/>
      <c r="Y1136" s="31"/>
      <c r="Z1136" s="31" t="s">
        <v>9812</v>
      </c>
      <c r="AA1136" s="31">
        <v>1135</v>
      </c>
      <c r="AB1136" s="31"/>
      <c r="AC1136" s="31"/>
      <c r="AD1136" s="31"/>
      <c r="AE1136" s="31"/>
      <c r="AF1136" s="31"/>
    </row>
    <row r="1137" spans="1:32">
      <c r="A1137" s="31" t="str">
        <f>IF((Rapportage!A1137)="","",_xlfn.CONCAT(REPT("0",4-LEN(Rapportage!A1137)),Rapportage!A1137))</f>
        <v/>
      </c>
      <c r="B1137" s="31" t="s">
        <v>3414</v>
      </c>
      <c r="C1137" s="31" t="str">
        <f>IF((Rapportage!C1137)="","",_xlfn.CONCAT(REPT("0",10-LEN(Rapportage!C1137)),Rapportage!C1137))</f>
        <v/>
      </c>
      <c r="D1137" s="31" t="s">
        <v>3415</v>
      </c>
      <c r="E1137" s="31" t="s">
        <v>18718</v>
      </c>
      <c r="F1137" s="31" t="s">
        <v>16196</v>
      </c>
      <c r="G1137" s="31" t="s">
        <v>3416</v>
      </c>
      <c r="H1137" s="31" t="s">
        <v>9813</v>
      </c>
      <c r="I1137" s="31">
        <v>1766</v>
      </c>
      <c r="J1137" s="31" t="e">
        <f ca="1">IF(($AB$2-$AA$2) &gt;= 0,IF(LEN(TEXT((V1137)*100,"00000"))=3,_xlfn.CONCAT(0,TEXT((V1137)*100,"00000")),TEXT((V1137)*100,"00000")),empty)</f>
        <v>#NAME?</v>
      </c>
      <c r="K1137" s="31" t="str">
        <f t="shared" si="111"/>
        <v/>
      </c>
      <c r="L1137" s="31" t="s">
        <v>13677</v>
      </c>
      <c r="M1137" s="31"/>
      <c r="N1137" s="33" t="e">
        <f>MOD(Rapportage!H1137-Rapportage!F1137,1)-P1137</f>
        <v>#VALUE!</v>
      </c>
      <c r="O1137" s="31" t="str">
        <f>IF(Rapportage!G1137="","",Rapportage!G1137-Rapportage!E1137)</f>
        <v/>
      </c>
      <c r="P1137" s="35" t="str">
        <f>IF(Rapportage!K1137="","",(Rapportage!K1137*60)/1440)</f>
        <v/>
      </c>
      <c r="Q1137" s="40" t="str">
        <f>IF(O1137=1,1-((Rapportage!#REF!-$X$2)),"")</f>
        <v/>
      </c>
      <c r="R1137" s="40" t="str">
        <f t="shared" si="110"/>
        <v/>
      </c>
      <c r="S1137" s="35" t="str">
        <f>IF(OR(O1137=1,Rapportage!H1137&lt;$X$3),IF(Rapportage!H1137&lt;"00:01","",(Rapportage!H1137-$X$2)),"")</f>
        <v/>
      </c>
      <c r="T1137" s="36" t="str">
        <f t="shared" si="112"/>
        <v/>
      </c>
      <c r="U1137" s="41" t="str">
        <f t="shared" si="113"/>
        <v/>
      </c>
      <c r="V1137" s="36" t="str">
        <f t="shared" si="114"/>
        <v/>
      </c>
      <c r="W1137" s="36" t="str">
        <f t="shared" si="115"/>
        <v/>
      </c>
      <c r="X1137" s="31"/>
      <c r="Y1137" s="31"/>
      <c r="Z1137" s="31" t="s">
        <v>9814</v>
      </c>
      <c r="AA1137" s="31">
        <v>1136</v>
      </c>
      <c r="AB1137" s="31"/>
      <c r="AC1137" s="31"/>
      <c r="AD1137" s="31"/>
      <c r="AE1137" s="31"/>
      <c r="AF1137" s="31"/>
    </row>
    <row r="1138" spans="1:32">
      <c r="A1138" s="31" t="str">
        <f>IF((Rapportage!A1138)="","",_xlfn.CONCAT(REPT("0",4-LEN(Rapportage!A1138)),Rapportage!A1138))</f>
        <v/>
      </c>
      <c r="B1138" s="31" t="s">
        <v>3417</v>
      </c>
      <c r="C1138" s="31" t="str">
        <f>IF((Rapportage!C1138)="","",_xlfn.CONCAT(REPT("0",10-LEN(Rapportage!C1138)),Rapportage!C1138))</f>
        <v/>
      </c>
      <c r="D1138" s="31" t="s">
        <v>3418</v>
      </c>
      <c r="E1138" s="31" t="s">
        <v>18719</v>
      </c>
      <c r="F1138" s="31" t="s">
        <v>16197</v>
      </c>
      <c r="G1138" s="31" t="s">
        <v>3419</v>
      </c>
      <c r="H1138" s="31" t="s">
        <v>9815</v>
      </c>
      <c r="I1138" s="31">
        <v>1766</v>
      </c>
      <c r="J1138" s="31" t="e">
        <f ca="1">IF(($AB$2-$AA$2) &gt;= 0,IF(LEN(TEXT((V1138)*100,"00000"))=3,_xlfn.CONCAT(0,TEXT((V1138)*100,"00000")),TEXT((V1138)*100,"00000")),empty)</f>
        <v>#NAME?</v>
      </c>
      <c r="K1138" s="31" t="str">
        <f t="shared" si="111"/>
        <v/>
      </c>
      <c r="L1138" s="31" t="s">
        <v>13678</v>
      </c>
      <c r="M1138" s="31"/>
      <c r="N1138" s="33" t="e">
        <f>MOD(Rapportage!H1138-Rapportage!F1138,1)-P1138</f>
        <v>#VALUE!</v>
      </c>
      <c r="O1138" s="31" t="str">
        <f>IF(Rapportage!G1138="","",Rapportage!G1138-Rapportage!E1138)</f>
        <v/>
      </c>
      <c r="P1138" s="35" t="str">
        <f>IF(Rapportage!K1138="","",(Rapportage!K1138*60)/1440)</f>
        <v/>
      </c>
      <c r="Q1138" s="40" t="str">
        <f>IF(O1138=1,1-((Rapportage!F327-$X$2)),"")</f>
        <v/>
      </c>
      <c r="R1138" s="40" t="str">
        <f t="shared" si="110"/>
        <v/>
      </c>
      <c r="S1138" s="35" t="str">
        <f>IF(OR(O1138=1,Rapportage!H1138&lt;$X$3),IF(Rapportage!H1138&lt;"00:01","",(Rapportage!H1138-$X$2)),"")</f>
        <v/>
      </c>
      <c r="T1138" s="36" t="str">
        <f t="shared" si="112"/>
        <v/>
      </c>
      <c r="U1138" s="41" t="str">
        <f t="shared" si="113"/>
        <v/>
      </c>
      <c r="V1138" s="36" t="str">
        <f t="shared" si="114"/>
        <v/>
      </c>
      <c r="W1138" s="36" t="str">
        <f t="shared" si="115"/>
        <v/>
      </c>
      <c r="X1138" s="31"/>
      <c r="Y1138" s="31"/>
      <c r="Z1138" s="31" t="s">
        <v>9816</v>
      </c>
      <c r="AA1138" s="31">
        <v>1137</v>
      </c>
      <c r="AB1138" s="31"/>
      <c r="AC1138" s="31"/>
      <c r="AD1138" s="31"/>
      <c r="AE1138" s="31"/>
      <c r="AF1138" s="31"/>
    </row>
    <row r="1139" spans="1:32">
      <c r="A1139" s="31" t="str">
        <f>IF((Rapportage!A1139)="","",_xlfn.CONCAT(REPT("0",4-LEN(Rapportage!A1139)),Rapportage!A1139))</f>
        <v/>
      </c>
      <c r="B1139" s="31" t="s">
        <v>3420</v>
      </c>
      <c r="C1139" s="31" t="str">
        <f>IF((Rapportage!C1139)="","",_xlfn.CONCAT(REPT("0",10-LEN(Rapportage!C1139)),Rapportage!C1139))</f>
        <v/>
      </c>
      <c r="D1139" s="31" t="s">
        <v>3421</v>
      </c>
      <c r="E1139" s="31" t="s">
        <v>18720</v>
      </c>
      <c r="F1139" s="31" t="s">
        <v>16198</v>
      </c>
      <c r="G1139" s="31" t="s">
        <v>3422</v>
      </c>
      <c r="H1139" s="31" t="s">
        <v>9817</v>
      </c>
      <c r="I1139" s="31">
        <v>1766</v>
      </c>
      <c r="J1139" s="31" t="e">
        <f ca="1">IF(($AB$2-$AA$2) &gt;= 0,IF(LEN(TEXT((V1139)*100,"00000"))=3,_xlfn.CONCAT(0,TEXT((V1139)*100,"00000")),TEXT((V1139)*100,"00000")),empty)</f>
        <v>#NAME?</v>
      </c>
      <c r="K1139" s="31" t="str">
        <f t="shared" si="111"/>
        <v/>
      </c>
      <c r="L1139" s="31" t="s">
        <v>13679</v>
      </c>
      <c r="M1139" s="31"/>
      <c r="N1139" s="33" t="e">
        <f>MOD(Rapportage!H1139-Rapportage!F1139,1)-P1139</f>
        <v>#VALUE!</v>
      </c>
      <c r="O1139" s="31" t="str">
        <f>IF(Rapportage!G1139="","",Rapportage!G1139-Rapportage!E1139)</f>
        <v/>
      </c>
      <c r="P1139" s="35" t="str">
        <f>IF(Rapportage!K1139="","",(Rapportage!K1139*60)/1440)</f>
        <v/>
      </c>
      <c r="Q1139" s="40" t="str">
        <f>IF(O1139=1,1-((Rapportage!F328-$X$2)),"")</f>
        <v/>
      </c>
      <c r="R1139" s="40" t="str">
        <f t="shared" si="110"/>
        <v/>
      </c>
      <c r="S1139" s="35" t="str">
        <f>IF(OR(O1139=1,Rapportage!H1139&lt;$X$3),IF(Rapportage!H1139&lt;"00:01","",(Rapportage!H1139-$X$2)),"")</f>
        <v/>
      </c>
      <c r="T1139" s="36" t="str">
        <f t="shared" si="112"/>
        <v/>
      </c>
      <c r="U1139" s="41" t="str">
        <f t="shared" si="113"/>
        <v/>
      </c>
      <c r="V1139" s="36" t="str">
        <f t="shared" si="114"/>
        <v/>
      </c>
      <c r="W1139" s="36" t="str">
        <f t="shared" si="115"/>
        <v/>
      </c>
      <c r="X1139" s="31"/>
      <c r="Y1139" s="31"/>
      <c r="Z1139" s="31" t="s">
        <v>9818</v>
      </c>
      <c r="AA1139" s="31">
        <v>1138</v>
      </c>
      <c r="AB1139" s="31"/>
      <c r="AC1139" s="31"/>
      <c r="AD1139" s="31"/>
      <c r="AE1139" s="31"/>
      <c r="AF1139" s="31"/>
    </row>
    <row r="1140" spans="1:32">
      <c r="A1140" s="31" t="str">
        <f>IF((Rapportage!A1140)="","",_xlfn.CONCAT(REPT("0",4-LEN(Rapportage!A1140)),Rapportage!A1140))</f>
        <v/>
      </c>
      <c r="B1140" s="31" t="s">
        <v>3423</v>
      </c>
      <c r="C1140" s="31" t="str">
        <f>IF((Rapportage!C1140)="","",_xlfn.CONCAT(REPT("0",10-LEN(Rapportage!C1140)),Rapportage!C1140))</f>
        <v/>
      </c>
      <c r="D1140" s="31" t="s">
        <v>3424</v>
      </c>
      <c r="E1140" s="31" t="s">
        <v>18721</v>
      </c>
      <c r="F1140" s="31" t="s">
        <v>16199</v>
      </c>
      <c r="G1140" s="31" t="s">
        <v>3425</v>
      </c>
      <c r="H1140" s="31" t="s">
        <v>9819</v>
      </c>
      <c r="I1140" s="31">
        <v>1766</v>
      </c>
      <c r="J1140" s="31" t="e">
        <f ca="1">IF(($AB$2-$AA$2) &gt;= 0,IF(LEN(TEXT((V1140)*100,"00000"))=3,_xlfn.CONCAT(0,TEXT((V1140)*100,"00000")),TEXT((V1140)*100,"00000")),empty)</f>
        <v>#NAME?</v>
      </c>
      <c r="K1140" s="31" t="str">
        <f t="shared" si="111"/>
        <v/>
      </c>
      <c r="L1140" s="31" t="s">
        <v>13680</v>
      </c>
      <c r="M1140" s="31"/>
      <c r="N1140" s="33" t="e">
        <f>MOD(Rapportage!H1140-Rapportage!F1140,1)-P1140</f>
        <v>#VALUE!</v>
      </c>
      <c r="O1140" s="31" t="str">
        <f>IF(Rapportage!G1140="","",Rapportage!G1140-Rapportage!E1140)</f>
        <v/>
      </c>
      <c r="P1140" s="35" t="str">
        <f>IF(Rapportage!K1140="","",(Rapportage!K1140*60)/1440)</f>
        <v/>
      </c>
      <c r="Q1140" s="40" t="str">
        <f>IF(O1140=1,1-((Rapportage!F329-$X$2)),"")</f>
        <v/>
      </c>
      <c r="R1140" s="40" t="str">
        <f t="shared" si="110"/>
        <v/>
      </c>
      <c r="S1140" s="35" t="str">
        <f>IF(OR(O1140=1,Rapportage!H1140&lt;$X$3),IF(Rapportage!H1140&lt;"00:01","",(Rapportage!H1140-$X$2)),"")</f>
        <v/>
      </c>
      <c r="T1140" s="36" t="str">
        <f t="shared" si="112"/>
        <v/>
      </c>
      <c r="U1140" s="41" t="str">
        <f t="shared" si="113"/>
        <v/>
      </c>
      <c r="V1140" s="36" t="str">
        <f t="shared" si="114"/>
        <v/>
      </c>
      <c r="W1140" s="36" t="str">
        <f t="shared" si="115"/>
        <v/>
      </c>
      <c r="X1140" s="31"/>
      <c r="Y1140" s="31"/>
      <c r="Z1140" s="31" t="s">
        <v>9820</v>
      </c>
      <c r="AA1140" s="31">
        <v>1139</v>
      </c>
      <c r="AB1140" s="31"/>
      <c r="AC1140" s="31"/>
      <c r="AD1140" s="31"/>
      <c r="AE1140" s="31"/>
      <c r="AF1140" s="31"/>
    </row>
    <row r="1141" spans="1:32">
      <c r="A1141" s="31" t="str">
        <f>IF((Rapportage!A1141)="","",_xlfn.CONCAT(REPT("0",4-LEN(Rapportage!A1141)),Rapportage!A1141))</f>
        <v/>
      </c>
      <c r="B1141" s="31" t="s">
        <v>3426</v>
      </c>
      <c r="C1141" s="31" t="str">
        <f>IF((Rapportage!C1141)="","",_xlfn.CONCAT(REPT("0",10-LEN(Rapportage!C1141)),Rapportage!C1141))</f>
        <v/>
      </c>
      <c r="D1141" s="31" t="s">
        <v>3427</v>
      </c>
      <c r="E1141" s="31" t="s">
        <v>18722</v>
      </c>
      <c r="F1141" s="31" t="s">
        <v>16200</v>
      </c>
      <c r="G1141" s="31" t="s">
        <v>3428</v>
      </c>
      <c r="H1141" s="31" t="s">
        <v>9821</v>
      </c>
      <c r="I1141" s="31">
        <v>1766</v>
      </c>
      <c r="J1141" s="31" t="e">
        <f ca="1">IF(($AB$2-$AA$2) &gt;= 0,IF(LEN(TEXT((V1141)*100,"00000"))=3,_xlfn.CONCAT(0,TEXT((V1141)*100,"00000")),TEXT((V1141)*100,"00000")),empty)</f>
        <v>#NAME?</v>
      </c>
      <c r="K1141" s="31" t="str">
        <f t="shared" si="111"/>
        <v/>
      </c>
      <c r="L1141" s="31" t="s">
        <v>13681</v>
      </c>
      <c r="M1141" s="31"/>
      <c r="N1141" s="33" t="e">
        <f>MOD(Rapportage!H1141-Rapportage!F1141,1)-P1141</f>
        <v>#VALUE!</v>
      </c>
      <c r="O1141" s="31" t="str">
        <f>IF(Rapportage!G1141="","",Rapportage!G1141-Rapportage!E1141)</f>
        <v/>
      </c>
      <c r="P1141" s="35" t="str">
        <f>IF(Rapportage!K1141="","",(Rapportage!K1141*60)/1440)</f>
        <v/>
      </c>
      <c r="Q1141" s="40" t="str">
        <f>IF(O1141=1,1-((Rapportage!F330-$X$2)),"")</f>
        <v/>
      </c>
      <c r="R1141" s="40" t="str">
        <f t="shared" si="110"/>
        <v/>
      </c>
      <c r="S1141" s="35" t="str">
        <f>IF(OR(O1141=1,Rapportage!H1141&lt;$X$3),IF(Rapportage!H1141&lt;"00:01","",(Rapportage!H1141-$X$2)),"")</f>
        <v/>
      </c>
      <c r="T1141" s="36" t="str">
        <f t="shared" si="112"/>
        <v/>
      </c>
      <c r="U1141" s="41" t="str">
        <f t="shared" si="113"/>
        <v/>
      </c>
      <c r="V1141" s="36" t="str">
        <f t="shared" si="114"/>
        <v/>
      </c>
      <c r="W1141" s="36" t="str">
        <f t="shared" si="115"/>
        <v/>
      </c>
      <c r="X1141" s="31"/>
      <c r="Y1141" s="31"/>
      <c r="Z1141" s="31" t="s">
        <v>9822</v>
      </c>
      <c r="AA1141" s="31">
        <v>1140</v>
      </c>
      <c r="AB1141" s="31"/>
      <c r="AC1141" s="31"/>
      <c r="AD1141" s="31"/>
      <c r="AE1141" s="31"/>
      <c r="AF1141" s="31"/>
    </row>
    <row r="1142" spans="1:32">
      <c r="A1142" s="31" t="str">
        <f>IF((Rapportage!A1142)="","",_xlfn.CONCAT(REPT("0",4-LEN(Rapportage!A1142)),Rapportage!A1142))</f>
        <v/>
      </c>
      <c r="B1142" s="31" t="s">
        <v>3429</v>
      </c>
      <c r="C1142" s="31" t="str">
        <f>IF((Rapportage!C1142)="","",_xlfn.CONCAT(REPT("0",10-LEN(Rapportage!C1142)),Rapportage!C1142))</f>
        <v/>
      </c>
      <c r="D1142" s="31" t="s">
        <v>3430</v>
      </c>
      <c r="E1142" s="31" t="s">
        <v>18723</v>
      </c>
      <c r="F1142" s="31" t="s">
        <v>16201</v>
      </c>
      <c r="G1142" s="31" t="s">
        <v>3431</v>
      </c>
      <c r="H1142" s="31" t="s">
        <v>9823</v>
      </c>
      <c r="I1142" s="31">
        <v>1766</v>
      </c>
      <c r="J1142" s="31" t="e">
        <f ca="1">IF(($AB$2-$AA$2) &gt;= 0,IF(LEN(TEXT((V1142)*100,"00000"))=3,_xlfn.CONCAT(0,TEXT((V1142)*100,"00000")),TEXT((V1142)*100,"00000")),empty)</f>
        <v>#NAME?</v>
      </c>
      <c r="K1142" s="31" t="str">
        <f t="shared" si="111"/>
        <v/>
      </c>
      <c r="L1142" s="31" t="s">
        <v>13682</v>
      </c>
      <c r="M1142" s="31"/>
      <c r="N1142" s="33" t="e">
        <f>MOD(Rapportage!H1142-Rapportage!F1142,1)-P1142</f>
        <v>#VALUE!</v>
      </c>
      <c r="O1142" s="31" t="str">
        <f>IF(Rapportage!G1142="","",Rapportage!G1142-Rapportage!E1142)</f>
        <v/>
      </c>
      <c r="P1142" s="35" t="str">
        <f>IF(Rapportage!K1142="","",(Rapportage!K1142*60)/1440)</f>
        <v/>
      </c>
      <c r="Q1142" s="40" t="str">
        <f>IF(O1142=1,1-((Rapportage!F331-$X$2)),"")</f>
        <v/>
      </c>
      <c r="R1142" s="40" t="str">
        <f t="shared" si="110"/>
        <v/>
      </c>
      <c r="S1142" s="35" t="str">
        <f>IF(OR(O1142=1,Rapportage!H1142&lt;$X$3),IF(Rapportage!H1142&lt;"00:01","",(Rapportage!H1142-$X$2)),"")</f>
        <v/>
      </c>
      <c r="T1142" s="36" t="str">
        <f t="shared" si="112"/>
        <v/>
      </c>
      <c r="U1142" s="41" t="str">
        <f t="shared" si="113"/>
        <v/>
      </c>
      <c r="V1142" s="36" t="str">
        <f t="shared" si="114"/>
        <v/>
      </c>
      <c r="W1142" s="36" t="str">
        <f t="shared" si="115"/>
        <v/>
      </c>
      <c r="X1142" s="31"/>
      <c r="Y1142" s="31"/>
      <c r="Z1142" s="31" t="s">
        <v>9824</v>
      </c>
      <c r="AA1142" s="31">
        <v>1141</v>
      </c>
      <c r="AB1142" s="31"/>
      <c r="AC1142" s="31"/>
      <c r="AD1142" s="31"/>
      <c r="AE1142" s="31"/>
      <c r="AF1142" s="31"/>
    </row>
    <row r="1143" spans="1:32">
      <c r="A1143" s="31" t="str">
        <f>IF((Rapportage!A1143)="","",_xlfn.CONCAT(REPT("0",4-LEN(Rapportage!A1143)),Rapportage!A1143))</f>
        <v/>
      </c>
      <c r="B1143" s="31" t="s">
        <v>3432</v>
      </c>
      <c r="C1143" s="31" t="str">
        <f>IF((Rapportage!C1143)="","",_xlfn.CONCAT(REPT("0",10-LEN(Rapportage!C1143)),Rapportage!C1143))</f>
        <v/>
      </c>
      <c r="D1143" s="31" t="s">
        <v>3433</v>
      </c>
      <c r="E1143" s="31" t="s">
        <v>18724</v>
      </c>
      <c r="F1143" s="31" t="s">
        <v>16202</v>
      </c>
      <c r="G1143" s="31" t="s">
        <v>3434</v>
      </c>
      <c r="H1143" s="31" t="s">
        <v>9825</v>
      </c>
      <c r="I1143" s="31">
        <v>1766</v>
      </c>
      <c r="J1143" s="31" t="e">
        <f ca="1">IF(($AB$2-$AA$2) &gt;= 0,IF(LEN(TEXT((V1143)*100,"00000"))=3,_xlfn.CONCAT(0,TEXT((V1143)*100,"00000")),TEXT((V1143)*100,"00000")),empty)</f>
        <v>#NAME?</v>
      </c>
      <c r="K1143" s="31" t="str">
        <f t="shared" si="111"/>
        <v/>
      </c>
      <c r="L1143" s="31" t="s">
        <v>13683</v>
      </c>
      <c r="M1143" s="31"/>
      <c r="N1143" s="33" t="e">
        <f>MOD(Rapportage!H1143-Rapportage!F1143,1)-P1143</f>
        <v>#VALUE!</v>
      </c>
      <c r="O1143" s="31" t="str">
        <f>IF(Rapportage!G1143="","",Rapportage!G1143-Rapportage!E1143)</f>
        <v/>
      </c>
      <c r="P1143" s="35" t="str">
        <f>IF(Rapportage!K1143="","",(Rapportage!K1143*60)/1440)</f>
        <v/>
      </c>
      <c r="Q1143" s="40" t="str">
        <f>IF(O1143=1,1-((Rapportage!F332-$X$2)),"")</f>
        <v/>
      </c>
      <c r="R1143" s="40" t="str">
        <f t="shared" si="110"/>
        <v/>
      </c>
      <c r="S1143" s="35" t="str">
        <f>IF(OR(O1143=1,Rapportage!H1143&lt;$X$3),IF(Rapportage!H1143&lt;"00:01","",(Rapportage!H1143-$X$2)),"")</f>
        <v/>
      </c>
      <c r="T1143" s="36" t="str">
        <f t="shared" si="112"/>
        <v/>
      </c>
      <c r="U1143" s="41" t="str">
        <f t="shared" si="113"/>
        <v/>
      </c>
      <c r="V1143" s="36" t="str">
        <f t="shared" si="114"/>
        <v/>
      </c>
      <c r="W1143" s="36" t="str">
        <f t="shared" si="115"/>
        <v/>
      </c>
      <c r="X1143" s="31"/>
      <c r="Y1143" s="31"/>
      <c r="Z1143" s="31" t="s">
        <v>9826</v>
      </c>
      <c r="AA1143" s="31">
        <v>1142</v>
      </c>
      <c r="AB1143" s="31"/>
      <c r="AC1143" s="31"/>
      <c r="AD1143" s="31"/>
      <c r="AE1143" s="31"/>
      <c r="AF1143" s="31"/>
    </row>
    <row r="1144" spans="1:32">
      <c r="A1144" s="31" t="str">
        <f>IF((Rapportage!A1144)="","",_xlfn.CONCAT(REPT("0",4-LEN(Rapportage!A1144)),Rapportage!A1144))</f>
        <v/>
      </c>
      <c r="B1144" s="31" t="s">
        <v>3435</v>
      </c>
      <c r="C1144" s="31" t="str">
        <f>IF((Rapportage!C1144)="","",_xlfn.CONCAT(REPT("0",10-LEN(Rapportage!C1144)),Rapportage!C1144))</f>
        <v/>
      </c>
      <c r="D1144" s="31" t="s">
        <v>3436</v>
      </c>
      <c r="E1144" s="31" t="s">
        <v>18725</v>
      </c>
      <c r="F1144" s="31" t="s">
        <v>16203</v>
      </c>
      <c r="G1144" s="31" t="s">
        <v>3437</v>
      </c>
      <c r="H1144" s="31" t="s">
        <v>9827</v>
      </c>
      <c r="I1144" s="31">
        <v>1766</v>
      </c>
      <c r="J1144" s="31" t="e">
        <f ca="1">IF(($AB$2-$AA$2) &gt;= 0,IF(LEN(TEXT((V1144)*100,"00000"))=3,_xlfn.CONCAT(0,TEXT((V1144)*100,"00000")),TEXT((V1144)*100,"00000")),empty)</f>
        <v>#NAME?</v>
      </c>
      <c r="K1144" s="31" t="str">
        <f t="shared" si="111"/>
        <v/>
      </c>
      <c r="L1144" s="31" t="s">
        <v>13684</v>
      </c>
      <c r="M1144" s="31"/>
      <c r="N1144" s="33" t="e">
        <f>MOD(Rapportage!H1144-Rapportage!F1144,1)-P1144</f>
        <v>#VALUE!</v>
      </c>
      <c r="O1144" s="31" t="str">
        <f>IF(Rapportage!G1144="","",Rapportage!G1144-Rapportage!E1144)</f>
        <v/>
      </c>
      <c r="P1144" s="35" t="str">
        <f>IF(Rapportage!K1144="","",(Rapportage!K1144*60)/1440)</f>
        <v/>
      </c>
      <c r="Q1144" s="40" t="str">
        <f>IF(O1144=1,1-((Rapportage!F333-$X$2)),"")</f>
        <v/>
      </c>
      <c r="R1144" s="40" t="str">
        <f t="shared" si="110"/>
        <v/>
      </c>
      <c r="S1144" s="35" t="str">
        <f>IF(OR(O1144=1,Rapportage!H1144&lt;$X$3),IF(Rapportage!H1144&lt;"00:01","",(Rapportage!H1144-$X$2)),"")</f>
        <v/>
      </c>
      <c r="T1144" s="36" t="str">
        <f t="shared" si="112"/>
        <v/>
      </c>
      <c r="U1144" s="41" t="str">
        <f t="shared" si="113"/>
        <v/>
      </c>
      <c r="V1144" s="36" t="str">
        <f t="shared" si="114"/>
        <v/>
      </c>
      <c r="W1144" s="36" t="str">
        <f t="shared" si="115"/>
        <v/>
      </c>
      <c r="X1144" s="31"/>
      <c r="Y1144" s="31"/>
      <c r="Z1144" s="31" t="s">
        <v>9828</v>
      </c>
      <c r="AA1144" s="31">
        <v>1143</v>
      </c>
      <c r="AB1144" s="31"/>
      <c r="AC1144" s="31"/>
      <c r="AD1144" s="31"/>
      <c r="AE1144" s="31"/>
      <c r="AF1144" s="31"/>
    </row>
    <row r="1145" spans="1:32">
      <c r="A1145" s="31" t="str">
        <f>IF((Rapportage!A1145)="","",_xlfn.CONCAT(REPT("0",4-LEN(Rapportage!A1145)),Rapportage!A1145))</f>
        <v/>
      </c>
      <c r="B1145" s="31" t="s">
        <v>3438</v>
      </c>
      <c r="C1145" s="31" t="str">
        <f>IF((Rapportage!C1145)="","",_xlfn.CONCAT(REPT("0",10-LEN(Rapportage!C1145)),Rapportage!C1145))</f>
        <v/>
      </c>
      <c r="D1145" s="31" t="s">
        <v>3439</v>
      </c>
      <c r="E1145" s="31" t="s">
        <v>18726</v>
      </c>
      <c r="F1145" s="31" t="s">
        <v>16204</v>
      </c>
      <c r="G1145" s="31" t="s">
        <v>3440</v>
      </c>
      <c r="H1145" s="31" t="s">
        <v>9829</v>
      </c>
      <c r="I1145" s="31">
        <v>1766</v>
      </c>
      <c r="J1145" s="31" t="e">
        <f ca="1">IF(($AB$2-$AA$2) &gt;= 0,IF(LEN(TEXT((V1145)*100,"00000"))=3,_xlfn.CONCAT(0,TEXT((V1145)*100,"00000")),TEXT((V1145)*100,"00000")),empty)</f>
        <v>#NAME?</v>
      </c>
      <c r="K1145" s="31" t="str">
        <f t="shared" si="111"/>
        <v/>
      </c>
      <c r="L1145" s="31" t="s">
        <v>13685</v>
      </c>
      <c r="M1145" s="31"/>
      <c r="N1145" s="33" t="e">
        <f>MOD(Rapportage!H1145-Rapportage!F1145,1)-P1145</f>
        <v>#VALUE!</v>
      </c>
      <c r="O1145" s="31" t="str">
        <f>IF(Rapportage!G1145="","",Rapportage!G1145-Rapportage!E1145)</f>
        <v/>
      </c>
      <c r="P1145" s="35" t="str">
        <f>IF(Rapportage!K1145="","",(Rapportage!K1145*60)/1440)</f>
        <v/>
      </c>
      <c r="Q1145" s="40" t="str">
        <f>IF(O1145=1,1-((Rapportage!F334-$X$2)),"")</f>
        <v/>
      </c>
      <c r="R1145" s="40" t="str">
        <f t="shared" si="110"/>
        <v/>
      </c>
      <c r="S1145" s="35" t="str">
        <f>IF(OR(O1145=1,Rapportage!H1145&lt;$X$3),IF(Rapportage!H1145&lt;"00:01","",(Rapportage!H1145-$X$2)),"")</f>
        <v/>
      </c>
      <c r="T1145" s="36" t="str">
        <f t="shared" si="112"/>
        <v/>
      </c>
      <c r="U1145" s="41" t="str">
        <f t="shared" si="113"/>
        <v/>
      </c>
      <c r="V1145" s="36" t="str">
        <f t="shared" si="114"/>
        <v/>
      </c>
      <c r="W1145" s="36" t="str">
        <f t="shared" si="115"/>
        <v/>
      </c>
      <c r="X1145" s="31"/>
      <c r="Y1145" s="31"/>
      <c r="Z1145" s="31" t="s">
        <v>9830</v>
      </c>
      <c r="AA1145" s="31">
        <v>1144</v>
      </c>
      <c r="AB1145" s="31"/>
      <c r="AC1145" s="31"/>
      <c r="AD1145" s="31"/>
      <c r="AE1145" s="31"/>
      <c r="AF1145" s="31"/>
    </row>
    <row r="1146" spans="1:32">
      <c r="A1146" s="31" t="str">
        <f>IF((Rapportage!A1146)="","",_xlfn.CONCAT(REPT("0",4-LEN(Rapportage!A1146)),Rapportage!A1146))</f>
        <v/>
      </c>
      <c r="B1146" s="31" t="s">
        <v>3441</v>
      </c>
      <c r="C1146" s="31" t="str">
        <f>IF((Rapportage!C1146)="","",_xlfn.CONCAT(REPT("0",10-LEN(Rapportage!C1146)),Rapportage!C1146))</f>
        <v/>
      </c>
      <c r="D1146" s="31" t="s">
        <v>3442</v>
      </c>
      <c r="E1146" s="31" t="s">
        <v>18727</v>
      </c>
      <c r="F1146" s="31" t="s">
        <v>16205</v>
      </c>
      <c r="G1146" s="31" t="s">
        <v>3443</v>
      </c>
      <c r="H1146" s="31" t="s">
        <v>9831</v>
      </c>
      <c r="I1146" s="31">
        <v>1766</v>
      </c>
      <c r="J1146" s="31" t="e">
        <f ca="1">IF(($AB$2-$AA$2) &gt;= 0,IF(LEN(TEXT((V1146)*100,"00000"))=3,_xlfn.CONCAT(0,TEXT((V1146)*100,"00000")),TEXT((V1146)*100,"00000")),empty)</f>
        <v>#NAME?</v>
      </c>
      <c r="K1146" s="31" t="str">
        <f t="shared" si="111"/>
        <v/>
      </c>
      <c r="L1146" s="31" t="s">
        <v>13686</v>
      </c>
      <c r="M1146" s="31"/>
      <c r="N1146" s="33" t="e">
        <f>MOD(Rapportage!H1146-Rapportage!F1146,1)-P1146</f>
        <v>#VALUE!</v>
      </c>
      <c r="O1146" s="31" t="str">
        <f>IF(Rapportage!G1146="","",Rapportage!G1146-Rapportage!E1146)</f>
        <v/>
      </c>
      <c r="P1146" s="35" t="str">
        <f>IF(Rapportage!K1146="","",(Rapportage!K1146*60)/1440)</f>
        <v/>
      </c>
      <c r="Q1146" s="40" t="str">
        <f>IF(O1146=1,1-((Rapportage!F335-$X$2)),"")</f>
        <v/>
      </c>
      <c r="R1146" s="40" t="str">
        <f t="shared" si="110"/>
        <v/>
      </c>
      <c r="S1146" s="35" t="str">
        <f>IF(OR(O1146=1,Rapportage!H1146&lt;$X$3),IF(Rapportage!H1146&lt;"00:01","",(Rapportage!H1146-$X$2)),"")</f>
        <v/>
      </c>
      <c r="T1146" s="36" t="str">
        <f t="shared" si="112"/>
        <v/>
      </c>
      <c r="U1146" s="41" t="str">
        <f t="shared" si="113"/>
        <v/>
      </c>
      <c r="V1146" s="36" t="str">
        <f t="shared" si="114"/>
        <v/>
      </c>
      <c r="W1146" s="36" t="str">
        <f t="shared" si="115"/>
        <v/>
      </c>
      <c r="X1146" s="31"/>
      <c r="Y1146" s="31"/>
      <c r="Z1146" s="31" t="s">
        <v>9832</v>
      </c>
      <c r="AA1146" s="31">
        <v>1145</v>
      </c>
      <c r="AB1146" s="31"/>
      <c r="AC1146" s="31"/>
      <c r="AD1146" s="31"/>
      <c r="AE1146" s="31"/>
      <c r="AF1146" s="31"/>
    </row>
    <row r="1147" spans="1:32">
      <c r="A1147" s="31" t="str">
        <f>IF((Rapportage!A1147)="","",_xlfn.CONCAT(REPT("0",4-LEN(Rapportage!A1147)),Rapportage!A1147))</f>
        <v/>
      </c>
      <c r="B1147" s="31" t="s">
        <v>3444</v>
      </c>
      <c r="C1147" s="31" t="str">
        <f>IF((Rapportage!C1147)="","",_xlfn.CONCAT(REPT("0",10-LEN(Rapportage!C1147)),Rapportage!C1147))</f>
        <v/>
      </c>
      <c r="D1147" s="31" t="s">
        <v>3445</v>
      </c>
      <c r="E1147" s="31" t="s">
        <v>18728</v>
      </c>
      <c r="F1147" s="31" t="s">
        <v>16206</v>
      </c>
      <c r="G1147" s="31" t="s">
        <v>3446</v>
      </c>
      <c r="H1147" s="31" t="s">
        <v>9833</v>
      </c>
      <c r="I1147" s="31">
        <v>1766</v>
      </c>
      <c r="J1147" s="31" t="e">
        <f ca="1">IF(($AB$2-$AA$2) &gt;= 0,IF(LEN(TEXT((V1147)*100,"00000"))=3,_xlfn.CONCAT(0,TEXT((V1147)*100,"00000")),TEXT((V1147)*100,"00000")),empty)</f>
        <v>#NAME?</v>
      </c>
      <c r="K1147" s="31" t="str">
        <f t="shared" si="111"/>
        <v/>
      </c>
      <c r="L1147" s="31" t="s">
        <v>13687</v>
      </c>
      <c r="M1147" s="31"/>
      <c r="N1147" s="33" t="e">
        <f>MOD(Rapportage!H1147-Rapportage!F1147,1)-P1147</f>
        <v>#VALUE!</v>
      </c>
      <c r="O1147" s="31" t="str">
        <f>IF(Rapportage!G1147="","",Rapportage!G1147-Rapportage!E1147)</f>
        <v/>
      </c>
      <c r="P1147" s="35" t="str">
        <f>IF(Rapportage!K1147="","",(Rapportage!K1147*60)/1440)</f>
        <v/>
      </c>
      <c r="Q1147" s="40" t="str">
        <f>IF(O1147=1,1-((Rapportage!F336-$X$2)),"")</f>
        <v/>
      </c>
      <c r="R1147" s="40" t="str">
        <f t="shared" si="110"/>
        <v/>
      </c>
      <c r="S1147" s="35" t="str">
        <f>IF(OR(O1147=1,Rapportage!H1147&lt;$X$3),IF(Rapportage!H1147&lt;"00:01","",(Rapportage!H1147-$X$2)),"")</f>
        <v/>
      </c>
      <c r="T1147" s="36" t="str">
        <f t="shared" si="112"/>
        <v/>
      </c>
      <c r="U1147" s="41" t="str">
        <f t="shared" si="113"/>
        <v/>
      </c>
      <c r="V1147" s="36" t="str">
        <f t="shared" si="114"/>
        <v/>
      </c>
      <c r="W1147" s="36" t="str">
        <f t="shared" si="115"/>
        <v/>
      </c>
      <c r="X1147" s="31"/>
      <c r="Y1147" s="31"/>
      <c r="Z1147" s="31" t="s">
        <v>9834</v>
      </c>
      <c r="AA1147" s="31">
        <v>1146</v>
      </c>
      <c r="AB1147" s="31"/>
      <c r="AC1147" s="31"/>
      <c r="AD1147" s="31"/>
      <c r="AE1147" s="31"/>
      <c r="AF1147" s="31"/>
    </row>
    <row r="1148" spans="1:32">
      <c r="A1148" s="31" t="str">
        <f>IF((Rapportage!A1148)="","",_xlfn.CONCAT(REPT("0",4-LEN(Rapportage!A1148)),Rapportage!A1148))</f>
        <v/>
      </c>
      <c r="B1148" s="31" t="s">
        <v>3447</v>
      </c>
      <c r="C1148" s="31" t="str">
        <f>IF((Rapportage!C1148)="","",_xlfn.CONCAT(REPT("0",10-LEN(Rapportage!C1148)),Rapportage!C1148))</f>
        <v/>
      </c>
      <c r="D1148" s="31" t="s">
        <v>3448</v>
      </c>
      <c r="E1148" s="31" t="s">
        <v>18729</v>
      </c>
      <c r="F1148" s="31" t="s">
        <v>16207</v>
      </c>
      <c r="G1148" s="31" t="s">
        <v>3449</v>
      </c>
      <c r="H1148" s="31" t="s">
        <v>9835</v>
      </c>
      <c r="I1148" s="31">
        <v>1766</v>
      </c>
      <c r="J1148" s="31" t="e">
        <f ca="1">IF(($AB$2-$AA$2) &gt;= 0,IF(LEN(TEXT((V1148)*100,"00000"))=3,_xlfn.CONCAT(0,TEXT((V1148)*100,"00000")),TEXT((V1148)*100,"00000")),empty)</f>
        <v>#NAME?</v>
      </c>
      <c r="K1148" s="31" t="str">
        <f t="shared" si="111"/>
        <v/>
      </c>
      <c r="L1148" s="31" t="s">
        <v>13688</v>
      </c>
      <c r="M1148" s="31"/>
      <c r="N1148" s="33" t="e">
        <f>MOD(Rapportage!H1148-Rapportage!F1148,1)-P1148</f>
        <v>#VALUE!</v>
      </c>
      <c r="O1148" s="31" t="str">
        <f>IF(Rapportage!G1148="","",Rapportage!G1148-Rapportage!E1148)</f>
        <v/>
      </c>
      <c r="P1148" s="35" t="str">
        <f>IF(Rapportage!K1148="","",(Rapportage!K1148*60)/1440)</f>
        <v/>
      </c>
      <c r="Q1148" s="40" t="str">
        <f>IF(O1148=1,1-((Rapportage!F337-$X$2)),"")</f>
        <v/>
      </c>
      <c r="R1148" s="40" t="str">
        <f t="shared" si="110"/>
        <v/>
      </c>
      <c r="S1148" s="35" t="str">
        <f>IF(OR(O1148=1,Rapportage!H1148&lt;$X$3),IF(Rapportage!H1148&lt;"00:01","",(Rapportage!H1148-$X$2)),"")</f>
        <v/>
      </c>
      <c r="T1148" s="36" t="str">
        <f t="shared" si="112"/>
        <v/>
      </c>
      <c r="U1148" s="41" t="str">
        <f t="shared" si="113"/>
        <v/>
      </c>
      <c r="V1148" s="36" t="str">
        <f t="shared" si="114"/>
        <v/>
      </c>
      <c r="W1148" s="36" t="str">
        <f t="shared" si="115"/>
        <v/>
      </c>
      <c r="X1148" s="31"/>
      <c r="Y1148" s="31"/>
      <c r="Z1148" s="31" t="s">
        <v>9836</v>
      </c>
      <c r="AA1148" s="31">
        <v>1147</v>
      </c>
      <c r="AB1148" s="31"/>
      <c r="AC1148" s="31"/>
      <c r="AD1148" s="31"/>
      <c r="AE1148" s="31"/>
      <c r="AF1148" s="31"/>
    </row>
    <row r="1149" spans="1:32">
      <c r="A1149" s="31" t="str">
        <f>IF((Rapportage!A1149)="","",_xlfn.CONCAT(REPT("0",4-LEN(Rapportage!A1149)),Rapportage!A1149))</f>
        <v/>
      </c>
      <c r="B1149" s="31" t="s">
        <v>3450</v>
      </c>
      <c r="C1149" s="31" t="str">
        <f>IF((Rapportage!C1149)="","",_xlfn.CONCAT(REPT("0",10-LEN(Rapportage!C1149)),Rapportage!C1149))</f>
        <v/>
      </c>
      <c r="D1149" s="31" t="s">
        <v>3451</v>
      </c>
      <c r="E1149" s="31" t="s">
        <v>18730</v>
      </c>
      <c r="F1149" s="31" t="s">
        <v>16208</v>
      </c>
      <c r="G1149" s="31" t="s">
        <v>3452</v>
      </c>
      <c r="H1149" s="31" t="s">
        <v>9837</v>
      </c>
      <c r="I1149" s="31">
        <v>1766</v>
      </c>
      <c r="J1149" s="31" t="e">
        <f ca="1">IF(($AB$2-$AA$2) &gt;= 0,IF(LEN(TEXT((V1149)*100,"00000"))=3,_xlfn.CONCAT(0,TEXT((V1149)*100,"00000")),TEXT((V1149)*100,"00000")),empty)</f>
        <v>#NAME?</v>
      </c>
      <c r="K1149" s="31" t="str">
        <f t="shared" si="111"/>
        <v/>
      </c>
      <c r="L1149" s="31" t="s">
        <v>13689</v>
      </c>
      <c r="M1149" s="31"/>
      <c r="N1149" s="33" t="e">
        <f>MOD(Rapportage!H1149-Rapportage!F1149,1)-P1149</f>
        <v>#VALUE!</v>
      </c>
      <c r="O1149" s="31" t="str">
        <f>IF(Rapportage!G1149="","",Rapportage!G1149-Rapportage!E1149)</f>
        <v/>
      </c>
      <c r="P1149" s="35" t="str">
        <f>IF(Rapportage!K1149="","",(Rapportage!K1149*60)/1440)</f>
        <v/>
      </c>
      <c r="Q1149" s="40" t="str">
        <f>IF(O1149=1,1-((Rapportage!F338-$X$2)),"")</f>
        <v/>
      </c>
      <c r="R1149" s="40" t="str">
        <f t="shared" si="110"/>
        <v/>
      </c>
      <c r="S1149" s="35" t="str">
        <f>IF(OR(O1149=1,Rapportage!H1149&lt;$X$3),IF(Rapportage!H1149&lt;"00:01","",(Rapportage!H1149-$X$2)),"")</f>
        <v/>
      </c>
      <c r="T1149" s="36" t="str">
        <f t="shared" si="112"/>
        <v/>
      </c>
      <c r="U1149" s="41" t="str">
        <f t="shared" si="113"/>
        <v/>
      </c>
      <c r="V1149" s="36" t="str">
        <f t="shared" si="114"/>
        <v/>
      </c>
      <c r="W1149" s="36" t="str">
        <f t="shared" si="115"/>
        <v/>
      </c>
      <c r="X1149" s="31"/>
      <c r="Y1149" s="31"/>
      <c r="Z1149" s="31" t="s">
        <v>9838</v>
      </c>
      <c r="AA1149" s="31">
        <v>1148</v>
      </c>
      <c r="AB1149" s="31"/>
      <c r="AC1149" s="31"/>
      <c r="AD1149" s="31"/>
      <c r="AE1149" s="31"/>
      <c r="AF1149" s="31"/>
    </row>
    <row r="1150" spans="1:32">
      <c r="A1150" s="31" t="str">
        <f>IF((Rapportage!A1150)="","",_xlfn.CONCAT(REPT("0",4-LEN(Rapportage!A1150)),Rapportage!A1150))</f>
        <v/>
      </c>
      <c r="B1150" s="31" t="s">
        <v>3453</v>
      </c>
      <c r="C1150" s="31" t="str">
        <f>IF((Rapportage!C1150)="","",_xlfn.CONCAT(REPT("0",10-LEN(Rapportage!C1150)),Rapportage!C1150))</f>
        <v/>
      </c>
      <c r="D1150" s="31" t="s">
        <v>3454</v>
      </c>
      <c r="E1150" s="31" t="s">
        <v>18731</v>
      </c>
      <c r="F1150" s="31" t="s">
        <v>16209</v>
      </c>
      <c r="G1150" s="31" t="s">
        <v>3455</v>
      </c>
      <c r="H1150" s="31" t="s">
        <v>9839</v>
      </c>
      <c r="I1150" s="31">
        <v>1766</v>
      </c>
      <c r="J1150" s="31" t="e">
        <f ca="1">IF(($AB$2-$AA$2) &gt;= 0,IF(LEN(TEXT((V1150)*100,"00000"))=3,_xlfn.CONCAT(0,TEXT((V1150)*100,"00000")),TEXT((V1150)*100,"00000")),empty)</f>
        <v>#NAME?</v>
      </c>
      <c r="K1150" s="31" t="str">
        <f t="shared" si="111"/>
        <v/>
      </c>
      <c r="L1150" s="31" t="s">
        <v>13690</v>
      </c>
      <c r="M1150" s="31"/>
      <c r="N1150" s="33" t="e">
        <f>MOD(Rapportage!H1150-Rapportage!F1150,1)-P1150</f>
        <v>#VALUE!</v>
      </c>
      <c r="O1150" s="31" t="str">
        <f>IF(Rapportage!G1150="","",Rapportage!G1150-Rapportage!E1150)</f>
        <v/>
      </c>
      <c r="P1150" s="35" t="str">
        <f>IF(Rapportage!K1150="","",(Rapportage!K1150*60)/1440)</f>
        <v/>
      </c>
      <c r="Q1150" s="40" t="str">
        <f>IF(O1150=1,1-((Rapportage!F339-$X$2)),"")</f>
        <v/>
      </c>
      <c r="R1150" s="40" t="str">
        <f t="shared" si="110"/>
        <v/>
      </c>
      <c r="S1150" s="35" t="str">
        <f>IF(OR(O1150=1,Rapportage!H1150&lt;$X$3),IF(Rapportage!H1150&lt;"00:01","",(Rapportage!H1150-$X$2)),"")</f>
        <v/>
      </c>
      <c r="T1150" s="36" t="str">
        <f t="shared" si="112"/>
        <v/>
      </c>
      <c r="U1150" s="41" t="str">
        <f t="shared" si="113"/>
        <v/>
      </c>
      <c r="V1150" s="36" t="str">
        <f t="shared" si="114"/>
        <v/>
      </c>
      <c r="W1150" s="36" t="str">
        <f t="shared" si="115"/>
        <v/>
      </c>
      <c r="X1150" s="31"/>
      <c r="Y1150" s="31"/>
      <c r="Z1150" s="31" t="s">
        <v>9840</v>
      </c>
      <c r="AA1150" s="31">
        <v>1149</v>
      </c>
      <c r="AB1150" s="31"/>
      <c r="AC1150" s="31"/>
      <c r="AD1150" s="31"/>
      <c r="AE1150" s="31"/>
      <c r="AF1150" s="31"/>
    </row>
    <row r="1151" spans="1:32">
      <c r="A1151" s="31" t="str">
        <f>IF((Rapportage!A1151)="","",_xlfn.CONCAT(REPT("0",4-LEN(Rapportage!A1151)),Rapportage!A1151))</f>
        <v/>
      </c>
      <c r="B1151" s="31" t="s">
        <v>3456</v>
      </c>
      <c r="C1151" s="31" t="str">
        <f>IF((Rapportage!C1151)="","",_xlfn.CONCAT(REPT("0",10-LEN(Rapportage!C1151)),Rapportage!C1151))</f>
        <v/>
      </c>
      <c r="D1151" s="31" t="s">
        <v>3457</v>
      </c>
      <c r="E1151" s="31" t="s">
        <v>18732</v>
      </c>
      <c r="F1151" s="31" t="s">
        <v>16210</v>
      </c>
      <c r="G1151" s="31" t="s">
        <v>3458</v>
      </c>
      <c r="H1151" s="31" t="s">
        <v>9841</v>
      </c>
      <c r="I1151" s="31">
        <v>1766</v>
      </c>
      <c r="J1151" s="31" t="e">
        <f ca="1">IF(($AB$2-$AA$2) &gt;= 0,IF(LEN(TEXT((V1151)*100,"00000"))=3,_xlfn.CONCAT(0,TEXT((V1151)*100,"00000")),TEXT((V1151)*100,"00000")),empty)</f>
        <v>#NAME?</v>
      </c>
      <c r="K1151" s="31" t="str">
        <f t="shared" si="111"/>
        <v/>
      </c>
      <c r="L1151" s="31" t="s">
        <v>13691</v>
      </c>
      <c r="M1151" s="31"/>
      <c r="N1151" s="33" t="e">
        <f>MOD(Rapportage!H1151-Rapportage!F1151,1)-P1151</f>
        <v>#VALUE!</v>
      </c>
      <c r="O1151" s="31" t="str">
        <f>IF(Rapportage!G1151="","",Rapportage!G1151-Rapportage!E1151)</f>
        <v/>
      </c>
      <c r="P1151" s="35" t="str">
        <f>IF(Rapportage!K1151="","",(Rapportage!K1151*60)/1440)</f>
        <v/>
      </c>
      <c r="Q1151" s="40" t="str">
        <f>IF(O1151=1,1-((Rapportage!F340-$X$2)),"")</f>
        <v/>
      </c>
      <c r="R1151" s="40" t="str">
        <f t="shared" si="110"/>
        <v/>
      </c>
      <c r="S1151" s="35" t="str">
        <f>IF(OR(O1151=1,Rapportage!H1151&lt;$X$3),IF(Rapportage!H1151&lt;"00:01","",(Rapportage!H1151-$X$2)),"")</f>
        <v/>
      </c>
      <c r="T1151" s="36" t="str">
        <f t="shared" si="112"/>
        <v/>
      </c>
      <c r="U1151" s="41" t="str">
        <f t="shared" si="113"/>
        <v/>
      </c>
      <c r="V1151" s="36" t="str">
        <f t="shared" si="114"/>
        <v/>
      </c>
      <c r="W1151" s="36" t="str">
        <f t="shared" si="115"/>
        <v/>
      </c>
      <c r="X1151" s="31"/>
      <c r="Y1151" s="31"/>
      <c r="Z1151" s="31" t="s">
        <v>9842</v>
      </c>
      <c r="AA1151" s="31">
        <v>1150</v>
      </c>
      <c r="AB1151" s="31"/>
      <c r="AC1151" s="31"/>
      <c r="AD1151" s="31"/>
      <c r="AE1151" s="31"/>
      <c r="AF1151" s="31"/>
    </row>
    <row r="1152" spans="1:32">
      <c r="A1152" s="31" t="str">
        <f>IF((Rapportage!A1152)="","",_xlfn.CONCAT(REPT("0",4-LEN(Rapportage!A1152)),Rapportage!A1152))</f>
        <v/>
      </c>
      <c r="B1152" s="31" t="s">
        <v>3459</v>
      </c>
      <c r="C1152" s="31" t="str">
        <f>IF((Rapportage!C1152)="","",_xlfn.CONCAT(REPT("0",10-LEN(Rapportage!C1152)),Rapportage!C1152))</f>
        <v/>
      </c>
      <c r="D1152" s="31" t="s">
        <v>3460</v>
      </c>
      <c r="E1152" s="31" t="s">
        <v>18733</v>
      </c>
      <c r="F1152" s="31" t="s">
        <v>16211</v>
      </c>
      <c r="G1152" s="31" t="s">
        <v>3461</v>
      </c>
      <c r="H1152" s="31" t="s">
        <v>9843</v>
      </c>
      <c r="I1152" s="31">
        <v>1766</v>
      </c>
      <c r="J1152" s="31" t="e">
        <f ca="1">IF(($AB$2-$AA$2) &gt;= 0,IF(LEN(TEXT((V1152)*100,"00000"))=3,_xlfn.CONCAT(0,TEXT((V1152)*100,"00000")),TEXT((V1152)*100,"00000")),empty)</f>
        <v>#NAME?</v>
      </c>
      <c r="K1152" s="31" t="str">
        <f t="shared" si="111"/>
        <v/>
      </c>
      <c r="L1152" s="31" t="s">
        <v>13692</v>
      </c>
      <c r="M1152" s="31"/>
      <c r="N1152" s="33" t="e">
        <f>MOD(Rapportage!H1152-Rapportage!F1152,1)-P1152</f>
        <v>#VALUE!</v>
      </c>
      <c r="O1152" s="31" t="str">
        <f>IF(Rapportage!G1152="","",Rapportage!G1152-Rapportage!E1152)</f>
        <v/>
      </c>
      <c r="P1152" s="35" t="str">
        <f>IF(Rapportage!K1152="","",(Rapportage!K1152*60)/1440)</f>
        <v/>
      </c>
      <c r="Q1152" s="40" t="str">
        <f>IF(O1152=1,1-((Rapportage!F341-$X$2)),"")</f>
        <v/>
      </c>
      <c r="R1152" s="40" t="str">
        <f t="shared" si="110"/>
        <v/>
      </c>
      <c r="S1152" s="35" t="str">
        <f>IF(OR(O1152=1,Rapportage!H1152&lt;$X$3),IF(Rapportage!H1152&lt;"00:01","",(Rapportage!H1152-$X$2)),"")</f>
        <v/>
      </c>
      <c r="T1152" s="36" t="str">
        <f t="shared" si="112"/>
        <v/>
      </c>
      <c r="U1152" s="41" t="str">
        <f t="shared" si="113"/>
        <v/>
      </c>
      <c r="V1152" s="36" t="str">
        <f t="shared" si="114"/>
        <v/>
      </c>
      <c r="W1152" s="36" t="str">
        <f t="shared" si="115"/>
        <v/>
      </c>
      <c r="X1152" s="31"/>
      <c r="Y1152" s="31"/>
      <c r="Z1152" s="31" t="s">
        <v>9844</v>
      </c>
      <c r="AA1152" s="31">
        <v>1151</v>
      </c>
      <c r="AB1152" s="31"/>
      <c r="AC1152" s="31"/>
      <c r="AD1152" s="31"/>
      <c r="AE1152" s="31"/>
      <c r="AF1152" s="31"/>
    </row>
    <row r="1153" spans="1:32">
      <c r="A1153" s="31" t="str">
        <f>IF((Rapportage!A1153)="","",_xlfn.CONCAT(REPT("0",4-LEN(Rapportage!A1153)),Rapportage!A1153))</f>
        <v/>
      </c>
      <c r="B1153" s="31" t="s">
        <v>3462</v>
      </c>
      <c r="C1153" s="31" t="str">
        <f>IF((Rapportage!C1153)="","",_xlfn.CONCAT(REPT("0",10-LEN(Rapportage!C1153)),Rapportage!C1153))</f>
        <v/>
      </c>
      <c r="D1153" s="31" t="s">
        <v>3463</v>
      </c>
      <c r="E1153" s="31" t="s">
        <v>18734</v>
      </c>
      <c r="F1153" s="31" t="s">
        <v>16212</v>
      </c>
      <c r="G1153" s="31" t="s">
        <v>3464</v>
      </c>
      <c r="H1153" s="31" t="s">
        <v>9845</v>
      </c>
      <c r="I1153" s="31">
        <v>1766</v>
      </c>
      <c r="J1153" s="31" t="e">
        <f ca="1">IF(($AB$2-$AA$2) &gt;= 0,IF(LEN(TEXT((V1153)*100,"00000"))=3,_xlfn.CONCAT(0,TEXT((V1153)*100,"00000")),TEXT((V1153)*100,"00000")),empty)</f>
        <v>#NAME?</v>
      </c>
      <c r="K1153" s="31" t="str">
        <f t="shared" si="111"/>
        <v/>
      </c>
      <c r="L1153" s="31" t="s">
        <v>13693</v>
      </c>
      <c r="M1153" s="31"/>
      <c r="N1153" s="33" t="e">
        <f>MOD(Rapportage!H1153-Rapportage!F1153,1)-P1153</f>
        <v>#VALUE!</v>
      </c>
      <c r="O1153" s="31" t="str">
        <f>IF(Rapportage!G1153="","",Rapportage!G1153-Rapportage!E1153)</f>
        <v/>
      </c>
      <c r="P1153" s="35" t="str">
        <f>IF(Rapportage!K1153="","",(Rapportage!K1153*60)/1440)</f>
        <v/>
      </c>
      <c r="Q1153" s="40" t="str">
        <f>IF(O1153=1,1-((Rapportage!F342-$X$2)),"")</f>
        <v/>
      </c>
      <c r="R1153" s="40" t="str">
        <f t="shared" si="110"/>
        <v/>
      </c>
      <c r="S1153" s="35" t="str">
        <f>IF(OR(O1153=1,Rapportage!H1153&lt;$X$3),IF(Rapportage!H1153&lt;"00:01","",(Rapportage!H1153-$X$2)),"")</f>
        <v/>
      </c>
      <c r="T1153" s="36" t="str">
        <f t="shared" si="112"/>
        <v/>
      </c>
      <c r="U1153" s="41" t="str">
        <f t="shared" si="113"/>
        <v/>
      </c>
      <c r="V1153" s="36" t="str">
        <f t="shared" si="114"/>
        <v/>
      </c>
      <c r="W1153" s="36" t="str">
        <f t="shared" si="115"/>
        <v/>
      </c>
      <c r="X1153" s="31"/>
      <c r="Y1153" s="31"/>
      <c r="Z1153" s="31" t="s">
        <v>9846</v>
      </c>
      <c r="AA1153" s="31">
        <v>1152</v>
      </c>
      <c r="AB1153" s="31"/>
      <c r="AC1153" s="31"/>
      <c r="AD1153" s="31"/>
      <c r="AE1153" s="31"/>
      <c r="AF1153" s="31"/>
    </row>
    <row r="1154" spans="1:32">
      <c r="A1154" s="31" t="str">
        <f>IF((Rapportage!A1154)="","",_xlfn.CONCAT(REPT("0",4-LEN(Rapportage!A1154)),Rapportage!A1154))</f>
        <v/>
      </c>
      <c r="B1154" s="31" t="s">
        <v>3465</v>
      </c>
      <c r="C1154" s="31" t="str">
        <f>IF((Rapportage!C1154)="","",_xlfn.CONCAT(REPT("0",10-LEN(Rapportage!C1154)),Rapportage!C1154))</f>
        <v/>
      </c>
      <c r="D1154" s="31" t="s">
        <v>3466</v>
      </c>
      <c r="E1154" s="31" t="s">
        <v>18735</v>
      </c>
      <c r="F1154" s="31" t="s">
        <v>16213</v>
      </c>
      <c r="G1154" s="31" t="s">
        <v>3467</v>
      </c>
      <c r="H1154" s="31" t="s">
        <v>9847</v>
      </c>
      <c r="I1154" s="31">
        <v>1766</v>
      </c>
      <c r="J1154" s="31" t="e">
        <f ca="1">IF(($AB$2-$AA$2) &gt;= 0,IF(LEN(TEXT((V1154)*100,"00000"))=3,_xlfn.CONCAT(0,TEXT((V1154)*100,"00000")),TEXT((V1154)*100,"00000")),empty)</f>
        <v>#NAME?</v>
      </c>
      <c r="K1154" s="31" t="str">
        <f t="shared" si="111"/>
        <v/>
      </c>
      <c r="L1154" s="31" t="s">
        <v>13694</v>
      </c>
      <c r="M1154" s="31"/>
      <c r="N1154" s="33" t="e">
        <f>MOD(Rapportage!H1154-Rapportage!F1154,1)-P1154</f>
        <v>#VALUE!</v>
      </c>
      <c r="O1154" s="31" t="str">
        <f>IF(Rapportage!G1154="","",Rapportage!G1154-Rapportage!E1154)</f>
        <v/>
      </c>
      <c r="P1154" s="35" t="str">
        <f>IF(Rapportage!K1154="","",(Rapportage!K1154*60)/1440)</f>
        <v/>
      </c>
      <c r="Q1154" s="40" t="str">
        <f>IF(O1154=1,1-((Rapportage!F343-$X$2)),"")</f>
        <v/>
      </c>
      <c r="R1154" s="40" t="str">
        <f t="shared" ref="R1154:R1217" si="116">IF(Q1154="","",(Q1154-N1154))</f>
        <v/>
      </c>
      <c r="S1154" s="35" t="str">
        <f>IF(OR(O1154=1,Rapportage!H1154&lt;$X$3),IF(Rapportage!H1154&lt;"00:01","",(Rapportage!H1154-$X$2)),"")</f>
        <v/>
      </c>
      <c r="T1154" s="36" t="str">
        <f t="shared" si="112"/>
        <v/>
      </c>
      <c r="U1154" s="41" t="str">
        <f t="shared" si="113"/>
        <v/>
      </c>
      <c r="V1154" s="36" t="str">
        <f t="shared" si="114"/>
        <v/>
      </c>
      <c r="W1154" s="36" t="str">
        <f t="shared" si="115"/>
        <v/>
      </c>
      <c r="X1154" s="31"/>
      <c r="Y1154" s="31"/>
      <c r="Z1154" s="31" t="s">
        <v>9848</v>
      </c>
      <c r="AA1154" s="31">
        <v>1153</v>
      </c>
      <c r="AB1154" s="31"/>
      <c r="AC1154" s="31"/>
      <c r="AD1154" s="31"/>
      <c r="AE1154" s="31"/>
      <c r="AF1154" s="31"/>
    </row>
    <row r="1155" spans="1:32">
      <c r="A1155" s="31" t="str">
        <f>IF((Rapportage!A1155)="","",_xlfn.CONCAT(REPT("0",4-LEN(Rapportage!A1155)),Rapportage!A1155))</f>
        <v/>
      </c>
      <c r="B1155" s="31" t="s">
        <v>3468</v>
      </c>
      <c r="C1155" s="31" t="str">
        <f>IF((Rapportage!C1155)="","",_xlfn.CONCAT(REPT("0",10-LEN(Rapportage!C1155)),Rapportage!C1155))</f>
        <v/>
      </c>
      <c r="D1155" s="31" t="s">
        <v>3469</v>
      </c>
      <c r="E1155" s="31" t="s">
        <v>18736</v>
      </c>
      <c r="F1155" s="31" t="s">
        <v>16214</v>
      </c>
      <c r="G1155" s="31" t="s">
        <v>3470</v>
      </c>
      <c r="H1155" s="31" t="s">
        <v>9849</v>
      </c>
      <c r="I1155" s="31">
        <v>1766</v>
      </c>
      <c r="J1155" s="31" t="e">
        <f ca="1">IF(($AB$2-$AA$2) &gt;= 0,IF(LEN(TEXT((V1155)*100,"00000"))=3,_xlfn.CONCAT(0,TEXT((V1155)*100,"00000")),TEXT((V1155)*100,"00000")),empty)</f>
        <v>#NAME?</v>
      </c>
      <c r="K1155" s="31" t="str">
        <f t="shared" ref="K1155:K1218" si="117">IF(W1155="","",IF(LEN(TEXT((W1155)*100,"00000"))=3,_xlfn.CONCAT(0,TEXT((W1155)*100,"00000")),TEXT((W1155)*100,"00000")))</f>
        <v/>
      </c>
      <c r="L1155" s="31" t="s">
        <v>13695</v>
      </c>
      <c r="M1155" s="31"/>
      <c r="N1155" s="33" t="e">
        <f>MOD(Rapportage!H1155-Rapportage!F1155,1)-P1155</f>
        <v>#VALUE!</v>
      </c>
      <c r="O1155" s="31" t="str">
        <f>IF(Rapportage!G1155="","",Rapportage!G1155-Rapportage!E1155)</f>
        <v/>
      </c>
      <c r="P1155" s="35" t="str">
        <f>IF(Rapportage!K1155="","",(Rapportage!K1155*60)/1440)</f>
        <v/>
      </c>
      <c r="Q1155" s="40" t="str">
        <f>IF(O1155=1,1-((Rapportage!F344-$X$2)),"")</f>
        <v/>
      </c>
      <c r="R1155" s="40" t="str">
        <f t="shared" si="116"/>
        <v/>
      </c>
      <c r="S1155" s="35" t="str">
        <f>IF(OR(O1155=1,Rapportage!H1155&lt;$X$3),IF(Rapportage!H1155&lt;"00:01","",(Rapportage!H1155-$X$2)),"")</f>
        <v/>
      </c>
      <c r="T1155" s="36" t="str">
        <f t="shared" si="112"/>
        <v/>
      </c>
      <c r="U1155" s="41" t="str">
        <f t="shared" si="113"/>
        <v/>
      </c>
      <c r="V1155" s="36" t="str">
        <f t="shared" si="114"/>
        <v/>
      </c>
      <c r="W1155" s="36" t="str">
        <f t="shared" si="115"/>
        <v/>
      </c>
      <c r="X1155" s="31"/>
      <c r="Y1155" s="31"/>
      <c r="Z1155" s="31" t="s">
        <v>9850</v>
      </c>
      <c r="AA1155" s="31">
        <v>1154</v>
      </c>
      <c r="AB1155" s="31"/>
      <c r="AC1155" s="31"/>
      <c r="AD1155" s="31"/>
      <c r="AE1155" s="31"/>
      <c r="AF1155" s="31"/>
    </row>
    <row r="1156" spans="1:32">
      <c r="A1156" s="31" t="str">
        <f>IF((Rapportage!A1156)="","",_xlfn.CONCAT(REPT("0",4-LEN(Rapportage!A1156)),Rapportage!A1156))</f>
        <v/>
      </c>
      <c r="B1156" s="31" t="s">
        <v>3471</v>
      </c>
      <c r="C1156" s="31" t="str">
        <f>IF((Rapportage!C1156)="","",_xlfn.CONCAT(REPT("0",10-LEN(Rapportage!C1156)),Rapportage!C1156))</f>
        <v/>
      </c>
      <c r="D1156" s="31" t="s">
        <v>3472</v>
      </c>
      <c r="E1156" s="31" t="s">
        <v>18737</v>
      </c>
      <c r="F1156" s="31" t="s">
        <v>16215</v>
      </c>
      <c r="G1156" s="31" t="s">
        <v>3473</v>
      </c>
      <c r="H1156" s="31" t="s">
        <v>9851</v>
      </c>
      <c r="I1156" s="31">
        <v>1766</v>
      </c>
      <c r="J1156" s="31" t="e">
        <f ca="1">IF(($AB$2-$AA$2) &gt;= 0,IF(LEN(TEXT((V1156)*100,"00000"))=3,_xlfn.CONCAT(0,TEXT((V1156)*100,"00000")),TEXT((V1156)*100,"00000")),empty)</f>
        <v>#NAME?</v>
      </c>
      <c r="K1156" s="31" t="str">
        <f t="shared" si="117"/>
        <v/>
      </c>
      <c r="L1156" s="31" t="s">
        <v>13696</v>
      </c>
      <c r="M1156" s="31"/>
      <c r="N1156" s="33" t="e">
        <f>MOD(Rapportage!H1156-Rapportage!F1156,1)-P1156</f>
        <v>#VALUE!</v>
      </c>
      <c r="O1156" s="31" t="str">
        <f>IF(Rapportage!G1156="","",Rapportage!G1156-Rapportage!E1156)</f>
        <v/>
      </c>
      <c r="P1156" s="35" t="str">
        <f>IF(Rapportage!K1156="","",(Rapportage!K1156*60)/1440)</f>
        <v/>
      </c>
      <c r="Q1156" s="40" t="str">
        <f>IF(O1156=1,1-((Rapportage!F345-$X$2)),"")</f>
        <v/>
      </c>
      <c r="R1156" s="40" t="str">
        <f t="shared" si="116"/>
        <v/>
      </c>
      <c r="S1156" s="35" t="str">
        <f>IF(OR(O1156=1,Rapportage!H1156&lt;$X$3),IF(Rapportage!H1156&lt;"00:01","",(Rapportage!H1156-$X$2)),"")</f>
        <v/>
      </c>
      <c r="T1156" s="36" t="str">
        <f t="shared" si="112"/>
        <v/>
      </c>
      <c r="U1156" s="41" t="str">
        <f t="shared" si="113"/>
        <v/>
      </c>
      <c r="V1156" s="36" t="str">
        <f t="shared" si="114"/>
        <v/>
      </c>
      <c r="W1156" s="36" t="str">
        <f t="shared" si="115"/>
        <v/>
      </c>
      <c r="X1156" s="31"/>
      <c r="Y1156" s="31"/>
      <c r="Z1156" s="31" t="s">
        <v>9852</v>
      </c>
      <c r="AA1156" s="31">
        <v>1155</v>
      </c>
      <c r="AB1156" s="31"/>
      <c r="AC1156" s="31"/>
      <c r="AD1156" s="31"/>
      <c r="AE1156" s="31"/>
      <c r="AF1156" s="31"/>
    </row>
    <row r="1157" spans="1:32">
      <c r="A1157" s="31" t="str">
        <f>IF((Rapportage!A1157)="","",_xlfn.CONCAT(REPT("0",4-LEN(Rapportage!A1157)),Rapportage!A1157))</f>
        <v/>
      </c>
      <c r="B1157" s="31" t="s">
        <v>3474</v>
      </c>
      <c r="C1157" s="31" t="str">
        <f>IF((Rapportage!C1157)="","",_xlfn.CONCAT(REPT("0",10-LEN(Rapportage!C1157)),Rapportage!C1157))</f>
        <v/>
      </c>
      <c r="D1157" s="31" t="s">
        <v>3475</v>
      </c>
      <c r="E1157" s="31" t="s">
        <v>18738</v>
      </c>
      <c r="F1157" s="31" t="s">
        <v>16216</v>
      </c>
      <c r="G1157" s="31" t="s">
        <v>3476</v>
      </c>
      <c r="H1157" s="31" t="s">
        <v>9853</v>
      </c>
      <c r="I1157" s="31">
        <v>1766</v>
      </c>
      <c r="J1157" s="31" t="e">
        <f ca="1">IF(($AB$2-$AA$2) &gt;= 0,IF(LEN(TEXT((V1157)*100,"00000"))=3,_xlfn.CONCAT(0,TEXT((V1157)*100,"00000")),TEXT((V1157)*100,"00000")),empty)</f>
        <v>#NAME?</v>
      </c>
      <c r="K1157" s="31" t="str">
        <f t="shared" si="117"/>
        <v/>
      </c>
      <c r="L1157" s="31" t="s">
        <v>13697</v>
      </c>
      <c r="M1157" s="31"/>
      <c r="N1157" s="33" t="e">
        <f>MOD(Rapportage!H1157-Rapportage!F1157,1)-P1157</f>
        <v>#VALUE!</v>
      </c>
      <c r="O1157" s="31" t="str">
        <f>IF(Rapportage!G1157="","",Rapportage!G1157-Rapportage!E1157)</f>
        <v/>
      </c>
      <c r="P1157" s="35" t="str">
        <f>IF(Rapportage!K1157="","",(Rapportage!K1157*60)/1440)</f>
        <v/>
      </c>
      <c r="Q1157" s="40" t="str">
        <f>IF(O1157=1,1-((Rapportage!F346-$X$2)),"")</f>
        <v/>
      </c>
      <c r="R1157" s="40" t="str">
        <f t="shared" si="116"/>
        <v/>
      </c>
      <c r="S1157" s="35" t="str">
        <f>IF(OR(O1157=1,Rapportage!H1157&lt;$X$3),IF(Rapportage!H1157&lt;"00:01","",(Rapportage!H1157-$X$2)),"")</f>
        <v/>
      </c>
      <c r="T1157" s="36" t="str">
        <f t="shared" si="112"/>
        <v/>
      </c>
      <c r="U1157" s="41" t="str">
        <f t="shared" si="113"/>
        <v/>
      </c>
      <c r="V1157" s="36" t="str">
        <f t="shared" si="114"/>
        <v/>
      </c>
      <c r="W1157" s="36" t="str">
        <f t="shared" si="115"/>
        <v/>
      </c>
      <c r="X1157" s="31"/>
      <c r="Y1157" s="31"/>
      <c r="Z1157" s="31" t="s">
        <v>9854</v>
      </c>
      <c r="AA1157" s="31">
        <v>1156</v>
      </c>
      <c r="AB1157" s="31"/>
      <c r="AC1157" s="31"/>
      <c r="AD1157" s="31"/>
      <c r="AE1157" s="31"/>
      <c r="AF1157" s="31"/>
    </row>
    <row r="1158" spans="1:32">
      <c r="A1158" s="31" t="str">
        <f>IF((Rapportage!A1158)="","",_xlfn.CONCAT(REPT("0",4-LEN(Rapportage!A1158)),Rapportage!A1158))</f>
        <v/>
      </c>
      <c r="B1158" s="31" t="s">
        <v>3477</v>
      </c>
      <c r="C1158" s="31" t="str">
        <f>IF((Rapportage!C1158)="","",_xlfn.CONCAT(REPT("0",10-LEN(Rapportage!C1158)),Rapportage!C1158))</f>
        <v/>
      </c>
      <c r="D1158" s="31" t="s">
        <v>3478</v>
      </c>
      <c r="E1158" s="31" t="s">
        <v>18739</v>
      </c>
      <c r="F1158" s="31" t="s">
        <v>16217</v>
      </c>
      <c r="G1158" s="31" t="s">
        <v>3479</v>
      </c>
      <c r="H1158" s="31" t="s">
        <v>9855</v>
      </c>
      <c r="I1158" s="31">
        <v>1766</v>
      </c>
      <c r="J1158" s="31" t="e">
        <f ca="1">IF(($AB$2-$AA$2) &gt;= 0,IF(LEN(TEXT((V1158)*100,"00000"))=3,_xlfn.CONCAT(0,TEXT((V1158)*100,"00000")),TEXT((V1158)*100,"00000")),empty)</f>
        <v>#NAME?</v>
      </c>
      <c r="K1158" s="31" t="str">
        <f t="shared" si="117"/>
        <v/>
      </c>
      <c r="L1158" s="31" t="s">
        <v>13698</v>
      </c>
      <c r="M1158" s="31"/>
      <c r="N1158" s="33" t="e">
        <f>MOD(Rapportage!H1158-Rapportage!F1158,1)-P1158</f>
        <v>#VALUE!</v>
      </c>
      <c r="O1158" s="31" t="str">
        <f>IF(Rapportage!G1158="","",Rapportage!G1158-Rapportage!E1158)</f>
        <v/>
      </c>
      <c r="P1158" s="35" t="str">
        <f>IF(Rapportage!K1158="","",(Rapportage!K1158*60)/1440)</f>
        <v/>
      </c>
      <c r="Q1158" s="40" t="str">
        <f>IF(O1158=1,1-((Rapportage!F347-$X$2)),"")</f>
        <v/>
      </c>
      <c r="R1158" s="40" t="str">
        <f t="shared" si="116"/>
        <v/>
      </c>
      <c r="S1158" s="35" t="str">
        <f>IF(OR(O1158=1,Rapportage!H1158&lt;$X$3),IF(Rapportage!H1158&lt;"00:01","",(Rapportage!H1158-$X$2)),"")</f>
        <v/>
      </c>
      <c r="T1158" s="36" t="str">
        <f t="shared" si="112"/>
        <v/>
      </c>
      <c r="U1158" s="41" t="str">
        <f t="shared" si="113"/>
        <v/>
      </c>
      <c r="V1158" s="36" t="str">
        <f t="shared" si="114"/>
        <v/>
      </c>
      <c r="W1158" s="36" t="str">
        <f t="shared" si="115"/>
        <v/>
      </c>
      <c r="X1158" s="31"/>
      <c r="Y1158" s="31"/>
      <c r="Z1158" s="31" t="s">
        <v>9856</v>
      </c>
      <c r="AA1158" s="31">
        <v>1157</v>
      </c>
      <c r="AB1158" s="31"/>
      <c r="AC1158" s="31"/>
      <c r="AD1158" s="31"/>
      <c r="AE1158" s="31"/>
      <c r="AF1158" s="31"/>
    </row>
    <row r="1159" spans="1:32">
      <c r="A1159" s="31" t="str">
        <f>IF((Rapportage!A1159)="","",_xlfn.CONCAT(REPT("0",4-LEN(Rapportage!A1159)),Rapportage!A1159))</f>
        <v/>
      </c>
      <c r="B1159" s="31" t="s">
        <v>3480</v>
      </c>
      <c r="C1159" s="31" t="str">
        <f>IF((Rapportage!C1159)="","",_xlfn.CONCAT(REPT("0",10-LEN(Rapportage!C1159)),Rapportage!C1159))</f>
        <v/>
      </c>
      <c r="D1159" s="31" t="s">
        <v>3481</v>
      </c>
      <c r="E1159" s="31" t="s">
        <v>18740</v>
      </c>
      <c r="F1159" s="31" t="s">
        <v>16218</v>
      </c>
      <c r="G1159" s="31" t="s">
        <v>3482</v>
      </c>
      <c r="H1159" s="31" t="s">
        <v>9857</v>
      </c>
      <c r="I1159" s="31">
        <v>1766</v>
      </c>
      <c r="J1159" s="31" t="e">
        <f ca="1">IF(($AB$2-$AA$2) &gt;= 0,IF(LEN(TEXT((V1159)*100,"00000"))=3,_xlfn.CONCAT(0,TEXT((V1159)*100,"00000")),TEXT((V1159)*100,"00000")),empty)</f>
        <v>#NAME?</v>
      </c>
      <c r="K1159" s="31" t="str">
        <f t="shared" si="117"/>
        <v/>
      </c>
      <c r="L1159" s="31" t="s">
        <v>13699</v>
      </c>
      <c r="M1159" s="31"/>
      <c r="N1159" s="33" t="e">
        <f>MOD(Rapportage!H1159-Rapportage!F1159,1)-P1159</f>
        <v>#VALUE!</v>
      </c>
      <c r="O1159" s="31" t="str">
        <f>IF(Rapportage!G1159="","",Rapportage!G1159-Rapportage!E1159)</f>
        <v/>
      </c>
      <c r="P1159" s="35" t="str">
        <f>IF(Rapportage!K1159="","",(Rapportage!K1159*60)/1440)</f>
        <v/>
      </c>
      <c r="Q1159" s="40" t="str">
        <f>IF(O1159=1,1-((Rapportage!F348-$X$2)),"")</f>
        <v/>
      </c>
      <c r="R1159" s="40" t="str">
        <f t="shared" si="116"/>
        <v/>
      </c>
      <c r="S1159" s="35" t="str">
        <f>IF(OR(O1159=1,Rapportage!H1159&lt;$X$3),IF(Rapportage!H1159&lt;"00:01","",(Rapportage!H1159-$X$2)),"")</f>
        <v/>
      </c>
      <c r="T1159" s="36" t="str">
        <f t="shared" ref="T1159:T1222" si="118">IF(P1159="","",IF(S1159="",((P1159*1440)/60),(((R1159+S1159)*1440)/60)))</f>
        <v/>
      </c>
      <c r="U1159" s="41" t="str">
        <f t="shared" ref="U1159:U1222" si="119">IF(P1159="","",(P1159*1440)/60)</f>
        <v/>
      </c>
      <c r="V1159" s="36" t="str">
        <f t="shared" ref="V1159:V1222" si="120">IF(O1159="","",IF(O1159=0,((P1159*1440)/60),(R1159*1440)/60))</f>
        <v/>
      </c>
      <c r="W1159" s="36" t="str">
        <f t="shared" ref="W1159:W1222" si="121">IF(S1159="","",(S1159*1440)/60)</f>
        <v/>
      </c>
      <c r="X1159" s="31"/>
      <c r="Y1159" s="31"/>
      <c r="Z1159" s="31" t="s">
        <v>9858</v>
      </c>
      <c r="AA1159" s="31">
        <v>1158</v>
      </c>
      <c r="AB1159" s="31"/>
      <c r="AC1159" s="31"/>
      <c r="AD1159" s="31"/>
      <c r="AE1159" s="31"/>
      <c r="AF1159" s="31"/>
    </row>
    <row r="1160" spans="1:32">
      <c r="A1160" s="31" t="str">
        <f>IF((Rapportage!A1160)="","",_xlfn.CONCAT(REPT("0",4-LEN(Rapportage!A1160)),Rapportage!A1160))</f>
        <v/>
      </c>
      <c r="B1160" s="31" t="s">
        <v>3483</v>
      </c>
      <c r="C1160" s="31" t="str">
        <f>IF((Rapportage!C1160)="","",_xlfn.CONCAT(REPT("0",10-LEN(Rapportage!C1160)),Rapportage!C1160))</f>
        <v/>
      </c>
      <c r="D1160" s="31" t="s">
        <v>3484</v>
      </c>
      <c r="E1160" s="31" t="s">
        <v>18741</v>
      </c>
      <c r="F1160" s="31" t="s">
        <v>16219</v>
      </c>
      <c r="G1160" s="31" t="s">
        <v>3485</v>
      </c>
      <c r="H1160" s="31" t="s">
        <v>9859</v>
      </c>
      <c r="I1160" s="31">
        <v>1766</v>
      </c>
      <c r="J1160" s="31" t="e">
        <f ca="1">IF(($AB$2-$AA$2) &gt;= 0,IF(LEN(TEXT((V1160)*100,"00000"))=3,_xlfn.CONCAT(0,TEXT((V1160)*100,"00000")),TEXT((V1160)*100,"00000")),empty)</f>
        <v>#NAME?</v>
      </c>
      <c r="K1160" s="31" t="str">
        <f t="shared" si="117"/>
        <v/>
      </c>
      <c r="L1160" s="31" t="s">
        <v>13700</v>
      </c>
      <c r="M1160" s="31"/>
      <c r="N1160" s="33" t="e">
        <f>MOD(Rapportage!H1160-Rapportage!F1160,1)-P1160</f>
        <v>#VALUE!</v>
      </c>
      <c r="O1160" s="31" t="str">
        <f>IF(Rapportage!G1160="","",Rapportage!G1160-Rapportage!E1160)</f>
        <v/>
      </c>
      <c r="P1160" s="35" t="str">
        <f>IF(Rapportage!K1160="","",(Rapportage!K1160*60)/1440)</f>
        <v/>
      </c>
      <c r="Q1160" s="40" t="str">
        <f>IF(O1160=1,1-((Rapportage!F349-$X$2)),"")</f>
        <v/>
      </c>
      <c r="R1160" s="40" t="str">
        <f t="shared" si="116"/>
        <v/>
      </c>
      <c r="S1160" s="35" t="str">
        <f>IF(OR(O1160=1,Rapportage!H1160&lt;$X$3),IF(Rapportage!H1160&lt;"00:01","",(Rapportage!H1160-$X$2)),"")</f>
        <v/>
      </c>
      <c r="T1160" s="36" t="str">
        <f t="shared" si="118"/>
        <v/>
      </c>
      <c r="U1160" s="41" t="str">
        <f t="shared" si="119"/>
        <v/>
      </c>
      <c r="V1160" s="36" t="str">
        <f t="shared" si="120"/>
        <v/>
      </c>
      <c r="W1160" s="36" t="str">
        <f t="shared" si="121"/>
        <v/>
      </c>
      <c r="X1160" s="31"/>
      <c r="Y1160" s="31"/>
      <c r="Z1160" s="31" t="s">
        <v>9860</v>
      </c>
      <c r="AA1160" s="31">
        <v>1159</v>
      </c>
      <c r="AB1160" s="31"/>
      <c r="AC1160" s="31"/>
      <c r="AD1160" s="31"/>
      <c r="AE1160" s="31"/>
      <c r="AF1160" s="31"/>
    </row>
    <row r="1161" spans="1:32">
      <c r="A1161" s="31" t="str">
        <f>IF((Rapportage!A1161)="","",_xlfn.CONCAT(REPT("0",4-LEN(Rapportage!A1161)),Rapportage!A1161))</f>
        <v/>
      </c>
      <c r="B1161" s="31" t="s">
        <v>3486</v>
      </c>
      <c r="C1161" s="31" t="str">
        <f>IF((Rapportage!C1161)="","",_xlfn.CONCAT(REPT("0",10-LEN(Rapportage!C1161)),Rapportage!C1161))</f>
        <v/>
      </c>
      <c r="D1161" s="31" t="s">
        <v>3487</v>
      </c>
      <c r="E1161" s="31" t="s">
        <v>18742</v>
      </c>
      <c r="F1161" s="31" t="s">
        <v>16220</v>
      </c>
      <c r="G1161" s="31" t="s">
        <v>3488</v>
      </c>
      <c r="H1161" s="31" t="s">
        <v>9861</v>
      </c>
      <c r="I1161" s="31">
        <v>1766</v>
      </c>
      <c r="J1161" s="31" t="e">
        <f ca="1">IF(($AB$2-$AA$2) &gt;= 0,IF(LEN(TEXT((V1161)*100,"00000"))=3,_xlfn.CONCAT(0,TEXT((V1161)*100,"00000")),TEXT((V1161)*100,"00000")),empty)</f>
        <v>#NAME?</v>
      </c>
      <c r="K1161" s="31" t="str">
        <f t="shared" si="117"/>
        <v/>
      </c>
      <c r="L1161" s="31" t="s">
        <v>13701</v>
      </c>
      <c r="M1161" s="31"/>
      <c r="N1161" s="33" t="e">
        <f>MOD(Rapportage!H1161-Rapportage!F1161,1)-P1161</f>
        <v>#VALUE!</v>
      </c>
      <c r="O1161" s="31" t="str">
        <f>IF(Rapportage!G1161="","",Rapportage!G1161-Rapportage!E1161)</f>
        <v/>
      </c>
      <c r="P1161" s="35" t="str">
        <f>IF(Rapportage!K1161="","",(Rapportage!K1161*60)/1440)</f>
        <v/>
      </c>
      <c r="Q1161" s="40" t="str">
        <f>IF(O1161=1,1-((Rapportage!F350-$X$2)),"")</f>
        <v/>
      </c>
      <c r="R1161" s="40" t="str">
        <f t="shared" si="116"/>
        <v/>
      </c>
      <c r="S1161" s="35" t="str">
        <f>IF(OR(O1161=1,Rapportage!H1161&lt;$X$3),IF(Rapportage!H1161&lt;"00:01","",(Rapportage!H1161-$X$2)),"")</f>
        <v/>
      </c>
      <c r="T1161" s="36" t="str">
        <f t="shared" si="118"/>
        <v/>
      </c>
      <c r="U1161" s="41" t="str">
        <f t="shared" si="119"/>
        <v/>
      </c>
      <c r="V1161" s="36" t="str">
        <f t="shared" si="120"/>
        <v/>
      </c>
      <c r="W1161" s="36" t="str">
        <f t="shared" si="121"/>
        <v/>
      </c>
      <c r="X1161" s="31"/>
      <c r="Y1161" s="31"/>
      <c r="Z1161" s="31" t="s">
        <v>9862</v>
      </c>
      <c r="AA1161" s="31">
        <v>1160</v>
      </c>
      <c r="AB1161" s="31"/>
      <c r="AC1161" s="31"/>
      <c r="AD1161" s="31"/>
      <c r="AE1161" s="31"/>
      <c r="AF1161" s="31"/>
    </row>
    <row r="1162" spans="1:32">
      <c r="A1162" s="31" t="str">
        <f>IF((Rapportage!A1162)="","",_xlfn.CONCAT(REPT("0",4-LEN(Rapportage!A1162)),Rapportage!A1162))</f>
        <v/>
      </c>
      <c r="B1162" s="31" t="s">
        <v>3489</v>
      </c>
      <c r="C1162" s="31" t="str">
        <f>IF((Rapportage!C1162)="","",_xlfn.CONCAT(REPT("0",10-LEN(Rapportage!C1162)),Rapportage!C1162))</f>
        <v/>
      </c>
      <c r="D1162" s="31" t="s">
        <v>3490</v>
      </c>
      <c r="E1162" s="31" t="s">
        <v>18743</v>
      </c>
      <c r="F1162" s="31" t="s">
        <v>16221</v>
      </c>
      <c r="G1162" s="31" t="s">
        <v>3491</v>
      </c>
      <c r="H1162" s="31" t="s">
        <v>9863</v>
      </c>
      <c r="I1162" s="31">
        <v>1766</v>
      </c>
      <c r="J1162" s="31" t="e">
        <f ca="1">IF(($AB$2-$AA$2) &gt;= 0,IF(LEN(TEXT((V1162)*100,"00000"))=3,_xlfn.CONCAT(0,TEXT((V1162)*100,"00000")),TEXT((V1162)*100,"00000")),empty)</f>
        <v>#NAME?</v>
      </c>
      <c r="K1162" s="31" t="str">
        <f t="shared" si="117"/>
        <v/>
      </c>
      <c r="L1162" s="31" t="s">
        <v>13702</v>
      </c>
      <c r="M1162" s="31"/>
      <c r="N1162" s="33" t="e">
        <f>MOD(Rapportage!H1162-Rapportage!F1162,1)-P1162</f>
        <v>#VALUE!</v>
      </c>
      <c r="O1162" s="31" t="str">
        <f>IF(Rapportage!G1162="","",Rapportage!G1162-Rapportage!E1162)</f>
        <v/>
      </c>
      <c r="P1162" s="35" t="str">
        <f>IF(Rapportage!K1162="","",(Rapportage!K1162*60)/1440)</f>
        <v/>
      </c>
      <c r="Q1162" s="40" t="str">
        <f>IF(O1162=1,1-((Rapportage!F351-$X$2)),"")</f>
        <v/>
      </c>
      <c r="R1162" s="40" t="str">
        <f t="shared" si="116"/>
        <v/>
      </c>
      <c r="S1162" s="35" t="str">
        <f>IF(OR(O1162=1,Rapportage!H1162&lt;$X$3),IF(Rapportage!H1162&lt;"00:01","",(Rapportage!H1162-$X$2)),"")</f>
        <v/>
      </c>
      <c r="T1162" s="36" t="str">
        <f t="shared" si="118"/>
        <v/>
      </c>
      <c r="U1162" s="41" t="str">
        <f t="shared" si="119"/>
        <v/>
      </c>
      <c r="V1162" s="36" t="str">
        <f t="shared" si="120"/>
        <v/>
      </c>
      <c r="W1162" s="36" t="str">
        <f t="shared" si="121"/>
        <v/>
      </c>
      <c r="X1162" s="31"/>
      <c r="Y1162" s="31"/>
      <c r="Z1162" s="31" t="s">
        <v>9864</v>
      </c>
      <c r="AA1162" s="31">
        <v>1161</v>
      </c>
      <c r="AB1162" s="31"/>
      <c r="AC1162" s="31"/>
      <c r="AD1162" s="31"/>
      <c r="AE1162" s="31"/>
      <c r="AF1162" s="31"/>
    </row>
    <row r="1163" spans="1:32">
      <c r="A1163" s="31" t="str">
        <f>IF((Rapportage!A1163)="","",_xlfn.CONCAT(REPT("0",4-LEN(Rapportage!A1163)),Rapportage!A1163))</f>
        <v/>
      </c>
      <c r="B1163" s="31" t="s">
        <v>3492</v>
      </c>
      <c r="C1163" s="31" t="str">
        <f>IF((Rapportage!C1163)="","",_xlfn.CONCAT(REPT("0",10-LEN(Rapportage!C1163)),Rapportage!C1163))</f>
        <v/>
      </c>
      <c r="D1163" s="31" t="s">
        <v>3493</v>
      </c>
      <c r="E1163" s="31" t="s">
        <v>18744</v>
      </c>
      <c r="F1163" s="31" t="s">
        <v>16222</v>
      </c>
      <c r="G1163" s="31" t="s">
        <v>3494</v>
      </c>
      <c r="H1163" s="31" t="s">
        <v>9865</v>
      </c>
      <c r="I1163" s="31">
        <v>1766</v>
      </c>
      <c r="J1163" s="31" t="e">
        <f ca="1">IF(($AB$2-$AA$2) &gt;= 0,IF(LEN(TEXT((V1163)*100,"00000"))=3,_xlfn.CONCAT(0,TEXT((V1163)*100,"00000")),TEXT((V1163)*100,"00000")),empty)</f>
        <v>#NAME?</v>
      </c>
      <c r="K1163" s="31" t="str">
        <f t="shared" si="117"/>
        <v/>
      </c>
      <c r="L1163" s="31" t="s">
        <v>13703</v>
      </c>
      <c r="M1163" s="31"/>
      <c r="N1163" s="33" t="e">
        <f>MOD(Rapportage!H1163-Rapportage!F1163,1)-P1163</f>
        <v>#VALUE!</v>
      </c>
      <c r="O1163" s="31" t="str">
        <f>IF(Rapportage!G1163="","",Rapportage!G1163-Rapportage!E1163)</f>
        <v/>
      </c>
      <c r="P1163" s="35" t="str">
        <f>IF(Rapportage!K1163="","",(Rapportage!K1163*60)/1440)</f>
        <v/>
      </c>
      <c r="Q1163" s="40" t="str">
        <f>IF(O1163=1,1-((Rapportage!F352-$X$2)),"")</f>
        <v/>
      </c>
      <c r="R1163" s="40" t="str">
        <f t="shared" si="116"/>
        <v/>
      </c>
      <c r="S1163" s="35" t="str">
        <f>IF(OR(O1163=1,Rapportage!H1163&lt;$X$3),IF(Rapportage!H1163&lt;"00:01","",(Rapportage!H1163-$X$2)),"")</f>
        <v/>
      </c>
      <c r="T1163" s="36" t="str">
        <f t="shared" si="118"/>
        <v/>
      </c>
      <c r="U1163" s="41" t="str">
        <f t="shared" si="119"/>
        <v/>
      </c>
      <c r="V1163" s="36" t="str">
        <f t="shared" si="120"/>
        <v/>
      </c>
      <c r="W1163" s="36" t="str">
        <f t="shared" si="121"/>
        <v/>
      </c>
      <c r="X1163" s="31"/>
      <c r="Y1163" s="31"/>
      <c r="Z1163" s="31" t="s">
        <v>9866</v>
      </c>
      <c r="AA1163" s="31">
        <v>1162</v>
      </c>
      <c r="AB1163" s="31"/>
      <c r="AC1163" s="31"/>
      <c r="AD1163" s="31"/>
      <c r="AE1163" s="31"/>
      <c r="AF1163" s="31"/>
    </row>
    <row r="1164" spans="1:32">
      <c r="A1164" s="31" t="str">
        <f>IF((Rapportage!A1164)="","",_xlfn.CONCAT(REPT("0",4-LEN(Rapportage!A1164)),Rapportage!A1164))</f>
        <v/>
      </c>
      <c r="B1164" s="31" t="s">
        <v>3495</v>
      </c>
      <c r="C1164" s="31" t="str">
        <f>IF((Rapportage!C1164)="","",_xlfn.CONCAT(REPT("0",10-LEN(Rapportage!C1164)),Rapportage!C1164))</f>
        <v/>
      </c>
      <c r="D1164" s="31" t="s">
        <v>3496</v>
      </c>
      <c r="E1164" s="31" t="s">
        <v>18745</v>
      </c>
      <c r="F1164" s="31" t="s">
        <v>16223</v>
      </c>
      <c r="G1164" s="31" t="s">
        <v>3497</v>
      </c>
      <c r="H1164" s="31" t="s">
        <v>9867</v>
      </c>
      <c r="I1164" s="31">
        <v>1766</v>
      </c>
      <c r="J1164" s="31" t="e">
        <f ca="1">IF(($AB$2-$AA$2) &gt;= 0,IF(LEN(TEXT((V1164)*100,"00000"))=3,_xlfn.CONCAT(0,TEXT((V1164)*100,"00000")),TEXT((V1164)*100,"00000")),empty)</f>
        <v>#NAME?</v>
      </c>
      <c r="K1164" s="31" t="str">
        <f t="shared" si="117"/>
        <v/>
      </c>
      <c r="L1164" s="31" t="s">
        <v>13704</v>
      </c>
      <c r="M1164" s="31"/>
      <c r="N1164" s="33" t="e">
        <f>MOD(Rapportage!H1164-Rapportage!F1164,1)-P1164</f>
        <v>#VALUE!</v>
      </c>
      <c r="O1164" s="31" t="str">
        <f>IF(Rapportage!G1164="","",Rapportage!G1164-Rapportage!E1164)</f>
        <v/>
      </c>
      <c r="P1164" s="35" t="str">
        <f>IF(Rapportage!K1164="","",(Rapportage!K1164*60)/1440)</f>
        <v/>
      </c>
      <c r="Q1164" s="40" t="str">
        <f>IF(O1164=1,1-((Rapportage!F353-$X$2)),"")</f>
        <v/>
      </c>
      <c r="R1164" s="40" t="str">
        <f t="shared" si="116"/>
        <v/>
      </c>
      <c r="S1164" s="35" t="str">
        <f>IF(OR(O1164=1,Rapportage!H1164&lt;$X$3),IF(Rapportage!H1164&lt;"00:01","",(Rapportage!H1164-$X$2)),"")</f>
        <v/>
      </c>
      <c r="T1164" s="36" t="str">
        <f t="shared" si="118"/>
        <v/>
      </c>
      <c r="U1164" s="41" t="str">
        <f t="shared" si="119"/>
        <v/>
      </c>
      <c r="V1164" s="36" t="str">
        <f t="shared" si="120"/>
        <v/>
      </c>
      <c r="W1164" s="36" t="str">
        <f t="shared" si="121"/>
        <v/>
      </c>
      <c r="X1164" s="31"/>
      <c r="Y1164" s="31"/>
      <c r="Z1164" s="31" t="s">
        <v>9868</v>
      </c>
      <c r="AA1164" s="31">
        <v>1163</v>
      </c>
      <c r="AB1164" s="31"/>
      <c r="AC1164" s="31"/>
      <c r="AD1164" s="31"/>
      <c r="AE1164" s="31"/>
      <c r="AF1164" s="31"/>
    </row>
    <row r="1165" spans="1:32">
      <c r="A1165" s="31" t="str">
        <f>IF((Rapportage!A1165)="","",_xlfn.CONCAT(REPT("0",4-LEN(Rapportage!A1165)),Rapportage!A1165))</f>
        <v/>
      </c>
      <c r="B1165" s="31" t="s">
        <v>3498</v>
      </c>
      <c r="C1165" s="31" t="str">
        <f>IF((Rapportage!C1165)="","",_xlfn.CONCAT(REPT("0",10-LEN(Rapportage!C1165)),Rapportage!C1165))</f>
        <v/>
      </c>
      <c r="D1165" s="31" t="s">
        <v>3499</v>
      </c>
      <c r="E1165" s="31" t="s">
        <v>18746</v>
      </c>
      <c r="F1165" s="31" t="s">
        <v>16224</v>
      </c>
      <c r="G1165" s="31" t="s">
        <v>3500</v>
      </c>
      <c r="H1165" s="31" t="s">
        <v>9869</v>
      </c>
      <c r="I1165" s="31">
        <v>1766</v>
      </c>
      <c r="J1165" s="31" t="e">
        <f ca="1">IF(($AB$2-$AA$2) &gt;= 0,IF(LEN(TEXT((V1165)*100,"00000"))=3,_xlfn.CONCAT(0,TEXT((V1165)*100,"00000")),TEXT((V1165)*100,"00000")),empty)</f>
        <v>#NAME?</v>
      </c>
      <c r="K1165" s="31" t="str">
        <f t="shared" si="117"/>
        <v/>
      </c>
      <c r="L1165" s="31" t="s">
        <v>13705</v>
      </c>
      <c r="M1165" s="31"/>
      <c r="N1165" s="33" t="e">
        <f>MOD(Rapportage!H1165-Rapportage!F1165,1)-P1165</f>
        <v>#VALUE!</v>
      </c>
      <c r="O1165" s="31" t="str">
        <f>IF(Rapportage!G1165="","",Rapportage!G1165-Rapportage!E1165)</f>
        <v/>
      </c>
      <c r="P1165" s="35" t="str">
        <f>IF(Rapportage!K1165="","",(Rapportage!K1165*60)/1440)</f>
        <v/>
      </c>
      <c r="Q1165" s="40" t="str">
        <f>IF(O1165=1,1-((Rapportage!F354-$X$2)),"")</f>
        <v/>
      </c>
      <c r="R1165" s="40" t="str">
        <f t="shared" si="116"/>
        <v/>
      </c>
      <c r="S1165" s="35" t="str">
        <f>IF(OR(O1165=1,Rapportage!H1165&lt;$X$3),IF(Rapportage!H1165&lt;"00:01","",(Rapportage!H1165-$X$2)),"")</f>
        <v/>
      </c>
      <c r="T1165" s="36" t="str">
        <f t="shared" si="118"/>
        <v/>
      </c>
      <c r="U1165" s="41" t="str">
        <f t="shared" si="119"/>
        <v/>
      </c>
      <c r="V1165" s="36" t="str">
        <f t="shared" si="120"/>
        <v/>
      </c>
      <c r="W1165" s="36" t="str">
        <f t="shared" si="121"/>
        <v/>
      </c>
      <c r="X1165" s="31"/>
      <c r="Y1165" s="31"/>
      <c r="Z1165" s="31" t="s">
        <v>9870</v>
      </c>
      <c r="AA1165" s="31">
        <v>1164</v>
      </c>
      <c r="AB1165" s="31"/>
      <c r="AC1165" s="31"/>
      <c r="AD1165" s="31"/>
      <c r="AE1165" s="31"/>
      <c r="AF1165" s="31"/>
    </row>
    <row r="1166" spans="1:32">
      <c r="A1166" s="31" t="str">
        <f>IF((Rapportage!A1166)="","",_xlfn.CONCAT(REPT("0",4-LEN(Rapportage!A1166)),Rapportage!A1166))</f>
        <v/>
      </c>
      <c r="B1166" s="31" t="s">
        <v>3501</v>
      </c>
      <c r="C1166" s="31" t="str">
        <f>IF((Rapportage!C1166)="","",_xlfn.CONCAT(REPT("0",10-LEN(Rapportage!C1166)),Rapportage!C1166))</f>
        <v/>
      </c>
      <c r="D1166" s="31" t="s">
        <v>3502</v>
      </c>
      <c r="E1166" s="31" t="s">
        <v>18747</v>
      </c>
      <c r="F1166" s="31" t="s">
        <v>16225</v>
      </c>
      <c r="G1166" s="31" t="s">
        <v>3503</v>
      </c>
      <c r="H1166" s="31" t="s">
        <v>9871</v>
      </c>
      <c r="I1166" s="31">
        <v>1766</v>
      </c>
      <c r="J1166" s="31" t="e">
        <f ca="1">IF(($AB$2-$AA$2) &gt;= 0,IF(LEN(TEXT((V1166)*100,"00000"))=3,_xlfn.CONCAT(0,TEXT((V1166)*100,"00000")),TEXT((V1166)*100,"00000")),empty)</f>
        <v>#NAME?</v>
      </c>
      <c r="K1166" s="31" t="str">
        <f t="shared" si="117"/>
        <v/>
      </c>
      <c r="L1166" s="31" t="s">
        <v>13706</v>
      </c>
      <c r="M1166" s="31"/>
      <c r="N1166" s="33" t="e">
        <f>MOD(Rapportage!H1166-Rapportage!F1166,1)-P1166</f>
        <v>#VALUE!</v>
      </c>
      <c r="O1166" s="31" t="str">
        <f>IF(Rapportage!G1166="","",Rapportage!G1166-Rapportage!E1166)</f>
        <v/>
      </c>
      <c r="P1166" s="35" t="str">
        <f>IF(Rapportage!K1166="","",(Rapportage!K1166*60)/1440)</f>
        <v/>
      </c>
      <c r="Q1166" s="40" t="str">
        <f>IF(O1166=1,1-((Rapportage!F355-$X$2)),"")</f>
        <v/>
      </c>
      <c r="R1166" s="40" t="str">
        <f t="shared" si="116"/>
        <v/>
      </c>
      <c r="S1166" s="35" t="str">
        <f>IF(OR(O1166=1,Rapportage!H1166&lt;$X$3),IF(Rapportage!H1166&lt;"00:01","",(Rapportage!H1166-$X$2)),"")</f>
        <v/>
      </c>
      <c r="T1166" s="36" t="str">
        <f t="shared" si="118"/>
        <v/>
      </c>
      <c r="U1166" s="41" t="str">
        <f t="shared" si="119"/>
        <v/>
      </c>
      <c r="V1166" s="36" t="str">
        <f t="shared" si="120"/>
        <v/>
      </c>
      <c r="W1166" s="36" t="str">
        <f t="shared" si="121"/>
        <v/>
      </c>
      <c r="X1166" s="31"/>
      <c r="Y1166" s="31"/>
      <c r="Z1166" s="31" t="s">
        <v>9872</v>
      </c>
      <c r="AA1166" s="31">
        <v>1165</v>
      </c>
      <c r="AB1166" s="31"/>
      <c r="AC1166" s="31"/>
      <c r="AD1166" s="31"/>
      <c r="AE1166" s="31"/>
      <c r="AF1166" s="31"/>
    </row>
    <row r="1167" spans="1:32">
      <c r="A1167" s="31" t="str">
        <f>IF((Rapportage!A1167)="","",_xlfn.CONCAT(REPT("0",4-LEN(Rapportage!A1167)),Rapportage!A1167))</f>
        <v/>
      </c>
      <c r="B1167" s="31" t="s">
        <v>3504</v>
      </c>
      <c r="C1167" s="31" t="str">
        <f>IF((Rapportage!C1167)="","",_xlfn.CONCAT(REPT("0",10-LEN(Rapportage!C1167)),Rapportage!C1167))</f>
        <v/>
      </c>
      <c r="D1167" s="31" t="s">
        <v>3505</v>
      </c>
      <c r="E1167" s="31" t="s">
        <v>18748</v>
      </c>
      <c r="F1167" s="31" t="s">
        <v>16226</v>
      </c>
      <c r="G1167" s="31" t="s">
        <v>3506</v>
      </c>
      <c r="H1167" s="31" t="s">
        <v>9873</v>
      </c>
      <c r="I1167" s="31">
        <v>1766</v>
      </c>
      <c r="J1167" s="31" t="e">
        <f ca="1">IF(($AB$2-$AA$2) &gt;= 0,IF(LEN(TEXT((V1167)*100,"00000"))=3,_xlfn.CONCAT(0,TEXT((V1167)*100,"00000")),TEXT((V1167)*100,"00000")),empty)</f>
        <v>#NAME?</v>
      </c>
      <c r="K1167" s="31" t="str">
        <f t="shared" si="117"/>
        <v/>
      </c>
      <c r="L1167" s="31" t="s">
        <v>13707</v>
      </c>
      <c r="M1167" s="31"/>
      <c r="N1167" s="33" t="e">
        <f>MOD(Rapportage!H1167-Rapportage!F1167,1)-P1167</f>
        <v>#VALUE!</v>
      </c>
      <c r="O1167" s="31" t="str">
        <f>IF(Rapportage!G1167="","",Rapportage!G1167-Rapportage!E1167)</f>
        <v/>
      </c>
      <c r="P1167" s="35" t="str">
        <f>IF(Rapportage!K1167="","",(Rapportage!K1167*60)/1440)</f>
        <v/>
      </c>
      <c r="Q1167" s="40" t="str">
        <f>IF(O1167=1,1-((Rapportage!F356-$X$2)),"")</f>
        <v/>
      </c>
      <c r="R1167" s="40" t="str">
        <f t="shared" si="116"/>
        <v/>
      </c>
      <c r="S1167" s="35" t="str">
        <f>IF(OR(O1167=1,Rapportage!H1167&lt;$X$3),IF(Rapportage!H1167&lt;"00:01","",(Rapportage!H1167-$X$2)),"")</f>
        <v/>
      </c>
      <c r="T1167" s="36" t="str">
        <f t="shared" si="118"/>
        <v/>
      </c>
      <c r="U1167" s="41" t="str">
        <f t="shared" si="119"/>
        <v/>
      </c>
      <c r="V1167" s="36" t="str">
        <f t="shared" si="120"/>
        <v/>
      </c>
      <c r="W1167" s="36" t="str">
        <f t="shared" si="121"/>
        <v/>
      </c>
      <c r="X1167" s="31"/>
      <c r="Y1167" s="31"/>
      <c r="Z1167" s="31" t="s">
        <v>9874</v>
      </c>
      <c r="AA1167" s="31">
        <v>1166</v>
      </c>
      <c r="AB1167" s="31"/>
      <c r="AC1167" s="31"/>
      <c r="AD1167" s="31"/>
      <c r="AE1167" s="31"/>
      <c r="AF1167" s="31"/>
    </row>
    <row r="1168" spans="1:32">
      <c r="A1168" s="31" t="str">
        <f>IF((Rapportage!A1168)="","",_xlfn.CONCAT(REPT("0",4-LEN(Rapportage!A1168)),Rapportage!A1168))</f>
        <v/>
      </c>
      <c r="B1168" s="31" t="s">
        <v>3507</v>
      </c>
      <c r="C1168" s="31" t="str">
        <f>IF((Rapportage!C1168)="","",_xlfn.CONCAT(REPT("0",10-LEN(Rapportage!C1168)),Rapportage!C1168))</f>
        <v/>
      </c>
      <c r="D1168" s="31" t="s">
        <v>3508</v>
      </c>
      <c r="E1168" s="31" t="s">
        <v>18749</v>
      </c>
      <c r="F1168" s="31" t="s">
        <v>16227</v>
      </c>
      <c r="G1168" s="31" t="s">
        <v>3509</v>
      </c>
      <c r="H1168" s="31" t="s">
        <v>9875</v>
      </c>
      <c r="I1168" s="31">
        <v>1766</v>
      </c>
      <c r="J1168" s="31" t="e">
        <f ca="1">IF(($AB$2-$AA$2) &gt;= 0,IF(LEN(TEXT((V1168)*100,"00000"))=3,_xlfn.CONCAT(0,TEXT((V1168)*100,"00000")),TEXT((V1168)*100,"00000")),empty)</f>
        <v>#NAME?</v>
      </c>
      <c r="K1168" s="31" t="str">
        <f t="shared" si="117"/>
        <v/>
      </c>
      <c r="L1168" s="31" t="s">
        <v>13708</v>
      </c>
      <c r="M1168" s="31"/>
      <c r="N1168" s="33" t="e">
        <f>MOD(Rapportage!H1168-Rapportage!F1168,1)-P1168</f>
        <v>#VALUE!</v>
      </c>
      <c r="O1168" s="31" t="str">
        <f>IF(Rapportage!G1168="","",Rapportage!G1168-Rapportage!E1168)</f>
        <v/>
      </c>
      <c r="P1168" s="35" t="str">
        <f>IF(Rapportage!K1168="","",(Rapportage!K1168*60)/1440)</f>
        <v/>
      </c>
      <c r="Q1168" s="40" t="str">
        <f>IF(O1168=1,1-((Rapportage!F357-$X$2)),"")</f>
        <v/>
      </c>
      <c r="R1168" s="40" t="str">
        <f t="shared" si="116"/>
        <v/>
      </c>
      <c r="S1168" s="35" t="str">
        <f>IF(OR(O1168=1,Rapportage!H1168&lt;$X$3),IF(Rapportage!H1168&lt;"00:01","",(Rapportage!H1168-$X$2)),"")</f>
        <v/>
      </c>
      <c r="T1168" s="36" t="str">
        <f t="shared" si="118"/>
        <v/>
      </c>
      <c r="U1168" s="41" t="str">
        <f t="shared" si="119"/>
        <v/>
      </c>
      <c r="V1168" s="36" t="str">
        <f t="shared" si="120"/>
        <v/>
      </c>
      <c r="W1168" s="36" t="str">
        <f t="shared" si="121"/>
        <v/>
      </c>
      <c r="X1168" s="31"/>
      <c r="Y1168" s="31"/>
      <c r="Z1168" s="31" t="s">
        <v>9876</v>
      </c>
      <c r="AA1168" s="31">
        <v>1167</v>
      </c>
      <c r="AB1168" s="31"/>
      <c r="AC1168" s="31"/>
      <c r="AD1168" s="31"/>
      <c r="AE1168" s="31"/>
      <c r="AF1168" s="31"/>
    </row>
    <row r="1169" spans="1:32">
      <c r="A1169" s="31" t="str">
        <f>IF((Rapportage!A1169)="","",_xlfn.CONCAT(REPT("0",4-LEN(Rapportage!A1169)),Rapportage!A1169))</f>
        <v/>
      </c>
      <c r="B1169" s="31" t="s">
        <v>3510</v>
      </c>
      <c r="C1169" s="31" t="str">
        <f>IF((Rapportage!C1169)="","",_xlfn.CONCAT(REPT("0",10-LEN(Rapportage!C1169)),Rapportage!C1169))</f>
        <v/>
      </c>
      <c r="D1169" s="31" t="s">
        <v>3511</v>
      </c>
      <c r="E1169" s="31" t="s">
        <v>18750</v>
      </c>
      <c r="F1169" s="31" t="s">
        <v>16228</v>
      </c>
      <c r="G1169" s="31" t="s">
        <v>3512</v>
      </c>
      <c r="H1169" s="31" t="s">
        <v>9877</v>
      </c>
      <c r="I1169" s="31">
        <v>1766</v>
      </c>
      <c r="J1169" s="31" t="e">
        <f ca="1">IF(($AB$2-$AA$2) &gt;= 0,IF(LEN(TEXT((V1169)*100,"00000"))=3,_xlfn.CONCAT(0,TEXT((V1169)*100,"00000")),TEXT((V1169)*100,"00000")),empty)</f>
        <v>#NAME?</v>
      </c>
      <c r="K1169" s="31" t="str">
        <f t="shared" si="117"/>
        <v/>
      </c>
      <c r="L1169" s="31" t="s">
        <v>13709</v>
      </c>
      <c r="M1169" s="31"/>
      <c r="N1169" s="33" t="e">
        <f>MOD(Rapportage!H1169-Rapportage!F1169,1)-P1169</f>
        <v>#VALUE!</v>
      </c>
      <c r="O1169" s="31" t="str">
        <f>IF(Rapportage!G1169="","",Rapportage!G1169-Rapportage!E1169)</f>
        <v/>
      </c>
      <c r="P1169" s="35" t="str">
        <f>IF(Rapportage!K1169="","",(Rapportage!K1169*60)/1440)</f>
        <v/>
      </c>
      <c r="Q1169" s="40" t="str">
        <f>IF(O1169=1,1-((Rapportage!F358-$X$2)),"")</f>
        <v/>
      </c>
      <c r="R1169" s="40" t="str">
        <f t="shared" si="116"/>
        <v/>
      </c>
      <c r="S1169" s="35" t="str">
        <f>IF(OR(O1169=1,Rapportage!H1169&lt;$X$3),IF(Rapportage!H1169&lt;"00:01","",(Rapportage!H1169-$X$2)),"")</f>
        <v/>
      </c>
      <c r="T1169" s="36" t="str">
        <f t="shared" si="118"/>
        <v/>
      </c>
      <c r="U1169" s="41" t="str">
        <f t="shared" si="119"/>
        <v/>
      </c>
      <c r="V1169" s="36" t="str">
        <f t="shared" si="120"/>
        <v/>
      </c>
      <c r="W1169" s="36" t="str">
        <f t="shared" si="121"/>
        <v/>
      </c>
      <c r="X1169" s="31"/>
      <c r="Y1169" s="31"/>
      <c r="Z1169" s="31" t="s">
        <v>9878</v>
      </c>
      <c r="AA1169" s="31">
        <v>1168</v>
      </c>
      <c r="AB1169" s="31"/>
      <c r="AC1169" s="31"/>
      <c r="AD1169" s="31"/>
      <c r="AE1169" s="31"/>
      <c r="AF1169" s="31"/>
    </row>
    <row r="1170" spans="1:32">
      <c r="A1170" s="31" t="str">
        <f>IF((Rapportage!A1170)="","",_xlfn.CONCAT(REPT("0",4-LEN(Rapportage!A1170)),Rapportage!A1170))</f>
        <v/>
      </c>
      <c r="B1170" s="31" t="s">
        <v>3513</v>
      </c>
      <c r="C1170" s="31" t="str">
        <f>IF((Rapportage!C1170)="","",_xlfn.CONCAT(REPT("0",10-LEN(Rapportage!C1170)),Rapportage!C1170))</f>
        <v/>
      </c>
      <c r="D1170" s="31" t="s">
        <v>3514</v>
      </c>
      <c r="E1170" s="31" t="s">
        <v>18751</v>
      </c>
      <c r="F1170" s="31" t="s">
        <v>16229</v>
      </c>
      <c r="G1170" s="31" t="s">
        <v>3515</v>
      </c>
      <c r="H1170" s="31" t="s">
        <v>9879</v>
      </c>
      <c r="I1170" s="31">
        <v>1766</v>
      </c>
      <c r="J1170" s="31" t="e">
        <f ca="1">IF(($AB$2-$AA$2) &gt;= 0,IF(LEN(TEXT((V1170)*100,"00000"))=3,_xlfn.CONCAT(0,TEXT((V1170)*100,"00000")),TEXT((V1170)*100,"00000")),empty)</f>
        <v>#NAME?</v>
      </c>
      <c r="K1170" s="31" t="str">
        <f t="shared" si="117"/>
        <v/>
      </c>
      <c r="L1170" s="31" t="s">
        <v>13710</v>
      </c>
      <c r="M1170" s="31"/>
      <c r="N1170" s="33" t="e">
        <f>MOD(Rapportage!H1170-Rapportage!F1170,1)-P1170</f>
        <v>#VALUE!</v>
      </c>
      <c r="O1170" s="31" t="str">
        <f>IF(Rapportage!G1170="","",Rapportage!G1170-Rapportage!E1170)</f>
        <v/>
      </c>
      <c r="P1170" s="35" t="str">
        <f>IF(Rapportage!K1170="","",(Rapportage!K1170*60)/1440)</f>
        <v/>
      </c>
      <c r="Q1170" s="40" t="str">
        <f>IF(O1170=1,1-((Rapportage!F359-$X$2)),"")</f>
        <v/>
      </c>
      <c r="R1170" s="40" t="str">
        <f t="shared" si="116"/>
        <v/>
      </c>
      <c r="S1170" s="35" t="str">
        <f>IF(OR(O1170=1,Rapportage!H1170&lt;$X$3),IF(Rapportage!H1170&lt;"00:01","",(Rapportage!H1170-$X$2)),"")</f>
        <v/>
      </c>
      <c r="T1170" s="36" t="str">
        <f t="shared" si="118"/>
        <v/>
      </c>
      <c r="U1170" s="41" t="str">
        <f t="shared" si="119"/>
        <v/>
      </c>
      <c r="V1170" s="36" t="str">
        <f t="shared" si="120"/>
        <v/>
      </c>
      <c r="W1170" s="36" t="str">
        <f t="shared" si="121"/>
        <v/>
      </c>
      <c r="X1170" s="31"/>
      <c r="Y1170" s="31"/>
      <c r="Z1170" s="31" t="s">
        <v>9880</v>
      </c>
      <c r="AA1170" s="31">
        <v>1169</v>
      </c>
      <c r="AB1170" s="31"/>
      <c r="AC1170" s="31"/>
      <c r="AD1170" s="31"/>
      <c r="AE1170" s="31"/>
      <c r="AF1170" s="31"/>
    </row>
    <row r="1171" spans="1:32">
      <c r="A1171" s="31" t="str">
        <f>IF((Rapportage!A1171)="","",_xlfn.CONCAT(REPT("0",4-LEN(Rapportage!A1171)),Rapportage!A1171))</f>
        <v/>
      </c>
      <c r="B1171" s="31" t="s">
        <v>3516</v>
      </c>
      <c r="C1171" s="31" t="str">
        <f>IF((Rapportage!C1171)="","",_xlfn.CONCAT(REPT("0",10-LEN(Rapportage!C1171)),Rapportage!C1171))</f>
        <v/>
      </c>
      <c r="D1171" s="31" t="s">
        <v>3517</v>
      </c>
      <c r="E1171" s="31" t="s">
        <v>18752</v>
      </c>
      <c r="F1171" s="31" t="s">
        <v>16230</v>
      </c>
      <c r="G1171" s="31" t="s">
        <v>3518</v>
      </c>
      <c r="H1171" s="31" t="s">
        <v>9881</v>
      </c>
      <c r="I1171" s="31">
        <v>1766</v>
      </c>
      <c r="J1171" s="31" t="e">
        <f ca="1">IF(($AB$2-$AA$2) &gt;= 0,IF(LEN(TEXT((V1171)*100,"00000"))=3,_xlfn.CONCAT(0,TEXT((V1171)*100,"00000")),TEXT((V1171)*100,"00000")),empty)</f>
        <v>#NAME?</v>
      </c>
      <c r="K1171" s="31" t="str">
        <f t="shared" si="117"/>
        <v/>
      </c>
      <c r="L1171" s="31" t="s">
        <v>13711</v>
      </c>
      <c r="M1171" s="31"/>
      <c r="N1171" s="33" t="e">
        <f>MOD(Rapportage!H1171-Rapportage!F1171,1)-P1171</f>
        <v>#VALUE!</v>
      </c>
      <c r="O1171" s="31" t="str">
        <f>IF(Rapportage!G1171="","",Rapportage!G1171-Rapportage!E1171)</f>
        <v/>
      </c>
      <c r="P1171" s="35" t="str">
        <f>IF(Rapportage!K1171="","",(Rapportage!K1171*60)/1440)</f>
        <v/>
      </c>
      <c r="Q1171" s="40" t="str">
        <f>IF(O1171=1,1-((Rapportage!F360-$X$2)),"")</f>
        <v/>
      </c>
      <c r="R1171" s="40" t="str">
        <f t="shared" si="116"/>
        <v/>
      </c>
      <c r="S1171" s="35" t="str">
        <f>IF(OR(O1171=1,Rapportage!H1171&lt;$X$3),IF(Rapportage!H1171&lt;"00:01","",(Rapportage!H1171-$X$2)),"")</f>
        <v/>
      </c>
      <c r="T1171" s="36" t="str">
        <f t="shared" si="118"/>
        <v/>
      </c>
      <c r="U1171" s="41" t="str">
        <f t="shared" si="119"/>
        <v/>
      </c>
      <c r="V1171" s="36" t="str">
        <f t="shared" si="120"/>
        <v/>
      </c>
      <c r="W1171" s="36" t="str">
        <f t="shared" si="121"/>
        <v/>
      </c>
      <c r="X1171" s="31"/>
      <c r="Y1171" s="31"/>
      <c r="Z1171" s="31" t="s">
        <v>9882</v>
      </c>
      <c r="AA1171" s="31">
        <v>1170</v>
      </c>
      <c r="AB1171" s="31"/>
      <c r="AC1171" s="31"/>
      <c r="AD1171" s="31"/>
      <c r="AE1171" s="31"/>
      <c r="AF1171" s="31"/>
    </row>
    <row r="1172" spans="1:32">
      <c r="A1172" s="31" t="str">
        <f>IF((Rapportage!A1172)="","",_xlfn.CONCAT(REPT("0",4-LEN(Rapportage!A1172)),Rapportage!A1172))</f>
        <v/>
      </c>
      <c r="B1172" s="31" t="s">
        <v>3519</v>
      </c>
      <c r="C1172" s="31" t="str">
        <f>IF((Rapportage!C1172)="","",_xlfn.CONCAT(REPT("0",10-LEN(Rapportage!C1172)),Rapportage!C1172))</f>
        <v/>
      </c>
      <c r="D1172" s="31" t="s">
        <v>3520</v>
      </c>
      <c r="E1172" s="31" t="s">
        <v>18753</v>
      </c>
      <c r="F1172" s="31" t="s">
        <v>16231</v>
      </c>
      <c r="G1172" s="31" t="s">
        <v>3521</v>
      </c>
      <c r="H1172" s="31" t="s">
        <v>9883</v>
      </c>
      <c r="I1172" s="31">
        <v>1766</v>
      </c>
      <c r="J1172" s="31" t="e">
        <f ca="1">IF(($AB$2-$AA$2) &gt;= 0,IF(LEN(TEXT((V1172)*100,"00000"))=3,_xlfn.CONCAT(0,TEXT((V1172)*100,"00000")),TEXT((V1172)*100,"00000")),empty)</f>
        <v>#NAME?</v>
      </c>
      <c r="K1172" s="31" t="str">
        <f t="shared" si="117"/>
        <v/>
      </c>
      <c r="L1172" s="31" t="s">
        <v>13712</v>
      </c>
      <c r="M1172" s="31"/>
      <c r="N1172" s="33" t="e">
        <f>MOD(Rapportage!H1172-Rapportage!F1172,1)-P1172</f>
        <v>#VALUE!</v>
      </c>
      <c r="O1172" s="31" t="str">
        <f>IF(Rapportage!G1172="","",Rapportage!G1172-Rapportage!E1172)</f>
        <v/>
      </c>
      <c r="P1172" s="35" t="str">
        <f>IF(Rapportage!K1172="","",(Rapportage!K1172*60)/1440)</f>
        <v/>
      </c>
      <c r="Q1172" s="40" t="str">
        <f>IF(O1172=1,1-((Rapportage!F361-$X$2)),"")</f>
        <v/>
      </c>
      <c r="R1172" s="40" t="str">
        <f t="shared" si="116"/>
        <v/>
      </c>
      <c r="S1172" s="35" t="str">
        <f>IF(OR(O1172=1,Rapportage!H1172&lt;$X$3),IF(Rapportage!H1172&lt;"00:01","",(Rapportage!H1172-$X$2)),"")</f>
        <v/>
      </c>
      <c r="T1172" s="36" t="str">
        <f t="shared" si="118"/>
        <v/>
      </c>
      <c r="U1172" s="41" t="str">
        <f t="shared" si="119"/>
        <v/>
      </c>
      <c r="V1172" s="36" t="str">
        <f t="shared" si="120"/>
        <v/>
      </c>
      <c r="W1172" s="36" t="str">
        <f t="shared" si="121"/>
        <v/>
      </c>
      <c r="X1172" s="31"/>
      <c r="Y1172" s="31"/>
      <c r="Z1172" s="31" t="s">
        <v>9884</v>
      </c>
      <c r="AA1172" s="31">
        <v>1171</v>
      </c>
      <c r="AB1172" s="31"/>
      <c r="AC1172" s="31"/>
      <c r="AD1172" s="31"/>
      <c r="AE1172" s="31"/>
      <c r="AF1172" s="31"/>
    </row>
    <row r="1173" spans="1:32">
      <c r="A1173" s="31" t="str">
        <f>IF((Rapportage!A1173)="","",_xlfn.CONCAT(REPT("0",4-LEN(Rapportage!A1173)),Rapportage!A1173))</f>
        <v/>
      </c>
      <c r="B1173" s="31" t="s">
        <v>3522</v>
      </c>
      <c r="C1173" s="31" t="str">
        <f>IF((Rapportage!C1173)="","",_xlfn.CONCAT(REPT("0",10-LEN(Rapportage!C1173)),Rapportage!C1173))</f>
        <v/>
      </c>
      <c r="D1173" s="31" t="s">
        <v>3523</v>
      </c>
      <c r="E1173" s="31" t="s">
        <v>18754</v>
      </c>
      <c r="F1173" s="31" t="s">
        <v>16232</v>
      </c>
      <c r="G1173" s="31" t="s">
        <v>3524</v>
      </c>
      <c r="H1173" s="31" t="s">
        <v>9885</v>
      </c>
      <c r="I1173" s="31">
        <v>1766</v>
      </c>
      <c r="J1173" s="31" t="e">
        <f ca="1">IF(($AB$2-$AA$2) &gt;= 0,IF(LEN(TEXT((V1173)*100,"00000"))=3,_xlfn.CONCAT(0,TEXT((V1173)*100,"00000")),TEXT((V1173)*100,"00000")),empty)</f>
        <v>#NAME?</v>
      </c>
      <c r="K1173" s="31" t="str">
        <f t="shared" si="117"/>
        <v/>
      </c>
      <c r="L1173" s="31" t="s">
        <v>13713</v>
      </c>
      <c r="M1173" s="31"/>
      <c r="N1173" s="33" t="e">
        <f>MOD(Rapportage!H1173-Rapportage!F1173,1)-P1173</f>
        <v>#VALUE!</v>
      </c>
      <c r="O1173" s="31" t="str">
        <f>IF(Rapportage!G1173="","",Rapportage!G1173-Rapportage!E1173)</f>
        <v/>
      </c>
      <c r="P1173" s="35" t="str">
        <f>IF(Rapportage!K1173="","",(Rapportage!K1173*60)/1440)</f>
        <v/>
      </c>
      <c r="Q1173" s="40" t="str">
        <f>IF(O1173=1,1-((Rapportage!F362-$X$2)),"")</f>
        <v/>
      </c>
      <c r="R1173" s="40" t="str">
        <f t="shared" si="116"/>
        <v/>
      </c>
      <c r="S1173" s="35" t="str">
        <f>IF(OR(O1173=1,Rapportage!H1173&lt;$X$3),IF(Rapportage!H1173&lt;"00:01","",(Rapportage!H1173-$X$2)),"")</f>
        <v/>
      </c>
      <c r="T1173" s="36" t="str">
        <f t="shared" si="118"/>
        <v/>
      </c>
      <c r="U1173" s="41" t="str">
        <f t="shared" si="119"/>
        <v/>
      </c>
      <c r="V1173" s="36" t="str">
        <f t="shared" si="120"/>
        <v/>
      </c>
      <c r="W1173" s="36" t="str">
        <f t="shared" si="121"/>
        <v/>
      </c>
      <c r="X1173" s="31"/>
      <c r="Y1173" s="31"/>
      <c r="Z1173" s="31" t="s">
        <v>9886</v>
      </c>
      <c r="AA1173" s="31">
        <v>1172</v>
      </c>
      <c r="AB1173" s="31"/>
      <c r="AC1173" s="31"/>
      <c r="AD1173" s="31"/>
      <c r="AE1173" s="31"/>
      <c r="AF1173" s="31"/>
    </row>
    <row r="1174" spans="1:32">
      <c r="A1174" s="31" t="str">
        <f>IF((Rapportage!A1174)="","",_xlfn.CONCAT(REPT("0",4-LEN(Rapportage!A1174)),Rapportage!A1174))</f>
        <v/>
      </c>
      <c r="B1174" s="31" t="s">
        <v>3525</v>
      </c>
      <c r="C1174" s="31" t="str">
        <f>IF((Rapportage!C1174)="","",_xlfn.CONCAT(REPT("0",10-LEN(Rapportage!C1174)),Rapportage!C1174))</f>
        <v/>
      </c>
      <c r="D1174" s="31" t="s">
        <v>3526</v>
      </c>
      <c r="E1174" s="31" t="s">
        <v>18755</v>
      </c>
      <c r="F1174" s="31" t="s">
        <v>16233</v>
      </c>
      <c r="G1174" s="31" t="s">
        <v>3527</v>
      </c>
      <c r="H1174" s="31" t="s">
        <v>9887</v>
      </c>
      <c r="I1174" s="31">
        <v>1766</v>
      </c>
      <c r="J1174" s="31" t="e">
        <f ca="1">IF(($AB$2-$AA$2) &gt;= 0,IF(LEN(TEXT((V1174)*100,"00000"))=3,_xlfn.CONCAT(0,TEXT((V1174)*100,"00000")),TEXT((V1174)*100,"00000")),empty)</f>
        <v>#NAME?</v>
      </c>
      <c r="K1174" s="31" t="str">
        <f t="shared" si="117"/>
        <v/>
      </c>
      <c r="L1174" s="31" t="s">
        <v>13714</v>
      </c>
      <c r="M1174" s="31"/>
      <c r="N1174" s="33" t="e">
        <f>MOD(Rapportage!H1174-Rapportage!F1174,1)-P1174</f>
        <v>#VALUE!</v>
      </c>
      <c r="O1174" s="31" t="str">
        <f>IF(Rapportage!G1174="","",Rapportage!G1174-Rapportage!E1174)</f>
        <v/>
      </c>
      <c r="P1174" s="35" t="str">
        <f>IF(Rapportage!K1174="","",(Rapportage!K1174*60)/1440)</f>
        <v/>
      </c>
      <c r="Q1174" s="40" t="str">
        <f>IF(O1174=1,1-((Rapportage!F363-$X$2)),"")</f>
        <v/>
      </c>
      <c r="R1174" s="40" t="str">
        <f t="shared" si="116"/>
        <v/>
      </c>
      <c r="S1174" s="35" t="str">
        <f>IF(OR(O1174=1,Rapportage!H1174&lt;$X$3),IF(Rapportage!H1174&lt;"00:01","",(Rapportage!H1174-$X$2)),"")</f>
        <v/>
      </c>
      <c r="T1174" s="36" t="str">
        <f t="shared" si="118"/>
        <v/>
      </c>
      <c r="U1174" s="41" t="str">
        <f t="shared" si="119"/>
        <v/>
      </c>
      <c r="V1174" s="36" t="str">
        <f t="shared" si="120"/>
        <v/>
      </c>
      <c r="W1174" s="36" t="str">
        <f t="shared" si="121"/>
        <v/>
      </c>
      <c r="X1174" s="31"/>
      <c r="Y1174" s="31"/>
      <c r="Z1174" s="31" t="s">
        <v>9888</v>
      </c>
      <c r="AA1174" s="31">
        <v>1173</v>
      </c>
      <c r="AB1174" s="31"/>
      <c r="AC1174" s="31"/>
      <c r="AD1174" s="31"/>
      <c r="AE1174" s="31"/>
      <c r="AF1174" s="31"/>
    </row>
    <row r="1175" spans="1:32">
      <c r="A1175" s="31" t="str">
        <f>IF((Rapportage!A1175)="","",_xlfn.CONCAT(REPT("0",4-LEN(Rapportage!A1175)),Rapportage!A1175))</f>
        <v/>
      </c>
      <c r="B1175" s="31" t="s">
        <v>3528</v>
      </c>
      <c r="C1175" s="31" t="str">
        <f>IF((Rapportage!C1175)="","",_xlfn.CONCAT(REPT("0",10-LEN(Rapportage!C1175)),Rapportage!C1175))</f>
        <v/>
      </c>
      <c r="D1175" s="31" t="s">
        <v>3529</v>
      </c>
      <c r="E1175" s="31" t="s">
        <v>18756</v>
      </c>
      <c r="F1175" s="31" t="s">
        <v>16234</v>
      </c>
      <c r="G1175" s="31" t="s">
        <v>3530</v>
      </c>
      <c r="H1175" s="31" t="s">
        <v>9889</v>
      </c>
      <c r="I1175" s="31">
        <v>1766</v>
      </c>
      <c r="J1175" s="31" t="e">
        <f ca="1">IF(($AB$2-$AA$2) &gt;= 0,IF(LEN(TEXT((V1175)*100,"00000"))=3,_xlfn.CONCAT(0,TEXT((V1175)*100,"00000")),TEXT((V1175)*100,"00000")),empty)</f>
        <v>#NAME?</v>
      </c>
      <c r="K1175" s="31" t="str">
        <f t="shared" si="117"/>
        <v/>
      </c>
      <c r="L1175" s="31" t="s">
        <v>13715</v>
      </c>
      <c r="M1175" s="31"/>
      <c r="N1175" s="33" t="e">
        <f>MOD(Rapportage!H1175-Rapportage!F1175,1)-P1175</f>
        <v>#VALUE!</v>
      </c>
      <c r="O1175" s="31" t="str">
        <f>IF(Rapportage!G1175="","",Rapportage!G1175-Rapportage!E1175)</f>
        <v/>
      </c>
      <c r="P1175" s="35" t="str">
        <f>IF(Rapportage!K1175="","",(Rapportage!K1175*60)/1440)</f>
        <v/>
      </c>
      <c r="Q1175" s="40" t="str">
        <f>IF(O1175=1,1-((Rapportage!F364-$X$2)),"")</f>
        <v/>
      </c>
      <c r="R1175" s="40" t="str">
        <f t="shared" si="116"/>
        <v/>
      </c>
      <c r="S1175" s="35" t="str">
        <f>IF(OR(O1175=1,Rapportage!H1175&lt;$X$3),IF(Rapportage!H1175&lt;"00:01","",(Rapportage!H1175-$X$2)),"")</f>
        <v/>
      </c>
      <c r="T1175" s="36" t="str">
        <f t="shared" si="118"/>
        <v/>
      </c>
      <c r="U1175" s="41" t="str">
        <f t="shared" si="119"/>
        <v/>
      </c>
      <c r="V1175" s="36" t="str">
        <f t="shared" si="120"/>
        <v/>
      </c>
      <c r="W1175" s="36" t="str">
        <f t="shared" si="121"/>
        <v/>
      </c>
      <c r="X1175" s="31"/>
      <c r="Y1175" s="31"/>
      <c r="Z1175" s="31" t="s">
        <v>9890</v>
      </c>
      <c r="AA1175" s="31">
        <v>1174</v>
      </c>
      <c r="AB1175" s="31"/>
      <c r="AC1175" s="31"/>
      <c r="AD1175" s="31"/>
      <c r="AE1175" s="31"/>
      <c r="AF1175" s="31"/>
    </row>
    <row r="1176" spans="1:32">
      <c r="A1176" s="31" t="str">
        <f>IF((Rapportage!A1176)="","",_xlfn.CONCAT(REPT("0",4-LEN(Rapportage!A1176)),Rapportage!A1176))</f>
        <v/>
      </c>
      <c r="B1176" s="31" t="s">
        <v>3531</v>
      </c>
      <c r="C1176" s="31" t="str">
        <f>IF((Rapportage!C1176)="","",_xlfn.CONCAT(REPT("0",10-LEN(Rapportage!C1176)),Rapportage!C1176))</f>
        <v/>
      </c>
      <c r="D1176" s="31" t="s">
        <v>3532</v>
      </c>
      <c r="E1176" s="31" t="s">
        <v>18757</v>
      </c>
      <c r="F1176" s="31" t="s">
        <v>16235</v>
      </c>
      <c r="G1176" s="31" t="s">
        <v>3533</v>
      </c>
      <c r="H1176" s="31" t="s">
        <v>9891</v>
      </c>
      <c r="I1176" s="31">
        <v>1766</v>
      </c>
      <c r="J1176" s="31" t="e">
        <f ca="1">IF(($AB$2-$AA$2) &gt;= 0,IF(LEN(TEXT((V1176)*100,"00000"))=3,_xlfn.CONCAT(0,TEXT((V1176)*100,"00000")),TEXT((V1176)*100,"00000")),empty)</f>
        <v>#NAME?</v>
      </c>
      <c r="K1176" s="31" t="str">
        <f t="shared" si="117"/>
        <v/>
      </c>
      <c r="L1176" s="31" t="s">
        <v>13716</v>
      </c>
      <c r="M1176" s="31"/>
      <c r="N1176" s="33" t="e">
        <f>MOD(Rapportage!H1176-Rapportage!F1176,1)-P1176</f>
        <v>#VALUE!</v>
      </c>
      <c r="O1176" s="31" t="str">
        <f>IF(Rapportage!G1176="","",Rapportage!G1176-Rapportage!E1176)</f>
        <v/>
      </c>
      <c r="P1176" s="35" t="str">
        <f>IF(Rapportage!K1176="","",(Rapportage!K1176*60)/1440)</f>
        <v/>
      </c>
      <c r="Q1176" s="40" t="str">
        <f>IF(O1176=1,1-((Rapportage!F365-$X$2)),"")</f>
        <v/>
      </c>
      <c r="R1176" s="40" t="str">
        <f t="shared" si="116"/>
        <v/>
      </c>
      <c r="S1176" s="35" t="str">
        <f>IF(OR(O1176=1,Rapportage!H1176&lt;$X$3),IF(Rapportage!H1176&lt;"00:01","",(Rapportage!H1176-$X$2)),"")</f>
        <v/>
      </c>
      <c r="T1176" s="36" t="str">
        <f t="shared" si="118"/>
        <v/>
      </c>
      <c r="U1176" s="41" t="str">
        <f t="shared" si="119"/>
        <v/>
      </c>
      <c r="V1176" s="36" t="str">
        <f t="shared" si="120"/>
        <v/>
      </c>
      <c r="W1176" s="36" t="str">
        <f t="shared" si="121"/>
        <v/>
      </c>
      <c r="X1176" s="31"/>
      <c r="Y1176" s="31"/>
      <c r="Z1176" s="31" t="s">
        <v>9892</v>
      </c>
      <c r="AA1176" s="31">
        <v>1175</v>
      </c>
      <c r="AB1176" s="31"/>
      <c r="AC1176" s="31"/>
      <c r="AD1176" s="31"/>
      <c r="AE1176" s="31"/>
      <c r="AF1176" s="31"/>
    </row>
    <row r="1177" spans="1:32">
      <c r="A1177" s="31" t="str">
        <f>IF((Rapportage!A1177)="","",_xlfn.CONCAT(REPT("0",4-LEN(Rapportage!A1177)),Rapportage!A1177))</f>
        <v/>
      </c>
      <c r="B1177" s="31" t="s">
        <v>3534</v>
      </c>
      <c r="C1177" s="31" t="str">
        <f>IF((Rapportage!C1177)="","",_xlfn.CONCAT(REPT("0",10-LEN(Rapportage!C1177)),Rapportage!C1177))</f>
        <v/>
      </c>
      <c r="D1177" s="31" t="s">
        <v>3535</v>
      </c>
      <c r="E1177" s="31" t="s">
        <v>18758</v>
      </c>
      <c r="F1177" s="31" t="s">
        <v>16236</v>
      </c>
      <c r="G1177" s="31" t="s">
        <v>3536</v>
      </c>
      <c r="H1177" s="31" t="s">
        <v>9893</v>
      </c>
      <c r="I1177" s="31">
        <v>1766</v>
      </c>
      <c r="J1177" s="31" t="e">
        <f ca="1">IF(($AB$2-$AA$2) &gt;= 0,IF(LEN(TEXT((V1177)*100,"00000"))=3,_xlfn.CONCAT(0,TEXT((V1177)*100,"00000")),TEXT((V1177)*100,"00000")),empty)</f>
        <v>#NAME?</v>
      </c>
      <c r="K1177" s="31" t="str">
        <f t="shared" si="117"/>
        <v/>
      </c>
      <c r="L1177" s="31" t="s">
        <v>13717</v>
      </c>
      <c r="M1177" s="31"/>
      <c r="N1177" s="33" t="e">
        <f>MOD(Rapportage!H1177-Rapportage!F1177,1)-P1177</f>
        <v>#VALUE!</v>
      </c>
      <c r="O1177" s="31" t="str">
        <f>IF(Rapportage!G1177="","",Rapportage!G1177-Rapportage!E1177)</f>
        <v/>
      </c>
      <c r="P1177" s="35" t="str">
        <f>IF(Rapportage!K1177="","",(Rapportage!K1177*60)/1440)</f>
        <v/>
      </c>
      <c r="Q1177" s="40" t="str">
        <f>IF(O1177=1,1-((Rapportage!F366-$X$2)),"")</f>
        <v/>
      </c>
      <c r="R1177" s="40" t="str">
        <f t="shared" si="116"/>
        <v/>
      </c>
      <c r="S1177" s="35" t="str">
        <f>IF(OR(O1177=1,Rapportage!H1177&lt;$X$3),IF(Rapportage!H1177&lt;"00:01","",(Rapportage!H1177-$X$2)),"")</f>
        <v/>
      </c>
      <c r="T1177" s="36" t="str">
        <f t="shared" si="118"/>
        <v/>
      </c>
      <c r="U1177" s="41" t="str">
        <f t="shared" si="119"/>
        <v/>
      </c>
      <c r="V1177" s="36" t="str">
        <f t="shared" si="120"/>
        <v/>
      </c>
      <c r="W1177" s="36" t="str">
        <f t="shared" si="121"/>
        <v/>
      </c>
      <c r="X1177" s="31"/>
      <c r="Y1177" s="31"/>
      <c r="Z1177" s="31" t="s">
        <v>9894</v>
      </c>
      <c r="AA1177" s="31">
        <v>1176</v>
      </c>
      <c r="AB1177" s="31"/>
      <c r="AC1177" s="31"/>
      <c r="AD1177" s="31"/>
      <c r="AE1177" s="31"/>
      <c r="AF1177" s="31"/>
    </row>
    <row r="1178" spans="1:32">
      <c r="A1178" s="31" t="str">
        <f>IF((Rapportage!A1178)="","",_xlfn.CONCAT(REPT("0",4-LEN(Rapportage!A1178)),Rapportage!A1178))</f>
        <v/>
      </c>
      <c r="B1178" s="31" t="s">
        <v>3537</v>
      </c>
      <c r="C1178" s="31" t="str">
        <f>IF((Rapportage!C1178)="","",_xlfn.CONCAT(REPT("0",10-LEN(Rapportage!C1178)),Rapportage!C1178))</f>
        <v/>
      </c>
      <c r="D1178" s="31" t="s">
        <v>3538</v>
      </c>
      <c r="E1178" s="31" t="s">
        <v>18759</v>
      </c>
      <c r="F1178" s="31" t="s">
        <v>16237</v>
      </c>
      <c r="G1178" s="31" t="s">
        <v>3539</v>
      </c>
      <c r="H1178" s="31" t="s">
        <v>9895</v>
      </c>
      <c r="I1178" s="31">
        <v>1766</v>
      </c>
      <c r="J1178" s="31" t="e">
        <f ca="1">IF(($AB$2-$AA$2) &gt;= 0,IF(LEN(TEXT((V1178)*100,"00000"))=3,_xlfn.CONCAT(0,TEXT((V1178)*100,"00000")),TEXT((V1178)*100,"00000")),empty)</f>
        <v>#NAME?</v>
      </c>
      <c r="K1178" s="31" t="str">
        <f t="shared" si="117"/>
        <v/>
      </c>
      <c r="L1178" s="31" t="s">
        <v>13718</v>
      </c>
      <c r="M1178" s="31"/>
      <c r="N1178" s="33" t="e">
        <f>MOD(Rapportage!H1178-Rapportage!F1178,1)-P1178</f>
        <v>#VALUE!</v>
      </c>
      <c r="O1178" s="31" t="str">
        <f>IF(Rapportage!G1178="","",Rapportage!G1178-Rapportage!E1178)</f>
        <v/>
      </c>
      <c r="P1178" s="35" t="str">
        <f>IF(Rapportage!K1178="","",(Rapportage!K1178*60)/1440)</f>
        <v/>
      </c>
      <c r="Q1178" s="40" t="str">
        <f>IF(O1178=1,1-((Rapportage!F367-$X$2)),"")</f>
        <v/>
      </c>
      <c r="R1178" s="40" t="str">
        <f t="shared" si="116"/>
        <v/>
      </c>
      <c r="S1178" s="35" t="str">
        <f>IF(OR(O1178=1,Rapportage!H1178&lt;$X$3),IF(Rapportage!H1178&lt;"00:01","",(Rapportage!H1178-$X$2)),"")</f>
        <v/>
      </c>
      <c r="T1178" s="36" t="str">
        <f t="shared" si="118"/>
        <v/>
      </c>
      <c r="U1178" s="41" t="str">
        <f t="shared" si="119"/>
        <v/>
      </c>
      <c r="V1178" s="36" t="str">
        <f t="shared" si="120"/>
        <v/>
      </c>
      <c r="W1178" s="36" t="str">
        <f t="shared" si="121"/>
        <v/>
      </c>
      <c r="X1178" s="31"/>
      <c r="Y1178" s="31"/>
      <c r="Z1178" s="31" t="s">
        <v>9896</v>
      </c>
      <c r="AA1178" s="31">
        <v>1177</v>
      </c>
      <c r="AB1178" s="31"/>
      <c r="AC1178" s="31"/>
      <c r="AD1178" s="31"/>
      <c r="AE1178" s="31"/>
      <c r="AF1178" s="31"/>
    </row>
    <row r="1179" spans="1:32">
      <c r="A1179" s="31" t="str">
        <f>IF((Rapportage!A1179)="","",_xlfn.CONCAT(REPT("0",4-LEN(Rapportage!A1179)),Rapportage!A1179))</f>
        <v/>
      </c>
      <c r="B1179" s="31" t="s">
        <v>3540</v>
      </c>
      <c r="C1179" s="31" t="str">
        <f>IF((Rapportage!C1179)="","",_xlfn.CONCAT(REPT("0",10-LEN(Rapportage!C1179)),Rapportage!C1179))</f>
        <v/>
      </c>
      <c r="D1179" s="31" t="s">
        <v>3541</v>
      </c>
      <c r="E1179" s="31" t="s">
        <v>18760</v>
      </c>
      <c r="F1179" s="31" t="s">
        <v>16238</v>
      </c>
      <c r="G1179" s="31" t="s">
        <v>3542</v>
      </c>
      <c r="H1179" s="31" t="s">
        <v>9897</v>
      </c>
      <c r="I1179" s="31">
        <v>1766</v>
      </c>
      <c r="J1179" s="31" t="e">
        <f ca="1">IF(($AB$2-$AA$2) &gt;= 0,IF(LEN(TEXT((V1179)*100,"00000"))=3,_xlfn.CONCAT(0,TEXT((V1179)*100,"00000")),TEXT((V1179)*100,"00000")),empty)</f>
        <v>#NAME?</v>
      </c>
      <c r="K1179" s="31" t="str">
        <f t="shared" si="117"/>
        <v/>
      </c>
      <c r="L1179" s="31" t="s">
        <v>13719</v>
      </c>
      <c r="M1179" s="31"/>
      <c r="N1179" s="33" t="e">
        <f>MOD(Rapportage!H1179-Rapportage!F1179,1)-P1179</f>
        <v>#VALUE!</v>
      </c>
      <c r="O1179" s="31" t="str">
        <f>IF(Rapportage!G1179="","",Rapportage!G1179-Rapportage!E1179)</f>
        <v/>
      </c>
      <c r="P1179" s="35" t="str">
        <f>IF(Rapportage!K1179="","",(Rapportage!K1179*60)/1440)</f>
        <v/>
      </c>
      <c r="Q1179" s="40" t="str">
        <f>IF(O1179=1,1-((Rapportage!F368-$X$2)),"")</f>
        <v/>
      </c>
      <c r="R1179" s="40" t="str">
        <f t="shared" si="116"/>
        <v/>
      </c>
      <c r="S1179" s="35" t="str">
        <f>IF(OR(O1179=1,Rapportage!H1179&lt;$X$3),IF(Rapportage!H1179&lt;"00:01","",(Rapportage!H1179-$X$2)),"")</f>
        <v/>
      </c>
      <c r="T1179" s="36" t="str">
        <f t="shared" si="118"/>
        <v/>
      </c>
      <c r="U1179" s="41" t="str">
        <f t="shared" si="119"/>
        <v/>
      </c>
      <c r="V1179" s="36" t="str">
        <f t="shared" si="120"/>
        <v/>
      </c>
      <c r="W1179" s="36" t="str">
        <f t="shared" si="121"/>
        <v/>
      </c>
      <c r="X1179" s="31"/>
      <c r="Y1179" s="31"/>
      <c r="Z1179" s="31" t="s">
        <v>9898</v>
      </c>
      <c r="AA1179" s="31">
        <v>1178</v>
      </c>
      <c r="AB1179" s="31"/>
      <c r="AC1179" s="31"/>
      <c r="AD1179" s="31"/>
      <c r="AE1179" s="31"/>
      <c r="AF1179" s="31"/>
    </row>
    <row r="1180" spans="1:32">
      <c r="A1180" s="31" t="str">
        <f>IF((Rapportage!A1180)="","",_xlfn.CONCAT(REPT("0",4-LEN(Rapportage!A1180)),Rapportage!A1180))</f>
        <v/>
      </c>
      <c r="B1180" s="31" t="s">
        <v>3543</v>
      </c>
      <c r="C1180" s="31" t="str">
        <f>IF((Rapportage!C1180)="","",_xlfn.CONCAT(REPT("0",10-LEN(Rapportage!C1180)),Rapportage!C1180))</f>
        <v/>
      </c>
      <c r="D1180" s="31" t="s">
        <v>3544</v>
      </c>
      <c r="E1180" s="31" t="s">
        <v>18761</v>
      </c>
      <c r="F1180" s="31" t="s">
        <v>16239</v>
      </c>
      <c r="G1180" s="31" t="s">
        <v>3545</v>
      </c>
      <c r="H1180" s="31" t="s">
        <v>9899</v>
      </c>
      <c r="I1180" s="31">
        <v>1766</v>
      </c>
      <c r="J1180" s="31" t="e">
        <f ca="1">IF(($AB$2-$AA$2) &gt;= 0,IF(LEN(TEXT((V1180)*100,"00000"))=3,_xlfn.CONCAT(0,TEXT((V1180)*100,"00000")),TEXT((V1180)*100,"00000")),empty)</f>
        <v>#NAME?</v>
      </c>
      <c r="K1180" s="31" t="str">
        <f t="shared" si="117"/>
        <v/>
      </c>
      <c r="L1180" s="31" t="s">
        <v>13720</v>
      </c>
      <c r="M1180" s="31"/>
      <c r="N1180" s="33" t="e">
        <f>MOD(Rapportage!H1180-Rapportage!F1180,1)-P1180</f>
        <v>#VALUE!</v>
      </c>
      <c r="O1180" s="31" t="str">
        <f>IF(Rapportage!G1180="","",Rapportage!G1180-Rapportage!E1180)</f>
        <v/>
      </c>
      <c r="P1180" s="35" t="str">
        <f>IF(Rapportage!K1180="","",(Rapportage!K1180*60)/1440)</f>
        <v/>
      </c>
      <c r="Q1180" s="40" t="str">
        <f>IF(O1180=1,1-((Rapportage!F369-$X$2)),"")</f>
        <v/>
      </c>
      <c r="R1180" s="40" t="str">
        <f t="shared" si="116"/>
        <v/>
      </c>
      <c r="S1180" s="35" t="str">
        <f>IF(OR(O1180=1,Rapportage!H1180&lt;$X$3),IF(Rapportage!H1180&lt;"00:01","",(Rapportage!H1180-$X$2)),"")</f>
        <v/>
      </c>
      <c r="T1180" s="36" t="str">
        <f t="shared" si="118"/>
        <v/>
      </c>
      <c r="U1180" s="41" t="str">
        <f t="shared" si="119"/>
        <v/>
      </c>
      <c r="V1180" s="36" t="str">
        <f t="shared" si="120"/>
        <v/>
      </c>
      <c r="W1180" s="36" t="str">
        <f t="shared" si="121"/>
        <v/>
      </c>
      <c r="X1180" s="31"/>
      <c r="Y1180" s="31"/>
      <c r="Z1180" s="31" t="s">
        <v>9900</v>
      </c>
      <c r="AA1180" s="31">
        <v>1179</v>
      </c>
      <c r="AB1180" s="31"/>
      <c r="AC1180" s="31"/>
      <c r="AD1180" s="31"/>
      <c r="AE1180" s="31"/>
      <c r="AF1180" s="31"/>
    </row>
    <row r="1181" spans="1:32">
      <c r="A1181" s="31" t="str">
        <f>IF((Rapportage!A1181)="","",_xlfn.CONCAT(REPT("0",4-LEN(Rapportage!A1181)),Rapportage!A1181))</f>
        <v/>
      </c>
      <c r="B1181" s="31" t="s">
        <v>3546</v>
      </c>
      <c r="C1181" s="31" t="str">
        <f>IF((Rapportage!C1181)="","",_xlfn.CONCAT(REPT("0",10-LEN(Rapportage!C1181)),Rapportage!C1181))</f>
        <v/>
      </c>
      <c r="D1181" s="31" t="s">
        <v>3547</v>
      </c>
      <c r="E1181" s="31" t="s">
        <v>18762</v>
      </c>
      <c r="F1181" s="31" t="s">
        <v>16240</v>
      </c>
      <c r="G1181" s="31" t="s">
        <v>3548</v>
      </c>
      <c r="H1181" s="31" t="s">
        <v>9901</v>
      </c>
      <c r="I1181" s="31">
        <v>1766</v>
      </c>
      <c r="J1181" s="31" t="e">
        <f ca="1">IF(($AB$2-$AA$2) &gt;= 0,IF(LEN(TEXT((V1181)*100,"00000"))=3,_xlfn.CONCAT(0,TEXT((V1181)*100,"00000")),TEXT((V1181)*100,"00000")),empty)</f>
        <v>#NAME?</v>
      </c>
      <c r="K1181" s="31" t="str">
        <f t="shared" si="117"/>
        <v/>
      </c>
      <c r="L1181" s="31" t="s">
        <v>13721</v>
      </c>
      <c r="M1181" s="31"/>
      <c r="N1181" s="33" t="e">
        <f>MOD(Rapportage!H1181-Rapportage!F1181,1)-P1181</f>
        <v>#VALUE!</v>
      </c>
      <c r="O1181" s="31" t="str">
        <f>IF(Rapportage!G1181="","",Rapportage!G1181-Rapportage!E1181)</f>
        <v/>
      </c>
      <c r="P1181" s="35" t="str">
        <f>IF(Rapportage!K1181="","",(Rapportage!K1181*60)/1440)</f>
        <v/>
      </c>
      <c r="Q1181" s="40" t="str">
        <f>IF(O1181=1,1-((Rapportage!F370-$X$2)),"")</f>
        <v/>
      </c>
      <c r="R1181" s="40" t="str">
        <f t="shared" si="116"/>
        <v/>
      </c>
      <c r="S1181" s="35" t="str">
        <f>IF(OR(O1181=1,Rapportage!H1181&lt;$X$3),IF(Rapportage!H1181&lt;"00:01","",(Rapportage!H1181-$X$2)),"")</f>
        <v/>
      </c>
      <c r="T1181" s="36" t="str">
        <f t="shared" si="118"/>
        <v/>
      </c>
      <c r="U1181" s="41" t="str">
        <f t="shared" si="119"/>
        <v/>
      </c>
      <c r="V1181" s="36" t="str">
        <f t="shared" si="120"/>
        <v/>
      </c>
      <c r="W1181" s="36" t="str">
        <f t="shared" si="121"/>
        <v/>
      </c>
      <c r="X1181" s="31"/>
      <c r="Y1181" s="31"/>
      <c r="Z1181" s="31" t="s">
        <v>9902</v>
      </c>
      <c r="AA1181" s="31">
        <v>1180</v>
      </c>
      <c r="AB1181" s="31"/>
      <c r="AC1181" s="31"/>
      <c r="AD1181" s="31"/>
      <c r="AE1181" s="31"/>
      <c r="AF1181" s="31"/>
    </row>
    <row r="1182" spans="1:32">
      <c r="A1182" s="31" t="str">
        <f>IF((Rapportage!A1182)="","",_xlfn.CONCAT(REPT("0",4-LEN(Rapportage!A1182)),Rapportage!A1182))</f>
        <v/>
      </c>
      <c r="B1182" s="31" t="s">
        <v>3549</v>
      </c>
      <c r="C1182" s="31" t="str">
        <f>IF((Rapportage!C1182)="","",_xlfn.CONCAT(REPT("0",10-LEN(Rapportage!C1182)),Rapportage!C1182))</f>
        <v/>
      </c>
      <c r="D1182" s="31" t="s">
        <v>3550</v>
      </c>
      <c r="E1182" s="31" t="s">
        <v>18763</v>
      </c>
      <c r="F1182" s="31" t="s">
        <v>16241</v>
      </c>
      <c r="G1182" s="31" t="s">
        <v>3551</v>
      </c>
      <c r="H1182" s="31" t="s">
        <v>9903</v>
      </c>
      <c r="I1182" s="31">
        <v>1766</v>
      </c>
      <c r="J1182" s="31" t="e">
        <f ca="1">IF(($AB$2-$AA$2) &gt;= 0,IF(LEN(TEXT((V1182)*100,"00000"))=3,_xlfn.CONCAT(0,TEXT((V1182)*100,"00000")),TEXT((V1182)*100,"00000")),empty)</f>
        <v>#NAME?</v>
      </c>
      <c r="K1182" s="31" t="str">
        <f t="shared" si="117"/>
        <v/>
      </c>
      <c r="L1182" s="31" t="s">
        <v>13722</v>
      </c>
      <c r="M1182" s="31"/>
      <c r="N1182" s="33" t="e">
        <f>MOD(Rapportage!H1182-Rapportage!F1182,1)-P1182</f>
        <v>#VALUE!</v>
      </c>
      <c r="O1182" s="31" t="str">
        <f>IF(Rapportage!G1182="","",Rapportage!G1182-Rapportage!E1182)</f>
        <v/>
      </c>
      <c r="P1182" s="35" t="str">
        <f>IF(Rapportage!K1182="","",(Rapportage!K1182*60)/1440)</f>
        <v/>
      </c>
      <c r="Q1182" s="40" t="str">
        <f>IF(O1182=1,1-((Rapportage!F371-$X$2)),"")</f>
        <v/>
      </c>
      <c r="R1182" s="40" t="str">
        <f t="shared" si="116"/>
        <v/>
      </c>
      <c r="S1182" s="35" t="str">
        <f>IF(OR(O1182=1,Rapportage!H1182&lt;$X$3),IF(Rapportage!H1182&lt;"00:01","",(Rapportage!H1182-$X$2)),"")</f>
        <v/>
      </c>
      <c r="T1182" s="36" t="str">
        <f t="shared" si="118"/>
        <v/>
      </c>
      <c r="U1182" s="41" t="str">
        <f t="shared" si="119"/>
        <v/>
      </c>
      <c r="V1182" s="36" t="str">
        <f t="shared" si="120"/>
        <v/>
      </c>
      <c r="W1182" s="36" t="str">
        <f t="shared" si="121"/>
        <v/>
      </c>
      <c r="X1182" s="31"/>
      <c r="Y1182" s="31"/>
      <c r="Z1182" s="31" t="s">
        <v>9904</v>
      </c>
      <c r="AA1182" s="31">
        <v>1181</v>
      </c>
      <c r="AB1182" s="31"/>
      <c r="AC1182" s="31"/>
      <c r="AD1182" s="31"/>
      <c r="AE1182" s="31"/>
      <c r="AF1182" s="31"/>
    </row>
    <row r="1183" spans="1:32">
      <c r="A1183" s="31" t="str">
        <f>IF((Rapportage!A1183)="","",_xlfn.CONCAT(REPT("0",4-LEN(Rapportage!A1183)),Rapportage!A1183))</f>
        <v/>
      </c>
      <c r="B1183" s="31" t="s">
        <v>3552</v>
      </c>
      <c r="C1183" s="31" t="str">
        <f>IF((Rapportage!C1183)="","",_xlfn.CONCAT(REPT("0",10-LEN(Rapportage!C1183)),Rapportage!C1183))</f>
        <v/>
      </c>
      <c r="D1183" s="31" t="s">
        <v>3553</v>
      </c>
      <c r="E1183" s="31" t="s">
        <v>18764</v>
      </c>
      <c r="F1183" s="31" t="s">
        <v>16242</v>
      </c>
      <c r="G1183" s="31" t="s">
        <v>3554</v>
      </c>
      <c r="H1183" s="31" t="s">
        <v>9905</v>
      </c>
      <c r="I1183" s="31">
        <v>1766</v>
      </c>
      <c r="J1183" s="31" t="e">
        <f ca="1">IF(($AB$2-$AA$2) &gt;= 0,IF(LEN(TEXT((V1183)*100,"00000"))=3,_xlfn.CONCAT(0,TEXT((V1183)*100,"00000")),TEXT((V1183)*100,"00000")),empty)</f>
        <v>#NAME?</v>
      </c>
      <c r="K1183" s="31" t="str">
        <f t="shared" si="117"/>
        <v/>
      </c>
      <c r="L1183" s="31" t="s">
        <v>13723</v>
      </c>
      <c r="M1183" s="31"/>
      <c r="N1183" s="33" t="e">
        <f>MOD(Rapportage!H1183-Rapportage!F1183,1)-P1183</f>
        <v>#VALUE!</v>
      </c>
      <c r="O1183" s="31" t="str">
        <f>IF(Rapportage!G1183="","",Rapportage!G1183-Rapportage!E1183)</f>
        <v/>
      </c>
      <c r="P1183" s="35" t="str">
        <f>IF(Rapportage!K1183="","",(Rapportage!K1183*60)/1440)</f>
        <v/>
      </c>
      <c r="Q1183" s="40" t="str">
        <f>IF(O1183=1,1-((Rapportage!F372-$X$2)),"")</f>
        <v/>
      </c>
      <c r="R1183" s="40" t="str">
        <f t="shared" si="116"/>
        <v/>
      </c>
      <c r="S1183" s="35" t="str">
        <f>IF(OR(O1183=1,Rapportage!H1183&lt;$X$3),IF(Rapportage!H1183&lt;"00:01","",(Rapportage!H1183-$X$2)),"")</f>
        <v/>
      </c>
      <c r="T1183" s="36" t="str">
        <f t="shared" si="118"/>
        <v/>
      </c>
      <c r="U1183" s="41" t="str">
        <f t="shared" si="119"/>
        <v/>
      </c>
      <c r="V1183" s="36" t="str">
        <f t="shared" si="120"/>
        <v/>
      </c>
      <c r="W1183" s="36" t="str">
        <f t="shared" si="121"/>
        <v/>
      </c>
      <c r="X1183" s="31"/>
      <c r="Y1183" s="31"/>
      <c r="Z1183" s="31" t="s">
        <v>9906</v>
      </c>
      <c r="AA1183" s="31">
        <v>1182</v>
      </c>
      <c r="AB1183" s="31"/>
      <c r="AC1183" s="31"/>
      <c r="AD1183" s="31"/>
      <c r="AE1183" s="31"/>
      <c r="AF1183" s="31"/>
    </row>
    <row r="1184" spans="1:32">
      <c r="A1184" s="31" t="str">
        <f>IF((Rapportage!A1184)="","",_xlfn.CONCAT(REPT("0",4-LEN(Rapportage!A1184)),Rapportage!A1184))</f>
        <v/>
      </c>
      <c r="B1184" s="31" t="s">
        <v>3555</v>
      </c>
      <c r="C1184" s="31" t="str">
        <f>IF((Rapportage!C1184)="","",_xlfn.CONCAT(REPT("0",10-LEN(Rapportage!C1184)),Rapportage!C1184))</f>
        <v/>
      </c>
      <c r="D1184" s="31" t="s">
        <v>3556</v>
      </c>
      <c r="E1184" s="31" t="s">
        <v>18765</v>
      </c>
      <c r="F1184" s="31" t="s">
        <v>16243</v>
      </c>
      <c r="G1184" s="31" t="s">
        <v>3557</v>
      </c>
      <c r="H1184" s="31" t="s">
        <v>9907</v>
      </c>
      <c r="I1184" s="31">
        <v>1766</v>
      </c>
      <c r="J1184" s="31" t="e">
        <f ca="1">IF(($AB$2-$AA$2) &gt;= 0,IF(LEN(TEXT((V1184)*100,"00000"))=3,_xlfn.CONCAT(0,TEXT((V1184)*100,"00000")),TEXT((V1184)*100,"00000")),empty)</f>
        <v>#NAME?</v>
      </c>
      <c r="K1184" s="31" t="str">
        <f t="shared" si="117"/>
        <v/>
      </c>
      <c r="L1184" s="31" t="s">
        <v>13724</v>
      </c>
      <c r="M1184" s="31"/>
      <c r="N1184" s="33" t="e">
        <f>MOD(Rapportage!H1184-Rapportage!F1184,1)-P1184</f>
        <v>#VALUE!</v>
      </c>
      <c r="O1184" s="31" t="str">
        <f>IF(Rapportage!G1184="","",Rapportage!G1184-Rapportage!E1184)</f>
        <v/>
      </c>
      <c r="P1184" s="35" t="str">
        <f>IF(Rapportage!K1184="","",(Rapportage!K1184*60)/1440)</f>
        <v/>
      </c>
      <c r="Q1184" s="40" t="str">
        <f>IF(O1184=1,1-((Rapportage!F373-$X$2)),"")</f>
        <v/>
      </c>
      <c r="R1184" s="40" t="str">
        <f t="shared" si="116"/>
        <v/>
      </c>
      <c r="S1184" s="35" t="str">
        <f>IF(OR(O1184=1,Rapportage!H1184&lt;$X$3),IF(Rapportage!H1184&lt;"00:01","",(Rapportage!H1184-$X$2)),"")</f>
        <v/>
      </c>
      <c r="T1184" s="36" t="str">
        <f t="shared" si="118"/>
        <v/>
      </c>
      <c r="U1184" s="41" t="str">
        <f t="shared" si="119"/>
        <v/>
      </c>
      <c r="V1184" s="36" t="str">
        <f t="shared" si="120"/>
        <v/>
      </c>
      <c r="W1184" s="36" t="str">
        <f t="shared" si="121"/>
        <v/>
      </c>
      <c r="X1184" s="31"/>
      <c r="Y1184" s="31"/>
      <c r="Z1184" s="31" t="s">
        <v>9908</v>
      </c>
      <c r="AA1184" s="31">
        <v>1183</v>
      </c>
      <c r="AB1184" s="31"/>
      <c r="AC1184" s="31"/>
      <c r="AD1184" s="31"/>
      <c r="AE1184" s="31"/>
      <c r="AF1184" s="31"/>
    </row>
    <row r="1185" spans="1:32">
      <c r="A1185" s="31" t="str">
        <f>IF((Rapportage!A1185)="","",_xlfn.CONCAT(REPT("0",4-LEN(Rapportage!A1185)),Rapportage!A1185))</f>
        <v/>
      </c>
      <c r="B1185" s="31" t="s">
        <v>3558</v>
      </c>
      <c r="C1185" s="31" t="str">
        <f>IF((Rapportage!C1185)="","",_xlfn.CONCAT(REPT("0",10-LEN(Rapportage!C1185)),Rapportage!C1185))</f>
        <v/>
      </c>
      <c r="D1185" s="31" t="s">
        <v>3559</v>
      </c>
      <c r="E1185" s="31" t="s">
        <v>18766</v>
      </c>
      <c r="F1185" s="31" t="s">
        <v>16244</v>
      </c>
      <c r="G1185" s="31" t="s">
        <v>3560</v>
      </c>
      <c r="H1185" s="31" t="s">
        <v>9909</v>
      </c>
      <c r="I1185" s="31">
        <v>1766</v>
      </c>
      <c r="J1185" s="31" t="e">
        <f ca="1">IF(($AB$2-$AA$2) &gt;= 0,IF(LEN(TEXT((V1185)*100,"00000"))=3,_xlfn.CONCAT(0,TEXT((V1185)*100,"00000")),TEXT((V1185)*100,"00000")),empty)</f>
        <v>#NAME?</v>
      </c>
      <c r="K1185" s="31" t="str">
        <f t="shared" si="117"/>
        <v/>
      </c>
      <c r="L1185" s="31" t="s">
        <v>13725</v>
      </c>
      <c r="M1185" s="31"/>
      <c r="N1185" s="33" t="e">
        <f>MOD(Rapportage!H1185-Rapportage!F1185,1)-P1185</f>
        <v>#VALUE!</v>
      </c>
      <c r="O1185" s="31" t="str">
        <f>IF(Rapportage!G1185="","",Rapportage!G1185-Rapportage!E1185)</f>
        <v/>
      </c>
      <c r="P1185" s="35" t="str">
        <f>IF(Rapportage!K1185="","",(Rapportage!K1185*60)/1440)</f>
        <v/>
      </c>
      <c r="Q1185" s="40" t="str">
        <f>IF(O1185=1,1-((Rapportage!F374-$X$2)),"")</f>
        <v/>
      </c>
      <c r="R1185" s="40" t="str">
        <f t="shared" si="116"/>
        <v/>
      </c>
      <c r="S1185" s="35" t="str">
        <f>IF(OR(O1185=1,Rapportage!H1185&lt;$X$3),IF(Rapportage!H1185&lt;"00:01","",(Rapportage!H1185-$X$2)),"")</f>
        <v/>
      </c>
      <c r="T1185" s="36" t="str">
        <f t="shared" si="118"/>
        <v/>
      </c>
      <c r="U1185" s="41" t="str">
        <f t="shared" si="119"/>
        <v/>
      </c>
      <c r="V1185" s="36" t="str">
        <f t="shared" si="120"/>
        <v/>
      </c>
      <c r="W1185" s="36" t="str">
        <f t="shared" si="121"/>
        <v/>
      </c>
      <c r="X1185" s="31"/>
      <c r="Y1185" s="31"/>
      <c r="Z1185" s="31" t="s">
        <v>9910</v>
      </c>
      <c r="AA1185" s="31">
        <v>1184</v>
      </c>
      <c r="AB1185" s="31"/>
      <c r="AC1185" s="31"/>
      <c r="AD1185" s="31"/>
      <c r="AE1185" s="31"/>
      <c r="AF1185" s="31"/>
    </row>
    <row r="1186" spans="1:32">
      <c r="A1186" s="31" t="str">
        <f>IF((Rapportage!A1186)="","",_xlfn.CONCAT(REPT("0",4-LEN(Rapportage!A1186)),Rapportage!A1186))</f>
        <v/>
      </c>
      <c r="B1186" s="31" t="s">
        <v>3561</v>
      </c>
      <c r="C1186" s="31" t="str">
        <f>IF((Rapportage!C1186)="","",_xlfn.CONCAT(REPT("0",10-LEN(Rapportage!C1186)),Rapportage!C1186))</f>
        <v/>
      </c>
      <c r="D1186" s="31" t="s">
        <v>3562</v>
      </c>
      <c r="E1186" s="31" t="s">
        <v>18767</v>
      </c>
      <c r="F1186" s="31" t="s">
        <v>16245</v>
      </c>
      <c r="G1186" s="31" t="s">
        <v>3563</v>
      </c>
      <c r="H1186" s="31" t="s">
        <v>9911</v>
      </c>
      <c r="I1186" s="31">
        <v>1766</v>
      </c>
      <c r="J1186" s="31" t="e">
        <f ca="1">IF(($AB$2-$AA$2) &gt;= 0,IF(LEN(TEXT((V1186)*100,"00000"))=3,_xlfn.CONCAT(0,TEXT((V1186)*100,"00000")),TEXT((V1186)*100,"00000")),empty)</f>
        <v>#NAME?</v>
      </c>
      <c r="K1186" s="31" t="str">
        <f t="shared" si="117"/>
        <v/>
      </c>
      <c r="L1186" s="31" t="s">
        <v>13726</v>
      </c>
      <c r="M1186" s="31"/>
      <c r="N1186" s="33" t="e">
        <f>MOD(Rapportage!H1186-Rapportage!F1186,1)-P1186</f>
        <v>#VALUE!</v>
      </c>
      <c r="O1186" s="31" t="str">
        <f>IF(Rapportage!G1186="","",Rapportage!G1186-Rapportage!E1186)</f>
        <v/>
      </c>
      <c r="P1186" s="35" t="str">
        <f>IF(Rapportage!K1186="","",(Rapportage!K1186*60)/1440)</f>
        <v/>
      </c>
      <c r="Q1186" s="40" t="str">
        <f>IF(O1186=1,1-((Rapportage!F375-$X$2)),"")</f>
        <v/>
      </c>
      <c r="R1186" s="40" t="str">
        <f t="shared" si="116"/>
        <v/>
      </c>
      <c r="S1186" s="35" t="str">
        <f>IF(OR(O1186=1,Rapportage!H1186&lt;$X$3),IF(Rapportage!H1186&lt;"00:01","",(Rapportage!H1186-$X$2)),"")</f>
        <v/>
      </c>
      <c r="T1186" s="36" t="str">
        <f t="shared" si="118"/>
        <v/>
      </c>
      <c r="U1186" s="41" t="str">
        <f t="shared" si="119"/>
        <v/>
      </c>
      <c r="V1186" s="36" t="str">
        <f t="shared" si="120"/>
        <v/>
      </c>
      <c r="W1186" s="36" t="str">
        <f t="shared" si="121"/>
        <v/>
      </c>
      <c r="X1186" s="31"/>
      <c r="Y1186" s="31"/>
      <c r="Z1186" s="31" t="s">
        <v>9912</v>
      </c>
      <c r="AA1186" s="31">
        <v>1185</v>
      </c>
      <c r="AB1186" s="31"/>
      <c r="AC1186" s="31"/>
      <c r="AD1186" s="31"/>
      <c r="AE1186" s="31"/>
      <c r="AF1186" s="31"/>
    </row>
    <row r="1187" spans="1:32">
      <c r="A1187" s="31" t="str">
        <f>IF((Rapportage!A1187)="","",_xlfn.CONCAT(REPT("0",4-LEN(Rapportage!A1187)),Rapportage!A1187))</f>
        <v/>
      </c>
      <c r="B1187" s="31" t="s">
        <v>3564</v>
      </c>
      <c r="C1187" s="31" t="str">
        <f>IF((Rapportage!C1187)="","",_xlfn.CONCAT(REPT("0",10-LEN(Rapportage!C1187)),Rapportage!C1187))</f>
        <v/>
      </c>
      <c r="D1187" s="31" t="s">
        <v>3565</v>
      </c>
      <c r="E1187" s="31" t="s">
        <v>18768</v>
      </c>
      <c r="F1187" s="31" t="s">
        <v>16246</v>
      </c>
      <c r="G1187" s="31" t="s">
        <v>3566</v>
      </c>
      <c r="H1187" s="31" t="s">
        <v>9913</v>
      </c>
      <c r="I1187" s="31">
        <v>1766</v>
      </c>
      <c r="J1187" s="31" t="e">
        <f ca="1">IF(($AB$2-$AA$2) &gt;= 0,IF(LEN(TEXT((V1187)*100,"00000"))=3,_xlfn.CONCAT(0,TEXT((V1187)*100,"00000")),TEXT((V1187)*100,"00000")),empty)</f>
        <v>#NAME?</v>
      </c>
      <c r="K1187" s="31" t="str">
        <f t="shared" si="117"/>
        <v/>
      </c>
      <c r="L1187" s="31" t="s">
        <v>13727</v>
      </c>
      <c r="M1187" s="31"/>
      <c r="N1187" s="33" t="e">
        <f>MOD(Rapportage!H1187-Rapportage!F1187,1)-P1187</f>
        <v>#VALUE!</v>
      </c>
      <c r="O1187" s="31" t="str">
        <f>IF(Rapportage!G1187="","",Rapportage!G1187-Rapportage!E1187)</f>
        <v/>
      </c>
      <c r="P1187" s="35" t="str">
        <f>IF(Rapportage!K1187="","",(Rapportage!K1187*60)/1440)</f>
        <v/>
      </c>
      <c r="Q1187" s="40" t="str">
        <f>IF(O1187=1,1-((Rapportage!F376-$X$2)),"")</f>
        <v/>
      </c>
      <c r="R1187" s="40" t="str">
        <f t="shared" si="116"/>
        <v/>
      </c>
      <c r="S1187" s="35" t="str">
        <f>IF(OR(O1187=1,Rapportage!H1187&lt;$X$3),IF(Rapportage!H1187&lt;"00:01","",(Rapportage!H1187-$X$2)),"")</f>
        <v/>
      </c>
      <c r="T1187" s="36" t="str">
        <f t="shared" si="118"/>
        <v/>
      </c>
      <c r="U1187" s="41" t="str">
        <f t="shared" si="119"/>
        <v/>
      </c>
      <c r="V1187" s="36" t="str">
        <f t="shared" si="120"/>
        <v/>
      </c>
      <c r="W1187" s="36" t="str">
        <f t="shared" si="121"/>
        <v/>
      </c>
      <c r="X1187" s="31"/>
      <c r="Y1187" s="31"/>
      <c r="Z1187" s="31" t="s">
        <v>9914</v>
      </c>
      <c r="AA1187" s="31">
        <v>1186</v>
      </c>
      <c r="AB1187" s="31"/>
      <c r="AC1187" s="31"/>
      <c r="AD1187" s="31"/>
      <c r="AE1187" s="31"/>
      <c r="AF1187" s="31"/>
    </row>
    <row r="1188" spans="1:32">
      <c r="A1188" s="31" t="str">
        <f>IF((Rapportage!A1188)="","",_xlfn.CONCAT(REPT("0",4-LEN(Rapportage!A1188)),Rapportage!A1188))</f>
        <v/>
      </c>
      <c r="B1188" s="31" t="s">
        <v>3567</v>
      </c>
      <c r="C1188" s="31" t="str">
        <f>IF((Rapportage!C1188)="","",_xlfn.CONCAT(REPT("0",10-LEN(Rapportage!C1188)),Rapportage!C1188))</f>
        <v/>
      </c>
      <c r="D1188" s="31" t="s">
        <v>3568</v>
      </c>
      <c r="E1188" s="31" t="s">
        <v>18769</v>
      </c>
      <c r="F1188" s="31" t="s">
        <v>16247</v>
      </c>
      <c r="G1188" s="31" t="s">
        <v>3569</v>
      </c>
      <c r="H1188" s="31" t="s">
        <v>9915</v>
      </c>
      <c r="I1188" s="31">
        <v>1766</v>
      </c>
      <c r="J1188" s="31" t="e">
        <f ca="1">IF(($AB$2-$AA$2) &gt;= 0,IF(LEN(TEXT((V1188)*100,"00000"))=3,_xlfn.CONCAT(0,TEXT((V1188)*100,"00000")),TEXT((V1188)*100,"00000")),empty)</f>
        <v>#NAME?</v>
      </c>
      <c r="K1188" s="31" t="str">
        <f t="shared" si="117"/>
        <v/>
      </c>
      <c r="L1188" s="31" t="s">
        <v>13728</v>
      </c>
      <c r="M1188" s="31"/>
      <c r="N1188" s="33" t="e">
        <f>MOD(Rapportage!H1188-Rapportage!F1188,1)-P1188</f>
        <v>#VALUE!</v>
      </c>
      <c r="O1188" s="31" t="str">
        <f>IF(Rapportage!G1188="","",Rapportage!G1188-Rapportage!E1188)</f>
        <v/>
      </c>
      <c r="P1188" s="35" t="str">
        <f>IF(Rapportage!K1188="","",(Rapportage!K1188*60)/1440)</f>
        <v/>
      </c>
      <c r="Q1188" s="40" t="str">
        <f>IF(O1188=1,1-((Rapportage!F377-$X$2)),"")</f>
        <v/>
      </c>
      <c r="R1188" s="40" t="str">
        <f t="shared" si="116"/>
        <v/>
      </c>
      <c r="S1188" s="35" t="str">
        <f>IF(OR(O1188=1,Rapportage!H1188&lt;$X$3),IF(Rapportage!H1188&lt;"00:01","",(Rapportage!H1188-$X$2)),"")</f>
        <v/>
      </c>
      <c r="T1188" s="36" t="str">
        <f t="shared" si="118"/>
        <v/>
      </c>
      <c r="U1188" s="41" t="str">
        <f t="shared" si="119"/>
        <v/>
      </c>
      <c r="V1188" s="36" t="str">
        <f t="shared" si="120"/>
        <v/>
      </c>
      <c r="W1188" s="36" t="str">
        <f t="shared" si="121"/>
        <v/>
      </c>
      <c r="X1188" s="31"/>
      <c r="Y1188" s="31"/>
      <c r="Z1188" s="31" t="s">
        <v>9916</v>
      </c>
      <c r="AA1188" s="31">
        <v>1187</v>
      </c>
      <c r="AB1188" s="31"/>
      <c r="AC1188" s="31"/>
      <c r="AD1188" s="31"/>
      <c r="AE1188" s="31"/>
      <c r="AF1188" s="31"/>
    </row>
    <row r="1189" spans="1:32">
      <c r="A1189" s="31" t="str">
        <f>IF((Rapportage!A1189)="","",_xlfn.CONCAT(REPT("0",4-LEN(Rapportage!A1189)),Rapportage!A1189))</f>
        <v/>
      </c>
      <c r="B1189" s="31" t="s">
        <v>3570</v>
      </c>
      <c r="C1189" s="31" t="str">
        <f>IF((Rapportage!C1189)="","",_xlfn.CONCAT(REPT("0",10-LEN(Rapportage!C1189)),Rapportage!C1189))</f>
        <v/>
      </c>
      <c r="D1189" s="31" t="s">
        <v>3571</v>
      </c>
      <c r="E1189" s="31" t="s">
        <v>18770</v>
      </c>
      <c r="F1189" s="31" t="s">
        <v>16248</v>
      </c>
      <c r="G1189" s="31" t="s">
        <v>3572</v>
      </c>
      <c r="H1189" s="31" t="s">
        <v>9917</v>
      </c>
      <c r="I1189" s="31">
        <v>1766</v>
      </c>
      <c r="J1189" s="31" t="e">
        <f ca="1">IF(($AB$2-$AA$2) &gt;= 0,IF(LEN(TEXT((V1189)*100,"00000"))=3,_xlfn.CONCAT(0,TEXT((V1189)*100,"00000")),TEXT((V1189)*100,"00000")),empty)</f>
        <v>#NAME?</v>
      </c>
      <c r="K1189" s="31" t="str">
        <f t="shared" si="117"/>
        <v/>
      </c>
      <c r="L1189" s="31" t="s">
        <v>13729</v>
      </c>
      <c r="M1189" s="31"/>
      <c r="N1189" s="33" t="e">
        <f>MOD(Rapportage!H1189-Rapportage!F1189,1)-P1189</f>
        <v>#VALUE!</v>
      </c>
      <c r="O1189" s="31" t="str">
        <f>IF(Rapportage!G1189="","",Rapportage!G1189-Rapportage!E1189)</f>
        <v/>
      </c>
      <c r="P1189" s="35" t="str">
        <f>IF(Rapportage!K1189="","",(Rapportage!K1189*60)/1440)</f>
        <v/>
      </c>
      <c r="Q1189" s="40" t="str">
        <f>IF(O1189=1,1-((Rapportage!F378-$X$2)),"")</f>
        <v/>
      </c>
      <c r="R1189" s="40" t="str">
        <f t="shared" si="116"/>
        <v/>
      </c>
      <c r="S1189" s="35" t="str">
        <f>IF(OR(O1189=1,Rapportage!H1189&lt;$X$3),IF(Rapportage!H1189&lt;"00:01","",(Rapportage!H1189-$X$2)),"")</f>
        <v/>
      </c>
      <c r="T1189" s="36" t="str">
        <f t="shared" si="118"/>
        <v/>
      </c>
      <c r="U1189" s="41" t="str">
        <f t="shared" si="119"/>
        <v/>
      </c>
      <c r="V1189" s="36" t="str">
        <f t="shared" si="120"/>
        <v/>
      </c>
      <c r="W1189" s="36" t="str">
        <f t="shared" si="121"/>
        <v/>
      </c>
      <c r="X1189" s="31"/>
      <c r="Y1189" s="31"/>
      <c r="Z1189" s="31" t="s">
        <v>9918</v>
      </c>
      <c r="AA1189" s="31">
        <v>1188</v>
      </c>
      <c r="AB1189" s="31"/>
      <c r="AC1189" s="31"/>
      <c r="AD1189" s="31"/>
      <c r="AE1189" s="31"/>
      <c r="AF1189" s="31"/>
    </row>
    <row r="1190" spans="1:32">
      <c r="A1190" s="31" t="str">
        <f>IF((Rapportage!A1190)="","",_xlfn.CONCAT(REPT("0",4-LEN(Rapportage!A1190)),Rapportage!A1190))</f>
        <v/>
      </c>
      <c r="B1190" s="31" t="s">
        <v>3573</v>
      </c>
      <c r="C1190" s="31" t="str">
        <f>IF((Rapportage!C1190)="","",_xlfn.CONCAT(REPT("0",10-LEN(Rapportage!C1190)),Rapportage!C1190))</f>
        <v/>
      </c>
      <c r="D1190" s="31" t="s">
        <v>3574</v>
      </c>
      <c r="E1190" s="31" t="s">
        <v>18771</v>
      </c>
      <c r="F1190" s="31" t="s">
        <v>16249</v>
      </c>
      <c r="G1190" s="31" t="s">
        <v>3575</v>
      </c>
      <c r="H1190" s="31" t="s">
        <v>9919</v>
      </c>
      <c r="I1190" s="31">
        <v>1766</v>
      </c>
      <c r="J1190" s="31" t="e">
        <f ca="1">IF(($AB$2-$AA$2) &gt;= 0,IF(LEN(TEXT((V1190)*100,"00000"))=3,_xlfn.CONCAT(0,TEXT((V1190)*100,"00000")),TEXT((V1190)*100,"00000")),empty)</f>
        <v>#NAME?</v>
      </c>
      <c r="K1190" s="31" t="str">
        <f t="shared" si="117"/>
        <v/>
      </c>
      <c r="L1190" s="31" t="s">
        <v>13730</v>
      </c>
      <c r="M1190" s="31"/>
      <c r="N1190" s="33" t="e">
        <f>MOD(Rapportage!H1190-Rapportage!F1190,1)-P1190</f>
        <v>#VALUE!</v>
      </c>
      <c r="O1190" s="31" t="str">
        <f>IF(Rapportage!G1190="","",Rapportage!G1190-Rapportage!E1190)</f>
        <v/>
      </c>
      <c r="P1190" s="35" t="str">
        <f>IF(Rapportage!K1190="","",(Rapportage!K1190*60)/1440)</f>
        <v/>
      </c>
      <c r="Q1190" s="40" t="str">
        <f>IF(O1190=1,1-((Rapportage!F379-$X$2)),"")</f>
        <v/>
      </c>
      <c r="R1190" s="40" t="str">
        <f t="shared" si="116"/>
        <v/>
      </c>
      <c r="S1190" s="35" t="str">
        <f>IF(OR(O1190=1,Rapportage!H1190&lt;$X$3),IF(Rapportage!H1190&lt;"00:01","",(Rapportage!H1190-$X$2)),"")</f>
        <v/>
      </c>
      <c r="T1190" s="36" t="str">
        <f t="shared" si="118"/>
        <v/>
      </c>
      <c r="U1190" s="41" t="str">
        <f t="shared" si="119"/>
        <v/>
      </c>
      <c r="V1190" s="36" t="str">
        <f t="shared" si="120"/>
        <v/>
      </c>
      <c r="W1190" s="36" t="str">
        <f t="shared" si="121"/>
        <v/>
      </c>
      <c r="X1190" s="31"/>
      <c r="Y1190" s="31"/>
      <c r="Z1190" s="31" t="s">
        <v>9920</v>
      </c>
      <c r="AA1190" s="31">
        <v>1189</v>
      </c>
      <c r="AB1190" s="31"/>
      <c r="AC1190" s="31"/>
      <c r="AD1190" s="31"/>
      <c r="AE1190" s="31"/>
      <c r="AF1190" s="31"/>
    </row>
    <row r="1191" spans="1:32">
      <c r="A1191" s="31" t="str">
        <f>IF((Rapportage!A1191)="","",_xlfn.CONCAT(REPT("0",4-LEN(Rapportage!A1191)),Rapportage!A1191))</f>
        <v/>
      </c>
      <c r="B1191" s="31" t="s">
        <v>3576</v>
      </c>
      <c r="C1191" s="31" t="str">
        <f>IF((Rapportage!C1191)="","",_xlfn.CONCAT(REPT("0",10-LEN(Rapportage!C1191)),Rapportage!C1191))</f>
        <v/>
      </c>
      <c r="D1191" s="31" t="s">
        <v>3577</v>
      </c>
      <c r="E1191" s="31" t="s">
        <v>18772</v>
      </c>
      <c r="F1191" s="31" t="s">
        <v>16250</v>
      </c>
      <c r="G1191" s="31" t="s">
        <v>3578</v>
      </c>
      <c r="H1191" s="31" t="s">
        <v>9921</v>
      </c>
      <c r="I1191" s="31">
        <v>1766</v>
      </c>
      <c r="J1191" s="31" t="e">
        <f ca="1">IF(($AB$2-$AA$2) &gt;= 0,IF(LEN(TEXT((V1191)*100,"00000"))=3,_xlfn.CONCAT(0,TEXT((V1191)*100,"00000")),TEXT((V1191)*100,"00000")),empty)</f>
        <v>#NAME?</v>
      </c>
      <c r="K1191" s="31" t="str">
        <f t="shared" si="117"/>
        <v/>
      </c>
      <c r="L1191" s="31" t="s">
        <v>13731</v>
      </c>
      <c r="M1191" s="31"/>
      <c r="N1191" s="33" t="e">
        <f>MOD(Rapportage!H1191-Rapportage!F1191,1)-P1191</f>
        <v>#VALUE!</v>
      </c>
      <c r="O1191" s="31" t="str">
        <f>IF(Rapportage!G1191="","",Rapportage!G1191-Rapportage!E1191)</f>
        <v/>
      </c>
      <c r="P1191" s="35" t="str">
        <f>IF(Rapportage!K1191="","",(Rapportage!K1191*60)/1440)</f>
        <v/>
      </c>
      <c r="Q1191" s="40" t="str">
        <f>IF(O1191=1,1-((Rapportage!F380-$X$2)),"")</f>
        <v/>
      </c>
      <c r="R1191" s="40" t="str">
        <f t="shared" si="116"/>
        <v/>
      </c>
      <c r="S1191" s="35" t="str">
        <f>IF(OR(O1191=1,Rapportage!H1191&lt;$X$3),IF(Rapportage!H1191&lt;"00:01","",(Rapportage!H1191-$X$2)),"")</f>
        <v/>
      </c>
      <c r="T1191" s="36" t="str">
        <f t="shared" si="118"/>
        <v/>
      </c>
      <c r="U1191" s="41" t="str">
        <f t="shared" si="119"/>
        <v/>
      </c>
      <c r="V1191" s="36" t="str">
        <f t="shared" si="120"/>
        <v/>
      </c>
      <c r="W1191" s="36" t="str">
        <f t="shared" si="121"/>
        <v/>
      </c>
      <c r="X1191" s="31"/>
      <c r="Y1191" s="31"/>
      <c r="Z1191" s="31" t="s">
        <v>9922</v>
      </c>
      <c r="AA1191" s="31">
        <v>1190</v>
      </c>
      <c r="AB1191" s="31"/>
      <c r="AC1191" s="31"/>
      <c r="AD1191" s="31"/>
      <c r="AE1191" s="31"/>
      <c r="AF1191" s="31"/>
    </row>
    <row r="1192" spans="1:32">
      <c r="A1192" s="31" t="str">
        <f>IF((Rapportage!A1192)="","",_xlfn.CONCAT(REPT("0",4-LEN(Rapportage!A1192)),Rapportage!A1192))</f>
        <v/>
      </c>
      <c r="B1192" s="31" t="s">
        <v>3579</v>
      </c>
      <c r="C1192" s="31" t="str">
        <f>IF((Rapportage!C1192)="","",_xlfn.CONCAT(REPT("0",10-LEN(Rapportage!C1192)),Rapportage!C1192))</f>
        <v/>
      </c>
      <c r="D1192" s="31" t="s">
        <v>3580</v>
      </c>
      <c r="E1192" s="31" t="s">
        <v>18773</v>
      </c>
      <c r="F1192" s="31" t="s">
        <v>16251</v>
      </c>
      <c r="G1192" s="31" t="s">
        <v>3581</v>
      </c>
      <c r="H1192" s="31" t="s">
        <v>9923</v>
      </c>
      <c r="I1192" s="31">
        <v>1766</v>
      </c>
      <c r="J1192" s="31" t="e">
        <f ca="1">IF(($AB$2-$AA$2) &gt;= 0,IF(LEN(TEXT((V1192)*100,"00000"))=3,_xlfn.CONCAT(0,TEXT((V1192)*100,"00000")),TEXT((V1192)*100,"00000")),empty)</f>
        <v>#NAME?</v>
      </c>
      <c r="K1192" s="31" t="str">
        <f t="shared" si="117"/>
        <v/>
      </c>
      <c r="L1192" s="31" t="s">
        <v>13732</v>
      </c>
      <c r="M1192" s="31"/>
      <c r="N1192" s="33" t="e">
        <f>MOD(Rapportage!H1192-Rapportage!F1192,1)-P1192</f>
        <v>#VALUE!</v>
      </c>
      <c r="O1192" s="31" t="str">
        <f>IF(Rapportage!G1192="","",Rapportage!G1192-Rapportage!E1192)</f>
        <v/>
      </c>
      <c r="P1192" s="35" t="str">
        <f>IF(Rapportage!K1192="","",(Rapportage!K1192*60)/1440)</f>
        <v/>
      </c>
      <c r="Q1192" s="40" t="str">
        <f>IF(O1192=1,1-((Rapportage!F381-$X$2)),"")</f>
        <v/>
      </c>
      <c r="R1192" s="40" t="str">
        <f t="shared" si="116"/>
        <v/>
      </c>
      <c r="S1192" s="35" t="str">
        <f>IF(OR(O1192=1,Rapportage!H1192&lt;$X$3),IF(Rapportage!H1192&lt;"00:01","",(Rapportage!H1192-$X$2)),"")</f>
        <v/>
      </c>
      <c r="T1192" s="36" t="str">
        <f t="shared" si="118"/>
        <v/>
      </c>
      <c r="U1192" s="41" t="str">
        <f t="shared" si="119"/>
        <v/>
      </c>
      <c r="V1192" s="36" t="str">
        <f t="shared" si="120"/>
        <v/>
      </c>
      <c r="W1192" s="36" t="str">
        <f t="shared" si="121"/>
        <v/>
      </c>
      <c r="X1192" s="31"/>
      <c r="Y1192" s="31"/>
      <c r="Z1192" s="31" t="s">
        <v>9924</v>
      </c>
      <c r="AA1192" s="31">
        <v>1191</v>
      </c>
      <c r="AB1192" s="31"/>
      <c r="AC1192" s="31"/>
      <c r="AD1192" s="31"/>
      <c r="AE1192" s="31"/>
      <c r="AF1192" s="31"/>
    </row>
    <row r="1193" spans="1:32">
      <c r="A1193" s="31" t="str">
        <f>IF((Rapportage!A1193)="","",_xlfn.CONCAT(REPT("0",4-LEN(Rapportage!A1193)),Rapportage!A1193))</f>
        <v/>
      </c>
      <c r="B1193" s="31" t="s">
        <v>3582</v>
      </c>
      <c r="C1193" s="31" t="str">
        <f>IF((Rapportage!C1193)="","",_xlfn.CONCAT(REPT("0",10-LEN(Rapportage!C1193)),Rapportage!C1193))</f>
        <v/>
      </c>
      <c r="D1193" s="31" t="s">
        <v>3583</v>
      </c>
      <c r="E1193" s="31" t="s">
        <v>18774</v>
      </c>
      <c r="F1193" s="31" t="s">
        <v>16252</v>
      </c>
      <c r="G1193" s="31" t="s">
        <v>3584</v>
      </c>
      <c r="H1193" s="31" t="s">
        <v>9925</v>
      </c>
      <c r="I1193" s="31">
        <v>1766</v>
      </c>
      <c r="J1193" s="31" t="e">
        <f ca="1">IF(($AB$2-$AA$2) &gt;= 0,IF(LEN(TEXT((V1193)*100,"00000"))=3,_xlfn.CONCAT(0,TEXT((V1193)*100,"00000")),TEXT((V1193)*100,"00000")),empty)</f>
        <v>#NAME?</v>
      </c>
      <c r="K1193" s="31" t="str">
        <f t="shared" si="117"/>
        <v/>
      </c>
      <c r="L1193" s="31" t="s">
        <v>13733</v>
      </c>
      <c r="M1193" s="31"/>
      <c r="N1193" s="33" t="e">
        <f>MOD(Rapportage!H1193-Rapportage!F1193,1)-P1193</f>
        <v>#VALUE!</v>
      </c>
      <c r="O1193" s="31" t="str">
        <f>IF(Rapportage!G1193="","",Rapportage!G1193-Rapportage!E1193)</f>
        <v/>
      </c>
      <c r="P1193" s="35" t="str">
        <f>IF(Rapportage!K1193="","",(Rapportage!K1193*60)/1440)</f>
        <v/>
      </c>
      <c r="Q1193" s="40" t="str">
        <f>IF(O1193=1,1-((Rapportage!F382-$X$2)),"")</f>
        <v/>
      </c>
      <c r="R1193" s="40" t="str">
        <f t="shared" si="116"/>
        <v/>
      </c>
      <c r="S1193" s="35" t="str">
        <f>IF(OR(O1193=1,Rapportage!H1193&lt;$X$3),IF(Rapportage!H1193&lt;"00:01","",(Rapportage!H1193-$X$2)),"")</f>
        <v/>
      </c>
      <c r="T1193" s="36" t="str">
        <f t="shared" si="118"/>
        <v/>
      </c>
      <c r="U1193" s="41" t="str">
        <f t="shared" si="119"/>
        <v/>
      </c>
      <c r="V1193" s="36" t="str">
        <f t="shared" si="120"/>
        <v/>
      </c>
      <c r="W1193" s="36" t="str">
        <f t="shared" si="121"/>
        <v/>
      </c>
      <c r="X1193" s="31"/>
      <c r="Y1193" s="31"/>
      <c r="Z1193" s="31" t="s">
        <v>9926</v>
      </c>
      <c r="AA1193" s="31">
        <v>1192</v>
      </c>
      <c r="AB1193" s="31"/>
      <c r="AC1193" s="31"/>
      <c r="AD1193" s="31"/>
      <c r="AE1193" s="31"/>
      <c r="AF1193" s="31"/>
    </row>
    <row r="1194" spans="1:32">
      <c r="A1194" s="31" t="str">
        <f>IF((Rapportage!A1194)="","",_xlfn.CONCAT(REPT("0",4-LEN(Rapportage!A1194)),Rapportage!A1194))</f>
        <v/>
      </c>
      <c r="B1194" s="31" t="s">
        <v>3585</v>
      </c>
      <c r="C1194" s="31" t="str">
        <f>IF((Rapportage!C1194)="","",_xlfn.CONCAT(REPT("0",10-LEN(Rapportage!C1194)),Rapportage!C1194))</f>
        <v/>
      </c>
      <c r="D1194" s="31" t="s">
        <v>3586</v>
      </c>
      <c r="E1194" s="31" t="s">
        <v>18775</v>
      </c>
      <c r="F1194" s="31" t="s">
        <v>16253</v>
      </c>
      <c r="G1194" s="31" t="s">
        <v>3587</v>
      </c>
      <c r="H1194" s="31" t="s">
        <v>9927</v>
      </c>
      <c r="I1194" s="31">
        <v>1766</v>
      </c>
      <c r="J1194" s="31" t="e">
        <f ca="1">IF(($AB$2-$AA$2) &gt;= 0,IF(LEN(TEXT((V1194)*100,"00000"))=3,_xlfn.CONCAT(0,TEXT((V1194)*100,"00000")),TEXT((V1194)*100,"00000")),empty)</f>
        <v>#NAME?</v>
      </c>
      <c r="K1194" s="31" t="str">
        <f t="shared" si="117"/>
        <v/>
      </c>
      <c r="L1194" s="31" t="s">
        <v>13734</v>
      </c>
      <c r="M1194" s="31"/>
      <c r="N1194" s="33" t="e">
        <f>MOD(Rapportage!H1194-Rapportage!F1194,1)-P1194</f>
        <v>#VALUE!</v>
      </c>
      <c r="O1194" s="31" t="str">
        <f>IF(Rapportage!G1194="","",Rapportage!G1194-Rapportage!E1194)</f>
        <v/>
      </c>
      <c r="P1194" s="35" t="str">
        <f>IF(Rapportage!K1194="","",(Rapportage!K1194*60)/1440)</f>
        <v/>
      </c>
      <c r="Q1194" s="40" t="str">
        <f>IF(O1194=1,1-((Rapportage!F383-$X$2)),"")</f>
        <v/>
      </c>
      <c r="R1194" s="40" t="str">
        <f t="shared" si="116"/>
        <v/>
      </c>
      <c r="S1194" s="35" t="str">
        <f>IF(OR(O1194=1,Rapportage!H1194&lt;$X$3),IF(Rapportage!H1194&lt;"00:01","",(Rapportage!H1194-$X$2)),"")</f>
        <v/>
      </c>
      <c r="T1194" s="36" t="str">
        <f t="shared" si="118"/>
        <v/>
      </c>
      <c r="U1194" s="41" t="str">
        <f t="shared" si="119"/>
        <v/>
      </c>
      <c r="V1194" s="36" t="str">
        <f t="shared" si="120"/>
        <v/>
      </c>
      <c r="W1194" s="36" t="str">
        <f t="shared" si="121"/>
        <v/>
      </c>
      <c r="X1194" s="31"/>
      <c r="Y1194" s="31"/>
      <c r="Z1194" s="31" t="s">
        <v>9928</v>
      </c>
      <c r="AA1194" s="31">
        <v>1193</v>
      </c>
      <c r="AB1194" s="31"/>
      <c r="AC1194" s="31"/>
      <c r="AD1194" s="31"/>
      <c r="AE1194" s="31"/>
      <c r="AF1194" s="31"/>
    </row>
    <row r="1195" spans="1:32">
      <c r="A1195" s="31" t="str">
        <f>IF((Rapportage!A1195)="","",_xlfn.CONCAT(REPT("0",4-LEN(Rapportage!A1195)),Rapportage!A1195))</f>
        <v/>
      </c>
      <c r="B1195" s="31" t="s">
        <v>3588</v>
      </c>
      <c r="C1195" s="31" t="str">
        <f>IF((Rapportage!C1195)="","",_xlfn.CONCAT(REPT("0",10-LEN(Rapportage!C1195)),Rapportage!C1195))</f>
        <v/>
      </c>
      <c r="D1195" s="31" t="s">
        <v>3589</v>
      </c>
      <c r="E1195" s="31" t="s">
        <v>18776</v>
      </c>
      <c r="F1195" s="31" t="s">
        <v>16254</v>
      </c>
      <c r="G1195" s="31" t="s">
        <v>3590</v>
      </c>
      <c r="H1195" s="31" t="s">
        <v>9929</v>
      </c>
      <c r="I1195" s="31">
        <v>1766</v>
      </c>
      <c r="J1195" s="31" t="e">
        <f ca="1">IF(($AB$2-$AA$2) &gt;= 0,IF(LEN(TEXT((V1195)*100,"00000"))=3,_xlfn.CONCAT(0,TEXT((V1195)*100,"00000")),TEXT((V1195)*100,"00000")),empty)</f>
        <v>#NAME?</v>
      </c>
      <c r="K1195" s="31" t="str">
        <f t="shared" si="117"/>
        <v/>
      </c>
      <c r="L1195" s="31" t="s">
        <v>13735</v>
      </c>
      <c r="M1195" s="31"/>
      <c r="N1195" s="33" t="e">
        <f>MOD(Rapportage!H1195-Rapportage!F1195,1)-P1195</f>
        <v>#VALUE!</v>
      </c>
      <c r="O1195" s="31" t="str">
        <f>IF(Rapportage!G1195="","",Rapportage!G1195-Rapportage!E1195)</f>
        <v/>
      </c>
      <c r="P1195" s="35" t="str">
        <f>IF(Rapportage!K1195="","",(Rapportage!K1195*60)/1440)</f>
        <v/>
      </c>
      <c r="Q1195" s="40" t="str">
        <f>IF(O1195=1,1-((Rapportage!F384-$X$2)),"")</f>
        <v/>
      </c>
      <c r="R1195" s="40" t="str">
        <f t="shared" si="116"/>
        <v/>
      </c>
      <c r="S1195" s="35" t="str">
        <f>IF(OR(O1195=1,Rapportage!H1195&lt;$X$3),IF(Rapportage!H1195&lt;"00:01","",(Rapportage!H1195-$X$2)),"")</f>
        <v/>
      </c>
      <c r="T1195" s="36" t="str">
        <f t="shared" si="118"/>
        <v/>
      </c>
      <c r="U1195" s="41" t="str">
        <f t="shared" si="119"/>
        <v/>
      </c>
      <c r="V1195" s="36" t="str">
        <f t="shared" si="120"/>
        <v/>
      </c>
      <c r="W1195" s="36" t="str">
        <f t="shared" si="121"/>
        <v/>
      </c>
      <c r="X1195" s="31"/>
      <c r="Y1195" s="31"/>
      <c r="Z1195" s="31" t="s">
        <v>9930</v>
      </c>
      <c r="AA1195" s="31">
        <v>1194</v>
      </c>
      <c r="AB1195" s="31"/>
      <c r="AC1195" s="31"/>
      <c r="AD1195" s="31"/>
      <c r="AE1195" s="31"/>
      <c r="AF1195" s="31"/>
    </row>
    <row r="1196" spans="1:32">
      <c r="A1196" s="31" t="str">
        <f>IF((Rapportage!A1196)="","",_xlfn.CONCAT(REPT("0",4-LEN(Rapportage!A1196)),Rapportage!A1196))</f>
        <v/>
      </c>
      <c r="B1196" s="31" t="s">
        <v>3591</v>
      </c>
      <c r="C1196" s="31" t="str">
        <f>IF((Rapportage!C1196)="","",_xlfn.CONCAT(REPT("0",10-LEN(Rapportage!C1196)),Rapportage!C1196))</f>
        <v/>
      </c>
      <c r="D1196" s="31" t="s">
        <v>3592</v>
      </c>
      <c r="E1196" s="31" t="s">
        <v>18777</v>
      </c>
      <c r="F1196" s="31" t="s">
        <v>16255</v>
      </c>
      <c r="G1196" s="31" t="s">
        <v>3593</v>
      </c>
      <c r="H1196" s="31" t="s">
        <v>9931</v>
      </c>
      <c r="I1196" s="31">
        <v>1766</v>
      </c>
      <c r="J1196" s="31" t="e">
        <f ca="1">IF(($AB$2-$AA$2) &gt;= 0,IF(LEN(TEXT((V1196)*100,"00000"))=3,_xlfn.CONCAT(0,TEXT((V1196)*100,"00000")),TEXT((V1196)*100,"00000")),empty)</f>
        <v>#NAME?</v>
      </c>
      <c r="K1196" s="31" t="str">
        <f t="shared" si="117"/>
        <v/>
      </c>
      <c r="L1196" s="31" t="s">
        <v>13736</v>
      </c>
      <c r="M1196" s="31"/>
      <c r="N1196" s="33" t="e">
        <f>MOD(Rapportage!H1196-Rapportage!F1196,1)-P1196</f>
        <v>#VALUE!</v>
      </c>
      <c r="O1196" s="31" t="str">
        <f>IF(Rapportage!G1196="","",Rapportage!G1196-Rapportage!E1196)</f>
        <v/>
      </c>
      <c r="P1196" s="35" t="str">
        <f>IF(Rapportage!K1196="","",(Rapportage!K1196*60)/1440)</f>
        <v/>
      </c>
      <c r="Q1196" s="40" t="str">
        <f>IF(O1196=1,1-((Rapportage!F385-$X$2)),"")</f>
        <v/>
      </c>
      <c r="R1196" s="40" t="str">
        <f t="shared" si="116"/>
        <v/>
      </c>
      <c r="S1196" s="35" t="str">
        <f>IF(OR(O1196=1,Rapportage!H1196&lt;$X$3),IF(Rapportage!H1196&lt;"00:01","",(Rapportage!H1196-$X$2)),"")</f>
        <v/>
      </c>
      <c r="T1196" s="36" t="str">
        <f t="shared" si="118"/>
        <v/>
      </c>
      <c r="U1196" s="41" t="str">
        <f t="shared" si="119"/>
        <v/>
      </c>
      <c r="V1196" s="36" t="str">
        <f t="shared" si="120"/>
        <v/>
      </c>
      <c r="W1196" s="36" t="str">
        <f t="shared" si="121"/>
        <v/>
      </c>
      <c r="X1196" s="31"/>
      <c r="Y1196" s="31"/>
      <c r="Z1196" s="31" t="s">
        <v>9932</v>
      </c>
      <c r="AA1196" s="31">
        <v>1195</v>
      </c>
      <c r="AB1196" s="31"/>
      <c r="AC1196" s="31"/>
      <c r="AD1196" s="31"/>
      <c r="AE1196" s="31"/>
      <c r="AF1196" s="31"/>
    </row>
    <row r="1197" spans="1:32">
      <c r="A1197" s="31" t="str">
        <f>IF((Rapportage!A1197)="","",_xlfn.CONCAT(REPT("0",4-LEN(Rapportage!A1197)),Rapportage!A1197))</f>
        <v/>
      </c>
      <c r="B1197" s="31" t="s">
        <v>3594</v>
      </c>
      <c r="C1197" s="31" t="str">
        <f>IF((Rapportage!C1197)="","",_xlfn.CONCAT(REPT("0",10-LEN(Rapportage!C1197)),Rapportage!C1197))</f>
        <v/>
      </c>
      <c r="D1197" s="31" t="s">
        <v>3595</v>
      </c>
      <c r="E1197" s="31" t="s">
        <v>18778</v>
      </c>
      <c r="F1197" s="31" t="s">
        <v>16256</v>
      </c>
      <c r="G1197" s="31" t="s">
        <v>3596</v>
      </c>
      <c r="H1197" s="31" t="s">
        <v>9933</v>
      </c>
      <c r="I1197" s="31">
        <v>1766</v>
      </c>
      <c r="J1197" s="31" t="e">
        <f ca="1">IF(($AB$2-$AA$2) &gt;= 0,IF(LEN(TEXT((V1197)*100,"00000"))=3,_xlfn.CONCAT(0,TEXT((V1197)*100,"00000")),TEXT((V1197)*100,"00000")),empty)</f>
        <v>#NAME?</v>
      </c>
      <c r="K1197" s="31" t="str">
        <f t="shared" si="117"/>
        <v/>
      </c>
      <c r="L1197" s="31" t="s">
        <v>13737</v>
      </c>
      <c r="M1197" s="31"/>
      <c r="N1197" s="33" t="e">
        <f>MOD(Rapportage!H1197-Rapportage!F1197,1)-P1197</f>
        <v>#VALUE!</v>
      </c>
      <c r="O1197" s="31" t="str">
        <f>IF(Rapportage!G1197="","",Rapportage!G1197-Rapportage!E1197)</f>
        <v/>
      </c>
      <c r="P1197" s="35" t="str">
        <f>IF(Rapportage!K1197="","",(Rapportage!K1197*60)/1440)</f>
        <v/>
      </c>
      <c r="Q1197" s="40" t="str">
        <f>IF(O1197=1,1-((Rapportage!F386-$X$2)),"")</f>
        <v/>
      </c>
      <c r="R1197" s="40" t="str">
        <f t="shared" si="116"/>
        <v/>
      </c>
      <c r="S1197" s="35" t="str">
        <f>IF(OR(O1197=1,Rapportage!H1197&lt;$X$3),IF(Rapportage!H1197&lt;"00:01","",(Rapportage!H1197-$X$2)),"")</f>
        <v/>
      </c>
      <c r="T1197" s="36" t="str">
        <f t="shared" si="118"/>
        <v/>
      </c>
      <c r="U1197" s="41" t="str">
        <f t="shared" si="119"/>
        <v/>
      </c>
      <c r="V1197" s="36" t="str">
        <f t="shared" si="120"/>
        <v/>
      </c>
      <c r="W1197" s="36" t="str">
        <f t="shared" si="121"/>
        <v/>
      </c>
      <c r="X1197" s="31"/>
      <c r="Y1197" s="31"/>
      <c r="Z1197" s="31" t="s">
        <v>9934</v>
      </c>
      <c r="AA1197" s="31">
        <v>1196</v>
      </c>
      <c r="AB1197" s="31"/>
      <c r="AC1197" s="31"/>
      <c r="AD1197" s="31"/>
      <c r="AE1197" s="31"/>
      <c r="AF1197" s="31"/>
    </row>
    <row r="1198" spans="1:32">
      <c r="A1198" s="31" t="str">
        <f>IF((Rapportage!A1198)="","",_xlfn.CONCAT(REPT("0",4-LEN(Rapportage!A1198)),Rapportage!A1198))</f>
        <v/>
      </c>
      <c r="B1198" s="31" t="s">
        <v>3597</v>
      </c>
      <c r="C1198" s="31" t="str">
        <f>IF((Rapportage!C1198)="","",_xlfn.CONCAT(REPT("0",10-LEN(Rapportage!C1198)),Rapportage!C1198))</f>
        <v/>
      </c>
      <c r="D1198" s="31" t="s">
        <v>3598</v>
      </c>
      <c r="E1198" s="31" t="s">
        <v>18779</v>
      </c>
      <c r="F1198" s="31" t="s">
        <v>16257</v>
      </c>
      <c r="G1198" s="31" t="s">
        <v>3599</v>
      </c>
      <c r="H1198" s="31" t="s">
        <v>9935</v>
      </c>
      <c r="I1198" s="31">
        <v>1766</v>
      </c>
      <c r="J1198" s="31" t="e">
        <f ca="1">IF(($AB$2-$AA$2) &gt;= 0,IF(LEN(TEXT((V1198)*100,"00000"))=3,_xlfn.CONCAT(0,TEXT((V1198)*100,"00000")),TEXT((V1198)*100,"00000")),empty)</f>
        <v>#NAME?</v>
      </c>
      <c r="K1198" s="31" t="str">
        <f t="shared" si="117"/>
        <v/>
      </c>
      <c r="L1198" s="31" t="s">
        <v>13738</v>
      </c>
      <c r="M1198" s="31"/>
      <c r="N1198" s="33" t="e">
        <f>MOD(Rapportage!H1198-Rapportage!F1198,1)-P1198</f>
        <v>#VALUE!</v>
      </c>
      <c r="O1198" s="31" t="str">
        <f>IF(Rapportage!G1198="","",Rapportage!G1198-Rapportage!E1198)</f>
        <v/>
      </c>
      <c r="P1198" s="35" t="str">
        <f>IF(Rapportage!K1198="","",(Rapportage!K1198*60)/1440)</f>
        <v/>
      </c>
      <c r="Q1198" s="40" t="str">
        <f>IF(O1198=1,1-((Rapportage!F387-$X$2)),"")</f>
        <v/>
      </c>
      <c r="R1198" s="40" t="str">
        <f t="shared" si="116"/>
        <v/>
      </c>
      <c r="S1198" s="35" t="str">
        <f>IF(OR(O1198=1,Rapportage!H1198&lt;$X$3),IF(Rapportage!H1198&lt;"00:01","",(Rapportage!H1198-$X$2)),"")</f>
        <v/>
      </c>
      <c r="T1198" s="36" t="str">
        <f t="shared" si="118"/>
        <v/>
      </c>
      <c r="U1198" s="41" t="str">
        <f t="shared" si="119"/>
        <v/>
      </c>
      <c r="V1198" s="36" t="str">
        <f t="shared" si="120"/>
        <v/>
      </c>
      <c r="W1198" s="36" t="str">
        <f t="shared" si="121"/>
        <v/>
      </c>
      <c r="X1198" s="31"/>
      <c r="Y1198" s="31"/>
      <c r="Z1198" s="31" t="s">
        <v>9936</v>
      </c>
      <c r="AA1198" s="31">
        <v>1197</v>
      </c>
      <c r="AB1198" s="31"/>
      <c r="AC1198" s="31"/>
      <c r="AD1198" s="31"/>
      <c r="AE1198" s="31"/>
      <c r="AF1198" s="31"/>
    </row>
    <row r="1199" spans="1:32">
      <c r="A1199" s="31" t="str">
        <f>IF((Rapportage!A1199)="","",_xlfn.CONCAT(REPT("0",4-LEN(Rapportage!A1199)),Rapportage!A1199))</f>
        <v/>
      </c>
      <c r="B1199" s="31" t="s">
        <v>3600</v>
      </c>
      <c r="C1199" s="31" t="str">
        <f>IF((Rapportage!C1199)="","",_xlfn.CONCAT(REPT("0",10-LEN(Rapportage!C1199)),Rapportage!C1199))</f>
        <v/>
      </c>
      <c r="D1199" s="31" t="s">
        <v>3601</v>
      </c>
      <c r="E1199" s="31" t="s">
        <v>18780</v>
      </c>
      <c r="F1199" s="31" t="s">
        <v>16258</v>
      </c>
      <c r="G1199" s="31" t="s">
        <v>3602</v>
      </c>
      <c r="H1199" s="31" t="s">
        <v>9937</v>
      </c>
      <c r="I1199" s="31">
        <v>1766</v>
      </c>
      <c r="J1199" s="31" t="e">
        <f ca="1">IF(($AB$2-$AA$2) &gt;= 0,IF(LEN(TEXT((V1199)*100,"00000"))=3,_xlfn.CONCAT(0,TEXT((V1199)*100,"00000")),TEXT((V1199)*100,"00000")),empty)</f>
        <v>#NAME?</v>
      </c>
      <c r="K1199" s="31" t="str">
        <f t="shared" si="117"/>
        <v/>
      </c>
      <c r="L1199" s="31" t="s">
        <v>13739</v>
      </c>
      <c r="M1199" s="31"/>
      <c r="N1199" s="33" t="e">
        <f>MOD(Rapportage!H1199-Rapportage!F1199,1)-P1199</f>
        <v>#VALUE!</v>
      </c>
      <c r="O1199" s="31" t="str">
        <f>IF(Rapportage!G1199="","",Rapportage!G1199-Rapportage!E1199)</f>
        <v/>
      </c>
      <c r="P1199" s="35" t="str">
        <f>IF(Rapportage!K1199="","",(Rapportage!K1199*60)/1440)</f>
        <v/>
      </c>
      <c r="Q1199" s="40" t="str">
        <f>IF(O1199=1,1-((Rapportage!F388-$X$2)),"")</f>
        <v/>
      </c>
      <c r="R1199" s="40" t="str">
        <f t="shared" si="116"/>
        <v/>
      </c>
      <c r="S1199" s="35" t="str">
        <f>IF(OR(O1199=1,Rapportage!H1199&lt;$X$3),IF(Rapportage!H1199&lt;"00:01","",(Rapportage!H1199-$X$2)),"")</f>
        <v/>
      </c>
      <c r="T1199" s="36" t="str">
        <f t="shared" si="118"/>
        <v/>
      </c>
      <c r="U1199" s="41" t="str">
        <f t="shared" si="119"/>
        <v/>
      </c>
      <c r="V1199" s="36" t="str">
        <f t="shared" si="120"/>
        <v/>
      </c>
      <c r="W1199" s="36" t="str">
        <f t="shared" si="121"/>
        <v/>
      </c>
      <c r="X1199" s="31"/>
      <c r="Y1199" s="31"/>
      <c r="Z1199" s="31" t="s">
        <v>9938</v>
      </c>
      <c r="AA1199" s="31">
        <v>1198</v>
      </c>
      <c r="AB1199" s="31"/>
      <c r="AC1199" s="31"/>
      <c r="AD1199" s="31"/>
      <c r="AE1199" s="31"/>
      <c r="AF1199" s="31"/>
    </row>
    <row r="1200" spans="1:32">
      <c r="A1200" s="31" t="str">
        <f>IF((Rapportage!A1200)="","",_xlfn.CONCAT(REPT("0",4-LEN(Rapportage!A1200)),Rapportage!A1200))</f>
        <v/>
      </c>
      <c r="B1200" s="31" t="s">
        <v>3603</v>
      </c>
      <c r="C1200" s="31" t="str">
        <f>IF((Rapportage!C1200)="","",_xlfn.CONCAT(REPT("0",10-LEN(Rapportage!C1200)),Rapportage!C1200))</f>
        <v/>
      </c>
      <c r="D1200" s="31" t="s">
        <v>3604</v>
      </c>
      <c r="E1200" s="31" t="s">
        <v>18781</v>
      </c>
      <c r="F1200" s="31" t="s">
        <v>16259</v>
      </c>
      <c r="G1200" s="31" t="s">
        <v>3605</v>
      </c>
      <c r="H1200" s="31" t="s">
        <v>9939</v>
      </c>
      <c r="I1200" s="31">
        <v>1766</v>
      </c>
      <c r="J1200" s="31" t="e">
        <f ca="1">IF(($AB$2-$AA$2) &gt;= 0,IF(LEN(TEXT((V1200)*100,"00000"))=3,_xlfn.CONCAT(0,TEXT((V1200)*100,"00000")),TEXT((V1200)*100,"00000")),empty)</f>
        <v>#NAME?</v>
      </c>
      <c r="K1200" s="31" t="str">
        <f t="shared" si="117"/>
        <v/>
      </c>
      <c r="L1200" s="31" t="s">
        <v>13740</v>
      </c>
      <c r="M1200" s="31"/>
      <c r="N1200" s="33" t="e">
        <f>MOD(Rapportage!H1200-Rapportage!F1200,1)-P1200</f>
        <v>#VALUE!</v>
      </c>
      <c r="O1200" s="31" t="str">
        <f>IF(Rapportage!G1200="","",Rapportage!G1200-Rapportage!E1200)</f>
        <v/>
      </c>
      <c r="P1200" s="35" t="str">
        <f>IF(Rapportage!K1200="","",(Rapportage!K1200*60)/1440)</f>
        <v/>
      </c>
      <c r="Q1200" s="40" t="str">
        <f>IF(O1200=1,1-((Rapportage!F389-$X$2)),"")</f>
        <v/>
      </c>
      <c r="R1200" s="40" t="str">
        <f t="shared" si="116"/>
        <v/>
      </c>
      <c r="S1200" s="35" t="str">
        <f>IF(OR(O1200=1,Rapportage!H1200&lt;$X$3),IF(Rapportage!H1200&lt;"00:01","",(Rapportage!H1200-$X$2)),"")</f>
        <v/>
      </c>
      <c r="T1200" s="36" t="str">
        <f t="shared" si="118"/>
        <v/>
      </c>
      <c r="U1200" s="41" t="str">
        <f t="shared" si="119"/>
        <v/>
      </c>
      <c r="V1200" s="36" t="str">
        <f t="shared" si="120"/>
        <v/>
      </c>
      <c r="W1200" s="36" t="str">
        <f t="shared" si="121"/>
        <v/>
      </c>
      <c r="X1200" s="31"/>
      <c r="Y1200" s="31"/>
      <c r="Z1200" s="31" t="s">
        <v>9940</v>
      </c>
      <c r="AA1200" s="31">
        <v>1199</v>
      </c>
      <c r="AB1200" s="31"/>
      <c r="AC1200" s="31"/>
      <c r="AD1200" s="31"/>
      <c r="AE1200" s="31"/>
      <c r="AF1200" s="31"/>
    </row>
    <row r="1201" spans="1:32">
      <c r="A1201" s="31" t="str">
        <f>IF((Rapportage!A1201)="","",_xlfn.CONCAT(REPT("0",4-LEN(Rapportage!A1201)),Rapportage!A1201))</f>
        <v/>
      </c>
      <c r="B1201" s="31" t="s">
        <v>3606</v>
      </c>
      <c r="C1201" s="31" t="str">
        <f>IF((Rapportage!C1201)="","",_xlfn.CONCAT(REPT("0",10-LEN(Rapportage!C1201)),Rapportage!C1201))</f>
        <v/>
      </c>
      <c r="D1201" s="31" t="s">
        <v>3607</v>
      </c>
      <c r="E1201" s="31" t="s">
        <v>18782</v>
      </c>
      <c r="F1201" s="31" t="s">
        <v>16260</v>
      </c>
      <c r="G1201" s="31" t="s">
        <v>3608</v>
      </c>
      <c r="H1201" s="31" t="s">
        <v>9941</v>
      </c>
      <c r="I1201" s="31">
        <v>1766</v>
      </c>
      <c r="J1201" s="31" t="e">
        <f ca="1">IF(($AB$2-$AA$2) &gt;= 0,IF(LEN(TEXT((V1201)*100,"00000"))=3,_xlfn.CONCAT(0,TEXT((V1201)*100,"00000")),TEXT((V1201)*100,"00000")),empty)</f>
        <v>#NAME?</v>
      </c>
      <c r="K1201" s="31" t="str">
        <f t="shared" si="117"/>
        <v/>
      </c>
      <c r="L1201" s="31" t="s">
        <v>13741</v>
      </c>
      <c r="M1201" s="31"/>
      <c r="N1201" s="33" t="e">
        <f>MOD(Rapportage!H1201-Rapportage!F1201,1)-P1201</f>
        <v>#VALUE!</v>
      </c>
      <c r="O1201" s="31" t="str">
        <f>IF(Rapportage!G1201="","",Rapportage!G1201-Rapportage!E1201)</f>
        <v/>
      </c>
      <c r="P1201" s="35" t="str">
        <f>IF(Rapportage!K1201="","",(Rapportage!K1201*60)/1440)</f>
        <v/>
      </c>
      <c r="Q1201" s="40" t="str">
        <f>IF(O1201=1,1-((Rapportage!F390-$X$2)),"")</f>
        <v/>
      </c>
      <c r="R1201" s="40" t="str">
        <f t="shared" si="116"/>
        <v/>
      </c>
      <c r="S1201" s="35" t="str">
        <f>IF(OR(O1201=1,Rapportage!H1201&lt;$X$3),IF(Rapportage!H1201&lt;"00:01","",(Rapportage!H1201-$X$2)),"")</f>
        <v/>
      </c>
      <c r="T1201" s="36" t="str">
        <f t="shared" si="118"/>
        <v/>
      </c>
      <c r="U1201" s="41" t="str">
        <f t="shared" si="119"/>
        <v/>
      </c>
      <c r="V1201" s="36" t="str">
        <f t="shared" si="120"/>
        <v/>
      </c>
      <c r="W1201" s="36" t="str">
        <f t="shared" si="121"/>
        <v/>
      </c>
      <c r="X1201" s="31"/>
      <c r="Y1201" s="31"/>
      <c r="Z1201" s="31" t="s">
        <v>9942</v>
      </c>
      <c r="AA1201" s="31">
        <v>1200</v>
      </c>
      <c r="AB1201" s="31"/>
      <c r="AC1201" s="31"/>
      <c r="AD1201" s="31"/>
      <c r="AE1201" s="31"/>
      <c r="AF1201" s="31"/>
    </row>
    <row r="1202" spans="1:32">
      <c r="A1202" s="31" t="str">
        <f>IF((Rapportage!A1202)="","",_xlfn.CONCAT(REPT("0",4-LEN(Rapportage!A1202)),Rapportage!A1202))</f>
        <v/>
      </c>
      <c r="B1202" s="31" t="s">
        <v>3609</v>
      </c>
      <c r="C1202" s="31" t="str">
        <f>IF((Rapportage!C1202)="","",_xlfn.CONCAT(REPT("0",10-LEN(Rapportage!C1202)),Rapportage!C1202))</f>
        <v/>
      </c>
      <c r="D1202" s="31" t="s">
        <v>3610</v>
      </c>
      <c r="E1202" s="31" t="s">
        <v>18783</v>
      </c>
      <c r="F1202" s="31" t="s">
        <v>16261</v>
      </c>
      <c r="G1202" s="31" t="s">
        <v>3611</v>
      </c>
      <c r="H1202" s="31" t="s">
        <v>9943</v>
      </c>
      <c r="I1202" s="31">
        <v>1766</v>
      </c>
      <c r="J1202" s="31" t="e">
        <f ca="1">IF(($AB$2-$AA$2) &gt;= 0,IF(LEN(TEXT((V1202)*100,"00000"))=3,_xlfn.CONCAT(0,TEXT((V1202)*100,"00000")),TEXT((V1202)*100,"00000")),empty)</f>
        <v>#NAME?</v>
      </c>
      <c r="K1202" s="31" t="str">
        <f t="shared" si="117"/>
        <v/>
      </c>
      <c r="L1202" s="31" t="s">
        <v>13742</v>
      </c>
      <c r="M1202" s="31"/>
      <c r="N1202" s="33" t="e">
        <f>MOD(Rapportage!H1202-Rapportage!F1202,1)-P1202</f>
        <v>#VALUE!</v>
      </c>
      <c r="O1202" s="31" t="str">
        <f>IF(Rapportage!G1202="","",Rapportage!G1202-Rapportage!E1202)</f>
        <v/>
      </c>
      <c r="P1202" s="35" t="str">
        <f>IF(Rapportage!K1202="","",(Rapportage!K1202*60)/1440)</f>
        <v/>
      </c>
      <c r="Q1202" s="40" t="str">
        <f>IF(O1202=1,1-((Rapportage!F391-$X$2)),"")</f>
        <v/>
      </c>
      <c r="R1202" s="40" t="str">
        <f t="shared" si="116"/>
        <v/>
      </c>
      <c r="S1202" s="35" t="str">
        <f>IF(OR(O1202=1,Rapportage!H1202&lt;$X$3),IF(Rapportage!H1202&lt;"00:01","",(Rapportage!H1202-$X$2)),"")</f>
        <v/>
      </c>
      <c r="T1202" s="36" t="str">
        <f t="shared" si="118"/>
        <v/>
      </c>
      <c r="U1202" s="41" t="str">
        <f t="shared" si="119"/>
        <v/>
      </c>
      <c r="V1202" s="36" t="str">
        <f t="shared" si="120"/>
        <v/>
      </c>
      <c r="W1202" s="36" t="str">
        <f t="shared" si="121"/>
        <v/>
      </c>
      <c r="X1202" s="31"/>
      <c r="Y1202" s="31"/>
      <c r="Z1202" s="31" t="s">
        <v>9944</v>
      </c>
      <c r="AA1202" s="31">
        <v>1201</v>
      </c>
      <c r="AB1202" s="31"/>
      <c r="AC1202" s="31"/>
      <c r="AD1202" s="31"/>
      <c r="AE1202" s="31"/>
      <c r="AF1202" s="31"/>
    </row>
    <row r="1203" spans="1:32">
      <c r="A1203" s="31" t="str">
        <f>IF((Rapportage!A1203)="","",_xlfn.CONCAT(REPT("0",4-LEN(Rapportage!A1203)),Rapportage!A1203))</f>
        <v/>
      </c>
      <c r="B1203" s="31" t="s">
        <v>3612</v>
      </c>
      <c r="C1203" s="31" t="str">
        <f>IF((Rapportage!C1203)="","",_xlfn.CONCAT(REPT("0",10-LEN(Rapportage!C1203)),Rapportage!C1203))</f>
        <v/>
      </c>
      <c r="D1203" s="31" t="s">
        <v>3613</v>
      </c>
      <c r="E1203" s="31" t="s">
        <v>18784</v>
      </c>
      <c r="F1203" s="31" t="s">
        <v>16262</v>
      </c>
      <c r="G1203" s="31" t="s">
        <v>3614</v>
      </c>
      <c r="H1203" s="31" t="s">
        <v>9945</v>
      </c>
      <c r="I1203" s="31">
        <v>1766</v>
      </c>
      <c r="J1203" s="31" t="e">
        <f ca="1">IF(($AB$2-$AA$2) &gt;= 0,IF(LEN(TEXT((V1203)*100,"00000"))=3,_xlfn.CONCAT(0,TEXT((V1203)*100,"00000")),TEXT((V1203)*100,"00000")),empty)</f>
        <v>#NAME?</v>
      </c>
      <c r="K1203" s="31" t="str">
        <f t="shared" si="117"/>
        <v/>
      </c>
      <c r="L1203" s="31" t="s">
        <v>13743</v>
      </c>
      <c r="M1203" s="31"/>
      <c r="N1203" s="33" t="e">
        <f>MOD(Rapportage!H1203-Rapportage!F1203,1)-P1203</f>
        <v>#VALUE!</v>
      </c>
      <c r="O1203" s="31" t="str">
        <f>IF(Rapportage!G1203="","",Rapportage!G1203-Rapportage!E1203)</f>
        <v/>
      </c>
      <c r="P1203" s="35" t="str">
        <f>IF(Rapportage!K1203="","",(Rapportage!K1203*60)/1440)</f>
        <v/>
      </c>
      <c r="Q1203" s="40" t="str">
        <f>IF(O1203=1,1-((Rapportage!F392-$X$2)),"")</f>
        <v/>
      </c>
      <c r="R1203" s="40" t="str">
        <f t="shared" si="116"/>
        <v/>
      </c>
      <c r="S1203" s="35" t="str">
        <f>IF(OR(O1203=1,Rapportage!H1203&lt;$X$3),IF(Rapportage!H1203&lt;"00:01","",(Rapportage!H1203-$X$2)),"")</f>
        <v/>
      </c>
      <c r="T1203" s="36" t="str">
        <f t="shared" si="118"/>
        <v/>
      </c>
      <c r="U1203" s="41" t="str">
        <f t="shared" si="119"/>
        <v/>
      </c>
      <c r="V1203" s="36" t="str">
        <f t="shared" si="120"/>
        <v/>
      </c>
      <c r="W1203" s="36" t="str">
        <f t="shared" si="121"/>
        <v/>
      </c>
      <c r="X1203" s="31"/>
      <c r="Y1203" s="31"/>
      <c r="Z1203" s="31" t="s">
        <v>9946</v>
      </c>
      <c r="AA1203" s="31">
        <v>1202</v>
      </c>
      <c r="AB1203" s="31"/>
      <c r="AC1203" s="31"/>
      <c r="AD1203" s="31"/>
      <c r="AE1203" s="31"/>
      <c r="AF1203" s="31"/>
    </row>
    <row r="1204" spans="1:32">
      <c r="A1204" s="31" t="str">
        <f>IF((Rapportage!A1204)="","",_xlfn.CONCAT(REPT("0",4-LEN(Rapportage!A1204)),Rapportage!A1204))</f>
        <v/>
      </c>
      <c r="B1204" s="31" t="s">
        <v>3615</v>
      </c>
      <c r="C1204" s="31" t="str">
        <f>IF((Rapportage!C1204)="","",_xlfn.CONCAT(REPT("0",10-LEN(Rapportage!C1204)),Rapportage!C1204))</f>
        <v/>
      </c>
      <c r="D1204" s="31" t="s">
        <v>3616</v>
      </c>
      <c r="E1204" s="31" t="s">
        <v>18785</v>
      </c>
      <c r="F1204" s="31" t="s">
        <v>16263</v>
      </c>
      <c r="G1204" s="31" t="s">
        <v>3617</v>
      </c>
      <c r="H1204" s="31" t="s">
        <v>9947</v>
      </c>
      <c r="I1204" s="31">
        <v>1766</v>
      </c>
      <c r="J1204" s="31" t="e">
        <f ca="1">IF(($AB$2-$AA$2) &gt;= 0,IF(LEN(TEXT((V1204)*100,"00000"))=3,_xlfn.CONCAT(0,TEXT((V1204)*100,"00000")),TEXT((V1204)*100,"00000")),empty)</f>
        <v>#NAME?</v>
      </c>
      <c r="K1204" s="31" t="str">
        <f t="shared" si="117"/>
        <v/>
      </c>
      <c r="L1204" s="31" t="s">
        <v>13744</v>
      </c>
      <c r="M1204" s="31"/>
      <c r="N1204" s="33" t="e">
        <f>MOD(Rapportage!H1204-Rapportage!F1204,1)-P1204</f>
        <v>#VALUE!</v>
      </c>
      <c r="O1204" s="31" t="str">
        <f>IF(Rapportage!G1204="","",Rapportage!G1204-Rapportage!E1204)</f>
        <v/>
      </c>
      <c r="P1204" s="35" t="str">
        <f>IF(Rapportage!K1204="","",(Rapportage!K1204*60)/1440)</f>
        <v/>
      </c>
      <c r="Q1204" s="40" t="str">
        <f>IF(O1204=1,1-((Rapportage!F393-$X$2)),"")</f>
        <v/>
      </c>
      <c r="R1204" s="40" t="str">
        <f t="shared" si="116"/>
        <v/>
      </c>
      <c r="S1204" s="35" t="str">
        <f>IF(OR(O1204=1,Rapportage!H1204&lt;$X$3),IF(Rapportage!H1204&lt;"00:01","",(Rapportage!H1204-$X$2)),"")</f>
        <v/>
      </c>
      <c r="T1204" s="36" t="str">
        <f t="shared" si="118"/>
        <v/>
      </c>
      <c r="U1204" s="41" t="str">
        <f t="shared" si="119"/>
        <v/>
      </c>
      <c r="V1204" s="36" t="str">
        <f t="shared" si="120"/>
        <v/>
      </c>
      <c r="W1204" s="36" t="str">
        <f t="shared" si="121"/>
        <v/>
      </c>
      <c r="X1204" s="31"/>
      <c r="Y1204" s="31"/>
      <c r="Z1204" s="31" t="s">
        <v>9948</v>
      </c>
      <c r="AA1204" s="31">
        <v>1203</v>
      </c>
      <c r="AB1204" s="31"/>
      <c r="AC1204" s="31"/>
      <c r="AD1204" s="31"/>
      <c r="AE1204" s="31"/>
      <c r="AF1204" s="31"/>
    </row>
    <row r="1205" spans="1:32">
      <c r="A1205" s="31" t="str">
        <f>IF((Rapportage!A1205)="","",_xlfn.CONCAT(REPT("0",4-LEN(Rapportage!A1205)),Rapportage!A1205))</f>
        <v/>
      </c>
      <c r="B1205" s="31" t="s">
        <v>3618</v>
      </c>
      <c r="C1205" s="31" t="str">
        <f>IF((Rapportage!C1205)="","",_xlfn.CONCAT(REPT("0",10-LEN(Rapportage!C1205)),Rapportage!C1205))</f>
        <v/>
      </c>
      <c r="D1205" s="31" t="s">
        <v>3619</v>
      </c>
      <c r="E1205" s="31" t="s">
        <v>18786</v>
      </c>
      <c r="F1205" s="31" t="s">
        <v>16264</v>
      </c>
      <c r="G1205" s="31" t="s">
        <v>3620</v>
      </c>
      <c r="H1205" s="31" t="s">
        <v>9949</v>
      </c>
      <c r="I1205" s="31">
        <v>1766</v>
      </c>
      <c r="J1205" s="31" t="e">
        <f ca="1">IF(($AB$2-$AA$2) &gt;= 0,IF(LEN(TEXT((V1205)*100,"00000"))=3,_xlfn.CONCAT(0,TEXT((V1205)*100,"00000")),TEXT((V1205)*100,"00000")),empty)</f>
        <v>#NAME?</v>
      </c>
      <c r="K1205" s="31" t="str">
        <f t="shared" si="117"/>
        <v/>
      </c>
      <c r="L1205" s="31" t="s">
        <v>13745</v>
      </c>
      <c r="M1205" s="31"/>
      <c r="N1205" s="33" t="e">
        <f>MOD(Rapportage!H1205-Rapportage!F1205,1)-P1205</f>
        <v>#VALUE!</v>
      </c>
      <c r="O1205" s="31" t="str">
        <f>IF(Rapportage!G1205="","",Rapportage!G1205-Rapportage!E1205)</f>
        <v/>
      </c>
      <c r="P1205" s="35" t="str">
        <f>IF(Rapportage!K1205="","",(Rapportage!K1205*60)/1440)</f>
        <v/>
      </c>
      <c r="Q1205" s="40" t="str">
        <f>IF(O1205=1,1-((Rapportage!F394-$X$2)),"")</f>
        <v/>
      </c>
      <c r="R1205" s="40" t="str">
        <f t="shared" si="116"/>
        <v/>
      </c>
      <c r="S1205" s="35" t="str">
        <f>IF(OR(O1205=1,Rapportage!H1205&lt;$X$3),IF(Rapportage!H1205&lt;"00:01","",(Rapportage!H1205-$X$2)),"")</f>
        <v/>
      </c>
      <c r="T1205" s="36" t="str">
        <f t="shared" si="118"/>
        <v/>
      </c>
      <c r="U1205" s="41" t="str">
        <f t="shared" si="119"/>
        <v/>
      </c>
      <c r="V1205" s="36" t="str">
        <f t="shared" si="120"/>
        <v/>
      </c>
      <c r="W1205" s="36" t="str">
        <f t="shared" si="121"/>
        <v/>
      </c>
      <c r="X1205" s="31"/>
      <c r="Y1205" s="31"/>
      <c r="Z1205" s="31" t="s">
        <v>9950</v>
      </c>
      <c r="AA1205" s="31">
        <v>1204</v>
      </c>
      <c r="AB1205" s="31"/>
      <c r="AC1205" s="31"/>
      <c r="AD1205" s="31"/>
      <c r="AE1205" s="31"/>
      <c r="AF1205" s="31"/>
    </row>
    <row r="1206" spans="1:32">
      <c r="A1206" s="31" t="str">
        <f>IF((Rapportage!A1206)="","",_xlfn.CONCAT(REPT("0",4-LEN(Rapportage!A1206)),Rapportage!A1206))</f>
        <v/>
      </c>
      <c r="B1206" s="31" t="s">
        <v>3621</v>
      </c>
      <c r="C1206" s="31" t="str">
        <f>IF((Rapportage!C1206)="","",_xlfn.CONCAT(REPT("0",10-LEN(Rapportage!C1206)),Rapportage!C1206))</f>
        <v/>
      </c>
      <c r="D1206" s="31" t="s">
        <v>3622</v>
      </c>
      <c r="E1206" s="31" t="s">
        <v>18787</v>
      </c>
      <c r="F1206" s="31" t="s">
        <v>16265</v>
      </c>
      <c r="G1206" s="31" t="s">
        <v>3623</v>
      </c>
      <c r="H1206" s="31" t="s">
        <v>9951</v>
      </c>
      <c r="I1206" s="31">
        <v>1766</v>
      </c>
      <c r="J1206" s="31" t="e">
        <f ca="1">IF(($AB$2-$AA$2) &gt;= 0,IF(LEN(TEXT((V1206)*100,"00000"))=3,_xlfn.CONCAT(0,TEXT((V1206)*100,"00000")),TEXT((V1206)*100,"00000")),empty)</f>
        <v>#NAME?</v>
      </c>
      <c r="K1206" s="31" t="str">
        <f t="shared" si="117"/>
        <v/>
      </c>
      <c r="L1206" s="31" t="s">
        <v>13746</v>
      </c>
      <c r="M1206" s="31"/>
      <c r="N1206" s="33" t="e">
        <f>MOD(Rapportage!H1206-Rapportage!F1206,1)-P1206</f>
        <v>#VALUE!</v>
      </c>
      <c r="O1206" s="31" t="str">
        <f>IF(Rapportage!G1206="","",Rapportage!G1206-Rapportage!E1206)</f>
        <v/>
      </c>
      <c r="P1206" s="35" t="str">
        <f>IF(Rapportage!K1206="","",(Rapportage!K1206*60)/1440)</f>
        <v/>
      </c>
      <c r="Q1206" s="40" t="str">
        <f>IF(O1206=1,1-((Rapportage!F395-$X$2)),"")</f>
        <v/>
      </c>
      <c r="R1206" s="40" t="str">
        <f t="shared" si="116"/>
        <v/>
      </c>
      <c r="S1206" s="35" t="str">
        <f>IF(OR(O1206=1,Rapportage!H1206&lt;$X$3),IF(Rapportage!H1206&lt;"00:01","",(Rapportage!H1206-$X$2)),"")</f>
        <v/>
      </c>
      <c r="T1206" s="36" t="str">
        <f t="shared" si="118"/>
        <v/>
      </c>
      <c r="U1206" s="41" t="str">
        <f t="shared" si="119"/>
        <v/>
      </c>
      <c r="V1206" s="36" t="str">
        <f t="shared" si="120"/>
        <v/>
      </c>
      <c r="W1206" s="36" t="str">
        <f t="shared" si="121"/>
        <v/>
      </c>
      <c r="X1206" s="31"/>
      <c r="Y1206" s="31"/>
      <c r="Z1206" s="31" t="s">
        <v>9952</v>
      </c>
      <c r="AA1206" s="31">
        <v>1205</v>
      </c>
      <c r="AB1206" s="31"/>
      <c r="AC1206" s="31"/>
      <c r="AD1206" s="31"/>
      <c r="AE1206" s="31"/>
      <c r="AF1206" s="31"/>
    </row>
    <row r="1207" spans="1:32">
      <c r="A1207" s="31" t="str">
        <f>IF((Rapportage!A1207)="","",_xlfn.CONCAT(REPT("0",4-LEN(Rapportage!A1207)),Rapportage!A1207))</f>
        <v/>
      </c>
      <c r="B1207" s="31" t="s">
        <v>3624</v>
      </c>
      <c r="C1207" s="31" t="str">
        <f>IF((Rapportage!C1207)="","",_xlfn.CONCAT(REPT("0",10-LEN(Rapportage!C1207)),Rapportage!C1207))</f>
        <v/>
      </c>
      <c r="D1207" s="31" t="s">
        <v>3625</v>
      </c>
      <c r="E1207" s="31" t="s">
        <v>18788</v>
      </c>
      <c r="F1207" s="31" t="s">
        <v>16266</v>
      </c>
      <c r="G1207" s="31" t="s">
        <v>3626</v>
      </c>
      <c r="H1207" s="31" t="s">
        <v>9953</v>
      </c>
      <c r="I1207" s="31">
        <v>1766</v>
      </c>
      <c r="J1207" s="31" t="e">
        <f ca="1">IF(($AB$2-$AA$2) &gt;= 0,IF(LEN(TEXT((V1207)*100,"00000"))=3,_xlfn.CONCAT(0,TEXT((V1207)*100,"00000")),TEXT((V1207)*100,"00000")),empty)</f>
        <v>#NAME?</v>
      </c>
      <c r="K1207" s="31" t="str">
        <f t="shared" si="117"/>
        <v/>
      </c>
      <c r="L1207" s="31" t="s">
        <v>13747</v>
      </c>
      <c r="M1207" s="31"/>
      <c r="N1207" s="33" t="e">
        <f>MOD(Rapportage!H1207-Rapportage!F1207,1)-P1207</f>
        <v>#VALUE!</v>
      </c>
      <c r="O1207" s="31" t="str">
        <f>IF(Rapportage!G1207="","",Rapportage!G1207-Rapportage!E1207)</f>
        <v/>
      </c>
      <c r="P1207" s="35" t="str">
        <f>IF(Rapportage!K1207="","",(Rapportage!K1207*60)/1440)</f>
        <v/>
      </c>
      <c r="Q1207" s="40" t="str">
        <f>IF(O1207=1,1-((Rapportage!F396-$X$2)),"")</f>
        <v/>
      </c>
      <c r="R1207" s="40" t="str">
        <f t="shared" si="116"/>
        <v/>
      </c>
      <c r="S1207" s="35" t="str">
        <f>IF(OR(O1207=1,Rapportage!H1207&lt;$X$3),IF(Rapportage!H1207&lt;"00:01","",(Rapportage!H1207-$X$2)),"")</f>
        <v/>
      </c>
      <c r="T1207" s="36" t="str">
        <f t="shared" si="118"/>
        <v/>
      </c>
      <c r="U1207" s="41" t="str">
        <f t="shared" si="119"/>
        <v/>
      </c>
      <c r="V1207" s="36" t="str">
        <f t="shared" si="120"/>
        <v/>
      </c>
      <c r="W1207" s="36" t="str">
        <f t="shared" si="121"/>
        <v/>
      </c>
      <c r="X1207" s="31"/>
      <c r="Y1207" s="31"/>
      <c r="Z1207" s="31" t="s">
        <v>9954</v>
      </c>
      <c r="AA1207" s="31">
        <v>1206</v>
      </c>
      <c r="AB1207" s="31"/>
      <c r="AC1207" s="31"/>
      <c r="AD1207" s="31"/>
      <c r="AE1207" s="31"/>
      <c r="AF1207" s="31"/>
    </row>
    <row r="1208" spans="1:32">
      <c r="A1208" s="31" t="str">
        <f>IF((Rapportage!A1208)="","",_xlfn.CONCAT(REPT("0",4-LEN(Rapportage!A1208)),Rapportage!A1208))</f>
        <v/>
      </c>
      <c r="B1208" s="31" t="s">
        <v>3627</v>
      </c>
      <c r="C1208" s="31" t="str">
        <f>IF((Rapportage!C1208)="","",_xlfn.CONCAT(REPT("0",10-LEN(Rapportage!C1208)),Rapportage!C1208))</f>
        <v/>
      </c>
      <c r="D1208" s="31" t="s">
        <v>3628</v>
      </c>
      <c r="E1208" s="31" t="s">
        <v>18789</v>
      </c>
      <c r="F1208" s="31" t="s">
        <v>16267</v>
      </c>
      <c r="G1208" s="31" t="s">
        <v>3629</v>
      </c>
      <c r="H1208" s="31" t="s">
        <v>9955</v>
      </c>
      <c r="I1208" s="31">
        <v>1766</v>
      </c>
      <c r="J1208" s="31" t="e">
        <f ca="1">IF(($AB$2-$AA$2) &gt;= 0,IF(LEN(TEXT((V1208)*100,"00000"))=3,_xlfn.CONCAT(0,TEXT((V1208)*100,"00000")),TEXT((V1208)*100,"00000")),empty)</f>
        <v>#NAME?</v>
      </c>
      <c r="K1208" s="31" t="str">
        <f t="shared" si="117"/>
        <v/>
      </c>
      <c r="L1208" s="31" t="s">
        <v>13748</v>
      </c>
      <c r="M1208" s="31"/>
      <c r="N1208" s="33" t="e">
        <f>MOD(Rapportage!H1208-Rapportage!F1208,1)-P1208</f>
        <v>#VALUE!</v>
      </c>
      <c r="O1208" s="31" t="str">
        <f>IF(Rapportage!G1208="","",Rapportage!G1208-Rapportage!E1208)</f>
        <v/>
      </c>
      <c r="P1208" s="35" t="str">
        <f>IF(Rapportage!K1208="","",(Rapportage!K1208*60)/1440)</f>
        <v/>
      </c>
      <c r="Q1208" s="40" t="str">
        <f>IF(O1208=1,1-((Rapportage!F397-$X$2)),"")</f>
        <v/>
      </c>
      <c r="R1208" s="40" t="str">
        <f t="shared" si="116"/>
        <v/>
      </c>
      <c r="S1208" s="35" t="str">
        <f>IF(OR(O1208=1,Rapportage!H1208&lt;$X$3),IF(Rapportage!H1208&lt;"00:01","",(Rapportage!H1208-$X$2)),"")</f>
        <v/>
      </c>
      <c r="T1208" s="36" t="str">
        <f t="shared" si="118"/>
        <v/>
      </c>
      <c r="U1208" s="41" t="str">
        <f t="shared" si="119"/>
        <v/>
      </c>
      <c r="V1208" s="36" t="str">
        <f t="shared" si="120"/>
        <v/>
      </c>
      <c r="W1208" s="36" t="str">
        <f t="shared" si="121"/>
        <v/>
      </c>
      <c r="X1208" s="31"/>
      <c r="Y1208" s="31"/>
      <c r="Z1208" s="31" t="s">
        <v>9956</v>
      </c>
      <c r="AA1208" s="31">
        <v>1207</v>
      </c>
      <c r="AB1208" s="31"/>
      <c r="AC1208" s="31"/>
      <c r="AD1208" s="31"/>
      <c r="AE1208" s="31"/>
      <c r="AF1208" s="31"/>
    </row>
    <row r="1209" spans="1:32">
      <c r="A1209" s="31" t="str">
        <f>IF((Rapportage!A1209)="","",_xlfn.CONCAT(REPT("0",4-LEN(Rapportage!A1209)),Rapportage!A1209))</f>
        <v/>
      </c>
      <c r="B1209" s="31" t="s">
        <v>3630</v>
      </c>
      <c r="C1209" s="31" t="str">
        <f>IF((Rapportage!C1209)="","",_xlfn.CONCAT(REPT("0",10-LEN(Rapportage!C1209)),Rapportage!C1209))</f>
        <v/>
      </c>
      <c r="D1209" s="31" t="s">
        <v>3631</v>
      </c>
      <c r="E1209" s="31" t="s">
        <v>18790</v>
      </c>
      <c r="F1209" s="31" t="s">
        <v>16268</v>
      </c>
      <c r="G1209" s="31" t="s">
        <v>3632</v>
      </c>
      <c r="H1209" s="31" t="s">
        <v>9957</v>
      </c>
      <c r="I1209" s="31">
        <v>1766</v>
      </c>
      <c r="J1209" s="31" t="e">
        <f ca="1">IF(($AB$2-$AA$2) &gt;= 0,IF(LEN(TEXT((V1209)*100,"00000"))=3,_xlfn.CONCAT(0,TEXT((V1209)*100,"00000")),TEXT((V1209)*100,"00000")),empty)</f>
        <v>#NAME?</v>
      </c>
      <c r="K1209" s="31" t="str">
        <f t="shared" si="117"/>
        <v/>
      </c>
      <c r="L1209" s="31" t="s">
        <v>13749</v>
      </c>
      <c r="M1209" s="31"/>
      <c r="N1209" s="33" t="e">
        <f>MOD(Rapportage!H1209-Rapportage!F1209,1)-P1209</f>
        <v>#VALUE!</v>
      </c>
      <c r="O1209" s="31" t="str">
        <f>IF(Rapportage!G1209="","",Rapportage!G1209-Rapportage!E1209)</f>
        <v/>
      </c>
      <c r="P1209" s="35" t="str">
        <f>IF(Rapportage!K1209="","",(Rapportage!K1209*60)/1440)</f>
        <v/>
      </c>
      <c r="Q1209" s="40" t="str">
        <f>IF(O1209=1,1-((Rapportage!F398-$X$2)),"")</f>
        <v/>
      </c>
      <c r="R1209" s="40" t="str">
        <f t="shared" si="116"/>
        <v/>
      </c>
      <c r="S1209" s="35" t="str">
        <f>IF(OR(O1209=1,Rapportage!H1209&lt;$X$3),IF(Rapportage!H1209&lt;"00:01","",(Rapportage!H1209-$X$2)),"")</f>
        <v/>
      </c>
      <c r="T1209" s="36" t="str">
        <f t="shared" si="118"/>
        <v/>
      </c>
      <c r="U1209" s="41" t="str">
        <f t="shared" si="119"/>
        <v/>
      </c>
      <c r="V1209" s="36" t="str">
        <f t="shared" si="120"/>
        <v/>
      </c>
      <c r="W1209" s="36" t="str">
        <f t="shared" si="121"/>
        <v/>
      </c>
      <c r="X1209" s="31"/>
      <c r="Y1209" s="31"/>
      <c r="Z1209" s="31" t="s">
        <v>9958</v>
      </c>
      <c r="AA1209" s="31">
        <v>1208</v>
      </c>
      <c r="AB1209" s="31"/>
      <c r="AC1209" s="31"/>
      <c r="AD1209" s="31"/>
      <c r="AE1209" s="31"/>
      <c r="AF1209" s="31"/>
    </row>
    <row r="1210" spans="1:32">
      <c r="A1210" s="31" t="str">
        <f>IF((Rapportage!A1210)="","",_xlfn.CONCAT(REPT("0",4-LEN(Rapportage!A1210)),Rapportage!A1210))</f>
        <v/>
      </c>
      <c r="B1210" s="31" t="s">
        <v>3633</v>
      </c>
      <c r="C1210" s="31" t="str">
        <f>IF((Rapportage!C1210)="","",_xlfn.CONCAT(REPT("0",10-LEN(Rapportage!C1210)),Rapportage!C1210))</f>
        <v/>
      </c>
      <c r="D1210" s="31" t="s">
        <v>3634</v>
      </c>
      <c r="E1210" s="31" t="s">
        <v>18791</v>
      </c>
      <c r="F1210" s="31" t="s">
        <v>16269</v>
      </c>
      <c r="G1210" s="31" t="s">
        <v>3635</v>
      </c>
      <c r="H1210" s="31" t="s">
        <v>9959</v>
      </c>
      <c r="I1210" s="31">
        <v>1766</v>
      </c>
      <c r="J1210" s="31" t="e">
        <f ca="1">IF(($AB$2-$AA$2) &gt;= 0,IF(LEN(TEXT((V1210)*100,"00000"))=3,_xlfn.CONCAT(0,TEXT((V1210)*100,"00000")),TEXT((V1210)*100,"00000")),empty)</f>
        <v>#NAME?</v>
      </c>
      <c r="K1210" s="31" t="str">
        <f t="shared" si="117"/>
        <v/>
      </c>
      <c r="L1210" s="31" t="s">
        <v>13750</v>
      </c>
      <c r="M1210" s="31"/>
      <c r="N1210" s="33" t="e">
        <f>MOD(Rapportage!H1210-Rapportage!F1210,1)-P1210</f>
        <v>#VALUE!</v>
      </c>
      <c r="O1210" s="31" t="str">
        <f>IF(Rapportage!G1210="","",Rapportage!G1210-Rapportage!E1210)</f>
        <v/>
      </c>
      <c r="P1210" s="35" t="str">
        <f>IF(Rapportage!K1210="","",(Rapportage!K1210*60)/1440)</f>
        <v/>
      </c>
      <c r="Q1210" s="40" t="str">
        <f>IF(O1210=1,1-((Rapportage!F399-$X$2)),"")</f>
        <v/>
      </c>
      <c r="R1210" s="40" t="str">
        <f t="shared" si="116"/>
        <v/>
      </c>
      <c r="S1210" s="35" t="str">
        <f>IF(OR(O1210=1,Rapportage!H1210&lt;$X$3),IF(Rapportage!H1210&lt;"00:01","",(Rapportage!H1210-$X$2)),"")</f>
        <v/>
      </c>
      <c r="T1210" s="36" t="str">
        <f t="shared" si="118"/>
        <v/>
      </c>
      <c r="U1210" s="41" t="str">
        <f t="shared" si="119"/>
        <v/>
      </c>
      <c r="V1210" s="36" t="str">
        <f t="shared" si="120"/>
        <v/>
      </c>
      <c r="W1210" s="36" t="str">
        <f t="shared" si="121"/>
        <v/>
      </c>
      <c r="X1210" s="31"/>
      <c r="Y1210" s="31"/>
      <c r="Z1210" s="31" t="s">
        <v>9960</v>
      </c>
      <c r="AA1210" s="31">
        <v>1209</v>
      </c>
      <c r="AB1210" s="31"/>
      <c r="AC1210" s="31"/>
      <c r="AD1210" s="31"/>
      <c r="AE1210" s="31"/>
      <c r="AF1210" s="31"/>
    </row>
    <row r="1211" spans="1:32">
      <c r="A1211" s="31" t="str">
        <f>IF((Rapportage!A1211)="","",_xlfn.CONCAT(REPT("0",4-LEN(Rapportage!A1211)),Rapportage!A1211))</f>
        <v/>
      </c>
      <c r="B1211" s="31" t="s">
        <v>3636</v>
      </c>
      <c r="C1211" s="31" t="str">
        <f>IF((Rapportage!C1211)="","",_xlfn.CONCAT(REPT("0",10-LEN(Rapportage!C1211)),Rapportage!C1211))</f>
        <v/>
      </c>
      <c r="D1211" s="31" t="s">
        <v>3637</v>
      </c>
      <c r="E1211" s="31" t="s">
        <v>18792</v>
      </c>
      <c r="F1211" s="31" t="s">
        <v>16270</v>
      </c>
      <c r="G1211" s="31" t="s">
        <v>3638</v>
      </c>
      <c r="H1211" s="31" t="s">
        <v>9961</v>
      </c>
      <c r="I1211" s="31">
        <v>1766</v>
      </c>
      <c r="J1211" s="31" t="e">
        <f ca="1">IF(($AB$2-$AA$2) &gt;= 0,IF(LEN(TEXT((V1211)*100,"00000"))=3,_xlfn.CONCAT(0,TEXT((V1211)*100,"00000")),TEXT((V1211)*100,"00000")),empty)</f>
        <v>#NAME?</v>
      </c>
      <c r="K1211" s="31" t="str">
        <f t="shared" si="117"/>
        <v/>
      </c>
      <c r="L1211" s="31" t="s">
        <v>13751</v>
      </c>
      <c r="M1211" s="31"/>
      <c r="N1211" s="33" t="e">
        <f>MOD(Rapportage!H1211-Rapportage!F1211,1)-P1211</f>
        <v>#VALUE!</v>
      </c>
      <c r="O1211" s="31" t="str">
        <f>IF(Rapportage!G1211="","",Rapportage!G1211-Rapportage!E1211)</f>
        <v/>
      </c>
      <c r="P1211" s="35" t="str">
        <f>IF(Rapportage!K1211="","",(Rapportage!K1211*60)/1440)</f>
        <v/>
      </c>
      <c r="Q1211" s="40" t="str">
        <f>IF(O1211=1,1-((Rapportage!F400-$X$2)),"")</f>
        <v/>
      </c>
      <c r="R1211" s="40" t="str">
        <f t="shared" si="116"/>
        <v/>
      </c>
      <c r="S1211" s="35" t="str">
        <f>IF(OR(O1211=1,Rapportage!H1211&lt;$X$3),IF(Rapportage!H1211&lt;"00:01","",(Rapportage!H1211-$X$2)),"")</f>
        <v/>
      </c>
      <c r="T1211" s="36" t="str">
        <f t="shared" si="118"/>
        <v/>
      </c>
      <c r="U1211" s="41" t="str">
        <f t="shared" si="119"/>
        <v/>
      </c>
      <c r="V1211" s="36" t="str">
        <f t="shared" si="120"/>
        <v/>
      </c>
      <c r="W1211" s="36" t="str">
        <f t="shared" si="121"/>
        <v/>
      </c>
      <c r="X1211" s="31"/>
      <c r="Y1211" s="31"/>
      <c r="Z1211" s="31" t="s">
        <v>9962</v>
      </c>
      <c r="AA1211" s="31">
        <v>1210</v>
      </c>
      <c r="AB1211" s="31"/>
      <c r="AC1211" s="31"/>
      <c r="AD1211" s="31"/>
      <c r="AE1211" s="31"/>
      <c r="AF1211" s="31"/>
    </row>
    <row r="1212" spans="1:32">
      <c r="A1212" s="31" t="str">
        <f>IF((Rapportage!A1212)="","",_xlfn.CONCAT(REPT("0",4-LEN(Rapportage!A1212)),Rapportage!A1212))</f>
        <v/>
      </c>
      <c r="B1212" s="31" t="s">
        <v>3639</v>
      </c>
      <c r="C1212" s="31" t="str">
        <f>IF((Rapportage!C1212)="","",_xlfn.CONCAT(REPT("0",10-LEN(Rapportage!C1212)),Rapportage!C1212))</f>
        <v/>
      </c>
      <c r="D1212" s="31" t="s">
        <v>3640</v>
      </c>
      <c r="E1212" s="31" t="s">
        <v>18793</v>
      </c>
      <c r="F1212" s="31" t="s">
        <v>16271</v>
      </c>
      <c r="G1212" s="31" t="s">
        <v>3641</v>
      </c>
      <c r="H1212" s="31" t="s">
        <v>9963</v>
      </c>
      <c r="I1212" s="31">
        <v>1766</v>
      </c>
      <c r="J1212" s="31" t="e">
        <f ca="1">IF(($AB$2-$AA$2) &gt;= 0,IF(LEN(TEXT((V1212)*100,"00000"))=3,_xlfn.CONCAT(0,TEXT((V1212)*100,"00000")),TEXT((V1212)*100,"00000")),empty)</f>
        <v>#NAME?</v>
      </c>
      <c r="K1212" s="31" t="str">
        <f t="shared" si="117"/>
        <v/>
      </c>
      <c r="L1212" s="31" t="s">
        <v>13752</v>
      </c>
      <c r="M1212" s="31"/>
      <c r="N1212" s="33" t="e">
        <f>MOD(Rapportage!H1212-Rapportage!F1212,1)-P1212</f>
        <v>#VALUE!</v>
      </c>
      <c r="O1212" s="31" t="str">
        <f>IF(Rapportage!G1212="","",Rapportage!G1212-Rapportage!E1212)</f>
        <v/>
      </c>
      <c r="P1212" s="35" t="str">
        <f>IF(Rapportage!K1212="","",(Rapportage!K1212*60)/1440)</f>
        <v/>
      </c>
      <c r="Q1212" s="40" t="str">
        <f>IF(O1212=1,1-((Rapportage!F401-$X$2)),"")</f>
        <v/>
      </c>
      <c r="R1212" s="40" t="str">
        <f t="shared" si="116"/>
        <v/>
      </c>
      <c r="S1212" s="35" t="str">
        <f>IF(OR(O1212=1,Rapportage!H1212&lt;$X$3),IF(Rapportage!H1212&lt;"00:01","",(Rapportage!H1212-$X$2)),"")</f>
        <v/>
      </c>
      <c r="T1212" s="36" t="str">
        <f t="shared" si="118"/>
        <v/>
      </c>
      <c r="U1212" s="41" t="str">
        <f t="shared" si="119"/>
        <v/>
      </c>
      <c r="V1212" s="36" t="str">
        <f t="shared" si="120"/>
        <v/>
      </c>
      <c r="W1212" s="36" t="str">
        <f t="shared" si="121"/>
        <v/>
      </c>
      <c r="X1212" s="31"/>
      <c r="Y1212" s="31"/>
      <c r="Z1212" s="31" t="s">
        <v>9964</v>
      </c>
      <c r="AA1212" s="31">
        <v>1211</v>
      </c>
      <c r="AB1212" s="31"/>
      <c r="AC1212" s="31"/>
      <c r="AD1212" s="31"/>
      <c r="AE1212" s="31"/>
      <c r="AF1212" s="31"/>
    </row>
    <row r="1213" spans="1:32">
      <c r="A1213" s="31" t="str">
        <f>IF((Rapportage!A1213)="","",_xlfn.CONCAT(REPT("0",4-LEN(Rapportage!A1213)),Rapportage!A1213))</f>
        <v/>
      </c>
      <c r="B1213" s="31" t="s">
        <v>3642</v>
      </c>
      <c r="C1213" s="31" t="str">
        <f>IF((Rapportage!C1213)="","",_xlfn.CONCAT(REPT("0",10-LEN(Rapportage!C1213)),Rapportage!C1213))</f>
        <v/>
      </c>
      <c r="D1213" s="31" t="s">
        <v>3643</v>
      </c>
      <c r="E1213" s="31" t="s">
        <v>18794</v>
      </c>
      <c r="F1213" s="31" t="s">
        <v>16272</v>
      </c>
      <c r="G1213" s="31" t="s">
        <v>3644</v>
      </c>
      <c r="H1213" s="31" t="s">
        <v>9965</v>
      </c>
      <c r="I1213" s="31">
        <v>1766</v>
      </c>
      <c r="J1213" s="31" t="e">
        <f ca="1">IF(($AB$2-$AA$2) &gt;= 0,IF(LEN(TEXT((V1213)*100,"00000"))=3,_xlfn.CONCAT(0,TEXT((V1213)*100,"00000")),TEXT((V1213)*100,"00000")),empty)</f>
        <v>#NAME?</v>
      </c>
      <c r="K1213" s="31" t="str">
        <f t="shared" si="117"/>
        <v/>
      </c>
      <c r="L1213" s="31" t="s">
        <v>13753</v>
      </c>
      <c r="M1213" s="31"/>
      <c r="N1213" s="33" t="e">
        <f>MOD(Rapportage!H1213-Rapportage!F1213,1)-P1213</f>
        <v>#VALUE!</v>
      </c>
      <c r="O1213" s="31" t="str">
        <f>IF(Rapportage!G1213="","",Rapportage!G1213-Rapportage!E1213)</f>
        <v/>
      </c>
      <c r="P1213" s="35" t="str">
        <f>IF(Rapportage!K1213="","",(Rapportage!K1213*60)/1440)</f>
        <v/>
      </c>
      <c r="Q1213" s="40" t="str">
        <f>IF(O1213=1,1-((Rapportage!F402-$X$2)),"")</f>
        <v/>
      </c>
      <c r="R1213" s="40" t="str">
        <f t="shared" si="116"/>
        <v/>
      </c>
      <c r="S1213" s="35" t="str">
        <f>IF(OR(O1213=1,Rapportage!H1213&lt;$X$3),IF(Rapportage!H1213&lt;"00:01","",(Rapportage!H1213-$X$2)),"")</f>
        <v/>
      </c>
      <c r="T1213" s="36" t="str">
        <f t="shared" si="118"/>
        <v/>
      </c>
      <c r="U1213" s="41" t="str">
        <f t="shared" si="119"/>
        <v/>
      </c>
      <c r="V1213" s="36" t="str">
        <f t="shared" si="120"/>
        <v/>
      </c>
      <c r="W1213" s="36" t="str">
        <f t="shared" si="121"/>
        <v/>
      </c>
      <c r="X1213" s="31"/>
      <c r="Y1213" s="31"/>
      <c r="Z1213" s="31" t="s">
        <v>9966</v>
      </c>
      <c r="AA1213" s="31">
        <v>1212</v>
      </c>
      <c r="AB1213" s="31"/>
      <c r="AC1213" s="31"/>
      <c r="AD1213" s="31"/>
      <c r="AE1213" s="31"/>
      <c r="AF1213" s="31"/>
    </row>
    <row r="1214" spans="1:32">
      <c r="A1214" s="31" t="str">
        <f>IF((Rapportage!A1214)="","",_xlfn.CONCAT(REPT("0",4-LEN(Rapportage!A1214)),Rapportage!A1214))</f>
        <v/>
      </c>
      <c r="B1214" s="31" t="s">
        <v>3645</v>
      </c>
      <c r="C1214" s="31" t="str">
        <f>IF((Rapportage!C1214)="","",_xlfn.CONCAT(REPT("0",10-LEN(Rapportage!C1214)),Rapportage!C1214))</f>
        <v/>
      </c>
      <c r="D1214" s="31" t="s">
        <v>3646</v>
      </c>
      <c r="E1214" s="31" t="s">
        <v>18795</v>
      </c>
      <c r="F1214" s="31" t="s">
        <v>16273</v>
      </c>
      <c r="G1214" s="31" t="s">
        <v>3647</v>
      </c>
      <c r="H1214" s="31" t="s">
        <v>9967</v>
      </c>
      <c r="I1214" s="31">
        <v>1766</v>
      </c>
      <c r="J1214" s="31" t="e">
        <f ca="1">IF(($AB$2-$AA$2) &gt;= 0,IF(LEN(TEXT((V1214)*100,"00000"))=3,_xlfn.CONCAT(0,TEXT((V1214)*100,"00000")),TEXT((V1214)*100,"00000")),empty)</f>
        <v>#NAME?</v>
      </c>
      <c r="K1214" s="31" t="str">
        <f t="shared" si="117"/>
        <v/>
      </c>
      <c r="L1214" s="31" t="s">
        <v>13754</v>
      </c>
      <c r="M1214" s="31"/>
      <c r="N1214" s="33" t="e">
        <f>MOD(Rapportage!H1214-Rapportage!F1214,1)-P1214</f>
        <v>#VALUE!</v>
      </c>
      <c r="O1214" s="31" t="str">
        <f>IF(Rapportage!G1214="","",Rapportage!G1214-Rapportage!E1214)</f>
        <v/>
      </c>
      <c r="P1214" s="35" t="str">
        <f>IF(Rapportage!K1214="","",(Rapportage!K1214*60)/1440)</f>
        <v/>
      </c>
      <c r="Q1214" s="40" t="str">
        <f>IF(O1214=1,1-((Rapportage!F403-$X$2)),"")</f>
        <v/>
      </c>
      <c r="R1214" s="40" t="str">
        <f t="shared" si="116"/>
        <v/>
      </c>
      <c r="S1214" s="35" t="str">
        <f>IF(OR(O1214=1,Rapportage!H1214&lt;$X$3),IF(Rapportage!H1214&lt;"00:01","",(Rapportage!H1214-$X$2)),"")</f>
        <v/>
      </c>
      <c r="T1214" s="36" t="str">
        <f t="shared" si="118"/>
        <v/>
      </c>
      <c r="U1214" s="41" t="str">
        <f t="shared" si="119"/>
        <v/>
      </c>
      <c r="V1214" s="36" t="str">
        <f t="shared" si="120"/>
        <v/>
      </c>
      <c r="W1214" s="36" t="str">
        <f t="shared" si="121"/>
        <v/>
      </c>
      <c r="X1214" s="31"/>
      <c r="Y1214" s="31"/>
      <c r="Z1214" s="31" t="s">
        <v>9968</v>
      </c>
      <c r="AA1214" s="31">
        <v>1213</v>
      </c>
      <c r="AB1214" s="31"/>
      <c r="AC1214" s="31"/>
      <c r="AD1214" s="31"/>
      <c r="AE1214" s="31"/>
      <c r="AF1214" s="31"/>
    </row>
    <row r="1215" spans="1:32">
      <c r="A1215" s="31" t="str">
        <f>IF((Rapportage!A1215)="","",_xlfn.CONCAT(REPT("0",4-LEN(Rapportage!A1215)),Rapportage!A1215))</f>
        <v/>
      </c>
      <c r="B1215" s="31" t="s">
        <v>3648</v>
      </c>
      <c r="C1215" s="31" t="str">
        <f>IF((Rapportage!C1215)="","",_xlfn.CONCAT(REPT("0",10-LEN(Rapportage!C1215)),Rapportage!C1215))</f>
        <v/>
      </c>
      <c r="D1215" s="31" t="s">
        <v>3649</v>
      </c>
      <c r="E1215" s="31" t="s">
        <v>18796</v>
      </c>
      <c r="F1215" s="31" t="s">
        <v>16274</v>
      </c>
      <c r="G1215" s="31" t="s">
        <v>3650</v>
      </c>
      <c r="H1215" s="31" t="s">
        <v>9969</v>
      </c>
      <c r="I1215" s="31">
        <v>1766</v>
      </c>
      <c r="J1215" s="31" t="e">
        <f ca="1">IF(($AB$2-$AA$2) &gt;= 0,IF(LEN(TEXT((V1215)*100,"00000"))=3,_xlfn.CONCAT(0,TEXT((V1215)*100,"00000")),TEXT((V1215)*100,"00000")),empty)</f>
        <v>#NAME?</v>
      </c>
      <c r="K1215" s="31" t="str">
        <f t="shared" si="117"/>
        <v/>
      </c>
      <c r="L1215" s="31" t="s">
        <v>13755</v>
      </c>
      <c r="M1215" s="31"/>
      <c r="N1215" s="33" t="e">
        <f>MOD(Rapportage!H1215-Rapportage!F1215,1)-P1215</f>
        <v>#VALUE!</v>
      </c>
      <c r="O1215" s="31" t="str">
        <f>IF(Rapportage!G1215="","",Rapportage!G1215-Rapportage!E1215)</f>
        <v/>
      </c>
      <c r="P1215" s="35" t="str">
        <f>IF(Rapportage!K1215="","",(Rapportage!K1215*60)/1440)</f>
        <v/>
      </c>
      <c r="Q1215" s="40" t="str">
        <f>IF(O1215=1,1-((Rapportage!F404-$X$2)),"")</f>
        <v/>
      </c>
      <c r="R1215" s="40" t="str">
        <f t="shared" si="116"/>
        <v/>
      </c>
      <c r="S1215" s="35" t="str">
        <f>IF(OR(O1215=1,Rapportage!H1215&lt;$X$3),IF(Rapportage!H1215&lt;"00:01","",(Rapportage!H1215-$X$2)),"")</f>
        <v/>
      </c>
      <c r="T1215" s="36" t="str">
        <f t="shared" si="118"/>
        <v/>
      </c>
      <c r="U1215" s="41" t="str">
        <f t="shared" si="119"/>
        <v/>
      </c>
      <c r="V1215" s="36" t="str">
        <f t="shared" si="120"/>
        <v/>
      </c>
      <c r="W1215" s="36" t="str">
        <f t="shared" si="121"/>
        <v/>
      </c>
      <c r="X1215" s="31"/>
      <c r="Y1215" s="31"/>
      <c r="Z1215" s="31" t="s">
        <v>9970</v>
      </c>
      <c r="AA1215" s="31">
        <v>1214</v>
      </c>
      <c r="AB1215" s="31"/>
      <c r="AC1215" s="31"/>
      <c r="AD1215" s="31"/>
      <c r="AE1215" s="31"/>
      <c r="AF1215" s="31"/>
    </row>
    <row r="1216" spans="1:32">
      <c r="A1216" s="31" t="str">
        <f>IF((Rapportage!A1216)="","",_xlfn.CONCAT(REPT("0",4-LEN(Rapportage!A1216)),Rapportage!A1216))</f>
        <v/>
      </c>
      <c r="B1216" s="31" t="s">
        <v>3651</v>
      </c>
      <c r="C1216" s="31" t="str">
        <f>IF((Rapportage!C1216)="","",_xlfn.CONCAT(REPT("0",10-LEN(Rapportage!C1216)),Rapportage!C1216))</f>
        <v/>
      </c>
      <c r="D1216" s="31" t="s">
        <v>3652</v>
      </c>
      <c r="E1216" s="31" t="s">
        <v>18797</v>
      </c>
      <c r="F1216" s="31" t="s">
        <v>16275</v>
      </c>
      <c r="G1216" s="31" t="s">
        <v>3653</v>
      </c>
      <c r="H1216" s="31" t="s">
        <v>9971</v>
      </c>
      <c r="I1216" s="31">
        <v>1766</v>
      </c>
      <c r="J1216" s="31" t="e">
        <f ca="1">IF(($AB$2-$AA$2) &gt;= 0,IF(LEN(TEXT((V1216)*100,"00000"))=3,_xlfn.CONCAT(0,TEXT((V1216)*100,"00000")),TEXT((V1216)*100,"00000")),empty)</f>
        <v>#NAME?</v>
      </c>
      <c r="K1216" s="31" t="str">
        <f t="shared" si="117"/>
        <v/>
      </c>
      <c r="L1216" s="31" t="s">
        <v>13756</v>
      </c>
      <c r="M1216" s="31"/>
      <c r="N1216" s="33" t="e">
        <f>MOD(Rapportage!H1216-Rapportage!F1216,1)-P1216</f>
        <v>#VALUE!</v>
      </c>
      <c r="O1216" s="31" t="str">
        <f>IF(Rapportage!G1216="","",Rapportage!G1216-Rapportage!E1216)</f>
        <v/>
      </c>
      <c r="P1216" s="35" t="str">
        <f>IF(Rapportage!K1216="","",(Rapportage!K1216*60)/1440)</f>
        <v/>
      </c>
      <c r="Q1216" s="40" t="str">
        <f>IF(O1216=1,1-((Rapportage!F405-$X$2)),"")</f>
        <v/>
      </c>
      <c r="R1216" s="40" t="str">
        <f t="shared" si="116"/>
        <v/>
      </c>
      <c r="S1216" s="35" t="str">
        <f>IF(OR(O1216=1,Rapportage!H1216&lt;$X$3),IF(Rapportage!H1216&lt;"00:01","",(Rapportage!H1216-$X$2)),"")</f>
        <v/>
      </c>
      <c r="T1216" s="36" t="str">
        <f t="shared" si="118"/>
        <v/>
      </c>
      <c r="U1216" s="41" t="str">
        <f t="shared" si="119"/>
        <v/>
      </c>
      <c r="V1216" s="36" t="str">
        <f t="shared" si="120"/>
        <v/>
      </c>
      <c r="W1216" s="36" t="str">
        <f t="shared" si="121"/>
        <v/>
      </c>
      <c r="X1216" s="31"/>
      <c r="Y1216" s="31"/>
      <c r="Z1216" s="31" t="s">
        <v>9972</v>
      </c>
      <c r="AA1216" s="31">
        <v>1215</v>
      </c>
      <c r="AB1216" s="31"/>
      <c r="AC1216" s="31"/>
      <c r="AD1216" s="31"/>
      <c r="AE1216" s="31"/>
      <c r="AF1216" s="31"/>
    </row>
    <row r="1217" spans="1:32">
      <c r="A1217" s="31" t="str">
        <f>IF((Rapportage!A1217)="","",_xlfn.CONCAT(REPT("0",4-LEN(Rapportage!A1217)),Rapportage!A1217))</f>
        <v/>
      </c>
      <c r="B1217" s="31" t="s">
        <v>3654</v>
      </c>
      <c r="C1217" s="31" t="str">
        <f>IF((Rapportage!C1217)="","",_xlfn.CONCAT(REPT("0",10-LEN(Rapportage!C1217)),Rapportage!C1217))</f>
        <v/>
      </c>
      <c r="D1217" s="31" t="s">
        <v>3655</v>
      </c>
      <c r="E1217" s="31" t="s">
        <v>18798</v>
      </c>
      <c r="F1217" s="31" t="s">
        <v>16276</v>
      </c>
      <c r="G1217" s="31" t="s">
        <v>3656</v>
      </c>
      <c r="H1217" s="31" t="s">
        <v>9973</v>
      </c>
      <c r="I1217" s="31">
        <v>1766</v>
      </c>
      <c r="J1217" s="31" t="e">
        <f ca="1">IF(($AB$2-$AA$2) &gt;= 0,IF(LEN(TEXT((V1217)*100,"00000"))=3,_xlfn.CONCAT(0,TEXT((V1217)*100,"00000")),TEXT((V1217)*100,"00000")),empty)</f>
        <v>#NAME?</v>
      </c>
      <c r="K1217" s="31" t="str">
        <f t="shared" si="117"/>
        <v/>
      </c>
      <c r="L1217" s="31" t="s">
        <v>13757</v>
      </c>
      <c r="M1217" s="31"/>
      <c r="N1217" s="33" t="e">
        <f>MOD(Rapportage!H1217-Rapportage!F1217,1)-P1217</f>
        <v>#VALUE!</v>
      </c>
      <c r="O1217" s="31" t="str">
        <f>IF(Rapportage!G1217="","",Rapportage!G1217-Rapportage!E1217)</f>
        <v/>
      </c>
      <c r="P1217" s="35" t="str">
        <f>IF(Rapportage!K1217="","",(Rapportage!K1217*60)/1440)</f>
        <v/>
      </c>
      <c r="Q1217" s="40" t="str">
        <f>IF(O1217=1,1-((Rapportage!F406-$X$2)),"")</f>
        <v/>
      </c>
      <c r="R1217" s="40" t="str">
        <f t="shared" si="116"/>
        <v/>
      </c>
      <c r="S1217" s="35" t="str">
        <f>IF(OR(O1217=1,Rapportage!H1217&lt;$X$3),IF(Rapportage!H1217&lt;"00:01","",(Rapportage!H1217-$X$2)),"")</f>
        <v/>
      </c>
      <c r="T1217" s="36" t="str">
        <f t="shared" si="118"/>
        <v/>
      </c>
      <c r="U1217" s="41" t="str">
        <f t="shared" si="119"/>
        <v/>
      </c>
      <c r="V1217" s="36" t="str">
        <f t="shared" si="120"/>
        <v/>
      </c>
      <c r="W1217" s="36" t="str">
        <f t="shared" si="121"/>
        <v/>
      </c>
      <c r="X1217" s="31"/>
      <c r="Y1217" s="31"/>
      <c r="Z1217" s="31" t="s">
        <v>9974</v>
      </c>
      <c r="AA1217" s="31">
        <v>1216</v>
      </c>
      <c r="AB1217" s="31"/>
      <c r="AC1217" s="31"/>
      <c r="AD1217" s="31"/>
      <c r="AE1217" s="31"/>
      <c r="AF1217" s="31"/>
    </row>
    <row r="1218" spans="1:32">
      <c r="A1218" s="31" t="str">
        <f>IF((Rapportage!A1218)="","",_xlfn.CONCAT(REPT("0",4-LEN(Rapportage!A1218)),Rapportage!A1218))</f>
        <v/>
      </c>
      <c r="B1218" s="31" t="s">
        <v>3657</v>
      </c>
      <c r="C1218" s="31" t="str">
        <f>IF((Rapportage!C1218)="","",_xlfn.CONCAT(REPT("0",10-LEN(Rapportage!C1218)),Rapportage!C1218))</f>
        <v/>
      </c>
      <c r="D1218" s="31" t="s">
        <v>3658</v>
      </c>
      <c r="E1218" s="31" t="s">
        <v>18799</v>
      </c>
      <c r="F1218" s="31" t="s">
        <v>16277</v>
      </c>
      <c r="G1218" s="31" t="s">
        <v>3659</v>
      </c>
      <c r="H1218" s="31" t="s">
        <v>9975</v>
      </c>
      <c r="I1218" s="31">
        <v>1766</v>
      </c>
      <c r="J1218" s="31" t="e">
        <f ca="1">IF(($AB$2-$AA$2) &gt;= 0,IF(LEN(TEXT((V1218)*100,"00000"))=3,_xlfn.CONCAT(0,TEXT((V1218)*100,"00000")),TEXT((V1218)*100,"00000")),empty)</f>
        <v>#NAME?</v>
      </c>
      <c r="K1218" s="31" t="str">
        <f t="shared" si="117"/>
        <v/>
      </c>
      <c r="L1218" s="31" t="s">
        <v>13758</v>
      </c>
      <c r="M1218" s="31"/>
      <c r="N1218" s="33" t="e">
        <f>MOD(Rapportage!H1218-Rapportage!F1218,1)-P1218</f>
        <v>#VALUE!</v>
      </c>
      <c r="O1218" s="31" t="str">
        <f>IF(Rapportage!G1218="","",Rapportage!G1218-Rapportage!E1218)</f>
        <v/>
      </c>
      <c r="P1218" s="35" t="str">
        <f>IF(Rapportage!K1218="","",(Rapportage!K1218*60)/1440)</f>
        <v/>
      </c>
      <c r="Q1218" s="40" t="str">
        <f>IF(O1218=1,1-((Rapportage!F407-$X$2)),"")</f>
        <v/>
      </c>
      <c r="R1218" s="40" t="str">
        <f t="shared" ref="R1218:R1281" si="122">IF(Q1218="","",(Q1218-N1218))</f>
        <v/>
      </c>
      <c r="S1218" s="35" t="str">
        <f>IF(OR(O1218=1,Rapportage!H1218&lt;$X$3),IF(Rapportage!H1218&lt;"00:01","",(Rapportage!H1218-$X$2)),"")</f>
        <v/>
      </c>
      <c r="T1218" s="36" t="str">
        <f t="shared" si="118"/>
        <v/>
      </c>
      <c r="U1218" s="41" t="str">
        <f t="shared" si="119"/>
        <v/>
      </c>
      <c r="V1218" s="36" t="str">
        <f t="shared" si="120"/>
        <v/>
      </c>
      <c r="W1218" s="36" t="str">
        <f t="shared" si="121"/>
        <v/>
      </c>
      <c r="X1218" s="31"/>
      <c r="Y1218" s="31"/>
      <c r="Z1218" s="31" t="s">
        <v>9976</v>
      </c>
      <c r="AA1218" s="31">
        <v>1217</v>
      </c>
      <c r="AB1218" s="31"/>
      <c r="AC1218" s="31"/>
      <c r="AD1218" s="31"/>
      <c r="AE1218" s="31"/>
      <c r="AF1218" s="31"/>
    </row>
    <row r="1219" spans="1:32">
      <c r="A1219" s="31" t="str">
        <f>IF((Rapportage!A1219)="","",_xlfn.CONCAT(REPT("0",4-LEN(Rapportage!A1219)),Rapportage!A1219))</f>
        <v/>
      </c>
      <c r="B1219" s="31" t="s">
        <v>3660</v>
      </c>
      <c r="C1219" s="31" t="str">
        <f>IF((Rapportage!C1219)="","",_xlfn.CONCAT(REPT("0",10-LEN(Rapportage!C1219)),Rapportage!C1219))</f>
        <v/>
      </c>
      <c r="D1219" s="31" t="s">
        <v>3661</v>
      </c>
      <c r="E1219" s="31" t="s">
        <v>18800</v>
      </c>
      <c r="F1219" s="31" t="s">
        <v>16278</v>
      </c>
      <c r="G1219" s="31" t="s">
        <v>3662</v>
      </c>
      <c r="H1219" s="31" t="s">
        <v>9977</v>
      </c>
      <c r="I1219" s="31">
        <v>1766</v>
      </c>
      <c r="J1219" s="31" t="e">
        <f ca="1">IF(($AB$2-$AA$2) &gt;= 0,IF(LEN(TEXT((V1219)*100,"00000"))=3,_xlfn.CONCAT(0,TEXT((V1219)*100,"00000")),TEXT((V1219)*100,"00000")),empty)</f>
        <v>#NAME?</v>
      </c>
      <c r="K1219" s="31" t="str">
        <f t="shared" ref="K1219:K1282" si="123">IF(W1219="","",IF(LEN(TEXT((W1219)*100,"00000"))=3,_xlfn.CONCAT(0,TEXT((W1219)*100,"00000")),TEXT((W1219)*100,"00000")))</f>
        <v/>
      </c>
      <c r="L1219" s="31" t="s">
        <v>13759</v>
      </c>
      <c r="M1219" s="31"/>
      <c r="N1219" s="33" t="e">
        <f>MOD(Rapportage!H1219-Rapportage!F1219,1)-P1219</f>
        <v>#VALUE!</v>
      </c>
      <c r="O1219" s="31" t="str">
        <f>IF(Rapportage!G1219="","",Rapportage!G1219-Rapportage!E1219)</f>
        <v/>
      </c>
      <c r="P1219" s="35" t="str">
        <f>IF(Rapportage!K1219="","",(Rapportage!K1219*60)/1440)</f>
        <v/>
      </c>
      <c r="Q1219" s="40" t="str">
        <f>IF(O1219=1,1-((Rapportage!F408-$X$2)),"")</f>
        <v/>
      </c>
      <c r="R1219" s="40" t="str">
        <f t="shared" si="122"/>
        <v/>
      </c>
      <c r="S1219" s="35" t="str">
        <f>IF(OR(O1219=1,Rapportage!H1219&lt;$X$3),IF(Rapportage!H1219&lt;"00:01","",(Rapportage!H1219-$X$2)),"")</f>
        <v/>
      </c>
      <c r="T1219" s="36" t="str">
        <f t="shared" si="118"/>
        <v/>
      </c>
      <c r="U1219" s="41" t="str">
        <f t="shared" si="119"/>
        <v/>
      </c>
      <c r="V1219" s="36" t="str">
        <f t="shared" si="120"/>
        <v/>
      </c>
      <c r="W1219" s="36" t="str">
        <f t="shared" si="121"/>
        <v/>
      </c>
      <c r="X1219" s="31"/>
      <c r="Y1219" s="31"/>
      <c r="Z1219" s="31" t="s">
        <v>9978</v>
      </c>
      <c r="AA1219" s="31">
        <v>1218</v>
      </c>
      <c r="AB1219" s="31"/>
      <c r="AC1219" s="31"/>
      <c r="AD1219" s="31"/>
      <c r="AE1219" s="31"/>
      <c r="AF1219" s="31"/>
    </row>
    <row r="1220" spans="1:32">
      <c r="A1220" s="31" t="str">
        <f>IF((Rapportage!A1220)="","",_xlfn.CONCAT(REPT("0",4-LEN(Rapportage!A1220)),Rapportage!A1220))</f>
        <v/>
      </c>
      <c r="B1220" s="31" t="s">
        <v>3663</v>
      </c>
      <c r="C1220" s="31" t="str">
        <f>IF((Rapportage!C1220)="","",_xlfn.CONCAT(REPT("0",10-LEN(Rapportage!C1220)),Rapportage!C1220))</f>
        <v/>
      </c>
      <c r="D1220" s="31" t="s">
        <v>3664</v>
      </c>
      <c r="E1220" s="31" t="s">
        <v>18801</v>
      </c>
      <c r="F1220" s="31" t="s">
        <v>16279</v>
      </c>
      <c r="G1220" s="31" t="s">
        <v>3665</v>
      </c>
      <c r="H1220" s="31" t="s">
        <v>9979</v>
      </c>
      <c r="I1220" s="31">
        <v>1766</v>
      </c>
      <c r="J1220" s="31" t="e">
        <f ca="1">IF(($AB$2-$AA$2) &gt;= 0,IF(LEN(TEXT((V1220)*100,"00000"))=3,_xlfn.CONCAT(0,TEXT((V1220)*100,"00000")),TEXT((V1220)*100,"00000")),empty)</f>
        <v>#NAME?</v>
      </c>
      <c r="K1220" s="31" t="str">
        <f t="shared" si="123"/>
        <v/>
      </c>
      <c r="L1220" s="31" t="s">
        <v>13760</v>
      </c>
      <c r="M1220" s="31"/>
      <c r="N1220" s="33" t="e">
        <f>MOD(Rapportage!H1220-Rapportage!F1220,1)-P1220</f>
        <v>#VALUE!</v>
      </c>
      <c r="O1220" s="31" t="str">
        <f>IF(Rapportage!G1220="","",Rapportage!G1220-Rapportage!E1220)</f>
        <v/>
      </c>
      <c r="P1220" s="35" t="str">
        <f>IF(Rapportage!K1220="","",(Rapportage!K1220*60)/1440)</f>
        <v/>
      </c>
      <c r="Q1220" s="40" t="str">
        <f>IF(O1220=1,1-((Rapportage!F409-$X$2)),"")</f>
        <v/>
      </c>
      <c r="R1220" s="40" t="str">
        <f t="shared" si="122"/>
        <v/>
      </c>
      <c r="S1220" s="35" t="str">
        <f>IF(OR(O1220=1,Rapportage!H1220&lt;$X$3),IF(Rapportage!H1220&lt;"00:01","",(Rapportage!H1220-$X$2)),"")</f>
        <v/>
      </c>
      <c r="T1220" s="36" t="str">
        <f t="shared" si="118"/>
        <v/>
      </c>
      <c r="U1220" s="41" t="str">
        <f t="shared" si="119"/>
        <v/>
      </c>
      <c r="V1220" s="36" t="str">
        <f t="shared" si="120"/>
        <v/>
      </c>
      <c r="W1220" s="36" t="str">
        <f t="shared" si="121"/>
        <v/>
      </c>
      <c r="X1220" s="31"/>
      <c r="Y1220" s="31"/>
      <c r="Z1220" s="31" t="s">
        <v>9980</v>
      </c>
      <c r="AA1220" s="31">
        <v>1219</v>
      </c>
      <c r="AB1220" s="31"/>
      <c r="AC1220" s="31"/>
      <c r="AD1220" s="31"/>
      <c r="AE1220" s="31"/>
      <c r="AF1220" s="31"/>
    </row>
    <row r="1221" spans="1:32">
      <c r="A1221" s="31" t="str">
        <f>IF((Rapportage!A1221)="","",_xlfn.CONCAT(REPT("0",4-LEN(Rapportage!A1221)),Rapportage!A1221))</f>
        <v/>
      </c>
      <c r="B1221" s="31" t="s">
        <v>3666</v>
      </c>
      <c r="C1221" s="31" t="str">
        <f>IF((Rapportage!C1221)="","",_xlfn.CONCAT(REPT("0",10-LEN(Rapportage!C1221)),Rapportage!C1221))</f>
        <v/>
      </c>
      <c r="D1221" s="31" t="s">
        <v>3667</v>
      </c>
      <c r="E1221" s="31" t="s">
        <v>18802</v>
      </c>
      <c r="F1221" s="31" t="s">
        <v>16280</v>
      </c>
      <c r="G1221" s="31" t="s">
        <v>3668</v>
      </c>
      <c r="H1221" s="31" t="s">
        <v>9981</v>
      </c>
      <c r="I1221" s="31">
        <v>1766</v>
      </c>
      <c r="J1221" s="31" t="e">
        <f ca="1">IF(($AB$2-$AA$2) &gt;= 0,IF(LEN(TEXT((V1221)*100,"00000"))=3,_xlfn.CONCAT(0,TEXT((V1221)*100,"00000")),TEXT((V1221)*100,"00000")),empty)</f>
        <v>#NAME?</v>
      </c>
      <c r="K1221" s="31" t="str">
        <f t="shared" si="123"/>
        <v/>
      </c>
      <c r="L1221" s="31" t="s">
        <v>13761</v>
      </c>
      <c r="M1221" s="31"/>
      <c r="N1221" s="33" t="e">
        <f>MOD(Rapportage!H1221-Rapportage!F1221,1)-P1221</f>
        <v>#VALUE!</v>
      </c>
      <c r="O1221" s="31" t="str">
        <f>IF(Rapportage!G1221="","",Rapportage!G1221-Rapportage!E1221)</f>
        <v/>
      </c>
      <c r="P1221" s="35" t="str">
        <f>IF(Rapportage!K1221="","",(Rapportage!K1221*60)/1440)</f>
        <v/>
      </c>
      <c r="Q1221" s="40" t="str">
        <f>IF(O1221=1,1-((Rapportage!F410-$X$2)),"")</f>
        <v/>
      </c>
      <c r="R1221" s="40" t="str">
        <f t="shared" si="122"/>
        <v/>
      </c>
      <c r="S1221" s="35" t="str">
        <f>IF(OR(O1221=1,Rapportage!H1221&lt;$X$3),IF(Rapportage!H1221&lt;"00:01","",(Rapportage!H1221-$X$2)),"")</f>
        <v/>
      </c>
      <c r="T1221" s="36" t="str">
        <f t="shared" si="118"/>
        <v/>
      </c>
      <c r="U1221" s="41" t="str">
        <f t="shared" si="119"/>
        <v/>
      </c>
      <c r="V1221" s="36" t="str">
        <f t="shared" si="120"/>
        <v/>
      </c>
      <c r="W1221" s="36" t="str">
        <f t="shared" si="121"/>
        <v/>
      </c>
      <c r="X1221" s="31"/>
      <c r="Y1221" s="31"/>
      <c r="Z1221" s="31" t="s">
        <v>9982</v>
      </c>
      <c r="AA1221" s="31">
        <v>1220</v>
      </c>
      <c r="AB1221" s="31"/>
      <c r="AC1221" s="31"/>
      <c r="AD1221" s="31"/>
      <c r="AE1221" s="31"/>
      <c r="AF1221" s="31"/>
    </row>
    <row r="1222" spans="1:32">
      <c r="A1222" s="31" t="str">
        <f>IF((Rapportage!A1222)="","",_xlfn.CONCAT(REPT("0",4-LEN(Rapportage!A1222)),Rapportage!A1222))</f>
        <v/>
      </c>
      <c r="B1222" s="31" t="s">
        <v>3669</v>
      </c>
      <c r="C1222" s="31" t="str">
        <f>IF((Rapportage!C1222)="","",_xlfn.CONCAT(REPT("0",10-LEN(Rapportage!C1222)),Rapportage!C1222))</f>
        <v/>
      </c>
      <c r="D1222" s="31" t="s">
        <v>3670</v>
      </c>
      <c r="E1222" s="31" t="s">
        <v>18803</v>
      </c>
      <c r="F1222" s="31" t="s">
        <v>16281</v>
      </c>
      <c r="G1222" s="31" t="s">
        <v>3671</v>
      </c>
      <c r="H1222" s="31" t="s">
        <v>9983</v>
      </c>
      <c r="I1222" s="31">
        <v>1766</v>
      </c>
      <c r="J1222" s="31" t="e">
        <f ca="1">IF(($AB$2-$AA$2) &gt;= 0,IF(LEN(TEXT((V1222)*100,"00000"))=3,_xlfn.CONCAT(0,TEXT((V1222)*100,"00000")),TEXT((V1222)*100,"00000")),empty)</f>
        <v>#NAME?</v>
      </c>
      <c r="K1222" s="31" t="str">
        <f t="shared" si="123"/>
        <v/>
      </c>
      <c r="L1222" s="31" t="s">
        <v>13762</v>
      </c>
      <c r="M1222" s="31"/>
      <c r="N1222" s="33" t="e">
        <f>MOD(Rapportage!H1222-Rapportage!F1222,1)-P1222</f>
        <v>#VALUE!</v>
      </c>
      <c r="O1222" s="31" t="str">
        <f>IF(Rapportage!G1222="","",Rapportage!G1222-Rapportage!E1222)</f>
        <v/>
      </c>
      <c r="P1222" s="35" t="str">
        <f>IF(Rapportage!K1222="","",(Rapportage!K1222*60)/1440)</f>
        <v/>
      </c>
      <c r="Q1222" s="40" t="str">
        <f>IF(O1222=1,1-((Rapportage!F411-$X$2)),"")</f>
        <v/>
      </c>
      <c r="R1222" s="40" t="str">
        <f t="shared" si="122"/>
        <v/>
      </c>
      <c r="S1222" s="35" t="str">
        <f>IF(OR(O1222=1,Rapportage!H1222&lt;$X$3),IF(Rapportage!H1222&lt;"00:01","",(Rapportage!H1222-$X$2)),"")</f>
        <v/>
      </c>
      <c r="T1222" s="36" t="str">
        <f t="shared" si="118"/>
        <v/>
      </c>
      <c r="U1222" s="41" t="str">
        <f t="shared" si="119"/>
        <v/>
      </c>
      <c r="V1222" s="36" t="str">
        <f t="shared" si="120"/>
        <v/>
      </c>
      <c r="W1222" s="36" t="str">
        <f t="shared" si="121"/>
        <v/>
      </c>
      <c r="X1222" s="31"/>
      <c r="Y1222" s="31"/>
      <c r="Z1222" s="31" t="s">
        <v>9984</v>
      </c>
      <c r="AA1222" s="31">
        <v>1221</v>
      </c>
      <c r="AB1222" s="31"/>
      <c r="AC1222" s="31"/>
      <c r="AD1222" s="31"/>
      <c r="AE1222" s="31"/>
      <c r="AF1222" s="31"/>
    </row>
    <row r="1223" spans="1:32">
      <c r="A1223" s="31" t="str">
        <f>IF((Rapportage!A1223)="","",_xlfn.CONCAT(REPT("0",4-LEN(Rapportage!A1223)),Rapportage!A1223))</f>
        <v/>
      </c>
      <c r="B1223" s="31" t="s">
        <v>3672</v>
      </c>
      <c r="C1223" s="31" t="str">
        <f>IF((Rapportage!C1223)="","",_xlfn.CONCAT(REPT("0",10-LEN(Rapportage!C1223)),Rapportage!C1223))</f>
        <v/>
      </c>
      <c r="D1223" s="31" t="s">
        <v>3673</v>
      </c>
      <c r="E1223" s="31" t="s">
        <v>18804</v>
      </c>
      <c r="F1223" s="31" t="s">
        <v>16282</v>
      </c>
      <c r="G1223" s="31" t="s">
        <v>3674</v>
      </c>
      <c r="H1223" s="31" t="s">
        <v>9985</v>
      </c>
      <c r="I1223" s="31">
        <v>1766</v>
      </c>
      <c r="J1223" s="31" t="e">
        <f ca="1">IF(($AB$2-$AA$2) &gt;= 0,IF(LEN(TEXT((V1223)*100,"00000"))=3,_xlfn.CONCAT(0,TEXT((V1223)*100,"00000")),TEXT((V1223)*100,"00000")),empty)</f>
        <v>#NAME?</v>
      </c>
      <c r="K1223" s="31" t="str">
        <f t="shared" si="123"/>
        <v/>
      </c>
      <c r="L1223" s="31" t="s">
        <v>13763</v>
      </c>
      <c r="M1223" s="31"/>
      <c r="N1223" s="33" t="e">
        <f>MOD(Rapportage!H1223-Rapportage!F1223,1)-P1223</f>
        <v>#VALUE!</v>
      </c>
      <c r="O1223" s="31" t="str">
        <f>IF(Rapportage!G1223="","",Rapportage!G1223-Rapportage!E1223)</f>
        <v/>
      </c>
      <c r="P1223" s="35" t="str">
        <f>IF(Rapportage!K1223="","",(Rapportage!K1223*60)/1440)</f>
        <v/>
      </c>
      <c r="Q1223" s="40" t="str">
        <f>IF(O1223=1,1-((Rapportage!F412-$X$2)),"")</f>
        <v/>
      </c>
      <c r="R1223" s="40" t="str">
        <f t="shared" si="122"/>
        <v/>
      </c>
      <c r="S1223" s="35" t="str">
        <f>IF(OR(O1223=1,Rapportage!H1223&lt;$X$3),IF(Rapportage!H1223&lt;"00:01","",(Rapportage!H1223-$X$2)),"")</f>
        <v/>
      </c>
      <c r="T1223" s="36" t="str">
        <f t="shared" ref="T1223:T1286" si="124">IF(P1223="","",IF(S1223="",((P1223*1440)/60),(((R1223+S1223)*1440)/60)))</f>
        <v/>
      </c>
      <c r="U1223" s="41" t="str">
        <f t="shared" ref="U1223:U1286" si="125">IF(P1223="","",(P1223*1440)/60)</f>
        <v/>
      </c>
      <c r="V1223" s="36" t="str">
        <f t="shared" ref="V1223:V1286" si="126">IF(O1223="","",IF(O1223=0,((P1223*1440)/60),(R1223*1440)/60))</f>
        <v/>
      </c>
      <c r="W1223" s="36" t="str">
        <f t="shared" ref="W1223:W1286" si="127">IF(S1223="","",(S1223*1440)/60)</f>
        <v/>
      </c>
      <c r="X1223" s="31"/>
      <c r="Y1223" s="31"/>
      <c r="Z1223" s="31" t="s">
        <v>9986</v>
      </c>
      <c r="AA1223" s="31">
        <v>1222</v>
      </c>
      <c r="AB1223" s="31"/>
      <c r="AC1223" s="31"/>
      <c r="AD1223" s="31"/>
      <c r="AE1223" s="31"/>
      <c r="AF1223" s="31"/>
    </row>
    <row r="1224" spans="1:32">
      <c r="A1224" s="31" t="str">
        <f>IF((Rapportage!A1224)="","",_xlfn.CONCAT(REPT("0",4-LEN(Rapportage!A1224)),Rapportage!A1224))</f>
        <v/>
      </c>
      <c r="B1224" s="31" t="s">
        <v>3675</v>
      </c>
      <c r="C1224" s="31" t="str">
        <f>IF((Rapportage!C1224)="","",_xlfn.CONCAT(REPT("0",10-LEN(Rapportage!C1224)),Rapportage!C1224))</f>
        <v/>
      </c>
      <c r="D1224" s="31" t="s">
        <v>3676</v>
      </c>
      <c r="E1224" s="31" t="s">
        <v>18805</v>
      </c>
      <c r="F1224" s="31" t="s">
        <v>16283</v>
      </c>
      <c r="G1224" s="31" t="s">
        <v>3677</v>
      </c>
      <c r="H1224" s="31" t="s">
        <v>9987</v>
      </c>
      <c r="I1224" s="31">
        <v>1766</v>
      </c>
      <c r="J1224" s="31" t="e">
        <f ca="1">IF(($AB$2-$AA$2) &gt;= 0,IF(LEN(TEXT((V1224)*100,"00000"))=3,_xlfn.CONCAT(0,TEXT((V1224)*100,"00000")),TEXT((V1224)*100,"00000")),empty)</f>
        <v>#NAME?</v>
      </c>
      <c r="K1224" s="31" t="str">
        <f t="shared" si="123"/>
        <v/>
      </c>
      <c r="L1224" s="31" t="s">
        <v>13764</v>
      </c>
      <c r="M1224" s="31"/>
      <c r="N1224" s="33" t="e">
        <f>MOD(Rapportage!H1224-Rapportage!F1224,1)-P1224</f>
        <v>#VALUE!</v>
      </c>
      <c r="O1224" s="31" t="str">
        <f>IF(Rapportage!G1224="","",Rapportage!G1224-Rapportage!E1224)</f>
        <v/>
      </c>
      <c r="P1224" s="35" t="str">
        <f>IF(Rapportage!K1224="","",(Rapportage!K1224*60)/1440)</f>
        <v/>
      </c>
      <c r="Q1224" s="40" t="str">
        <f>IF(O1224=1,1-((Rapportage!F413-$X$2)),"")</f>
        <v/>
      </c>
      <c r="R1224" s="40" t="str">
        <f t="shared" si="122"/>
        <v/>
      </c>
      <c r="S1224" s="35" t="str">
        <f>IF(OR(O1224=1,Rapportage!H1224&lt;$X$3),IF(Rapportage!H1224&lt;"00:01","",(Rapportage!H1224-$X$2)),"")</f>
        <v/>
      </c>
      <c r="T1224" s="36" t="str">
        <f t="shared" si="124"/>
        <v/>
      </c>
      <c r="U1224" s="41" t="str">
        <f t="shared" si="125"/>
        <v/>
      </c>
      <c r="V1224" s="36" t="str">
        <f t="shared" si="126"/>
        <v/>
      </c>
      <c r="W1224" s="36" t="str">
        <f t="shared" si="127"/>
        <v/>
      </c>
      <c r="X1224" s="31"/>
      <c r="Y1224" s="31"/>
      <c r="Z1224" s="31" t="s">
        <v>9988</v>
      </c>
      <c r="AA1224" s="31">
        <v>1223</v>
      </c>
      <c r="AB1224" s="31"/>
      <c r="AC1224" s="31"/>
      <c r="AD1224" s="31"/>
      <c r="AE1224" s="31"/>
      <c r="AF1224" s="31"/>
    </row>
    <row r="1225" spans="1:32">
      <c r="A1225" s="31" t="str">
        <f>IF((Rapportage!A1225)="","",_xlfn.CONCAT(REPT("0",4-LEN(Rapportage!A1225)),Rapportage!A1225))</f>
        <v/>
      </c>
      <c r="B1225" s="31" t="s">
        <v>3678</v>
      </c>
      <c r="C1225" s="31" t="str">
        <f>IF((Rapportage!C1225)="","",_xlfn.CONCAT(REPT("0",10-LEN(Rapportage!C1225)),Rapportage!C1225))</f>
        <v/>
      </c>
      <c r="D1225" s="31" t="s">
        <v>3679</v>
      </c>
      <c r="E1225" s="31" t="s">
        <v>18806</v>
      </c>
      <c r="F1225" s="31" t="s">
        <v>16284</v>
      </c>
      <c r="G1225" s="31" t="s">
        <v>3680</v>
      </c>
      <c r="H1225" s="31" t="s">
        <v>9989</v>
      </c>
      <c r="I1225" s="31">
        <v>1766</v>
      </c>
      <c r="J1225" s="31" t="e">
        <f ca="1">IF(($AB$2-$AA$2) &gt;= 0,IF(LEN(TEXT((V1225)*100,"00000"))=3,_xlfn.CONCAT(0,TEXT((V1225)*100,"00000")),TEXT((V1225)*100,"00000")),empty)</f>
        <v>#NAME?</v>
      </c>
      <c r="K1225" s="31" t="str">
        <f t="shared" si="123"/>
        <v/>
      </c>
      <c r="L1225" s="31" t="s">
        <v>13765</v>
      </c>
      <c r="M1225" s="31"/>
      <c r="N1225" s="33" t="e">
        <f>MOD(Rapportage!H1225-Rapportage!F1225,1)-P1225</f>
        <v>#VALUE!</v>
      </c>
      <c r="O1225" s="31" t="str">
        <f>IF(Rapportage!G1225="","",Rapportage!G1225-Rapportage!E1225)</f>
        <v/>
      </c>
      <c r="P1225" s="35" t="str">
        <f>IF(Rapportage!K1225="","",(Rapportage!K1225*60)/1440)</f>
        <v/>
      </c>
      <c r="Q1225" s="40" t="str">
        <f>IF(O1225=1,1-((Rapportage!F414-$X$2)),"")</f>
        <v/>
      </c>
      <c r="R1225" s="40" t="str">
        <f t="shared" si="122"/>
        <v/>
      </c>
      <c r="S1225" s="35" t="str">
        <f>IF(OR(O1225=1,Rapportage!H1225&lt;$X$3),IF(Rapportage!H1225&lt;"00:01","",(Rapportage!H1225-$X$2)),"")</f>
        <v/>
      </c>
      <c r="T1225" s="36" t="str">
        <f t="shared" si="124"/>
        <v/>
      </c>
      <c r="U1225" s="41" t="str">
        <f t="shared" si="125"/>
        <v/>
      </c>
      <c r="V1225" s="36" t="str">
        <f t="shared" si="126"/>
        <v/>
      </c>
      <c r="W1225" s="36" t="str">
        <f t="shared" si="127"/>
        <v/>
      </c>
      <c r="X1225" s="31"/>
      <c r="Y1225" s="31"/>
      <c r="Z1225" s="31" t="s">
        <v>9990</v>
      </c>
      <c r="AA1225" s="31">
        <v>1224</v>
      </c>
      <c r="AB1225" s="31"/>
      <c r="AC1225" s="31"/>
      <c r="AD1225" s="31"/>
      <c r="AE1225" s="31"/>
      <c r="AF1225" s="31"/>
    </row>
    <row r="1226" spans="1:32">
      <c r="A1226" s="31" t="str">
        <f>IF((Rapportage!A1226)="","",_xlfn.CONCAT(REPT("0",4-LEN(Rapportage!A1226)),Rapportage!A1226))</f>
        <v/>
      </c>
      <c r="B1226" s="31" t="s">
        <v>3681</v>
      </c>
      <c r="C1226" s="31" t="str">
        <f>IF((Rapportage!C1226)="","",_xlfn.CONCAT(REPT("0",10-LEN(Rapportage!C1226)),Rapportage!C1226))</f>
        <v/>
      </c>
      <c r="D1226" s="31" t="s">
        <v>3682</v>
      </c>
      <c r="E1226" s="31" t="s">
        <v>18807</v>
      </c>
      <c r="F1226" s="31" t="s">
        <v>16285</v>
      </c>
      <c r="G1226" s="31" t="s">
        <v>3683</v>
      </c>
      <c r="H1226" s="31" t="s">
        <v>9991</v>
      </c>
      <c r="I1226" s="31">
        <v>1766</v>
      </c>
      <c r="J1226" s="31" t="e">
        <f ca="1">IF(($AB$2-$AA$2) &gt;= 0,IF(LEN(TEXT((V1226)*100,"00000"))=3,_xlfn.CONCAT(0,TEXT((V1226)*100,"00000")),TEXT((V1226)*100,"00000")),empty)</f>
        <v>#NAME?</v>
      </c>
      <c r="K1226" s="31" t="str">
        <f t="shared" si="123"/>
        <v/>
      </c>
      <c r="L1226" s="31" t="s">
        <v>13766</v>
      </c>
      <c r="M1226" s="31"/>
      <c r="N1226" s="33" t="e">
        <f>MOD(Rapportage!H1226-Rapportage!F1226,1)-P1226</f>
        <v>#VALUE!</v>
      </c>
      <c r="O1226" s="31" t="str">
        <f>IF(Rapportage!G1226="","",Rapportage!G1226-Rapportage!E1226)</f>
        <v/>
      </c>
      <c r="P1226" s="35" t="str">
        <f>IF(Rapportage!K1226="","",(Rapportage!K1226*60)/1440)</f>
        <v/>
      </c>
      <c r="Q1226" s="40" t="str">
        <f>IF(O1226=1,1-((Rapportage!F415-$X$2)),"")</f>
        <v/>
      </c>
      <c r="R1226" s="40" t="str">
        <f t="shared" si="122"/>
        <v/>
      </c>
      <c r="S1226" s="35" t="str">
        <f>IF(OR(O1226=1,Rapportage!H1226&lt;$X$3),IF(Rapportage!H1226&lt;"00:01","",(Rapportage!H1226-$X$2)),"")</f>
        <v/>
      </c>
      <c r="T1226" s="36" t="str">
        <f t="shared" si="124"/>
        <v/>
      </c>
      <c r="U1226" s="41" t="str">
        <f t="shared" si="125"/>
        <v/>
      </c>
      <c r="V1226" s="36" t="str">
        <f t="shared" si="126"/>
        <v/>
      </c>
      <c r="W1226" s="36" t="str">
        <f t="shared" si="127"/>
        <v/>
      </c>
      <c r="X1226" s="31"/>
      <c r="Y1226" s="31"/>
      <c r="Z1226" s="31" t="s">
        <v>9992</v>
      </c>
      <c r="AA1226" s="31">
        <v>1225</v>
      </c>
      <c r="AB1226" s="31"/>
      <c r="AC1226" s="31"/>
      <c r="AD1226" s="31"/>
      <c r="AE1226" s="31"/>
      <c r="AF1226" s="31"/>
    </row>
    <row r="1227" spans="1:32">
      <c r="A1227" s="31" t="str">
        <f>IF((Rapportage!A1227)="","",_xlfn.CONCAT(REPT("0",4-LEN(Rapportage!A1227)),Rapportage!A1227))</f>
        <v/>
      </c>
      <c r="B1227" s="31" t="s">
        <v>3684</v>
      </c>
      <c r="C1227" s="31" t="str">
        <f>IF((Rapportage!C1227)="","",_xlfn.CONCAT(REPT("0",10-LEN(Rapportage!C1227)),Rapportage!C1227))</f>
        <v/>
      </c>
      <c r="D1227" s="31" t="s">
        <v>3685</v>
      </c>
      <c r="E1227" s="31" t="s">
        <v>18808</v>
      </c>
      <c r="F1227" s="31" t="s">
        <v>16286</v>
      </c>
      <c r="G1227" s="31" t="s">
        <v>3686</v>
      </c>
      <c r="H1227" s="31" t="s">
        <v>9993</v>
      </c>
      <c r="I1227" s="31">
        <v>1766</v>
      </c>
      <c r="J1227" s="31" t="e">
        <f ca="1">IF(($AB$2-$AA$2) &gt;= 0,IF(LEN(TEXT((V1227)*100,"00000"))=3,_xlfn.CONCAT(0,TEXT((V1227)*100,"00000")),TEXT((V1227)*100,"00000")),empty)</f>
        <v>#NAME?</v>
      </c>
      <c r="K1227" s="31" t="str">
        <f t="shared" si="123"/>
        <v/>
      </c>
      <c r="L1227" s="31" t="s">
        <v>13767</v>
      </c>
      <c r="M1227" s="31"/>
      <c r="N1227" s="33" t="e">
        <f>MOD(Rapportage!H1227-Rapportage!F1227,1)-P1227</f>
        <v>#VALUE!</v>
      </c>
      <c r="O1227" s="31" t="str">
        <f>IF(Rapportage!G1227="","",Rapportage!G1227-Rapportage!E1227)</f>
        <v/>
      </c>
      <c r="P1227" s="35" t="str">
        <f>IF(Rapportage!K1227="","",(Rapportage!K1227*60)/1440)</f>
        <v/>
      </c>
      <c r="Q1227" s="40" t="str">
        <f>IF(O1227=1,1-((Rapportage!F416-$X$2)),"")</f>
        <v/>
      </c>
      <c r="R1227" s="40" t="str">
        <f t="shared" si="122"/>
        <v/>
      </c>
      <c r="S1227" s="35" t="str">
        <f>IF(OR(O1227=1,Rapportage!H1227&lt;$X$3),IF(Rapportage!H1227&lt;"00:01","",(Rapportage!H1227-$X$2)),"")</f>
        <v/>
      </c>
      <c r="T1227" s="36" t="str">
        <f t="shared" si="124"/>
        <v/>
      </c>
      <c r="U1227" s="41" t="str">
        <f t="shared" si="125"/>
        <v/>
      </c>
      <c r="V1227" s="36" t="str">
        <f t="shared" si="126"/>
        <v/>
      </c>
      <c r="W1227" s="36" t="str">
        <f t="shared" si="127"/>
        <v/>
      </c>
      <c r="X1227" s="31"/>
      <c r="Y1227" s="31"/>
      <c r="Z1227" s="31" t="s">
        <v>9994</v>
      </c>
      <c r="AA1227" s="31">
        <v>1226</v>
      </c>
      <c r="AB1227" s="31"/>
      <c r="AC1227" s="31"/>
      <c r="AD1227" s="31"/>
      <c r="AE1227" s="31"/>
      <c r="AF1227" s="31"/>
    </row>
    <row r="1228" spans="1:32">
      <c r="A1228" s="31" t="str">
        <f>IF((Rapportage!A1228)="","",_xlfn.CONCAT(REPT("0",4-LEN(Rapportage!A1228)),Rapportage!A1228))</f>
        <v/>
      </c>
      <c r="B1228" s="31" t="s">
        <v>3687</v>
      </c>
      <c r="C1228" s="31" t="str">
        <f>IF((Rapportage!C1228)="","",_xlfn.CONCAT(REPT("0",10-LEN(Rapportage!C1228)),Rapportage!C1228))</f>
        <v/>
      </c>
      <c r="D1228" s="31" t="s">
        <v>3688</v>
      </c>
      <c r="E1228" s="31" t="s">
        <v>18809</v>
      </c>
      <c r="F1228" s="31" t="s">
        <v>16287</v>
      </c>
      <c r="G1228" s="31" t="s">
        <v>3689</v>
      </c>
      <c r="H1228" s="31" t="s">
        <v>9995</v>
      </c>
      <c r="I1228" s="31">
        <v>1766</v>
      </c>
      <c r="J1228" s="31" t="e">
        <f ca="1">IF(($AB$2-$AA$2) &gt;= 0,IF(LEN(TEXT((V1228)*100,"00000"))=3,_xlfn.CONCAT(0,TEXT((V1228)*100,"00000")),TEXT((V1228)*100,"00000")),empty)</f>
        <v>#NAME?</v>
      </c>
      <c r="K1228" s="31" t="str">
        <f t="shared" si="123"/>
        <v/>
      </c>
      <c r="L1228" s="31" t="s">
        <v>13768</v>
      </c>
      <c r="M1228" s="31"/>
      <c r="N1228" s="33" t="e">
        <f>MOD(Rapportage!H1228-Rapportage!F1228,1)-P1228</f>
        <v>#VALUE!</v>
      </c>
      <c r="O1228" s="31" t="str">
        <f>IF(Rapportage!G1228="","",Rapportage!G1228-Rapportage!E1228)</f>
        <v/>
      </c>
      <c r="P1228" s="35" t="str">
        <f>IF(Rapportage!K1228="","",(Rapportage!K1228*60)/1440)</f>
        <v/>
      </c>
      <c r="Q1228" s="40" t="str">
        <f>IF(O1228=1,1-((Rapportage!F417-$X$2)),"")</f>
        <v/>
      </c>
      <c r="R1228" s="40" t="str">
        <f t="shared" si="122"/>
        <v/>
      </c>
      <c r="S1228" s="35" t="str">
        <f>IF(OR(O1228=1,Rapportage!H1228&lt;$X$3),IF(Rapportage!H1228&lt;"00:01","",(Rapportage!H1228-$X$2)),"")</f>
        <v/>
      </c>
      <c r="T1228" s="36" t="str">
        <f t="shared" si="124"/>
        <v/>
      </c>
      <c r="U1228" s="41" t="str">
        <f t="shared" si="125"/>
        <v/>
      </c>
      <c r="V1228" s="36" t="str">
        <f t="shared" si="126"/>
        <v/>
      </c>
      <c r="W1228" s="36" t="str">
        <f t="shared" si="127"/>
        <v/>
      </c>
      <c r="X1228" s="31"/>
      <c r="Y1228" s="31"/>
      <c r="Z1228" s="31" t="s">
        <v>9996</v>
      </c>
      <c r="AA1228" s="31">
        <v>1227</v>
      </c>
      <c r="AB1228" s="31"/>
      <c r="AC1228" s="31"/>
      <c r="AD1228" s="31"/>
      <c r="AE1228" s="31"/>
      <c r="AF1228" s="31"/>
    </row>
    <row r="1229" spans="1:32">
      <c r="A1229" s="31" t="str">
        <f>IF((Rapportage!A1229)="","",_xlfn.CONCAT(REPT("0",4-LEN(Rapportage!A1229)),Rapportage!A1229))</f>
        <v/>
      </c>
      <c r="B1229" s="31" t="s">
        <v>3690</v>
      </c>
      <c r="C1229" s="31" t="str">
        <f>IF((Rapportage!C1229)="","",_xlfn.CONCAT(REPT("0",10-LEN(Rapportage!C1229)),Rapportage!C1229))</f>
        <v/>
      </c>
      <c r="D1229" s="31" t="s">
        <v>3691</v>
      </c>
      <c r="E1229" s="31" t="s">
        <v>18810</v>
      </c>
      <c r="F1229" s="31" t="s">
        <v>16288</v>
      </c>
      <c r="G1229" s="31" t="s">
        <v>3692</v>
      </c>
      <c r="H1229" s="31" t="s">
        <v>9997</v>
      </c>
      <c r="I1229" s="31">
        <v>1766</v>
      </c>
      <c r="J1229" s="31" t="e">
        <f ca="1">IF(($AB$2-$AA$2) &gt;= 0,IF(LEN(TEXT((V1229)*100,"00000"))=3,_xlfn.CONCAT(0,TEXT((V1229)*100,"00000")),TEXT((V1229)*100,"00000")),empty)</f>
        <v>#NAME?</v>
      </c>
      <c r="K1229" s="31" t="str">
        <f t="shared" si="123"/>
        <v/>
      </c>
      <c r="L1229" s="31" t="s">
        <v>13769</v>
      </c>
      <c r="M1229" s="31"/>
      <c r="N1229" s="33" t="e">
        <f>MOD(Rapportage!H1229-Rapportage!F1229,1)-P1229</f>
        <v>#VALUE!</v>
      </c>
      <c r="O1229" s="31" t="str">
        <f>IF(Rapportage!G1229="","",Rapportage!G1229-Rapportage!E1229)</f>
        <v/>
      </c>
      <c r="P1229" s="35" t="str">
        <f>IF(Rapportage!K1229="","",(Rapportage!K1229*60)/1440)</f>
        <v/>
      </c>
      <c r="Q1229" s="40" t="str">
        <f>IF(O1229=1,1-((Rapportage!F418-$X$2)),"")</f>
        <v/>
      </c>
      <c r="R1229" s="40" t="str">
        <f t="shared" si="122"/>
        <v/>
      </c>
      <c r="S1229" s="35" t="str">
        <f>IF(OR(O1229=1,Rapportage!H1229&lt;$X$3),IF(Rapportage!H1229&lt;"00:01","",(Rapportage!H1229-$X$2)),"")</f>
        <v/>
      </c>
      <c r="T1229" s="36" t="str">
        <f t="shared" si="124"/>
        <v/>
      </c>
      <c r="U1229" s="41" t="str">
        <f t="shared" si="125"/>
        <v/>
      </c>
      <c r="V1229" s="36" t="str">
        <f t="shared" si="126"/>
        <v/>
      </c>
      <c r="W1229" s="36" t="str">
        <f t="shared" si="127"/>
        <v/>
      </c>
      <c r="X1229" s="31"/>
      <c r="Y1229" s="31"/>
      <c r="Z1229" s="31" t="s">
        <v>9998</v>
      </c>
      <c r="AA1229" s="31">
        <v>1228</v>
      </c>
      <c r="AB1229" s="31"/>
      <c r="AC1229" s="31"/>
      <c r="AD1229" s="31"/>
      <c r="AE1229" s="31"/>
      <c r="AF1229" s="31"/>
    </row>
    <row r="1230" spans="1:32">
      <c r="A1230" s="31" t="str">
        <f>IF((Rapportage!A1230)="","",_xlfn.CONCAT(REPT("0",4-LEN(Rapportage!A1230)),Rapportage!A1230))</f>
        <v/>
      </c>
      <c r="B1230" s="31" t="s">
        <v>3693</v>
      </c>
      <c r="C1230" s="31" t="str">
        <f>IF((Rapportage!C1230)="","",_xlfn.CONCAT(REPT("0",10-LEN(Rapportage!C1230)),Rapportage!C1230))</f>
        <v/>
      </c>
      <c r="D1230" s="31" t="s">
        <v>3694</v>
      </c>
      <c r="E1230" s="31" t="s">
        <v>18811</v>
      </c>
      <c r="F1230" s="31" t="s">
        <v>16289</v>
      </c>
      <c r="G1230" s="31" t="s">
        <v>3695</v>
      </c>
      <c r="H1230" s="31" t="s">
        <v>9999</v>
      </c>
      <c r="I1230" s="31">
        <v>1766</v>
      </c>
      <c r="J1230" s="31" t="e">
        <f ca="1">IF(($AB$2-$AA$2) &gt;= 0,IF(LEN(TEXT((V1230)*100,"00000"))=3,_xlfn.CONCAT(0,TEXT((V1230)*100,"00000")),TEXT((V1230)*100,"00000")),empty)</f>
        <v>#NAME?</v>
      </c>
      <c r="K1230" s="31" t="str">
        <f t="shared" si="123"/>
        <v/>
      </c>
      <c r="L1230" s="31" t="s">
        <v>13770</v>
      </c>
      <c r="M1230" s="31"/>
      <c r="N1230" s="33" t="e">
        <f>MOD(Rapportage!H1230-Rapportage!F1230,1)-P1230</f>
        <v>#VALUE!</v>
      </c>
      <c r="O1230" s="31" t="str">
        <f>IF(Rapportage!G1230="","",Rapportage!G1230-Rapportage!E1230)</f>
        <v/>
      </c>
      <c r="P1230" s="35" t="str">
        <f>IF(Rapportage!K1230="","",(Rapportage!K1230*60)/1440)</f>
        <v/>
      </c>
      <c r="Q1230" s="40" t="str">
        <f>IF(O1230=1,1-((Rapportage!F419-$X$2)),"")</f>
        <v/>
      </c>
      <c r="R1230" s="40" t="str">
        <f t="shared" si="122"/>
        <v/>
      </c>
      <c r="S1230" s="35" t="str">
        <f>IF(OR(O1230=1,Rapportage!H1230&lt;$X$3),IF(Rapportage!H1230&lt;"00:01","",(Rapportage!H1230-$X$2)),"")</f>
        <v/>
      </c>
      <c r="T1230" s="36" t="str">
        <f t="shared" si="124"/>
        <v/>
      </c>
      <c r="U1230" s="41" t="str">
        <f t="shared" si="125"/>
        <v/>
      </c>
      <c r="V1230" s="36" t="str">
        <f t="shared" si="126"/>
        <v/>
      </c>
      <c r="W1230" s="36" t="str">
        <f t="shared" si="127"/>
        <v/>
      </c>
      <c r="X1230" s="31"/>
      <c r="Y1230" s="31"/>
      <c r="Z1230" s="31" t="s">
        <v>10000</v>
      </c>
      <c r="AA1230" s="31">
        <v>1229</v>
      </c>
      <c r="AB1230" s="31"/>
      <c r="AC1230" s="31"/>
      <c r="AD1230" s="31"/>
      <c r="AE1230" s="31"/>
      <c r="AF1230" s="31"/>
    </row>
    <row r="1231" spans="1:32">
      <c r="A1231" s="31" t="str">
        <f>IF((Rapportage!A1231)="","",_xlfn.CONCAT(REPT("0",4-LEN(Rapportage!A1231)),Rapportage!A1231))</f>
        <v/>
      </c>
      <c r="B1231" s="31" t="s">
        <v>3696</v>
      </c>
      <c r="C1231" s="31" t="str">
        <f>IF((Rapportage!C1231)="","",_xlfn.CONCAT(REPT("0",10-LEN(Rapportage!C1231)),Rapportage!C1231))</f>
        <v/>
      </c>
      <c r="D1231" s="31" t="s">
        <v>3697</v>
      </c>
      <c r="E1231" s="31" t="s">
        <v>18812</v>
      </c>
      <c r="F1231" s="31" t="s">
        <v>16290</v>
      </c>
      <c r="G1231" s="31" t="s">
        <v>3698</v>
      </c>
      <c r="H1231" s="31" t="s">
        <v>10001</v>
      </c>
      <c r="I1231" s="31">
        <v>1766</v>
      </c>
      <c r="J1231" s="31" t="e">
        <f ca="1">IF(($AB$2-$AA$2) &gt;= 0,IF(LEN(TEXT((V1231)*100,"00000"))=3,_xlfn.CONCAT(0,TEXT((V1231)*100,"00000")),TEXT((V1231)*100,"00000")),empty)</f>
        <v>#NAME?</v>
      </c>
      <c r="K1231" s="31" t="str">
        <f t="shared" si="123"/>
        <v/>
      </c>
      <c r="L1231" s="31" t="s">
        <v>13771</v>
      </c>
      <c r="M1231" s="31"/>
      <c r="N1231" s="33" t="e">
        <f>MOD(Rapportage!H1231-Rapportage!F1231,1)-P1231</f>
        <v>#VALUE!</v>
      </c>
      <c r="O1231" s="31" t="str">
        <f>IF(Rapportage!G1231="","",Rapportage!G1231-Rapportage!E1231)</f>
        <v/>
      </c>
      <c r="P1231" s="35" t="str">
        <f>IF(Rapportage!K1231="","",(Rapportage!K1231*60)/1440)</f>
        <v/>
      </c>
      <c r="Q1231" s="40" t="str">
        <f>IF(O1231=1,1-((Rapportage!F420-$X$2)),"")</f>
        <v/>
      </c>
      <c r="R1231" s="40" t="str">
        <f t="shared" si="122"/>
        <v/>
      </c>
      <c r="S1231" s="35" t="str">
        <f>IF(OR(O1231=1,Rapportage!H1231&lt;$X$3),IF(Rapportage!H1231&lt;"00:01","",(Rapportage!H1231-$X$2)),"")</f>
        <v/>
      </c>
      <c r="T1231" s="36" t="str">
        <f t="shared" si="124"/>
        <v/>
      </c>
      <c r="U1231" s="41" t="str">
        <f t="shared" si="125"/>
        <v/>
      </c>
      <c r="V1231" s="36" t="str">
        <f t="shared" si="126"/>
        <v/>
      </c>
      <c r="W1231" s="36" t="str">
        <f t="shared" si="127"/>
        <v/>
      </c>
      <c r="X1231" s="31"/>
      <c r="Y1231" s="31"/>
      <c r="Z1231" s="31" t="s">
        <v>10002</v>
      </c>
      <c r="AA1231" s="31">
        <v>1230</v>
      </c>
      <c r="AB1231" s="31"/>
      <c r="AC1231" s="31"/>
      <c r="AD1231" s="31"/>
      <c r="AE1231" s="31"/>
      <c r="AF1231" s="31"/>
    </row>
    <row r="1232" spans="1:32">
      <c r="A1232" s="31" t="str">
        <f>IF((Rapportage!A1232)="","",_xlfn.CONCAT(REPT("0",4-LEN(Rapportage!A1232)),Rapportage!A1232))</f>
        <v/>
      </c>
      <c r="B1232" s="31" t="s">
        <v>3699</v>
      </c>
      <c r="C1232" s="31" t="str">
        <f>IF((Rapportage!C1232)="","",_xlfn.CONCAT(REPT("0",10-LEN(Rapportage!C1232)),Rapportage!C1232))</f>
        <v/>
      </c>
      <c r="D1232" s="31" t="s">
        <v>3700</v>
      </c>
      <c r="E1232" s="31" t="s">
        <v>18813</v>
      </c>
      <c r="F1232" s="31" t="s">
        <v>16291</v>
      </c>
      <c r="G1232" s="31" t="s">
        <v>3701</v>
      </c>
      <c r="H1232" s="31" t="s">
        <v>10003</v>
      </c>
      <c r="I1232" s="31">
        <v>1766</v>
      </c>
      <c r="J1232" s="31" t="e">
        <f ca="1">IF(($AB$2-$AA$2) &gt;= 0,IF(LEN(TEXT((V1232)*100,"00000"))=3,_xlfn.CONCAT(0,TEXT((V1232)*100,"00000")),TEXT((V1232)*100,"00000")),empty)</f>
        <v>#NAME?</v>
      </c>
      <c r="K1232" s="31" t="str">
        <f t="shared" si="123"/>
        <v/>
      </c>
      <c r="L1232" s="31" t="s">
        <v>13772</v>
      </c>
      <c r="M1232" s="31"/>
      <c r="N1232" s="33" t="e">
        <f>MOD(Rapportage!H1232-Rapportage!F1232,1)-P1232</f>
        <v>#VALUE!</v>
      </c>
      <c r="O1232" s="31" t="str">
        <f>IF(Rapportage!G1232="","",Rapportage!G1232-Rapportage!E1232)</f>
        <v/>
      </c>
      <c r="P1232" s="35" t="str">
        <f>IF(Rapportage!K1232="","",(Rapportage!K1232*60)/1440)</f>
        <v/>
      </c>
      <c r="Q1232" s="40" t="str">
        <f>IF(O1232=1,1-((Rapportage!F421-$X$2)),"")</f>
        <v/>
      </c>
      <c r="R1232" s="40" t="str">
        <f t="shared" si="122"/>
        <v/>
      </c>
      <c r="S1232" s="35" t="str">
        <f>IF(OR(O1232=1,Rapportage!H1232&lt;$X$3),IF(Rapportage!H1232&lt;"00:01","",(Rapportage!H1232-$X$2)),"")</f>
        <v/>
      </c>
      <c r="T1232" s="36" t="str">
        <f t="shared" si="124"/>
        <v/>
      </c>
      <c r="U1232" s="41" t="str">
        <f t="shared" si="125"/>
        <v/>
      </c>
      <c r="V1232" s="36" t="str">
        <f t="shared" si="126"/>
        <v/>
      </c>
      <c r="W1232" s="36" t="str">
        <f t="shared" si="127"/>
        <v/>
      </c>
      <c r="X1232" s="31"/>
      <c r="Y1232" s="31"/>
      <c r="Z1232" s="31" t="s">
        <v>10004</v>
      </c>
      <c r="AA1232" s="31">
        <v>1231</v>
      </c>
      <c r="AB1232" s="31"/>
      <c r="AC1232" s="31"/>
      <c r="AD1232" s="31"/>
      <c r="AE1232" s="31"/>
      <c r="AF1232" s="31"/>
    </row>
    <row r="1233" spans="1:32">
      <c r="A1233" s="31" t="str">
        <f>IF((Rapportage!A1233)="","",_xlfn.CONCAT(REPT("0",4-LEN(Rapportage!A1233)),Rapportage!A1233))</f>
        <v/>
      </c>
      <c r="B1233" s="31" t="s">
        <v>3702</v>
      </c>
      <c r="C1233" s="31" t="str">
        <f>IF((Rapportage!C1233)="","",_xlfn.CONCAT(REPT("0",10-LEN(Rapportage!C1233)),Rapportage!C1233))</f>
        <v/>
      </c>
      <c r="D1233" s="31" t="s">
        <v>3703</v>
      </c>
      <c r="E1233" s="31" t="s">
        <v>18814</v>
      </c>
      <c r="F1233" s="31" t="s">
        <v>16292</v>
      </c>
      <c r="G1233" s="31" t="s">
        <v>3704</v>
      </c>
      <c r="H1233" s="31" t="s">
        <v>10005</v>
      </c>
      <c r="I1233" s="31">
        <v>1766</v>
      </c>
      <c r="J1233" s="31" t="e">
        <f ca="1">IF(($AB$2-$AA$2) &gt;= 0,IF(LEN(TEXT((V1233)*100,"00000"))=3,_xlfn.CONCAT(0,TEXT((V1233)*100,"00000")),TEXT((V1233)*100,"00000")),empty)</f>
        <v>#NAME?</v>
      </c>
      <c r="K1233" s="31" t="str">
        <f t="shared" si="123"/>
        <v/>
      </c>
      <c r="L1233" s="31" t="s">
        <v>13773</v>
      </c>
      <c r="M1233" s="31"/>
      <c r="N1233" s="33" t="e">
        <f>MOD(Rapportage!H1233-Rapportage!F1233,1)-P1233</f>
        <v>#VALUE!</v>
      </c>
      <c r="O1233" s="31" t="str">
        <f>IF(Rapportage!G1233="","",Rapportage!G1233-Rapportage!E1233)</f>
        <v/>
      </c>
      <c r="P1233" s="35" t="str">
        <f>IF(Rapportage!K1233="","",(Rapportage!K1233*60)/1440)</f>
        <v/>
      </c>
      <c r="Q1233" s="40" t="str">
        <f>IF(O1233=1,1-((Rapportage!F422-$X$2)),"")</f>
        <v/>
      </c>
      <c r="R1233" s="40" t="str">
        <f t="shared" si="122"/>
        <v/>
      </c>
      <c r="S1233" s="35" t="str">
        <f>IF(OR(O1233=1,Rapportage!H1233&lt;$X$3),IF(Rapportage!H1233&lt;"00:01","",(Rapportage!H1233-$X$2)),"")</f>
        <v/>
      </c>
      <c r="T1233" s="36" t="str">
        <f t="shared" si="124"/>
        <v/>
      </c>
      <c r="U1233" s="41" t="str">
        <f t="shared" si="125"/>
        <v/>
      </c>
      <c r="V1233" s="36" t="str">
        <f t="shared" si="126"/>
        <v/>
      </c>
      <c r="W1233" s="36" t="str">
        <f t="shared" si="127"/>
        <v/>
      </c>
      <c r="X1233" s="31"/>
      <c r="Y1233" s="31"/>
      <c r="Z1233" s="31" t="s">
        <v>10006</v>
      </c>
      <c r="AA1233" s="31">
        <v>1232</v>
      </c>
      <c r="AB1233" s="31"/>
      <c r="AC1233" s="31"/>
      <c r="AD1233" s="31"/>
      <c r="AE1233" s="31"/>
      <c r="AF1233" s="31"/>
    </row>
    <row r="1234" spans="1:32">
      <c r="A1234" s="31" t="str">
        <f>IF((Rapportage!A1234)="","",_xlfn.CONCAT(REPT("0",4-LEN(Rapportage!A1234)),Rapportage!A1234))</f>
        <v/>
      </c>
      <c r="B1234" s="31" t="s">
        <v>3705</v>
      </c>
      <c r="C1234" s="31" t="str">
        <f>IF((Rapportage!C1234)="","",_xlfn.CONCAT(REPT("0",10-LEN(Rapportage!C1234)),Rapportage!C1234))</f>
        <v/>
      </c>
      <c r="D1234" s="31" t="s">
        <v>3706</v>
      </c>
      <c r="E1234" s="31" t="s">
        <v>18815</v>
      </c>
      <c r="F1234" s="31" t="s">
        <v>16293</v>
      </c>
      <c r="G1234" s="31" t="s">
        <v>3707</v>
      </c>
      <c r="H1234" s="31" t="s">
        <v>10007</v>
      </c>
      <c r="I1234" s="31">
        <v>1766</v>
      </c>
      <c r="J1234" s="31" t="e">
        <f ca="1">IF(($AB$2-$AA$2) &gt;= 0,IF(LEN(TEXT((V1234)*100,"00000"))=3,_xlfn.CONCAT(0,TEXT((V1234)*100,"00000")),TEXT((V1234)*100,"00000")),empty)</f>
        <v>#NAME?</v>
      </c>
      <c r="K1234" s="31" t="str">
        <f t="shared" si="123"/>
        <v/>
      </c>
      <c r="L1234" s="31" t="s">
        <v>13774</v>
      </c>
      <c r="M1234" s="31"/>
      <c r="N1234" s="33" t="e">
        <f>MOD(Rapportage!H1234-Rapportage!F1234,1)-P1234</f>
        <v>#VALUE!</v>
      </c>
      <c r="O1234" s="31" t="str">
        <f>IF(Rapportage!G1234="","",Rapportage!G1234-Rapportage!E1234)</f>
        <v/>
      </c>
      <c r="P1234" s="35" t="str">
        <f>IF(Rapportage!K1234="","",(Rapportage!K1234*60)/1440)</f>
        <v/>
      </c>
      <c r="Q1234" s="40" t="str">
        <f>IF(O1234=1,1-((Rapportage!F423-$X$2)),"")</f>
        <v/>
      </c>
      <c r="R1234" s="40" t="str">
        <f t="shared" si="122"/>
        <v/>
      </c>
      <c r="S1234" s="35" t="str">
        <f>IF(OR(O1234=1,Rapportage!H1234&lt;$X$3),IF(Rapportage!H1234&lt;"00:01","",(Rapportage!H1234-$X$2)),"")</f>
        <v/>
      </c>
      <c r="T1234" s="36" t="str">
        <f t="shared" si="124"/>
        <v/>
      </c>
      <c r="U1234" s="41" t="str">
        <f t="shared" si="125"/>
        <v/>
      </c>
      <c r="V1234" s="36" t="str">
        <f t="shared" si="126"/>
        <v/>
      </c>
      <c r="W1234" s="36" t="str">
        <f t="shared" si="127"/>
        <v/>
      </c>
      <c r="X1234" s="31"/>
      <c r="Y1234" s="31"/>
      <c r="Z1234" s="31" t="s">
        <v>10008</v>
      </c>
      <c r="AA1234" s="31">
        <v>1233</v>
      </c>
      <c r="AB1234" s="31"/>
      <c r="AC1234" s="31"/>
      <c r="AD1234" s="31"/>
      <c r="AE1234" s="31"/>
      <c r="AF1234" s="31"/>
    </row>
    <row r="1235" spans="1:32">
      <c r="A1235" s="31" t="str">
        <f>IF((Rapportage!A1235)="","",_xlfn.CONCAT(REPT("0",4-LEN(Rapportage!A1235)),Rapportage!A1235))</f>
        <v/>
      </c>
      <c r="B1235" s="31" t="s">
        <v>3708</v>
      </c>
      <c r="C1235" s="31" t="str">
        <f>IF((Rapportage!C1235)="","",_xlfn.CONCAT(REPT("0",10-LEN(Rapportage!C1235)),Rapportage!C1235))</f>
        <v/>
      </c>
      <c r="D1235" s="31" t="s">
        <v>3709</v>
      </c>
      <c r="E1235" s="31" t="s">
        <v>18816</v>
      </c>
      <c r="F1235" s="31" t="s">
        <v>16294</v>
      </c>
      <c r="G1235" s="31" t="s">
        <v>3710</v>
      </c>
      <c r="H1235" s="31" t="s">
        <v>10009</v>
      </c>
      <c r="I1235" s="31">
        <v>1766</v>
      </c>
      <c r="J1235" s="31" t="e">
        <f ca="1">IF(($AB$2-$AA$2) &gt;= 0,IF(LEN(TEXT((V1235)*100,"00000"))=3,_xlfn.CONCAT(0,TEXT((V1235)*100,"00000")),TEXT((V1235)*100,"00000")),empty)</f>
        <v>#NAME?</v>
      </c>
      <c r="K1235" s="31" t="str">
        <f t="shared" si="123"/>
        <v/>
      </c>
      <c r="L1235" s="31" t="s">
        <v>13775</v>
      </c>
      <c r="M1235" s="31"/>
      <c r="N1235" s="33" t="e">
        <f>MOD(Rapportage!H1235-Rapportage!F1235,1)-P1235</f>
        <v>#VALUE!</v>
      </c>
      <c r="O1235" s="31" t="str">
        <f>IF(Rapportage!G1235="","",Rapportage!G1235-Rapportage!E1235)</f>
        <v/>
      </c>
      <c r="P1235" s="35" t="str">
        <f>IF(Rapportage!K1235="","",(Rapportage!K1235*60)/1440)</f>
        <v/>
      </c>
      <c r="Q1235" s="40" t="str">
        <f>IF(O1235=1,1-((Rapportage!F424-$X$2)),"")</f>
        <v/>
      </c>
      <c r="R1235" s="40" t="str">
        <f t="shared" si="122"/>
        <v/>
      </c>
      <c r="S1235" s="35" t="str">
        <f>IF(OR(O1235=1,Rapportage!H1235&lt;$X$3),IF(Rapportage!H1235&lt;"00:01","",(Rapportage!H1235-$X$2)),"")</f>
        <v/>
      </c>
      <c r="T1235" s="36" t="str">
        <f t="shared" si="124"/>
        <v/>
      </c>
      <c r="U1235" s="41" t="str">
        <f t="shared" si="125"/>
        <v/>
      </c>
      <c r="V1235" s="36" t="str">
        <f t="shared" si="126"/>
        <v/>
      </c>
      <c r="W1235" s="36" t="str">
        <f t="shared" si="127"/>
        <v/>
      </c>
      <c r="X1235" s="31"/>
      <c r="Y1235" s="31"/>
      <c r="Z1235" s="31" t="s">
        <v>10010</v>
      </c>
      <c r="AA1235" s="31">
        <v>1234</v>
      </c>
      <c r="AB1235" s="31"/>
      <c r="AC1235" s="31"/>
      <c r="AD1235" s="31"/>
      <c r="AE1235" s="31"/>
      <c r="AF1235" s="31"/>
    </row>
    <row r="1236" spans="1:32">
      <c r="A1236" s="31" t="str">
        <f>IF((Rapportage!A1236)="","",_xlfn.CONCAT(REPT("0",4-LEN(Rapportage!A1236)),Rapportage!A1236))</f>
        <v/>
      </c>
      <c r="B1236" s="31" t="s">
        <v>3711</v>
      </c>
      <c r="C1236" s="31" t="str">
        <f>IF((Rapportage!C1236)="","",_xlfn.CONCAT(REPT("0",10-LEN(Rapportage!C1236)),Rapportage!C1236))</f>
        <v/>
      </c>
      <c r="D1236" s="31" t="s">
        <v>3712</v>
      </c>
      <c r="E1236" s="31" t="s">
        <v>18817</v>
      </c>
      <c r="F1236" s="31" t="s">
        <v>16295</v>
      </c>
      <c r="G1236" s="31" t="s">
        <v>3713</v>
      </c>
      <c r="H1236" s="31" t="s">
        <v>10011</v>
      </c>
      <c r="I1236" s="31">
        <v>1766</v>
      </c>
      <c r="J1236" s="31" t="e">
        <f ca="1">IF(($AB$2-$AA$2) &gt;= 0,IF(LEN(TEXT((V1236)*100,"00000"))=3,_xlfn.CONCAT(0,TEXT((V1236)*100,"00000")),TEXT((V1236)*100,"00000")),empty)</f>
        <v>#NAME?</v>
      </c>
      <c r="K1236" s="31" t="str">
        <f t="shared" si="123"/>
        <v/>
      </c>
      <c r="L1236" s="31" t="s">
        <v>13776</v>
      </c>
      <c r="M1236" s="31"/>
      <c r="N1236" s="33" t="e">
        <f>MOD(Rapportage!H1236-Rapportage!F1236,1)-P1236</f>
        <v>#VALUE!</v>
      </c>
      <c r="O1236" s="31" t="str">
        <f>IF(Rapportage!G1236="","",Rapportage!G1236-Rapportage!E1236)</f>
        <v/>
      </c>
      <c r="P1236" s="35" t="str">
        <f>IF(Rapportage!K1236="","",(Rapportage!K1236*60)/1440)</f>
        <v/>
      </c>
      <c r="Q1236" s="40" t="str">
        <f>IF(O1236=1,1-((Rapportage!F425-$X$2)),"")</f>
        <v/>
      </c>
      <c r="R1236" s="40" t="str">
        <f t="shared" si="122"/>
        <v/>
      </c>
      <c r="S1236" s="35" t="str">
        <f>IF(OR(O1236=1,Rapportage!H1236&lt;$X$3),IF(Rapportage!H1236&lt;"00:01","",(Rapportage!H1236-$X$2)),"")</f>
        <v/>
      </c>
      <c r="T1236" s="36" t="str">
        <f t="shared" si="124"/>
        <v/>
      </c>
      <c r="U1236" s="41" t="str">
        <f t="shared" si="125"/>
        <v/>
      </c>
      <c r="V1236" s="36" t="str">
        <f t="shared" si="126"/>
        <v/>
      </c>
      <c r="W1236" s="36" t="str">
        <f t="shared" si="127"/>
        <v/>
      </c>
      <c r="X1236" s="31"/>
      <c r="Y1236" s="31"/>
      <c r="Z1236" s="31" t="s">
        <v>10012</v>
      </c>
      <c r="AA1236" s="31">
        <v>1235</v>
      </c>
      <c r="AB1236" s="31"/>
      <c r="AC1236" s="31"/>
      <c r="AD1236" s="31"/>
      <c r="AE1236" s="31"/>
      <c r="AF1236" s="31"/>
    </row>
    <row r="1237" spans="1:32">
      <c r="A1237" s="31" t="str">
        <f>IF((Rapportage!A1237)="","",_xlfn.CONCAT(REPT("0",4-LEN(Rapportage!A1237)),Rapportage!A1237))</f>
        <v/>
      </c>
      <c r="B1237" s="31" t="s">
        <v>3714</v>
      </c>
      <c r="C1237" s="31" t="str">
        <f>IF((Rapportage!C1237)="","",_xlfn.CONCAT(REPT("0",10-LEN(Rapportage!C1237)),Rapportage!C1237))</f>
        <v/>
      </c>
      <c r="D1237" s="31" t="s">
        <v>3715</v>
      </c>
      <c r="E1237" s="31" t="s">
        <v>18818</v>
      </c>
      <c r="F1237" s="31" t="s">
        <v>16296</v>
      </c>
      <c r="G1237" s="31" t="s">
        <v>3716</v>
      </c>
      <c r="H1237" s="31" t="s">
        <v>10013</v>
      </c>
      <c r="I1237" s="31">
        <v>1766</v>
      </c>
      <c r="J1237" s="31" t="e">
        <f ca="1">IF(($AB$2-$AA$2) &gt;= 0,IF(LEN(TEXT((V1237)*100,"00000"))=3,_xlfn.CONCAT(0,TEXT((V1237)*100,"00000")),TEXT((V1237)*100,"00000")),empty)</f>
        <v>#NAME?</v>
      </c>
      <c r="K1237" s="31" t="str">
        <f t="shared" si="123"/>
        <v/>
      </c>
      <c r="L1237" s="31" t="s">
        <v>13777</v>
      </c>
      <c r="M1237" s="31"/>
      <c r="N1237" s="33" t="e">
        <f>MOD(Rapportage!H1237-Rapportage!F1237,1)-P1237</f>
        <v>#VALUE!</v>
      </c>
      <c r="O1237" s="31" t="str">
        <f>IF(Rapportage!G1237="","",Rapportage!G1237-Rapportage!E1237)</f>
        <v/>
      </c>
      <c r="P1237" s="35" t="str">
        <f>IF(Rapportage!K1237="","",(Rapportage!K1237*60)/1440)</f>
        <v/>
      </c>
      <c r="Q1237" s="40" t="str">
        <f>IF(O1237=1,1-((Rapportage!F426-$X$2)),"")</f>
        <v/>
      </c>
      <c r="R1237" s="40" t="str">
        <f t="shared" si="122"/>
        <v/>
      </c>
      <c r="S1237" s="35" t="str">
        <f>IF(OR(O1237=1,Rapportage!H1237&lt;$X$3),IF(Rapportage!H1237&lt;"00:01","",(Rapportage!H1237-$X$2)),"")</f>
        <v/>
      </c>
      <c r="T1237" s="36" t="str">
        <f t="shared" si="124"/>
        <v/>
      </c>
      <c r="U1237" s="41" t="str">
        <f t="shared" si="125"/>
        <v/>
      </c>
      <c r="V1237" s="36" t="str">
        <f t="shared" si="126"/>
        <v/>
      </c>
      <c r="W1237" s="36" t="str">
        <f t="shared" si="127"/>
        <v/>
      </c>
      <c r="X1237" s="31"/>
      <c r="Y1237" s="31"/>
      <c r="Z1237" s="31" t="s">
        <v>10014</v>
      </c>
      <c r="AA1237" s="31">
        <v>1236</v>
      </c>
      <c r="AB1237" s="31"/>
      <c r="AC1237" s="31"/>
      <c r="AD1237" s="31"/>
      <c r="AE1237" s="31"/>
      <c r="AF1237" s="31"/>
    </row>
    <row r="1238" spans="1:32">
      <c r="A1238" s="31" t="str">
        <f>IF((Rapportage!A1238)="","",_xlfn.CONCAT(REPT("0",4-LEN(Rapportage!A1238)),Rapportage!A1238))</f>
        <v/>
      </c>
      <c r="B1238" s="31" t="s">
        <v>3717</v>
      </c>
      <c r="C1238" s="31" t="str">
        <f>IF((Rapportage!C1238)="","",_xlfn.CONCAT(REPT("0",10-LEN(Rapportage!C1238)),Rapportage!C1238))</f>
        <v/>
      </c>
      <c r="D1238" s="31" t="s">
        <v>3718</v>
      </c>
      <c r="E1238" s="31" t="s">
        <v>18819</v>
      </c>
      <c r="F1238" s="31" t="s">
        <v>16297</v>
      </c>
      <c r="G1238" s="31" t="s">
        <v>3719</v>
      </c>
      <c r="H1238" s="31" t="s">
        <v>10015</v>
      </c>
      <c r="I1238" s="31">
        <v>1766</v>
      </c>
      <c r="J1238" s="31" t="e">
        <f ca="1">IF(($AB$2-$AA$2) &gt;= 0,IF(LEN(TEXT((V1238)*100,"00000"))=3,_xlfn.CONCAT(0,TEXT((V1238)*100,"00000")),TEXT((V1238)*100,"00000")),empty)</f>
        <v>#NAME?</v>
      </c>
      <c r="K1238" s="31" t="str">
        <f t="shared" si="123"/>
        <v/>
      </c>
      <c r="L1238" s="31" t="s">
        <v>13778</v>
      </c>
      <c r="M1238" s="31"/>
      <c r="N1238" s="33" t="e">
        <f>MOD(Rapportage!H1238-Rapportage!F1238,1)-P1238</f>
        <v>#VALUE!</v>
      </c>
      <c r="O1238" s="31" t="str">
        <f>IF(Rapportage!G1238="","",Rapportage!G1238-Rapportage!E1238)</f>
        <v/>
      </c>
      <c r="P1238" s="35" t="str">
        <f>IF(Rapportage!K1238="","",(Rapportage!K1238*60)/1440)</f>
        <v/>
      </c>
      <c r="Q1238" s="40" t="str">
        <f>IF(O1238=1,1-((Rapportage!F427-$X$2)),"")</f>
        <v/>
      </c>
      <c r="R1238" s="40" t="str">
        <f t="shared" si="122"/>
        <v/>
      </c>
      <c r="S1238" s="35" t="str">
        <f>IF(OR(O1238=1,Rapportage!H1238&lt;$X$3),IF(Rapportage!H1238&lt;"00:01","",(Rapportage!H1238-$X$2)),"")</f>
        <v/>
      </c>
      <c r="T1238" s="36" t="str">
        <f t="shared" si="124"/>
        <v/>
      </c>
      <c r="U1238" s="41" t="str">
        <f t="shared" si="125"/>
        <v/>
      </c>
      <c r="V1238" s="36" t="str">
        <f t="shared" si="126"/>
        <v/>
      </c>
      <c r="W1238" s="36" t="str">
        <f t="shared" si="127"/>
        <v/>
      </c>
      <c r="X1238" s="31"/>
      <c r="Y1238" s="31"/>
      <c r="Z1238" s="31" t="s">
        <v>10016</v>
      </c>
      <c r="AA1238" s="31">
        <v>1237</v>
      </c>
      <c r="AB1238" s="31"/>
      <c r="AC1238" s="31"/>
      <c r="AD1238" s="31"/>
      <c r="AE1238" s="31"/>
      <c r="AF1238" s="31"/>
    </row>
    <row r="1239" spans="1:32">
      <c r="A1239" s="31" t="str">
        <f>IF((Rapportage!A1239)="","",_xlfn.CONCAT(REPT("0",4-LEN(Rapportage!A1239)),Rapportage!A1239))</f>
        <v/>
      </c>
      <c r="B1239" s="31" t="s">
        <v>3720</v>
      </c>
      <c r="C1239" s="31" t="str">
        <f>IF((Rapportage!C1239)="","",_xlfn.CONCAT(REPT("0",10-LEN(Rapportage!C1239)),Rapportage!C1239))</f>
        <v/>
      </c>
      <c r="D1239" s="31" t="s">
        <v>3721</v>
      </c>
      <c r="E1239" s="31" t="s">
        <v>18820</v>
      </c>
      <c r="F1239" s="31" t="s">
        <v>16298</v>
      </c>
      <c r="G1239" s="31" t="s">
        <v>3722</v>
      </c>
      <c r="H1239" s="31" t="s">
        <v>10017</v>
      </c>
      <c r="I1239" s="31">
        <v>1766</v>
      </c>
      <c r="J1239" s="31" t="e">
        <f ca="1">IF(($AB$2-$AA$2) &gt;= 0,IF(LEN(TEXT((V1239)*100,"00000"))=3,_xlfn.CONCAT(0,TEXT((V1239)*100,"00000")),TEXT((V1239)*100,"00000")),empty)</f>
        <v>#NAME?</v>
      </c>
      <c r="K1239" s="31" t="str">
        <f t="shared" si="123"/>
        <v/>
      </c>
      <c r="L1239" s="31" t="s">
        <v>13779</v>
      </c>
      <c r="M1239" s="31"/>
      <c r="N1239" s="33" t="e">
        <f>MOD(Rapportage!H1239-Rapportage!F1239,1)-P1239</f>
        <v>#VALUE!</v>
      </c>
      <c r="O1239" s="31" t="str">
        <f>IF(Rapportage!G1239="","",Rapportage!G1239-Rapportage!E1239)</f>
        <v/>
      </c>
      <c r="P1239" s="35" t="str">
        <f>IF(Rapportage!K1239="","",(Rapportage!K1239*60)/1440)</f>
        <v/>
      </c>
      <c r="Q1239" s="40" t="str">
        <f>IF(O1239=1,1-((Rapportage!F428-$X$2)),"")</f>
        <v/>
      </c>
      <c r="R1239" s="40" t="str">
        <f t="shared" si="122"/>
        <v/>
      </c>
      <c r="S1239" s="35" t="str">
        <f>IF(OR(O1239=1,Rapportage!H1239&lt;$X$3),IF(Rapportage!H1239&lt;"00:01","",(Rapportage!H1239-$X$2)),"")</f>
        <v/>
      </c>
      <c r="T1239" s="36" t="str">
        <f t="shared" si="124"/>
        <v/>
      </c>
      <c r="U1239" s="41" t="str">
        <f t="shared" si="125"/>
        <v/>
      </c>
      <c r="V1239" s="36" t="str">
        <f t="shared" si="126"/>
        <v/>
      </c>
      <c r="W1239" s="36" t="str">
        <f t="shared" si="127"/>
        <v/>
      </c>
      <c r="X1239" s="31"/>
      <c r="Y1239" s="31"/>
      <c r="Z1239" s="31" t="s">
        <v>10018</v>
      </c>
      <c r="AA1239" s="31">
        <v>1238</v>
      </c>
      <c r="AB1239" s="31"/>
      <c r="AC1239" s="31"/>
      <c r="AD1239" s="31"/>
      <c r="AE1239" s="31"/>
      <c r="AF1239" s="31"/>
    </row>
    <row r="1240" spans="1:32">
      <c r="A1240" s="31" t="str">
        <f>IF((Rapportage!A1240)="","",_xlfn.CONCAT(REPT("0",4-LEN(Rapportage!A1240)),Rapportage!A1240))</f>
        <v/>
      </c>
      <c r="B1240" s="31" t="s">
        <v>3723</v>
      </c>
      <c r="C1240" s="31" t="str">
        <f>IF((Rapportage!C1240)="","",_xlfn.CONCAT(REPT("0",10-LEN(Rapportage!C1240)),Rapportage!C1240))</f>
        <v/>
      </c>
      <c r="D1240" s="31" t="s">
        <v>3724</v>
      </c>
      <c r="E1240" s="31" t="s">
        <v>18821</v>
      </c>
      <c r="F1240" s="31" t="s">
        <v>16299</v>
      </c>
      <c r="G1240" s="31" t="s">
        <v>3725</v>
      </c>
      <c r="H1240" s="31" t="s">
        <v>10019</v>
      </c>
      <c r="I1240" s="31">
        <v>1766</v>
      </c>
      <c r="J1240" s="31" t="e">
        <f ca="1">IF(($AB$2-$AA$2) &gt;= 0,IF(LEN(TEXT((V1240)*100,"00000"))=3,_xlfn.CONCAT(0,TEXT((V1240)*100,"00000")),TEXT((V1240)*100,"00000")),empty)</f>
        <v>#NAME?</v>
      </c>
      <c r="K1240" s="31" t="str">
        <f t="shared" si="123"/>
        <v/>
      </c>
      <c r="L1240" s="31" t="s">
        <v>13780</v>
      </c>
      <c r="M1240" s="31"/>
      <c r="N1240" s="33" t="e">
        <f>MOD(Rapportage!H1240-Rapportage!F1240,1)-P1240</f>
        <v>#VALUE!</v>
      </c>
      <c r="O1240" s="31" t="str">
        <f>IF(Rapportage!G1240="","",Rapportage!G1240-Rapportage!E1240)</f>
        <v/>
      </c>
      <c r="P1240" s="35" t="str">
        <f>IF(Rapportage!K1240="","",(Rapportage!K1240*60)/1440)</f>
        <v/>
      </c>
      <c r="Q1240" s="40" t="str">
        <f>IF(O1240=1,1-((Rapportage!F429-$X$2)),"")</f>
        <v/>
      </c>
      <c r="R1240" s="40" t="str">
        <f t="shared" si="122"/>
        <v/>
      </c>
      <c r="S1240" s="35" t="str">
        <f>IF(OR(O1240=1,Rapportage!H1240&lt;$X$3),IF(Rapportage!H1240&lt;"00:01","",(Rapportage!H1240-$X$2)),"")</f>
        <v/>
      </c>
      <c r="T1240" s="36" t="str">
        <f t="shared" si="124"/>
        <v/>
      </c>
      <c r="U1240" s="41" t="str">
        <f t="shared" si="125"/>
        <v/>
      </c>
      <c r="V1240" s="36" t="str">
        <f t="shared" si="126"/>
        <v/>
      </c>
      <c r="W1240" s="36" t="str">
        <f t="shared" si="127"/>
        <v/>
      </c>
      <c r="X1240" s="31"/>
      <c r="Y1240" s="31"/>
      <c r="Z1240" s="31" t="s">
        <v>10020</v>
      </c>
      <c r="AA1240" s="31">
        <v>1239</v>
      </c>
      <c r="AB1240" s="31"/>
      <c r="AC1240" s="31"/>
      <c r="AD1240" s="31"/>
      <c r="AE1240" s="31"/>
      <c r="AF1240" s="31"/>
    </row>
    <row r="1241" spans="1:32">
      <c r="A1241" s="31" t="str">
        <f>IF((Rapportage!A1241)="","",_xlfn.CONCAT(REPT("0",4-LEN(Rapportage!A1241)),Rapportage!A1241))</f>
        <v/>
      </c>
      <c r="B1241" s="31" t="s">
        <v>3726</v>
      </c>
      <c r="C1241" s="31" t="str">
        <f>IF((Rapportage!C1241)="","",_xlfn.CONCAT(REPT("0",10-LEN(Rapportage!C1241)),Rapportage!C1241))</f>
        <v/>
      </c>
      <c r="D1241" s="31" t="s">
        <v>3727</v>
      </c>
      <c r="E1241" s="31" t="s">
        <v>18822</v>
      </c>
      <c r="F1241" s="31" t="s">
        <v>16300</v>
      </c>
      <c r="G1241" s="31" t="s">
        <v>3728</v>
      </c>
      <c r="H1241" s="31" t="s">
        <v>10021</v>
      </c>
      <c r="I1241" s="31">
        <v>1766</v>
      </c>
      <c r="J1241" s="31" t="e">
        <f ca="1">IF(($AB$2-$AA$2) &gt;= 0,IF(LEN(TEXT((V1241)*100,"00000"))=3,_xlfn.CONCAT(0,TEXT((V1241)*100,"00000")),TEXT((V1241)*100,"00000")),empty)</f>
        <v>#NAME?</v>
      </c>
      <c r="K1241" s="31" t="str">
        <f t="shared" si="123"/>
        <v/>
      </c>
      <c r="L1241" s="31" t="s">
        <v>13781</v>
      </c>
      <c r="M1241" s="31"/>
      <c r="N1241" s="33" t="e">
        <f>MOD(Rapportage!H1241-Rapportage!F1241,1)-P1241</f>
        <v>#VALUE!</v>
      </c>
      <c r="O1241" s="31" t="str">
        <f>IF(Rapportage!G1241="","",Rapportage!G1241-Rapportage!E1241)</f>
        <v/>
      </c>
      <c r="P1241" s="35" t="str">
        <f>IF(Rapportage!K1241="","",(Rapportage!K1241*60)/1440)</f>
        <v/>
      </c>
      <c r="Q1241" s="40" t="str">
        <f>IF(O1241=1,1-((Rapportage!F430-$X$2)),"")</f>
        <v/>
      </c>
      <c r="R1241" s="40" t="str">
        <f t="shared" si="122"/>
        <v/>
      </c>
      <c r="S1241" s="35" t="str">
        <f>IF(OR(O1241=1,Rapportage!H1241&lt;$X$3),IF(Rapportage!H1241&lt;"00:01","",(Rapportage!H1241-$X$2)),"")</f>
        <v/>
      </c>
      <c r="T1241" s="36" t="str">
        <f t="shared" si="124"/>
        <v/>
      </c>
      <c r="U1241" s="41" t="str">
        <f t="shared" si="125"/>
        <v/>
      </c>
      <c r="V1241" s="36" t="str">
        <f t="shared" si="126"/>
        <v/>
      </c>
      <c r="W1241" s="36" t="str">
        <f t="shared" si="127"/>
        <v/>
      </c>
      <c r="X1241" s="31"/>
      <c r="Y1241" s="31"/>
      <c r="Z1241" s="31" t="s">
        <v>10022</v>
      </c>
      <c r="AA1241" s="31">
        <v>1240</v>
      </c>
      <c r="AB1241" s="31"/>
      <c r="AC1241" s="31"/>
      <c r="AD1241" s="31"/>
      <c r="AE1241" s="31"/>
      <c r="AF1241" s="31"/>
    </row>
    <row r="1242" spans="1:32">
      <c r="A1242" s="31" t="str">
        <f>IF((Rapportage!A1242)="","",_xlfn.CONCAT(REPT("0",4-LEN(Rapportage!A1242)),Rapportage!A1242))</f>
        <v/>
      </c>
      <c r="B1242" s="31" t="s">
        <v>3729</v>
      </c>
      <c r="C1242" s="31" t="str">
        <f>IF((Rapportage!C1242)="","",_xlfn.CONCAT(REPT("0",10-LEN(Rapportage!C1242)),Rapportage!C1242))</f>
        <v/>
      </c>
      <c r="D1242" s="31" t="s">
        <v>3730</v>
      </c>
      <c r="E1242" s="31" t="s">
        <v>18823</v>
      </c>
      <c r="F1242" s="31" t="s">
        <v>16301</v>
      </c>
      <c r="G1242" s="31" t="s">
        <v>3731</v>
      </c>
      <c r="H1242" s="31" t="s">
        <v>10023</v>
      </c>
      <c r="I1242" s="31">
        <v>1766</v>
      </c>
      <c r="J1242" s="31" t="e">
        <f ca="1">IF(($AB$2-$AA$2) &gt;= 0,IF(LEN(TEXT((V1242)*100,"00000"))=3,_xlfn.CONCAT(0,TEXT((V1242)*100,"00000")),TEXT((V1242)*100,"00000")),empty)</f>
        <v>#NAME?</v>
      </c>
      <c r="K1242" s="31" t="str">
        <f t="shared" si="123"/>
        <v/>
      </c>
      <c r="L1242" s="31" t="s">
        <v>13782</v>
      </c>
      <c r="M1242" s="31"/>
      <c r="N1242" s="33" t="e">
        <f>MOD(Rapportage!H1242-Rapportage!F1242,1)-P1242</f>
        <v>#VALUE!</v>
      </c>
      <c r="O1242" s="31" t="str">
        <f>IF(Rapportage!G1242="","",Rapportage!G1242-Rapportage!E1242)</f>
        <v/>
      </c>
      <c r="P1242" s="35" t="str">
        <f>IF(Rapportage!K1242="","",(Rapportage!K1242*60)/1440)</f>
        <v/>
      </c>
      <c r="Q1242" s="40" t="str">
        <f>IF(O1242=1,1-((Rapportage!F431-$X$2)),"")</f>
        <v/>
      </c>
      <c r="R1242" s="40" t="str">
        <f t="shared" si="122"/>
        <v/>
      </c>
      <c r="S1242" s="35" t="str">
        <f>IF(OR(O1242=1,Rapportage!H1242&lt;$X$3),IF(Rapportage!H1242&lt;"00:01","",(Rapportage!H1242-$X$2)),"")</f>
        <v/>
      </c>
      <c r="T1242" s="36" t="str">
        <f t="shared" si="124"/>
        <v/>
      </c>
      <c r="U1242" s="41" t="str">
        <f t="shared" si="125"/>
        <v/>
      </c>
      <c r="V1242" s="36" t="str">
        <f t="shared" si="126"/>
        <v/>
      </c>
      <c r="W1242" s="36" t="str">
        <f t="shared" si="127"/>
        <v/>
      </c>
      <c r="X1242" s="31"/>
      <c r="Y1242" s="31"/>
      <c r="Z1242" s="31" t="s">
        <v>10024</v>
      </c>
      <c r="AA1242" s="31">
        <v>1241</v>
      </c>
      <c r="AB1242" s="31"/>
      <c r="AC1242" s="31"/>
      <c r="AD1242" s="31"/>
      <c r="AE1242" s="31"/>
      <c r="AF1242" s="31"/>
    </row>
    <row r="1243" spans="1:32">
      <c r="A1243" s="31" t="str">
        <f>IF((Rapportage!A1243)="","",_xlfn.CONCAT(REPT("0",4-LEN(Rapportage!A1243)),Rapportage!A1243))</f>
        <v/>
      </c>
      <c r="B1243" s="31" t="s">
        <v>3732</v>
      </c>
      <c r="C1243" s="31" t="str">
        <f>IF((Rapportage!C1243)="","",_xlfn.CONCAT(REPT("0",10-LEN(Rapportage!C1243)),Rapportage!C1243))</f>
        <v/>
      </c>
      <c r="D1243" s="31" t="s">
        <v>3733</v>
      </c>
      <c r="E1243" s="31" t="s">
        <v>18824</v>
      </c>
      <c r="F1243" s="31" t="s">
        <v>16302</v>
      </c>
      <c r="G1243" s="31" t="s">
        <v>3734</v>
      </c>
      <c r="H1243" s="31" t="s">
        <v>10025</v>
      </c>
      <c r="I1243" s="31">
        <v>1766</v>
      </c>
      <c r="J1243" s="31" t="e">
        <f ca="1">IF(($AB$2-$AA$2) &gt;= 0,IF(LEN(TEXT((V1243)*100,"00000"))=3,_xlfn.CONCAT(0,TEXT((V1243)*100,"00000")),TEXT((V1243)*100,"00000")),empty)</f>
        <v>#NAME?</v>
      </c>
      <c r="K1243" s="31" t="str">
        <f t="shared" si="123"/>
        <v/>
      </c>
      <c r="L1243" s="31" t="s">
        <v>13783</v>
      </c>
      <c r="M1243" s="31"/>
      <c r="N1243" s="33" t="e">
        <f>MOD(Rapportage!H1243-Rapportage!F1243,1)-P1243</f>
        <v>#VALUE!</v>
      </c>
      <c r="O1243" s="31" t="str">
        <f>IF(Rapportage!G1243="","",Rapportage!G1243-Rapportage!E1243)</f>
        <v/>
      </c>
      <c r="P1243" s="35" t="str">
        <f>IF(Rapportage!K1243="","",(Rapportage!K1243*60)/1440)</f>
        <v/>
      </c>
      <c r="Q1243" s="40" t="str">
        <f>IF(O1243=1,1-((Rapportage!F432-$X$2)),"")</f>
        <v/>
      </c>
      <c r="R1243" s="40" t="str">
        <f t="shared" si="122"/>
        <v/>
      </c>
      <c r="S1243" s="35" t="str">
        <f>IF(OR(O1243=1,Rapportage!H1243&lt;$X$3),IF(Rapportage!H1243&lt;"00:01","",(Rapportage!H1243-$X$2)),"")</f>
        <v/>
      </c>
      <c r="T1243" s="36" t="str">
        <f t="shared" si="124"/>
        <v/>
      </c>
      <c r="U1243" s="41" t="str">
        <f t="shared" si="125"/>
        <v/>
      </c>
      <c r="V1243" s="36" t="str">
        <f t="shared" si="126"/>
        <v/>
      </c>
      <c r="W1243" s="36" t="str">
        <f t="shared" si="127"/>
        <v/>
      </c>
      <c r="X1243" s="31"/>
      <c r="Y1243" s="31"/>
      <c r="Z1243" s="31" t="s">
        <v>10026</v>
      </c>
      <c r="AA1243" s="31">
        <v>1242</v>
      </c>
      <c r="AB1243" s="31"/>
      <c r="AC1243" s="31"/>
      <c r="AD1243" s="31"/>
      <c r="AE1243" s="31"/>
      <c r="AF1243" s="31"/>
    </row>
    <row r="1244" spans="1:32">
      <c r="A1244" s="31" t="str">
        <f>IF((Rapportage!A1244)="","",_xlfn.CONCAT(REPT("0",4-LEN(Rapportage!A1244)),Rapportage!A1244))</f>
        <v/>
      </c>
      <c r="B1244" s="31" t="s">
        <v>3735</v>
      </c>
      <c r="C1244" s="31" t="str">
        <f>IF((Rapportage!C1244)="","",_xlfn.CONCAT(REPT("0",10-LEN(Rapportage!C1244)),Rapportage!C1244))</f>
        <v/>
      </c>
      <c r="D1244" s="31" t="s">
        <v>3736</v>
      </c>
      <c r="E1244" s="31" t="s">
        <v>18825</v>
      </c>
      <c r="F1244" s="31" t="s">
        <v>16303</v>
      </c>
      <c r="G1244" s="31" t="s">
        <v>3737</v>
      </c>
      <c r="H1244" s="31" t="s">
        <v>10027</v>
      </c>
      <c r="I1244" s="31">
        <v>1766</v>
      </c>
      <c r="J1244" s="31" t="e">
        <f ca="1">IF(($AB$2-$AA$2) &gt;= 0,IF(LEN(TEXT((V1244)*100,"00000"))=3,_xlfn.CONCAT(0,TEXT((V1244)*100,"00000")),TEXT((V1244)*100,"00000")),empty)</f>
        <v>#NAME?</v>
      </c>
      <c r="K1244" s="31" t="str">
        <f t="shared" si="123"/>
        <v/>
      </c>
      <c r="L1244" s="31" t="s">
        <v>13784</v>
      </c>
      <c r="M1244" s="31"/>
      <c r="N1244" s="33" t="e">
        <f>MOD(Rapportage!H1244-Rapportage!F1244,1)-P1244</f>
        <v>#VALUE!</v>
      </c>
      <c r="O1244" s="31" t="str">
        <f>IF(Rapportage!G1244="","",Rapportage!G1244-Rapportage!E1244)</f>
        <v/>
      </c>
      <c r="P1244" s="35" t="str">
        <f>IF(Rapportage!K1244="","",(Rapportage!K1244*60)/1440)</f>
        <v/>
      </c>
      <c r="Q1244" s="40" t="str">
        <f>IF(O1244=1,1-((Rapportage!F433-$X$2)),"")</f>
        <v/>
      </c>
      <c r="R1244" s="40" t="str">
        <f t="shared" si="122"/>
        <v/>
      </c>
      <c r="S1244" s="35" t="str">
        <f>IF(OR(O1244=1,Rapportage!H1244&lt;$X$3),IF(Rapportage!H1244&lt;"00:01","",(Rapportage!H1244-$X$2)),"")</f>
        <v/>
      </c>
      <c r="T1244" s="36" t="str">
        <f t="shared" si="124"/>
        <v/>
      </c>
      <c r="U1244" s="41" t="str">
        <f t="shared" si="125"/>
        <v/>
      </c>
      <c r="V1244" s="36" t="str">
        <f t="shared" si="126"/>
        <v/>
      </c>
      <c r="W1244" s="36" t="str">
        <f t="shared" si="127"/>
        <v/>
      </c>
      <c r="X1244" s="31"/>
      <c r="Y1244" s="31"/>
      <c r="Z1244" s="31" t="s">
        <v>10028</v>
      </c>
      <c r="AA1244" s="31">
        <v>1243</v>
      </c>
      <c r="AB1244" s="31"/>
      <c r="AC1244" s="31"/>
      <c r="AD1244" s="31"/>
      <c r="AE1244" s="31"/>
      <c r="AF1244" s="31"/>
    </row>
    <row r="1245" spans="1:32">
      <c r="A1245" s="31" t="str">
        <f>IF((Rapportage!A1245)="","",_xlfn.CONCAT(REPT("0",4-LEN(Rapportage!A1245)),Rapportage!A1245))</f>
        <v/>
      </c>
      <c r="B1245" s="31" t="s">
        <v>3738</v>
      </c>
      <c r="C1245" s="31" t="str">
        <f>IF((Rapportage!C1245)="","",_xlfn.CONCAT(REPT("0",10-LEN(Rapportage!C1245)),Rapportage!C1245))</f>
        <v/>
      </c>
      <c r="D1245" s="31" t="s">
        <v>3739</v>
      </c>
      <c r="E1245" s="31" t="s">
        <v>18826</v>
      </c>
      <c r="F1245" s="31" t="s">
        <v>16304</v>
      </c>
      <c r="G1245" s="31" t="s">
        <v>3740</v>
      </c>
      <c r="H1245" s="31" t="s">
        <v>10029</v>
      </c>
      <c r="I1245" s="31">
        <v>1766</v>
      </c>
      <c r="J1245" s="31" t="e">
        <f ca="1">IF(($AB$2-$AA$2) &gt;= 0,IF(LEN(TEXT((V1245)*100,"00000"))=3,_xlfn.CONCAT(0,TEXT((V1245)*100,"00000")),TEXT((V1245)*100,"00000")),empty)</f>
        <v>#NAME?</v>
      </c>
      <c r="K1245" s="31" t="str">
        <f t="shared" si="123"/>
        <v/>
      </c>
      <c r="L1245" s="31" t="s">
        <v>13785</v>
      </c>
      <c r="M1245" s="31"/>
      <c r="N1245" s="33" t="e">
        <f>MOD(Rapportage!H1245-Rapportage!F1245,1)-P1245</f>
        <v>#VALUE!</v>
      </c>
      <c r="O1245" s="31" t="str">
        <f>IF(Rapportage!G1245="","",Rapportage!G1245-Rapportage!E1245)</f>
        <v/>
      </c>
      <c r="P1245" s="35" t="str">
        <f>IF(Rapportage!K1245="","",(Rapportage!K1245*60)/1440)</f>
        <v/>
      </c>
      <c r="Q1245" s="40" t="str">
        <f>IF(O1245=1,1-((Rapportage!F434-$X$2)),"")</f>
        <v/>
      </c>
      <c r="R1245" s="40" t="str">
        <f t="shared" si="122"/>
        <v/>
      </c>
      <c r="S1245" s="35" t="str">
        <f>IF(OR(O1245=1,Rapportage!H1245&lt;$X$3),IF(Rapportage!H1245&lt;"00:01","",(Rapportage!H1245-$X$2)),"")</f>
        <v/>
      </c>
      <c r="T1245" s="36" t="str">
        <f t="shared" si="124"/>
        <v/>
      </c>
      <c r="U1245" s="41" t="str">
        <f t="shared" si="125"/>
        <v/>
      </c>
      <c r="V1245" s="36" t="str">
        <f t="shared" si="126"/>
        <v/>
      </c>
      <c r="W1245" s="36" t="str">
        <f t="shared" si="127"/>
        <v/>
      </c>
      <c r="X1245" s="31"/>
      <c r="Y1245" s="31"/>
      <c r="Z1245" s="31" t="s">
        <v>10030</v>
      </c>
      <c r="AA1245" s="31">
        <v>1244</v>
      </c>
      <c r="AB1245" s="31"/>
      <c r="AC1245" s="31"/>
      <c r="AD1245" s="31"/>
      <c r="AE1245" s="31"/>
      <c r="AF1245" s="31"/>
    </row>
    <row r="1246" spans="1:32">
      <c r="A1246" s="31" t="str">
        <f>IF((Rapportage!A1246)="","",_xlfn.CONCAT(REPT("0",4-LEN(Rapportage!A1246)),Rapportage!A1246))</f>
        <v/>
      </c>
      <c r="B1246" s="31" t="s">
        <v>3741</v>
      </c>
      <c r="C1246" s="31" t="str">
        <f>IF((Rapportage!C1246)="","",_xlfn.CONCAT(REPT("0",10-LEN(Rapportage!C1246)),Rapportage!C1246))</f>
        <v/>
      </c>
      <c r="D1246" s="31" t="s">
        <v>3742</v>
      </c>
      <c r="E1246" s="31" t="s">
        <v>18827</v>
      </c>
      <c r="F1246" s="31" t="s">
        <v>16305</v>
      </c>
      <c r="G1246" s="31" t="s">
        <v>3743</v>
      </c>
      <c r="H1246" s="31" t="s">
        <v>10031</v>
      </c>
      <c r="I1246" s="31">
        <v>1766</v>
      </c>
      <c r="J1246" s="31" t="e">
        <f ca="1">IF(($AB$2-$AA$2) &gt;= 0,IF(LEN(TEXT((V1246)*100,"00000"))=3,_xlfn.CONCAT(0,TEXT((V1246)*100,"00000")),TEXT((V1246)*100,"00000")),empty)</f>
        <v>#NAME?</v>
      </c>
      <c r="K1246" s="31" t="str">
        <f t="shared" si="123"/>
        <v/>
      </c>
      <c r="L1246" s="31" t="s">
        <v>13786</v>
      </c>
      <c r="M1246" s="31"/>
      <c r="N1246" s="33" t="e">
        <f>MOD(Rapportage!H1246-Rapportage!F1246,1)-P1246</f>
        <v>#VALUE!</v>
      </c>
      <c r="O1246" s="31" t="str">
        <f>IF(Rapportage!G1246="","",Rapportage!G1246-Rapportage!E1246)</f>
        <v/>
      </c>
      <c r="P1246" s="35" t="str">
        <f>IF(Rapportage!K1246="","",(Rapportage!K1246*60)/1440)</f>
        <v/>
      </c>
      <c r="Q1246" s="40" t="str">
        <f>IF(O1246=1,1-((Rapportage!F435-$X$2)),"")</f>
        <v/>
      </c>
      <c r="R1246" s="40" t="str">
        <f t="shared" si="122"/>
        <v/>
      </c>
      <c r="S1246" s="35" t="str">
        <f>IF(OR(O1246=1,Rapportage!H1246&lt;$X$3),IF(Rapportage!H1246&lt;"00:01","",(Rapportage!H1246-$X$2)),"")</f>
        <v/>
      </c>
      <c r="T1246" s="36" t="str">
        <f t="shared" si="124"/>
        <v/>
      </c>
      <c r="U1246" s="41" t="str">
        <f t="shared" si="125"/>
        <v/>
      </c>
      <c r="V1246" s="36" t="str">
        <f t="shared" si="126"/>
        <v/>
      </c>
      <c r="W1246" s="36" t="str">
        <f t="shared" si="127"/>
        <v/>
      </c>
      <c r="X1246" s="31"/>
      <c r="Y1246" s="31"/>
      <c r="Z1246" s="31" t="s">
        <v>10032</v>
      </c>
      <c r="AA1246" s="31">
        <v>1245</v>
      </c>
      <c r="AB1246" s="31"/>
      <c r="AC1246" s="31"/>
      <c r="AD1246" s="31"/>
      <c r="AE1246" s="31"/>
      <c r="AF1246" s="31"/>
    </row>
    <row r="1247" spans="1:32">
      <c r="A1247" s="31" t="str">
        <f>IF((Rapportage!A1247)="","",_xlfn.CONCAT(REPT("0",4-LEN(Rapportage!A1247)),Rapportage!A1247))</f>
        <v/>
      </c>
      <c r="B1247" s="31" t="s">
        <v>3744</v>
      </c>
      <c r="C1247" s="31" t="str">
        <f>IF((Rapportage!C1247)="","",_xlfn.CONCAT(REPT("0",10-LEN(Rapportage!C1247)),Rapportage!C1247))</f>
        <v/>
      </c>
      <c r="D1247" s="31" t="s">
        <v>3745</v>
      </c>
      <c r="E1247" s="31" t="s">
        <v>18828</v>
      </c>
      <c r="F1247" s="31" t="s">
        <v>16306</v>
      </c>
      <c r="G1247" s="31" t="s">
        <v>3746</v>
      </c>
      <c r="H1247" s="31" t="s">
        <v>10033</v>
      </c>
      <c r="I1247" s="31">
        <v>1766</v>
      </c>
      <c r="J1247" s="31" t="e">
        <f ca="1">IF(($AB$2-$AA$2) &gt;= 0,IF(LEN(TEXT((V1247)*100,"00000"))=3,_xlfn.CONCAT(0,TEXT((V1247)*100,"00000")),TEXT((V1247)*100,"00000")),empty)</f>
        <v>#NAME?</v>
      </c>
      <c r="K1247" s="31" t="str">
        <f t="shared" si="123"/>
        <v/>
      </c>
      <c r="L1247" s="31" t="s">
        <v>13787</v>
      </c>
      <c r="M1247" s="31"/>
      <c r="N1247" s="33" t="e">
        <f>MOD(Rapportage!H1247-Rapportage!F1247,1)-P1247</f>
        <v>#VALUE!</v>
      </c>
      <c r="O1247" s="31" t="str">
        <f>IF(Rapportage!G1247="","",Rapportage!G1247-Rapportage!E1247)</f>
        <v/>
      </c>
      <c r="P1247" s="35" t="str">
        <f>IF(Rapportage!K1247="","",(Rapportage!K1247*60)/1440)</f>
        <v/>
      </c>
      <c r="Q1247" s="40" t="str">
        <f>IF(O1247=1,1-((Rapportage!F436-$X$2)),"")</f>
        <v/>
      </c>
      <c r="R1247" s="40" t="str">
        <f t="shared" si="122"/>
        <v/>
      </c>
      <c r="S1247" s="35" t="str">
        <f>IF(OR(O1247=1,Rapportage!H1247&lt;$X$3),IF(Rapportage!H1247&lt;"00:01","",(Rapportage!H1247-$X$2)),"")</f>
        <v/>
      </c>
      <c r="T1247" s="36" t="str">
        <f t="shared" si="124"/>
        <v/>
      </c>
      <c r="U1247" s="41" t="str">
        <f t="shared" si="125"/>
        <v/>
      </c>
      <c r="V1247" s="36" t="str">
        <f t="shared" si="126"/>
        <v/>
      </c>
      <c r="W1247" s="36" t="str">
        <f t="shared" si="127"/>
        <v/>
      </c>
      <c r="X1247" s="31"/>
      <c r="Y1247" s="31"/>
      <c r="Z1247" s="31" t="s">
        <v>10034</v>
      </c>
      <c r="AA1247" s="31">
        <v>1246</v>
      </c>
      <c r="AB1247" s="31"/>
      <c r="AC1247" s="31"/>
      <c r="AD1247" s="31"/>
      <c r="AE1247" s="31"/>
      <c r="AF1247" s="31"/>
    </row>
    <row r="1248" spans="1:32">
      <c r="A1248" s="31" t="str">
        <f>IF((Rapportage!A1248)="","",_xlfn.CONCAT(REPT("0",4-LEN(Rapportage!A1248)),Rapportage!A1248))</f>
        <v/>
      </c>
      <c r="B1248" s="31" t="s">
        <v>3747</v>
      </c>
      <c r="C1248" s="31" t="str">
        <f>IF((Rapportage!C1248)="","",_xlfn.CONCAT(REPT("0",10-LEN(Rapportage!C1248)),Rapportage!C1248))</f>
        <v/>
      </c>
      <c r="D1248" s="31" t="s">
        <v>3748</v>
      </c>
      <c r="E1248" s="31" t="s">
        <v>18829</v>
      </c>
      <c r="F1248" s="31" t="s">
        <v>16307</v>
      </c>
      <c r="G1248" s="31" t="s">
        <v>3749</v>
      </c>
      <c r="H1248" s="31" t="s">
        <v>10035</v>
      </c>
      <c r="I1248" s="31">
        <v>1766</v>
      </c>
      <c r="J1248" s="31" t="e">
        <f ca="1">IF(($AB$2-$AA$2) &gt;= 0,IF(LEN(TEXT((V1248)*100,"00000"))=3,_xlfn.CONCAT(0,TEXT((V1248)*100,"00000")),TEXT((V1248)*100,"00000")),empty)</f>
        <v>#NAME?</v>
      </c>
      <c r="K1248" s="31" t="str">
        <f t="shared" si="123"/>
        <v/>
      </c>
      <c r="L1248" s="31" t="s">
        <v>13788</v>
      </c>
      <c r="M1248" s="31"/>
      <c r="N1248" s="33" t="e">
        <f>MOD(Rapportage!H1248-Rapportage!F1248,1)-P1248</f>
        <v>#VALUE!</v>
      </c>
      <c r="O1248" s="31" t="str">
        <f>IF(Rapportage!G1248="","",Rapportage!G1248-Rapportage!E1248)</f>
        <v/>
      </c>
      <c r="P1248" s="35" t="str">
        <f>IF(Rapportage!K1248="","",(Rapportage!K1248*60)/1440)</f>
        <v/>
      </c>
      <c r="Q1248" s="40" t="str">
        <f>IF(O1248=1,1-((Rapportage!F437-$X$2)),"")</f>
        <v/>
      </c>
      <c r="R1248" s="40" t="str">
        <f t="shared" si="122"/>
        <v/>
      </c>
      <c r="S1248" s="35" t="str">
        <f>IF(OR(O1248=1,Rapportage!H1248&lt;$X$3),IF(Rapportage!H1248&lt;"00:01","",(Rapportage!H1248-$X$2)),"")</f>
        <v/>
      </c>
      <c r="T1248" s="36" t="str">
        <f t="shared" si="124"/>
        <v/>
      </c>
      <c r="U1248" s="41" t="str">
        <f t="shared" si="125"/>
        <v/>
      </c>
      <c r="V1248" s="36" t="str">
        <f t="shared" si="126"/>
        <v/>
      </c>
      <c r="W1248" s="36" t="str">
        <f t="shared" si="127"/>
        <v/>
      </c>
      <c r="X1248" s="31"/>
      <c r="Y1248" s="31"/>
      <c r="Z1248" s="31" t="s">
        <v>10036</v>
      </c>
      <c r="AA1248" s="31">
        <v>1247</v>
      </c>
      <c r="AB1248" s="31"/>
      <c r="AC1248" s="31"/>
      <c r="AD1248" s="31"/>
      <c r="AE1248" s="31"/>
      <c r="AF1248" s="31"/>
    </row>
    <row r="1249" spans="1:32">
      <c r="A1249" s="31" t="str">
        <f>IF((Rapportage!A1249)="","",_xlfn.CONCAT(REPT("0",4-LEN(Rapportage!A1249)),Rapportage!A1249))</f>
        <v/>
      </c>
      <c r="B1249" s="31" t="s">
        <v>3750</v>
      </c>
      <c r="C1249" s="31" t="str">
        <f>IF((Rapportage!C1249)="","",_xlfn.CONCAT(REPT("0",10-LEN(Rapportage!C1249)),Rapportage!C1249))</f>
        <v/>
      </c>
      <c r="D1249" s="31" t="s">
        <v>3751</v>
      </c>
      <c r="E1249" s="31" t="s">
        <v>18830</v>
      </c>
      <c r="F1249" s="31" t="s">
        <v>16308</v>
      </c>
      <c r="G1249" s="31" t="s">
        <v>3752</v>
      </c>
      <c r="H1249" s="31" t="s">
        <v>10037</v>
      </c>
      <c r="I1249" s="31">
        <v>1766</v>
      </c>
      <c r="J1249" s="31" t="e">
        <f ca="1">IF(($AB$2-$AA$2) &gt;= 0,IF(LEN(TEXT((V1249)*100,"00000"))=3,_xlfn.CONCAT(0,TEXT((V1249)*100,"00000")),TEXT((V1249)*100,"00000")),empty)</f>
        <v>#NAME?</v>
      </c>
      <c r="K1249" s="31" t="str">
        <f t="shared" si="123"/>
        <v/>
      </c>
      <c r="L1249" s="31" t="s">
        <v>13789</v>
      </c>
      <c r="M1249" s="31"/>
      <c r="N1249" s="33" t="e">
        <f>MOD(Rapportage!H1249-Rapportage!F1249,1)-P1249</f>
        <v>#VALUE!</v>
      </c>
      <c r="O1249" s="31" t="str">
        <f>IF(Rapportage!G1249="","",Rapportage!G1249-Rapportage!E1249)</f>
        <v/>
      </c>
      <c r="P1249" s="35" t="str">
        <f>IF(Rapportage!K1249="","",(Rapportage!K1249*60)/1440)</f>
        <v/>
      </c>
      <c r="Q1249" s="40" t="str">
        <f>IF(O1249=1,1-((Rapportage!F438-$X$2)),"")</f>
        <v/>
      </c>
      <c r="R1249" s="40" t="str">
        <f t="shared" si="122"/>
        <v/>
      </c>
      <c r="S1249" s="35" t="str">
        <f>IF(OR(O1249=1,Rapportage!H1249&lt;$X$3),IF(Rapportage!H1249&lt;"00:01","",(Rapportage!H1249-$X$2)),"")</f>
        <v/>
      </c>
      <c r="T1249" s="36" t="str">
        <f t="shared" si="124"/>
        <v/>
      </c>
      <c r="U1249" s="41" t="str">
        <f t="shared" si="125"/>
        <v/>
      </c>
      <c r="V1249" s="36" t="str">
        <f t="shared" si="126"/>
        <v/>
      </c>
      <c r="W1249" s="36" t="str">
        <f t="shared" si="127"/>
        <v/>
      </c>
      <c r="X1249" s="31"/>
      <c r="Y1249" s="31"/>
      <c r="Z1249" s="31" t="s">
        <v>10038</v>
      </c>
      <c r="AA1249" s="31">
        <v>1248</v>
      </c>
      <c r="AB1249" s="31"/>
      <c r="AC1249" s="31"/>
      <c r="AD1249" s="31"/>
      <c r="AE1249" s="31"/>
      <c r="AF1249" s="31"/>
    </row>
    <row r="1250" spans="1:32">
      <c r="A1250" s="31" t="str">
        <f>IF((Rapportage!A1250)="","",_xlfn.CONCAT(REPT("0",4-LEN(Rapportage!A1250)),Rapportage!A1250))</f>
        <v/>
      </c>
      <c r="B1250" s="31" t="s">
        <v>3753</v>
      </c>
      <c r="C1250" s="31" t="str">
        <f>IF((Rapportage!C1250)="","",_xlfn.CONCAT(REPT("0",10-LEN(Rapportage!C1250)),Rapportage!C1250))</f>
        <v/>
      </c>
      <c r="D1250" s="31" t="s">
        <v>3754</v>
      </c>
      <c r="E1250" s="31" t="s">
        <v>18831</v>
      </c>
      <c r="F1250" s="31" t="s">
        <v>16309</v>
      </c>
      <c r="G1250" s="31" t="s">
        <v>3755</v>
      </c>
      <c r="H1250" s="31" t="s">
        <v>10039</v>
      </c>
      <c r="I1250" s="31">
        <v>1766</v>
      </c>
      <c r="J1250" s="31" t="e">
        <f ca="1">IF(($AB$2-$AA$2) &gt;= 0,IF(LEN(TEXT((V1250)*100,"00000"))=3,_xlfn.CONCAT(0,TEXT((V1250)*100,"00000")),TEXT((V1250)*100,"00000")),empty)</f>
        <v>#NAME?</v>
      </c>
      <c r="K1250" s="31" t="str">
        <f t="shared" si="123"/>
        <v/>
      </c>
      <c r="L1250" s="31" t="s">
        <v>13790</v>
      </c>
      <c r="M1250" s="31"/>
      <c r="N1250" s="33" t="e">
        <f>MOD(Rapportage!H1250-Rapportage!F1250,1)-P1250</f>
        <v>#VALUE!</v>
      </c>
      <c r="O1250" s="31" t="str">
        <f>IF(Rapportage!G1250="","",Rapportage!G1250-Rapportage!E1250)</f>
        <v/>
      </c>
      <c r="P1250" s="35" t="str">
        <f>IF(Rapportage!K1250="","",(Rapportage!K1250*60)/1440)</f>
        <v/>
      </c>
      <c r="Q1250" s="40" t="str">
        <f>IF(O1250=1,1-((Rapportage!F439-$X$2)),"")</f>
        <v/>
      </c>
      <c r="R1250" s="40" t="str">
        <f t="shared" si="122"/>
        <v/>
      </c>
      <c r="S1250" s="35" t="str">
        <f>IF(OR(O1250=1,Rapportage!H1250&lt;$X$3),IF(Rapportage!H1250&lt;"00:01","",(Rapportage!H1250-$X$2)),"")</f>
        <v/>
      </c>
      <c r="T1250" s="36" t="str">
        <f t="shared" si="124"/>
        <v/>
      </c>
      <c r="U1250" s="41" t="str">
        <f t="shared" si="125"/>
        <v/>
      </c>
      <c r="V1250" s="36" t="str">
        <f t="shared" si="126"/>
        <v/>
      </c>
      <c r="W1250" s="36" t="str">
        <f t="shared" si="127"/>
        <v/>
      </c>
      <c r="X1250" s="31"/>
      <c r="Y1250" s="31"/>
      <c r="Z1250" s="31" t="s">
        <v>10040</v>
      </c>
      <c r="AA1250" s="31">
        <v>1249</v>
      </c>
      <c r="AB1250" s="31"/>
      <c r="AC1250" s="31"/>
      <c r="AD1250" s="31"/>
      <c r="AE1250" s="31"/>
      <c r="AF1250" s="31"/>
    </row>
    <row r="1251" spans="1:32">
      <c r="A1251" s="31" t="str">
        <f>IF((Rapportage!A1251)="","",_xlfn.CONCAT(REPT("0",4-LEN(Rapportage!A1251)),Rapportage!A1251))</f>
        <v/>
      </c>
      <c r="B1251" s="31" t="s">
        <v>3756</v>
      </c>
      <c r="C1251" s="31" t="str">
        <f>IF((Rapportage!C1251)="","",_xlfn.CONCAT(REPT("0",10-LEN(Rapportage!C1251)),Rapportage!C1251))</f>
        <v/>
      </c>
      <c r="D1251" s="31" t="s">
        <v>3757</v>
      </c>
      <c r="E1251" s="31" t="s">
        <v>18832</v>
      </c>
      <c r="F1251" s="31" t="s">
        <v>16310</v>
      </c>
      <c r="G1251" s="31" t="s">
        <v>3758</v>
      </c>
      <c r="H1251" s="31" t="s">
        <v>10041</v>
      </c>
      <c r="I1251" s="31">
        <v>1766</v>
      </c>
      <c r="J1251" s="31" t="e">
        <f ca="1">IF(($AB$2-$AA$2) &gt;= 0,IF(LEN(TEXT((V1251)*100,"00000"))=3,_xlfn.CONCAT(0,TEXT((V1251)*100,"00000")),TEXT((V1251)*100,"00000")),empty)</f>
        <v>#NAME?</v>
      </c>
      <c r="K1251" s="31" t="str">
        <f t="shared" si="123"/>
        <v/>
      </c>
      <c r="L1251" s="31" t="s">
        <v>13791</v>
      </c>
      <c r="M1251" s="31"/>
      <c r="N1251" s="33" t="e">
        <f>MOD(Rapportage!H1251-Rapportage!F1251,1)-P1251</f>
        <v>#VALUE!</v>
      </c>
      <c r="O1251" s="31" t="str">
        <f>IF(Rapportage!G1251="","",Rapportage!G1251-Rapportage!E1251)</f>
        <v/>
      </c>
      <c r="P1251" s="35" t="str">
        <f>IF(Rapportage!K1251="","",(Rapportage!K1251*60)/1440)</f>
        <v/>
      </c>
      <c r="Q1251" s="40" t="str">
        <f>IF(O1251=1,1-((Rapportage!F440-$X$2)),"")</f>
        <v/>
      </c>
      <c r="R1251" s="40" t="str">
        <f t="shared" si="122"/>
        <v/>
      </c>
      <c r="S1251" s="35" t="str">
        <f>IF(OR(O1251=1,Rapportage!H1251&lt;$X$3),IF(Rapportage!H1251&lt;"00:01","",(Rapportage!H1251-$X$2)),"")</f>
        <v/>
      </c>
      <c r="T1251" s="36" t="str">
        <f t="shared" si="124"/>
        <v/>
      </c>
      <c r="U1251" s="41" t="str">
        <f t="shared" si="125"/>
        <v/>
      </c>
      <c r="V1251" s="36" t="str">
        <f t="shared" si="126"/>
        <v/>
      </c>
      <c r="W1251" s="36" t="str">
        <f t="shared" si="127"/>
        <v/>
      </c>
      <c r="X1251" s="31"/>
      <c r="Y1251" s="31"/>
      <c r="Z1251" s="31" t="s">
        <v>10042</v>
      </c>
      <c r="AA1251" s="31">
        <v>1250</v>
      </c>
      <c r="AB1251" s="31"/>
      <c r="AC1251" s="31"/>
      <c r="AD1251" s="31"/>
      <c r="AE1251" s="31"/>
      <c r="AF1251" s="31"/>
    </row>
    <row r="1252" spans="1:32">
      <c r="A1252" s="31" t="str">
        <f>IF((Rapportage!A1252)="","",_xlfn.CONCAT(REPT("0",4-LEN(Rapportage!A1252)),Rapportage!A1252))</f>
        <v/>
      </c>
      <c r="B1252" s="31" t="s">
        <v>3759</v>
      </c>
      <c r="C1252" s="31" t="str">
        <f>IF((Rapportage!C1252)="","",_xlfn.CONCAT(REPT("0",10-LEN(Rapportage!C1252)),Rapportage!C1252))</f>
        <v/>
      </c>
      <c r="D1252" s="31" t="s">
        <v>3760</v>
      </c>
      <c r="E1252" s="31" t="s">
        <v>18833</v>
      </c>
      <c r="F1252" s="31" t="s">
        <v>16311</v>
      </c>
      <c r="G1252" s="31" t="s">
        <v>3761</v>
      </c>
      <c r="H1252" s="31" t="s">
        <v>10043</v>
      </c>
      <c r="I1252" s="31">
        <v>1766</v>
      </c>
      <c r="J1252" s="31" t="e">
        <f ca="1">IF(($AB$2-$AA$2) &gt;= 0,IF(LEN(TEXT((V1252)*100,"00000"))=3,_xlfn.CONCAT(0,TEXT((V1252)*100,"00000")),TEXT((V1252)*100,"00000")),empty)</f>
        <v>#NAME?</v>
      </c>
      <c r="K1252" s="31" t="str">
        <f t="shared" si="123"/>
        <v/>
      </c>
      <c r="L1252" s="31" t="s">
        <v>13792</v>
      </c>
      <c r="M1252" s="31"/>
      <c r="N1252" s="33" t="e">
        <f>MOD(Rapportage!H1252-Rapportage!F1252,1)-P1252</f>
        <v>#VALUE!</v>
      </c>
      <c r="O1252" s="31" t="str">
        <f>IF(Rapportage!G1252="","",Rapportage!G1252-Rapportage!E1252)</f>
        <v/>
      </c>
      <c r="P1252" s="35" t="str">
        <f>IF(Rapportage!K1252="","",(Rapportage!K1252*60)/1440)</f>
        <v/>
      </c>
      <c r="Q1252" s="40" t="str">
        <f>IF(O1252=1,1-((Rapportage!F441-$X$2)),"")</f>
        <v/>
      </c>
      <c r="R1252" s="40" t="str">
        <f t="shared" si="122"/>
        <v/>
      </c>
      <c r="S1252" s="35" t="str">
        <f>IF(OR(O1252=1,Rapportage!H1252&lt;$X$3),IF(Rapportage!H1252&lt;"00:01","",(Rapportage!H1252-$X$2)),"")</f>
        <v/>
      </c>
      <c r="T1252" s="36" t="str">
        <f t="shared" si="124"/>
        <v/>
      </c>
      <c r="U1252" s="41" t="str">
        <f t="shared" si="125"/>
        <v/>
      </c>
      <c r="V1252" s="36" t="str">
        <f t="shared" si="126"/>
        <v/>
      </c>
      <c r="W1252" s="36" t="str">
        <f t="shared" si="127"/>
        <v/>
      </c>
      <c r="X1252" s="31"/>
      <c r="Y1252" s="31"/>
      <c r="Z1252" s="31" t="s">
        <v>10044</v>
      </c>
      <c r="AA1252" s="31">
        <v>1251</v>
      </c>
      <c r="AB1252" s="31"/>
      <c r="AC1252" s="31"/>
      <c r="AD1252" s="31"/>
      <c r="AE1252" s="31"/>
      <c r="AF1252" s="31"/>
    </row>
    <row r="1253" spans="1:32">
      <c r="A1253" s="31" t="str">
        <f>IF((Rapportage!A1253)="","",_xlfn.CONCAT(REPT("0",4-LEN(Rapportage!A1253)),Rapportage!A1253))</f>
        <v/>
      </c>
      <c r="B1253" s="31" t="s">
        <v>3762</v>
      </c>
      <c r="C1253" s="31" t="str">
        <f>IF((Rapportage!C1253)="","",_xlfn.CONCAT(REPT("0",10-LEN(Rapportage!C1253)),Rapportage!C1253))</f>
        <v/>
      </c>
      <c r="D1253" s="31" t="s">
        <v>3763</v>
      </c>
      <c r="E1253" s="31" t="s">
        <v>18834</v>
      </c>
      <c r="F1253" s="31" t="s">
        <v>16312</v>
      </c>
      <c r="G1253" s="31" t="s">
        <v>3764</v>
      </c>
      <c r="H1253" s="31" t="s">
        <v>10045</v>
      </c>
      <c r="I1253" s="31">
        <v>1766</v>
      </c>
      <c r="J1253" s="31" t="e">
        <f ca="1">IF(($AB$2-$AA$2) &gt;= 0,IF(LEN(TEXT((V1253)*100,"00000"))=3,_xlfn.CONCAT(0,TEXT((V1253)*100,"00000")),TEXT((V1253)*100,"00000")),empty)</f>
        <v>#NAME?</v>
      </c>
      <c r="K1253" s="31" t="str">
        <f t="shared" si="123"/>
        <v/>
      </c>
      <c r="L1253" s="31" t="s">
        <v>13793</v>
      </c>
      <c r="M1253" s="31"/>
      <c r="N1253" s="33" t="e">
        <f>MOD(Rapportage!H1253-Rapportage!F1253,1)-P1253</f>
        <v>#VALUE!</v>
      </c>
      <c r="O1253" s="31" t="str">
        <f>IF(Rapportage!G1253="","",Rapportage!G1253-Rapportage!E1253)</f>
        <v/>
      </c>
      <c r="P1253" s="35" t="str">
        <f>IF(Rapportage!K1253="","",(Rapportage!K1253*60)/1440)</f>
        <v/>
      </c>
      <c r="Q1253" s="40" t="str">
        <f>IF(O1253=1,1-((Rapportage!F442-$X$2)),"")</f>
        <v/>
      </c>
      <c r="R1253" s="40" t="str">
        <f t="shared" si="122"/>
        <v/>
      </c>
      <c r="S1253" s="35" t="str">
        <f>IF(OR(O1253=1,Rapportage!H1253&lt;$X$3),IF(Rapportage!H1253&lt;"00:01","",(Rapportage!H1253-$X$2)),"")</f>
        <v/>
      </c>
      <c r="T1253" s="36" t="str">
        <f t="shared" si="124"/>
        <v/>
      </c>
      <c r="U1253" s="41" t="str">
        <f t="shared" si="125"/>
        <v/>
      </c>
      <c r="V1253" s="36" t="str">
        <f t="shared" si="126"/>
        <v/>
      </c>
      <c r="W1253" s="36" t="str">
        <f t="shared" si="127"/>
        <v/>
      </c>
      <c r="X1253" s="31"/>
      <c r="Y1253" s="31"/>
      <c r="Z1253" s="31" t="s">
        <v>10046</v>
      </c>
      <c r="AA1253" s="31">
        <v>1252</v>
      </c>
      <c r="AB1253" s="31"/>
      <c r="AC1253" s="31"/>
      <c r="AD1253" s="31"/>
      <c r="AE1253" s="31"/>
      <c r="AF1253" s="31"/>
    </row>
    <row r="1254" spans="1:32">
      <c r="A1254" s="31" t="str">
        <f>IF((Rapportage!A1254)="","",_xlfn.CONCAT(REPT("0",4-LEN(Rapportage!A1254)),Rapportage!A1254))</f>
        <v/>
      </c>
      <c r="B1254" s="31" t="s">
        <v>3765</v>
      </c>
      <c r="C1254" s="31" t="str">
        <f>IF((Rapportage!C1254)="","",_xlfn.CONCAT(REPT("0",10-LEN(Rapportage!C1254)),Rapportage!C1254))</f>
        <v/>
      </c>
      <c r="D1254" s="31" t="s">
        <v>3766</v>
      </c>
      <c r="E1254" s="31" t="s">
        <v>18835</v>
      </c>
      <c r="F1254" s="31" t="s">
        <v>16313</v>
      </c>
      <c r="G1254" s="31" t="s">
        <v>3767</v>
      </c>
      <c r="H1254" s="31" t="s">
        <v>10047</v>
      </c>
      <c r="I1254" s="31">
        <v>1766</v>
      </c>
      <c r="J1254" s="31" t="e">
        <f ca="1">IF(($AB$2-$AA$2) &gt;= 0,IF(LEN(TEXT((V1254)*100,"00000"))=3,_xlfn.CONCAT(0,TEXT((V1254)*100,"00000")),TEXT((V1254)*100,"00000")),empty)</f>
        <v>#NAME?</v>
      </c>
      <c r="K1254" s="31" t="str">
        <f t="shared" si="123"/>
        <v/>
      </c>
      <c r="L1254" s="31" t="s">
        <v>13794</v>
      </c>
      <c r="M1254" s="31"/>
      <c r="N1254" s="33" t="e">
        <f>MOD(Rapportage!H1254-Rapportage!F1254,1)-P1254</f>
        <v>#VALUE!</v>
      </c>
      <c r="O1254" s="31" t="str">
        <f>IF(Rapportage!G1254="","",Rapportage!G1254-Rapportage!E1254)</f>
        <v/>
      </c>
      <c r="P1254" s="35" t="str">
        <f>IF(Rapportage!K1254="","",(Rapportage!K1254*60)/1440)</f>
        <v/>
      </c>
      <c r="Q1254" s="40" t="str">
        <f>IF(O1254=1,1-((Rapportage!F443-$X$2)),"")</f>
        <v/>
      </c>
      <c r="R1254" s="40" t="str">
        <f t="shared" si="122"/>
        <v/>
      </c>
      <c r="S1254" s="35" t="str">
        <f>IF(OR(O1254=1,Rapportage!H1254&lt;$X$3),IF(Rapportage!H1254&lt;"00:01","",(Rapportage!H1254-$X$2)),"")</f>
        <v/>
      </c>
      <c r="T1254" s="36" t="str">
        <f t="shared" si="124"/>
        <v/>
      </c>
      <c r="U1254" s="41" t="str">
        <f t="shared" si="125"/>
        <v/>
      </c>
      <c r="V1254" s="36" t="str">
        <f t="shared" si="126"/>
        <v/>
      </c>
      <c r="W1254" s="36" t="str">
        <f t="shared" si="127"/>
        <v/>
      </c>
      <c r="X1254" s="31"/>
      <c r="Y1254" s="31"/>
      <c r="Z1254" s="31" t="s">
        <v>10048</v>
      </c>
      <c r="AA1254" s="31">
        <v>1253</v>
      </c>
      <c r="AB1254" s="31"/>
      <c r="AC1254" s="31"/>
      <c r="AD1254" s="31"/>
      <c r="AE1254" s="31"/>
      <c r="AF1254" s="31"/>
    </row>
    <row r="1255" spans="1:32">
      <c r="A1255" s="31" t="str">
        <f>IF((Rapportage!A1255)="","",_xlfn.CONCAT(REPT("0",4-LEN(Rapportage!A1255)),Rapportage!A1255))</f>
        <v/>
      </c>
      <c r="B1255" s="31" t="s">
        <v>3768</v>
      </c>
      <c r="C1255" s="31" t="str">
        <f>IF((Rapportage!C1255)="","",_xlfn.CONCAT(REPT("0",10-LEN(Rapportage!C1255)),Rapportage!C1255))</f>
        <v/>
      </c>
      <c r="D1255" s="31" t="s">
        <v>3769</v>
      </c>
      <c r="E1255" s="31" t="s">
        <v>18836</v>
      </c>
      <c r="F1255" s="31" t="s">
        <v>16314</v>
      </c>
      <c r="G1255" s="31" t="s">
        <v>3770</v>
      </c>
      <c r="H1255" s="31" t="s">
        <v>10049</v>
      </c>
      <c r="I1255" s="31">
        <v>1766</v>
      </c>
      <c r="J1255" s="31" t="e">
        <f ca="1">IF(($AB$2-$AA$2) &gt;= 0,IF(LEN(TEXT((V1255)*100,"00000"))=3,_xlfn.CONCAT(0,TEXT((V1255)*100,"00000")),TEXT((V1255)*100,"00000")),empty)</f>
        <v>#NAME?</v>
      </c>
      <c r="K1255" s="31" t="str">
        <f t="shared" si="123"/>
        <v/>
      </c>
      <c r="L1255" s="31" t="s">
        <v>13795</v>
      </c>
      <c r="M1255" s="31"/>
      <c r="N1255" s="33" t="e">
        <f>MOD(Rapportage!H1255-Rapportage!F1255,1)-P1255</f>
        <v>#VALUE!</v>
      </c>
      <c r="O1255" s="31" t="str">
        <f>IF(Rapportage!G1255="","",Rapportage!G1255-Rapportage!E1255)</f>
        <v/>
      </c>
      <c r="P1255" s="35" t="str">
        <f>IF(Rapportage!K1255="","",(Rapportage!K1255*60)/1440)</f>
        <v/>
      </c>
      <c r="Q1255" s="40" t="str">
        <f>IF(O1255=1,1-((Rapportage!F444-$X$2)),"")</f>
        <v/>
      </c>
      <c r="R1255" s="40" t="str">
        <f t="shared" si="122"/>
        <v/>
      </c>
      <c r="S1255" s="35" t="str">
        <f>IF(OR(O1255=1,Rapportage!H1255&lt;$X$3),IF(Rapportage!H1255&lt;"00:01","",(Rapportage!H1255-$X$2)),"")</f>
        <v/>
      </c>
      <c r="T1255" s="36" t="str">
        <f t="shared" si="124"/>
        <v/>
      </c>
      <c r="U1255" s="41" t="str">
        <f t="shared" si="125"/>
        <v/>
      </c>
      <c r="V1255" s="36" t="str">
        <f t="shared" si="126"/>
        <v/>
      </c>
      <c r="W1255" s="36" t="str">
        <f t="shared" si="127"/>
        <v/>
      </c>
      <c r="X1255" s="31"/>
      <c r="Y1255" s="31"/>
      <c r="Z1255" s="31" t="s">
        <v>10050</v>
      </c>
      <c r="AA1255" s="31">
        <v>1254</v>
      </c>
      <c r="AB1255" s="31"/>
      <c r="AC1255" s="31"/>
      <c r="AD1255" s="31"/>
      <c r="AE1255" s="31"/>
      <c r="AF1255" s="31"/>
    </row>
    <row r="1256" spans="1:32">
      <c r="A1256" s="31" t="str">
        <f>IF((Rapportage!A1256)="","",_xlfn.CONCAT(REPT("0",4-LEN(Rapportage!A1256)),Rapportage!A1256))</f>
        <v/>
      </c>
      <c r="B1256" s="31" t="s">
        <v>3771</v>
      </c>
      <c r="C1256" s="31" t="str">
        <f>IF((Rapportage!C1256)="","",_xlfn.CONCAT(REPT("0",10-LEN(Rapportage!C1256)),Rapportage!C1256))</f>
        <v/>
      </c>
      <c r="D1256" s="31" t="s">
        <v>3772</v>
      </c>
      <c r="E1256" s="31" t="s">
        <v>18837</v>
      </c>
      <c r="F1256" s="31" t="s">
        <v>16315</v>
      </c>
      <c r="G1256" s="31" t="s">
        <v>3773</v>
      </c>
      <c r="H1256" s="31" t="s">
        <v>10051</v>
      </c>
      <c r="I1256" s="31">
        <v>1766</v>
      </c>
      <c r="J1256" s="31" t="e">
        <f ca="1">IF(($AB$2-$AA$2) &gt;= 0,IF(LEN(TEXT((V1256)*100,"00000"))=3,_xlfn.CONCAT(0,TEXT((V1256)*100,"00000")),TEXT((V1256)*100,"00000")),empty)</f>
        <v>#NAME?</v>
      </c>
      <c r="K1256" s="31" t="str">
        <f t="shared" si="123"/>
        <v/>
      </c>
      <c r="L1256" s="31" t="s">
        <v>13796</v>
      </c>
      <c r="M1256" s="31"/>
      <c r="N1256" s="33" t="e">
        <f>MOD(Rapportage!H1256-Rapportage!F1256,1)-P1256</f>
        <v>#VALUE!</v>
      </c>
      <c r="O1256" s="31" t="str">
        <f>IF(Rapportage!G1256="","",Rapportage!G1256-Rapportage!E1256)</f>
        <v/>
      </c>
      <c r="P1256" s="35" t="str">
        <f>IF(Rapportage!K1256="","",(Rapportage!K1256*60)/1440)</f>
        <v/>
      </c>
      <c r="Q1256" s="40" t="str">
        <f>IF(O1256=1,1-((Rapportage!F445-$X$2)),"")</f>
        <v/>
      </c>
      <c r="R1256" s="40" t="str">
        <f t="shared" si="122"/>
        <v/>
      </c>
      <c r="S1256" s="35" t="str">
        <f>IF(OR(O1256=1,Rapportage!H1256&lt;$X$3),IF(Rapportage!H1256&lt;"00:01","",(Rapportage!H1256-$X$2)),"")</f>
        <v/>
      </c>
      <c r="T1256" s="36" t="str">
        <f t="shared" si="124"/>
        <v/>
      </c>
      <c r="U1256" s="41" t="str">
        <f t="shared" si="125"/>
        <v/>
      </c>
      <c r="V1256" s="36" t="str">
        <f t="shared" si="126"/>
        <v/>
      </c>
      <c r="W1256" s="36" t="str">
        <f t="shared" si="127"/>
        <v/>
      </c>
      <c r="X1256" s="31"/>
      <c r="Y1256" s="31"/>
      <c r="Z1256" s="31" t="s">
        <v>10052</v>
      </c>
      <c r="AA1256" s="31">
        <v>1255</v>
      </c>
      <c r="AB1256" s="31"/>
      <c r="AC1256" s="31"/>
      <c r="AD1256" s="31"/>
      <c r="AE1256" s="31"/>
      <c r="AF1256" s="31"/>
    </row>
    <row r="1257" spans="1:32">
      <c r="A1257" s="31" t="str">
        <f>IF((Rapportage!A1257)="","",_xlfn.CONCAT(REPT("0",4-LEN(Rapportage!A1257)),Rapportage!A1257))</f>
        <v/>
      </c>
      <c r="B1257" s="31" t="s">
        <v>3774</v>
      </c>
      <c r="C1257" s="31" t="str">
        <f>IF((Rapportage!C1257)="","",_xlfn.CONCAT(REPT("0",10-LEN(Rapportage!C1257)),Rapportage!C1257))</f>
        <v/>
      </c>
      <c r="D1257" s="31" t="s">
        <v>3775</v>
      </c>
      <c r="E1257" s="31" t="s">
        <v>18838</v>
      </c>
      <c r="F1257" s="31" t="s">
        <v>16316</v>
      </c>
      <c r="G1257" s="31" t="s">
        <v>3776</v>
      </c>
      <c r="H1257" s="31" t="s">
        <v>10053</v>
      </c>
      <c r="I1257" s="31">
        <v>1766</v>
      </c>
      <c r="J1257" s="31" t="e">
        <f ca="1">IF(($AB$2-$AA$2) &gt;= 0,IF(LEN(TEXT((V1257)*100,"00000"))=3,_xlfn.CONCAT(0,TEXT((V1257)*100,"00000")),TEXT((V1257)*100,"00000")),empty)</f>
        <v>#NAME?</v>
      </c>
      <c r="K1257" s="31" t="str">
        <f t="shared" si="123"/>
        <v/>
      </c>
      <c r="L1257" s="31" t="s">
        <v>13797</v>
      </c>
      <c r="M1257" s="31"/>
      <c r="N1257" s="33" t="e">
        <f>MOD(Rapportage!H1257-Rapportage!F1257,1)-P1257</f>
        <v>#VALUE!</v>
      </c>
      <c r="O1257" s="31" t="str">
        <f>IF(Rapportage!G1257="","",Rapportage!G1257-Rapportage!E1257)</f>
        <v/>
      </c>
      <c r="P1257" s="35" t="str">
        <f>IF(Rapportage!K1257="","",(Rapportage!K1257*60)/1440)</f>
        <v/>
      </c>
      <c r="Q1257" s="40" t="str">
        <f>IF(O1257=1,1-((Rapportage!F446-$X$2)),"")</f>
        <v/>
      </c>
      <c r="R1257" s="40" t="str">
        <f t="shared" si="122"/>
        <v/>
      </c>
      <c r="S1257" s="35" t="str">
        <f>IF(OR(O1257=1,Rapportage!H1257&lt;$X$3),IF(Rapportage!H1257&lt;"00:01","",(Rapportage!H1257-$X$2)),"")</f>
        <v/>
      </c>
      <c r="T1257" s="36" t="str">
        <f t="shared" si="124"/>
        <v/>
      </c>
      <c r="U1257" s="41" t="str">
        <f t="shared" si="125"/>
        <v/>
      </c>
      <c r="V1257" s="36" t="str">
        <f t="shared" si="126"/>
        <v/>
      </c>
      <c r="W1257" s="36" t="str">
        <f t="shared" si="127"/>
        <v/>
      </c>
      <c r="X1257" s="31"/>
      <c r="Y1257" s="31"/>
      <c r="Z1257" s="31" t="s">
        <v>10054</v>
      </c>
      <c r="AA1257" s="31">
        <v>1256</v>
      </c>
      <c r="AB1257" s="31"/>
      <c r="AC1257" s="31"/>
      <c r="AD1257" s="31"/>
      <c r="AE1257" s="31"/>
      <c r="AF1257" s="31"/>
    </row>
    <row r="1258" spans="1:32">
      <c r="A1258" s="31" t="str">
        <f>IF((Rapportage!A1258)="","",_xlfn.CONCAT(REPT("0",4-LEN(Rapportage!A1258)),Rapportage!A1258))</f>
        <v/>
      </c>
      <c r="B1258" s="31" t="s">
        <v>3777</v>
      </c>
      <c r="C1258" s="31" t="str">
        <f>IF((Rapportage!C1258)="","",_xlfn.CONCAT(REPT("0",10-LEN(Rapportage!C1258)),Rapportage!C1258))</f>
        <v/>
      </c>
      <c r="D1258" s="31" t="s">
        <v>3778</v>
      </c>
      <c r="E1258" s="31" t="s">
        <v>18839</v>
      </c>
      <c r="F1258" s="31" t="s">
        <v>16317</v>
      </c>
      <c r="G1258" s="31" t="s">
        <v>3779</v>
      </c>
      <c r="H1258" s="31" t="s">
        <v>10055</v>
      </c>
      <c r="I1258" s="31">
        <v>1766</v>
      </c>
      <c r="J1258" s="31" t="e">
        <f ca="1">IF(($AB$2-$AA$2) &gt;= 0,IF(LEN(TEXT((V1258)*100,"00000"))=3,_xlfn.CONCAT(0,TEXT((V1258)*100,"00000")),TEXT((V1258)*100,"00000")),empty)</f>
        <v>#NAME?</v>
      </c>
      <c r="K1258" s="31" t="str">
        <f t="shared" si="123"/>
        <v/>
      </c>
      <c r="L1258" s="31" t="s">
        <v>13798</v>
      </c>
      <c r="M1258" s="31"/>
      <c r="N1258" s="33" t="e">
        <f>MOD(Rapportage!H1258-Rapportage!F1258,1)-P1258</f>
        <v>#VALUE!</v>
      </c>
      <c r="O1258" s="31" t="str">
        <f>IF(Rapportage!G1258="","",Rapportage!G1258-Rapportage!E1258)</f>
        <v/>
      </c>
      <c r="P1258" s="35" t="str">
        <f>IF(Rapportage!K1258="","",(Rapportage!K1258*60)/1440)</f>
        <v/>
      </c>
      <c r="Q1258" s="40" t="str">
        <f>IF(O1258=1,1-((Rapportage!F447-$X$2)),"")</f>
        <v/>
      </c>
      <c r="R1258" s="40" t="str">
        <f t="shared" si="122"/>
        <v/>
      </c>
      <c r="S1258" s="35" t="str">
        <f>IF(OR(O1258=1,Rapportage!H1258&lt;$X$3),IF(Rapportage!H1258&lt;"00:01","",(Rapportage!H1258-$X$2)),"")</f>
        <v/>
      </c>
      <c r="T1258" s="36" t="str">
        <f t="shared" si="124"/>
        <v/>
      </c>
      <c r="U1258" s="41" t="str">
        <f t="shared" si="125"/>
        <v/>
      </c>
      <c r="V1258" s="36" t="str">
        <f t="shared" si="126"/>
        <v/>
      </c>
      <c r="W1258" s="36" t="str">
        <f t="shared" si="127"/>
        <v/>
      </c>
      <c r="X1258" s="31"/>
      <c r="Y1258" s="31"/>
      <c r="Z1258" s="31" t="s">
        <v>10056</v>
      </c>
      <c r="AA1258" s="31">
        <v>1257</v>
      </c>
      <c r="AB1258" s="31"/>
      <c r="AC1258" s="31"/>
      <c r="AD1258" s="31"/>
      <c r="AE1258" s="31"/>
      <c r="AF1258" s="31"/>
    </row>
    <row r="1259" spans="1:32">
      <c r="A1259" s="31" t="str">
        <f>IF((Rapportage!A1259)="","",_xlfn.CONCAT(REPT("0",4-LEN(Rapportage!A1259)),Rapportage!A1259))</f>
        <v/>
      </c>
      <c r="B1259" s="31" t="s">
        <v>3780</v>
      </c>
      <c r="C1259" s="31" t="str">
        <f>IF((Rapportage!C1259)="","",_xlfn.CONCAT(REPT("0",10-LEN(Rapportage!C1259)),Rapportage!C1259))</f>
        <v/>
      </c>
      <c r="D1259" s="31" t="s">
        <v>3781</v>
      </c>
      <c r="E1259" s="31" t="s">
        <v>18840</v>
      </c>
      <c r="F1259" s="31" t="s">
        <v>16318</v>
      </c>
      <c r="G1259" s="31" t="s">
        <v>3782</v>
      </c>
      <c r="H1259" s="31" t="s">
        <v>10057</v>
      </c>
      <c r="I1259" s="31">
        <v>1766</v>
      </c>
      <c r="J1259" s="31" t="e">
        <f ca="1">IF(($AB$2-$AA$2) &gt;= 0,IF(LEN(TEXT((V1259)*100,"00000"))=3,_xlfn.CONCAT(0,TEXT((V1259)*100,"00000")),TEXT((V1259)*100,"00000")),empty)</f>
        <v>#NAME?</v>
      </c>
      <c r="K1259" s="31" t="str">
        <f t="shared" si="123"/>
        <v/>
      </c>
      <c r="L1259" s="31" t="s">
        <v>13799</v>
      </c>
      <c r="M1259" s="31"/>
      <c r="N1259" s="33" t="e">
        <f>MOD(Rapportage!H1259-Rapportage!F1259,1)-P1259</f>
        <v>#VALUE!</v>
      </c>
      <c r="O1259" s="31" t="str">
        <f>IF(Rapportage!G1259="","",Rapportage!G1259-Rapportage!E1259)</f>
        <v/>
      </c>
      <c r="P1259" s="35" t="str">
        <f>IF(Rapportage!K1259="","",(Rapportage!K1259*60)/1440)</f>
        <v/>
      </c>
      <c r="Q1259" s="40" t="str">
        <f>IF(O1259=1,1-((Rapportage!F448-$X$2)),"")</f>
        <v/>
      </c>
      <c r="R1259" s="40" t="str">
        <f t="shared" si="122"/>
        <v/>
      </c>
      <c r="S1259" s="35" t="str">
        <f>IF(OR(O1259=1,Rapportage!H1259&lt;$X$3),IF(Rapportage!H1259&lt;"00:01","",(Rapportage!H1259-$X$2)),"")</f>
        <v/>
      </c>
      <c r="T1259" s="36" t="str">
        <f t="shared" si="124"/>
        <v/>
      </c>
      <c r="U1259" s="41" t="str">
        <f t="shared" si="125"/>
        <v/>
      </c>
      <c r="V1259" s="36" t="str">
        <f t="shared" si="126"/>
        <v/>
      </c>
      <c r="W1259" s="36" t="str">
        <f t="shared" si="127"/>
        <v/>
      </c>
      <c r="X1259" s="31"/>
      <c r="Y1259" s="31"/>
      <c r="Z1259" s="31" t="s">
        <v>10058</v>
      </c>
      <c r="AA1259" s="31">
        <v>1258</v>
      </c>
      <c r="AB1259" s="31"/>
      <c r="AC1259" s="31"/>
      <c r="AD1259" s="31"/>
      <c r="AE1259" s="31"/>
      <c r="AF1259" s="31"/>
    </row>
    <row r="1260" spans="1:32">
      <c r="A1260" s="31" t="str">
        <f>IF((Rapportage!A1260)="","",_xlfn.CONCAT(REPT("0",4-LEN(Rapportage!A1260)),Rapportage!A1260))</f>
        <v/>
      </c>
      <c r="B1260" s="31" t="s">
        <v>3783</v>
      </c>
      <c r="C1260" s="31" t="str">
        <f>IF((Rapportage!C1260)="","",_xlfn.CONCAT(REPT("0",10-LEN(Rapportage!C1260)),Rapportage!C1260))</f>
        <v/>
      </c>
      <c r="D1260" s="31" t="s">
        <v>3784</v>
      </c>
      <c r="E1260" s="31" t="s">
        <v>18841</v>
      </c>
      <c r="F1260" s="31" t="s">
        <v>16319</v>
      </c>
      <c r="G1260" s="31" t="s">
        <v>3785</v>
      </c>
      <c r="H1260" s="31" t="s">
        <v>10059</v>
      </c>
      <c r="I1260" s="31">
        <v>1766</v>
      </c>
      <c r="J1260" s="31" t="e">
        <f ca="1">IF(($AB$2-$AA$2) &gt;= 0,IF(LEN(TEXT((V1260)*100,"00000"))=3,_xlfn.CONCAT(0,TEXT((V1260)*100,"00000")),TEXT((V1260)*100,"00000")),empty)</f>
        <v>#NAME?</v>
      </c>
      <c r="K1260" s="31" t="str">
        <f t="shared" si="123"/>
        <v/>
      </c>
      <c r="L1260" s="31" t="s">
        <v>13800</v>
      </c>
      <c r="M1260" s="31"/>
      <c r="N1260" s="33" t="e">
        <f>MOD(Rapportage!H1260-Rapportage!F1260,1)-P1260</f>
        <v>#VALUE!</v>
      </c>
      <c r="O1260" s="31" t="str">
        <f>IF(Rapportage!G1260="","",Rapportage!G1260-Rapportage!E1260)</f>
        <v/>
      </c>
      <c r="P1260" s="35" t="str">
        <f>IF(Rapportage!K1260="","",(Rapportage!K1260*60)/1440)</f>
        <v/>
      </c>
      <c r="Q1260" s="40" t="str">
        <f>IF(O1260=1,1-((Rapportage!F449-$X$2)),"")</f>
        <v/>
      </c>
      <c r="R1260" s="40" t="str">
        <f t="shared" si="122"/>
        <v/>
      </c>
      <c r="S1260" s="35" t="str">
        <f>IF(OR(O1260=1,Rapportage!H1260&lt;$X$3),IF(Rapportage!H1260&lt;"00:01","",(Rapportage!H1260-$X$2)),"")</f>
        <v/>
      </c>
      <c r="T1260" s="36" t="str">
        <f t="shared" si="124"/>
        <v/>
      </c>
      <c r="U1260" s="41" t="str">
        <f t="shared" si="125"/>
        <v/>
      </c>
      <c r="V1260" s="36" t="str">
        <f t="shared" si="126"/>
        <v/>
      </c>
      <c r="W1260" s="36" t="str">
        <f t="shared" si="127"/>
        <v/>
      </c>
      <c r="X1260" s="31"/>
      <c r="Y1260" s="31"/>
      <c r="Z1260" s="31" t="s">
        <v>10060</v>
      </c>
      <c r="AA1260" s="31">
        <v>1259</v>
      </c>
      <c r="AB1260" s="31"/>
      <c r="AC1260" s="31"/>
      <c r="AD1260" s="31"/>
      <c r="AE1260" s="31"/>
      <c r="AF1260" s="31"/>
    </row>
    <row r="1261" spans="1:32">
      <c r="A1261" s="31" t="str">
        <f>IF((Rapportage!A1261)="","",_xlfn.CONCAT(REPT("0",4-LEN(Rapportage!A1261)),Rapportage!A1261))</f>
        <v/>
      </c>
      <c r="B1261" s="31" t="s">
        <v>3786</v>
      </c>
      <c r="C1261" s="31" t="str">
        <f>IF((Rapportage!C1261)="","",_xlfn.CONCAT(REPT("0",10-LEN(Rapportage!C1261)),Rapportage!C1261))</f>
        <v/>
      </c>
      <c r="D1261" s="31" t="s">
        <v>3787</v>
      </c>
      <c r="E1261" s="31" t="s">
        <v>18842</v>
      </c>
      <c r="F1261" s="31" t="s">
        <v>16320</v>
      </c>
      <c r="G1261" s="31" t="s">
        <v>3788</v>
      </c>
      <c r="H1261" s="31" t="s">
        <v>10061</v>
      </c>
      <c r="I1261" s="31">
        <v>1766</v>
      </c>
      <c r="J1261" s="31" t="e">
        <f ca="1">IF(($AB$2-$AA$2) &gt;= 0,IF(LEN(TEXT((V1261)*100,"00000"))=3,_xlfn.CONCAT(0,TEXT((V1261)*100,"00000")),TEXT((V1261)*100,"00000")),empty)</f>
        <v>#NAME?</v>
      </c>
      <c r="K1261" s="31" t="str">
        <f t="shared" si="123"/>
        <v/>
      </c>
      <c r="L1261" s="31" t="s">
        <v>13801</v>
      </c>
      <c r="M1261" s="31"/>
      <c r="N1261" s="33" t="e">
        <f>MOD(Rapportage!H1261-Rapportage!F1261,1)-P1261</f>
        <v>#VALUE!</v>
      </c>
      <c r="O1261" s="31" t="str">
        <f>IF(Rapportage!G1261="","",Rapportage!G1261-Rapportage!E1261)</f>
        <v/>
      </c>
      <c r="P1261" s="35" t="str">
        <f>IF(Rapportage!K1261="","",(Rapportage!K1261*60)/1440)</f>
        <v/>
      </c>
      <c r="Q1261" s="40" t="str">
        <f>IF(O1261=1,1-((Rapportage!F450-$X$2)),"")</f>
        <v/>
      </c>
      <c r="R1261" s="40" t="str">
        <f t="shared" si="122"/>
        <v/>
      </c>
      <c r="S1261" s="35" t="str">
        <f>IF(OR(O1261=1,Rapportage!H1261&lt;$X$3),IF(Rapportage!H1261&lt;"00:01","",(Rapportage!H1261-$X$2)),"")</f>
        <v/>
      </c>
      <c r="T1261" s="36" t="str">
        <f t="shared" si="124"/>
        <v/>
      </c>
      <c r="U1261" s="41" t="str">
        <f t="shared" si="125"/>
        <v/>
      </c>
      <c r="V1261" s="36" t="str">
        <f t="shared" si="126"/>
        <v/>
      </c>
      <c r="W1261" s="36" t="str">
        <f t="shared" si="127"/>
        <v/>
      </c>
      <c r="X1261" s="31"/>
      <c r="Y1261" s="31"/>
      <c r="Z1261" s="31" t="s">
        <v>10062</v>
      </c>
      <c r="AA1261" s="31">
        <v>1260</v>
      </c>
      <c r="AB1261" s="31"/>
      <c r="AC1261" s="31"/>
      <c r="AD1261" s="31"/>
      <c r="AE1261" s="31"/>
      <c r="AF1261" s="31"/>
    </row>
    <row r="1262" spans="1:32">
      <c r="A1262" s="31" t="str">
        <f>IF((Rapportage!A1262)="","",_xlfn.CONCAT(REPT("0",4-LEN(Rapportage!A1262)),Rapportage!A1262))</f>
        <v/>
      </c>
      <c r="B1262" s="31" t="s">
        <v>3789</v>
      </c>
      <c r="C1262" s="31" t="str">
        <f>IF((Rapportage!C1262)="","",_xlfn.CONCAT(REPT("0",10-LEN(Rapportage!C1262)),Rapportage!C1262))</f>
        <v/>
      </c>
      <c r="D1262" s="31" t="s">
        <v>3790</v>
      </c>
      <c r="E1262" s="31" t="s">
        <v>18843</v>
      </c>
      <c r="F1262" s="31" t="s">
        <v>16321</v>
      </c>
      <c r="G1262" s="31" t="s">
        <v>3791</v>
      </c>
      <c r="H1262" s="31" t="s">
        <v>10063</v>
      </c>
      <c r="I1262" s="31">
        <v>1766</v>
      </c>
      <c r="J1262" s="31" t="e">
        <f ca="1">IF(($AB$2-$AA$2) &gt;= 0,IF(LEN(TEXT((V1262)*100,"00000"))=3,_xlfn.CONCAT(0,TEXT((V1262)*100,"00000")),TEXT((V1262)*100,"00000")),empty)</f>
        <v>#NAME?</v>
      </c>
      <c r="K1262" s="31" t="str">
        <f t="shared" si="123"/>
        <v/>
      </c>
      <c r="L1262" s="31" t="s">
        <v>13802</v>
      </c>
      <c r="M1262" s="31"/>
      <c r="N1262" s="33" t="e">
        <f>MOD(Rapportage!H1262-Rapportage!F1262,1)-P1262</f>
        <v>#VALUE!</v>
      </c>
      <c r="O1262" s="31" t="str">
        <f>IF(Rapportage!G1262="","",Rapportage!G1262-Rapportage!E1262)</f>
        <v/>
      </c>
      <c r="P1262" s="35" t="str">
        <f>IF(Rapportage!K1262="","",(Rapportage!K1262*60)/1440)</f>
        <v/>
      </c>
      <c r="Q1262" s="40" t="str">
        <f>IF(O1262=1,1-((Rapportage!F451-$X$2)),"")</f>
        <v/>
      </c>
      <c r="R1262" s="40" t="str">
        <f t="shared" si="122"/>
        <v/>
      </c>
      <c r="S1262" s="35" t="str">
        <f>IF(OR(O1262=1,Rapportage!H1262&lt;$X$3),IF(Rapportage!H1262&lt;"00:01","",(Rapportage!H1262-$X$2)),"")</f>
        <v/>
      </c>
      <c r="T1262" s="36" t="str">
        <f t="shared" si="124"/>
        <v/>
      </c>
      <c r="U1262" s="41" t="str">
        <f t="shared" si="125"/>
        <v/>
      </c>
      <c r="V1262" s="36" t="str">
        <f t="shared" si="126"/>
        <v/>
      </c>
      <c r="W1262" s="36" t="str">
        <f t="shared" si="127"/>
        <v/>
      </c>
      <c r="X1262" s="31"/>
      <c r="Y1262" s="31"/>
      <c r="Z1262" s="31" t="s">
        <v>10064</v>
      </c>
      <c r="AA1262" s="31">
        <v>1261</v>
      </c>
      <c r="AB1262" s="31"/>
      <c r="AC1262" s="31"/>
      <c r="AD1262" s="31"/>
      <c r="AE1262" s="31"/>
      <c r="AF1262" s="31"/>
    </row>
    <row r="1263" spans="1:32">
      <c r="A1263" s="31" t="str">
        <f>IF((Rapportage!A1263)="","",_xlfn.CONCAT(REPT("0",4-LEN(Rapportage!A1263)),Rapportage!A1263))</f>
        <v/>
      </c>
      <c r="B1263" s="31" t="s">
        <v>3792</v>
      </c>
      <c r="C1263" s="31" t="str">
        <f>IF((Rapportage!C1263)="","",_xlfn.CONCAT(REPT("0",10-LEN(Rapportage!C1263)),Rapportage!C1263))</f>
        <v/>
      </c>
      <c r="D1263" s="31" t="s">
        <v>3793</v>
      </c>
      <c r="E1263" s="31" t="s">
        <v>18844</v>
      </c>
      <c r="F1263" s="31" t="s">
        <v>16322</v>
      </c>
      <c r="G1263" s="31" t="s">
        <v>3794</v>
      </c>
      <c r="H1263" s="31" t="s">
        <v>10065</v>
      </c>
      <c r="I1263" s="31">
        <v>1766</v>
      </c>
      <c r="J1263" s="31" t="e">
        <f ca="1">IF(($AB$2-$AA$2) &gt;= 0,IF(LEN(TEXT((V1263)*100,"00000"))=3,_xlfn.CONCAT(0,TEXT((V1263)*100,"00000")),TEXT((V1263)*100,"00000")),empty)</f>
        <v>#NAME?</v>
      </c>
      <c r="K1263" s="31" t="str">
        <f t="shared" si="123"/>
        <v/>
      </c>
      <c r="L1263" s="31" t="s">
        <v>13803</v>
      </c>
      <c r="M1263" s="31"/>
      <c r="N1263" s="33" t="e">
        <f>MOD(Rapportage!H1263-Rapportage!F1263,1)-P1263</f>
        <v>#VALUE!</v>
      </c>
      <c r="O1263" s="31" t="str">
        <f>IF(Rapportage!G1263="","",Rapportage!G1263-Rapportage!E1263)</f>
        <v/>
      </c>
      <c r="P1263" s="35" t="str">
        <f>IF(Rapportage!K1263="","",(Rapportage!K1263*60)/1440)</f>
        <v/>
      </c>
      <c r="Q1263" s="40" t="str">
        <f>IF(O1263=1,1-((Rapportage!F452-$X$2)),"")</f>
        <v/>
      </c>
      <c r="R1263" s="40" t="str">
        <f t="shared" si="122"/>
        <v/>
      </c>
      <c r="S1263" s="35" t="str">
        <f>IF(OR(O1263=1,Rapportage!H1263&lt;$X$3),IF(Rapportage!H1263&lt;"00:01","",(Rapportage!H1263-$X$2)),"")</f>
        <v/>
      </c>
      <c r="T1263" s="36" t="str">
        <f t="shared" si="124"/>
        <v/>
      </c>
      <c r="U1263" s="41" t="str">
        <f t="shared" si="125"/>
        <v/>
      </c>
      <c r="V1263" s="36" t="str">
        <f t="shared" si="126"/>
        <v/>
      </c>
      <c r="W1263" s="36" t="str">
        <f t="shared" si="127"/>
        <v/>
      </c>
      <c r="X1263" s="31"/>
      <c r="Y1263" s="31"/>
      <c r="Z1263" s="31" t="s">
        <v>10066</v>
      </c>
      <c r="AA1263" s="31">
        <v>1262</v>
      </c>
      <c r="AB1263" s="31"/>
      <c r="AC1263" s="31"/>
      <c r="AD1263" s="31"/>
      <c r="AE1263" s="31"/>
      <c r="AF1263" s="31"/>
    </row>
    <row r="1264" spans="1:32">
      <c r="A1264" s="31" t="str">
        <f>IF((Rapportage!A1264)="","",_xlfn.CONCAT(REPT("0",4-LEN(Rapportage!A1264)),Rapportage!A1264))</f>
        <v/>
      </c>
      <c r="B1264" s="31" t="s">
        <v>3795</v>
      </c>
      <c r="C1264" s="31" t="str">
        <f>IF((Rapportage!C1264)="","",_xlfn.CONCAT(REPT("0",10-LEN(Rapportage!C1264)),Rapportage!C1264))</f>
        <v/>
      </c>
      <c r="D1264" s="31" t="s">
        <v>3796</v>
      </c>
      <c r="E1264" s="31" t="s">
        <v>18845</v>
      </c>
      <c r="F1264" s="31" t="s">
        <v>16323</v>
      </c>
      <c r="G1264" s="31" t="s">
        <v>3797</v>
      </c>
      <c r="H1264" s="31" t="s">
        <v>10067</v>
      </c>
      <c r="I1264" s="31">
        <v>1766</v>
      </c>
      <c r="J1264" s="31" t="e">
        <f ca="1">IF(($AB$2-$AA$2) &gt;= 0,IF(LEN(TEXT((V1264)*100,"00000"))=3,_xlfn.CONCAT(0,TEXT((V1264)*100,"00000")),TEXT((V1264)*100,"00000")),empty)</f>
        <v>#NAME?</v>
      </c>
      <c r="K1264" s="31" t="str">
        <f t="shared" si="123"/>
        <v/>
      </c>
      <c r="L1264" s="31" t="s">
        <v>13804</v>
      </c>
      <c r="M1264" s="31"/>
      <c r="N1264" s="33" t="e">
        <f>MOD(Rapportage!H1264-Rapportage!F1264,1)-P1264</f>
        <v>#VALUE!</v>
      </c>
      <c r="O1264" s="31" t="str">
        <f>IF(Rapportage!G1264="","",Rapportage!G1264-Rapportage!E1264)</f>
        <v/>
      </c>
      <c r="P1264" s="35" t="str">
        <f>IF(Rapportage!K1264="","",(Rapportage!K1264*60)/1440)</f>
        <v/>
      </c>
      <c r="Q1264" s="40" t="str">
        <f>IF(O1264=1,1-((Rapportage!F453-$X$2)),"")</f>
        <v/>
      </c>
      <c r="R1264" s="40" t="str">
        <f t="shared" si="122"/>
        <v/>
      </c>
      <c r="S1264" s="35" t="str">
        <f>IF(OR(O1264=1,Rapportage!H1264&lt;$X$3),IF(Rapportage!H1264&lt;"00:01","",(Rapportage!H1264-$X$2)),"")</f>
        <v/>
      </c>
      <c r="T1264" s="36" t="str">
        <f t="shared" si="124"/>
        <v/>
      </c>
      <c r="U1264" s="41" t="str">
        <f t="shared" si="125"/>
        <v/>
      </c>
      <c r="V1264" s="36" t="str">
        <f t="shared" si="126"/>
        <v/>
      </c>
      <c r="W1264" s="36" t="str">
        <f t="shared" si="127"/>
        <v/>
      </c>
      <c r="X1264" s="31"/>
      <c r="Y1264" s="31"/>
      <c r="Z1264" s="31" t="s">
        <v>10068</v>
      </c>
      <c r="AA1264" s="31">
        <v>1263</v>
      </c>
      <c r="AB1264" s="31"/>
      <c r="AC1264" s="31"/>
      <c r="AD1264" s="31"/>
      <c r="AE1264" s="31"/>
      <c r="AF1264" s="31"/>
    </row>
    <row r="1265" spans="1:32">
      <c r="A1265" s="31" t="str">
        <f>IF((Rapportage!A1265)="","",_xlfn.CONCAT(REPT("0",4-LEN(Rapportage!A1265)),Rapportage!A1265))</f>
        <v/>
      </c>
      <c r="B1265" s="31" t="s">
        <v>3798</v>
      </c>
      <c r="C1265" s="31" t="str">
        <f>IF((Rapportage!C1265)="","",_xlfn.CONCAT(REPT("0",10-LEN(Rapportage!C1265)),Rapportage!C1265))</f>
        <v/>
      </c>
      <c r="D1265" s="31" t="s">
        <v>3799</v>
      </c>
      <c r="E1265" s="31" t="s">
        <v>18846</v>
      </c>
      <c r="F1265" s="31" t="s">
        <v>16324</v>
      </c>
      <c r="G1265" s="31" t="s">
        <v>3800</v>
      </c>
      <c r="H1265" s="31" t="s">
        <v>10069</v>
      </c>
      <c r="I1265" s="31">
        <v>1766</v>
      </c>
      <c r="J1265" s="31" t="e">
        <f ca="1">IF(($AB$2-$AA$2) &gt;= 0,IF(LEN(TEXT((V1265)*100,"00000"))=3,_xlfn.CONCAT(0,TEXT((V1265)*100,"00000")),TEXT((V1265)*100,"00000")),empty)</f>
        <v>#NAME?</v>
      </c>
      <c r="K1265" s="31" t="str">
        <f t="shared" si="123"/>
        <v/>
      </c>
      <c r="L1265" s="31" t="s">
        <v>13805</v>
      </c>
      <c r="M1265" s="31"/>
      <c r="N1265" s="33" t="e">
        <f>MOD(Rapportage!H1265-Rapportage!F1265,1)-P1265</f>
        <v>#VALUE!</v>
      </c>
      <c r="O1265" s="31" t="str">
        <f>IF(Rapportage!G1265="","",Rapportage!G1265-Rapportage!E1265)</f>
        <v/>
      </c>
      <c r="P1265" s="35" t="str">
        <f>IF(Rapportage!K1265="","",(Rapportage!K1265*60)/1440)</f>
        <v/>
      </c>
      <c r="Q1265" s="40" t="str">
        <f>IF(O1265=1,1-((Rapportage!F454-$X$2)),"")</f>
        <v/>
      </c>
      <c r="R1265" s="40" t="str">
        <f t="shared" si="122"/>
        <v/>
      </c>
      <c r="S1265" s="35" t="str">
        <f>IF(OR(O1265=1,Rapportage!H1265&lt;$X$3),IF(Rapportage!H1265&lt;"00:01","",(Rapportage!H1265-$X$2)),"")</f>
        <v/>
      </c>
      <c r="T1265" s="36" t="str">
        <f t="shared" si="124"/>
        <v/>
      </c>
      <c r="U1265" s="41" t="str">
        <f t="shared" si="125"/>
        <v/>
      </c>
      <c r="V1265" s="36" t="str">
        <f t="shared" si="126"/>
        <v/>
      </c>
      <c r="W1265" s="36" t="str">
        <f t="shared" si="127"/>
        <v/>
      </c>
      <c r="X1265" s="31"/>
      <c r="Y1265" s="31"/>
      <c r="Z1265" s="31" t="s">
        <v>10070</v>
      </c>
      <c r="AA1265" s="31">
        <v>1264</v>
      </c>
      <c r="AB1265" s="31"/>
      <c r="AC1265" s="31"/>
      <c r="AD1265" s="31"/>
      <c r="AE1265" s="31"/>
      <c r="AF1265" s="31"/>
    </row>
    <row r="1266" spans="1:32">
      <c r="A1266" s="31" t="str">
        <f>IF((Rapportage!A1266)="","",_xlfn.CONCAT(REPT("0",4-LEN(Rapportage!A1266)),Rapportage!A1266))</f>
        <v/>
      </c>
      <c r="B1266" s="31" t="s">
        <v>3801</v>
      </c>
      <c r="C1266" s="31" t="str">
        <f>IF((Rapportage!C1266)="","",_xlfn.CONCAT(REPT("0",10-LEN(Rapportage!C1266)),Rapportage!C1266))</f>
        <v/>
      </c>
      <c r="D1266" s="31" t="s">
        <v>3802</v>
      </c>
      <c r="E1266" s="31" t="s">
        <v>18847</v>
      </c>
      <c r="F1266" s="31" t="s">
        <v>16325</v>
      </c>
      <c r="G1266" s="31" t="s">
        <v>3803</v>
      </c>
      <c r="H1266" s="31" t="s">
        <v>10071</v>
      </c>
      <c r="I1266" s="31">
        <v>1766</v>
      </c>
      <c r="J1266" s="31" t="e">
        <f ca="1">IF(($AB$2-$AA$2) &gt;= 0,IF(LEN(TEXT((V1266)*100,"00000"))=3,_xlfn.CONCAT(0,TEXT((V1266)*100,"00000")),TEXT((V1266)*100,"00000")),empty)</f>
        <v>#NAME?</v>
      </c>
      <c r="K1266" s="31" t="str">
        <f t="shared" si="123"/>
        <v/>
      </c>
      <c r="L1266" s="31" t="s">
        <v>13806</v>
      </c>
      <c r="M1266" s="31"/>
      <c r="N1266" s="33" t="e">
        <f>MOD(Rapportage!H1266-Rapportage!F1266,1)-P1266</f>
        <v>#VALUE!</v>
      </c>
      <c r="O1266" s="31" t="str">
        <f>IF(Rapportage!G1266="","",Rapportage!G1266-Rapportage!E1266)</f>
        <v/>
      </c>
      <c r="P1266" s="35" t="str">
        <f>IF(Rapportage!K1266="","",(Rapportage!K1266*60)/1440)</f>
        <v/>
      </c>
      <c r="Q1266" s="40" t="str">
        <f>IF(O1266=1,1-((Rapportage!F455-$X$2)),"")</f>
        <v/>
      </c>
      <c r="R1266" s="40" t="str">
        <f t="shared" si="122"/>
        <v/>
      </c>
      <c r="S1266" s="35" t="str">
        <f>IF(OR(O1266=1,Rapportage!H1266&lt;$X$3),IF(Rapportage!H1266&lt;"00:01","",(Rapportage!H1266-$X$2)),"")</f>
        <v/>
      </c>
      <c r="T1266" s="36" t="str">
        <f t="shared" si="124"/>
        <v/>
      </c>
      <c r="U1266" s="41" t="str">
        <f t="shared" si="125"/>
        <v/>
      </c>
      <c r="V1266" s="36" t="str">
        <f t="shared" si="126"/>
        <v/>
      </c>
      <c r="W1266" s="36" t="str">
        <f t="shared" si="127"/>
        <v/>
      </c>
      <c r="X1266" s="31"/>
      <c r="Y1266" s="31"/>
      <c r="Z1266" s="31" t="s">
        <v>10072</v>
      </c>
      <c r="AA1266" s="31">
        <v>1265</v>
      </c>
      <c r="AB1266" s="31"/>
      <c r="AC1266" s="31"/>
      <c r="AD1266" s="31"/>
      <c r="AE1266" s="31"/>
      <c r="AF1266" s="31"/>
    </row>
    <row r="1267" spans="1:32">
      <c r="A1267" s="31" t="str">
        <f>IF((Rapportage!A1267)="","",_xlfn.CONCAT(REPT("0",4-LEN(Rapportage!A1267)),Rapportage!A1267))</f>
        <v/>
      </c>
      <c r="B1267" s="31" t="s">
        <v>3804</v>
      </c>
      <c r="C1267" s="31" t="str">
        <f>IF((Rapportage!C1267)="","",_xlfn.CONCAT(REPT("0",10-LEN(Rapportage!C1267)),Rapportage!C1267))</f>
        <v/>
      </c>
      <c r="D1267" s="31" t="s">
        <v>3805</v>
      </c>
      <c r="E1267" s="31" t="s">
        <v>18848</v>
      </c>
      <c r="F1267" s="31" t="s">
        <v>16326</v>
      </c>
      <c r="G1267" s="31" t="s">
        <v>3806</v>
      </c>
      <c r="H1267" s="31" t="s">
        <v>10073</v>
      </c>
      <c r="I1267" s="31">
        <v>1766</v>
      </c>
      <c r="J1267" s="31" t="e">
        <f ca="1">IF(($AB$2-$AA$2) &gt;= 0,IF(LEN(TEXT((V1267)*100,"00000"))=3,_xlfn.CONCAT(0,TEXT((V1267)*100,"00000")),TEXT((V1267)*100,"00000")),empty)</f>
        <v>#NAME?</v>
      </c>
      <c r="K1267" s="31" t="str">
        <f t="shared" si="123"/>
        <v/>
      </c>
      <c r="L1267" s="31" t="s">
        <v>13807</v>
      </c>
      <c r="M1267" s="31"/>
      <c r="N1267" s="33" t="e">
        <f>MOD(Rapportage!H1267-Rapportage!F1267,1)-P1267</f>
        <v>#VALUE!</v>
      </c>
      <c r="O1267" s="31" t="str">
        <f>IF(Rapportage!G1267="","",Rapportage!G1267-Rapportage!E1267)</f>
        <v/>
      </c>
      <c r="P1267" s="35" t="str">
        <f>IF(Rapportage!K1267="","",(Rapportage!K1267*60)/1440)</f>
        <v/>
      </c>
      <c r="Q1267" s="40" t="str">
        <f>IF(O1267=1,1-((Rapportage!F456-$X$2)),"")</f>
        <v/>
      </c>
      <c r="R1267" s="40" t="str">
        <f t="shared" si="122"/>
        <v/>
      </c>
      <c r="S1267" s="35" t="str">
        <f>IF(OR(O1267=1,Rapportage!H1267&lt;$X$3),IF(Rapportage!H1267&lt;"00:01","",(Rapportage!H1267-$X$2)),"")</f>
        <v/>
      </c>
      <c r="T1267" s="36" t="str">
        <f t="shared" si="124"/>
        <v/>
      </c>
      <c r="U1267" s="41" t="str">
        <f t="shared" si="125"/>
        <v/>
      </c>
      <c r="V1267" s="36" t="str">
        <f t="shared" si="126"/>
        <v/>
      </c>
      <c r="W1267" s="36" t="str">
        <f t="shared" si="127"/>
        <v/>
      </c>
      <c r="X1267" s="31"/>
      <c r="Y1267" s="31"/>
      <c r="Z1267" s="31" t="s">
        <v>10074</v>
      </c>
      <c r="AA1267" s="31">
        <v>1266</v>
      </c>
      <c r="AB1267" s="31"/>
      <c r="AC1267" s="31"/>
      <c r="AD1267" s="31"/>
      <c r="AE1267" s="31"/>
      <c r="AF1267" s="31"/>
    </row>
    <row r="1268" spans="1:32">
      <c r="A1268" s="31" t="str">
        <f>IF((Rapportage!A1268)="","",_xlfn.CONCAT(REPT("0",4-LEN(Rapportage!A1268)),Rapportage!A1268))</f>
        <v/>
      </c>
      <c r="B1268" s="31" t="s">
        <v>3807</v>
      </c>
      <c r="C1268" s="31" t="str">
        <f>IF((Rapportage!C1268)="","",_xlfn.CONCAT(REPT("0",10-LEN(Rapportage!C1268)),Rapportage!C1268))</f>
        <v/>
      </c>
      <c r="D1268" s="31" t="s">
        <v>3808</v>
      </c>
      <c r="E1268" s="31" t="s">
        <v>18849</v>
      </c>
      <c r="F1268" s="31" t="s">
        <v>16327</v>
      </c>
      <c r="G1268" s="31" t="s">
        <v>3809</v>
      </c>
      <c r="H1268" s="31" t="s">
        <v>10075</v>
      </c>
      <c r="I1268" s="31">
        <v>1766</v>
      </c>
      <c r="J1268" s="31" t="e">
        <f ca="1">IF(($AB$2-$AA$2) &gt;= 0,IF(LEN(TEXT((V1268)*100,"00000"))=3,_xlfn.CONCAT(0,TEXT((V1268)*100,"00000")),TEXT((V1268)*100,"00000")),empty)</f>
        <v>#NAME?</v>
      </c>
      <c r="K1268" s="31" t="str">
        <f t="shared" si="123"/>
        <v/>
      </c>
      <c r="L1268" s="31" t="s">
        <v>13808</v>
      </c>
      <c r="M1268" s="31"/>
      <c r="N1268" s="33" t="e">
        <f>MOD(Rapportage!H1268-Rapportage!F1268,1)-P1268</f>
        <v>#VALUE!</v>
      </c>
      <c r="O1268" s="31" t="str">
        <f>IF(Rapportage!G1268="","",Rapportage!G1268-Rapportage!E1268)</f>
        <v/>
      </c>
      <c r="P1268" s="35" t="str">
        <f>IF(Rapportage!K1268="","",(Rapportage!K1268*60)/1440)</f>
        <v/>
      </c>
      <c r="Q1268" s="40" t="str">
        <f>IF(O1268=1,1-((Rapportage!F457-$X$2)),"")</f>
        <v/>
      </c>
      <c r="R1268" s="40" t="str">
        <f t="shared" si="122"/>
        <v/>
      </c>
      <c r="S1268" s="35" t="str">
        <f>IF(OR(O1268=1,Rapportage!H1268&lt;$X$3),IF(Rapportage!H1268&lt;"00:01","",(Rapportage!H1268-$X$2)),"")</f>
        <v/>
      </c>
      <c r="T1268" s="36" t="str">
        <f t="shared" si="124"/>
        <v/>
      </c>
      <c r="U1268" s="41" t="str">
        <f t="shared" si="125"/>
        <v/>
      </c>
      <c r="V1268" s="36" t="str">
        <f t="shared" si="126"/>
        <v/>
      </c>
      <c r="W1268" s="36" t="str">
        <f t="shared" si="127"/>
        <v/>
      </c>
      <c r="X1268" s="31"/>
      <c r="Y1268" s="31"/>
      <c r="Z1268" s="31" t="s">
        <v>10076</v>
      </c>
      <c r="AA1268" s="31">
        <v>1267</v>
      </c>
      <c r="AB1268" s="31"/>
      <c r="AC1268" s="31"/>
      <c r="AD1268" s="31"/>
      <c r="AE1268" s="31"/>
      <c r="AF1268" s="31"/>
    </row>
    <row r="1269" spans="1:32">
      <c r="A1269" s="31" t="str">
        <f>IF((Rapportage!A1269)="","",_xlfn.CONCAT(REPT("0",4-LEN(Rapportage!A1269)),Rapportage!A1269))</f>
        <v/>
      </c>
      <c r="B1269" s="31" t="s">
        <v>3810</v>
      </c>
      <c r="C1269" s="31" t="str">
        <f>IF((Rapportage!C1269)="","",_xlfn.CONCAT(REPT("0",10-LEN(Rapportage!C1269)),Rapportage!C1269))</f>
        <v/>
      </c>
      <c r="D1269" s="31" t="s">
        <v>3811</v>
      </c>
      <c r="E1269" s="31" t="s">
        <v>18850</v>
      </c>
      <c r="F1269" s="31" t="s">
        <v>16328</v>
      </c>
      <c r="G1269" s="31" t="s">
        <v>3812</v>
      </c>
      <c r="H1269" s="31" t="s">
        <v>10077</v>
      </c>
      <c r="I1269" s="31">
        <v>1766</v>
      </c>
      <c r="J1269" s="31" t="e">
        <f ca="1">IF(($AB$2-$AA$2) &gt;= 0,IF(LEN(TEXT((V1269)*100,"00000"))=3,_xlfn.CONCAT(0,TEXT((V1269)*100,"00000")),TEXT((V1269)*100,"00000")),empty)</f>
        <v>#NAME?</v>
      </c>
      <c r="K1269" s="31" t="str">
        <f t="shared" si="123"/>
        <v/>
      </c>
      <c r="L1269" s="31" t="s">
        <v>13809</v>
      </c>
      <c r="M1269" s="31"/>
      <c r="N1269" s="33" t="e">
        <f>MOD(Rapportage!H1269-Rapportage!F1269,1)-P1269</f>
        <v>#VALUE!</v>
      </c>
      <c r="O1269" s="31" t="str">
        <f>IF(Rapportage!G1269="","",Rapportage!G1269-Rapportage!E1269)</f>
        <v/>
      </c>
      <c r="P1269" s="35" t="str">
        <f>IF(Rapportage!K1269="","",(Rapportage!K1269*60)/1440)</f>
        <v/>
      </c>
      <c r="Q1269" s="40" t="str">
        <f>IF(O1269=1,1-((Rapportage!F458-$X$2)),"")</f>
        <v/>
      </c>
      <c r="R1269" s="40" t="str">
        <f t="shared" si="122"/>
        <v/>
      </c>
      <c r="S1269" s="35" t="str">
        <f>IF(OR(O1269=1,Rapportage!H1269&lt;$X$3),IF(Rapportage!H1269&lt;"00:01","",(Rapportage!H1269-$X$2)),"")</f>
        <v/>
      </c>
      <c r="T1269" s="36" t="str">
        <f t="shared" si="124"/>
        <v/>
      </c>
      <c r="U1269" s="41" t="str">
        <f t="shared" si="125"/>
        <v/>
      </c>
      <c r="V1269" s="36" t="str">
        <f t="shared" si="126"/>
        <v/>
      </c>
      <c r="W1269" s="36" t="str">
        <f t="shared" si="127"/>
        <v/>
      </c>
      <c r="X1269" s="31"/>
      <c r="Y1269" s="31"/>
      <c r="Z1269" s="31" t="s">
        <v>10078</v>
      </c>
      <c r="AA1269" s="31">
        <v>1268</v>
      </c>
      <c r="AB1269" s="31"/>
      <c r="AC1269" s="31"/>
      <c r="AD1269" s="31"/>
      <c r="AE1269" s="31"/>
      <c r="AF1269" s="31"/>
    </row>
    <row r="1270" spans="1:32">
      <c r="A1270" s="31" t="str">
        <f>IF((Rapportage!A1270)="","",_xlfn.CONCAT(REPT("0",4-LEN(Rapportage!A1270)),Rapportage!A1270))</f>
        <v/>
      </c>
      <c r="B1270" s="31" t="s">
        <v>3813</v>
      </c>
      <c r="C1270" s="31" t="str">
        <f>IF((Rapportage!C1270)="","",_xlfn.CONCAT(REPT("0",10-LEN(Rapportage!C1270)),Rapportage!C1270))</f>
        <v/>
      </c>
      <c r="D1270" s="31" t="s">
        <v>3814</v>
      </c>
      <c r="E1270" s="31" t="s">
        <v>18851</v>
      </c>
      <c r="F1270" s="31" t="s">
        <v>16329</v>
      </c>
      <c r="G1270" s="31" t="s">
        <v>3815</v>
      </c>
      <c r="H1270" s="31" t="s">
        <v>10079</v>
      </c>
      <c r="I1270" s="31">
        <v>1766</v>
      </c>
      <c r="J1270" s="31" t="e">
        <f ca="1">IF(($AB$2-$AA$2) &gt;= 0,IF(LEN(TEXT((V1270)*100,"00000"))=3,_xlfn.CONCAT(0,TEXT((V1270)*100,"00000")),TEXT((V1270)*100,"00000")),empty)</f>
        <v>#NAME?</v>
      </c>
      <c r="K1270" s="31" t="str">
        <f t="shared" si="123"/>
        <v/>
      </c>
      <c r="L1270" s="31" t="s">
        <v>13810</v>
      </c>
      <c r="M1270" s="31"/>
      <c r="N1270" s="33" t="e">
        <f>MOD(Rapportage!H1270-Rapportage!F1270,1)-P1270</f>
        <v>#VALUE!</v>
      </c>
      <c r="O1270" s="31" t="str">
        <f>IF(Rapportage!G1270="","",Rapportage!G1270-Rapportage!E1270)</f>
        <v/>
      </c>
      <c r="P1270" s="35" t="str">
        <f>IF(Rapportage!K1270="","",(Rapportage!K1270*60)/1440)</f>
        <v/>
      </c>
      <c r="Q1270" s="40" t="str">
        <f>IF(O1270=1,1-((Rapportage!F459-$X$2)),"")</f>
        <v/>
      </c>
      <c r="R1270" s="40" t="str">
        <f t="shared" si="122"/>
        <v/>
      </c>
      <c r="S1270" s="35" t="str">
        <f>IF(OR(O1270=1,Rapportage!H1270&lt;$X$3),IF(Rapportage!H1270&lt;"00:01","",(Rapportage!H1270-$X$2)),"")</f>
        <v/>
      </c>
      <c r="T1270" s="36" t="str">
        <f t="shared" si="124"/>
        <v/>
      </c>
      <c r="U1270" s="41" t="str">
        <f t="shared" si="125"/>
        <v/>
      </c>
      <c r="V1270" s="36" t="str">
        <f t="shared" si="126"/>
        <v/>
      </c>
      <c r="W1270" s="36" t="str">
        <f t="shared" si="127"/>
        <v/>
      </c>
      <c r="X1270" s="31"/>
      <c r="Y1270" s="31"/>
      <c r="Z1270" s="31" t="s">
        <v>10080</v>
      </c>
      <c r="AA1270" s="31">
        <v>1269</v>
      </c>
      <c r="AB1270" s="31"/>
      <c r="AC1270" s="31"/>
      <c r="AD1270" s="31"/>
      <c r="AE1270" s="31"/>
      <c r="AF1270" s="31"/>
    </row>
    <row r="1271" spans="1:32">
      <c r="A1271" s="31" t="str">
        <f>IF((Rapportage!A1271)="","",_xlfn.CONCAT(REPT("0",4-LEN(Rapportage!A1271)),Rapportage!A1271))</f>
        <v/>
      </c>
      <c r="B1271" s="31" t="s">
        <v>3816</v>
      </c>
      <c r="C1271" s="31" t="str">
        <f>IF((Rapportage!C1271)="","",_xlfn.CONCAT(REPT("0",10-LEN(Rapportage!C1271)),Rapportage!C1271))</f>
        <v/>
      </c>
      <c r="D1271" s="31" t="s">
        <v>3817</v>
      </c>
      <c r="E1271" s="31" t="s">
        <v>18852</v>
      </c>
      <c r="F1271" s="31" t="s">
        <v>16330</v>
      </c>
      <c r="G1271" s="31" t="s">
        <v>3818</v>
      </c>
      <c r="H1271" s="31" t="s">
        <v>10081</v>
      </c>
      <c r="I1271" s="31">
        <v>1766</v>
      </c>
      <c r="J1271" s="31" t="e">
        <f ca="1">IF(($AB$2-$AA$2) &gt;= 0,IF(LEN(TEXT((V1271)*100,"00000"))=3,_xlfn.CONCAT(0,TEXT((V1271)*100,"00000")),TEXT((V1271)*100,"00000")),empty)</f>
        <v>#NAME?</v>
      </c>
      <c r="K1271" s="31" t="str">
        <f t="shared" si="123"/>
        <v/>
      </c>
      <c r="L1271" s="31" t="s">
        <v>13811</v>
      </c>
      <c r="M1271" s="31"/>
      <c r="N1271" s="33" t="e">
        <f>MOD(Rapportage!H1271-Rapportage!F1271,1)-P1271</f>
        <v>#VALUE!</v>
      </c>
      <c r="O1271" s="31" t="str">
        <f>IF(Rapportage!G1271="","",Rapportage!G1271-Rapportage!E1271)</f>
        <v/>
      </c>
      <c r="P1271" s="35" t="str">
        <f>IF(Rapportage!K1271="","",(Rapportage!K1271*60)/1440)</f>
        <v/>
      </c>
      <c r="Q1271" s="40" t="str">
        <f>IF(O1271=1,1-((Rapportage!F460-$X$2)),"")</f>
        <v/>
      </c>
      <c r="R1271" s="40" t="str">
        <f t="shared" si="122"/>
        <v/>
      </c>
      <c r="S1271" s="35" t="str">
        <f>IF(OR(O1271=1,Rapportage!H1271&lt;$X$3),IF(Rapportage!H1271&lt;"00:01","",(Rapportage!H1271-$X$2)),"")</f>
        <v/>
      </c>
      <c r="T1271" s="36" t="str">
        <f t="shared" si="124"/>
        <v/>
      </c>
      <c r="U1271" s="41" t="str">
        <f t="shared" si="125"/>
        <v/>
      </c>
      <c r="V1271" s="36" t="str">
        <f t="shared" si="126"/>
        <v/>
      </c>
      <c r="W1271" s="36" t="str">
        <f t="shared" si="127"/>
        <v/>
      </c>
      <c r="X1271" s="31"/>
      <c r="Y1271" s="31"/>
      <c r="Z1271" s="31" t="s">
        <v>10082</v>
      </c>
      <c r="AA1271" s="31">
        <v>1270</v>
      </c>
      <c r="AB1271" s="31"/>
      <c r="AC1271" s="31"/>
      <c r="AD1271" s="31"/>
      <c r="AE1271" s="31"/>
      <c r="AF1271" s="31"/>
    </row>
    <row r="1272" spans="1:32">
      <c r="A1272" s="31" t="str">
        <f>IF((Rapportage!A1272)="","",_xlfn.CONCAT(REPT("0",4-LEN(Rapportage!A1272)),Rapportage!A1272))</f>
        <v/>
      </c>
      <c r="B1272" s="31" t="s">
        <v>3819</v>
      </c>
      <c r="C1272" s="31" t="str">
        <f>IF((Rapportage!C1272)="","",_xlfn.CONCAT(REPT("0",10-LEN(Rapportage!C1272)),Rapportage!C1272))</f>
        <v/>
      </c>
      <c r="D1272" s="31" t="s">
        <v>3820</v>
      </c>
      <c r="E1272" s="31" t="s">
        <v>18853</v>
      </c>
      <c r="F1272" s="31" t="s">
        <v>16331</v>
      </c>
      <c r="G1272" s="31" t="s">
        <v>3821</v>
      </c>
      <c r="H1272" s="31" t="s">
        <v>10083</v>
      </c>
      <c r="I1272" s="31">
        <v>1766</v>
      </c>
      <c r="J1272" s="31" t="e">
        <f ca="1">IF(($AB$2-$AA$2) &gt;= 0,IF(LEN(TEXT((V1272)*100,"00000"))=3,_xlfn.CONCAT(0,TEXT((V1272)*100,"00000")),TEXT((V1272)*100,"00000")),empty)</f>
        <v>#NAME?</v>
      </c>
      <c r="K1272" s="31" t="str">
        <f t="shared" si="123"/>
        <v/>
      </c>
      <c r="L1272" s="31" t="s">
        <v>13812</v>
      </c>
      <c r="M1272" s="31"/>
      <c r="N1272" s="33" t="e">
        <f>MOD(Rapportage!H1272-Rapportage!F1272,1)-P1272</f>
        <v>#VALUE!</v>
      </c>
      <c r="O1272" s="31" t="str">
        <f>IF(Rapportage!G1272="","",Rapportage!G1272-Rapportage!E1272)</f>
        <v/>
      </c>
      <c r="P1272" s="35" t="str">
        <f>IF(Rapportage!K1272="","",(Rapportage!K1272*60)/1440)</f>
        <v/>
      </c>
      <c r="Q1272" s="40" t="str">
        <f>IF(O1272=1,1-((Rapportage!F461-$X$2)),"")</f>
        <v/>
      </c>
      <c r="R1272" s="40" t="str">
        <f t="shared" si="122"/>
        <v/>
      </c>
      <c r="S1272" s="35" t="str">
        <f>IF(OR(O1272=1,Rapportage!H1272&lt;$X$3),IF(Rapportage!H1272&lt;"00:01","",(Rapportage!H1272-$X$2)),"")</f>
        <v/>
      </c>
      <c r="T1272" s="36" t="str">
        <f t="shared" si="124"/>
        <v/>
      </c>
      <c r="U1272" s="41" t="str">
        <f t="shared" si="125"/>
        <v/>
      </c>
      <c r="V1272" s="36" t="str">
        <f t="shared" si="126"/>
        <v/>
      </c>
      <c r="W1272" s="36" t="str">
        <f t="shared" si="127"/>
        <v/>
      </c>
      <c r="X1272" s="31"/>
      <c r="Y1272" s="31"/>
      <c r="Z1272" s="31" t="s">
        <v>10084</v>
      </c>
      <c r="AA1272" s="31">
        <v>1271</v>
      </c>
      <c r="AB1272" s="31"/>
      <c r="AC1272" s="31"/>
      <c r="AD1272" s="31"/>
      <c r="AE1272" s="31"/>
      <c r="AF1272" s="31"/>
    </row>
    <row r="1273" spans="1:32">
      <c r="A1273" s="31" t="str">
        <f>IF((Rapportage!A1273)="","",_xlfn.CONCAT(REPT("0",4-LEN(Rapportage!A1273)),Rapportage!A1273))</f>
        <v/>
      </c>
      <c r="B1273" s="31" t="s">
        <v>3822</v>
      </c>
      <c r="C1273" s="31" t="str">
        <f>IF((Rapportage!C1273)="","",_xlfn.CONCAT(REPT("0",10-LEN(Rapportage!C1273)),Rapportage!C1273))</f>
        <v/>
      </c>
      <c r="D1273" s="31" t="s">
        <v>3823</v>
      </c>
      <c r="E1273" s="31" t="s">
        <v>18854</v>
      </c>
      <c r="F1273" s="31" t="s">
        <v>16332</v>
      </c>
      <c r="G1273" s="31" t="s">
        <v>3824</v>
      </c>
      <c r="H1273" s="31" t="s">
        <v>10085</v>
      </c>
      <c r="I1273" s="31">
        <v>1766</v>
      </c>
      <c r="J1273" s="31" t="e">
        <f ca="1">IF(($AB$2-$AA$2) &gt;= 0,IF(LEN(TEXT((V1273)*100,"00000"))=3,_xlfn.CONCAT(0,TEXT((V1273)*100,"00000")),TEXT((V1273)*100,"00000")),empty)</f>
        <v>#NAME?</v>
      </c>
      <c r="K1273" s="31" t="str">
        <f t="shared" si="123"/>
        <v/>
      </c>
      <c r="L1273" s="31" t="s">
        <v>13813</v>
      </c>
      <c r="M1273" s="31"/>
      <c r="N1273" s="33" t="e">
        <f>MOD(Rapportage!H1273-Rapportage!F1273,1)-P1273</f>
        <v>#VALUE!</v>
      </c>
      <c r="O1273" s="31" t="str">
        <f>IF(Rapportage!G1273="","",Rapportage!G1273-Rapportage!E1273)</f>
        <v/>
      </c>
      <c r="P1273" s="35" t="str">
        <f>IF(Rapportage!K1273="","",(Rapportage!K1273*60)/1440)</f>
        <v/>
      </c>
      <c r="Q1273" s="40" t="str">
        <f>IF(O1273=1,1-((Rapportage!F462-$X$2)),"")</f>
        <v/>
      </c>
      <c r="R1273" s="40" t="str">
        <f t="shared" si="122"/>
        <v/>
      </c>
      <c r="S1273" s="35" t="str">
        <f>IF(OR(O1273=1,Rapportage!H1273&lt;$X$3),IF(Rapportage!H1273&lt;"00:01","",(Rapportage!H1273-$X$2)),"")</f>
        <v/>
      </c>
      <c r="T1273" s="36" t="str">
        <f t="shared" si="124"/>
        <v/>
      </c>
      <c r="U1273" s="41" t="str">
        <f t="shared" si="125"/>
        <v/>
      </c>
      <c r="V1273" s="36" t="str">
        <f t="shared" si="126"/>
        <v/>
      </c>
      <c r="W1273" s="36" t="str">
        <f t="shared" si="127"/>
        <v/>
      </c>
      <c r="X1273" s="31"/>
      <c r="Y1273" s="31"/>
      <c r="Z1273" s="31" t="s">
        <v>10086</v>
      </c>
      <c r="AA1273" s="31">
        <v>1272</v>
      </c>
      <c r="AB1273" s="31"/>
      <c r="AC1273" s="31"/>
      <c r="AD1273" s="31"/>
      <c r="AE1273" s="31"/>
      <c r="AF1273" s="31"/>
    </row>
    <row r="1274" spans="1:32">
      <c r="A1274" s="31" t="str">
        <f>IF((Rapportage!A1274)="","",_xlfn.CONCAT(REPT("0",4-LEN(Rapportage!A1274)),Rapportage!A1274))</f>
        <v/>
      </c>
      <c r="B1274" s="31" t="s">
        <v>3825</v>
      </c>
      <c r="C1274" s="31" t="str">
        <f>IF((Rapportage!C1274)="","",_xlfn.CONCAT(REPT("0",10-LEN(Rapportage!C1274)),Rapportage!C1274))</f>
        <v/>
      </c>
      <c r="D1274" s="31" t="s">
        <v>3826</v>
      </c>
      <c r="E1274" s="31" t="s">
        <v>18855</v>
      </c>
      <c r="F1274" s="31" t="s">
        <v>16333</v>
      </c>
      <c r="G1274" s="31" t="s">
        <v>3827</v>
      </c>
      <c r="H1274" s="31" t="s">
        <v>10087</v>
      </c>
      <c r="I1274" s="31">
        <v>1766</v>
      </c>
      <c r="J1274" s="31" t="e">
        <f ca="1">IF(($AB$2-$AA$2) &gt;= 0,IF(LEN(TEXT((V1274)*100,"00000"))=3,_xlfn.CONCAT(0,TEXT((V1274)*100,"00000")),TEXT((V1274)*100,"00000")),empty)</f>
        <v>#NAME?</v>
      </c>
      <c r="K1274" s="31" t="str">
        <f t="shared" si="123"/>
        <v/>
      </c>
      <c r="L1274" s="31" t="s">
        <v>13814</v>
      </c>
      <c r="M1274" s="31"/>
      <c r="N1274" s="33" t="e">
        <f>MOD(Rapportage!H1274-Rapportage!F1274,1)-P1274</f>
        <v>#VALUE!</v>
      </c>
      <c r="O1274" s="31" t="str">
        <f>IF(Rapportage!G1274="","",Rapportage!G1274-Rapportage!E1274)</f>
        <v/>
      </c>
      <c r="P1274" s="35" t="str">
        <f>IF(Rapportage!K1274="","",(Rapportage!K1274*60)/1440)</f>
        <v/>
      </c>
      <c r="Q1274" s="40" t="str">
        <f>IF(O1274=1,1-((Rapportage!F463-$X$2)),"")</f>
        <v/>
      </c>
      <c r="R1274" s="40" t="str">
        <f t="shared" si="122"/>
        <v/>
      </c>
      <c r="S1274" s="35" t="str">
        <f>IF(OR(O1274=1,Rapportage!H1274&lt;$X$3),IF(Rapportage!H1274&lt;"00:01","",(Rapportage!H1274-$X$2)),"")</f>
        <v/>
      </c>
      <c r="T1274" s="36" t="str">
        <f t="shared" si="124"/>
        <v/>
      </c>
      <c r="U1274" s="41" t="str">
        <f t="shared" si="125"/>
        <v/>
      </c>
      <c r="V1274" s="36" t="str">
        <f t="shared" si="126"/>
        <v/>
      </c>
      <c r="W1274" s="36" t="str">
        <f t="shared" si="127"/>
        <v/>
      </c>
      <c r="X1274" s="31"/>
      <c r="Y1274" s="31"/>
      <c r="Z1274" s="31" t="s">
        <v>10088</v>
      </c>
      <c r="AA1274" s="31">
        <v>1273</v>
      </c>
      <c r="AB1274" s="31"/>
      <c r="AC1274" s="31"/>
      <c r="AD1274" s="31"/>
      <c r="AE1274" s="31"/>
      <c r="AF1274" s="31"/>
    </row>
    <row r="1275" spans="1:32">
      <c r="A1275" s="31" t="str">
        <f>IF((Rapportage!A1275)="","",_xlfn.CONCAT(REPT("0",4-LEN(Rapportage!A1275)),Rapportage!A1275))</f>
        <v/>
      </c>
      <c r="B1275" s="31" t="s">
        <v>3828</v>
      </c>
      <c r="C1275" s="31" t="str">
        <f>IF((Rapportage!C1275)="","",_xlfn.CONCAT(REPT("0",10-LEN(Rapportage!C1275)),Rapportage!C1275))</f>
        <v/>
      </c>
      <c r="D1275" s="31" t="s">
        <v>3829</v>
      </c>
      <c r="E1275" s="31" t="s">
        <v>18856</v>
      </c>
      <c r="F1275" s="31" t="s">
        <v>16334</v>
      </c>
      <c r="G1275" s="31" t="s">
        <v>3830</v>
      </c>
      <c r="H1275" s="31" t="s">
        <v>10089</v>
      </c>
      <c r="I1275" s="31">
        <v>1766</v>
      </c>
      <c r="J1275" s="31" t="e">
        <f ca="1">IF(($AB$2-$AA$2) &gt;= 0,IF(LEN(TEXT((V1275)*100,"00000"))=3,_xlfn.CONCAT(0,TEXT((V1275)*100,"00000")),TEXT((V1275)*100,"00000")),empty)</f>
        <v>#NAME?</v>
      </c>
      <c r="K1275" s="31" t="str">
        <f t="shared" si="123"/>
        <v/>
      </c>
      <c r="L1275" s="31" t="s">
        <v>13815</v>
      </c>
      <c r="M1275" s="31"/>
      <c r="N1275" s="33" t="e">
        <f>MOD(Rapportage!H1275-Rapportage!F1275,1)-P1275</f>
        <v>#VALUE!</v>
      </c>
      <c r="O1275" s="31" t="str">
        <f>IF(Rapportage!G1275="","",Rapportage!G1275-Rapportage!E1275)</f>
        <v/>
      </c>
      <c r="P1275" s="35" t="str">
        <f>IF(Rapportage!K1275="","",(Rapportage!K1275*60)/1440)</f>
        <v/>
      </c>
      <c r="Q1275" s="40" t="str">
        <f>IF(O1275=1,1-((Rapportage!F464-$X$2)),"")</f>
        <v/>
      </c>
      <c r="R1275" s="40" t="str">
        <f t="shared" si="122"/>
        <v/>
      </c>
      <c r="S1275" s="35" t="str">
        <f>IF(OR(O1275=1,Rapportage!H1275&lt;$X$3),IF(Rapportage!H1275&lt;"00:01","",(Rapportage!H1275-$X$2)),"")</f>
        <v/>
      </c>
      <c r="T1275" s="36" t="str">
        <f t="shared" si="124"/>
        <v/>
      </c>
      <c r="U1275" s="41" t="str">
        <f t="shared" si="125"/>
        <v/>
      </c>
      <c r="V1275" s="36" t="str">
        <f t="shared" si="126"/>
        <v/>
      </c>
      <c r="W1275" s="36" t="str">
        <f t="shared" si="127"/>
        <v/>
      </c>
      <c r="X1275" s="31"/>
      <c r="Y1275" s="31"/>
      <c r="Z1275" s="31" t="s">
        <v>10090</v>
      </c>
      <c r="AA1275" s="31">
        <v>1274</v>
      </c>
      <c r="AB1275" s="31"/>
      <c r="AC1275" s="31"/>
      <c r="AD1275" s="31"/>
      <c r="AE1275" s="31"/>
      <c r="AF1275" s="31"/>
    </row>
    <row r="1276" spans="1:32">
      <c r="A1276" s="31" t="str">
        <f>IF((Rapportage!A1276)="","",_xlfn.CONCAT(REPT("0",4-LEN(Rapportage!A1276)),Rapportage!A1276))</f>
        <v/>
      </c>
      <c r="B1276" s="31" t="s">
        <v>3831</v>
      </c>
      <c r="C1276" s="31" t="str">
        <f>IF((Rapportage!C1276)="","",_xlfn.CONCAT(REPT("0",10-LEN(Rapportage!C1276)),Rapportage!C1276))</f>
        <v/>
      </c>
      <c r="D1276" s="31" t="s">
        <v>3832</v>
      </c>
      <c r="E1276" s="31" t="s">
        <v>18857</v>
      </c>
      <c r="F1276" s="31" t="s">
        <v>16335</v>
      </c>
      <c r="G1276" s="31" t="s">
        <v>3833</v>
      </c>
      <c r="H1276" s="31" t="s">
        <v>10091</v>
      </c>
      <c r="I1276" s="31">
        <v>1766</v>
      </c>
      <c r="J1276" s="31" t="e">
        <f ca="1">IF(($AB$2-$AA$2) &gt;= 0,IF(LEN(TEXT((V1276)*100,"00000"))=3,_xlfn.CONCAT(0,TEXT((V1276)*100,"00000")),TEXT((V1276)*100,"00000")),empty)</f>
        <v>#NAME?</v>
      </c>
      <c r="K1276" s="31" t="str">
        <f t="shared" si="123"/>
        <v/>
      </c>
      <c r="L1276" s="31" t="s">
        <v>13816</v>
      </c>
      <c r="M1276" s="31"/>
      <c r="N1276" s="33" t="e">
        <f>MOD(Rapportage!H1276-Rapportage!F1276,1)-P1276</f>
        <v>#VALUE!</v>
      </c>
      <c r="O1276" s="31" t="str">
        <f>IF(Rapportage!G1276="","",Rapportage!G1276-Rapportage!E1276)</f>
        <v/>
      </c>
      <c r="P1276" s="35" t="str">
        <f>IF(Rapportage!K1276="","",(Rapportage!K1276*60)/1440)</f>
        <v/>
      </c>
      <c r="Q1276" s="40" t="str">
        <f>IF(O1276=1,1-((Rapportage!F465-$X$2)),"")</f>
        <v/>
      </c>
      <c r="R1276" s="40" t="str">
        <f t="shared" si="122"/>
        <v/>
      </c>
      <c r="S1276" s="35" t="str">
        <f>IF(OR(O1276=1,Rapportage!H1276&lt;$X$3),IF(Rapportage!H1276&lt;"00:01","",(Rapportage!H1276-$X$2)),"")</f>
        <v/>
      </c>
      <c r="T1276" s="36" t="str">
        <f t="shared" si="124"/>
        <v/>
      </c>
      <c r="U1276" s="41" t="str">
        <f t="shared" si="125"/>
        <v/>
      </c>
      <c r="V1276" s="36" t="str">
        <f t="shared" si="126"/>
        <v/>
      </c>
      <c r="W1276" s="36" t="str">
        <f t="shared" si="127"/>
        <v/>
      </c>
      <c r="X1276" s="31"/>
      <c r="Y1276" s="31"/>
      <c r="Z1276" s="31" t="s">
        <v>10092</v>
      </c>
      <c r="AA1276" s="31">
        <v>1275</v>
      </c>
      <c r="AB1276" s="31"/>
      <c r="AC1276" s="31"/>
      <c r="AD1276" s="31"/>
      <c r="AE1276" s="31"/>
      <c r="AF1276" s="31"/>
    </row>
    <row r="1277" spans="1:32">
      <c r="A1277" s="31" t="str">
        <f>IF((Rapportage!A1277)="","",_xlfn.CONCAT(REPT("0",4-LEN(Rapportage!A1277)),Rapportage!A1277))</f>
        <v/>
      </c>
      <c r="B1277" s="31" t="s">
        <v>3834</v>
      </c>
      <c r="C1277" s="31" t="str">
        <f>IF((Rapportage!C1277)="","",_xlfn.CONCAT(REPT("0",10-LEN(Rapportage!C1277)),Rapportage!C1277))</f>
        <v/>
      </c>
      <c r="D1277" s="31" t="s">
        <v>3835</v>
      </c>
      <c r="E1277" s="31" t="s">
        <v>18858</v>
      </c>
      <c r="F1277" s="31" t="s">
        <v>16336</v>
      </c>
      <c r="G1277" s="31" t="s">
        <v>3836</v>
      </c>
      <c r="H1277" s="31" t="s">
        <v>10093</v>
      </c>
      <c r="I1277" s="31">
        <v>1766</v>
      </c>
      <c r="J1277" s="31" t="e">
        <f ca="1">IF(($AB$2-$AA$2) &gt;= 0,IF(LEN(TEXT((V1277)*100,"00000"))=3,_xlfn.CONCAT(0,TEXT((V1277)*100,"00000")),TEXT((V1277)*100,"00000")),empty)</f>
        <v>#NAME?</v>
      </c>
      <c r="K1277" s="31" t="str">
        <f t="shared" si="123"/>
        <v/>
      </c>
      <c r="L1277" s="31" t="s">
        <v>13817</v>
      </c>
      <c r="M1277" s="31"/>
      <c r="N1277" s="33" t="e">
        <f>MOD(Rapportage!H1277-Rapportage!F1277,1)-P1277</f>
        <v>#VALUE!</v>
      </c>
      <c r="O1277" s="31" t="str">
        <f>IF(Rapportage!G1277="","",Rapportage!G1277-Rapportage!E1277)</f>
        <v/>
      </c>
      <c r="P1277" s="35" t="str">
        <f>IF(Rapportage!K1277="","",(Rapportage!K1277*60)/1440)</f>
        <v/>
      </c>
      <c r="Q1277" s="40" t="str">
        <f>IF(O1277=1,1-((Rapportage!F466-$X$2)),"")</f>
        <v/>
      </c>
      <c r="R1277" s="40" t="str">
        <f t="shared" si="122"/>
        <v/>
      </c>
      <c r="S1277" s="35" t="str">
        <f>IF(OR(O1277=1,Rapportage!H1277&lt;$X$3),IF(Rapportage!H1277&lt;"00:01","",(Rapportage!H1277-$X$2)),"")</f>
        <v/>
      </c>
      <c r="T1277" s="36" t="str">
        <f t="shared" si="124"/>
        <v/>
      </c>
      <c r="U1277" s="41" t="str">
        <f t="shared" si="125"/>
        <v/>
      </c>
      <c r="V1277" s="36" t="str">
        <f t="shared" si="126"/>
        <v/>
      </c>
      <c r="W1277" s="36" t="str">
        <f t="shared" si="127"/>
        <v/>
      </c>
      <c r="X1277" s="31"/>
      <c r="Y1277" s="31"/>
      <c r="Z1277" s="31" t="s">
        <v>10094</v>
      </c>
      <c r="AA1277" s="31">
        <v>1276</v>
      </c>
      <c r="AB1277" s="31"/>
      <c r="AC1277" s="31"/>
      <c r="AD1277" s="31"/>
      <c r="AE1277" s="31"/>
      <c r="AF1277" s="31"/>
    </row>
    <row r="1278" spans="1:32">
      <c r="A1278" s="31" t="str">
        <f>IF((Rapportage!A1278)="","",_xlfn.CONCAT(REPT("0",4-LEN(Rapportage!A1278)),Rapportage!A1278))</f>
        <v/>
      </c>
      <c r="B1278" s="31" t="s">
        <v>3837</v>
      </c>
      <c r="C1278" s="31" t="str">
        <f>IF((Rapportage!C1278)="","",_xlfn.CONCAT(REPT("0",10-LEN(Rapportage!C1278)),Rapportage!C1278))</f>
        <v/>
      </c>
      <c r="D1278" s="31" t="s">
        <v>3838</v>
      </c>
      <c r="E1278" s="31" t="s">
        <v>18859</v>
      </c>
      <c r="F1278" s="31" t="s">
        <v>16337</v>
      </c>
      <c r="G1278" s="31" t="s">
        <v>3839</v>
      </c>
      <c r="H1278" s="31" t="s">
        <v>10095</v>
      </c>
      <c r="I1278" s="31">
        <v>1766</v>
      </c>
      <c r="J1278" s="31" t="e">
        <f ca="1">IF(($AB$2-$AA$2) &gt;= 0,IF(LEN(TEXT((V1278)*100,"00000"))=3,_xlfn.CONCAT(0,TEXT((V1278)*100,"00000")),TEXT((V1278)*100,"00000")),empty)</f>
        <v>#NAME?</v>
      </c>
      <c r="K1278" s="31" t="str">
        <f t="shared" si="123"/>
        <v/>
      </c>
      <c r="L1278" s="31" t="s">
        <v>13818</v>
      </c>
      <c r="M1278" s="31"/>
      <c r="N1278" s="33" t="e">
        <f>MOD(Rapportage!H1278-Rapportage!F1278,1)-P1278</f>
        <v>#VALUE!</v>
      </c>
      <c r="O1278" s="31" t="str">
        <f>IF(Rapportage!G1278="","",Rapportage!G1278-Rapportage!E1278)</f>
        <v/>
      </c>
      <c r="P1278" s="35" t="str">
        <f>IF(Rapportage!K1278="","",(Rapportage!K1278*60)/1440)</f>
        <v/>
      </c>
      <c r="Q1278" s="40" t="str">
        <f>IF(O1278=1,1-((Rapportage!F467-$X$2)),"")</f>
        <v/>
      </c>
      <c r="R1278" s="40" t="str">
        <f t="shared" si="122"/>
        <v/>
      </c>
      <c r="S1278" s="35" t="str">
        <f>IF(OR(O1278=1,Rapportage!H1278&lt;$X$3),IF(Rapportage!H1278&lt;"00:01","",(Rapportage!H1278-$X$2)),"")</f>
        <v/>
      </c>
      <c r="T1278" s="36" t="str">
        <f t="shared" si="124"/>
        <v/>
      </c>
      <c r="U1278" s="41" t="str">
        <f t="shared" si="125"/>
        <v/>
      </c>
      <c r="V1278" s="36" t="str">
        <f t="shared" si="126"/>
        <v/>
      </c>
      <c r="W1278" s="36" t="str">
        <f t="shared" si="127"/>
        <v/>
      </c>
      <c r="X1278" s="31"/>
      <c r="Y1278" s="31"/>
      <c r="Z1278" s="31" t="s">
        <v>10096</v>
      </c>
      <c r="AA1278" s="31">
        <v>1277</v>
      </c>
      <c r="AB1278" s="31"/>
      <c r="AC1278" s="31"/>
      <c r="AD1278" s="31"/>
      <c r="AE1278" s="31"/>
      <c r="AF1278" s="31"/>
    </row>
    <row r="1279" spans="1:32">
      <c r="A1279" s="31" t="str">
        <f>IF((Rapportage!A1279)="","",_xlfn.CONCAT(REPT("0",4-LEN(Rapportage!A1279)),Rapportage!A1279))</f>
        <v/>
      </c>
      <c r="B1279" s="31" t="s">
        <v>3840</v>
      </c>
      <c r="C1279" s="31" t="str">
        <f>IF((Rapportage!C1279)="","",_xlfn.CONCAT(REPT("0",10-LEN(Rapportage!C1279)),Rapportage!C1279))</f>
        <v/>
      </c>
      <c r="D1279" s="31" t="s">
        <v>3841</v>
      </c>
      <c r="E1279" s="31" t="s">
        <v>18860</v>
      </c>
      <c r="F1279" s="31" t="s">
        <v>16338</v>
      </c>
      <c r="G1279" s="31" t="s">
        <v>3842</v>
      </c>
      <c r="H1279" s="31" t="s">
        <v>10097</v>
      </c>
      <c r="I1279" s="31">
        <v>1766</v>
      </c>
      <c r="J1279" s="31" t="e">
        <f ca="1">IF(($AB$2-$AA$2) &gt;= 0,IF(LEN(TEXT((V1279)*100,"00000"))=3,_xlfn.CONCAT(0,TEXT((V1279)*100,"00000")),TEXT((V1279)*100,"00000")),empty)</f>
        <v>#NAME?</v>
      </c>
      <c r="K1279" s="31" t="str">
        <f t="shared" si="123"/>
        <v/>
      </c>
      <c r="L1279" s="31" t="s">
        <v>13819</v>
      </c>
      <c r="M1279" s="31"/>
      <c r="N1279" s="33" t="e">
        <f>MOD(Rapportage!H1279-Rapportage!F1279,1)-P1279</f>
        <v>#VALUE!</v>
      </c>
      <c r="O1279" s="31" t="str">
        <f>IF(Rapportage!G1279="","",Rapportage!G1279-Rapportage!E1279)</f>
        <v/>
      </c>
      <c r="P1279" s="35" t="str">
        <f>IF(Rapportage!K1279="","",(Rapportage!K1279*60)/1440)</f>
        <v/>
      </c>
      <c r="Q1279" s="40" t="str">
        <f>IF(O1279=1,1-((Rapportage!F468-$X$2)),"")</f>
        <v/>
      </c>
      <c r="R1279" s="40" t="str">
        <f t="shared" si="122"/>
        <v/>
      </c>
      <c r="S1279" s="35" t="str">
        <f>IF(OR(O1279=1,Rapportage!H1279&lt;$X$3),IF(Rapportage!H1279&lt;"00:01","",(Rapportage!H1279-$X$2)),"")</f>
        <v/>
      </c>
      <c r="T1279" s="36" t="str">
        <f t="shared" si="124"/>
        <v/>
      </c>
      <c r="U1279" s="41" t="str">
        <f t="shared" si="125"/>
        <v/>
      </c>
      <c r="V1279" s="36" t="str">
        <f t="shared" si="126"/>
        <v/>
      </c>
      <c r="W1279" s="36" t="str">
        <f t="shared" si="127"/>
        <v/>
      </c>
      <c r="X1279" s="31"/>
      <c r="Y1279" s="31"/>
      <c r="Z1279" s="31" t="s">
        <v>10098</v>
      </c>
      <c r="AA1279" s="31">
        <v>1278</v>
      </c>
      <c r="AB1279" s="31"/>
      <c r="AC1279" s="31"/>
      <c r="AD1279" s="31"/>
      <c r="AE1279" s="31"/>
      <c r="AF1279" s="31"/>
    </row>
    <row r="1280" spans="1:32">
      <c r="A1280" s="31" t="str">
        <f>IF((Rapportage!A1280)="","",_xlfn.CONCAT(REPT("0",4-LEN(Rapportage!A1280)),Rapportage!A1280))</f>
        <v/>
      </c>
      <c r="B1280" s="31" t="s">
        <v>3843</v>
      </c>
      <c r="C1280" s="31" t="str">
        <f>IF((Rapportage!C1280)="","",_xlfn.CONCAT(REPT("0",10-LEN(Rapportage!C1280)),Rapportage!C1280))</f>
        <v/>
      </c>
      <c r="D1280" s="31" t="s">
        <v>3844</v>
      </c>
      <c r="E1280" s="31" t="s">
        <v>18861</v>
      </c>
      <c r="F1280" s="31" t="s">
        <v>16339</v>
      </c>
      <c r="G1280" s="31" t="s">
        <v>3845</v>
      </c>
      <c r="H1280" s="31" t="s">
        <v>10099</v>
      </c>
      <c r="I1280" s="31">
        <v>1766</v>
      </c>
      <c r="J1280" s="31" t="e">
        <f ca="1">IF(($AB$2-$AA$2) &gt;= 0,IF(LEN(TEXT((V1280)*100,"00000"))=3,_xlfn.CONCAT(0,TEXT((V1280)*100,"00000")),TEXT((V1280)*100,"00000")),empty)</f>
        <v>#NAME?</v>
      </c>
      <c r="K1280" s="31" t="str">
        <f t="shared" si="123"/>
        <v/>
      </c>
      <c r="L1280" s="31" t="s">
        <v>13820</v>
      </c>
      <c r="M1280" s="31"/>
      <c r="N1280" s="33" t="e">
        <f>MOD(Rapportage!H1280-Rapportage!F1280,1)-P1280</f>
        <v>#VALUE!</v>
      </c>
      <c r="O1280" s="31" t="str">
        <f>IF(Rapportage!G1280="","",Rapportage!G1280-Rapportage!E1280)</f>
        <v/>
      </c>
      <c r="P1280" s="35" t="str">
        <f>IF(Rapportage!K1280="","",(Rapportage!K1280*60)/1440)</f>
        <v/>
      </c>
      <c r="Q1280" s="40" t="str">
        <f>IF(O1280=1,1-((Rapportage!F469-$X$2)),"")</f>
        <v/>
      </c>
      <c r="R1280" s="40" t="str">
        <f t="shared" si="122"/>
        <v/>
      </c>
      <c r="S1280" s="35" t="str">
        <f>IF(OR(O1280=1,Rapportage!H1280&lt;$X$3),IF(Rapportage!H1280&lt;"00:01","",(Rapportage!H1280-$X$2)),"")</f>
        <v/>
      </c>
      <c r="T1280" s="36" t="str">
        <f t="shared" si="124"/>
        <v/>
      </c>
      <c r="U1280" s="41" t="str">
        <f t="shared" si="125"/>
        <v/>
      </c>
      <c r="V1280" s="36" t="str">
        <f t="shared" si="126"/>
        <v/>
      </c>
      <c r="W1280" s="36" t="str">
        <f t="shared" si="127"/>
        <v/>
      </c>
      <c r="X1280" s="31"/>
      <c r="Y1280" s="31"/>
      <c r="Z1280" s="31" t="s">
        <v>10100</v>
      </c>
      <c r="AA1280" s="31">
        <v>1279</v>
      </c>
      <c r="AB1280" s="31"/>
      <c r="AC1280" s="31"/>
      <c r="AD1280" s="31"/>
      <c r="AE1280" s="31"/>
      <c r="AF1280" s="31"/>
    </row>
    <row r="1281" spans="1:32">
      <c r="A1281" s="31" t="str">
        <f>IF((Rapportage!A1281)="","",_xlfn.CONCAT(REPT("0",4-LEN(Rapportage!A1281)),Rapportage!A1281))</f>
        <v/>
      </c>
      <c r="B1281" s="31" t="s">
        <v>3846</v>
      </c>
      <c r="C1281" s="31" t="str">
        <f>IF((Rapportage!C1281)="","",_xlfn.CONCAT(REPT("0",10-LEN(Rapportage!C1281)),Rapportage!C1281))</f>
        <v/>
      </c>
      <c r="D1281" s="31" t="s">
        <v>3847</v>
      </c>
      <c r="E1281" s="31" t="s">
        <v>18862</v>
      </c>
      <c r="F1281" s="31" t="s">
        <v>16340</v>
      </c>
      <c r="G1281" s="31" t="s">
        <v>3848</v>
      </c>
      <c r="H1281" s="31" t="s">
        <v>10101</v>
      </c>
      <c r="I1281" s="31">
        <v>1766</v>
      </c>
      <c r="J1281" s="31" t="e">
        <f ca="1">IF(($AB$2-$AA$2) &gt;= 0,IF(LEN(TEXT((V1281)*100,"00000"))=3,_xlfn.CONCAT(0,TEXT((V1281)*100,"00000")),TEXT((V1281)*100,"00000")),empty)</f>
        <v>#NAME?</v>
      </c>
      <c r="K1281" s="31" t="str">
        <f t="shared" si="123"/>
        <v/>
      </c>
      <c r="L1281" s="31" t="s">
        <v>13821</v>
      </c>
      <c r="M1281" s="31"/>
      <c r="N1281" s="33" t="e">
        <f>MOD(Rapportage!H1281-Rapportage!F1281,1)-P1281</f>
        <v>#VALUE!</v>
      </c>
      <c r="O1281" s="31" t="str">
        <f>IF(Rapportage!G1281="","",Rapportage!G1281-Rapportage!E1281)</f>
        <v/>
      </c>
      <c r="P1281" s="35" t="str">
        <f>IF(Rapportage!K1281="","",(Rapportage!K1281*60)/1440)</f>
        <v/>
      </c>
      <c r="Q1281" s="40" t="str">
        <f>IF(O1281=1,1-((Rapportage!F470-$X$2)),"")</f>
        <v/>
      </c>
      <c r="R1281" s="40" t="str">
        <f t="shared" si="122"/>
        <v/>
      </c>
      <c r="S1281" s="35" t="str">
        <f>IF(OR(O1281=1,Rapportage!H1281&lt;$X$3),IF(Rapportage!H1281&lt;"00:01","",(Rapportage!H1281-$X$2)),"")</f>
        <v/>
      </c>
      <c r="T1281" s="36" t="str">
        <f t="shared" si="124"/>
        <v/>
      </c>
      <c r="U1281" s="41" t="str">
        <f t="shared" si="125"/>
        <v/>
      </c>
      <c r="V1281" s="36" t="str">
        <f t="shared" si="126"/>
        <v/>
      </c>
      <c r="W1281" s="36" t="str">
        <f t="shared" si="127"/>
        <v/>
      </c>
      <c r="X1281" s="31"/>
      <c r="Y1281" s="31"/>
      <c r="Z1281" s="31" t="s">
        <v>10102</v>
      </c>
      <c r="AA1281" s="31">
        <v>1280</v>
      </c>
      <c r="AB1281" s="31"/>
      <c r="AC1281" s="31"/>
      <c r="AD1281" s="31"/>
      <c r="AE1281" s="31"/>
      <c r="AF1281" s="31"/>
    </row>
    <row r="1282" spans="1:32">
      <c r="A1282" s="31" t="str">
        <f>IF((Rapportage!A1282)="","",_xlfn.CONCAT(REPT("0",4-LEN(Rapportage!A1282)),Rapportage!A1282))</f>
        <v/>
      </c>
      <c r="B1282" s="31" t="s">
        <v>3849</v>
      </c>
      <c r="C1282" s="31" t="str">
        <f>IF((Rapportage!C1282)="","",_xlfn.CONCAT(REPT("0",10-LEN(Rapportage!C1282)),Rapportage!C1282))</f>
        <v/>
      </c>
      <c r="D1282" s="31" t="s">
        <v>3850</v>
      </c>
      <c r="E1282" s="31" t="s">
        <v>18863</v>
      </c>
      <c r="F1282" s="31" t="s">
        <v>16341</v>
      </c>
      <c r="G1282" s="31" t="s">
        <v>3851</v>
      </c>
      <c r="H1282" s="31" t="s">
        <v>10103</v>
      </c>
      <c r="I1282" s="31">
        <v>1766</v>
      </c>
      <c r="J1282" s="31" t="e">
        <f ca="1">IF(($AB$2-$AA$2) &gt;= 0,IF(LEN(TEXT((V1282)*100,"00000"))=3,_xlfn.CONCAT(0,TEXT((V1282)*100,"00000")),TEXT((V1282)*100,"00000")),empty)</f>
        <v>#NAME?</v>
      </c>
      <c r="K1282" s="31" t="str">
        <f t="shared" si="123"/>
        <v/>
      </c>
      <c r="L1282" s="31" t="s">
        <v>13822</v>
      </c>
      <c r="M1282" s="31"/>
      <c r="N1282" s="33" t="e">
        <f>MOD(Rapportage!H1282-Rapportage!F1282,1)-P1282</f>
        <v>#VALUE!</v>
      </c>
      <c r="O1282" s="31" t="str">
        <f>IF(Rapportage!G1282="","",Rapportage!G1282-Rapportage!E1282)</f>
        <v/>
      </c>
      <c r="P1282" s="35" t="str">
        <f>IF(Rapportage!K1282="","",(Rapportage!K1282*60)/1440)</f>
        <v/>
      </c>
      <c r="Q1282" s="40" t="str">
        <f>IF(O1282=1,1-((Rapportage!F471-$X$2)),"")</f>
        <v/>
      </c>
      <c r="R1282" s="40" t="str">
        <f t="shared" ref="R1282:R1345" si="128">IF(Q1282="","",(Q1282-N1282))</f>
        <v/>
      </c>
      <c r="S1282" s="35" t="str">
        <f>IF(OR(O1282=1,Rapportage!H1282&lt;$X$3),IF(Rapportage!H1282&lt;"00:01","",(Rapportage!H1282-$X$2)),"")</f>
        <v/>
      </c>
      <c r="T1282" s="36" t="str">
        <f t="shared" si="124"/>
        <v/>
      </c>
      <c r="U1282" s="41" t="str">
        <f t="shared" si="125"/>
        <v/>
      </c>
      <c r="V1282" s="36" t="str">
        <f t="shared" si="126"/>
        <v/>
      </c>
      <c r="W1282" s="36" t="str">
        <f t="shared" si="127"/>
        <v/>
      </c>
      <c r="X1282" s="31"/>
      <c r="Y1282" s="31"/>
      <c r="Z1282" s="31" t="s">
        <v>10104</v>
      </c>
      <c r="AA1282" s="31">
        <v>1281</v>
      </c>
      <c r="AB1282" s="31"/>
      <c r="AC1282" s="31"/>
      <c r="AD1282" s="31"/>
      <c r="AE1282" s="31"/>
      <c r="AF1282" s="31"/>
    </row>
    <row r="1283" spans="1:32">
      <c r="A1283" s="31" t="str">
        <f>IF((Rapportage!A1283)="","",_xlfn.CONCAT(REPT("0",4-LEN(Rapportage!A1283)),Rapportage!A1283))</f>
        <v/>
      </c>
      <c r="B1283" s="31" t="s">
        <v>3852</v>
      </c>
      <c r="C1283" s="31" t="str">
        <f>IF((Rapportage!C1283)="","",_xlfn.CONCAT(REPT("0",10-LEN(Rapportage!C1283)),Rapportage!C1283))</f>
        <v/>
      </c>
      <c r="D1283" s="31" t="s">
        <v>3853</v>
      </c>
      <c r="E1283" s="31" t="s">
        <v>18864</v>
      </c>
      <c r="F1283" s="31" t="s">
        <v>16342</v>
      </c>
      <c r="G1283" s="31" t="s">
        <v>3854</v>
      </c>
      <c r="H1283" s="31" t="s">
        <v>10105</v>
      </c>
      <c r="I1283" s="31">
        <v>1766</v>
      </c>
      <c r="J1283" s="31" t="e">
        <f ca="1">IF(($AB$2-$AA$2) &gt;= 0,IF(LEN(TEXT((V1283)*100,"00000"))=3,_xlfn.CONCAT(0,TEXT((V1283)*100,"00000")),TEXT((V1283)*100,"00000")),empty)</f>
        <v>#NAME?</v>
      </c>
      <c r="K1283" s="31" t="str">
        <f t="shared" ref="K1283:K1346" si="129">IF(W1283="","",IF(LEN(TEXT((W1283)*100,"00000"))=3,_xlfn.CONCAT(0,TEXT((W1283)*100,"00000")),TEXT((W1283)*100,"00000")))</f>
        <v/>
      </c>
      <c r="L1283" s="31" t="s">
        <v>13823</v>
      </c>
      <c r="M1283" s="31"/>
      <c r="N1283" s="33" t="e">
        <f>MOD(Rapportage!H1283-Rapportage!F1283,1)-P1283</f>
        <v>#VALUE!</v>
      </c>
      <c r="O1283" s="31" t="str">
        <f>IF(Rapportage!G1283="","",Rapportage!G1283-Rapportage!E1283)</f>
        <v/>
      </c>
      <c r="P1283" s="35" t="str">
        <f>IF(Rapportage!K1283="","",(Rapportage!K1283*60)/1440)</f>
        <v/>
      </c>
      <c r="Q1283" s="40" t="str">
        <f>IF(O1283=1,1-((Rapportage!F472-$X$2)),"")</f>
        <v/>
      </c>
      <c r="R1283" s="40" t="str">
        <f t="shared" si="128"/>
        <v/>
      </c>
      <c r="S1283" s="35" t="str">
        <f>IF(OR(O1283=1,Rapportage!H1283&lt;$X$3),IF(Rapportage!H1283&lt;"00:01","",(Rapportage!H1283-$X$2)),"")</f>
        <v/>
      </c>
      <c r="T1283" s="36" t="str">
        <f t="shared" si="124"/>
        <v/>
      </c>
      <c r="U1283" s="41" t="str">
        <f t="shared" si="125"/>
        <v/>
      </c>
      <c r="V1283" s="36" t="str">
        <f t="shared" si="126"/>
        <v/>
      </c>
      <c r="W1283" s="36" t="str">
        <f t="shared" si="127"/>
        <v/>
      </c>
      <c r="X1283" s="31"/>
      <c r="Y1283" s="31"/>
      <c r="Z1283" s="31" t="s">
        <v>10106</v>
      </c>
      <c r="AA1283" s="31">
        <v>1282</v>
      </c>
      <c r="AB1283" s="31"/>
      <c r="AC1283" s="31"/>
      <c r="AD1283" s="31"/>
      <c r="AE1283" s="31"/>
      <c r="AF1283" s="31"/>
    </row>
    <row r="1284" spans="1:32">
      <c r="A1284" s="31" t="str">
        <f>IF((Rapportage!A1284)="","",_xlfn.CONCAT(REPT("0",4-LEN(Rapportage!A1284)),Rapportage!A1284))</f>
        <v/>
      </c>
      <c r="B1284" s="31" t="s">
        <v>3855</v>
      </c>
      <c r="C1284" s="31" t="str">
        <f>IF((Rapportage!C1284)="","",_xlfn.CONCAT(REPT("0",10-LEN(Rapportage!C1284)),Rapportage!C1284))</f>
        <v/>
      </c>
      <c r="D1284" s="31" t="s">
        <v>3856</v>
      </c>
      <c r="E1284" s="31" t="s">
        <v>18865</v>
      </c>
      <c r="F1284" s="31" t="s">
        <v>16343</v>
      </c>
      <c r="G1284" s="31" t="s">
        <v>3857</v>
      </c>
      <c r="H1284" s="31" t="s">
        <v>10107</v>
      </c>
      <c r="I1284" s="31">
        <v>1766</v>
      </c>
      <c r="J1284" s="31" t="e">
        <f ca="1">IF(($AB$2-$AA$2) &gt;= 0,IF(LEN(TEXT((V1284)*100,"00000"))=3,_xlfn.CONCAT(0,TEXT((V1284)*100,"00000")),TEXT((V1284)*100,"00000")),empty)</f>
        <v>#NAME?</v>
      </c>
      <c r="K1284" s="31" t="str">
        <f t="shared" si="129"/>
        <v/>
      </c>
      <c r="L1284" s="31" t="s">
        <v>13824</v>
      </c>
      <c r="M1284" s="31"/>
      <c r="N1284" s="33" t="e">
        <f>MOD(Rapportage!H1284-Rapportage!F1284,1)-P1284</f>
        <v>#VALUE!</v>
      </c>
      <c r="O1284" s="31" t="str">
        <f>IF(Rapportage!G1284="","",Rapportage!G1284-Rapportage!E1284)</f>
        <v/>
      </c>
      <c r="P1284" s="35" t="str">
        <f>IF(Rapportage!K1284="","",(Rapportage!K1284*60)/1440)</f>
        <v/>
      </c>
      <c r="Q1284" s="40" t="str">
        <f>IF(O1284=1,1-((Rapportage!F473-$X$2)),"")</f>
        <v/>
      </c>
      <c r="R1284" s="40" t="str">
        <f t="shared" si="128"/>
        <v/>
      </c>
      <c r="S1284" s="35" t="str">
        <f>IF(OR(O1284=1,Rapportage!H1284&lt;$X$3),IF(Rapportage!H1284&lt;"00:01","",(Rapportage!H1284-$X$2)),"")</f>
        <v/>
      </c>
      <c r="T1284" s="36" t="str">
        <f t="shared" si="124"/>
        <v/>
      </c>
      <c r="U1284" s="41" t="str">
        <f t="shared" si="125"/>
        <v/>
      </c>
      <c r="V1284" s="36" t="str">
        <f t="shared" si="126"/>
        <v/>
      </c>
      <c r="W1284" s="36" t="str">
        <f t="shared" si="127"/>
        <v/>
      </c>
      <c r="X1284" s="31"/>
      <c r="Y1284" s="31"/>
      <c r="Z1284" s="31" t="s">
        <v>10108</v>
      </c>
      <c r="AA1284" s="31">
        <v>1283</v>
      </c>
      <c r="AB1284" s="31"/>
      <c r="AC1284" s="31"/>
      <c r="AD1284" s="31"/>
      <c r="AE1284" s="31"/>
      <c r="AF1284" s="31"/>
    </row>
    <row r="1285" spans="1:32">
      <c r="A1285" s="31" t="str">
        <f>IF((Rapportage!A1285)="","",_xlfn.CONCAT(REPT("0",4-LEN(Rapportage!A1285)),Rapportage!A1285))</f>
        <v/>
      </c>
      <c r="B1285" s="31" t="s">
        <v>3858</v>
      </c>
      <c r="C1285" s="31" t="str">
        <f>IF((Rapportage!C1285)="","",_xlfn.CONCAT(REPT("0",10-LEN(Rapportage!C1285)),Rapportage!C1285))</f>
        <v/>
      </c>
      <c r="D1285" s="31" t="s">
        <v>3859</v>
      </c>
      <c r="E1285" s="31" t="s">
        <v>18866</v>
      </c>
      <c r="F1285" s="31" t="s">
        <v>16344</v>
      </c>
      <c r="G1285" s="31" t="s">
        <v>3860</v>
      </c>
      <c r="H1285" s="31" t="s">
        <v>10109</v>
      </c>
      <c r="I1285" s="31">
        <v>1766</v>
      </c>
      <c r="J1285" s="31" t="e">
        <f ca="1">IF(($AB$2-$AA$2) &gt;= 0,IF(LEN(TEXT((V1285)*100,"00000"))=3,_xlfn.CONCAT(0,TEXT((V1285)*100,"00000")),TEXT((V1285)*100,"00000")),empty)</f>
        <v>#NAME?</v>
      </c>
      <c r="K1285" s="31" t="str">
        <f t="shared" si="129"/>
        <v/>
      </c>
      <c r="L1285" s="31" t="s">
        <v>13825</v>
      </c>
      <c r="M1285" s="31"/>
      <c r="N1285" s="33" t="e">
        <f>MOD(Rapportage!H1285-Rapportage!F1285,1)-P1285</f>
        <v>#VALUE!</v>
      </c>
      <c r="O1285" s="31" t="str">
        <f>IF(Rapportage!G1285="","",Rapportage!G1285-Rapportage!E1285)</f>
        <v/>
      </c>
      <c r="P1285" s="35" t="str">
        <f>IF(Rapportage!K1285="","",(Rapportage!K1285*60)/1440)</f>
        <v/>
      </c>
      <c r="Q1285" s="40" t="str">
        <f>IF(O1285=1,1-((Rapportage!F474-$X$2)),"")</f>
        <v/>
      </c>
      <c r="R1285" s="40" t="str">
        <f t="shared" si="128"/>
        <v/>
      </c>
      <c r="S1285" s="35" t="str">
        <f>IF(OR(O1285=1,Rapportage!H1285&lt;$X$3),IF(Rapportage!H1285&lt;"00:01","",(Rapportage!H1285-$X$2)),"")</f>
        <v/>
      </c>
      <c r="T1285" s="36" t="str">
        <f t="shared" si="124"/>
        <v/>
      </c>
      <c r="U1285" s="41" t="str">
        <f t="shared" si="125"/>
        <v/>
      </c>
      <c r="V1285" s="36" t="str">
        <f t="shared" si="126"/>
        <v/>
      </c>
      <c r="W1285" s="36" t="str">
        <f t="shared" si="127"/>
        <v/>
      </c>
      <c r="X1285" s="31"/>
      <c r="Y1285" s="31"/>
      <c r="Z1285" s="31" t="s">
        <v>10110</v>
      </c>
      <c r="AA1285" s="31">
        <v>1284</v>
      </c>
      <c r="AB1285" s="31"/>
      <c r="AC1285" s="31"/>
      <c r="AD1285" s="31"/>
      <c r="AE1285" s="31"/>
      <c r="AF1285" s="31"/>
    </row>
    <row r="1286" spans="1:32">
      <c r="A1286" s="31" t="str">
        <f>IF((Rapportage!A1286)="","",_xlfn.CONCAT(REPT("0",4-LEN(Rapportage!A1286)),Rapportage!A1286))</f>
        <v/>
      </c>
      <c r="B1286" s="31" t="s">
        <v>3861</v>
      </c>
      <c r="C1286" s="31" t="str">
        <f>IF((Rapportage!C1286)="","",_xlfn.CONCAT(REPT("0",10-LEN(Rapportage!C1286)),Rapportage!C1286))</f>
        <v/>
      </c>
      <c r="D1286" s="31" t="s">
        <v>3862</v>
      </c>
      <c r="E1286" s="31" t="s">
        <v>18867</v>
      </c>
      <c r="F1286" s="31" t="s">
        <v>16345</v>
      </c>
      <c r="G1286" s="31" t="s">
        <v>3863</v>
      </c>
      <c r="H1286" s="31" t="s">
        <v>10111</v>
      </c>
      <c r="I1286" s="31">
        <v>1766</v>
      </c>
      <c r="J1286" s="31" t="e">
        <f ca="1">IF(($AB$2-$AA$2) &gt;= 0,IF(LEN(TEXT((V1286)*100,"00000"))=3,_xlfn.CONCAT(0,TEXT((V1286)*100,"00000")),TEXT((V1286)*100,"00000")),empty)</f>
        <v>#NAME?</v>
      </c>
      <c r="K1286" s="31" t="str">
        <f t="shared" si="129"/>
        <v/>
      </c>
      <c r="L1286" s="31" t="s">
        <v>13826</v>
      </c>
      <c r="M1286" s="31"/>
      <c r="N1286" s="33" t="e">
        <f>MOD(Rapportage!H1286-Rapportage!F1286,1)-P1286</f>
        <v>#VALUE!</v>
      </c>
      <c r="O1286" s="31" t="str">
        <f>IF(Rapportage!G1286="","",Rapportage!G1286-Rapportage!E1286)</f>
        <v/>
      </c>
      <c r="P1286" s="35" t="str">
        <f>IF(Rapportage!K1286="","",(Rapportage!K1286*60)/1440)</f>
        <v/>
      </c>
      <c r="Q1286" s="40" t="str">
        <f>IF(O1286=1,1-((Rapportage!F475-$X$2)),"")</f>
        <v/>
      </c>
      <c r="R1286" s="40" t="str">
        <f t="shared" si="128"/>
        <v/>
      </c>
      <c r="S1286" s="35" t="str">
        <f>IF(OR(O1286=1,Rapportage!H1286&lt;$X$3),IF(Rapportage!H1286&lt;"00:01","",(Rapportage!H1286-$X$2)),"")</f>
        <v/>
      </c>
      <c r="T1286" s="36" t="str">
        <f t="shared" si="124"/>
        <v/>
      </c>
      <c r="U1286" s="41" t="str">
        <f t="shared" si="125"/>
        <v/>
      </c>
      <c r="V1286" s="36" t="str">
        <f t="shared" si="126"/>
        <v/>
      </c>
      <c r="W1286" s="36" t="str">
        <f t="shared" si="127"/>
        <v/>
      </c>
      <c r="X1286" s="31"/>
      <c r="Y1286" s="31"/>
      <c r="Z1286" s="31" t="s">
        <v>10112</v>
      </c>
      <c r="AA1286" s="31">
        <v>1285</v>
      </c>
      <c r="AB1286" s="31"/>
      <c r="AC1286" s="31"/>
      <c r="AD1286" s="31"/>
      <c r="AE1286" s="31"/>
      <c r="AF1286" s="31"/>
    </row>
    <row r="1287" spans="1:32">
      <c r="A1287" s="31" t="str">
        <f>IF((Rapportage!A1287)="","",_xlfn.CONCAT(REPT("0",4-LEN(Rapportage!A1287)),Rapportage!A1287))</f>
        <v/>
      </c>
      <c r="B1287" s="31" t="s">
        <v>3864</v>
      </c>
      <c r="C1287" s="31" t="str">
        <f>IF((Rapportage!C1287)="","",_xlfn.CONCAT(REPT("0",10-LEN(Rapportage!C1287)),Rapportage!C1287))</f>
        <v/>
      </c>
      <c r="D1287" s="31" t="s">
        <v>3865</v>
      </c>
      <c r="E1287" s="31" t="s">
        <v>18868</v>
      </c>
      <c r="F1287" s="31" t="s">
        <v>16346</v>
      </c>
      <c r="G1287" s="31" t="s">
        <v>3866</v>
      </c>
      <c r="H1287" s="31" t="s">
        <v>10113</v>
      </c>
      <c r="I1287" s="31">
        <v>1766</v>
      </c>
      <c r="J1287" s="31" t="e">
        <f ca="1">IF(($AB$2-$AA$2) &gt;= 0,IF(LEN(TEXT((V1287)*100,"00000"))=3,_xlfn.CONCAT(0,TEXT((V1287)*100,"00000")),TEXT((V1287)*100,"00000")),empty)</f>
        <v>#NAME?</v>
      </c>
      <c r="K1287" s="31" t="str">
        <f t="shared" si="129"/>
        <v/>
      </c>
      <c r="L1287" s="31" t="s">
        <v>13827</v>
      </c>
      <c r="M1287" s="31"/>
      <c r="N1287" s="33" t="e">
        <f>MOD(Rapportage!H1287-Rapportage!F1287,1)-P1287</f>
        <v>#VALUE!</v>
      </c>
      <c r="O1287" s="31" t="str">
        <f>IF(Rapportage!G1287="","",Rapportage!G1287-Rapportage!E1287)</f>
        <v/>
      </c>
      <c r="P1287" s="35" t="str">
        <f>IF(Rapportage!K1287="","",(Rapportage!K1287*60)/1440)</f>
        <v/>
      </c>
      <c r="Q1287" s="40" t="str">
        <f>IF(O1287=1,1-((Rapportage!F476-$X$2)),"")</f>
        <v/>
      </c>
      <c r="R1287" s="40" t="str">
        <f t="shared" si="128"/>
        <v/>
      </c>
      <c r="S1287" s="35" t="str">
        <f>IF(OR(O1287=1,Rapportage!H1287&lt;$X$3),IF(Rapportage!H1287&lt;"00:01","",(Rapportage!H1287-$X$2)),"")</f>
        <v/>
      </c>
      <c r="T1287" s="36" t="str">
        <f t="shared" ref="T1287:T1350" si="130">IF(P1287="","",IF(S1287="",((P1287*1440)/60),(((R1287+S1287)*1440)/60)))</f>
        <v/>
      </c>
      <c r="U1287" s="41" t="str">
        <f t="shared" ref="U1287:U1350" si="131">IF(P1287="","",(P1287*1440)/60)</f>
        <v/>
      </c>
      <c r="V1287" s="36" t="str">
        <f t="shared" ref="V1287:V1350" si="132">IF(O1287="","",IF(O1287=0,((P1287*1440)/60),(R1287*1440)/60))</f>
        <v/>
      </c>
      <c r="W1287" s="36" t="str">
        <f t="shared" ref="W1287:W1350" si="133">IF(S1287="","",(S1287*1440)/60)</f>
        <v/>
      </c>
      <c r="X1287" s="31"/>
      <c r="Y1287" s="31"/>
      <c r="Z1287" s="31" t="s">
        <v>10114</v>
      </c>
      <c r="AA1287" s="31">
        <v>1286</v>
      </c>
      <c r="AB1287" s="31"/>
      <c r="AC1287" s="31"/>
      <c r="AD1287" s="31"/>
      <c r="AE1287" s="31"/>
      <c r="AF1287" s="31"/>
    </row>
    <row r="1288" spans="1:32">
      <c r="A1288" s="31" t="str">
        <f>IF((Rapportage!A1288)="","",_xlfn.CONCAT(REPT("0",4-LEN(Rapportage!A1288)),Rapportage!A1288))</f>
        <v/>
      </c>
      <c r="B1288" s="31" t="s">
        <v>3867</v>
      </c>
      <c r="C1288" s="31" t="str">
        <f>IF((Rapportage!C1288)="","",_xlfn.CONCAT(REPT("0",10-LEN(Rapportage!C1288)),Rapportage!C1288))</f>
        <v/>
      </c>
      <c r="D1288" s="31" t="s">
        <v>3868</v>
      </c>
      <c r="E1288" s="31" t="s">
        <v>18869</v>
      </c>
      <c r="F1288" s="31" t="s">
        <v>16347</v>
      </c>
      <c r="G1288" s="31" t="s">
        <v>3869</v>
      </c>
      <c r="H1288" s="31" t="s">
        <v>10115</v>
      </c>
      <c r="I1288" s="31">
        <v>1766</v>
      </c>
      <c r="J1288" s="31" t="e">
        <f ca="1">IF(($AB$2-$AA$2) &gt;= 0,IF(LEN(TEXT((V1288)*100,"00000"))=3,_xlfn.CONCAT(0,TEXT((V1288)*100,"00000")),TEXT((V1288)*100,"00000")),empty)</f>
        <v>#NAME?</v>
      </c>
      <c r="K1288" s="31" t="str">
        <f t="shared" si="129"/>
        <v/>
      </c>
      <c r="L1288" s="31" t="s">
        <v>13828</v>
      </c>
      <c r="M1288" s="31"/>
      <c r="N1288" s="33" t="e">
        <f>MOD(Rapportage!H1288-Rapportage!F1288,1)-P1288</f>
        <v>#VALUE!</v>
      </c>
      <c r="O1288" s="31" t="str">
        <f>IF(Rapportage!G1288="","",Rapportage!G1288-Rapportage!E1288)</f>
        <v/>
      </c>
      <c r="P1288" s="35" t="str">
        <f>IF(Rapportage!K1288="","",(Rapportage!K1288*60)/1440)</f>
        <v/>
      </c>
      <c r="Q1288" s="40" t="str">
        <f>IF(O1288=1,1-((Rapportage!F477-$X$2)),"")</f>
        <v/>
      </c>
      <c r="R1288" s="40" t="str">
        <f t="shared" si="128"/>
        <v/>
      </c>
      <c r="S1288" s="35" t="str">
        <f>IF(OR(O1288=1,Rapportage!H1288&lt;$X$3),IF(Rapportage!H1288&lt;"00:01","",(Rapportage!H1288-$X$2)),"")</f>
        <v/>
      </c>
      <c r="T1288" s="36" t="str">
        <f t="shared" si="130"/>
        <v/>
      </c>
      <c r="U1288" s="41" t="str">
        <f t="shared" si="131"/>
        <v/>
      </c>
      <c r="V1288" s="36" t="str">
        <f t="shared" si="132"/>
        <v/>
      </c>
      <c r="W1288" s="36" t="str">
        <f t="shared" si="133"/>
        <v/>
      </c>
      <c r="X1288" s="31"/>
      <c r="Y1288" s="31"/>
      <c r="Z1288" s="31" t="s">
        <v>10116</v>
      </c>
      <c r="AA1288" s="31">
        <v>1287</v>
      </c>
      <c r="AB1288" s="31"/>
      <c r="AC1288" s="31"/>
      <c r="AD1288" s="31"/>
      <c r="AE1288" s="31"/>
      <c r="AF1288" s="31"/>
    </row>
    <row r="1289" spans="1:32">
      <c r="A1289" s="31" t="str">
        <f>IF((Rapportage!A1289)="","",_xlfn.CONCAT(REPT("0",4-LEN(Rapportage!A1289)),Rapportage!A1289))</f>
        <v/>
      </c>
      <c r="B1289" s="31" t="s">
        <v>3870</v>
      </c>
      <c r="C1289" s="31" t="str">
        <f>IF((Rapportage!C1289)="","",_xlfn.CONCAT(REPT("0",10-LEN(Rapportage!C1289)),Rapportage!C1289))</f>
        <v/>
      </c>
      <c r="D1289" s="31" t="s">
        <v>3871</v>
      </c>
      <c r="E1289" s="31" t="s">
        <v>18870</v>
      </c>
      <c r="F1289" s="31" t="s">
        <v>16348</v>
      </c>
      <c r="G1289" s="31" t="s">
        <v>3872</v>
      </c>
      <c r="H1289" s="31" t="s">
        <v>10117</v>
      </c>
      <c r="I1289" s="31">
        <v>1766</v>
      </c>
      <c r="J1289" s="31" t="e">
        <f ca="1">IF(($AB$2-$AA$2) &gt;= 0,IF(LEN(TEXT((V1289)*100,"00000"))=3,_xlfn.CONCAT(0,TEXT((V1289)*100,"00000")),TEXT((V1289)*100,"00000")),empty)</f>
        <v>#NAME?</v>
      </c>
      <c r="K1289" s="31" t="str">
        <f t="shared" si="129"/>
        <v/>
      </c>
      <c r="L1289" s="31" t="s">
        <v>13829</v>
      </c>
      <c r="M1289" s="31"/>
      <c r="N1289" s="33" t="e">
        <f>MOD(Rapportage!H1289-Rapportage!F1289,1)-P1289</f>
        <v>#VALUE!</v>
      </c>
      <c r="O1289" s="31" t="str">
        <f>IF(Rapportage!G1289="","",Rapportage!G1289-Rapportage!E1289)</f>
        <v/>
      </c>
      <c r="P1289" s="35" t="str">
        <f>IF(Rapportage!K1289="","",(Rapportage!K1289*60)/1440)</f>
        <v/>
      </c>
      <c r="Q1289" s="40" t="str">
        <f>IF(O1289=1,1-((Rapportage!F478-$X$2)),"")</f>
        <v/>
      </c>
      <c r="R1289" s="40" t="str">
        <f t="shared" si="128"/>
        <v/>
      </c>
      <c r="S1289" s="35" t="str">
        <f>IF(OR(O1289=1,Rapportage!H1289&lt;$X$3),IF(Rapportage!H1289&lt;"00:01","",(Rapportage!H1289-$X$2)),"")</f>
        <v/>
      </c>
      <c r="T1289" s="36" t="str">
        <f t="shared" si="130"/>
        <v/>
      </c>
      <c r="U1289" s="41" t="str">
        <f t="shared" si="131"/>
        <v/>
      </c>
      <c r="V1289" s="36" t="str">
        <f t="shared" si="132"/>
        <v/>
      </c>
      <c r="W1289" s="36" t="str">
        <f t="shared" si="133"/>
        <v/>
      </c>
      <c r="X1289" s="31"/>
      <c r="Y1289" s="31"/>
      <c r="Z1289" s="31" t="s">
        <v>10118</v>
      </c>
      <c r="AA1289" s="31">
        <v>1288</v>
      </c>
      <c r="AB1289" s="31"/>
      <c r="AC1289" s="31"/>
      <c r="AD1289" s="31"/>
      <c r="AE1289" s="31"/>
      <c r="AF1289" s="31"/>
    </row>
    <row r="1290" spans="1:32">
      <c r="A1290" s="31" t="str">
        <f>IF((Rapportage!A1290)="","",_xlfn.CONCAT(REPT("0",4-LEN(Rapportage!A1290)),Rapportage!A1290))</f>
        <v/>
      </c>
      <c r="B1290" s="31" t="s">
        <v>3873</v>
      </c>
      <c r="C1290" s="31" t="str">
        <f>IF((Rapportage!C1290)="","",_xlfn.CONCAT(REPT("0",10-LEN(Rapportage!C1290)),Rapportage!C1290))</f>
        <v/>
      </c>
      <c r="D1290" s="31" t="s">
        <v>3874</v>
      </c>
      <c r="E1290" s="31" t="s">
        <v>18871</v>
      </c>
      <c r="F1290" s="31" t="s">
        <v>16349</v>
      </c>
      <c r="G1290" s="31" t="s">
        <v>3875</v>
      </c>
      <c r="H1290" s="31" t="s">
        <v>10119</v>
      </c>
      <c r="I1290" s="31">
        <v>1766</v>
      </c>
      <c r="J1290" s="31" t="e">
        <f ca="1">IF(($AB$2-$AA$2) &gt;= 0,IF(LEN(TEXT((V1290)*100,"00000"))=3,_xlfn.CONCAT(0,TEXT((V1290)*100,"00000")),TEXT((V1290)*100,"00000")),empty)</f>
        <v>#NAME?</v>
      </c>
      <c r="K1290" s="31" t="str">
        <f t="shared" si="129"/>
        <v/>
      </c>
      <c r="L1290" s="31" t="s">
        <v>13830</v>
      </c>
      <c r="M1290" s="31"/>
      <c r="N1290" s="33" t="e">
        <f>MOD(Rapportage!H1290-Rapportage!F1290,1)-P1290</f>
        <v>#VALUE!</v>
      </c>
      <c r="O1290" s="31" t="str">
        <f>IF(Rapportage!G1290="","",Rapportage!G1290-Rapportage!E1290)</f>
        <v/>
      </c>
      <c r="P1290" s="35" t="str">
        <f>IF(Rapportage!K1290="","",(Rapportage!K1290*60)/1440)</f>
        <v/>
      </c>
      <c r="Q1290" s="40" t="str">
        <f>IF(O1290=1,1-((Rapportage!F479-$X$2)),"")</f>
        <v/>
      </c>
      <c r="R1290" s="40" t="str">
        <f t="shared" si="128"/>
        <v/>
      </c>
      <c r="S1290" s="35" t="str">
        <f>IF(OR(O1290=1,Rapportage!H1290&lt;$X$3),IF(Rapportage!H1290&lt;"00:01","",(Rapportage!H1290-$X$2)),"")</f>
        <v/>
      </c>
      <c r="T1290" s="36" t="str">
        <f t="shared" si="130"/>
        <v/>
      </c>
      <c r="U1290" s="41" t="str">
        <f t="shared" si="131"/>
        <v/>
      </c>
      <c r="V1290" s="36" t="str">
        <f t="shared" si="132"/>
        <v/>
      </c>
      <c r="W1290" s="36" t="str">
        <f t="shared" si="133"/>
        <v/>
      </c>
      <c r="X1290" s="31"/>
      <c r="Y1290" s="31"/>
      <c r="Z1290" s="31" t="s">
        <v>10120</v>
      </c>
      <c r="AA1290" s="31">
        <v>1289</v>
      </c>
      <c r="AB1290" s="31"/>
      <c r="AC1290" s="31"/>
      <c r="AD1290" s="31"/>
      <c r="AE1290" s="31"/>
      <c r="AF1290" s="31"/>
    </row>
    <row r="1291" spans="1:32">
      <c r="A1291" s="31" t="str">
        <f>IF((Rapportage!A1291)="","",_xlfn.CONCAT(REPT("0",4-LEN(Rapportage!A1291)),Rapportage!A1291))</f>
        <v/>
      </c>
      <c r="B1291" s="31" t="s">
        <v>3876</v>
      </c>
      <c r="C1291" s="31" t="str">
        <f>IF((Rapportage!C1291)="","",_xlfn.CONCAT(REPT("0",10-LEN(Rapportage!C1291)),Rapportage!C1291))</f>
        <v/>
      </c>
      <c r="D1291" s="31" t="s">
        <v>3877</v>
      </c>
      <c r="E1291" s="31" t="s">
        <v>18872</v>
      </c>
      <c r="F1291" s="31" t="s">
        <v>16350</v>
      </c>
      <c r="G1291" s="31" t="s">
        <v>3878</v>
      </c>
      <c r="H1291" s="31" t="s">
        <v>10121</v>
      </c>
      <c r="I1291" s="31">
        <v>1766</v>
      </c>
      <c r="J1291" s="31" t="e">
        <f ca="1">IF(($AB$2-$AA$2) &gt;= 0,IF(LEN(TEXT((V1291)*100,"00000"))=3,_xlfn.CONCAT(0,TEXT((V1291)*100,"00000")),TEXT((V1291)*100,"00000")),empty)</f>
        <v>#NAME?</v>
      </c>
      <c r="K1291" s="31" t="str">
        <f t="shared" si="129"/>
        <v/>
      </c>
      <c r="L1291" s="31" t="s">
        <v>13831</v>
      </c>
      <c r="M1291" s="31"/>
      <c r="N1291" s="33" t="e">
        <f>MOD(Rapportage!H1291-Rapportage!F1291,1)-P1291</f>
        <v>#VALUE!</v>
      </c>
      <c r="O1291" s="31" t="str">
        <f>IF(Rapportage!G1291="","",Rapportage!G1291-Rapportage!E1291)</f>
        <v/>
      </c>
      <c r="P1291" s="35" t="str">
        <f>IF(Rapportage!K1291="","",(Rapportage!K1291*60)/1440)</f>
        <v/>
      </c>
      <c r="Q1291" s="40" t="str">
        <f>IF(O1291=1,1-((Rapportage!F480-$X$2)),"")</f>
        <v/>
      </c>
      <c r="R1291" s="40" t="str">
        <f t="shared" si="128"/>
        <v/>
      </c>
      <c r="S1291" s="35" t="str">
        <f>IF(OR(O1291=1,Rapportage!H1291&lt;$X$3),IF(Rapportage!H1291&lt;"00:01","",(Rapportage!H1291-$X$2)),"")</f>
        <v/>
      </c>
      <c r="T1291" s="36" t="str">
        <f t="shared" si="130"/>
        <v/>
      </c>
      <c r="U1291" s="41" t="str">
        <f t="shared" si="131"/>
        <v/>
      </c>
      <c r="V1291" s="36" t="str">
        <f t="shared" si="132"/>
        <v/>
      </c>
      <c r="W1291" s="36" t="str">
        <f t="shared" si="133"/>
        <v/>
      </c>
      <c r="X1291" s="31"/>
      <c r="Y1291" s="31"/>
      <c r="Z1291" s="31" t="s">
        <v>10122</v>
      </c>
      <c r="AA1291" s="31">
        <v>1290</v>
      </c>
      <c r="AB1291" s="31"/>
      <c r="AC1291" s="31"/>
      <c r="AD1291" s="31"/>
      <c r="AE1291" s="31"/>
      <c r="AF1291" s="31"/>
    </row>
    <row r="1292" spans="1:32">
      <c r="A1292" s="31" t="str">
        <f>IF((Rapportage!A1292)="","",_xlfn.CONCAT(REPT("0",4-LEN(Rapportage!A1292)),Rapportage!A1292))</f>
        <v/>
      </c>
      <c r="B1292" s="31" t="s">
        <v>3879</v>
      </c>
      <c r="C1292" s="31" t="str">
        <f>IF((Rapportage!C1292)="","",_xlfn.CONCAT(REPT("0",10-LEN(Rapportage!C1292)),Rapportage!C1292))</f>
        <v/>
      </c>
      <c r="D1292" s="31" t="s">
        <v>3880</v>
      </c>
      <c r="E1292" s="31" t="s">
        <v>18873</v>
      </c>
      <c r="F1292" s="31" t="s">
        <v>16351</v>
      </c>
      <c r="G1292" s="31" t="s">
        <v>3881</v>
      </c>
      <c r="H1292" s="31" t="s">
        <v>10123</v>
      </c>
      <c r="I1292" s="31">
        <v>1766</v>
      </c>
      <c r="J1292" s="31" t="e">
        <f ca="1">IF(($AB$2-$AA$2) &gt;= 0,IF(LEN(TEXT((V1292)*100,"00000"))=3,_xlfn.CONCAT(0,TEXT((V1292)*100,"00000")),TEXT((V1292)*100,"00000")),empty)</f>
        <v>#NAME?</v>
      </c>
      <c r="K1292" s="31" t="str">
        <f t="shared" si="129"/>
        <v/>
      </c>
      <c r="L1292" s="31" t="s">
        <v>13832</v>
      </c>
      <c r="M1292" s="31"/>
      <c r="N1292" s="33" t="e">
        <f>MOD(Rapportage!H1292-Rapportage!F1292,1)-P1292</f>
        <v>#VALUE!</v>
      </c>
      <c r="O1292" s="31" t="str">
        <f>IF(Rapportage!G1292="","",Rapportage!G1292-Rapportage!E1292)</f>
        <v/>
      </c>
      <c r="P1292" s="35" t="str">
        <f>IF(Rapportage!K1292="","",(Rapportage!K1292*60)/1440)</f>
        <v/>
      </c>
      <c r="Q1292" s="40" t="str">
        <f>IF(O1292=1,1-((Rapportage!F481-$X$2)),"")</f>
        <v/>
      </c>
      <c r="R1292" s="40" t="str">
        <f t="shared" si="128"/>
        <v/>
      </c>
      <c r="S1292" s="35" t="str">
        <f>IF(OR(O1292=1,Rapportage!H1292&lt;$X$3),IF(Rapportage!H1292&lt;"00:01","",(Rapportage!H1292-$X$2)),"")</f>
        <v/>
      </c>
      <c r="T1292" s="36" t="str">
        <f t="shared" si="130"/>
        <v/>
      </c>
      <c r="U1292" s="41" t="str">
        <f t="shared" si="131"/>
        <v/>
      </c>
      <c r="V1292" s="36" t="str">
        <f t="shared" si="132"/>
        <v/>
      </c>
      <c r="W1292" s="36" t="str">
        <f t="shared" si="133"/>
        <v/>
      </c>
      <c r="X1292" s="31"/>
      <c r="Y1292" s="31"/>
      <c r="Z1292" s="31" t="s">
        <v>10124</v>
      </c>
      <c r="AA1292" s="31">
        <v>1291</v>
      </c>
      <c r="AB1292" s="31"/>
      <c r="AC1292" s="31"/>
      <c r="AD1292" s="31"/>
      <c r="AE1292" s="31"/>
      <c r="AF1292" s="31"/>
    </row>
    <row r="1293" spans="1:32">
      <c r="A1293" s="31" t="str">
        <f>IF((Rapportage!A1293)="","",_xlfn.CONCAT(REPT("0",4-LEN(Rapportage!A1293)),Rapportage!A1293))</f>
        <v/>
      </c>
      <c r="B1293" s="31" t="s">
        <v>3882</v>
      </c>
      <c r="C1293" s="31" t="str">
        <f>IF((Rapportage!C1293)="","",_xlfn.CONCAT(REPT("0",10-LEN(Rapportage!C1293)),Rapportage!C1293))</f>
        <v/>
      </c>
      <c r="D1293" s="31" t="s">
        <v>3883</v>
      </c>
      <c r="E1293" s="31" t="s">
        <v>18874</v>
      </c>
      <c r="F1293" s="31" t="s">
        <v>16352</v>
      </c>
      <c r="G1293" s="31" t="s">
        <v>3884</v>
      </c>
      <c r="H1293" s="31" t="s">
        <v>10125</v>
      </c>
      <c r="I1293" s="31">
        <v>1766</v>
      </c>
      <c r="J1293" s="31" t="e">
        <f ca="1">IF(($AB$2-$AA$2) &gt;= 0,IF(LEN(TEXT((V1293)*100,"00000"))=3,_xlfn.CONCAT(0,TEXT((V1293)*100,"00000")),TEXT((V1293)*100,"00000")),empty)</f>
        <v>#NAME?</v>
      </c>
      <c r="K1293" s="31" t="str">
        <f t="shared" si="129"/>
        <v/>
      </c>
      <c r="L1293" s="31" t="s">
        <v>13833</v>
      </c>
      <c r="M1293" s="31"/>
      <c r="N1293" s="33" t="e">
        <f>MOD(Rapportage!H1293-Rapportage!F1293,1)-P1293</f>
        <v>#VALUE!</v>
      </c>
      <c r="O1293" s="31" t="str">
        <f>IF(Rapportage!G1293="","",Rapportage!G1293-Rapportage!E1293)</f>
        <v/>
      </c>
      <c r="P1293" s="35" t="str">
        <f>IF(Rapportage!K1293="","",(Rapportage!K1293*60)/1440)</f>
        <v/>
      </c>
      <c r="Q1293" s="40" t="str">
        <f>IF(O1293=1,1-((Rapportage!F482-$X$2)),"")</f>
        <v/>
      </c>
      <c r="R1293" s="40" t="str">
        <f t="shared" si="128"/>
        <v/>
      </c>
      <c r="S1293" s="35" t="str">
        <f>IF(OR(O1293=1,Rapportage!H1293&lt;$X$3),IF(Rapportage!H1293&lt;"00:01","",(Rapportage!H1293-$X$2)),"")</f>
        <v/>
      </c>
      <c r="T1293" s="36" t="str">
        <f t="shared" si="130"/>
        <v/>
      </c>
      <c r="U1293" s="41" t="str">
        <f t="shared" si="131"/>
        <v/>
      </c>
      <c r="V1293" s="36" t="str">
        <f t="shared" si="132"/>
        <v/>
      </c>
      <c r="W1293" s="36" t="str">
        <f t="shared" si="133"/>
        <v/>
      </c>
      <c r="X1293" s="31"/>
      <c r="Y1293" s="31"/>
      <c r="Z1293" s="31" t="s">
        <v>10126</v>
      </c>
      <c r="AA1293" s="31">
        <v>1292</v>
      </c>
      <c r="AB1293" s="31"/>
      <c r="AC1293" s="31"/>
      <c r="AD1293" s="31"/>
      <c r="AE1293" s="31"/>
      <c r="AF1293" s="31"/>
    </row>
    <row r="1294" spans="1:32">
      <c r="A1294" s="31" t="str">
        <f>IF((Rapportage!A1294)="","",_xlfn.CONCAT(REPT("0",4-LEN(Rapportage!A1294)),Rapportage!A1294))</f>
        <v/>
      </c>
      <c r="B1294" s="31" t="s">
        <v>3885</v>
      </c>
      <c r="C1294" s="31" t="str">
        <f>IF((Rapportage!C1294)="","",_xlfn.CONCAT(REPT("0",10-LEN(Rapportage!C1294)),Rapportage!C1294))</f>
        <v/>
      </c>
      <c r="D1294" s="31" t="s">
        <v>3886</v>
      </c>
      <c r="E1294" s="31" t="s">
        <v>18875</v>
      </c>
      <c r="F1294" s="31" t="s">
        <v>16353</v>
      </c>
      <c r="G1294" s="31" t="s">
        <v>3887</v>
      </c>
      <c r="H1294" s="31" t="s">
        <v>10127</v>
      </c>
      <c r="I1294" s="31">
        <v>1766</v>
      </c>
      <c r="J1294" s="31" t="e">
        <f ca="1">IF(($AB$2-$AA$2) &gt;= 0,IF(LEN(TEXT((V1294)*100,"00000"))=3,_xlfn.CONCAT(0,TEXT((V1294)*100,"00000")),TEXT((V1294)*100,"00000")),empty)</f>
        <v>#NAME?</v>
      </c>
      <c r="K1294" s="31" t="str">
        <f t="shared" si="129"/>
        <v/>
      </c>
      <c r="L1294" s="31" t="s">
        <v>13834</v>
      </c>
      <c r="M1294" s="31"/>
      <c r="N1294" s="33" t="e">
        <f>MOD(Rapportage!H1294-Rapportage!F1294,1)-P1294</f>
        <v>#VALUE!</v>
      </c>
      <c r="O1294" s="31" t="str">
        <f>IF(Rapportage!G1294="","",Rapportage!G1294-Rapportage!E1294)</f>
        <v/>
      </c>
      <c r="P1294" s="35" t="str">
        <f>IF(Rapportage!K1294="","",(Rapportage!K1294*60)/1440)</f>
        <v/>
      </c>
      <c r="Q1294" s="40" t="str">
        <f>IF(O1294=1,1-((Rapportage!F483-$X$2)),"")</f>
        <v/>
      </c>
      <c r="R1294" s="40" t="str">
        <f t="shared" si="128"/>
        <v/>
      </c>
      <c r="S1294" s="35" t="str">
        <f>IF(OR(O1294=1,Rapportage!H1294&lt;$X$3),IF(Rapportage!H1294&lt;"00:01","",(Rapportage!H1294-$X$2)),"")</f>
        <v/>
      </c>
      <c r="T1294" s="36" t="str">
        <f t="shared" si="130"/>
        <v/>
      </c>
      <c r="U1294" s="41" t="str">
        <f t="shared" si="131"/>
        <v/>
      </c>
      <c r="V1294" s="36" t="str">
        <f t="shared" si="132"/>
        <v/>
      </c>
      <c r="W1294" s="36" t="str">
        <f t="shared" si="133"/>
        <v/>
      </c>
      <c r="X1294" s="31"/>
      <c r="Y1294" s="31"/>
      <c r="Z1294" s="31" t="s">
        <v>10128</v>
      </c>
      <c r="AA1294" s="31">
        <v>1293</v>
      </c>
      <c r="AB1294" s="31"/>
      <c r="AC1294" s="31"/>
      <c r="AD1294" s="31"/>
      <c r="AE1294" s="31"/>
      <c r="AF1294" s="31"/>
    </row>
    <row r="1295" spans="1:32">
      <c r="A1295" s="31" t="str">
        <f>IF((Rapportage!A1295)="","",_xlfn.CONCAT(REPT("0",4-LEN(Rapportage!A1295)),Rapportage!A1295))</f>
        <v/>
      </c>
      <c r="B1295" s="31" t="s">
        <v>3888</v>
      </c>
      <c r="C1295" s="31" t="str">
        <f>IF((Rapportage!C1295)="","",_xlfn.CONCAT(REPT("0",10-LEN(Rapportage!C1295)),Rapportage!C1295))</f>
        <v/>
      </c>
      <c r="D1295" s="31" t="s">
        <v>3889</v>
      </c>
      <c r="E1295" s="31" t="s">
        <v>18876</v>
      </c>
      <c r="F1295" s="31" t="s">
        <v>16354</v>
      </c>
      <c r="G1295" s="31" t="s">
        <v>3890</v>
      </c>
      <c r="H1295" s="31" t="s">
        <v>10129</v>
      </c>
      <c r="I1295" s="31">
        <v>1766</v>
      </c>
      <c r="J1295" s="31" t="e">
        <f ca="1">IF(($AB$2-$AA$2) &gt;= 0,IF(LEN(TEXT((V1295)*100,"00000"))=3,_xlfn.CONCAT(0,TEXT((V1295)*100,"00000")),TEXT((V1295)*100,"00000")),empty)</f>
        <v>#NAME?</v>
      </c>
      <c r="K1295" s="31" t="str">
        <f t="shared" si="129"/>
        <v/>
      </c>
      <c r="L1295" s="31" t="s">
        <v>13835</v>
      </c>
      <c r="M1295" s="31"/>
      <c r="N1295" s="33" t="e">
        <f>MOD(Rapportage!H1295-Rapportage!F1295,1)-P1295</f>
        <v>#VALUE!</v>
      </c>
      <c r="O1295" s="31" t="str">
        <f>IF(Rapportage!G1295="","",Rapportage!G1295-Rapportage!E1295)</f>
        <v/>
      </c>
      <c r="P1295" s="35" t="str">
        <f>IF(Rapportage!K1295="","",(Rapportage!K1295*60)/1440)</f>
        <v/>
      </c>
      <c r="Q1295" s="40" t="str">
        <f>IF(O1295=1,1-((Rapportage!F484-$X$2)),"")</f>
        <v/>
      </c>
      <c r="R1295" s="40" t="str">
        <f t="shared" si="128"/>
        <v/>
      </c>
      <c r="S1295" s="35" t="str">
        <f>IF(OR(O1295=1,Rapportage!H1295&lt;$X$3),IF(Rapportage!H1295&lt;"00:01","",(Rapportage!H1295-$X$2)),"")</f>
        <v/>
      </c>
      <c r="T1295" s="36" t="str">
        <f t="shared" si="130"/>
        <v/>
      </c>
      <c r="U1295" s="41" t="str">
        <f t="shared" si="131"/>
        <v/>
      </c>
      <c r="V1295" s="36" t="str">
        <f t="shared" si="132"/>
        <v/>
      </c>
      <c r="W1295" s="36" t="str">
        <f t="shared" si="133"/>
        <v/>
      </c>
      <c r="X1295" s="31"/>
      <c r="Y1295" s="31"/>
      <c r="Z1295" s="31" t="s">
        <v>10130</v>
      </c>
      <c r="AA1295" s="31">
        <v>1294</v>
      </c>
      <c r="AB1295" s="31"/>
      <c r="AC1295" s="31"/>
      <c r="AD1295" s="31"/>
      <c r="AE1295" s="31"/>
      <c r="AF1295" s="31"/>
    </row>
    <row r="1296" spans="1:32">
      <c r="A1296" s="31" t="str">
        <f>IF((Rapportage!A1296)="","",_xlfn.CONCAT(REPT("0",4-LEN(Rapportage!A1296)),Rapportage!A1296))</f>
        <v/>
      </c>
      <c r="B1296" s="31" t="s">
        <v>3891</v>
      </c>
      <c r="C1296" s="31" t="str">
        <f>IF((Rapportage!C1296)="","",_xlfn.CONCAT(REPT("0",10-LEN(Rapportage!C1296)),Rapportage!C1296))</f>
        <v/>
      </c>
      <c r="D1296" s="31" t="s">
        <v>3892</v>
      </c>
      <c r="E1296" s="31" t="s">
        <v>18877</v>
      </c>
      <c r="F1296" s="31" t="s">
        <v>16355</v>
      </c>
      <c r="G1296" s="31" t="s">
        <v>3893</v>
      </c>
      <c r="H1296" s="31" t="s">
        <v>10131</v>
      </c>
      <c r="I1296" s="31">
        <v>1766</v>
      </c>
      <c r="J1296" s="31" t="e">
        <f ca="1">IF(($AB$2-$AA$2) &gt;= 0,IF(LEN(TEXT((V1296)*100,"00000"))=3,_xlfn.CONCAT(0,TEXT((V1296)*100,"00000")),TEXT((V1296)*100,"00000")),empty)</f>
        <v>#NAME?</v>
      </c>
      <c r="K1296" s="31" t="str">
        <f t="shared" si="129"/>
        <v/>
      </c>
      <c r="L1296" s="31" t="s">
        <v>13836</v>
      </c>
      <c r="M1296" s="31"/>
      <c r="N1296" s="33" t="e">
        <f>MOD(Rapportage!H1296-Rapportage!F1296,1)-P1296</f>
        <v>#VALUE!</v>
      </c>
      <c r="O1296" s="31" t="str">
        <f>IF(Rapportage!G1296="","",Rapportage!G1296-Rapportage!E1296)</f>
        <v/>
      </c>
      <c r="P1296" s="35" t="str">
        <f>IF(Rapportage!K1296="","",(Rapportage!K1296*60)/1440)</f>
        <v/>
      </c>
      <c r="Q1296" s="40" t="str">
        <f>IF(O1296=1,1-((Rapportage!F485-$X$2)),"")</f>
        <v/>
      </c>
      <c r="R1296" s="40" t="str">
        <f t="shared" si="128"/>
        <v/>
      </c>
      <c r="S1296" s="35" t="str">
        <f>IF(OR(O1296=1,Rapportage!H1296&lt;$X$3),IF(Rapportage!H1296&lt;"00:01","",(Rapportage!H1296-$X$2)),"")</f>
        <v/>
      </c>
      <c r="T1296" s="36" t="str">
        <f t="shared" si="130"/>
        <v/>
      </c>
      <c r="U1296" s="41" t="str">
        <f t="shared" si="131"/>
        <v/>
      </c>
      <c r="V1296" s="36" t="str">
        <f t="shared" si="132"/>
        <v/>
      </c>
      <c r="W1296" s="36" t="str">
        <f t="shared" si="133"/>
        <v/>
      </c>
      <c r="X1296" s="31"/>
      <c r="Y1296" s="31"/>
      <c r="Z1296" s="31" t="s">
        <v>10132</v>
      </c>
      <c r="AA1296" s="31">
        <v>1295</v>
      </c>
      <c r="AB1296" s="31"/>
      <c r="AC1296" s="31"/>
      <c r="AD1296" s="31"/>
      <c r="AE1296" s="31"/>
      <c r="AF1296" s="31"/>
    </row>
    <row r="1297" spans="1:32">
      <c r="A1297" s="31" t="str">
        <f>IF((Rapportage!A1297)="","",_xlfn.CONCAT(REPT("0",4-LEN(Rapportage!A1297)),Rapportage!A1297))</f>
        <v/>
      </c>
      <c r="B1297" s="31" t="s">
        <v>3894</v>
      </c>
      <c r="C1297" s="31" t="str">
        <f>IF((Rapportage!C1297)="","",_xlfn.CONCAT(REPT("0",10-LEN(Rapportage!C1297)),Rapportage!C1297))</f>
        <v/>
      </c>
      <c r="D1297" s="31" t="s">
        <v>3895</v>
      </c>
      <c r="E1297" s="31" t="s">
        <v>18878</v>
      </c>
      <c r="F1297" s="31" t="s">
        <v>16356</v>
      </c>
      <c r="G1297" s="31" t="s">
        <v>3896</v>
      </c>
      <c r="H1297" s="31" t="s">
        <v>10133</v>
      </c>
      <c r="I1297" s="31">
        <v>1766</v>
      </c>
      <c r="J1297" s="31" t="e">
        <f ca="1">IF(($AB$2-$AA$2) &gt;= 0,IF(LEN(TEXT((V1297)*100,"00000"))=3,_xlfn.CONCAT(0,TEXT((V1297)*100,"00000")),TEXT((V1297)*100,"00000")),empty)</f>
        <v>#NAME?</v>
      </c>
      <c r="K1297" s="31" t="str">
        <f t="shared" si="129"/>
        <v/>
      </c>
      <c r="L1297" s="31" t="s">
        <v>13837</v>
      </c>
      <c r="M1297" s="31"/>
      <c r="N1297" s="33" t="e">
        <f>MOD(Rapportage!H1297-Rapportage!F1297,1)-P1297</f>
        <v>#VALUE!</v>
      </c>
      <c r="O1297" s="31" t="str">
        <f>IF(Rapportage!G1297="","",Rapportage!G1297-Rapportage!E1297)</f>
        <v/>
      </c>
      <c r="P1297" s="35" t="str">
        <f>IF(Rapportage!K1297="","",(Rapportage!K1297*60)/1440)</f>
        <v/>
      </c>
      <c r="Q1297" s="40" t="str">
        <f>IF(O1297=1,1-((Rapportage!F486-$X$2)),"")</f>
        <v/>
      </c>
      <c r="R1297" s="40" t="str">
        <f t="shared" si="128"/>
        <v/>
      </c>
      <c r="S1297" s="35" t="str">
        <f>IF(OR(O1297=1,Rapportage!H1297&lt;$X$3),IF(Rapportage!H1297&lt;"00:01","",(Rapportage!H1297-$X$2)),"")</f>
        <v/>
      </c>
      <c r="T1297" s="36" t="str">
        <f t="shared" si="130"/>
        <v/>
      </c>
      <c r="U1297" s="41" t="str">
        <f t="shared" si="131"/>
        <v/>
      </c>
      <c r="V1297" s="36" t="str">
        <f t="shared" si="132"/>
        <v/>
      </c>
      <c r="W1297" s="36" t="str">
        <f t="shared" si="133"/>
        <v/>
      </c>
      <c r="X1297" s="31"/>
      <c r="Y1297" s="31"/>
      <c r="Z1297" s="31" t="s">
        <v>10134</v>
      </c>
      <c r="AA1297" s="31">
        <v>1296</v>
      </c>
      <c r="AB1297" s="31"/>
      <c r="AC1297" s="31"/>
      <c r="AD1297" s="31"/>
      <c r="AE1297" s="31"/>
      <c r="AF1297" s="31"/>
    </row>
    <row r="1298" spans="1:32">
      <c r="A1298" s="31" t="str">
        <f>IF((Rapportage!A1298)="","",_xlfn.CONCAT(REPT("0",4-LEN(Rapportage!A1298)),Rapportage!A1298))</f>
        <v/>
      </c>
      <c r="B1298" s="31" t="s">
        <v>3897</v>
      </c>
      <c r="C1298" s="31" t="str">
        <f>IF((Rapportage!C1298)="","",_xlfn.CONCAT(REPT("0",10-LEN(Rapportage!C1298)),Rapportage!C1298))</f>
        <v/>
      </c>
      <c r="D1298" s="31" t="s">
        <v>3898</v>
      </c>
      <c r="E1298" s="31" t="s">
        <v>18879</v>
      </c>
      <c r="F1298" s="31" t="s">
        <v>16357</v>
      </c>
      <c r="G1298" s="31" t="s">
        <v>3899</v>
      </c>
      <c r="H1298" s="31" t="s">
        <v>10135</v>
      </c>
      <c r="I1298" s="31">
        <v>1766</v>
      </c>
      <c r="J1298" s="31" t="e">
        <f ca="1">IF(($AB$2-$AA$2) &gt;= 0,IF(LEN(TEXT((V1298)*100,"00000"))=3,_xlfn.CONCAT(0,TEXT((V1298)*100,"00000")),TEXT((V1298)*100,"00000")),empty)</f>
        <v>#NAME?</v>
      </c>
      <c r="K1298" s="31" t="str">
        <f t="shared" si="129"/>
        <v/>
      </c>
      <c r="L1298" s="31" t="s">
        <v>13838</v>
      </c>
      <c r="M1298" s="31"/>
      <c r="N1298" s="33" t="e">
        <f>MOD(Rapportage!H1298-Rapportage!F1298,1)-P1298</f>
        <v>#VALUE!</v>
      </c>
      <c r="O1298" s="31" t="str">
        <f>IF(Rapportage!G1298="","",Rapportage!G1298-Rapportage!E1298)</f>
        <v/>
      </c>
      <c r="P1298" s="35" t="str">
        <f>IF(Rapportage!K1298="","",(Rapportage!K1298*60)/1440)</f>
        <v/>
      </c>
      <c r="Q1298" s="40" t="str">
        <f>IF(O1298=1,1-((Rapportage!F487-$X$2)),"")</f>
        <v/>
      </c>
      <c r="R1298" s="40" t="str">
        <f t="shared" si="128"/>
        <v/>
      </c>
      <c r="S1298" s="35" t="str">
        <f>IF(OR(O1298=1,Rapportage!H1298&lt;$X$3),IF(Rapportage!H1298&lt;"00:01","",(Rapportage!H1298-$X$2)),"")</f>
        <v/>
      </c>
      <c r="T1298" s="36" t="str">
        <f t="shared" si="130"/>
        <v/>
      </c>
      <c r="U1298" s="41" t="str">
        <f t="shared" si="131"/>
        <v/>
      </c>
      <c r="V1298" s="36" t="str">
        <f t="shared" si="132"/>
        <v/>
      </c>
      <c r="W1298" s="36" t="str">
        <f t="shared" si="133"/>
        <v/>
      </c>
      <c r="X1298" s="31"/>
      <c r="Y1298" s="31"/>
      <c r="Z1298" s="31" t="s">
        <v>10136</v>
      </c>
      <c r="AA1298" s="31">
        <v>1297</v>
      </c>
      <c r="AB1298" s="31"/>
      <c r="AC1298" s="31"/>
      <c r="AD1298" s="31"/>
      <c r="AE1298" s="31"/>
      <c r="AF1298" s="31"/>
    </row>
    <row r="1299" spans="1:32">
      <c r="A1299" s="31" t="str">
        <f>IF((Rapportage!A1299)="","",_xlfn.CONCAT(REPT("0",4-LEN(Rapportage!A1299)),Rapportage!A1299))</f>
        <v/>
      </c>
      <c r="B1299" s="31" t="s">
        <v>3900</v>
      </c>
      <c r="C1299" s="31" t="str">
        <f>IF((Rapportage!C1299)="","",_xlfn.CONCAT(REPT("0",10-LEN(Rapportage!C1299)),Rapportage!C1299))</f>
        <v/>
      </c>
      <c r="D1299" s="31" t="s">
        <v>3901</v>
      </c>
      <c r="E1299" s="31" t="s">
        <v>18880</v>
      </c>
      <c r="F1299" s="31" t="s">
        <v>16358</v>
      </c>
      <c r="G1299" s="31" t="s">
        <v>3902</v>
      </c>
      <c r="H1299" s="31" t="s">
        <v>10137</v>
      </c>
      <c r="I1299" s="31">
        <v>1766</v>
      </c>
      <c r="J1299" s="31" t="e">
        <f ca="1">IF(($AB$2-$AA$2) &gt;= 0,IF(LEN(TEXT((V1299)*100,"00000"))=3,_xlfn.CONCAT(0,TEXT((V1299)*100,"00000")),TEXT((V1299)*100,"00000")),empty)</f>
        <v>#NAME?</v>
      </c>
      <c r="K1299" s="31" t="str">
        <f t="shared" si="129"/>
        <v/>
      </c>
      <c r="L1299" s="31" t="s">
        <v>13839</v>
      </c>
      <c r="M1299" s="31"/>
      <c r="N1299" s="33" t="e">
        <f>MOD(Rapportage!H1299-Rapportage!F1299,1)-P1299</f>
        <v>#VALUE!</v>
      </c>
      <c r="O1299" s="31" t="str">
        <f>IF(Rapportage!G1299="","",Rapportage!G1299-Rapportage!E1299)</f>
        <v/>
      </c>
      <c r="P1299" s="35" t="str">
        <f>IF(Rapportage!K1299="","",(Rapportage!K1299*60)/1440)</f>
        <v/>
      </c>
      <c r="Q1299" s="40" t="str">
        <f>IF(O1299=1,1-((Rapportage!F488-$X$2)),"")</f>
        <v/>
      </c>
      <c r="R1299" s="40" t="str">
        <f t="shared" si="128"/>
        <v/>
      </c>
      <c r="S1299" s="35" t="str">
        <f>IF(OR(O1299=1,Rapportage!H1299&lt;$X$3),IF(Rapportage!H1299&lt;"00:01","",(Rapportage!H1299-$X$2)),"")</f>
        <v/>
      </c>
      <c r="T1299" s="36" t="str">
        <f t="shared" si="130"/>
        <v/>
      </c>
      <c r="U1299" s="41" t="str">
        <f t="shared" si="131"/>
        <v/>
      </c>
      <c r="V1299" s="36" t="str">
        <f t="shared" si="132"/>
        <v/>
      </c>
      <c r="W1299" s="36" t="str">
        <f t="shared" si="133"/>
        <v/>
      </c>
      <c r="X1299" s="31"/>
      <c r="Y1299" s="31"/>
      <c r="Z1299" s="31" t="s">
        <v>10138</v>
      </c>
      <c r="AA1299" s="31">
        <v>1298</v>
      </c>
      <c r="AB1299" s="31"/>
      <c r="AC1299" s="31"/>
      <c r="AD1299" s="31"/>
      <c r="AE1299" s="31"/>
      <c r="AF1299" s="31"/>
    </row>
    <row r="1300" spans="1:32">
      <c r="A1300" s="31" t="str">
        <f>IF((Rapportage!A1300)="","",_xlfn.CONCAT(REPT("0",4-LEN(Rapportage!A1300)),Rapportage!A1300))</f>
        <v/>
      </c>
      <c r="B1300" s="31" t="s">
        <v>3903</v>
      </c>
      <c r="C1300" s="31" t="str">
        <f>IF((Rapportage!C1300)="","",_xlfn.CONCAT(REPT("0",10-LEN(Rapportage!C1300)),Rapportage!C1300))</f>
        <v/>
      </c>
      <c r="D1300" s="31" t="s">
        <v>3904</v>
      </c>
      <c r="E1300" s="31" t="s">
        <v>18881</v>
      </c>
      <c r="F1300" s="31" t="s">
        <v>16359</v>
      </c>
      <c r="G1300" s="31" t="s">
        <v>3905</v>
      </c>
      <c r="H1300" s="31" t="s">
        <v>10139</v>
      </c>
      <c r="I1300" s="31">
        <v>1766</v>
      </c>
      <c r="J1300" s="31" t="e">
        <f ca="1">IF(($AB$2-$AA$2) &gt;= 0,IF(LEN(TEXT((V1300)*100,"00000"))=3,_xlfn.CONCAT(0,TEXT((V1300)*100,"00000")),TEXT((V1300)*100,"00000")),empty)</f>
        <v>#NAME?</v>
      </c>
      <c r="K1300" s="31" t="str">
        <f t="shared" si="129"/>
        <v/>
      </c>
      <c r="L1300" s="31" t="s">
        <v>13840</v>
      </c>
      <c r="M1300" s="31"/>
      <c r="N1300" s="33" t="e">
        <f>MOD(Rapportage!H1300-Rapportage!F1300,1)-P1300</f>
        <v>#VALUE!</v>
      </c>
      <c r="O1300" s="31" t="str">
        <f>IF(Rapportage!G1300="","",Rapportage!G1300-Rapportage!E1300)</f>
        <v/>
      </c>
      <c r="P1300" s="35" t="str">
        <f>IF(Rapportage!K1300="","",(Rapportage!K1300*60)/1440)</f>
        <v/>
      </c>
      <c r="Q1300" s="40" t="str">
        <f>IF(O1300=1,1-((Rapportage!F489-$X$2)),"")</f>
        <v/>
      </c>
      <c r="R1300" s="40" t="str">
        <f t="shared" si="128"/>
        <v/>
      </c>
      <c r="S1300" s="35" t="str">
        <f>IF(OR(O1300=1,Rapportage!H1300&lt;$X$3),IF(Rapportage!H1300&lt;"00:01","",(Rapportage!H1300-$X$2)),"")</f>
        <v/>
      </c>
      <c r="T1300" s="36" t="str">
        <f t="shared" si="130"/>
        <v/>
      </c>
      <c r="U1300" s="41" t="str">
        <f t="shared" si="131"/>
        <v/>
      </c>
      <c r="V1300" s="36" t="str">
        <f t="shared" si="132"/>
        <v/>
      </c>
      <c r="W1300" s="36" t="str">
        <f t="shared" si="133"/>
        <v/>
      </c>
      <c r="X1300" s="31"/>
      <c r="Y1300" s="31"/>
      <c r="Z1300" s="31" t="s">
        <v>10140</v>
      </c>
      <c r="AA1300" s="31">
        <v>1299</v>
      </c>
      <c r="AB1300" s="31"/>
      <c r="AC1300" s="31"/>
      <c r="AD1300" s="31"/>
      <c r="AE1300" s="31"/>
      <c r="AF1300" s="31"/>
    </row>
    <row r="1301" spans="1:32">
      <c r="A1301" s="31" t="str">
        <f>IF((Rapportage!A1301)="","",_xlfn.CONCAT(REPT("0",4-LEN(Rapportage!A1301)),Rapportage!A1301))</f>
        <v/>
      </c>
      <c r="B1301" s="31" t="s">
        <v>3906</v>
      </c>
      <c r="C1301" s="31" t="str">
        <f>IF((Rapportage!C1301)="","",_xlfn.CONCAT(REPT("0",10-LEN(Rapportage!C1301)),Rapportage!C1301))</f>
        <v/>
      </c>
      <c r="D1301" s="31" t="s">
        <v>3907</v>
      </c>
      <c r="E1301" s="31" t="s">
        <v>18882</v>
      </c>
      <c r="F1301" s="31" t="s">
        <v>16360</v>
      </c>
      <c r="G1301" s="31" t="s">
        <v>3908</v>
      </c>
      <c r="H1301" s="31" t="s">
        <v>10141</v>
      </c>
      <c r="I1301" s="31">
        <v>1766</v>
      </c>
      <c r="J1301" s="31" t="e">
        <f ca="1">IF(($AB$2-$AA$2) &gt;= 0,IF(LEN(TEXT((V1301)*100,"00000"))=3,_xlfn.CONCAT(0,TEXT((V1301)*100,"00000")),TEXT((V1301)*100,"00000")),empty)</f>
        <v>#NAME?</v>
      </c>
      <c r="K1301" s="31" t="str">
        <f t="shared" si="129"/>
        <v/>
      </c>
      <c r="L1301" s="31" t="s">
        <v>13841</v>
      </c>
      <c r="M1301" s="31"/>
      <c r="N1301" s="33" t="e">
        <f>MOD(Rapportage!H1301-Rapportage!F1301,1)-P1301</f>
        <v>#VALUE!</v>
      </c>
      <c r="O1301" s="31" t="str">
        <f>IF(Rapportage!G1301="","",Rapportage!G1301-Rapportage!E1301)</f>
        <v/>
      </c>
      <c r="P1301" s="35" t="str">
        <f>IF(Rapportage!K1301="","",(Rapportage!K1301*60)/1440)</f>
        <v/>
      </c>
      <c r="Q1301" s="40" t="str">
        <f>IF(O1301=1,1-((Rapportage!F490-$X$2)),"")</f>
        <v/>
      </c>
      <c r="R1301" s="40" t="str">
        <f t="shared" si="128"/>
        <v/>
      </c>
      <c r="S1301" s="35" t="str">
        <f>IF(OR(O1301=1,Rapportage!H1301&lt;$X$3),IF(Rapportage!H1301&lt;"00:01","",(Rapportage!H1301-$X$2)),"")</f>
        <v/>
      </c>
      <c r="T1301" s="36" t="str">
        <f t="shared" si="130"/>
        <v/>
      </c>
      <c r="U1301" s="41" t="str">
        <f t="shared" si="131"/>
        <v/>
      </c>
      <c r="V1301" s="36" t="str">
        <f t="shared" si="132"/>
        <v/>
      </c>
      <c r="W1301" s="36" t="str">
        <f t="shared" si="133"/>
        <v/>
      </c>
      <c r="X1301" s="31"/>
      <c r="Y1301" s="31"/>
      <c r="Z1301" s="31" t="s">
        <v>10142</v>
      </c>
      <c r="AA1301" s="31">
        <v>1300</v>
      </c>
      <c r="AB1301" s="31"/>
      <c r="AC1301" s="31"/>
      <c r="AD1301" s="31"/>
      <c r="AE1301" s="31"/>
      <c r="AF1301" s="31"/>
    </row>
    <row r="1302" spans="1:32">
      <c r="A1302" s="31" t="str">
        <f>IF((Rapportage!A1302)="","",_xlfn.CONCAT(REPT("0",4-LEN(Rapportage!A1302)),Rapportage!A1302))</f>
        <v/>
      </c>
      <c r="B1302" s="31" t="s">
        <v>3909</v>
      </c>
      <c r="C1302" s="31" t="str">
        <f>IF((Rapportage!C1302)="","",_xlfn.CONCAT(REPT("0",10-LEN(Rapportage!C1302)),Rapportage!C1302))</f>
        <v/>
      </c>
      <c r="D1302" s="31" t="s">
        <v>3910</v>
      </c>
      <c r="E1302" s="31" t="s">
        <v>18883</v>
      </c>
      <c r="F1302" s="31" t="s">
        <v>16361</v>
      </c>
      <c r="G1302" s="31" t="s">
        <v>3911</v>
      </c>
      <c r="H1302" s="31" t="s">
        <v>10143</v>
      </c>
      <c r="I1302" s="31">
        <v>1766</v>
      </c>
      <c r="J1302" s="31" t="e">
        <f ca="1">IF(($AB$2-$AA$2) &gt;= 0,IF(LEN(TEXT((V1302)*100,"00000"))=3,_xlfn.CONCAT(0,TEXT((V1302)*100,"00000")),TEXT((V1302)*100,"00000")),empty)</f>
        <v>#NAME?</v>
      </c>
      <c r="K1302" s="31" t="str">
        <f t="shared" si="129"/>
        <v/>
      </c>
      <c r="L1302" s="31" t="s">
        <v>13842</v>
      </c>
      <c r="M1302" s="31"/>
      <c r="N1302" s="33" t="e">
        <f>MOD(Rapportage!H1302-Rapportage!F1302,1)-P1302</f>
        <v>#VALUE!</v>
      </c>
      <c r="O1302" s="31" t="str">
        <f>IF(Rapportage!G1302="","",Rapportage!G1302-Rapportage!E1302)</f>
        <v/>
      </c>
      <c r="P1302" s="35" t="str">
        <f>IF(Rapportage!K1302="","",(Rapportage!K1302*60)/1440)</f>
        <v/>
      </c>
      <c r="Q1302" s="40" t="str">
        <f>IF(O1302=1,1-((Rapportage!F491-$X$2)),"")</f>
        <v/>
      </c>
      <c r="R1302" s="40" t="str">
        <f t="shared" si="128"/>
        <v/>
      </c>
      <c r="S1302" s="35" t="str">
        <f>IF(OR(O1302=1,Rapportage!H1302&lt;$X$3),IF(Rapportage!H1302&lt;"00:01","",(Rapportage!H1302-$X$2)),"")</f>
        <v/>
      </c>
      <c r="T1302" s="36" t="str">
        <f t="shared" si="130"/>
        <v/>
      </c>
      <c r="U1302" s="41" t="str">
        <f t="shared" si="131"/>
        <v/>
      </c>
      <c r="V1302" s="36" t="str">
        <f t="shared" si="132"/>
        <v/>
      </c>
      <c r="W1302" s="36" t="str">
        <f t="shared" si="133"/>
        <v/>
      </c>
      <c r="X1302" s="31"/>
      <c r="Y1302" s="31"/>
      <c r="Z1302" s="31" t="s">
        <v>10144</v>
      </c>
      <c r="AA1302" s="31">
        <v>1301</v>
      </c>
      <c r="AB1302" s="31"/>
      <c r="AC1302" s="31"/>
      <c r="AD1302" s="31"/>
      <c r="AE1302" s="31"/>
      <c r="AF1302" s="31"/>
    </row>
    <row r="1303" spans="1:32">
      <c r="A1303" s="31" t="str">
        <f>IF((Rapportage!A1303)="","",_xlfn.CONCAT(REPT("0",4-LEN(Rapportage!A1303)),Rapportage!A1303))</f>
        <v/>
      </c>
      <c r="B1303" s="31" t="s">
        <v>3912</v>
      </c>
      <c r="C1303" s="31" t="str">
        <f>IF((Rapportage!C1303)="","",_xlfn.CONCAT(REPT("0",10-LEN(Rapportage!C1303)),Rapportage!C1303))</f>
        <v/>
      </c>
      <c r="D1303" s="31" t="s">
        <v>3913</v>
      </c>
      <c r="E1303" s="31" t="s">
        <v>18884</v>
      </c>
      <c r="F1303" s="31" t="s">
        <v>16362</v>
      </c>
      <c r="G1303" s="31" t="s">
        <v>3914</v>
      </c>
      <c r="H1303" s="31" t="s">
        <v>10145</v>
      </c>
      <c r="I1303" s="31">
        <v>1766</v>
      </c>
      <c r="J1303" s="31" t="e">
        <f ca="1">IF(($AB$2-$AA$2) &gt;= 0,IF(LEN(TEXT((V1303)*100,"00000"))=3,_xlfn.CONCAT(0,TEXT((V1303)*100,"00000")),TEXT((V1303)*100,"00000")),empty)</f>
        <v>#NAME?</v>
      </c>
      <c r="K1303" s="31" t="str">
        <f t="shared" si="129"/>
        <v/>
      </c>
      <c r="L1303" s="31" t="s">
        <v>13843</v>
      </c>
      <c r="M1303" s="31"/>
      <c r="N1303" s="33" t="e">
        <f>MOD(Rapportage!H1303-Rapportage!F1303,1)-P1303</f>
        <v>#VALUE!</v>
      </c>
      <c r="O1303" s="31" t="str">
        <f>IF(Rapportage!G1303="","",Rapportage!G1303-Rapportage!E1303)</f>
        <v/>
      </c>
      <c r="P1303" s="35" t="str">
        <f>IF(Rapportage!K1303="","",(Rapportage!K1303*60)/1440)</f>
        <v/>
      </c>
      <c r="Q1303" s="40" t="str">
        <f>IF(O1303=1,1-((Rapportage!F492-$X$2)),"")</f>
        <v/>
      </c>
      <c r="R1303" s="40" t="str">
        <f t="shared" si="128"/>
        <v/>
      </c>
      <c r="S1303" s="35" t="str">
        <f>IF(OR(O1303=1,Rapportage!H1303&lt;$X$3),IF(Rapportage!H1303&lt;"00:01","",(Rapportage!H1303-$X$2)),"")</f>
        <v/>
      </c>
      <c r="T1303" s="36" t="str">
        <f t="shared" si="130"/>
        <v/>
      </c>
      <c r="U1303" s="41" t="str">
        <f t="shared" si="131"/>
        <v/>
      </c>
      <c r="V1303" s="36" t="str">
        <f t="shared" si="132"/>
        <v/>
      </c>
      <c r="W1303" s="36" t="str">
        <f t="shared" si="133"/>
        <v/>
      </c>
      <c r="X1303" s="31"/>
      <c r="Y1303" s="31"/>
      <c r="Z1303" s="31" t="s">
        <v>10146</v>
      </c>
      <c r="AA1303" s="31">
        <v>1302</v>
      </c>
      <c r="AB1303" s="31"/>
      <c r="AC1303" s="31"/>
      <c r="AD1303" s="31"/>
      <c r="AE1303" s="31"/>
      <c r="AF1303" s="31"/>
    </row>
    <row r="1304" spans="1:32">
      <c r="A1304" s="31" t="str">
        <f>IF((Rapportage!A1304)="","",_xlfn.CONCAT(REPT("0",4-LEN(Rapportage!A1304)),Rapportage!A1304))</f>
        <v/>
      </c>
      <c r="B1304" s="31" t="s">
        <v>3915</v>
      </c>
      <c r="C1304" s="31" t="str">
        <f>IF((Rapportage!C1304)="","",_xlfn.CONCAT(REPT("0",10-LEN(Rapportage!C1304)),Rapportage!C1304))</f>
        <v/>
      </c>
      <c r="D1304" s="31" t="s">
        <v>3916</v>
      </c>
      <c r="E1304" s="31" t="s">
        <v>18885</v>
      </c>
      <c r="F1304" s="31" t="s">
        <v>16363</v>
      </c>
      <c r="G1304" s="31" t="s">
        <v>3917</v>
      </c>
      <c r="H1304" s="31" t="s">
        <v>10147</v>
      </c>
      <c r="I1304" s="31">
        <v>1766</v>
      </c>
      <c r="J1304" s="31" t="e">
        <f ca="1">IF(($AB$2-$AA$2) &gt;= 0,IF(LEN(TEXT((V1304)*100,"00000"))=3,_xlfn.CONCAT(0,TEXT((V1304)*100,"00000")),TEXT((V1304)*100,"00000")),empty)</f>
        <v>#NAME?</v>
      </c>
      <c r="K1304" s="31" t="str">
        <f t="shared" si="129"/>
        <v/>
      </c>
      <c r="L1304" s="31" t="s">
        <v>13844</v>
      </c>
      <c r="M1304" s="31"/>
      <c r="N1304" s="33" t="e">
        <f>MOD(Rapportage!H1304-Rapportage!F1304,1)-P1304</f>
        <v>#VALUE!</v>
      </c>
      <c r="O1304" s="31" t="str">
        <f>IF(Rapportage!G1304="","",Rapportage!G1304-Rapportage!E1304)</f>
        <v/>
      </c>
      <c r="P1304" s="35" t="str">
        <f>IF(Rapportage!K1304="","",(Rapportage!K1304*60)/1440)</f>
        <v/>
      </c>
      <c r="Q1304" s="40" t="str">
        <f>IF(O1304=1,1-((Rapportage!F493-$X$2)),"")</f>
        <v/>
      </c>
      <c r="R1304" s="40" t="str">
        <f t="shared" si="128"/>
        <v/>
      </c>
      <c r="S1304" s="35" t="str">
        <f>IF(OR(O1304=1,Rapportage!H1304&lt;$X$3),IF(Rapportage!H1304&lt;"00:01","",(Rapportage!H1304-$X$2)),"")</f>
        <v/>
      </c>
      <c r="T1304" s="36" t="str">
        <f t="shared" si="130"/>
        <v/>
      </c>
      <c r="U1304" s="41" t="str">
        <f t="shared" si="131"/>
        <v/>
      </c>
      <c r="V1304" s="36" t="str">
        <f t="shared" si="132"/>
        <v/>
      </c>
      <c r="W1304" s="36" t="str">
        <f t="shared" si="133"/>
        <v/>
      </c>
      <c r="X1304" s="31"/>
      <c r="Y1304" s="31"/>
      <c r="Z1304" s="31" t="s">
        <v>10148</v>
      </c>
      <c r="AA1304" s="31">
        <v>1303</v>
      </c>
      <c r="AB1304" s="31"/>
      <c r="AC1304" s="31"/>
      <c r="AD1304" s="31"/>
      <c r="AE1304" s="31"/>
      <c r="AF1304" s="31"/>
    </row>
    <row r="1305" spans="1:32">
      <c r="A1305" s="31" t="str">
        <f>IF((Rapportage!A1305)="","",_xlfn.CONCAT(REPT("0",4-LEN(Rapportage!A1305)),Rapportage!A1305))</f>
        <v/>
      </c>
      <c r="B1305" s="31" t="s">
        <v>3918</v>
      </c>
      <c r="C1305" s="31" t="str">
        <f>IF((Rapportage!C1305)="","",_xlfn.CONCAT(REPT("0",10-LEN(Rapportage!C1305)),Rapportage!C1305))</f>
        <v/>
      </c>
      <c r="D1305" s="31" t="s">
        <v>3919</v>
      </c>
      <c r="E1305" s="31" t="s">
        <v>18886</v>
      </c>
      <c r="F1305" s="31" t="s">
        <v>16364</v>
      </c>
      <c r="G1305" s="31" t="s">
        <v>3920</v>
      </c>
      <c r="H1305" s="31" t="s">
        <v>10149</v>
      </c>
      <c r="I1305" s="31">
        <v>1766</v>
      </c>
      <c r="J1305" s="31" t="e">
        <f ca="1">IF(($AB$2-$AA$2) &gt;= 0,IF(LEN(TEXT((V1305)*100,"00000"))=3,_xlfn.CONCAT(0,TEXT((V1305)*100,"00000")),TEXT((V1305)*100,"00000")),empty)</f>
        <v>#NAME?</v>
      </c>
      <c r="K1305" s="31" t="str">
        <f t="shared" si="129"/>
        <v/>
      </c>
      <c r="L1305" s="31" t="s">
        <v>13845</v>
      </c>
      <c r="M1305" s="31"/>
      <c r="N1305" s="33" t="e">
        <f>MOD(Rapportage!H1305-Rapportage!F1305,1)-P1305</f>
        <v>#VALUE!</v>
      </c>
      <c r="O1305" s="31" t="str">
        <f>IF(Rapportage!G1305="","",Rapportage!G1305-Rapportage!E1305)</f>
        <v/>
      </c>
      <c r="P1305" s="35" t="str">
        <f>IF(Rapportage!K1305="","",(Rapportage!K1305*60)/1440)</f>
        <v/>
      </c>
      <c r="Q1305" s="40" t="str">
        <f>IF(O1305=1,1-((Rapportage!F494-$X$2)),"")</f>
        <v/>
      </c>
      <c r="R1305" s="40" t="str">
        <f t="shared" si="128"/>
        <v/>
      </c>
      <c r="S1305" s="35" t="str">
        <f>IF(OR(O1305=1,Rapportage!H1305&lt;$X$3),IF(Rapportage!H1305&lt;"00:01","",(Rapportage!H1305-$X$2)),"")</f>
        <v/>
      </c>
      <c r="T1305" s="36" t="str">
        <f t="shared" si="130"/>
        <v/>
      </c>
      <c r="U1305" s="41" t="str">
        <f t="shared" si="131"/>
        <v/>
      </c>
      <c r="V1305" s="36" t="str">
        <f t="shared" si="132"/>
        <v/>
      </c>
      <c r="W1305" s="36" t="str">
        <f t="shared" si="133"/>
        <v/>
      </c>
      <c r="X1305" s="31"/>
      <c r="Y1305" s="31"/>
      <c r="Z1305" s="31" t="s">
        <v>10150</v>
      </c>
      <c r="AA1305" s="31">
        <v>1304</v>
      </c>
      <c r="AB1305" s="31"/>
      <c r="AC1305" s="31"/>
      <c r="AD1305" s="31"/>
      <c r="AE1305" s="31"/>
      <c r="AF1305" s="31"/>
    </row>
    <row r="1306" spans="1:32">
      <c r="A1306" s="31" t="str">
        <f>IF((Rapportage!A1306)="","",_xlfn.CONCAT(REPT("0",4-LEN(Rapportage!A1306)),Rapportage!A1306))</f>
        <v/>
      </c>
      <c r="B1306" s="31" t="s">
        <v>3921</v>
      </c>
      <c r="C1306" s="31" t="str">
        <f>IF((Rapportage!C1306)="","",_xlfn.CONCAT(REPT("0",10-LEN(Rapportage!C1306)),Rapportage!C1306))</f>
        <v/>
      </c>
      <c r="D1306" s="31" t="s">
        <v>3922</v>
      </c>
      <c r="E1306" s="31" t="s">
        <v>18887</v>
      </c>
      <c r="F1306" s="31" t="s">
        <v>16365</v>
      </c>
      <c r="G1306" s="31" t="s">
        <v>3923</v>
      </c>
      <c r="H1306" s="31" t="s">
        <v>10151</v>
      </c>
      <c r="I1306" s="31">
        <v>1766</v>
      </c>
      <c r="J1306" s="31" t="e">
        <f ca="1">IF(($AB$2-$AA$2) &gt;= 0,IF(LEN(TEXT((V1306)*100,"00000"))=3,_xlfn.CONCAT(0,TEXT((V1306)*100,"00000")),TEXT((V1306)*100,"00000")),empty)</f>
        <v>#NAME?</v>
      </c>
      <c r="K1306" s="31" t="str">
        <f t="shared" si="129"/>
        <v/>
      </c>
      <c r="L1306" s="31" t="s">
        <v>13846</v>
      </c>
      <c r="M1306" s="31"/>
      <c r="N1306" s="33" t="e">
        <f>MOD(Rapportage!H1306-Rapportage!F1306,1)-P1306</f>
        <v>#VALUE!</v>
      </c>
      <c r="O1306" s="31" t="str">
        <f>IF(Rapportage!G1306="","",Rapportage!G1306-Rapportage!E1306)</f>
        <v/>
      </c>
      <c r="P1306" s="35" t="str">
        <f>IF(Rapportage!K1306="","",(Rapportage!K1306*60)/1440)</f>
        <v/>
      </c>
      <c r="Q1306" s="40" t="str">
        <f>IF(O1306=1,1-((Rapportage!F495-$X$2)),"")</f>
        <v/>
      </c>
      <c r="R1306" s="40" t="str">
        <f t="shared" si="128"/>
        <v/>
      </c>
      <c r="S1306" s="35" t="str">
        <f>IF(OR(O1306=1,Rapportage!H1306&lt;$X$3),IF(Rapportage!H1306&lt;"00:01","",(Rapportage!H1306-$X$2)),"")</f>
        <v/>
      </c>
      <c r="T1306" s="36" t="str">
        <f t="shared" si="130"/>
        <v/>
      </c>
      <c r="U1306" s="41" t="str">
        <f t="shared" si="131"/>
        <v/>
      </c>
      <c r="V1306" s="36" t="str">
        <f t="shared" si="132"/>
        <v/>
      </c>
      <c r="W1306" s="36" t="str">
        <f t="shared" si="133"/>
        <v/>
      </c>
      <c r="X1306" s="31"/>
      <c r="Y1306" s="31"/>
      <c r="Z1306" s="31" t="s">
        <v>10152</v>
      </c>
      <c r="AA1306" s="31">
        <v>1305</v>
      </c>
      <c r="AB1306" s="31"/>
      <c r="AC1306" s="31"/>
      <c r="AD1306" s="31"/>
      <c r="AE1306" s="31"/>
      <c r="AF1306" s="31"/>
    </row>
    <row r="1307" spans="1:32">
      <c r="A1307" s="31" t="str">
        <f>IF((Rapportage!A1307)="","",_xlfn.CONCAT(REPT("0",4-LEN(Rapportage!A1307)),Rapportage!A1307))</f>
        <v/>
      </c>
      <c r="B1307" s="31" t="s">
        <v>3924</v>
      </c>
      <c r="C1307" s="31" t="str">
        <f>IF((Rapportage!C1307)="","",_xlfn.CONCAT(REPT("0",10-LEN(Rapportage!C1307)),Rapportage!C1307))</f>
        <v/>
      </c>
      <c r="D1307" s="31" t="s">
        <v>3925</v>
      </c>
      <c r="E1307" s="31" t="s">
        <v>18888</v>
      </c>
      <c r="F1307" s="31" t="s">
        <v>16366</v>
      </c>
      <c r="G1307" s="31" t="s">
        <v>3926</v>
      </c>
      <c r="H1307" s="31" t="s">
        <v>10153</v>
      </c>
      <c r="I1307" s="31">
        <v>1766</v>
      </c>
      <c r="J1307" s="31" t="e">
        <f ca="1">IF(($AB$2-$AA$2) &gt;= 0,IF(LEN(TEXT((V1307)*100,"00000"))=3,_xlfn.CONCAT(0,TEXT((V1307)*100,"00000")),TEXT((V1307)*100,"00000")),empty)</f>
        <v>#NAME?</v>
      </c>
      <c r="K1307" s="31" t="str">
        <f t="shared" si="129"/>
        <v/>
      </c>
      <c r="L1307" s="31" t="s">
        <v>13847</v>
      </c>
      <c r="M1307" s="31"/>
      <c r="N1307" s="33" t="e">
        <f>MOD(Rapportage!H1307-Rapportage!F1307,1)-P1307</f>
        <v>#VALUE!</v>
      </c>
      <c r="O1307" s="31" t="str">
        <f>IF(Rapportage!G1307="","",Rapportage!G1307-Rapportage!E1307)</f>
        <v/>
      </c>
      <c r="P1307" s="35" t="str">
        <f>IF(Rapportage!K1307="","",(Rapportage!K1307*60)/1440)</f>
        <v/>
      </c>
      <c r="Q1307" s="40" t="str">
        <f>IF(O1307=1,1-((Rapportage!F496-$X$2)),"")</f>
        <v/>
      </c>
      <c r="R1307" s="40" t="str">
        <f t="shared" si="128"/>
        <v/>
      </c>
      <c r="S1307" s="35" t="str">
        <f>IF(OR(O1307=1,Rapportage!H1307&lt;$X$3),IF(Rapportage!H1307&lt;"00:01","",(Rapportage!H1307-$X$2)),"")</f>
        <v/>
      </c>
      <c r="T1307" s="36" t="str">
        <f t="shared" si="130"/>
        <v/>
      </c>
      <c r="U1307" s="41" t="str">
        <f t="shared" si="131"/>
        <v/>
      </c>
      <c r="V1307" s="36" t="str">
        <f t="shared" si="132"/>
        <v/>
      </c>
      <c r="W1307" s="36" t="str">
        <f t="shared" si="133"/>
        <v/>
      </c>
      <c r="X1307" s="31"/>
      <c r="Y1307" s="31"/>
      <c r="Z1307" s="31" t="s">
        <v>10154</v>
      </c>
      <c r="AA1307" s="31">
        <v>1306</v>
      </c>
      <c r="AB1307" s="31"/>
      <c r="AC1307" s="31"/>
      <c r="AD1307" s="31"/>
      <c r="AE1307" s="31"/>
      <c r="AF1307" s="31"/>
    </row>
    <row r="1308" spans="1:32">
      <c r="A1308" s="31" t="str">
        <f>IF((Rapportage!A1308)="","",_xlfn.CONCAT(REPT("0",4-LEN(Rapportage!A1308)),Rapportage!A1308))</f>
        <v/>
      </c>
      <c r="B1308" s="31" t="s">
        <v>3927</v>
      </c>
      <c r="C1308" s="31" t="str">
        <f>IF((Rapportage!C1308)="","",_xlfn.CONCAT(REPT("0",10-LEN(Rapportage!C1308)),Rapportage!C1308))</f>
        <v/>
      </c>
      <c r="D1308" s="31" t="s">
        <v>3928</v>
      </c>
      <c r="E1308" s="31" t="s">
        <v>18889</v>
      </c>
      <c r="F1308" s="31" t="s">
        <v>16367</v>
      </c>
      <c r="G1308" s="31" t="s">
        <v>3929</v>
      </c>
      <c r="H1308" s="31" t="s">
        <v>10155</v>
      </c>
      <c r="I1308" s="31">
        <v>1766</v>
      </c>
      <c r="J1308" s="31" t="e">
        <f ca="1">IF(($AB$2-$AA$2) &gt;= 0,IF(LEN(TEXT((V1308)*100,"00000"))=3,_xlfn.CONCAT(0,TEXT((V1308)*100,"00000")),TEXT((V1308)*100,"00000")),empty)</f>
        <v>#NAME?</v>
      </c>
      <c r="K1308" s="31" t="str">
        <f t="shared" si="129"/>
        <v/>
      </c>
      <c r="L1308" s="31" t="s">
        <v>13848</v>
      </c>
      <c r="M1308" s="31"/>
      <c r="N1308" s="33" t="e">
        <f>MOD(Rapportage!H1308-Rapportage!F1308,1)-P1308</f>
        <v>#VALUE!</v>
      </c>
      <c r="O1308" s="31" t="str">
        <f>IF(Rapportage!G1308="","",Rapportage!G1308-Rapportage!E1308)</f>
        <v/>
      </c>
      <c r="P1308" s="35" t="str">
        <f>IF(Rapportage!K1308="","",(Rapportage!K1308*60)/1440)</f>
        <v/>
      </c>
      <c r="Q1308" s="40" t="str">
        <f>IF(O1308=1,1-((Rapportage!F497-$X$2)),"")</f>
        <v/>
      </c>
      <c r="R1308" s="40" t="str">
        <f t="shared" si="128"/>
        <v/>
      </c>
      <c r="S1308" s="35" t="str">
        <f>IF(OR(O1308=1,Rapportage!H1308&lt;$X$3),IF(Rapportage!H1308&lt;"00:01","",(Rapportage!H1308-$X$2)),"")</f>
        <v/>
      </c>
      <c r="T1308" s="36" t="str">
        <f t="shared" si="130"/>
        <v/>
      </c>
      <c r="U1308" s="41" t="str">
        <f t="shared" si="131"/>
        <v/>
      </c>
      <c r="V1308" s="36" t="str">
        <f t="shared" si="132"/>
        <v/>
      </c>
      <c r="W1308" s="36" t="str">
        <f t="shared" si="133"/>
        <v/>
      </c>
      <c r="X1308" s="31"/>
      <c r="Y1308" s="31"/>
      <c r="Z1308" s="31" t="s">
        <v>10156</v>
      </c>
      <c r="AA1308" s="31">
        <v>1307</v>
      </c>
      <c r="AB1308" s="31"/>
      <c r="AC1308" s="31"/>
      <c r="AD1308" s="31"/>
      <c r="AE1308" s="31"/>
      <c r="AF1308" s="31"/>
    </row>
    <row r="1309" spans="1:32">
      <c r="A1309" s="31" t="str">
        <f>IF((Rapportage!A1309)="","",_xlfn.CONCAT(REPT("0",4-LEN(Rapportage!A1309)),Rapportage!A1309))</f>
        <v/>
      </c>
      <c r="B1309" s="31" t="s">
        <v>3930</v>
      </c>
      <c r="C1309" s="31" t="str">
        <f>IF((Rapportage!C1309)="","",_xlfn.CONCAT(REPT("0",10-LEN(Rapportage!C1309)),Rapportage!C1309))</f>
        <v/>
      </c>
      <c r="D1309" s="31" t="s">
        <v>3931</v>
      </c>
      <c r="E1309" s="31" t="s">
        <v>18890</v>
      </c>
      <c r="F1309" s="31" t="s">
        <v>16368</v>
      </c>
      <c r="G1309" s="31" t="s">
        <v>3932</v>
      </c>
      <c r="H1309" s="31" t="s">
        <v>10157</v>
      </c>
      <c r="I1309" s="31">
        <v>1766</v>
      </c>
      <c r="J1309" s="31" t="e">
        <f ca="1">IF(($AB$2-$AA$2) &gt;= 0,IF(LEN(TEXT((V1309)*100,"00000"))=3,_xlfn.CONCAT(0,TEXT((V1309)*100,"00000")),TEXT((V1309)*100,"00000")),empty)</f>
        <v>#NAME?</v>
      </c>
      <c r="K1309" s="31" t="str">
        <f t="shared" si="129"/>
        <v/>
      </c>
      <c r="L1309" s="31" t="s">
        <v>13849</v>
      </c>
      <c r="M1309" s="31"/>
      <c r="N1309" s="33" t="e">
        <f>MOD(Rapportage!H1309-Rapportage!F1309,1)-P1309</f>
        <v>#VALUE!</v>
      </c>
      <c r="O1309" s="31" t="str">
        <f>IF(Rapportage!G1309="","",Rapportage!G1309-Rapportage!E1309)</f>
        <v/>
      </c>
      <c r="P1309" s="35" t="str">
        <f>IF(Rapportage!K1309="","",(Rapportage!K1309*60)/1440)</f>
        <v/>
      </c>
      <c r="Q1309" s="40" t="str">
        <f>IF(O1309=1,1-((Rapportage!F498-$X$2)),"")</f>
        <v/>
      </c>
      <c r="R1309" s="40" t="str">
        <f t="shared" si="128"/>
        <v/>
      </c>
      <c r="S1309" s="35" t="str">
        <f>IF(OR(O1309=1,Rapportage!H1309&lt;$X$3),IF(Rapportage!H1309&lt;"00:01","",(Rapportage!H1309-$X$2)),"")</f>
        <v/>
      </c>
      <c r="T1309" s="36" t="str">
        <f t="shared" si="130"/>
        <v/>
      </c>
      <c r="U1309" s="41" t="str">
        <f t="shared" si="131"/>
        <v/>
      </c>
      <c r="V1309" s="36" t="str">
        <f t="shared" si="132"/>
        <v/>
      </c>
      <c r="W1309" s="36" t="str">
        <f t="shared" si="133"/>
        <v/>
      </c>
      <c r="X1309" s="31"/>
      <c r="Y1309" s="31"/>
      <c r="Z1309" s="31" t="s">
        <v>10158</v>
      </c>
      <c r="AA1309" s="31">
        <v>1308</v>
      </c>
      <c r="AB1309" s="31"/>
      <c r="AC1309" s="31"/>
      <c r="AD1309" s="31"/>
      <c r="AE1309" s="31"/>
      <c r="AF1309" s="31"/>
    </row>
    <row r="1310" spans="1:32">
      <c r="A1310" s="31" t="str">
        <f>IF((Rapportage!A1310)="","",_xlfn.CONCAT(REPT("0",4-LEN(Rapportage!A1310)),Rapportage!A1310))</f>
        <v/>
      </c>
      <c r="B1310" s="31" t="s">
        <v>3933</v>
      </c>
      <c r="C1310" s="31" t="str">
        <f>IF((Rapportage!C1310)="","",_xlfn.CONCAT(REPT("0",10-LEN(Rapportage!C1310)),Rapportage!C1310))</f>
        <v/>
      </c>
      <c r="D1310" s="31" t="s">
        <v>3934</v>
      </c>
      <c r="E1310" s="31" t="s">
        <v>18891</v>
      </c>
      <c r="F1310" s="31" t="s">
        <v>16369</v>
      </c>
      <c r="G1310" s="31" t="s">
        <v>3935</v>
      </c>
      <c r="H1310" s="31" t="s">
        <v>10159</v>
      </c>
      <c r="I1310" s="31">
        <v>1766</v>
      </c>
      <c r="J1310" s="31" t="e">
        <f ca="1">IF(($AB$2-$AA$2) &gt;= 0,IF(LEN(TEXT((V1310)*100,"00000"))=3,_xlfn.CONCAT(0,TEXT((V1310)*100,"00000")),TEXT((V1310)*100,"00000")),empty)</f>
        <v>#NAME?</v>
      </c>
      <c r="K1310" s="31" t="str">
        <f t="shared" si="129"/>
        <v/>
      </c>
      <c r="L1310" s="31" t="s">
        <v>13850</v>
      </c>
      <c r="M1310" s="31"/>
      <c r="N1310" s="33" t="e">
        <f>MOD(Rapportage!H1310-Rapportage!F1310,1)-P1310</f>
        <v>#VALUE!</v>
      </c>
      <c r="O1310" s="31" t="str">
        <f>IF(Rapportage!G1310="","",Rapportage!G1310-Rapportage!E1310)</f>
        <v/>
      </c>
      <c r="P1310" s="35" t="str">
        <f>IF(Rapportage!K1310="","",(Rapportage!K1310*60)/1440)</f>
        <v/>
      </c>
      <c r="Q1310" s="40" t="str">
        <f>IF(O1310=1,1-((Rapportage!F499-$X$2)),"")</f>
        <v/>
      </c>
      <c r="R1310" s="40" t="str">
        <f t="shared" si="128"/>
        <v/>
      </c>
      <c r="S1310" s="35" t="str">
        <f>IF(OR(O1310=1,Rapportage!H1310&lt;$X$3),IF(Rapportage!H1310&lt;"00:01","",(Rapportage!H1310-$X$2)),"")</f>
        <v/>
      </c>
      <c r="T1310" s="36" t="str">
        <f t="shared" si="130"/>
        <v/>
      </c>
      <c r="U1310" s="41" t="str">
        <f t="shared" si="131"/>
        <v/>
      </c>
      <c r="V1310" s="36" t="str">
        <f t="shared" si="132"/>
        <v/>
      </c>
      <c r="W1310" s="36" t="str">
        <f t="shared" si="133"/>
        <v/>
      </c>
      <c r="X1310" s="31"/>
      <c r="Y1310" s="31"/>
      <c r="Z1310" s="31" t="s">
        <v>10160</v>
      </c>
      <c r="AA1310" s="31">
        <v>1309</v>
      </c>
      <c r="AB1310" s="31"/>
      <c r="AC1310" s="31"/>
      <c r="AD1310" s="31"/>
      <c r="AE1310" s="31"/>
      <c r="AF1310" s="31"/>
    </row>
    <row r="1311" spans="1:32">
      <c r="A1311" s="31" t="str">
        <f>IF((Rapportage!A1311)="","",_xlfn.CONCAT(REPT("0",4-LEN(Rapportage!A1311)),Rapportage!A1311))</f>
        <v/>
      </c>
      <c r="B1311" s="31" t="s">
        <v>3936</v>
      </c>
      <c r="C1311" s="31" t="str">
        <f>IF((Rapportage!C1311)="","",_xlfn.CONCAT(REPT("0",10-LEN(Rapportage!C1311)),Rapportage!C1311))</f>
        <v/>
      </c>
      <c r="D1311" s="31" t="s">
        <v>3937</v>
      </c>
      <c r="E1311" s="31" t="s">
        <v>18892</v>
      </c>
      <c r="F1311" s="31" t="s">
        <v>16370</v>
      </c>
      <c r="G1311" s="31" t="s">
        <v>3938</v>
      </c>
      <c r="H1311" s="31" t="s">
        <v>10161</v>
      </c>
      <c r="I1311" s="31">
        <v>1766</v>
      </c>
      <c r="J1311" s="31" t="e">
        <f ca="1">IF(($AB$2-$AA$2) &gt;= 0,IF(LEN(TEXT((V1311)*100,"00000"))=3,_xlfn.CONCAT(0,TEXT((V1311)*100,"00000")),TEXT((V1311)*100,"00000")),empty)</f>
        <v>#NAME?</v>
      </c>
      <c r="K1311" s="31" t="str">
        <f t="shared" si="129"/>
        <v/>
      </c>
      <c r="L1311" s="31" t="s">
        <v>13851</v>
      </c>
      <c r="M1311" s="31"/>
      <c r="N1311" s="33" t="e">
        <f>MOD(Rapportage!H1311-Rapportage!F1311,1)-P1311</f>
        <v>#VALUE!</v>
      </c>
      <c r="O1311" s="31" t="str">
        <f>IF(Rapportage!G1311="","",Rapportage!G1311-Rapportage!E1311)</f>
        <v/>
      </c>
      <c r="P1311" s="35" t="str">
        <f>IF(Rapportage!K1311="","",(Rapportage!K1311*60)/1440)</f>
        <v/>
      </c>
      <c r="Q1311" s="40" t="str">
        <f>IF(O1311=1,1-((Rapportage!F500-$X$2)),"")</f>
        <v/>
      </c>
      <c r="R1311" s="40" t="str">
        <f t="shared" si="128"/>
        <v/>
      </c>
      <c r="S1311" s="35" t="str">
        <f>IF(OR(O1311=1,Rapportage!H1311&lt;$X$3),IF(Rapportage!H1311&lt;"00:01","",(Rapportage!H1311-$X$2)),"")</f>
        <v/>
      </c>
      <c r="T1311" s="36" t="str">
        <f t="shared" si="130"/>
        <v/>
      </c>
      <c r="U1311" s="41" t="str">
        <f t="shared" si="131"/>
        <v/>
      </c>
      <c r="V1311" s="36" t="str">
        <f t="shared" si="132"/>
        <v/>
      </c>
      <c r="W1311" s="36" t="str">
        <f t="shared" si="133"/>
        <v/>
      </c>
      <c r="X1311" s="31"/>
      <c r="Y1311" s="31"/>
      <c r="Z1311" s="31" t="s">
        <v>10162</v>
      </c>
      <c r="AA1311" s="31">
        <v>1310</v>
      </c>
      <c r="AB1311" s="31"/>
      <c r="AC1311" s="31"/>
      <c r="AD1311" s="31"/>
      <c r="AE1311" s="31"/>
      <c r="AF1311" s="31"/>
    </row>
    <row r="1312" spans="1:32">
      <c r="A1312" s="31" t="str">
        <f>IF((Rapportage!A1312)="","",_xlfn.CONCAT(REPT("0",4-LEN(Rapportage!A1312)),Rapportage!A1312))</f>
        <v/>
      </c>
      <c r="B1312" s="31" t="s">
        <v>3939</v>
      </c>
      <c r="C1312" s="31" t="str">
        <f>IF((Rapportage!C1312)="","",_xlfn.CONCAT(REPT("0",10-LEN(Rapportage!C1312)),Rapportage!C1312))</f>
        <v/>
      </c>
      <c r="D1312" s="31" t="s">
        <v>3940</v>
      </c>
      <c r="E1312" s="31" t="s">
        <v>18893</v>
      </c>
      <c r="F1312" s="31" t="s">
        <v>16371</v>
      </c>
      <c r="G1312" s="31" t="s">
        <v>3941</v>
      </c>
      <c r="H1312" s="31" t="s">
        <v>10163</v>
      </c>
      <c r="I1312" s="31">
        <v>1766</v>
      </c>
      <c r="J1312" s="31" t="e">
        <f ca="1">IF(($AB$2-$AA$2) &gt;= 0,IF(LEN(TEXT((V1312)*100,"00000"))=3,_xlfn.CONCAT(0,TEXT((V1312)*100,"00000")),TEXT((V1312)*100,"00000")),empty)</f>
        <v>#NAME?</v>
      </c>
      <c r="K1312" s="31" t="str">
        <f t="shared" si="129"/>
        <v/>
      </c>
      <c r="L1312" s="31" t="s">
        <v>13852</v>
      </c>
      <c r="M1312" s="31"/>
      <c r="N1312" s="33" t="e">
        <f>MOD(Rapportage!H1312-Rapportage!F1312,1)-P1312</f>
        <v>#VALUE!</v>
      </c>
      <c r="O1312" s="31" t="str">
        <f>IF(Rapportage!G1312="","",Rapportage!G1312-Rapportage!E1312)</f>
        <v/>
      </c>
      <c r="P1312" s="35" t="str">
        <f>IF(Rapportage!K1312="","",(Rapportage!K1312*60)/1440)</f>
        <v/>
      </c>
      <c r="Q1312" s="40" t="str">
        <f>IF(O1312=1,1-((Rapportage!F501-$X$2)),"")</f>
        <v/>
      </c>
      <c r="R1312" s="40" t="str">
        <f t="shared" si="128"/>
        <v/>
      </c>
      <c r="S1312" s="35" t="str">
        <f>IF(OR(O1312=1,Rapportage!H1312&lt;$X$3),IF(Rapportage!H1312&lt;"00:01","",(Rapportage!H1312-$X$2)),"")</f>
        <v/>
      </c>
      <c r="T1312" s="36" t="str">
        <f t="shared" si="130"/>
        <v/>
      </c>
      <c r="U1312" s="41" t="str">
        <f t="shared" si="131"/>
        <v/>
      </c>
      <c r="V1312" s="36" t="str">
        <f t="shared" si="132"/>
        <v/>
      </c>
      <c r="W1312" s="36" t="str">
        <f t="shared" si="133"/>
        <v/>
      </c>
      <c r="X1312" s="31"/>
      <c r="Y1312" s="31"/>
      <c r="Z1312" s="31" t="s">
        <v>10164</v>
      </c>
      <c r="AA1312" s="31">
        <v>1311</v>
      </c>
      <c r="AB1312" s="31"/>
      <c r="AC1312" s="31"/>
      <c r="AD1312" s="31"/>
      <c r="AE1312" s="31"/>
      <c r="AF1312" s="31"/>
    </row>
    <row r="1313" spans="1:32">
      <c r="A1313" s="31" t="str">
        <f>IF((Rapportage!A1313)="","",_xlfn.CONCAT(REPT("0",4-LEN(Rapportage!A1313)),Rapportage!A1313))</f>
        <v/>
      </c>
      <c r="B1313" s="31" t="s">
        <v>3942</v>
      </c>
      <c r="C1313" s="31" t="str">
        <f>IF((Rapportage!C1313)="","",_xlfn.CONCAT(REPT("0",10-LEN(Rapportage!C1313)),Rapportage!C1313))</f>
        <v/>
      </c>
      <c r="D1313" s="31" t="s">
        <v>3943</v>
      </c>
      <c r="E1313" s="31" t="s">
        <v>18894</v>
      </c>
      <c r="F1313" s="31" t="s">
        <v>16372</v>
      </c>
      <c r="G1313" s="31" t="s">
        <v>3944</v>
      </c>
      <c r="H1313" s="31" t="s">
        <v>10165</v>
      </c>
      <c r="I1313" s="31">
        <v>1766</v>
      </c>
      <c r="J1313" s="31" t="e">
        <f ca="1">IF(($AB$2-$AA$2) &gt;= 0,IF(LEN(TEXT((V1313)*100,"00000"))=3,_xlfn.CONCAT(0,TEXT((V1313)*100,"00000")),TEXT((V1313)*100,"00000")),empty)</f>
        <v>#NAME?</v>
      </c>
      <c r="K1313" s="31" t="str">
        <f t="shared" si="129"/>
        <v/>
      </c>
      <c r="L1313" s="31" t="s">
        <v>13853</v>
      </c>
      <c r="M1313" s="31"/>
      <c r="N1313" s="33" t="e">
        <f>MOD(Rapportage!H1313-Rapportage!F1313,1)-P1313</f>
        <v>#VALUE!</v>
      </c>
      <c r="O1313" s="31" t="str">
        <f>IF(Rapportage!G1313="","",Rapportage!G1313-Rapportage!E1313)</f>
        <v/>
      </c>
      <c r="P1313" s="35" t="str">
        <f>IF(Rapportage!K1313="","",(Rapportage!K1313*60)/1440)</f>
        <v/>
      </c>
      <c r="Q1313" s="40" t="str">
        <f>IF(O1313=1,1-((Rapportage!F502-$X$2)),"")</f>
        <v/>
      </c>
      <c r="R1313" s="40" t="str">
        <f t="shared" si="128"/>
        <v/>
      </c>
      <c r="S1313" s="35" t="str">
        <f>IF(OR(O1313=1,Rapportage!H1313&lt;$X$3),IF(Rapportage!H1313&lt;"00:01","",(Rapportage!H1313-$X$2)),"")</f>
        <v/>
      </c>
      <c r="T1313" s="36" t="str">
        <f t="shared" si="130"/>
        <v/>
      </c>
      <c r="U1313" s="41" t="str">
        <f t="shared" si="131"/>
        <v/>
      </c>
      <c r="V1313" s="36" t="str">
        <f t="shared" si="132"/>
        <v/>
      </c>
      <c r="W1313" s="36" t="str">
        <f t="shared" si="133"/>
        <v/>
      </c>
      <c r="X1313" s="31"/>
      <c r="Y1313" s="31"/>
      <c r="Z1313" s="31" t="s">
        <v>10166</v>
      </c>
      <c r="AA1313" s="31">
        <v>1312</v>
      </c>
      <c r="AB1313" s="31"/>
      <c r="AC1313" s="31"/>
      <c r="AD1313" s="31"/>
      <c r="AE1313" s="31"/>
      <c r="AF1313" s="31"/>
    </row>
    <row r="1314" spans="1:32">
      <c r="A1314" s="31" t="str">
        <f>IF((Rapportage!A1314)="","",_xlfn.CONCAT(REPT("0",4-LEN(Rapportage!A1314)),Rapportage!A1314))</f>
        <v/>
      </c>
      <c r="B1314" s="31" t="s">
        <v>3945</v>
      </c>
      <c r="C1314" s="31" t="str">
        <f>IF((Rapportage!C1314)="","",_xlfn.CONCAT(REPT("0",10-LEN(Rapportage!C1314)),Rapportage!C1314))</f>
        <v/>
      </c>
      <c r="D1314" s="31" t="s">
        <v>3946</v>
      </c>
      <c r="E1314" s="31" t="s">
        <v>18895</v>
      </c>
      <c r="F1314" s="31" t="s">
        <v>16373</v>
      </c>
      <c r="G1314" s="31" t="s">
        <v>3947</v>
      </c>
      <c r="H1314" s="31" t="s">
        <v>10167</v>
      </c>
      <c r="I1314" s="31">
        <v>1766</v>
      </c>
      <c r="J1314" s="31" t="e">
        <f ca="1">IF(($AB$2-$AA$2) &gt;= 0,IF(LEN(TEXT((V1314)*100,"00000"))=3,_xlfn.CONCAT(0,TEXT((V1314)*100,"00000")),TEXT((V1314)*100,"00000")),empty)</f>
        <v>#NAME?</v>
      </c>
      <c r="K1314" s="31" t="str">
        <f t="shared" si="129"/>
        <v/>
      </c>
      <c r="L1314" s="31" t="s">
        <v>13854</v>
      </c>
      <c r="M1314" s="31"/>
      <c r="N1314" s="33" t="e">
        <f>MOD(Rapportage!H1314-Rapportage!F1314,1)-P1314</f>
        <v>#VALUE!</v>
      </c>
      <c r="O1314" s="31" t="str">
        <f>IF(Rapportage!G1314="","",Rapportage!G1314-Rapportage!E1314)</f>
        <v/>
      </c>
      <c r="P1314" s="35" t="str">
        <f>IF(Rapportage!K1314="","",(Rapportage!K1314*60)/1440)</f>
        <v/>
      </c>
      <c r="Q1314" s="40" t="str">
        <f>IF(O1314=1,1-((Rapportage!F503-$X$2)),"")</f>
        <v/>
      </c>
      <c r="R1314" s="40" t="str">
        <f t="shared" si="128"/>
        <v/>
      </c>
      <c r="S1314" s="35" t="str">
        <f>IF(OR(O1314=1,Rapportage!H1314&lt;$X$3),IF(Rapportage!H1314&lt;"00:01","",(Rapportage!H1314-$X$2)),"")</f>
        <v/>
      </c>
      <c r="T1314" s="36" t="str">
        <f t="shared" si="130"/>
        <v/>
      </c>
      <c r="U1314" s="41" t="str">
        <f t="shared" si="131"/>
        <v/>
      </c>
      <c r="V1314" s="36" t="str">
        <f t="shared" si="132"/>
        <v/>
      </c>
      <c r="W1314" s="36" t="str">
        <f t="shared" si="133"/>
        <v/>
      </c>
      <c r="X1314" s="31"/>
      <c r="Y1314" s="31"/>
      <c r="Z1314" s="31" t="s">
        <v>10168</v>
      </c>
      <c r="AA1314" s="31">
        <v>1313</v>
      </c>
      <c r="AB1314" s="31"/>
      <c r="AC1314" s="31"/>
      <c r="AD1314" s="31"/>
      <c r="AE1314" s="31"/>
      <c r="AF1314" s="31"/>
    </row>
    <row r="1315" spans="1:32">
      <c r="A1315" s="31" t="str">
        <f>IF((Rapportage!A1315)="","",_xlfn.CONCAT(REPT("0",4-LEN(Rapportage!A1315)),Rapportage!A1315))</f>
        <v/>
      </c>
      <c r="B1315" s="31" t="s">
        <v>3948</v>
      </c>
      <c r="C1315" s="31" t="str">
        <f>IF((Rapportage!C1315)="","",_xlfn.CONCAT(REPT("0",10-LEN(Rapportage!C1315)),Rapportage!C1315))</f>
        <v/>
      </c>
      <c r="D1315" s="31" t="s">
        <v>3949</v>
      </c>
      <c r="E1315" s="31" t="s">
        <v>18896</v>
      </c>
      <c r="F1315" s="31" t="s">
        <v>16374</v>
      </c>
      <c r="G1315" s="31" t="s">
        <v>3950</v>
      </c>
      <c r="H1315" s="31" t="s">
        <v>10169</v>
      </c>
      <c r="I1315" s="31">
        <v>1766</v>
      </c>
      <c r="J1315" s="31" t="e">
        <f ca="1">IF(($AB$2-$AA$2) &gt;= 0,IF(LEN(TEXT((V1315)*100,"00000"))=3,_xlfn.CONCAT(0,TEXT((V1315)*100,"00000")),TEXT((V1315)*100,"00000")),empty)</f>
        <v>#NAME?</v>
      </c>
      <c r="K1315" s="31" t="str">
        <f t="shared" si="129"/>
        <v/>
      </c>
      <c r="L1315" s="31" t="s">
        <v>13855</v>
      </c>
      <c r="M1315" s="31"/>
      <c r="N1315" s="33" t="e">
        <f>MOD(Rapportage!H1315-Rapportage!F1315,1)-P1315</f>
        <v>#VALUE!</v>
      </c>
      <c r="O1315" s="31" t="str">
        <f>IF(Rapportage!G1315="","",Rapportage!G1315-Rapportage!E1315)</f>
        <v/>
      </c>
      <c r="P1315" s="35" t="str">
        <f>IF(Rapportage!K1315="","",(Rapportage!K1315*60)/1440)</f>
        <v/>
      </c>
      <c r="Q1315" s="40" t="str">
        <f>IF(O1315=1,1-((Rapportage!F504-$X$2)),"")</f>
        <v/>
      </c>
      <c r="R1315" s="40" t="str">
        <f t="shared" si="128"/>
        <v/>
      </c>
      <c r="S1315" s="35" t="str">
        <f>IF(OR(O1315=1,Rapportage!H1315&lt;$X$3),IF(Rapportage!H1315&lt;"00:01","",(Rapportage!H1315-$X$2)),"")</f>
        <v/>
      </c>
      <c r="T1315" s="36" t="str">
        <f t="shared" si="130"/>
        <v/>
      </c>
      <c r="U1315" s="41" t="str">
        <f t="shared" si="131"/>
        <v/>
      </c>
      <c r="V1315" s="36" t="str">
        <f t="shared" si="132"/>
        <v/>
      </c>
      <c r="W1315" s="36" t="str">
        <f t="shared" si="133"/>
        <v/>
      </c>
      <c r="X1315" s="31"/>
      <c r="Y1315" s="31"/>
      <c r="Z1315" s="31" t="s">
        <v>10170</v>
      </c>
      <c r="AA1315" s="31">
        <v>1314</v>
      </c>
      <c r="AB1315" s="31"/>
      <c r="AC1315" s="31"/>
      <c r="AD1315" s="31"/>
      <c r="AE1315" s="31"/>
      <c r="AF1315" s="31"/>
    </row>
    <row r="1316" spans="1:32">
      <c r="A1316" s="31" t="str">
        <f>IF((Rapportage!A1316)="","",_xlfn.CONCAT(REPT("0",4-LEN(Rapportage!A1316)),Rapportage!A1316))</f>
        <v/>
      </c>
      <c r="B1316" s="31" t="s">
        <v>3951</v>
      </c>
      <c r="C1316" s="31" t="str">
        <f>IF((Rapportage!C1316)="","",_xlfn.CONCAT(REPT("0",10-LEN(Rapportage!C1316)),Rapportage!C1316))</f>
        <v/>
      </c>
      <c r="D1316" s="31" t="s">
        <v>3952</v>
      </c>
      <c r="E1316" s="31" t="s">
        <v>18897</v>
      </c>
      <c r="F1316" s="31" t="s">
        <v>16375</v>
      </c>
      <c r="G1316" s="31" t="s">
        <v>3953</v>
      </c>
      <c r="H1316" s="31" t="s">
        <v>10171</v>
      </c>
      <c r="I1316" s="31">
        <v>1766</v>
      </c>
      <c r="J1316" s="31" t="e">
        <f ca="1">IF(($AB$2-$AA$2) &gt;= 0,IF(LEN(TEXT((V1316)*100,"00000"))=3,_xlfn.CONCAT(0,TEXT((V1316)*100,"00000")),TEXT((V1316)*100,"00000")),empty)</f>
        <v>#NAME?</v>
      </c>
      <c r="K1316" s="31" t="str">
        <f t="shared" si="129"/>
        <v/>
      </c>
      <c r="L1316" s="31" t="s">
        <v>13856</v>
      </c>
      <c r="M1316" s="31"/>
      <c r="N1316" s="33" t="e">
        <f>MOD(Rapportage!H1316-Rapportage!F1316,1)-P1316</f>
        <v>#VALUE!</v>
      </c>
      <c r="O1316" s="31" t="str">
        <f>IF(Rapportage!G1316="","",Rapportage!G1316-Rapportage!E1316)</f>
        <v/>
      </c>
      <c r="P1316" s="35" t="str">
        <f>IF(Rapportage!K1316="","",(Rapportage!K1316*60)/1440)</f>
        <v/>
      </c>
      <c r="Q1316" s="40" t="str">
        <f>IF(O1316=1,1-((Rapportage!F505-$X$2)),"")</f>
        <v/>
      </c>
      <c r="R1316" s="40" t="str">
        <f t="shared" si="128"/>
        <v/>
      </c>
      <c r="S1316" s="35" t="str">
        <f>IF(OR(O1316=1,Rapportage!H1316&lt;$X$3),IF(Rapportage!H1316&lt;"00:01","",(Rapportage!H1316-$X$2)),"")</f>
        <v/>
      </c>
      <c r="T1316" s="36" t="str">
        <f t="shared" si="130"/>
        <v/>
      </c>
      <c r="U1316" s="41" t="str">
        <f t="shared" si="131"/>
        <v/>
      </c>
      <c r="V1316" s="36" t="str">
        <f t="shared" si="132"/>
        <v/>
      </c>
      <c r="W1316" s="36" t="str">
        <f t="shared" si="133"/>
        <v/>
      </c>
      <c r="X1316" s="31"/>
      <c r="Y1316" s="31"/>
      <c r="Z1316" s="31" t="s">
        <v>10172</v>
      </c>
      <c r="AA1316" s="31">
        <v>1315</v>
      </c>
      <c r="AB1316" s="31"/>
      <c r="AC1316" s="31"/>
      <c r="AD1316" s="31"/>
      <c r="AE1316" s="31"/>
      <c r="AF1316" s="31"/>
    </row>
    <row r="1317" spans="1:32">
      <c r="A1317" s="31" t="str">
        <f>IF((Rapportage!A1317)="","",_xlfn.CONCAT(REPT("0",4-LEN(Rapportage!A1317)),Rapportage!A1317))</f>
        <v/>
      </c>
      <c r="B1317" s="31" t="s">
        <v>3954</v>
      </c>
      <c r="C1317" s="31" t="str">
        <f>IF((Rapportage!C1317)="","",_xlfn.CONCAT(REPT("0",10-LEN(Rapportage!C1317)),Rapportage!C1317))</f>
        <v/>
      </c>
      <c r="D1317" s="31" t="s">
        <v>3955</v>
      </c>
      <c r="E1317" s="31" t="s">
        <v>18898</v>
      </c>
      <c r="F1317" s="31" t="s">
        <v>16376</v>
      </c>
      <c r="G1317" s="31" t="s">
        <v>3956</v>
      </c>
      <c r="H1317" s="31" t="s">
        <v>10173</v>
      </c>
      <c r="I1317" s="31">
        <v>1766</v>
      </c>
      <c r="J1317" s="31" t="e">
        <f ca="1">IF(($AB$2-$AA$2) &gt;= 0,IF(LEN(TEXT((V1317)*100,"00000"))=3,_xlfn.CONCAT(0,TEXT((V1317)*100,"00000")),TEXT((V1317)*100,"00000")),empty)</f>
        <v>#NAME?</v>
      </c>
      <c r="K1317" s="31" t="str">
        <f t="shared" si="129"/>
        <v/>
      </c>
      <c r="L1317" s="31" t="s">
        <v>13857</v>
      </c>
      <c r="M1317" s="31"/>
      <c r="N1317" s="33" t="e">
        <f>MOD(Rapportage!H1317-Rapportage!F1317,1)-P1317</f>
        <v>#VALUE!</v>
      </c>
      <c r="O1317" s="31" t="str">
        <f>IF(Rapportage!G1317="","",Rapportage!G1317-Rapportage!E1317)</f>
        <v/>
      </c>
      <c r="P1317" s="35" t="str">
        <f>IF(Rapportage!K1317="","",(Rapportage!K1317*60)/1440)</f>
        <v/>
      </c>
      <c r="Q1317" s="40" t="str">
        <f>IF(O1317=1,1-((Rapportage!F506-$X$2)),"")</f>
        <v/>
      </c>
      <c r="R1317" s="40" t="str">
        <f t="shared" si="128"/>
        <v/>
      </c>
      <c r="S1317" s="35" t="str">
        <f>IF(OR(O1317=1,Rapportage!H1317&lt;$X$3),IF(Rapportage!H1317&lt;"00:01","",(Rapportage!H1317-$X$2)),"")</f>
        <v/>
      </c>
      <c r="T1317" s="36" t="str">
        <f t="shared" si="130"/>
        <v/>
      </c>
      <c r="U1317" s="41" t="str">
        <f t="shared" si="131"/>
        <v/>
      </c>
      <c r="V1317" s="36" t="str">
        <f t="shared" si="132"/>
        <v/>
      </c>
      <c r="W1317" s="36" t="str">
        <f t="shared" si="133"/>
        <v/>
      </c>
      <c r="X1317" s="31"/>
      <c r="Y1317" s="31"/>
      <c r="Z1317" s="31" t="s">
        <v>10174</v>
      </c>
      <c r="AA1317" s="31">
        <v>1316</v>
      </c>
      <c r="AB1317" s="31"/>
      <c r="AC1317" s="31"/>
      <c r="AD1317" s="31"/>
      <c r="AE1317" s="31"/>
      <c r="AF1317" s="31"/>
    </row>
    <row r="1318" spans="1:32">
      <c r="A1318" s="31" t="str">
        <f>IF((Rapportage!A1318)="","",_xlfn.CONCAT(REPT("0",4-LEN(Rapportage!A1318)),Rapportage!A1318))</f>
        <v/>
      </c>
      <c r="B1318" s="31" t="s">
        <v>3957</v>
      </c>
      <c r="C1318" s="31" t="str">
        <f>IF((Rapportage!C1318)="","",_xlfn.CONCAT(REPT("0",10-LEN(Rapportage!C1318)),Rapportage!C1318))</f>
        <v/>
      </c>
      <c r="D1318" s="31" t="s">
        <v>3958</v>
      </c>
      <c r="E1318" s="31" t="s">
        <v>18899</v>
      </c>
      <c r="F1318" s="31" t="s">
        <v>16377</v>
      </c>
      <c r="G1318" s="31" t="s">
        <v>3959</v>
      </c>
      <c r="H1318" s="31" t="s">
        <v>10175</v>
      </c>
      <c r="I1318" s="31">
        <v>1766</v>
      </c>
      <c r="J1318" s="31" t="e">
        <f ca="1">IF(($AB$2-$AA$2) &gt;= 0,IF(LEN(TEXT((V1318)*100,"00000"))=3,_xlfn.CONCAT(0,TEXT((V1318)*100,"00000")),TEXT((V1318)*100,"00000")),empty)</f>
        <v>#NAME?</v>
      </c>
      <c r="K1318" s="31" t="str">
        <f t="shared" si="129"/>
        <v/>
      </c>
      <c r="L1318" s="31" t="s">
        <v>13858</v>
      </c>
      <c r="M1318" s="31"/>
      <c r="N1318" s="33" t="e">
        <f>MOD(Rapportage!H1318-Rapportage!F1318,1)-P1318</f>
        <v>#VALUE!</v>
      </c>
      <c r="O1318" s="31" t="str">
        <f>IF(Rapportage!G1318="","",Rapportage!G1318-Rapportage!E1318)</f>
        <v/>
      </c>
      <c r="P1318" s="35" t="str">
        <f>IF(Rapportage!K1318="","",(Rapportage!K1318*60)/1440)</f>
        <v/>
      </c>
      <c r="Q1318" s="40" t="str">
        <f>IF(O1318=1,1-((Rapportage!F507-$X$2)),"")</f>
        <v/>
      </c>
      <c r="R1318" s="40" t="str">
        <f t="shared" si="128"/>
        <v/>
      </c>
      <c r="S1318" s="35" t="str">
        <f>IF(OR(O1318=1,Rapportage!H1318&lt;$X$3),IF(Rapportage!H1318&lt;"00:01","",(Rapportage!H1318-$X$2)),"")</f>
        <v/>
      </c>
      <c r="T1318" s="36" t="str">
        <f t="shared" si="130"/>
        <v/>
      </c>
      <c r="U1318" s="41" t="str">
        <f t="shared" si="131"/>
        <v/>
      </c>
      <c r="V1318" s="36" t="str">
        <f t="shared" si="132"/>
        <v/>
      </c>
      <c r="W1318" s="36" t="str">
        <f t="shared" si="133"/>
        <v/>
      </c>
      <c r="X1318" s="31"/>
      <c r="Y1318" s="31"/>
      <c r="Z1318" s="31" t="s">
        <v>10176</v>
      </c>
      <c r="AA1318" s="31">
        <v>1317</v>
      </c>
      <c r="AB1318" s="31"/>
      <c r="AC1318" s="31"/>
      <c r="AD1318" s="31"/>
      <c r="AE1318" s="31"/>
      <c r="AF1318" s="31"/>
    </row>
    <row r="1319" spans="1:32">
      <c r="A1319" s="31" t="str">
        <f>IF((Rapportage!A1319)="","",_xlfn.CONCAT(REPT("0",4-LEN(Rapportage!A1319)),Rapportage!A1319))</f>
        <v/>
      </c>
      <c r="B1319" s="31" t="s">
        <v>3960</v>
      </c>
      <c r="C1319" s="31" t="str">
        <f>IF((Rapportage!C1319)="","",_xlfn.CONCAT(REPT("0",10-LEN(Rapportage!C1319)),Rapportage!C1319))</f>
        <v/>
      </c>
      <c r="D1319" s="31" t="s">
        <v>3961</v>
      </c>
      <c r="E1319" s="31" t="s">
        <v>18900</v>
      </c>
      <c r="F1319" s="31" t="s">
        <v>16378</v>
      </c>
      <c r="G1319" s="31" t="s">
        <v>3962</v>
      </c>
      <c r="H1319" s="31" t="s">
        <v>10177</v>
      </c>
      <c r="I1319" s="31">
        <v>1766</v>
      </c>
      <c r="J1319" s="31" t="e">
        <f ca="1">IF(($AB$2-$AA$2) &gt;= 0,IF(LEN(TEXT((V1319)*100,"00000"))=3,_xlfn.CONCAT(0,TEXT((V1319)*100,"00000")),TEXT((V1319)*100,"00000")),empty)</f>
        <v>#NAME?</v>
      </c>
      <c r="K1319" s="31" t="str">
        <f t="shared" si="129"/>
        <v/>
      </c>
      <c r="L1319" s="31" t="s">
        <v>13859</v>
      </c>
      <c r="M1319" s="31"/>
      <c r="N1319" s="33" t="e">
        <f>MOD(Rapportage!H1319-Rapportage!F1319,1)-P1319</f>
        <v>#VALUE!</v>
      </c>
      <c r="O1319" s="31" t="str">
        <f>IF(Rapportage!G1319="","",Rapportage!G1319-Rapportage!E1319)</f>
        <v/>
      </c>
      <c r="P1319" s="35" t="str">
        <f>IF(Rapportage!K1319="","",(Rapportage!K1319*60)/1440)</f>
        <v/>
      </c>
      <c r="Q1319" s="40" t="str">
        <f>IF(O1319=1,1-((Rapportage!F508-$X$2)),"")</f>
        <v/>
      </c>
      <c r="R1319" s="40" t="str">
        <f t="shared" si="128"/>
        <v/>
      </c>
      <c r="S1319" s="35" t="str">
        <f>IF(OR(O1319=1,Rapportage!H1319&lt;$X$3),IF(Rapportage!H1319&lt;"00:01","",(Rapportage!H1319-$X$2)),"")</f>
        <v/>
      </c>
      <c r="T1319" s="36" t="str">
        <f t="shared" si="130"/>
        <v/>
      </c>
      <c r="U1319" s="41" t="str">
        <f t="shared" si="131"/>
        <v/>
      </c>
      <c r="V1319" s="36" t="str">
        <f t="shared" si="132"/>
        <v/>
      </c>
      <c r="W1319" s="36" t="str">
        <f t="shared" si="133"/>
        <v/>
      </c>
      <c r="X1319" s="31"/>
      <c r="Y1319" s="31"/>
      <c r="Z1319" s="31" t="s">
        <v>10178</v>
      </c>
      <c r="AA1319" s="31">
        <v>1318</v>
      </c>
      <c r="AB1319" s="31"/>
      <c r="AC1319" s="31"/>
      <c r="AD1319" s="31"/>
      <c r="AE1319" s="31"/>
      <c r="AF1319" s="31"/>
    </row>
    <row r="1320" spans="1:32">
      <c r="A1320" s="31" t="str">
        <f>IF((Rapportage!A1320)="","",_xlfn.CONCAT(REPT("0",4-LEN(Rapportage!A1320)),Rapportage!A1320))</f>
        <v/>
      </c>
      <c r="B1320" s="31" t="s">
        <v>3963</v>
      </c>
      <c r="C1320" s="31" t="str">
        <f>IF((Rapportage!C1320)="","",_xlfn.CONCAT(REPT("0",10-LEN(Rapportage!C1320)),Rapportage!C1320))</f>
        <v/>
      </c>
      <c r="D1320" s="31" t="s">
        <v>3964</v>
      </c>
      <c r="E1320" s="31" t="s">
        <v>18901</v>
      </c>
      <c r="F1320" s="31" t="s">
        <v>16379</v>
      </c>
      <c r="G1320" s="31" t="s">
        <v>3965</v>
      </c>
      <c r="H1320" s="31" t="s">
        <v>10179</v>
      </c>
      <c r="I1320" s="31">
        <v>1766</v>
      </c>
      <c r="J1320" s="31" t="e">
        <f ca="1">IF(($AB$2-$AA$2) &gt;= 0,IF(LEN(TEXT((V1320)*100,"00000"))=3,_xlfn.CONCAT(0,TEXT((V1320)*100,"00000")),TEXT((V1320)*100,"00000")),empty)</f>
        <v>#NAME?</v>
      </c>
      <c r="K1320" s="31" t="str">
        <f t="shared" si="129"/>
        <v/>
      </c>
      <c r="L1320" s="31" t="s">
        <v>13860</v>
      </c>
      <c r="M1320" s="31"/>
      <c r="N1320" s="33" t="e">
        <f>MOD(Rapportage!H1320-Rapportage!F1320,1)-P1320</f>
        <v>#VALUE!</v>
      </c>
      <c r="O1320" s="31" t="str">
        <f>IF(Rapportage!G1320="","",Rapportage!G1320-Rapportage!E1320)</f>
        <v/>
      </c>
      <c r="P1320" s="35" t="str">
        <f>IF(Rapportage!K1320="","",(Rapportage!K1320*60)/1440)</f>
        <v/>
      </c>
      <c r="Q1320" s="40" t="str">
        <f>IF(O1320=1,1-((Rapportage!F509-$X$2)),"")</f>
        <v/>
      </c>
      <c r="R1320" s="40" t="str">
        <f t="shared" si="128"/>
        <v/>
      </c>
      <c r="S1320" s="35" t="str">
        <f>IF(OR(O1320=1,Rapportage!H1320&lt;$X$3),IF(Rapportage!H1320&lt;"00:01","",(Rapportage!H1320-$X$2)),"")</f>
        <v/>
      </c>
      <c r="T1320" s="36" t="str">
        <f t="shared" si="130"/>
        <v/>
      </c>
      <c r="U1320" s="41" t="str">
        <f t="shared" si="131"/>
        <v/>
      </c>
      <c r="V1320" s="36" t="str">
        <f t="shared" si="132"/>
        <v/>
      </c>
      <c r="W1320" s="36" t="str">
        <f t="shared" si="133"/>
        <v/>
      </c>
      <c r="X1320" s="31"/>
      <c r="Y1320" s="31"/>
      <c r="Z1320" s="31" t="s">
        <v>10180</v>
      </c>
      <c r="AA1320" s="31">
        <v>1319</v>
      </c>
      <c r="AB1320" s="31"/>
      <c r="AC1320" s="31"/>
      <c r="AD1320" s="31"/>
      <c r="AE1320" s="31"/>
      <c r="AF1320" s="31"/>
    </row>
    <row r="1321" spans="1:32">
      <c r="A1321" s="31" t="str">
        <f>IF((Rapportage!A1321)="","",_xlfn.CONCAT(REPT("0",4-LEN(Rapportage!A1321)),Rapportage!A1321))</f>
        <v/>
      </c>
      <c r="B1321" s="31" t="s">
        <v>3966</v>
      </c>
      <c r="C1321" s="31" t="str">
        <f>IF((Rapportage!C1321)="","",_xlfn.CONCAT(REPT("0",10-LEN(Rapportage!C1321)),Rapportage!C1321))</f>
        <v/>
      </c>
      <c r="D1321" s="31" t="s">
        <v>3967</v>
      </c>
      <c r="E1321" s="31" t="s">
        <v>18902</v>
      </c>
      <c r="F1321" s="31" t="s">
        <v>16380</v>
      </c>
      <c r="G1321" s="31" t="s">
        <v>3968</v>
      </c>
      <c r="H1321" s="31" t="s">
        <v>10181</v>
      </c>
      <c r="I1321" s="31">
        <v>1766</v>
      </c>
      <c r="J1321" s="31" t="e">
        <f ca="1">IF(($AB$2-$AA$2) &gt;= 0,IF(LEN(TEXT((V1321)*100,"00000"))=3,_xlfn.CONCAT(0,TEXT((V1321)*100,"00000")),TEXT((V1321)*100,"00000")),empty)</f>
        <v>#NAME?</v>
      </c>
      <c r="K1321" s="31" t="str">
        <f t="shared" si="129"/>
        <v/>
      </c>
      <c r="L1321" s="31" t="s">
        <v>13861</v>
      </c>
      <c r="M1321" s="31"/>
      <c r="N1321" s="33" t="e">
        <f>MOD(Rapportage!H1321-Rapportage!F1321,1)-P1321</f>
        <v>#VALUE!</v>
      </c>
      <c r="O1321" s="31" t="str">
        <f>IF(Rapportage!G1321="","",Rapportage!G1321-Rapportage!E1321)</f>
        <v/>
      </c>
      <c r="P1321" s="35" t="str">
        <f>IF(Rapportage!K1321="","",(Rapportage!K1321*60)/1440)</f>
        <v/>
      </c>
      <c r="Q1321" s="40" t="str">
        <f>IF(O1321=1,1-((Rapportage!F510-$X$2)),"")</f>
        <v/>
      </c>
      <c r="R1321" s="40" t="str">
        <f t="shared" si="128"/>
        <v/>
      </c>
      <c r="S1321" s="35" t="str">
        <f>IF(OR(O1321=1,Rapportage!H1321&lt;$X$3),IF(Rapportage!H1321&lt;"00:01","",(Rapportage!H1321-$X$2)),"")</f>
        <v/>
      </c>
      <c r="T1321" s="36" t="str">
        <f t="shared" si="130"/>
        <v/>
      </c>
      <c r="U1321" s="41" t="str">
        <f t="shared" si="131"/>
        <v/>
      </c>
      <c r="V1321" s="36" t="str">
        <f t="shared" si="132"/>
        <v/>
      </c>
      <c r="W1321" s="36" t="str">
        <f t="shared" si="133"/>
        <v/>
      </c>
      <c r="X1321" s="31"/>
      <c r="Y1321" s="31"/>
      <c r="Z1321" s="31" t="s">
        <v>10182</v>
      </c>
      <c r="AA1321" s="31">
        <v>1320</v>
      </c>
      <c r="AB1321" s="31"/>
      <c r="AC1321" s="31"/>
      <c r="AD1321" s="31"/>
      <c r="AE1321" s="31"/>
      <c r="AF1321" s="31"/>
    </row>
    <row r="1322" spans="1:32">
      <c r="A1322" s="31" t="str">
        <f>IF((Rapportage!A1322)="","",_xlfn.CONCAT(REPT("0",4-LEN(Rapportage!A1322)),Rapportage!A1322))</f>
        <v/>
      </c>
      <c r="B1322" s="31" t="s">
        <v>3969</v>
      </c>
      <c r="C1322" s="31" t="str">
        <f>IF((Rapportage!C1322)="","",_xlfn.CONCAT(REPT("0",10-LEN(Rapportage!C1322)),Rapportage!C1322))</f>
        <v/>
      </c>
      <c r="D1322" s="31" t="s">
        <v>3970</v>
      </c>
      <c r="E1322" s="31" t="s">
        <v>18903</v>
      </c>
      <c r="F1322" s="31" t="s">
        <v>16381</v>
      </c>
      <c r="G1322" s="31" t="s">
        <v>3971</v>
      </c>
      <c r="H1322" s="31" t="s">
        <v>10183</v>
      </c>
      <c r="I1322" s="31">
        <v>1766</v>
      </c>
      <c r="J1322" s="31" t="e">
        <f ca="1">IF(($AB$2-$AA$2) &gt;= 0,IF(LEN(TEXT((V1322)*100,"00000"))=3,_xlfn.CONCAT(0,TEXT((V1322)*100,"00000")),TEXT((V1322)*100,"00000")),empty)</f>
        <v>#NAME?</v>
      </c>
      <c r="K1322" s="31" t="str">
        <f t="shared" si="129"/>
        <v/>
      </c>
      <c r="L1322" s="31" t="s">
        <v>13862</v>
      </c>
      <c r="M1322" s="31"/>
      <c r="N1322" s="33" t="e">
        <f>MOD(Rapportage!H1322-Rapportage!F1322,1)-P1322</f>
        <v>#VALUE!</v>
      </c>
      <c r="O1322" s="31" t="str">
        <f>IF(Rapportage!G1322="","",Rapportage!G1322-Rapportage!E1322)</f>
        <v/>
      </c>
      <c r="P1322" s="35" t="str">
        <f>IF(Rapportage!K1322="","",(Rapportage!K1322*60)/1440)</f>
        <v/>
      </c>
      <c r="Q1322" s="40" t="str">
        <f>IF(O1322=1,1-((Rapportage!F511-$X$2)),"")</f>
        <v/>
      </c>
      <c r="R1322" s="40" t="str">
        <f t="shared" si="128"/>
        <v/>
      </c>
      <c r="S1322" s="35" t="str">
        <f>IF(OR(O1322=1,Rapportage!H1322&lt;$X$3),IF(Rapportage!H1322&lt;"00:01","",(Rapportage!H1322-$X$2)),"")</f>
        <v/>
      </c>
      <c r="T1322" s="36" t="str">
        <f t="shared" si="130"/>
        <v/>
      </c>
      <c r="U1322" s="41" t="str">
        <f t="shared" si="131"/>
        <v/>
      </c>
      <c r="V1322" s="36" t="str">
        <f t="shared" si="132"/>
        <v/>
      </c>
      <c r="W1322" s="36" t="str">
        <f t="shared" si="133"/>
        <v/>
      </c>
      <c r="X1322" s="31"/>
      <c r="Y1322" s="31"/>
      <c r="Z1322" s="31" t="s">
        <v>10184</v>
      </c>
      <c r="AA1322" s="31">
        <v>1321</v>
      </c>
      <c r="AB1322" s="31"/>
      <c r="AC1322" s="31"/>
      <c r="AD1322" s="31"/>
      <c r="AE1322" s="31"/>
      <c r="AF1322" s="31"/>
    </row>
    <row r="1323" spans="1:32">
      <c r="A1323" s="31" t="str">
        <f>IF((Rapportage!A1323)="","",_xlfn.CONCAT(REPT("0",4-LEN(Rapportage!A1323)),Rapportage!A1323))</f>
        <v/>
      </c>
      <c r="B1323" s="31" t="s">
        <v>3972</v>
      </c>
      <c r="C1323" s="31" t="str">
        <f>IF((Rapportage!C1323)="","",_xlfn.CONCAT(REPT("0",10-LEN(Rapportage!C1323)),Rapportage!C1323))</f>
        <v/>
      </c>
      <c r="D1323" s="31" t="s">
        <v>3973</v>
      </c>
      <c r="E1323" s="31" t="s">
        <v>18904</v>
      </c>
      <c r="F1323" s="31" t="s">
        <v>16382</v>
      </c>
      <c r="G1323" s="31" t="s">
        <v>3974</v>
      </c>
      <c r="H1323" s="31" t="s">
        <v>10185</v>
      </c>
      <c r="I1323" s="31">
        <v>1766</v>
      </c>
      <c r="J1323" s="31" t="e">
        <f ca="1">IF(($AB$2-$AA$2) &gt;= 0,IF(LEN(TEXT((V1323)*100,"00000"))=3,_xlfn.CONCAT(0,TEXT((V1323)*100,"00000")),TEXT((V1323)*100,"00000")),empty)</f>
        <v>#NAME?</v>
      </c>
      <c r="K1323" s="31" t="str">
        <f t="shared" si="129"/>
        <v/>
      </c>
      <c r="L1323" s="31" t="s">
        <v>13863</v>
      </c>
      <c r="M1323" s="31"/>
      <c r="N1323" s="33" t="e">
        <f>MOD(Rapportage!H1323-Rapportage!F1323,1)-P1323</f>
        <v>#VALUE!</v>
      </c>
      <c r="O1323" s="31" t="str">
        <f>IF(Rapportage!G1323="","",Rapportage!G1323-Rapportage!E1323)</f>
        <v/>
      </c>
      <c r="P1323" s="35" t="str">
        <f>IF(Rapportage!K1323="","",(Rapportage!K1323*60)/1440)</f>
        <v/>
      </c>
      <c r="Q1323" s="40" t="str">
        <f>IF(O1323=1,1-((Rapportage!F512-$X$2)),"")</f>
        <v/>
      </c>
      <c r="R1323" s="40" t="str">
        <f t="shared" si="128"/>
        <v/>
      </c>
      <c r="S1323" s="35" t="str">
        <f>IF(OR(O1323=1,Rapportage!H1323&lt;$X$3),IF(Rapportage!H1323&lt;"00:01","",(Rapportage!H1323-$X$2)),"")</f>
        <v/>
      </c>
      <c r="T1323" s="36" t="str">
        <f t="shared" si="130"/>
        <v/>
      </c>
      <c r="U1323" s="41" t="str">
        <f t="shared" si="131"/>
        <v/>
      </c>
      <c r="V1323" s="36" t="str">
        <f t="shared" si="132"/>
        <v/>
      </c>
      <c r="W1323" s="36" t="str">
        <f t="shared" si="133"/>
        <v/>
      </c>
      <c r="X1323" s="31"/>
      <c r="Y1323" s="31"/>
      <c r="Z1323" s="31" t="s">
        <v>10186</v>
      </c>
      <c r="AA1323" s="31">
        <v>1322</v>
      </c>
      <c r="AB1323" s="31"/>
      <c r="AC1323" s="31"/>
      <c r="AD1323" s="31"/>
      <c r="AE1323" s="31"/>
      <c r="AF1323" s="31"/>
    </row>
    <row r="1324" spans="1:32">
      <c r="A1324" s="31" t="str">
        <f>IF((Rapportage!A1324)="","",_xlfn.CONCAT(REPT("0",4-LEN(Rapportage!A1324)),Rapportage!A1324))</f>
        <v/>
      </c>
      <c r="B1324" s="31" t="s">
        <v>3975</v>
      </c>
      <c r="C1324" s="31" t="str">
        <f>IF((Rapportage!C1324)="","",_xlfn.CONCAT(REPT("0",10-LEN(Rapportage!C1324)),Rapportage!C1324))</f>
        <v/>
      </c>
      <c r="D1324" s="31" t="s">
        <v>3976</v>
      </c>
      <c r="E1324" s="31" t="s">
        <v>18905</v>
      </c>
      <c r="F1324" s="31" t="s">
        <v>16383</v>
      </c>
      <c r="G1324" s="31" t="s">
        <v>3977</v>
      </c>
      <c r="H1324" s="31" t="s">
        <v>10187</v>
      </c>
      <c r="I1324" s="31">
        <v>1766</v>
      </c>
      <c r="J1324" s="31" t="e">
        <f ca="1">IF(($AB$2-$AA$2) &gt;= 0,IF(LEN(TEXT((V1324)*100,"00000"))=3,_xlfn.CONCAT(0,TEXT((V1324)*100,"00000")),TEXT((V1324)*100,"00000")),empty)</f>
        <v>#NAME?</v>
      </c>
      <c r="K1324" s="31" t="str">
        <f t="shared" si="129"/>
        <v/>
      </c>
      <c r="L1324" s="31" t="s">
        <v>13864</v>
      </c>
      <c r="M1324" s="31"/>
      <c r="N1324" s="33" t="e">
        <f>MOD(Rapportage!H1324-Rapportage!F1324,1)-P1324</f>
        <v>#VALUE!</v>
      </c>
      <c r="O1324" s="31" t="str">
        <f>IF(Rapportage!G1324="","",Rapportage!G1324-Rapportage!E1324)</f>
        <v/>
      </c>
      <c r="P1324" s="35" t="str">
        <f>IF(Rapportage!K1324="","",(Rapportage!K1324*60)/1440)</f>
        <v/>
      </c>
      <c r="Q1324" s="40" t="str">
        <f>IF(O1324=1,1-((Rapportage!F513-$X$2)),"")</f>
        <v/>
      </c>
      <c r="R1324" s="40" t="str">
        <f t="shared" si="128"/>
        <v/>
      </c>
      <c r="S1324" s="35" t="str">
        <f>IF(OR(O1324=1,Rapportage!H1324&lt;$X$3),IF(Rapportage!H1324&lt;"00:01","",(Rapportage!H1324-$X$2)),"")</f>
        <v/>
      </c>
      <c r="T1324" s="36" t="str">
        <f t="shared" si="130"/>
        <v/>
      </c>
      <c r="U1324" s="41" t="str">
        <f t="shared" si="131"/>
        <v/>
      </c>
      <c r="V1324" s="36" t="str">
        <f t="shared" si="132"/>
        <v/>
      </c>
      <c r="W1324" s="36" t="str">
        <f t="shared" si="133"/>
        <v/>
      </c>
      <c r="X1324" s="31"/>
      <c r="Y1324" s="31"/>
      <c r="Z1324" s="31" t="s">
        <v>10188</v>
      </c>
      <c r="AA1324" s="31">
        <v>1323</v>
      </c>
      <c r="AB1324" s="31"/>
      <c r="AC1324" s="31"/>
      <c r="AD1324" s="31"/>
      <c r="AE1324" s="31"/>
      <c r="AF1324" s="31"/>
    </row>
    <row r="1325" spans="1:32">
      <c r="A1325" s="31" t="str">
        <f>IF((Rapportage!A1325)="","",_xlfn.CONCAT(REPT("0",4-LEN(Rapportage!A1325)),Rapportage!A1325))</f>
        <v/>
      </c>
      <c r="B1325" s="31" t="s">
        <v>3978</v>
      </c>
      <c r="C1325" s="31" t="str">
        <f>IF((Rapportage!C1325)="","",_xlfn.CONCAT(REPT("0",10-LEN(Rapportage!C1325)),Rapportage!C1325))</f>
        <v/>
      </c>
      <c r="D1325" s="31" t="s">
        <v>3979</v>
      </c>
      <c r="E1325" s="31" t="s">
        <v>18906</v>
      </c>
      <c r="F1325" s="31" t="s">
        <v>16384</v>
      </c>
      <c r="G1325" s="31" t="s">
        <v>3980</v>
      </c>
      <c r="H1325" s="31" t="s">
        <v>10189</v>
      </c>
      <c r="I1325" s="31">
        <v>1766</v>
      </c>
      <c r="J1325" s="31" t="e">
        <f ca="1">IF(($AB$2-$AA$2) &gt;= 0,IF(LEN(TEXT((V1325)*100,"00000"))=3,_xlfn.CONCAT(0,TEXT((V1325)*100,"00000")),TEXT((V1325)*100,"00000")),empty)</f>
        <v>#NAME?</v>
      </c>
      <c r="K1325" s="31" t="str">
        <f t="shared" si="129"/>
        <v/>
      </c>
      <c r="L1325" s="31" t="s">
        <v>13865</v>
      </c>
      <c r="M1325" s="31"/>
      <c r="N1325" s="33" t="e">
        <f>MOD(Rapportage!H1325-Rapportage!F1325,1)-P1325</f>
        <v>#VALUE!</v>
      </c>
      <c r="O1325" s="31" t="str">
        <f>IF(Rapportage!G1325="","",Rapportage!G1325-Rapportage!E1325)</f>
        <v/>
      </c>
      <c r="P1325" s="35" t="str">
        <f>IF(Rapportage!K1325="","",(Rapportage!K1325*60)/1440)</f>
        <v/>
      </c>
      <c r="Q1325" s="40" t="str">
        <f>IF(O1325=1,1-((Rapportage!F514-$X$2)),"")</f>
        <v/>
      </c>
      <c r="R1325" s="40" t="str">
        <f t="shared" si="128"/>
        <v/>
      </c>
      <c r="S1325" s="35" t="str">
        <f>IF(OR(O1325=1,Rapportage!H1325&lt;$X$3),IF(Rapportage!H1325&lt;"00:01","",(Rapportage!H1325-$X$2)),"")</f>
        <v/>
      </c>
      <c r="T1325" s="36" t="str">
        <f t="shared" si="130"/>
        <v/>
      </c>
      <c r="U1325" s="41" t="str">
        <f t="shared" si="131"/>
        <v/>
      </c>
      <c r="V1325" s="36" t="str">
        <f t="shared" si="132"/>
        <v/>
      </c>
      <c r="W1325" s="36" t="str">
        <f t="shared" si="133"/>
        <v/>
      </c>
      <c r="X1325" s="31"/>
      <c r="Y1325" s="31"/>
      <c r="Z1325" s="31" t="s">
        <v>10190</v>
      </c>
      <c r="AA1325" s="31">
        <v>1324</v>
      </c>
      <c r="AB1325" s="31"/>
      <c r="AC1325" s="31"/>
      <c r="AD1325" s="31"/>
      <c r="AE1325" s="31"/>
      <c r="AF1325" s="31"/>
    </row>
    <row r="1326" spans="1:32">
      <c r="A1326" s="31" t="str">
        <f>IF((Rapportage!A1326)="","",_xlfn.CONCAT(REPT("0",4-LEN(Rapportage!A1326)),Rapportage!A1326))</f>
        <v/>
      </c>
      <c r="B1326" s="31" t="s">
        <v>3981</v>
      </c>
      <c r="C1326" s="31" t="str">
        <f>IF((Rapportage!C1326)="","",_xlfn.CONCAT(REPT("0",10-LEN(Rapportage!C1326)),Rapportage!C1326))</f>
        <v/>
      </c>
      <c r="D1326" s="31" t="s">
        <v>3982</v>
      </c>
      <c r="E1326" s="31" t="s">
        <v>18907</v>
      </c>
      <c r="F1326" s="31" t="s">
        <v>16385</v>
      </c>
      <c r="G1326" s="31" t="s">
        <v>3983</v>
      </c>
      <c r="H1326" s="31" t="s">
        <v>10191</v>
      </c>
      <c r="I1326" s="31">
        <v>1766</v>
      </c>
      <c r="J1326" s="31" t="e">
        <f ca="1">IF(($AB$2-$AA$2) &gt;= 0,IF(LEN(TEXT((V1326)*100,"00000"))=3,_xlfn.CONCAT(0,TEXT((V1326)*100,"00000")),TEXT((V1326)*100,"00000")),empty)</f>
        <v>#NAME?</v>
      </c>
      <c r="K1326" s="31" t="str">
        <f t="shared" si="129"/>
        <v/>
      </c>
      <c r="L1326" s="31" t="s">
        <v>13866</v>
      </c>
      <c r="M1326" s="31"/>
      <c r="N1326" s="33" t="e">
        <f>MOD(Rapportage!H1326-Rapportage!F1326,1)-P1326</f>
        <v>#VALUE!</v>
      </c>
      <c r="O1326" s="31" t="str">
        <f>IF(Rapportage!G1326="","",Rapportage!G1326-Rapportage!E1326)</f>
        <v/>
      </c>
      <c r="P1326" s="35" t="str">
        <f>IF(Rapportage!K1326="","",(Rapportage!K1326*60)/1440)</f>
        <v/>
      </c>
      <c r="Q1326" s="40" t="str">
        <f>IF(O1326=1,1-((Rapportage!F515-$X$2)),"")</f>
        <v/>
      </c>
      <c r="R1326" s="40" t="str">
        <f t="shared" si="128"/>
        <v/>
      </c>
      <c r="S1326" s="35" t="str">
        <f>IF(OR(O1326=1,Rapportage!H1326&lt;$X$3),IF(Rapportage!H1326&lt;"00:01","",(Rapportage!H1326-$X$2)),"")</f>
        <v/>
      </c>
      <c r="T1326" s="36" t="str">
        <f t="shared" si="130"/>
        <v/>
      </c>
      <c r="U1326" s="41" t="str">
        <f t="shared" si="131"/>
        <v/>
      </c>
      <c r="V1326" s="36" t="str">
        <f t="shared" si="132"/>
        <v/>
      </c>
      <c r="W1326" s="36" t="str">
        <f t="shared" si="133"/>
        <v/>
      </c>
      <c r="X1326" s="31"/>
      <c r="Y1326" s="31"/>
      <c r="Z1326" s="31" t="s">
        <v>10192</v>
      </c>
      <c r="AA1326" s="31">
        <v>1325</v>
      </c>
      <c r="AB1326" s="31"/>
      <c r="AC1326" s="31"/>
      <c r="AD1326" s="31"/>
      <c r="AE1326" s="31"/>
      <c r="AF1326" s="31"/>
    </row>
    <row r="1327" spans="1:32">
      <c r="A1327" s="31" t="str">
        <f>IF((Rapportage!A1327)="","",_xlfn.CONCAT(REPT("0",4-LEN(Rapportage!A1327)),Rapportage!A1327))</f>
        <v/>
      </c>
      <c r="B1327" s="31" t="s">
        <v>3984</v>
      </c>
      <c r="C1327" s="31" t="str">
        <f>IF((Rapportage!C1327)="","",_xlfn.CONCAT(REPT("0",10-LEN(Rapportage!C1327)),Rapportage!C1327))</f>
        <v/>
      </c>
      <c r="D1327" s="31" t="s">
        <v>3985</v>
      </c>
      <c r="E1327" s="31" t="s">
        <v>18908</v>
      </c>
      <c r="F1327" s="31" t="s">
        <v>16386</v>
      </c>
      <c r="G1327" s="31" t="s">
        <v>3986</v>
      </c>
      <c r="H1327" s="31" t="s">
        <v>10193</v>
      </c>
      <c r="I1327" s="31">
        <v>1766</v>
      </c>
      <c r="J1327" s="31" t="e">
        <f ca="1">IF(($AB$2-$AA$2) &gt;= 0,IF(LEN(TEXT((V1327)*100,"00000"))=3,_xlfn.CONCAT(0,TEXT((V1327)*100,"00000")),TEXT((V1327)*100,"00000")),empty)</f>
        <v>#NAME?</v>
      </c>
      <c r="K1327" s="31" t="str">
        <f t="shared" si="129"/>
        <v/>
      </c>
      <c r="L1327" s="31" t="s">
        <v>13867</v>
      </c>
      <c r="M1327" s="31"/>
      <c r="N1327" s="33" t="e">
        <f>MOD(Rapportage!H1327-Rapportage!F1327,1)-P1327</f>
        <v>#VALUE!</v>
      </c>
      <c r="O1327" s="31" t="str">
        <f>IF(Rapportage!G1327="","",Rapportage!G1327-Rapportage!E1327)</f>
        <v/>
      </c>
      <c r="P1327" s="35" t="str">
        <f>IF(Rapportage!K1327="","",(Rapportage!K1327*60)/1440)</f>
        <v/>
      </c>
      <c r="Q1327" s="40" t="str">
        <f>IF(O1327=1,1-((Rapportage!F516-$X$2)),"")</f>
        <v/>
      </c>
      <c r="R1327" s="40" t="str">
        <f t="shared" si="128"/>
        <v/>
      </c>
      <c r="S1327" s="35" t="str">
        <f>IF(OR(O1327=1,Rapportage!H1327&lt;$X$3),IF(Rapportage!H1327&lt;"00:01","",(Rapportage!H1327-$X$2)),"")</f>
        <v/>
      </c>
      <c r="T1327" s="36" t="str">
        <f t="shared" si="130"/>
        <v/>
      </c>
      <c r="U1327" s="41" t="str">
        <f t="shared" si="131"/>
        <v/>
      </c>
      <c r="V1327" s="36" t="str">
        <f t="shared" si="132"/>
        <v/>
      </c>
      <c r="W1327" s="36" t="str">
        <f t="shared" si="133"/>
        <v/>
      </c>
      <c r="X1327" s="31"/>
      <c r="Y1327" s="31"/>
      <c r="Z1327" s="31" t="s">
        <v>10194</v>
      </c>
      <c r="AA1327" s="31">
        <v>1326</v>
      </c>
      <c r="AB1327" s="31"/>
      <c r="AC1327" s="31"/>
      <c r="AD1327" s="31"/>
      <c r="AE1327" s="31"/>
      <c r="AF1327" s="31"/>
    </row>
    <row r="1328" spans="1:32">
      <c r="A1328" s="31" t="str">
        <f>IF((Rapportage!A1328)="","",_xlfn.CONCAT(REPT("0",4-LEN(Rapportage!A1328)),Rapportage!A1328))</f>
        <v/>
      </c>
      <c r="B1328" s="31" t="s">
        <v>3987</v>
      </c>
      <c r="C1328" s="31" t="str">
        <f>IF((Rapportage!C1328)="","",_xlfn.CONCAT(REPT("0",10-LEN(Rapportage!C1328)),Rapportage!C1328))</f>
        <v/>
      </c>
      <c r="D1328" s="31" t="s">
        <v>3988</v>
      </c>
      <c r="E1328" s="31" t="s">
        <v>18909</v>
      </c>
      <c r="F1328" s="31" t="s">
        <v>16387</v>
      </c>
      <c r="G1328" s="31" t="s">
        <v>3989</v>
      </c>
      <c r="H1328" s="31" t="s">
        <v>10195</v>
      </c>
      <c r="I1328" s="31">
        <v>1766</v>
      </c>
      <c r="J1328" s="31" t="e">
        <f ca="1">IF(($AB$2-$AA$2) &gt;= 0,IF(LEN(TEXT((V1328)*100,"00000"))=3,_xlfn.CONCAT(0,TEXT((V1328)*100,"00000")),TEXT((V1328)*100,"00000")),empty)</f>
        <v>#NAME?</v>
      </c>
      <c r="K1328" s="31" t="str">
        <f t="shared" si="129"/>
        <v/>
      </c>
      <c r="L1328" s="31" t="s">
        <v>13868</v>
      </c>
      <c r="M1328" s="31"/>
      <c r="N1328" s="33" t="e">
        <f>MOD(Rapportage!H1328-Rapportage!F1328,1)-P1328</f>
        <v>#VALUE!</v>
      </c>
      <c r="O1328" s="31" t="str">
        <f>IF(Rapportage!G1328="","",Rapportage!G1328-Rapportage!E1328)</f>
        <v/>
      </c>
      <c r="P1328" s="35" t="str">
        <f>IF(Rapportage!K1328="","",(Rapportage!K1328*60)/1440)</f>
        <v/>
      </c>
      <c r="Q1328" s="40" t="str">
        <f>IF(O1328=1,1-((Rapportage!F517-$X$2)),"")</f>
        <v/>
      </c>
      <c r="R1328" s="40" t="str">
        <f t="shared" si="128"/>
        <v/>
      </c>
      <c r="S1328" s="35" t="str">
        <f>IF(OR(O1328=1,Rapportage!H1328&lt;$X$3),IF(Rapportage!H1328&lt;"00:01","",(Rapportage!H1328-$X$2)),"")</f>
        <v/>
      </c>
      <c r="T1328" s="36" t="str">
        <f t="shared" si="130"/>
        <v/>
      </c>
      <c r="U1328" s="41" t="str">
        <f t="shared" si="131"/>
        <v/>
      </c>
      <c r="V1328" s="36" t="str">
        <f t="shared" si="132"/>
        <v/>
      </c>
      <c r="W1328" s="36" t="str">
        <f t="shared" si="133"/>
        <v/>
      </c>
      <c r="X1328" s="31"/>
      <c r="Y1328" s="31"/>
      <c r="Z1328" s="31" t="s">
        <v>10196</v>
      </c>
      <c r="AA1328" s="31">
        <v>1327</v>
      </c>
      <c r="AB1328" s="31"/>
      <c r="AC1328" s="31"/>
      <c r="AD1328" s="31"/>
      <c r="AE1328" s="31"/>
      <c r="AF1328" s="31"/>
    </row>
    <row r="1329" spans="1:32">
      <c r="A1329" s="31" t="str">
        <f>IF((Rapportage!A1329)="","",_xlfn.CONCAT(REPT("0",4-LEN(Rapportage!A1329)),Rapportage!A1329))</f>
        <v/>
      </c>
      <c r="B1329" s="31" t="s">
        <v>3990</v>
      </c>
      <c r="C1329" s="31" t="str">
        <f>IF((Rapportage!C1329)="","",_xlfn.CONCAT(REPT("0",10-LEN(Rapportage!C1329)),Rapportage!C1329))</f>
        <v/>
      </c>
      <c r="D1329" s="31" t="s">
        <v>3991</v>
      </c>
      <c r="E1329" s="31" t="s">
        <v>18910</v>
      </c>
      <c r="F1329" s="31" t="s">
        <v>16388</v>
      </c>
      <c r="G1329" s="31" t="s">
        <v>3992</v>
      </c>
      <c r="H1329" s="31" t="s">
        <v>10197</v>
      </c>
      <c r="I1329" s="31">
        <v>1766</v>
      </c>
      <c r="J1329" s="31" t="e">
        <f ca="1">IF(($AB$2-$AA$2) &gt;= 0,IF(LEN(TEXT((V1329)*100,"00000"))=3,_xlfn.CONCAT(0,TEXT((V1329)*100,"00000")),TEXT((V1329)*100,"00000")),empty)</f>
        <v>#NAME?</v>
      </c>
      <c r="K1329" s="31" t="str">
        <f t="shared" si="129"/>
        <v/>
      </c>
      <c r="L1329" s="31" t="s">
        <v>13869</v>
      </c>
      <c r="M1329" s="31"/>
      <c r="N1329" s="33" t="e">
        <f>MOD(Rapportage!H1329-Rapportage!F1329,1)-P1329</f>
        <v>#VALUE!</v>
      </c>
      <c r="O1329" s="31" t="str">
        <f>IF(Rapportage!G1329="","",Rapportage!G1329-Rapportage!E1329)</f>
        <v/>
      </c>
      <c r="P1329" s="35" t="str">
        <f>IF(Rapportage!K1329="","",(Rapportage!K1329*60)/1440)</f>
        <v/>
      </c>
      <c r="Q1329" s="40" t="str">
        <f>IF(O1329=1,1-((Rapportage!F518-$X$2)),"")</f>
        <v/>
      </c>
      <c r="R1329" s="40" t="str">
        <f t="shared" si="128"/>
        <v/>
      </c>
      <c r="S1329" s="35" t="str">
        <f>IF(OR(O1329=1,Rapportage!H1329&lt;$X$3),IF(Rapportage!H1329&lt;"00:01","",(Rapportage!H1329-$X$2)),"")</f>
        <v/>
      </c>
      <c r="T1329" s="36" t="str">
        <f t="shared" si="130"/>
        <v/>
      </c>
      <c r="U1329" s="41" t="str">
        <f t="shared" si="131"/>
        <v/>
      </c>
      <c r="V1329" s="36" t="str">
        <f t="shared" si="132"/>
        <v/>
      </c>
      <c r="W1329" s="36" t="str">
        <f t="shared" si="133"/>
        <v/>
      </c>
      <c r="X1329" s="31"/>
      <c r="Y1329" s="31"/>
      <c r="Z1329" s="31" t="s">
        <v>10198</v>
      </c>
      <c r="AA1329" s="31">
        <v>1328</v>
      </c>
      <c r="AB1329" s="31"/>
      <c r="AC1329" s="31"/>
      <c r="AD1329" s="31"/>
      <c r="AE1329" s="31"/>
      <c r="AF1329" s="31"/>
    </row>
    <row r="1330" spans="1:32">
      <c r="A1330" s="31" t="str">
        <f>IF((Rapportage!A1330)="","",_xlfn.CONCAT(REPT("0",4-LEN(Rapportage!A1330)),Rapportage!A1330))</f>
        <v/>
      </c>
      <c r="B1330" s="31" t="s">
        <v>3993</v>
      </c>
      <c r="C1330" s="31" t="str">
        <f>IF((Rapportage!C1330)="","",_xlfn.CONCAT(REPT("0",10-LEN(Rapportage!C1330)),Rapportage!C1330))</f>
        <v/>
      </c>
      <c r="D1330" s="31" t="s">
        <v>3994</v>
      </c>
      <c r="E1330" s="31" t="s">
        <v>18911</v>
      </c>
      <c r="F1330" s="31" t="s">
        <v>16389</v>
      </c>
      <c r="G1330" s="31" t="s">
        <v>3995</v>
      </c>
      <c r="H1330" s="31" t="s">
        <v>10199</v>
      </c>
      <c r="I1330" s="31">
        <v>1766</v>
      </c>
      <c r="J1330" s="31" t="e">
        <f ca="1">IF(($AB$2-$AA$2) &gt;= 0,IF(LEN(TEXT((V1330)*100,"00000"))=3,_xlfn.CONCAT(0,TEXT((V1330)*100,"00000")),TEXT((V1330)*100,"00000")),empty)</f>
        <v>#NAME?</v>
      </c>
      <c r="K1330" s="31" t="str">
        <f t="shared" si="129"/>
        <v/>
      </c>
      <c r="L1330" s="31" t="s">
        <v>13870</v>
      </c>
      <c r="M1330" s="31"/>
      <c r="N1330" s="33" t="e">
        <f>MOD(Rapportage!H1330-Rapportage!F1330,1)-P1330</f>
        <v>#VALUE!</v>
      </c>
      <c r="O1330" s="31" t="str">
        <f>IF(Rapportage!G1330="","",Rapportage!G1330-Rapportage!E1330)</f>
        <v/>
      </c>
      <c r="P1330" s="35" t="str">
        <f>IF(Rapportage!K1330="","",(Rapportage!K1330*60)/1440)</f>
        <v/>
      </c>
      <c r="Q1330" s="40" t="str">
        <f>IF(O1330=1,1-((Rapportage!F519-$X$2)),"")</f>
        <v/>
      </c>
      <c r="R1330" s="40" t="str">
        <f t="shared" si="128"/>
        <v/>
      </c>
      <c r="S1330" s="35" t="str">
        <f>IF(OR(O1330=1,Rapportage!H1330&lt;$X$3),IF(Rapportage!H1330&lt;"00:01","",(Rapportage!H1330-$X$2)),"")</f>
        <v/>
      </c>
      <c r="T1330" s="36" t="str">
        <f t="shared" si="130"/>
        <v/>
      </c>
      <c r="U1330" s="41" t="str">
        <f t="shared" si="131"/>
        <v/>
      </c>
      <c r="V1330" s="36" t="str">
        <f t="shared" si="132"/>
        <v/>
      </c>
      <c r="W1330" s="36" t="str">
        <f t="shared" si="133"/>
        <v/>
      </c>
      <c r="X1330" s="31"/>
      <c r="Y1330" s="31"/>
      <c r="Z1330" s="31" t="s">
        <v>10200</v>
      </c>
      <c r="AA1330" s="31">
        <v>1329</v>
      </c>
      <c r="AB1330" s="31"/>
      <c r="AC1330" s="31"/>
      <c r="AD1330" s="31"/>
      <c r="AE1330" s="31"/>
      <c r="AF1330" s="31"/>
    </row>
    <row r="1331" spans="1:32">
      <c r="A1331" s="31" t="str">
        <f>IF((Rapportage!A1331)="","",_xlfn.CONCAT(REPT("0",4-LEN(Rapportage!A1331)),Rapportage!A1331))</f>
        <v/>
      </c>
      <c r="B1331" s="31" t="s">
        <v>3996</v>
      </c>
      <c r="C1331" s="31" t="str">
        <f>IF((Rapportage!C1331)="","",_xlfn.CONCAT(REPT("0",10-LEN(Rapportage!C1331)),Rapportage!C1331))</f>
        <v/>
      </c>
      <c r="D1331" s="31" t="s">
        <v>3997</v>
      </c>
      <c r="E1331" s="31" t="s">
        <v>18912</v>
      </c>
      <c r="F1331" s="31" t="s">
        <v>16390</v>
      </c>
      <c r="G1331" s="31" t="s">
        <v>3998</v>
      </c>
      <c r="H1331" s="31" t="s">
        <v>10201</v>
      </c>
      <c r="I1331" s="31">
        <v>1766</v>
      </c>
      <c r="J1331" s="31" t="e">
        <f ca="1">IF(($AB$2-$AA$2) &gt;= 0,IF(LEN(TEXT((V1331)*100,"00000"))=3,_xlfn.CONCAT(0,TEXT((V1331)*100,"00000")),TEXT((V1331)*100,"00000")),empty)</f>
        <v>#NAME?</v>
      </c>
      <c r="K1331" s="31" t="str">
        <f t="shared" si="129"/>
        <v/>
      </c>
      <c r="L1331" s="31" t="s">
        <v>13871</v>
      </c>
      <c r="M1331" s="31"/>
      <c r="N1331" s="33" t="e">
        <f>MOD(Rapportage!H1331-Rapportage!F1331,1)-P1331</f>
        <v>#VALUE!</v>
      </c>
      <c r="O1331" s="31" t="str">
        <f>IF(Rapportage!G1331="","",Rapportage!G1331-Rapportage!E1331)</f>
        <v/>
      </c>
      <c r="P1331" s="35" t="str">
        <f>IF(Rapportage!K1331="","",(Rapportage!K1331*60)/1440)</f>
        <v/>
      </c>
      <c r="Q1331" s="40" t="str">
        <f>IF(O1331=1,1-((Rapportage!F520-$X$2)),"")</f>
        <v/>
      </c>
      <c r="R1331" s="40" t="str">
        <f t="shared" si="128"/>
        <v/>
      </c>
      <c r="S1331" s="35" t="str">
        <f>IF(OR(O1331=1,Rapportage!H1331&lt;$X$3),IF(Rapportage!H1331&lt;"00:01","",(Rapportage!H1331-$X$2)),"")</f>
        <v/>
      </c>
      <c r="T1331" s="36" t="str">
        <f t="shared" si="130"/>
        <v/>
      </c>
      <c r="U1331" s="41" t="str">
        <f t="shared" si="131"/>
        <v/>
      </c>
      <c r="V1331" s="36" t="str">
        <f t="shared" si="132"/>
        <v/>
      </c>
      <c r="W1331" s="36" t="str">
        <f t="shared" si="133"/>
        <v/>
      </c>
      <c r="X1331" s="31"/>
      <c r="Y1331" s="31"/>
      <c r="Z1331" s="31" t="s">
        <v>10202</v>
      </c>
      <c r="AA1331" s="31">
        <v>1330</v>
      </c>
      <c r="AB1331" s="31"/>
      <c r="AC1331" s="31"/>
      <c r="AD1331" s="31"/>
      <c r="AE1331" s="31"/>
      <c r="AF1331" s="31"/>
    </row>
    <row r="1332" spans="1:32">
      <c r="A1332" s="31" t="str">
        <f>IF((Rapportage!A1332)="","",_xlfn.CONCAT(REPT("0",4-LEN(Rapportage!A1332)),Rapportage!A1332))</f>
        <v/>
      </c>
      <c r="B1332" s="31" t="s">
        <v>3999</v>
      </c>
      <c r="C1332" s="31" t="str">
        <f>IF((Rapportage!C1332)="","",_xlfn.CONCAT(REPT("0",10-LEN(Rapportage!C1332)),Rapportage!C1332))</f>
        <v/>
      </c>
      <c r="D1332" s="31" t="s">
        <v>4000</v>
      </c>
      <c r="E1332" s="31" t="s">
        <v>18913</v>
      </c>
      <c r="F1332" s="31" t="s">
        <v>16391</v>
      </c>
      <c r="G1332" s="31" t="s">
        <v>4001</v>
      </c>
      <c r="H1332" s="31" t="s">
        <v>10203</v>
      </c>
      <c r="I1332" s="31">
        <v>1766</v>
      </c>
      <c r="J1332" s="31" t="e">
        <f ca="1">IF(($AB$2-$AA$2) &gt;= 0,IF(LEN(TEXT((V1332)*100,"00000"))=3,_xlfn.CONCAT(0,TEXT((V1332)*100,"00000")),TEXT((V1332)*100,"00000")),empty)</f>
        <v>#NAME?</v>
      </c>
      <c r="K1332" s="31" t="str">
        <f t="shared" si="129"/>
        <v/>
      </c>
      <c r="L1332" s="31" t="s">
        <v>13872</v>
      </c>
      <c r="M1332" s="31"/>
      <c r="N1332" s="33" t="e">
        <f>MOD(Rapportage!H1332-Rapportage!F1332,1)-P1332</f>
        <v>#VALUE!</v>
      </c>
      <c r="O1332" s="31" t="str">
        <f>IF(Rapportage!G1332="","",Rapportage!G1332-Rapportage!E1332)</f>
        <v/>
      </c>
      <c r="P1332" s="35" t="str">
        <f>IF(Rapportage!K1332="","",(Rapportage!K1332*60)/1440)</f>
        <v/>
      </c>
      <c r="Q1332" s="40" t="str">
        <f>IF(O1332=1,1-((Rapportage!F521-$X$2)),"")</f>
        <v/>
      </c>
      <c r="R1332" s="40" t="str">
        <f t="shared" si="128"/>
        <v/>
      </c>
      <c r="S1332" s="35" t="str">
        <f>IF(OR(O1332=1,Rapportage!H1332&lt;$X$3),IF(Rapportage!H1332&lt;"00:01","",(Rapportage!H1332-$X$2)),"")</f>
        <v/>
      </c>
      <c r="T1332" s="36" t="str">
        <f t="shared" si="130"/>
        <v/>
      </c>
      <c r="U1332" s="41" t="str">
        <f t="shared" si="131"/>
        <v/>
      </c>
      <c r="V1332" s="36" t="str">
        <f t="shared" si="132"/>
        <v/>
      </c>
      <c r="W1332" s="36" t="str">
        <f t="shared" si="133"/>
        <v/>
      </c>
      <c r="X1332" s="31"/>
      <c r="Y1332" s="31"/>
      <c r="Z1332" s="31" t="s">
        <v>10204</v>
      </c>
      <c r="AA1332" s="31">
        <v>1331</v>
      </c>
      <c r="AB1332" s="31"/>
      <c r="AC1332" s="31"/>
      <c r="AD1332" s="31"/>
      <c r="AE1332" s="31"/>
      <c r="AF1332" s="31"/>
    </row>
    <row r="1333" spans="1:32">
      <c r="A1333" s="31" t="str">
        <f>IF((Rapportage!A1333)="","",_xlfn.CONCAT(REPT("0",4-LEN(Rapportage!A1333)),Rapportage!A1333))</f>
        <v/>
      </c>
      <c r="B1333" s="31" t="s">
        <v>4002</v>
      </c>
      <c r="C1333" s="31" t="str">
        <f>IF((Rapportage!C1333)="","",_xlfn.CONCAT(REPT("0",10-LEN(Rapportage!C1333)),Rapportage!C1333))</f>
        <v/>
      </c>
      <c r="D1333" s="31" t="s">
        <v>4003</v>
      </c>
      <c r="E1333" s="31" t="s">
        <v>18914</v>
      </c>
      <c r="F1333" s="31" t="s">
        <v>16392</v>
      </c>
      <c r="G1333" s="31" t="s">
        <v>4004</v>
      </c>
      <c r="H1333" s="31" t="s">
        <v>10205</v>
      </c>
      <c r="I1333" s="31">
        <v>1766</v>
      </c>
      <c r="J1333" s="31" t="e">
        <f ca="1">IF(($AB$2-$AA$2) &gt;= 0,IF(LEN(TEXT((V1333)*100,"00000"))=3,_xlfn.CONCAT(0,TEXT((V1333)*100,"00000")),TEXT((V1333)*100,"00000")),empty)</f>
        <v>#NAME?</v>
      </c>
      <c r="K1333" s="31" t="str">
        <f t="shared" si="129"/>
        <v/>
      </c>
      <c r="L1333" s="31" t="s">
        <v>13873</v>
      </c>
      <c r="M1333" s="31"/>
      <c r="N1333" s="33" t="e">
        <f>MOD(Rapportage!H1333-Rapportage!F1333,1)-P1333</f>
        <v>#VALUE!</v>
      </c>
      <c r="O1333" s="31" t="str">
        <f>IF(Rapportage!G1333="","",Rapportage!G1333-Rapportage!E1333)</f>
        <v/>
      </c>
      <c r="P1333" s="35" t="str">
        <f>IF(Rapportage!K1333="","",(Rapportage!K1333*60)/1440)</f>
        <v/>
      </c>
      <c r="Q1333" s="40" t="str">
        <f>IF(O1333=1,1-((Rapportage!F522-$X$2)),"")</f>
        <v/>
      </c>
      <c r="R1333" s="40" t="str">
        <f t="shared" si="128"/>
        <v/>
      </c>
      <c r="S1333" s="35" t="str">
        <f>IF(OR(O1333=1,Rapportage!H1333&lt;$X$3),IF(Rapportage!H1333&lt;"00:01","",(Rapportage!H1333-$X$2)),"")</f>
        <v/>
      </c>
      <c r="T1333" s="36" t="str">
        <f t="shared" si="130"/>
        <v/>
      </c>
      <c r="U1333" s="41" t="str">
        <f t="shared" si="131"/>
        <v/>
      </c>
      <c r="V1333" s="36" t="str">
        <f t="shared" si="132"/>
        <v/>
      </c>
      <c r="W1333" s="36" t="str">
        <f t="shared" si="133"/>
        <v/>
      </c>
      <c r="X1333" s="31"/>
      <c r="Y1333" s="31"/>
      <c r="Z1333" s="31" t="s">
        <v>10206</v>
      </c>
      <c r="AA1333" s="31">
        <v>1332</v>
      </c>
      <c r="AB1333" s="31"/>
      <c r="AC1333" s="31"/>
      <c r="AD1333" s="31"/>
      <c r="AE1333" s="31"/>
      <c r="AF1333" s="31"/>
    </row>
    <row r="1334" spans="1:32">
      <c r="A1334" s="31" t="str">
        <f>IF((Rapportage!A1334)="","",_xlfn.CONCAT(REPT("0",4-LEN(Rapportage!A1334)),Rapportage!A1334))</f>
        <v/>
      </c>
      <c r="B1334" s="31" t="s">
        <v>4005</v>
      </c>
      <c r="C1334" s="31" t="str">
        <f>IF((Rapportage!C1334)="","",_xlfn.CONCAT(REPT("0",10-LEN(Rapportage!C1334)),Rapportage!C1334))</f>
        <v/>
      </c>
      <c r="D1334" s="31" t="s">
        <v>4006</v>
      </c>
      <c r="E1334" s="31" t="s">
        <v>18915</v>
      </c>
      <c r="F1334" s="31" t="s">
        <v>16393</v>
      </c>
      <c r="G1334" s="31" t="s">
        <v>4007</v>
      </c>
      <c r="H1334" s="31" t="s">
        <v>10207</v>
      </c>
      <c r="I1334" s="31">
        <v>1766</v>
      </c>
      <c r="J1334" s="31" t="e">
        <f ca="1">IF(($AB$2-$AA$2) &gt;= 0,IF(LEN(TEXT((V1334)*100,"00000"))=3,_xlfn.CONCAT(0,TEXT((V1334)*100,"00000")),TEXT((V1334)*100,"00000")),empty)</f>
        <v>#NAME?</v>
      </c>
      <c r="K1334" s="31" t="str">
        <f t="shared" si="129"/>
        <v/>
      </c>
      <c r="L1334" s="31" t="s">
        <v>13874</v>
      </c>
      <c r="M1334" s="31"/>
      <c r="N1334" s="33" t="e">
        <f>MOD(Rapportage!H1334-Rapportage!F1334,1)-P1334</f>
        <v>#VALUE!</v>
      </c>
      <c r="O1334" s="31" t="str">
        <f>IF(Rapportage!G1334="","",Rapportage!G1334-Rapportage!E1334)</f>
        <v/>
      </c>
      <c r="P1334" s="35" t="str">
        <f>IF(Rapportage!K1334="","",(Rapportage!K1334*60)/1440)</f>
        <v/>
      </c>
      <c r="Q1334" s="40" t="str">
        <f>IF(O1334=1,1-((Rapportage!F523-$X$2)),"")</f>
        <v/>
      </c>
      <c r="R1334" s="40" t="str">
        <f t="shared" si="128"/>
        <v/>
      </c>
      <c r="S1334" s="35" t="str">
        <f>IF(OR(O1334=1,Rapportage!H1334&lt;$X$3),IF(Rapportage!H1334&lt;"00:01","",(Rapportage!H1334-$X$2)),"")</f>
        <v/>
      </c>
      <c r="T1334" s="36" t="str">
        <f t="shared" si="130"/>
        <v/>
      </c>
      <c r="U1334" s="41" t="str">
        <f t="shared" si="131"/>
        <v/>
      </c>
      <c r="V1334" s="36" t="str">
        <f t="shared" si="132"/>
        <v/>
      </c>
      <c r="W1334" s="36" t="str">
        <f t="shared" si="133"/>
        <v/>
      </c>
      <c r="X1334" s="31"/>
      <c r="Y1334" s="31"/>
      <c r="Z1334" s="31" t="s">
        <v>10208</v>
      </c>
      <c r="AA1334" s="31">
        <v>1333</v>
      </c>
      <c r="AB1334" s="31"/>
      <c r="AC1334" s="31"/>
      <c r="AD1334" s="31"/>
      <c r="AE1334" s="31"/>
      <c r="AF1334" s="31"/>
    </row>
    <row r="1335" spans="1:32">
      <c r="A1335" s="31" t="str">
        <f>IF((Rapportage!A1335)="","",_xlfn.CONCAT(REPT("0",4-LEN(Rapportage!A1335)),Rapportage!A1335))</f>
        <v/>
      </c>
      <c r="B1335" s="31" t="s">
        <v>4008</v>
      </c>
      <c r="C1335" s="31" t="str">
        <f>IF((Rapportage!C1335)="","",_xlfn.CONCAT(REPT("0",10-LEN(Rapportage!C1335)),Rapportage!C1335))</f>
        <v/>
      </c>
      <c r="D1335" s="31" t="s">
        <v>4009</v>
      </c>
      <c r="E1335" s="31" t="s">
        <v>18916</v>
      </c>
      <c r="F1335" s="31" t="s">
        <v>16394</v>
      </c>
      <c r="G1335" s="31" t="s">
        <v>4010</v>
      </c>
      <c r="H1335" s="31" t="s">
        <v>10209</v>
      </c>
      <c r="I1335" s="31">
        <v>1766</v>
      </c>
      <c r="J1335" s="31" t="e">
        <f ca="1">IF(($AB$2-$AA$2) &gt;= 0,IF(LEN(TEXT((V1335)*100,"00000"))=3,_xlfn.CONCAT(0,TEXT((V1335)*100,"00000")),TEXT((V1335)*100,"00000")),empty)</f>
        <v>#NAME?</v>
      </c>
      <c r="K1335" s="31" t="str">
        <f t="shared" si="129"/>
        <v/>
      </c>
      <c r="L1335" s="31" t="s">
        <v>13875</v>
      </c>
      <c r="M1335" s="31"/>
      <c r="N1335" s="33" t="e">
        <f>MOD(Rapportage!H1335-Rapportage!F1335,1)-P1335</f>
        <v>#VALUE!</v>
      </c>
      <c r="O1335" s="31" t="str">
        <f>IF(Rapportage!G1335="","",Rapportage!G1335-Rapportage!E1335)</f>
        <v/>
      </c>
      <c r="P1335" s="35" t="str">
        <f>IF(Rapportage!K1335="","",(Rapportage!K1335*60)/1440)</f>
        <v/>
      </c>
      <c r="Q1335" s="40" t="str">
        <f>IF(O1335=1,1-((Rapportage!F524-$X$2)),"")</f>
        <v/>
      </c>
      <c r="R1335" s="40" t="str">
        <f t="shared" si="128"/>
        <v/>
      </c>
      <c r="S1335" s="35" t="str">
        <f>IF(OR(O1335=1,Rapportage!H1335&lt;$X$3),IF(Rapportage!H1335&lt;"00:01","",(Rapportage!H1335-$X$2)),"")</f>
        <v/>
      </c>
      <c r="T1335" s="36" t="str">
        <f t="shared" si="130"/>
        <v/>
      </c>
      <c r="U1335" s="41" t="str">
        <f t="shared" si="131"/>
        <v/>
      </c>
      <c r="V1335" s="36" t="str">
        <f t="shared" si="132"/>
        <v/>
      </c>
      <c r="W1335" s="36" t="str">
        <f t="shared" si="133"/>
        <v/>
      </c>
      <c r="X1335" s="31"/>
      <c r="Y1335" s="31"/>
      <c r="Z1335" s="31" t="s">
        <v>10210</v>
      </c>
      <c r="AA1335" s="31">
        <v>1334</v>
      </c>
      <c r="AB1335" s="31"/>
      <c r="AC1335" s="31"/>
      <c r="AD1335" s="31"/>
      <c r="AE1335" s="31"/>
      <c r="AF1335" s="31"/>
    </row>
    <row r="1336" spans="1:32">
      <c r="A1336" s="31" t="str">
        <f>IF((Rapportage!A1336)="","",_xlfn.CONCAT(REPT("0",4-LEN(Rapportage!A1336)),Rapportage!A1336))</f>
        <v/>
      </c>
      <c r="B1336" s="31" t="s">
        <v>4011</v>
      </c>
      <c r="C1336" s="31" t="str">
        <f>IF((Rapportage!C1336)="","",_xlfn.CONCAT(REPT("0",10-LEN(Rapportage!C1336)),Rapportage!C1336))</f>
        <v/>
      </c>
      <c r="D1336" s="31" t="s">
        <v>4012</v>
      </c>
      <c r="E1336" s="31" t="s">
        <v>18917</v>
      </c>
      <c r="F1336" s="31" t="s">
        <v>16395</v>
      </c>
      <c r="G1336" s="31" t="s">
        <v>4013</v>
      </c>
      <c r="H1336" s="31" t="s">
        <v>10211</v>
      </c>
      <c r="I1336" s="31">
        <v>1766</v>
      </c>
      <c r="J1336" s="31" t="e">
        <f ca="1">IF(($AB$2-$AA$2) &gt;= 0,IF(LEN(TEXT((V1336)*100,"00000"))=3,_xlfn.CONCAT(0,TEXT((V1336)*100,"00000")),TEXT((V1336)*100,"00000")),empty)</f>
        <v>#NAME?</v>
      </c>
      <c r="K1336" s="31" t="str">
        <f t="shared" si="129"/>
        <v/>
      </c>
      <c r="L1336" s="31" t="s">
        <v>13876</v>
      </c>
      <c r="M1336" s="31"/>
      <c r="N1336" s="33" t="e">
        <f>MOD(Rapportage!H1336-Rapportage!F1336,1)-P1336</f>
        <v>#VALUE!</v>
      </c>
      <c r="O1336" s="31" t="str">
        <f>IF(Rapportage!G1336="","",Rapportage!G1336-Rapportage!E1336)</f>
        <v/>
      </c>
      <c r="P1336" s="35" t="str">
        <f>IF(Rapportage!K1336="","",(Rapportage!K1336*60)/1440)</f>
        <v/>
      </c>
      <c r="Q1336" s="40" t="str">
        <f>IF(O1336=1,1-((Rapportage!F525-$X$2)),"")</f>
        <v/>
      </c>
      <c r="R1336" s="40" t="str">
        <f t="shared" si="128"/>
        <v/>
      </c>
      <c r="S1336" s="35" t="str">
        <f>IF(OR(O1336=1,Rapportage!H1336&lt;$X$3),IF(Rapportage!H1336&lt;"00:01","",(Rapportage!H1336-$X$2)),"")</f>
        <v/>
      </c>
      <c r="T1336" s="36" t="str">
        <f t="shared" si="130"/>
        <v/>
      </c>
      <c r="U1336" s="41" t="str">
        <f t="shared" si="131"/>
        <v/>
      </c>
      <c r="V1336" s="36" t="str">
        <f t="shared" si="132"/>
        <v/>
      </c>
      <c r="W1336" s="36" t="str">
        <f t="shared" si="133"/>
        <v/>
      </c>
      <c r="X1336" s="31"/>
      <c r="Y1336" s="31"/>
      <c r="Z1336" s="31" t="s">
        <v>10212</v>
      </c>
      <c r="AA1336" s="31">
        <v>1335</v>
      </c>
      <c r="AB1336" s="31"/>
      <c r="AC1336" s="31"/>
      <c r="AD1336" s="31"/>
      <c r="AE1336" s="31"/>
      <c r="AF1336" s="31"/>
    </row>
    <row r="1337" spans="1:32">
      <c r="A1337" s="31" t="str">
        <f>IF((Rapportage!A1337)="","",_xlfn.CONCAT(REPT("0",4-LEN(Rapportage!A1337)),Rapportage!A1337))</f>
        <v/>
      </c>
      <c r="B1337" s="31" t="s">
        <v>4014</v>
      </c>
      <c r="C1337" s="31" t="str">
        <f>IF((Rapportage!C1337)="","",_xlfn.CONCAT(REPT("0",10-LEN(Rapportage!C1337)),Rapportage!C1337))</f>
        <v/>
      </c>
      <c r="D1337" s="31" t="s">
        <v>4015</v>
      </c>
      <c r="E1337" s="31" t="s">
        <v>18918</v>
      </c>
      <c r="F1337" s="31" t="s">
        <v>16396</v>
      </c>
      <c r="G1337" s="31" t="s">
        <v>4016</v>
      </c>
      <c r="H1337" s="31" t="s">
        <v>10213</v>
      </c>
      <c r="I1337" s="31">
        <v>1766</v>
      </c>
      <c r="J1337" s="31" t="e">
        <f ca="1">IF(($AB$2-$AA$2) &gt;= 0,IF(LEN(TEXT((V1337)*100,"00000"))=3,_xlfn.CONCAT(0,TEXT((V1337)*100,"00000")),TEXT((V1337)*100,"00000")),empty)</f>
        <v>#NAME?</v>
      </c>
      <c r="K1337" s="31" t="str">
        <f t="shared" si="129"/>
        <v/>
      </c>
      <c r="L1337" s="31" t="s">
        <v>13877</v>
      </c>
      <c r="M1337" s="31"/>
      <c r="N1337" s="33" t="e">
        <f>MOD(Rapportage!H1337-Rapportage!F1337,1)-P1337</f>
        <v>#VALUE!</v>
      </c>
      <c r="O1337" s="31" t="str">
        <f>IF(Rapportage!G1337="","",Rapportage!G1337-Rapportage!E1337)</f>
        <v/>
      </c>
      <c r="P1337" s="35" t="str">
        <f>IF(Rapportage!K1337="","",(Rapportage!K1337*60)/1440)</f>
        <v/>
      </c>
      <c r="Q1337" s="40" t="str">
        <f>IF(O1337=1,1-((Rapportage!F526-$X$2)),"")</f>
        <v/>
      </c>
      <c r="R1337" s="40" t="str">
        <f t="shared" si="128"/>
        <v/>
      </c>
      <c r="S1337" s="35" t="str">
        <f>IF(OR(O1337=1,Rapportage!H1337&lt;$X$3),IF(Rapportage!H1337&lt;"00:01","",(Rapportage!H1337-$X$2)),"")</f>
        <v/>
      </c>
      <c r="T1337" s="36" t="str">
        <f t="shared" si="130"/>
        <v/>
      </c>
      <c r="U1337" s="41" t="str">
        <f t="shared" si="131"/>
        <v/>
      </c>
      <c r="V1337" s="36" t="str">
        <f t="shared" si="132"/>
        <v/>
      </c>
      <c r="W1337" s="36" t="str">
        <f t="shared" si="133"/>
        <v/>
      </c>
      <c r="X1337" s="31"/>
      <c r="Y1337" s="31"/>
      <c r="Z1337" s="31" t="s">
        <v>10214</v>
      </c>
      <c r="AA1337" s="31">
        <v>1336</v>
      </c>
      <c r="AB1337" s="31"/>
      <c r="AC1337" s="31"/>
      <c r="AD1337" s="31"/>
      <c r="AE1337" s="31"/>
      <c r="AF1337" s="31"/>
    </row>
    <row r="1338" spans="1:32">
      <c r="A1338" s="31" t="str">
        <f>IF((Rapportage!A1338)="","",_xlfn.CONCAT(REPT("0",4-LEN(Rapportage!A1338)),Rapportage!A1338))</f>
        <v/>
      </c>
      <c r="B1338" s="31" t="s">
        <v>4017</v>
      </c>
      <c r="C1338" s="31" t="str">
        <f>IF((Rapportage!C1338)="","",_xlfn.CONCAT(REPT("0",10-LEN(Rapportage!C1338)),Rapportage!C1338))</f>
        <v/>
      </c>
      <c r="D1338" s="31" t="s">
        <v>4018</v>
      </c>
      <c r="E1338" s="31" t="s">
        <v>18919</v>
      </c>
      <c r="F1338" s="31" t="s">
        <v>16397</v>
      </c>
      <c r="G1338" s="31" t="s">
        <v>4019</v>
      </c>
      <c r="H1338" s="31" t="s">
        <v>10215</v>
      </c>
      <c r="I1338" s="31">
        <v>1766</v>
      </c>
      <c r="J1338" s="31" t="e">
        <f ca="1">IF(($AB$2-$AA$2) &gt;= 0,IF(LEN(TEXT((V1338)*100,"00000"))=3,_xlfn.CONCAT(0,TEXT((V1338)*100,"00000")),TEXT((V1338)*100,"00000")),empty)</f>
        <v>#NAME?</v>
      </c>
      <c r="K1338" s="31" t="str">
        <f t="shared" si="129"/>
        <v/>
      </c>
      <c r="L1338" s="31" t="s">
        <v>13878</v>
      </c>
      <c r="M1338" s="31"/>
      <c r="N1338" s="33" t="e">
        <f>MOD(Rapportage!H1338-Rapportage!F1338,1)-P1338</f>
        <v>#VALUE!</v>
      </c>
      <c r="O1338" s="31" t="str">
        <f>IF(Rapportage!G1338="","",Rapportage!G1338-Rapportage!E1338)</f>
        <v/>
      </c>
      <c r="P1338" s="35" t="str">
        <f>IF(Rapportage!K1338="","",(Rapportage!K1338*60)/1440)</f>
        <v/>
      </c>
      <c r="Q1338" s="40" t="str">
        <f>IF(O1338=1,1-((Rapportage!F527-$X$2)),"")</f>
        <v/>
      </c>
      <c r="R1338" s="40" t="str">
        <f t="shared" si="128"/>
        <v/>
      </c>
      <c r="S1338" s="35" t="str">
        <f>IF(OR(O1338=1,Rapportage!H1338&lt;$X$3),IF(Rapportage!H1338&lt;"00:01","",(Rapportage!H1338-$X$2)),"")</f>
        <v/>
      </c>
      <c r="T1338" s="36" t="str">
        <f t="shared" si="130"/>
        <v/>
      </c>
      <c r="U1338" s="41" t="str">
        <f t="shared" si="131"/>
        <v/>
      </c>
      <c r="V1338" s="36" t="str">
        <f t="shared" si="132"/>
        <v/>
      </c>
      <c r="W1338" s="36" t="str">
        <f t="shared" si="133"/>
        <v/>
      </c>
      <c r="X1338" s="31"/>
      <c r="Y1338" s="31"/>
      <c r="Z1338" s="31" t="s">
        <v>10216</v>
      </c>
      <c r="AA1338" s="31">
        <v>1337</v>
      </c>
      <c r="AB1338" s="31"/>
      <c r="AC1338" s="31"/>
      <c r="AD1338" s="31"/>
      <c r="AE1338" s="31"/>
      <c r="AF1338" s="31"/>
    </row>
    <row r="1339" spans="1:32">
      <c r="A1339" s="31" t="str">
        <f>IF((Rapportage!A1339)="","",_xlfn.CONCAT(REPT("0",4-LEN(Rapportage!A1339)),Rapportage!A1339))</f>
        <v/>
      </c>
      <c r="B1339" s="31" t="s">
        <v>4020</v>
      </c>
      <c r="C1339" s="31" t="str">
        <f>IF((Rapportage!C1339)="","",_xlfn.CONCAT(REPT("0",10-LEN(Rapportage!C1339)),Rapportage!C1339))</f>
        <v/>
      </c>
      <c r="D1339" s="31" t="s">
        <v>4021</v>
      </c>
      <c r="E1339" s="31" t="s">
        <v>18920</v>
      </c>
      <c r="F1339" s="31" t="s">
        <v>16398</v>
      </c>
      <c r="G1339" s="31" t="s">
        <v>4022</v>
      </c>
      <c r="H1339" s="31" t="s">
        <v>10217</v>
      </c>
      <c r="I1339" s="31">
        <v>1766</v>
      </c>
      <c r="J1339" s="31" t="e">
        <f ca="1">IF(($AB$2-$AA$2) &gt;= 0,IF(LEN(TEXT((V1339)*100,"00000"))=3,_xlfn.CONCAT(0,TEXT((V1339)*100,"00000")),TEXT((V1339)*100,"00000")),empty)</f>
        <v>#NAME?</v>
      </c>
      <c r="K1339" s="31" t="str">
        <f t="shared" si="129"/>
        <v/>
      </c>
      <c r="L1339" s="31" t="s">
        <v>13879</v>
      </c>
      <c r="M1339" s="31"/>
      <c r="N1339" s="33" t="e">
        <f>MOD(Rapportage!H1339-Rapportage!F1339,1)-P1339</f>
        <v>#VALUE!</v>
      </c>
      <c r="O1339" s="31" t="str">
        <f>IF(Rapportage!G1339="","",Rapportage!G1339-Rapportage!E1339)</f>
        <v/>
      </c>
      <c r="P1339" s="35" t="str">
        <f>IF(Rapportage!K1339="","",(Rapportage!K1339*60)/1440)</f>
        <v/>
      </c>
      <c r="Q1339" s="40" t="str">
        <f>IF(O1339=1,1-((Rapportage!F528-$X$2)),"")</f>
        <v/>
      </c>
      <c r="R1339" s="40" t="str">
        <f t="shared" si="128"/>
        <v/>
      </c>
      <c r="S1339" s="35" t="str">
        <f>IF(OR(O1339=1,Rapportage!H1339&lt;$X$3),IF(Rapportage!H1339&lt;"00:01","",(Rapportage!H1339-$X$2)),"")</f>
        <v/>
      </c>
      <c r="T1339" s="36" t="str">
        <f t="shared" si="130"/>
        <v/>
      </c>
      <c r="U1339" s="41" t="str">
        <f t="shared" si="131"/>
        <v/>
      </c>
      <c r="V1339" s="36" t="str">
        <f t="shared" si="132"/>
        <v/>
      </c>
      <c r="W1339" s="36" t="str">
        <f t="shared" si="133"/>
        <v/>
      </c>
      <c r="X1339" s="31"/>
      <c r="Y1339" s="31"/>
      <c r="Z1339" s="31" t="s">
        <v>10218</v>
      </c>
      <c r="AA1339" s="31">
        <v>1338</v>
      </c>
      <c r="AB1339" s="31"/>
      <c r="AC1339" s="31"/>
      <c r="AD1339" s="31"/>
      <c r="AE1339" s="31"/>
      <c r="AF1339" s="31"/>
    </row>
    <row r="1340" spans="1:32">
      <c r="A1340" s="31" t="str">
        <f>IF((Rapportage!A1340)="","",_xlfn.CONCAT(REPT("0",4-LEN(Rapportage!A1340)),Rapportage!A1340))</f>
        <v/>
      </c>
      <c r="B1340" s="31" t="s">
        <v>4023</v>
      </c>
      <c r="C1340" s="31" t="str">
        <f>IF((Rapportage!C1340)="","",_xlfn.CONCAT(REPT("0",10-LEN(Rapportage!C1340)),Rapportage!C1340))</f>
        <v/>
      </c>
      <c r="D1340" s="31" t="s">
        <v>4024</v>
      </c>
      <c r="E1340" s="31" t="s">
        <v>18921</v>
      </c>
      <c r="F1340" s="31" t="s">
        <v>16399</v>
      </c>
      <c r="G1340" s="31" t="s">
        <v>4025</v>
      </c>
      <c r="H1340" s="31" t="s">
        <v>10219</v>
      </c>
      <c r="I1340" s="31">
        <v>1766</v>
      </c>
      <c r="J1340" s="31" t="e">
        <f ca="1">IF(($AB$2-$AA$2) &gt;= 0,IF(LEN(TEXT((V1340)*100,"00000"))=3,_xlfn.CONCAT(0,TEXT((V1340)*100,"00000")),TEXT((V1340)*100,"00000")),empty)</f>
        <v>#NAME?</v>
      </c>
      <c r="K1340" s="31" t="str">
        <f t="shared" si="129"/>
        <v/>
      </c>
      <c r="L1340" s="31" t="s">
        <v>13880</v>
      </c>
      <c r="M1340" s="31"/>
      <c r="N1340" s="33" t="e">
        <f>MOD(Rapportage!H1340-Rapportage!F1340,1)-P1340</f>
        <v>#VALUE!</v>
      </c>
      <c r="O1340" s="31" t="str">
        <f>IF(Rapportage!G1340="","",Rapportage!G1340-Rapportage!E1340)</f>
        <v/>
      </c>
      <c r="P1340" s="35" t="str">
        <f>IF(Rapportage!K1340="","",(Rapportage!K1340*60)/1440)</f>
        <v/>
      </c>
      <c r="Q1340" s="40" t="str">
        <f>IF(O1340=1,1-((Rapportage!F529-$X$2)),"")</f>
        <v/>
      </c>
      <c r="R1340" s="40" t="str">
        <f t="shared" si="128"/>
        <v/>
      </c>
      <c r="S1340" s="35" t="str">
        <f>IF(OR(O1340=1,Rapportage!H1340&lt;$X$3),IF(Rapportage!H1340&lt;"00:01","",(Rapportage!H1340-$X$2)),"")</f>
        <v/>
      </c>
      <c r="T1340" s="36" t="str">
        <f t="shared" si="130"/>
        <v/>
      </c>
      <c r="U1340" s="41" t="str">
        <f t="shared" si="131"/>
        <v/>
      </c>
      <c r="V1340" s="36" t="str">
        <f t="shared" si="132"/>
        <v/>
      </c>
      <c r="W1340" s="36" t="str">
        <f t="shared" si="133"/>
        <v/>
      </c>
      <c r="X1340" s="31"/>
      <c r="Y1340" s="31"/>
      <c r="Z1340" s="31" t="s">
        <v>10220</v>
      </c>
      <c r="AA1340" s="31">
        <v>1339</v>
      </c>
      <c r="AB1340" s="31"/>
      <c r="AC1340" s="31"/>
      <c r="AD1340" s="31"/>
      <c r="AE1340" s="31"/>
      <c r="AF1340" s="31"/>
    </row>
    <row r="1341" spans="1:32">
      <c r="A1341" s="31" t="str">
        <f>IF((Rapportage!A1341)="","",_xlfn.CONCAT(REPT("0",4-LEN(Rapportage!A1341)),Rapportage!A1341))</f>
        <v/>
      </c>
      <c r="B1341" s="31" t="s">
        <v>4026</v>
      </c>
      <c r="C1341" s="31" t="str">
        <f>IF((Rapportage!C1341)="","",_xlfn.CONCAT(REPT("0",10-LEN(Rapportage!C1341)),Rapportage!C1341))</f>
        <v/>
      </c>
      <c r="D1341" s="31" t="s">
        <v>4027</v>
      </c>
      <c r="E1341" s="31" t="s">
        <v>18922</v>
      </c>
      <c r="F1341" s="31" t="s">
        <v>16400</v>
      </c>
      <c r="G1341" s="31" t="s">
        <v>4028</v>
      </c>
      <c r="H1341" s="31" t="s">
        <v>10221</v>
      </c>
      <c r="I1341" s="31">
        <v>1766</v>
      </c>
      <c r="J1341" s="31" t="e">
        <f ca="1">IF(($AB$2-$AA$2) &gt;= 0,IF(LEN(TEXT((V1341)*100,"00000"))=3,_xlfn.CONCAT(0,TEXT((V1341)*100,"00000")),TEXT((V1341)*100,"00000")),empty)</f>
        <v>#NAME?</v>
      </c>
      <c r="K1341" s="31" t="str">
        <f t="shared" si="129"/>
        <v/>
      </c>
      <c r="L1341" s="31" t="s">
        <v>13881</v>
      </c>
      <c r="M1341" s="31"/>
      <c r="N1341" s="33" t="e">
        <f>MOD(Rapportage!H1341-Rapportage!F1341,1)-P1341</f>
        <v>#VALUE!</v>
      </c>
      <c r="O1341" s="31" t="str">
        <f>IF(Rapportage!G1341="","",Rapportage!G1341-Rapportage!E1341)</f>
        <v/>
      </c>
      <c r="P1341" s="35" t="str">
        <f>IF(Rapportage!K1341="","",(Rapportage!K1341*60)/1440)</f>
        <v/>
      </c>
      <c r="Q1341" s="40" t="str">
        <f>IF(O1341=1,1-((Rapportage!F530-$X$2)),"")</f>
        <v/>
      </c>
      <c r="R1341" s="40" t="str">
        <f t="shared" si="128"/>
        <v/>
      </c>
      <c r="S1341" s="35" t="str">
        <f>IF(OR(O1341=1,Rapportage!H1341&lt;$X$3),IF(Rapportage!H1341&lt;"00:01","",(Rapportage!H1341-$X$2)),"")</f>
        <v/>
      </c>
      <c r="T1341" s="36" t="str">
        <f t="shared" si="130"/>
        <v/>
      </c>
      <c r="U1341" s="41" t="str">
        <f t="shared" si="131"/>
        <v/>
      </c>
      <c r="V1341" s="36" t="str">
        <f t="shared" si="132"/>
        <v/>
      </c>
      <c r="W1341" s="36" t="str">
        <f t="shared" si="133"/>
        <v/>
      </c>
      <c r="X1341" s="31"/>
      <c r="Y1341" s="31"/>
      <c r="Z1341" s="31" t="s">
        <v>10222</v>
      </c>
      <c r="AA1341" s="31">
        <v>1340</v>
      </c>
      <c r="AB1341" s="31"/>
      <c r="AC1341" s="31"/>
      <c r="AD1341" s="31"/>
      <c r="AE1341" s="31"/>
      <c r="AF1341" s="31"/>
    </row>
    <row r="1342" spans="1:32">
      <c r="A1342" s="31" t="str">
        <f>IF((Rapportage!A1342)="","",_xlfn.CONCAT(REPT("0",4-LEN(Rapportage!A1342)),Rapportage!A1342))</f>
        <v/>
      </c>
      <c r="B1342" s="31" t="s">
        <v>4029</v>
      </c>
      <c r="C1342" s="31" t="str">
        <f>IF((Rapportage!C1342)="","",_xlfn.CONCAT(REPT("0",10-LEN(Rapportage!C1342)),Rapportage!C1342))</f>
        <v/>
      </c>
      <c r="D1342" s="31" t="s">
        <v>4030</v>
      </c>
      <c r="E1342" s="31" t="s">
        <v>18923</v>
      </c>
      <c r="F1342" s="31" t="s">
        <v>16401</v>
      </c>
      <c r="G1342" s="31" t="s">
        <v>4031</v>
      </c>
      <c r="H1342" s="31" t="s">
        <v>10223</v>
      </c>
      <c r="I1342" s="31">
        <v>1766</v>
      </c>
      <c r="J1342" s="31" t="e">
        <f ca="1">IF(($AB$2-$AA$2) &gt;= 0,IF(LEN(TEXT((V1342)*100,"00000"))=3,_xlfn.CONCAT(0,TEXT((V1342)*100,"00000")),TEXT((V1342)*100,"00000")),empty)</f>
        <v>#NAME?</v>
      </c>
      <c r="K1342" s="31" t="str">
        <f t="shared" si="129"/>
        <v/>
      </c>
      <c r="L1342" s="31" t="s">
        <v>13882</v>
      </c>
      <c r="M1342" s="31"/>
      <c r="N1342" s="33" t="e">
        <f>MOD(Rapportage!H1342-Rapportage!F1342,1)-P1342</f>
        <v>#VALUE!</v>
      </c>
      <c r="O1342" s="31" t="str">
        <f>IF(Rapportage!G1342="","",Rapportage!G1342-Rapportage!E1342)</f>
        <v/>
      </c>
      <c r="P1342" s="35" t="str">
        <f>IF(Rapportage!K1342="","",(Rapportage!K1342*60)/1440)</f>
        <v/>
      </c>
      <c r="Q1342" s="40" t="str">
        <f>IF(O1342=1,1-((Rapportage!F531-$X$2)),"")</f>
        <v/>
      </c>
      <c r="R1342" s="40" t="str">
        <f t="shared" si="128"/>
        <v/>
      </c>
      <c r="S1342" s="35" t="str">
        <f>IF(OR(O1342=1,Rapportage!H1342&lt;$X$3),IF(Rapportage!H1342&lt;"00:01","",(Rapportage!H1342-$X$2)),"")</f>
        <v/>
      </c>
      <c r="T1342" s="36" t="str">
        <f t="shared" si="130"/>
        <v/>
      </c>
      <c r="U1342" s="41" t="str">
        <f t="shared" si="131"/>
        <v/>
      </c>
      <c r="V1342" s="36" t="str">
        <f t="shared" si="132"/>
        <v/>
      </c>
      <c r="W1342" s="36" t="str">
        <f t="shared" si="133"/>
        <v/>
      </c>
      <c r="X1342" s="31"/>
      <c r="Y1342" s="31"/>
      <c r="Z1342" s="31" t="s">
        <v>10224</v>
      </c>
      <c r="AA1342" s="31">
        <v>1341</v>
      </c>
      <c r="AB1342" s="31"/>
      <c r="AC1342" s="31"/>
      <c r="AD1342" s="31"/>
      <c r="AE1342" s="31"/>
      <c r="AF1342" s="31"/>
    </row>
    <row r="1343" spans="1:32">
      <c r="A1343" s="31" t="str">
        <f>IF((Rapportage!A1343)="","",_xlfn.CONCAT(REPT("0",4-LEN(Rapportage!A1343)),Rapportage!A1343))</f>
        <v/>
      </c>
      <c r="B1343" s="31" t="s">
        <v>4032</v>
      </c>
      <c r="C1343" s="31" t="str">
        <f>IF((Rapportage!C1343)="","",_xlfn.CONCAT(REPT("0",10-LEN(Rapportage!C1343)),Rapportage!C1343))</f>
        <v/>
      </c>
      <c r="D1343" s="31" t="s">
        <v>4033</v>
      </c>
      <c r="E1343" s="31" t="s">
        <v>18924</v>
      </c>
      <c r="F1343" s="31" t="s">
        <v>16402</v>
      </c>
      <c r="G1343" s="31" t="s">
        <v>4034</v>
      </c>
      <c r="H1343" s="31" t="s">
        <v>10225</v>
      </c>
      <c r="I1343" s="31">
        <v>1766</v>
      </c>
      <c r="J1343" s="31" t="e">
        <f ca="1">IF(($AB$2-$AA$2) &gt;= 0,IF(LEN(TEXT((V1343)*100,"00000"))=3,_xlfn.CONCAT(0,TEXT((V1343)*100,"00000")),TEXT((V1343)*100,"00000")),empty)</f>
        <v>#NAME?</v>
      </c>
      <c r="K1343" s="31" t="str">
        <f t="shared" si="129"/>
        <v/>
      </c>
      <c r="L1343" s="31" t="s">
        <v>13883</v>
      </c>
      <c r="M1343" s="31"/>
      <c r="N1343" s="33" t="e">
        <f>MOD(Rapportage!H1343-Rapportage!F1343,1)-P1343</f>
        <v>#VALUE!</v>
      </c>
      <c r="O1343" s="31" t="str">
        <f>IF(Rapportage!G1343="","",Rapportage!G1343-Rapportage!E1343)</f>
        <v/>
      </c>
      <c r="P1343" s="35" t="str">
        <f>IF(Rapportage!K1343="","",(Rapportage!K1343*60)/1440)</f>
        <v/>
      </c>
      <c r="Q1343" s="40" t="str">
        <f>IF(O1343=1,1-((Rapportage!F532-$X$2)),"")</f>
        <v/>
      </c>
      <c r="R1343" s="40" t="str">
        <f t="shared" si="128"/>
        <v/>
      </c>
      <c r="S1343" s="35" t="str">
        <f>IF(OR(O1343=1,Rapportage!H1343&lt;$X$3),IF(Rapportage!H1343&lt;"00:01","",(Rapportage!H1343-$X$2)),"")</f>
        <v/>
      </c>
      <c r="T1343" s="36" t="str">
        <f t="shared" si="130"/>
        <v/>
      </c>
      <c r="U1343" s="41" t="str">
        <f t="shared" si="131"/>
        <v/>
      </c>
      <c r="V1343" s="36" t="str">
        <f t="shared" si="132"/>
        <v/>
      </c>
      <c r="W1343" s="36" t="str">
        <f t="shared" si="133"/>
        <v/>
      </c>
      <c r="X1343" s="31"/>
      <c r="Y1343" s="31"/>
      <c r="Z1343" s="31" t="s">
        <v>10226</v>
      </c>
      <c r="AA1343" s="31">
        <v>1342</v>
      </c>
      <c r="AB1343" s="31"/>
      <c r="AC1343" s="31"/>
      <c r="AD1343" s="31"/>
      <c r="AE1343" s="31"/>
      <c r="AF1343" s="31"/>
    </row>
    <row r="1344" spans="1:32">
      <c r="A1344" s="31" t="str">
        <f>IF((Rapportage!A1344)="","",_xlfn.CONCAT(REPT("0",4-LEN(Rapportage!A1344)),Rapportage!A1344))</f>
        <v/>
      </c>
      <c r="B1344" s="31" t="s">
        <v>4035</v>
      </c>
      <c r="C1344" s="31" t="str">
        <f>IF((Rapportage!C1344)="","",_xlfn.CONCAT(REPT("0",10-LEN(Rapportage!C1344)),Rapportage!C1344))</f>
        <v/>
      </c>
      <c r="D1344" s="31" t="s">
        <v>4036</v>
      </c>
      <c r="E1344" s="31" t="s">
        <v>18925</v>
      </c>
      <c r="F1344" s="31" t="s">
        <v>16403</v>
      </c>
      <c r="G1344" s="31" t="s">
        <v>4037</v>
      </c>
      <c r="H1344" s="31" t="s">
        <v>10227</v>
      </c>
      <c r="I1344" s="31">
        <v>1766</v>
      </c>
      <c r="J1344" s="31" t="e">
        <f ca="1">IF(($AB$2-$AA$2) &gt;= 0,IF(LEN(TEXT((V1344)*100,"00000"))=3,_xlfn.CONCAT(0,TEXT((V1344)*100,"00000")),TEXT((V1344)*100,"00000")),empty)</f>
        <v>#NAME?</v>
      </c>
      <c r="K1344" s="31" t="str">
        <f t="shared" si="129"/>
        <v/>
      </c>
      <c r="L1344" s="31" t="s">
        <v>13884</v>
      </c>
      <c r="M1344" s="31"/>
      <c r="N1344" s="33" t="e">
        <f>MOD(Rapportage!H1344-Rapportage!F1344,1)-P1344</f>
        <v>#VALUE!</v>
      </c>
      <c r="O1344" s="31" t="str">
        <f>IF(Rapportage!G1344="","",Rapportage!G1344-Rapportage!E1344)</f>
        <v/>
      </c>
      <c r="P1344" s="35" t="str">
        <f>IF(Rapportage!K1344="","",(Rapportage!K1344*60)/1440)</f>
        <v/>
      </c>
      <c r="Q1344" s="40" t="str">
        <f>IF(O1344=1,1-((Rapportage!F533-$X$2)),"")</f>
        <v/>
      </c>
      <c r="R1344" s="40" t="str">
        <f t="shared" si="128"/>
        <v/>
      </c>
      <c r="S1344" s="35" t="str">
        <f>IF(OR(O1344=1,Rapportage!H1344&lt;$X$3),IF(Rapportage!H1344&lt;"00:01","",(Rapportage!H1344-$X$2)),"")</f>
        <v/>
      </c>
      <c r="T1344" s="36" t="str">
        <f t="shared" si="130"/>
        <v/>
      </c>
      <c r="U1344" s="41" t="str">
        <f t="shared" si="131"/>
        <v/>
      </c>
      <c r="V1344" s="36" t="str">
        <f t="shared" si="132"/>
        <v/>
      </c>
      <c r="W1344" s="36" t="str">
        <f t="shared" si="133"/>
        <v/>
      </c>
      <c r="X1344" s="31"/>
      <c r="Y1344" s="31"/>
      <c r="Z1344" s="31" t="s">
        <v>10228</v>
      </c>
      <c r="AA1344" s="31">
        <v>1343</v>
      </c>
      <c r="AB1344" s="31"/>
      <c r="AC1344" s="31"/>
      <c r="AD1344" s="31"/>
      <c r="AE1344" s="31"/>
      <c r="AF1344" s="31"/>
    </row>
    <row r="1345" spans="1:32">
      <c r="A1345" s="31" t="str">
        <f>IF((Rapportage!A1345)="","",_xlfn.CONCAT(REPT("0",4-LEN(Rapportage!A1345)),Rapportage!A1345))</f>
        <v/>
      </c>
      <c r="B1345" s="31" t="s">
        <v>4038</v>
      </c>
      <c r="C1345" s="31" t="str">
        <f>IF((Rapportage!C1345)="","",_xlfn.CONCAT(REPT("0",10-LEN(Rapportage!C1345)),Rapportage!C1345))</f>
        <v/>
      </c>
      <c r="D1345" s="31" t="s">
        <v>4039</v>
      </c>
      <c r="E1345" s="31" t="s">
        <v>18926</v>
      </c>
      <c r="F1345" s="31" t="s">
        <v>16404</v>
      </c>
      <c r="G1345" s="31" t="s">
        <v>4040</v>
      </c>
      <c r="H1345" s="31" t="s">
        <v>10229</v>
      </c>
      <c r="I1345" s="31">
        <v>1766</v>
      </c>
      <c r="J1345" s="31" t="e">
        <f ca="1">IF(($AB$2-$AA$2) &gt;= 0,IF(LEN(TEXT((V1345)*100,"00000"))=3,_xlfn.CONCAT(0,TEXT((V1345)*100,"00000")),TEXT((V1345)*100,"00000")),empty)</f>
        <v>#NAME?</v>
      </c>
      <c r="K1345" s="31" t="str">
        <f t="shared" si="129"/>
        <v/>
      </c>
      <c r="L1345" s="31" t="s">
        <v>13885</v>
      </c>
      <c r="M1345" s="31"/>
      <c r="N1345" s="33" t="e">
        <f>MOD(Rapportage!H1345-Rapportage!F1345,1)-P1345</f>
        <v>#VALUE!</v>
      </c>
      <c r="O1345" s="31" t="str">
        <f>IF(Rapportage!G1345="","",Rapportage!G1345-Rapportage!E1345)</f>
        <v/>
      </c>
      <c r="P1345" s="35" t="str">
        <f>IF(Rapportage!K1345="","",(Rapportage!K1345*60)/1440)</f>
        <v/>
      </c>
      <c r="Q1345" s="40" t="str">
        <f>IF(O1345=1,1-((Rapportage!F534-$X$2)),"")</f>
        <v/>
      </c>
      <c r="R1345" s="40" t="str">
        <f t="shared" si="128"/>
        <v/>
      </c>
      <c r="S1345" s="35" t="str">
        <f>IF(OR(O1345=1,Rapportage!H1345&lt;$X$3),IF(Rapportage!H1345&lt;"00:01","",(Rapportage!H1345-$X$2)),"")</f>
        <v/>
      </c>
      <c r="T1345" s="36" t="str">
        <f t="shared" si="130"/>
        <v/>
      </c>
      <c r="U1345" s="41" t="str">
        <f t="shared" si="131"/>
        <v/>
      </c>
      <c r="V1345" s="36" t="str">
        <f t="shared" si="132"/>
        <v/>
      </c>
      <c r="W1345" s="36" t="str">
        <f t="shared" si="133"/>
        <v/>
      </c>
      <c r="X1345" s="31"/>
      <c r="Y1345" s="31"/>
      <c r="Z1345" s="31" t="s">
        <v>10230</v>
      </c>
      <c r="AA1345" s="31">
        <v>1344</v>
      </c>
      <c r="AB1345" s="31"/>
      <c r="AC1345" s="31"/>
      <c r="AD1345" s="31"/>
      <c r="AE1345" s="31"/>
      <c r="AF1345" s="31"/>
    </row>
    <row r="1346" spans="1:32">
      <c r="A1346" s="31" t="str">
        <f>IF((Rapportage!A1346)="","",_xlfn.CONCAT(REPT("0",4-LEN(Rapportage!A1346)),Rapportage!A1346))</f>
        <v/>
      </c>
      <c r="B1346" s="31" t="s">
        <v>4041</v>
      </c>
      <c r="C1346" s="31" t="str">
        <f>IF((Rapportage!C1346)="","",_xlfn.CONCAT(REPT("0",10-LEN(Rapportage!C1346)),Rapportage!C1346))</f>
        <v/>
      </c>
      <c r="D1346" s="31" t="s">
        <v>4042</v>
      </c>
      <c r="E1346" s="31" t="s">
        <v>18927</v>
      </c>
      <c r="F1346" s="31" t="s">
        <v>16405</v>
      </c>
      <c r="G1346" s="31" t="s">
        <v>4043</v>
      </c>
      <c r="H1346" s="31" t="s">
        <v>10231</v>
      </c>
      <c r="I1346" s="31">
        <v>1766</v>
      </c>
      <c r="J1346" s="31" t="e">
        <f ca="1">IF(($AB$2-$AA$2) &gt;= 0,IF(LEN(TEXT((V1346)*100,"00000"))=3,_xlfn.CONCAT(0,TEXT((V1346)*100,"00000")),TEXT((V1346)*100,"00000")),empty)</f>
        <v>#NAME?</v>
      </c>
      <c r="K1346" s="31" t="str">
        <f t="shared" si="129"/>
        <v/>
      </c>
      <c r="L1346" s="31" t="s">
        <v>13886</v>
      </c>
      <c r="M1346" s="31"/>
      <c r="N1346" s="33" t="e">
        <f>MOD(Rapportage!H1346-Rapportage!F1346,1)-P1346</f>
        <v>#VALUE!</v>
      </c>
      <c r="O1346" s="31" t="str">
        <f>IF(Rapportage!G1346="","",Rapportage!G1346-Rapportage!E1346)</f>
        <v/>
      </c>
      <c r="P1346" s="35" t="str">
        <f>IF(Rapportage!K1346="","",(Rapportage!K1346*60)/1440)</f>
        <v/>
      </c>
      <c r="Q1346" s="40" t="str">
        <f>IF(O1346=1,1-((Rapportage!F535-$X$2)),"")</f>
        <v/>
      </c>
      <c r="R1346" s="40" t="str">
        <f t="shared" ref="R1346:R1409" si="134">IF(Q1346="","",(Q1346-N1346))</f>
        <v/>
      </c>
      <c r="S1346" s="35" t="str">
        <f>IF(OR(O1346=1,Rapportage!H1346&lt;$X$3),IF(Rapportage!H1346&lt;"00:01","",(Rapportage!H1346-$X$2)),"")</f>
        <v/>
      </c>
      <c r="T1346" s="36" t="str">
        <f t="shared" si="130"/>
        <v/>
      </c>
      <c r="U1346" s="41" t="str">
        <f t="shared" si="131"/>
        <v/>
      </c>
      <c r="V1346" s="36" t="str">
        <f t="shared" si="132"/>
        <v/>
      </c>
      <c r="W1346" s="36" t="str">
        <f t="shared" si="133"/>
        <v/>
      </c>
      <c r="X1346" s="31"/>
      <c r="Y1346" s="31"/>
      <c r="Z1346" s="31" t="s">
        <v>10232</v>
      </c>
      <c r="AA1346" s="31">
        <v>1345</v>
      </c>
      <c r="AB1346" s="31"/>
      <c r="AC1346" s="31"/>
      <c r="AD1346" s="31"/>
      <c r="AE1346" s="31"/>
      <c r="AF1346" s="31"/>
    </row>
    <row r="1347" spans="1:32">
      <c r="A1347" s="31" t="str">
        <f>IF((Rapportage!A1347)="","",_xlfn.CONCAT(REPT("0",4-LEN(Rapportage!A1347)),Rapportage!A1347))</f>
        <v/>
      </c>
      <c r="B1347" s="31" t="s">
        <v>4044</v>
      </c>
      <c r="C1347" s="31" t="str">
        <f>IF((Rapportage!C1347)="","",_xlfn.CONCAT(REPT("0",10-LEN(Rapportage!C1347)),Rapportage!C1347))</f>
        <v/>
      </c>
      <c r="D1347" s="31" t="s">
        <v>4045</v>
      </c>
      <c r="E1347" s="31" t="s">
        <v>18928</v>
      </c>
      <c r="F1347" s="31" t="s">
        <v>16406</v>
      </c>
      <c r="G1347" s="31" t="s">
        <v>4046</v>
      </c>
      <c r="H1347" s="31" t="s">
        <v>10233</v>
      </c>
      <c r="I1347" s="31">
        <v>1766</v>
      </c>
      <c r="J1347" s="31" t="e">
        <f ca="1">IF(($AB$2-$AA$2) &gt;= 0,IF(LEN(TEXT((V1347)*100,"00000"))=3,_xlfn.CONCAT(0,TEXT((V1347)*100,"00000")),TEXT((V1347)*100,"00000")),empty)</f>
        <v>#NAME?</v>
      </c>
      <c r="K1347" s="31" t="str">
        <f t="shared" ref="K1347:K1410" si="135">IF(W1347="","",IF(LEN(TEXT((W1347)*100,"00000"))=3,_xlfn.CONCAT(0,TEXT((W1347)*100,"00000")),TEXT((W1347)*100,"00000")))</f>
        <v/>
      </c>
      <c r="L1347" s="31" t="s">
        <v>13887</v>
      </c>
      <c r="M1347" s="31"/>
      <c r="N1347" s="33" t="e">
        <f>MOD(Rapportage!H1347-Rapportage!F1347,1)-P1347</f>
        <v>#VALUE!</v>
      </c>
      <c r="O1347" s="31" t="str">
        <f>IF(Rapportage!G1347="","",Rapportage!G1347-Rapportage!E1347)</f>
        <v/>
      </c>
      <c r="P1347" s="35" t="str">
        <f>IF(Rapportage!K1347="","",(Rapportage!K1347*60)/1440)</f>
        <v/>
      </c>
      <c r="Q1347" s="40" t="str">
        <f>IF(O1347=1,1-((Rapportage!F536-$X$2)),"")</f>
        <v/>
      </c>
      <c r="R1347" s="40" t="str">
        <f t="shared" si="134"/>
        <v/>
      </c>
      <c r="S1347" s="35" t="str">
        <f>IF(OR(O1347=1,Rapportage!H1347&lt;$X$3),IF(Rapportage!H1347&lt;"00:01","",(Rapportage!H1347-$X$2)),"")</f>
        <v/>
      </c>
      <c r="T1347" s="36" t="str">
        <f t="shared" si="130"/>
        <v/>
      </c>
      <c r="U1347" s="41" t="str">
        <f t="shared" si="131"/>
        <v/>
      </c>
      <c r="V1347" s="36" t="str">
        <f t="shared" si="132"/>
        <v/>
      </c>
      <c r="W1347" s="36" t="str">
        <f t="shared" si="133"/>
        <v/>
      </c>
      <c r="X1347" s="31"/>
      <c r="Y1347" s="31"/>
      <c r="Z1347" s="31" t="s">
        <v>10234</v>
      </c>
      <c r="AA1347" s="31">
        <v>1346</v>
      </c>
      <c r="AB1347" s="31"/>
      <c r="AC1347" s="31"/>
      <c r="AD1347" s="31"/>
      <c r="AE1347" s="31"/>
      <c r="AF1347" s="31"/>
    </row>
    <row r="1348" spans="1:32">
      <c r="A1348" s="31" t="str">
        <f>IF((Rapportage!A1348)="","",_xlfn.CONCAT(REPT("0",4-LEN(Rapportage!A1348)),Rapportage!A1348))</f>
        <v/>
      </c>
      <c r="B1348" s="31" t="s">
        <v>4047</v>
      </c>
      <c r="C1348" s="31" t="str">
        <f>IF((Rapportage!C1348)="","",_xlfn.CONCAT(REPT("0",10-LEN(Rapportage!C1348)),Rapportage!C1348))</f>
        <v/>
      </c>
      <c r="D1348" s="31" t="s">
        <v>4048</v>
      </c>
      <c r="E1348" s="31" t="s">
        <v>18929</v>
      </c>
      <c r="F1348" s="31" t="s">
        <v>16407</v>
      </c>
      <c r="G1348" s="31" t="s">
        <v>4049</v>
      </c>
      <c r="H1348" s="31" t="s">
        <v>10235</v>
      </c>
      <c r="I1348" s="31">
        <v>1766</v>
      </c>
      <c r="J1348" s="31" t="e">
        <f ca="1">IF(($AB$2-$AA$2) &gt;= 0,IF(LEN(TEXT((V1348)*100,"00000"))=3,_xlfn.CONCAT(0,TEXT((V1348)*100,"00000")),TEXT((V1348)*100,"00000")),empty)</f>
        <v>#NAME?</v>
      </c>
      <c r="K1348" s="31" t="str">
        <f t="shared" si="135"/>
        <v/>
      </c>
      <c r="L1348" s="31" t="s">
        <v>13888</v>
      </c>
      <c r="M1348" s="31"/>
      <c r="N1348" s="33" t="e">
        <f>MOD(Rapportage!H1348-Rapportage!F1348,1)-P1348</f>
        <v>#VALUE!</v>
      </c>
      <c r="O1348" s="31" t="str">
        <f>IF(Rapportage!G1348="","",Rapportage!G1348-Rapportage!E1348)</f>
        <v/>
      </c>
      <c r="P1348" s="35" t="str">
        <f>IF(Rapportage!K1348="","",(Rapportage!K1348*60)/1440)</f>
        <v/>
      </c>
      <c r="Q1348" s="40" t="str">
        <f>IF(O1348=1,1-((Rapportage!F537-$X$2)),"")</f>
        <v/>
      </c>
      <c r="R1348" s="40" t="str">
        <f t="shared" si="134"/>
        <v/>
      </c>
      <c r="S1348" s="35" t="str">
        <f>IF(OR(O1348=1,Rapportage!H1348&lt;$X$3),IF(Rapportage!H1348&lt;"00:01","",(Rapportage!H1348-$X$2)),"")</f>
        <v/>
      </c>
      <c r="T1348" s="36" t="str">
        <f t="shared" si="130"/>
        <v/>
      </c>
      <c r="U1348" s="41" t="str">
        <f t="shared" si="131"/>
        <v/>
      </c>
      <c r="V1348" s="36" t="str">
        <f t="shared" si="132"/>
        <v/>
      </c>
      <c r="W1348" s="36" t="str">
        <f t="shared" si="133"/>
        <v/>
      </c>
      <c r="X1348" s="31"/>
      <c r="Y1348" s="31"/>
      <c r="Z1348" s="31" t="s">
        <v>10236</v>
      </c>
      <c r="AA1348" s="31">
        <v>1347</v>
      </c>
      <c r="AB1348" s="31"/>
      <c r="AC1348" s="31"/>
      <c r="AD1348" s="31"/>
      <c r="AE1348" s="31"/>
      <c r="AF1348" s="31"/>
    </row>
    <row r="1349" spans="1:32">
      <c r="A1349" s="31" t="str">
        <f>IF((Rapportage!A1349)="","",_xlfn.CONCAT(REPT("0",4-LEN(Rapportage!A1349)),Rapportage!A1349))</f>
        <v/>
      </c>
      <c r="B1349" s="31" t="s">
        <v>4050</v>
      </c>
      <c r="C1349" s="31" t="str">
        <f>IF((Rapportage!C1349)="","",_xlfn.CONCAT(REPT("0",10-LEN(Rapportage!C1349)),Rapportage!C1349))</f>
        <v/>
      </c>
      <c r="D1349" s="31" t="s">
        <v>4051</v>
      </c>
      <c r="E1349" s="31" t="s">
        <v>18930</v>
      </c>
      <c r="F1349" s="31" t="s">
        <v>16408</v>
      </c>
      <c r="G1349" s="31" t="s">
        <v>4052</v>
      </c>
      <c r="H1349" s="31" t="s">
        <v>10237</v>
      </c>
      <c r="I1349" s="31">
        <v>1766</v>
      </c>
      <c r="J1349" s="31" t="e">
        <f ca="1">IF(($AB$2-$AA$2) &gt;= 0,IF(LEN(TEXT((V1349)*100,"00000"))=3,_xlfn.CONCAT(0,TEXT((V1349)*100,"00000")),TEXT((V1349)*100,"00000")),empty)</f>
        <v>#NAME?</v>
      </c>
      <c r="K1349" s="31" t="str">
        <f t="shared" si="135"/>
        <v/>
      </c>
      <c r="L1349" s="31" t="s">
        <v>13889</v>
      </c>
      <c r="M1349" s="31"/>
      <c r="N1349" s="33" t="e">
        <f>MOD(Rapportage!H1349-Rapportage!F1349,1)-P1349</f>
        <v>#VALUE!</v>
      </c>
      <c r="O1349" s="31" t="str">
        <f>IF(Rapportage!G1349="","",Rapportage!G1349-Rapportage!E1349)</f>
        <v/>
      </c>
      <c r="P1349" s="35" t="str">
        <f>IF(Rapportage!K1349="","",(Rapportage!K1349*60)/1440)</f>
        <v/>
      </c>
      <c r="Q1349" s="40" t="str">
        <f>IF(O1349=1,1-((Rapportage!F538-$X$2)),"")</f>
        <v/>
      </c>
      <c r="R1349" s="40" t="str">
        <f t="shared" si="134"/>
        <v/>
      </c>
      <c r="S1349" s="35" t="str">
        <f>IF(OR(O1349=1,Rapportage!H1349&lt;$X$3),IF(Rapportage!H1349&lt;"00:01","",(Rapportage!H1349-$X$2)),"")</f>
        <v/>
      </c>
      <c r="T1349" s="36" t="str">
        <f t="shared" si="130"/>
        <v/>
      </c>
      <c r="U1349" s="41" t="str">
        <f t="shared" si="131"/>
        <v/>
      </c>
      <c r="V1349" s="36" t="str">
        <f t="shared" si="132"/>
        <v/>
      </c>
      <c r="W1349" s="36" t="str">
        <f t="shared" si="133"/>
        <v/>
      </c>
      <c r="X1349" s="31"/>
      <c r="Y1349" s="31"/>
      <c r="Z1349" s="31" t="s">
        <v>10238</v>
      </c>
      <c r="AA1349" s="31">
        <v>1348</v>
      </c>
      <c r="AB1349" s="31"/>
      <c r="AC1349" s="31"/>
      <c r="AD1349" s="31"/>
      <c r="AE1349" s="31"/>
      <c r="AF1349" s="31"/>
    </row>
    <row r="1350" spans="1:32">
      <c r="A1350" s="31" t="str">
        <f>IF((Rapportage!A1350)="","",_xlfn.CONCAT(REPT("0",4-LEN(Rapportage!A1350)),Rapportage!A1350))</f>
        <v/>
      </c>
      <c r="B1350" s="31" t="s">
        <v>4053</v>
      </c>
      <c r="C1350" s="31" t="str">
        <f>IF((Rapportage!C1350)="","",_xlfn.CONCAT(REPT("0",10-LEN(Rapportage!C1350)),Rapportage!C1350))</f>
        <v/>
      </c>
      <c r="D1350" s="31" t="s">
        <v>4054</v>
      </c>
      <c r="E1350" s="31" t="s">
        <v>18931</v>
      </c>
      <c r="F1350" s="31" t="s">
        <v>16409</v>
      </c>
      <c r="G1350" s="31" t="s">
        <v>4055</v>
      </c>
      <c r="H1350" s="31" t="s">
        <v>10239</v>
      </c>
      <c r="I1350" s="31">
        <v>1766</v>
      </c>
      <c r="J1350" s="31" t="e">
        <f ca="1">IF(($AB$2-$AA$2) &gt;= 0,IF(LEN(TEXT((V1350)*100,"00000"))=3,_xlfn.CONCAT(0,TEXT((V1350)*100,"00000")),TEXT((V1350)*100,"00000")),empty)</f>
        <v>#NAME?</v>
      </c>
      <c r="K1350" s="31" t="str">
        <f t="shared" si="135"/>
        <v/>
      </c>
      <c r="L1350" s="31" t="s">
        <v>13890</v>
      </c>
      <c r="M1350" s="31"/>
      <c r="N1350" s="33" t="e">
        <f>MOD(Rapportage!H1350-Rapportage!F1350,1)-P1350</f>
        <v>#VALUE!</v>
      </c>
      <c r="O1350" s="31" t="str">
        <f>IF(Rapportage!G1350="","",Rapportage!G1350-Rapportage!E1350)</f>
        <v/>
      </c>
      <c r="P1350" s="35" t="str">
        <f>IF(Rapportage!K1350="","",(Rapportage!K1350*60)/1440)</f>
        <v/>
      </c>
      <c r="Q1350" s="40" t="str">
        <f>IF(O1350=1,1-((Rapportage!F539-$X$2)),"")</f>
        <v/>
      </c>
      <c r="R1350" s="40" t="str">
        <f t="shared" si="134"/>
        <v/>
      </c>
      <c r="S1350" s="35" t="str">
        <f>IF(OR(O1350=1,Rapportage!H1350&lt;$X$3),IF(Rapportage!H1350&lt;"00:01","",(Rapportage!H1350-$X$2)),"")</f>
        <v/>
      </c>
      <c r="T1350" s="36" t="str">
        <f t="shared" si="130"/>
        <v/>
      </c>
      <c r="U1350" s="41" t="str">
        <f t="shared" si="131"/>
        <v/>
      </c>
      <c r="V1350" s="36" t="str">
        <f t="shared" si="132"/>
        <v/>
      </c>
      <c r="W1350" s="36" t="str">
        <f t="shared" si="133"/>
        <v/>
      </c>
      <c r="X1350" s="31"/>
      <c r="Y1350" s="31"/>
      <c r="Z1350" s="31" t="s">
        <v>10240</v>
      </c>
      <c r="AA1350" s="31">
        <v>1349</v>
      </c>
      <c r="AB1350" s="31"/>
      <c r="AC1350" s="31"/>
      <c r="AD1350" s="31"/>
      <c r="AE1350" s="31"/>
      <c r="AF1350" s="31"/>
    </row>
    <row r="1351" spans="1:32">
      <c r="A1351" s="31" t="str">
        <f>IF((Rapportage!A1351)="","",_xlfn.CONCAT(REPT("0",4-LEN(Rapportage!A1351)),Rapportage!A1351))</f>
        <v/>
      </c>
      <c r="B1351" s="31" t="s">
        <v>4056</v>
      </c>
      <c r="C1351" s="31" t="str">
        <f>IF((Rapportage!C1351)="","",_xlfn.CONCAT(REPT("0",10-LEN(Rapportage!C1351)),Rapportage!C1351))</f>
        <v/>
      </c>
      <c r="D1351" s="31" t="s">
        <v>4057</v>
      </c>
      <c r="E1351" s="31" t="s">
        <v>18932</v>
      </c>
      <c r="F1351" s="31" t="s">
        <v>16410</v>
      </c>
      <c r="G1351" s="31" t="s">
        <v>4058</v>
      </c>
      <c r="H1351" s="31" t="s">
        <v>10241</v>
      </c>
      <c r="I1351" s="31">
        <v>1766</v>
      </c>
      <c r="J1351" s="31" t="e">
        <f ca="1">IF(($AB$2-$AA$2) &gt;= 0,IF(LEN(TEXT((V1351)*100,"00000"))=3,_xlfn.CONCAT(0,TEXT((V1351)*100,"00000")),TEXT((V1351)*100,"00000")),empty)</f>
        <v>#NAME?</v>
      </c>
      <c r="K1351" s="31" t="str">
        <f t="shared" si="135"/>
        <v/>
      </c>
      <c r="L1351" s="31" t="s">
        <v>13891</v>
      </c>
      <c r="M1351" s="31"/>
      <c r="N1351" s="33" t="e">
        <f>MOD(Rapportage!H1351-Rapportage!F1351,1)-P1351</f>
        <v>#VALUE!</v>
      </c>
      <c r="O1351" s="31" t="str">
        <f>IF(Rapportage!G1351="","",Rapportage!G1351-Rapportage!E1351)</f>
        <v/>
      </c>
      <c r="P1351" s="35" t="str">
        <f>IF(Rapportage!K1351="","",(Rapportage!K1351*60)/1440)</f>
        <v/>
      </c>
      <c r="Q1351" s="40" t="str">
        <f>IF(O1351=1,1-((Rapportage!F540-$X$2)),"")</f>
        <v/>
      </c>
      <c r="R1351" s="40" t="str">
        <f t="shared" si="134"/>
        <v/>
      </c>
      <c r="S1351" s="35" t="str">
        <f>IF(OR(O1351=1,Rapportage!H1351&lt;$X$3),IF(Rapportage!H1351&lt;"00:01","",(Rapportage!H1351-$X$2)),"")</f>
        <v/>
      </c>
      <c r="T1351" s="36" t="str">
        <f t="shared" ref="T1351:T1414" si="136">IF(P1351="","",IF(S1351="",((P1351*1440)/60),(((R1351+S1351)*1440)/60)))</f>
        <v/>
      </c>
      <c r="U1351" s="41" t="str">
        <f t="shared" ref="U1351:U1414" si="137">IF(P1351="","",(P1351*1440)/60)</f>
        <v/>
      </c>
      <c r="V1351" s="36" t="str">
        <f t="shared" ref="V1351:V1414" si="138">IF(O1351="","",IF(O1351=0,((P1351*1440)/60),(R1351*1440)/60))</f>
        <v/>
      </c>
      <c r="W1351" s="36" t="str">
        <f t="shared" ref="W1351:W1414" si="139">IF(S1351="","",(S1351*1440)/60)</f>
        <v/>
      </c>
      <c r="X1351" s="31"/>
      <c r="Y1351" s="31"/>
      <c r="Z1351" s="31" t="s">
        <v>10242</v>
      </c>
      <c r="AA1351" s="31">
        <v>1350</v>
      </c>
      <c r="AB1351" s="31"/>
      <c r="AC1351" s="31"/>
      <c r="AD1351" s="31"/>
      <c r="AE1351" s="31"/>
      <c r="AF1351" s="31"/>
    </row>
    <row r="1352" spans="1:32">
      <c r="A1352" s="31" t="str">
        <f>IF((Rapportage!A1352)="","",_xlfn.CONCAT(REPT("0",4-LEN(Rapportage!A1352)),Rapportage!A1352))</f>
        <v/>
      </c>
      <c r="B1352" s="31" t="s">
        <v>4059</v>
      </c>
      <c r="C1352" s="31" t="str">
        <f>IF((Rapportage!C1352)="","",_xlfn.CONCAT(REPT("0",10-LEN(Rapportage!C1352)),Rapportage!C1352))</f>
        <v/>
      </c>
      <c r="D1352" s="31" t="s">
        <v>4060</v>
      </c>
      <c r="E1352" s="31" t="s">
        <v>18933</v>
      </c>
      <c r="F1352" s="31" t="s">
        <v>16411</v>
      </c>
      <c r="G1352" s="31" t="s">
        <v>4061</v>
      </c>
      <c r="H1352" s="31" t="s">
        <v>10243</v>
      </c>
      <c r="I1352" s="31">
        <v>1766</v>
      </c>
      <c r="J1352" s="31" t="e">
        <f ca="1">IF(($AB$2-$AA$2) &gt;= 0,IF(LEN(TEXT((V1352)*100,"00000"))=3,_xlfn.CONCAT(0,TEXT((V1352)*100,"00000")),TEXT((V1352)*100,"00000")),empty)</f>
        <v>#NAME?</v>
      </c>
      <c r="K1352" s="31" t="str">
        <f t="shared" si="135"/>
        <v/>
      </c>
      <c r="L1352" s="31" t="s">
        <v>13892</v>
      </c>
      <c r="M1352" s="31"/>
      <c r="N1352" s="33" t="e">
        <f>MOD(Rapportage!H1352-Rapportage!F1352,1)-P1352</f>
        <v>#VALUE!</v>
      </c>
      <c r="O1352" s="31" t="str">
        <f>IF(Rapportage!G1352="","",Rapportage!G1352-Rapportage!E1352)</f>
        <v/>
      </c>
      <c r="P1352" s="35" t="str">
        <f>IF(Rapportage!K1352="","",(Rapportage!K1352*60)/1440)</f>
        <v/>
      </c>
      <c r="Q1352" s="40" t="str">
        <f>IF(O1352=1,1-((Rapportage!F541-$X$2)),"")</f>
        <v/>
      </c>
      <c r="R1352" s="40" t="str">
        <f t="shared" si="134"/>
        <v/>
      </c>
      <c r="S1352" s="35" t="str">
        <f>IF(OR(O1352=1,Rapportage!H1352&lt;$X$3),IF(Rapportage!H1352&lt;"00:01","",(Rapportage!H1352-$X$2)),"")</f>
        <v/>
      </c>
      <c r="T1352" s="36" t="str">
        <f t="shared" si="136"/>
        <v/>
      </c>
      <c r="U1352" s="41" t="str">
        <f t="shared" si="137"/>
        <v/>
      </c>
      <c r="V1352" s="36" t="str">
        <f t="shared" si="138"/>
        <v/>
      </c>
      <c r="W1352" s="36" t="str">
        <f t="shared" si="139"/>
        <v/>
      </c>
      <c r="X1352" s="31"/>
      <c r="Y1352" s="31"/>
      <c r="Z1352" s="31" t="s">
        <v>10244</v>
      </c>
      <c r="AA1352" s="31">
        <v>1351</v>
      </c>
      <c r="AB1352" s="31"/>
      <c r="AC1352" s="31"/>
      <c r="AD1352" s="31"/>
      <c r="AE1352" s="31"/>
      <c r="AF1352" s="31"/>
    </row>
    <row r="1353" spans="1:32">
      <c r="A1353" s="31" t="str">
        <f>IF((Rapportage!A1353)="","",_xlfn.CONCAT(REPT("0",4-LEN(Rapportage!A1353)),Rapportage!A1353))</f>
        <v/>
      </c>
      <c r="B1353" s="31" t="s">
        <v>4062</v>
      </c>
      <c r="C1353" s="31" t="str">
        <f>IF((Rapportage!C1353)="","",_xlfn.CONCAT(REPT("0",10-LEN(Rapportage!C1353)),Rapportage!C1353))</f>
        <v/>
      </c>
      <c r="D1353" s="31" t="s">
        <v>4063</v>
      </c>
      <c r="E1353" s="31" t="s">
        <v>18934</v>
      </c>
      <c r="F1353" s="31" t="s">
        <v>16412</v>
      </c>
      <c r="G1353" s="31" t="s">
        <v>4064</v>
      </c>
      <c r="H1353" s="31" t="s">
        <v>10245</v>
      </c>
      <c r="I1353" s="31">
        <v>1766</v>
      </c>
      <c r="J1353" s="31" t="e">
        <f ca="1">IF(($AB$2-$AA$2) &gt;= 0,IF(LEN(TEXT((V1353)*100,"00000"))=3,_xlfn.CONCAT(0,TEXT((V1353)*100,"00000")),TEXT((V1353)*100,"00000")),empty)</f>
        <v>#NAME?</v>
      </c>
      <c r="K1353" s="31" t="str">
        <f t="shared" si="135"/>
        <v/>
      </c>
      <c r="L1353" s="31" t="s">
        <v>13893</v>
      </c>
      <c r="M1353" s="31"/>
      <c r="N1353" s="33" t="e">
        <f>MOD(Rapportage!H1353-Rapportage!F1353,1)-P1353</f>
        <v>#VALUE!</v>
      </c>
      <c r="O1353" s="31" t="str">
        <f>IF(Rapportage!G1353="","",Rapportage!G1353-Rapportage!E1353)</f>
        <v/>
      </c>
      <c r="P1353" s="35" t="str">
        <f>IF(Rapportage!K1353="","",(Rapportage!K1353*60)/1440)</f>
        <v/>
      </c>
      <c r="Q1353" s="40" t="str">
        <f>IF(O1353=1,1-((Rapportage!F542-$X$2)),"")</f>
        <v/>
      </c>
      <c r="R1353" s="40" t="str">
        <f t="shared" si="134"/>
        <v/>
      </c>
      <c r="S1353" s="35" t="str">
        <f>IF(OR(O1353=1,Rapportage!H1353&lt;$X$3),IF(Rapportage!H1353&lt;"00:01","",(Rapportage!H1353-$X$2)),"")</f>
        <v/>
      </c>
      <c r="T1353" s="36" t="str">
        <f t="shared" si="136"/>
        <v/>
      </c>
      <c r="U1353" s="41" t="str">
        <f t="shared" si="137"/>
        <v/>
      </c>
      <c r="V1353" s="36" t="str">
        <f t="shared" si="138"/>
        <v/>
      </c>
      <c r="W1353" s="36" t="str">
        <f t="shared" si="139"/>
        <v/>
      </c>
      <c r="X1353" s="31"/>
      <c r="Y1353" s="31"/>
      <c r="Z1353" s="31" t="s">
        <v>10246</v>
      </c>
      <c r="AA1353" s="31">
        <v>1352</v>
      </c>
      <c r="AB1353" s="31"/>
      <c r="AC1353" s="31"/>
      <c r="AD1353" s="31"/>
      <c r="AE1353" s="31"/>
      <c r="AF1353" s="31"/>
    </row>
    <row r="1354" spans="1:32">
      <c r="A1354" s="31" t="str">
        <f>IF((Rapportage!A1354)="","",_xlfn.CONCAT(REPT("0",4-LEN(Rapportage!A1354)),Rapportage!A1354))</f>
        <v/>
      </c>
      <c r="B1354" s="31" t="s">
        <v>4065</v>
      </c>
      <c r="C1354" s="31" t="str">
        <f>IF((Rapportage!C1354)="","",_xlfn.CONCAT(REPT("0",10-LEN(Rapportage!C1354)),Rapportage!C1354))</f>
        <v/>
      </c>
      <c r="D1354" s="31" t="s">
        <v>4066</v>
      </c>
      <c r="E1354" s="31" t="s">
        <v>18935</v>
      </c>
      <c r="F1354" s="31" t="s">
        <v>16413</v>
      </c>
      <c r="G1354" s="31" t="s">
        <v>4067</v>
      </c>
      <c r="H1354" s="31" t="s">
        <v>10247</v>
      </c>
      <c r="I1354" s="31">
        <v>1766</v>
      </c>
      <c r="J1354" s="31" t="e">
        <f ca="1">IF(($AB$2-$AA$2) &gt;= 0,IF(LEN(TEXT((V1354)*100,"00000"))=3,_xlfn.CONCAT(0,TEXT((V1354)*100,"00000")),TEXT((V1354)*100,"00000")),empty)</f>
        <v>#NAME?</v>
      </c>
      <c r="K1354" s="31" t="str">
        <f t="shared" si="135"/>
        <v/>
      </c>
      <c r="L1354" s="31" t="s">
        <v>13894</v>
      </c>
      <c r="M1354" s="31"/>
      <c r="N1354" s="33" t="e">
        <f>MOD(Rapportage!H1354-Rapportage!F1354,1)-P1354</f>
        <v>#VALUE!</v>
      </c>
      <c r="O1354" s="31" t="str">
        <f>IF(Rapportage!G1354="","",Rapportage!G1354-Rapportage!E1354)</f>
        <v/>
      </c>
      <c r="P1354" s="35" t="str">
        <f>IF(Rapportage!K1354="","",(Rapportage!K1354*60)/1440)</f>
        <v/>
      </c>
      <c r="Q1354" s="40" t="str">
        <f>IF(O1354=1,1-((Rapportage!F543-$X$2)),"")</f>
        <v/>
      </c>
      <c r="R1354" s="40" t="str">
        <f t="shared" si="134"/>
        <v/>
      </c>
      <c r="S1354" s="35" t="str">
        <f>IF(OR(O1354=1,Rapportage!H1354&lt;$X$3),IF(Rapportage!H1354&lt;"00:01","",(Rapportage!H1354-$X$2)),"")</f>
        <v/>
      </c>
      <c r="T1354" s="36" t="str">
        <f t="shared" si="136"/>
        <v/>
      </c>
      <c r="U1354" s="41" t="str">
        <f t="shared" si="137"/>
        <v/>
      </c>
      <c r="V1354" s="36" t="str">
        <f t="shared" si="138"/>
        <v/>
      </c>
      <c r="W1354" s="36" t="str">
        <f t="shared" si="139"/>
        <v/>
      </c>
      <c r="X1354" s="31"/>
      <c r="Y1354" s="31"/>
      <c r="Z1354" s="31" t="s">
        <v>10248</v>
      </c>
      <c r="AA1354" s="31">
        <v>1353</v>
      </c>
      <c r="AB1354" s="31"/>
      <c r="AC1354" s="31"/>
      <c r="AD1354" s="31"/>
      <c r="AE1354" s="31"/>
      <c r="AF1354" s="31"/>
    </row>
    <row r="1355" spans="1:32">
      <c r="A1355" s="31" t="str">
        <f>IF((Rapportage!A1355)="","",_xlfn.CONCAT(REPT("0",4-LEN(Rapportage!A1355)),Rapportage!A1355))</f>
        <v/>
      </c>
      <c r="B1355" s="31" t="s">
        <v>4068</v>
      </c>
      <c r="C1355" s="31" t="str">
        <f>IF((Rapportage!C1355)="","",_xlfn.CONCAT(REPT("0",10-LEN(Rapportage!C1355)),Rapportage!C1355))</f>
        <v/>
      </c>
      <c r="D1355" s="31" t="s">
        <v>4069</v>
      </c>
      <c r="E1355" s="31" t="s">
        <v>18936</v>
      </c>
      <c r="F1355" s="31" t="s">
        <v>16414</v>
      </c>
      <c r="G1355" s="31" t="s">
        <v>4070</v>
      </c>
      <c r="H1355" s="31" t="s">
        <v>10249</v>
      </c>
      <c r="I1355" s="31">
        <v>1766</v>
      </c>
      <c r="J1355" s="31" t="e">
        <f ca="1">IF(($AB$2-$AA$2) &gt;= 0,IF(LEN(TEXT((V1355)*100,"00000"))=3,_xlfn.CONCAT(0,TEXT((V1355)*100,"00000")),TEXT((V1355)*100,"00000")),empty)</f>
        <v>#NAME?</v>
      </c>
      <c r="K1355" s="31" t="str">
        <f t="shared" si="135"/>
        <v/>
      </c>
      <c r="L1355" s="31" t="s">
        <v>13895</v>
      </c>
      <c r="M1355" s="31"/>
      <c r="N1355" s="33" t="e">
        <f>MOD(Rapportage!H1355-Rapportage!F1355,1)-P1355</f>
        <v>#VALUE!</v>
      </c>
      <c r="O1355" s="31" t="str">
        <f>IF(Rapportage!G1355="","",Rapportage!G1355-Rapportage!E1355)</f>
        <v/>
      </c>
      <c r="P1355" s="35" t="str">
        <f>IF(Rapportage!K1355="","",(Rapportage!K1355*60)/1440)</f>
        <v/>
      </c>
      <c r="Q1355" s="40" t="str">
        <f>IF(O1355=1,1-((Rapportage!F544-$X$2)),"")</f>
        <v/>
      </c>
      <c r="R1355" s="40" t="str">
        <f t="shared" si="134"/>
        <v/>
      </c>
      <c r="S1355" s="35" t="str">
        <f>IF(OR(O1355=1,Rapportage!H1355&lt;$X$3),IF(Rapportage!H1355&lt;"00:01","",(Rapportage!H1355-$X$2)),"")</f>
        <v/>
      </c>
      <c r="T1355" s="36" t="str">
        <f t="shared" si="136"/>
        <v/>
      </c>
      <c r="U1355" s="41" t="str">
        <f t="shared" si="137"/>
        <v/>
      </c>
      <c r="V1355" s="36" t="str">
        <f t="shared" si="138"/>
        <v/>
      </c>
      <c r="W1355" s="36" t="str">
        <f t="shared" si="139"/>
        <v/>
      </c>
      <c r="X1355" s="31"/>
      <c r="Y1355" s="31"/>
      <c r="Z1355" s="31" t="s">
        <v>10250</v>
      </c>
      <c r="AA1355" s="31">
        <v>1354</v>
      </c>
      <c r="AB1355" s="31"/>
      <c r="AC1355" s="31"/>
      <c r="AD1355" s="31"/>
      <c r="AE1355" s="31"/>
      <c r="AF1355" s="31"/>
    </row>
    <row r="1356" spans="1:32">
      <c r="A1356" s="31" t="str">
        <f>IF((Rapportage!A1356)="","",_xlfn.CONCAT(REPT("0",4-LEN(Rapportage!A1356)),Rapportage!A1356))</f>
        <v/>
      </c>
      <c r="B1356" s="31" t="s">
        <v>4071</v>
      </c>
      <c r="C1356" s="31" t="str">
        <f>IF((Rapportage!C1356)="","",_xlfn.CONCAT(REPT("0",10-LEN(Rapportage!C1356)),Rapportage!C1356))</f>
        <v/>
      </c>
      <c r="D1356" s="31" t="s">
        <v>4072</v>
      </c>
      <c r="E1356" s="31" t="s">
        <v>18937</v>
      </c>
      <c r="F1356" s="31" t="s">
        <v>16415</v>
      </c>
      <c r="G1356" s="31" t="s">
        <v>4073</v>
      </c>
      <c r="H1356" s="31" t="s">
        <v>10251</v>
      </c>
      <c r="I1356" s="31">
        <v>1766</v>
      </c>
      <c r="J1356" s="31" t="e">
        <f ca="1">IF(($AB$2-$AA$2) &gt;= 0,IF(LEN(TEXT((V1356)*100,"00000"))=3,_xlfn.CONCAT(0,TEXT((V1356)*100,"00000")),TEXT((V1356)*100,"00000")),empty)</f>
        <v>#NAME?</v>
      </c>
      <c r="K1356" s="31" t="str">
        <f t="shared" si="135"/>
        <v/>
      </c>
      <c r="L1356" s="31" t="s">
        <v>13896</v>
      </c>
      <c r="M1356" s="31"/>
      <c r="N1356" s="33" t="e">
        <f>MOD(Rapportage!H1356-Rapportage!F1356,1)-P1356</f>
        <v>#VALUE!</v>
      </c>
      <c r="O1356" s="31" t="str">
        <f>IF(Rapportage!G1356="","",Rapportage!G1356-Rapportage!E1356)</f>
        <v/>
      </c>
      <c r="P1356" s="35" t="str">
        <f>IF(Rapportage!K1356="","",(Rapportage!K1356*60)/1440)</f>
        <v/>
      </c>
      <c r="Q1356" s="40" t="str">
        <f>IF(O1356=1,1-((Rapportage!F545-$X$2)),"")</f>
        <v/>
      </c>
      <c r="R1356" s="40" t="str">
        <f t="shared" si="134"/>
        <v/>
      </c>
      <c r="S1356" s="35" t="str">
        <f>IF(OR(O1356=1,Rapportage!H1356&lt;$X$3),IF(Rapportage!H1356&lt;"00:01","",(Rapportage!H1356-$X$2)),"")</f>
        <v/>
      </c>
      <c r="T1356" s="36" t="str">
        <f t="shared" si="136"/>
        <v/>
      </c>
      <c r="U1356" s="41" t="str">
        <f t="shared" si="137"/>
        <v/>
      </c>
      <c r="V1356" s="36" t="str">
        <f t="shared" si="138"/>
        <v/>
      </c>
      <c r="W1356" s="36" t="str">
        <f t="shared" si="139"/>
        <v/>
      </c>
      <c r="X1356" s="31"/>
      <c r="Y1356" s="31"/>
      <c r="Z1356" s="31" t="s">
        <v>10252</v>
      </c>
      <c r="AA1356" s="31">
        <v>1355</v>
      </c>
      <c r="AB1356" s="31"/>
      <c r="AC1356" s="31"/>
      <c r="AD1356" s="31"/>
      <c r="AE1356" s="31"/>
      <c r="AF1356" s="31"/>
    </row>
    <row r="1357" spans="1:32">
      <c r="A1357" s="31" t="str">
        <f>IF((Rapportage!A1357)="","",_xlfn.CONCAT(REPT("0",4-LEN(Rapportage!A1357)),Rapportage!A1357))</f>
        <v/>
      </c>
      <c r="B1357" s="31" t="s">
        <v>4074</v>
      </c>
      <c r="C1357" s="31" t="str">
        <f>IF((Rapportage!C1357)="","",_xlfn.CONCAT(REPT("0",10-LEN(Rapportage!C1357)),Rapportage!C1357))</f>
        <v/>
      </c>
      <c r="D1357" s="31" t="s">
        <v>4075</v>
      </c>
      <c r="E1357" s="31" t="s">
        <v>18938</v>
      </c>
      <c r="F1357" s="31" t="s">
        <v>16416</v>
      </c>
      <c r="G1357" s="31" t="s">
        <v>4076</v>
      </c>
      <c r="H1357" s="31" t="s">
        <v>10253</v>
      </c>
      <c r="I1357" s="31">
        <v>1766</v>
      </c>
      <c r="J1357" s="31" t="e">
        <f ca="1">IF(($AB$2-$AA$2) &gt;= 0,IF(LEN(TEXT((V1357)*100,"00000"))=3,_xlfn.CONCAT(0,TEXT((V1357)*100,"00000")),TEXT((V1357)*100,"00000")),empty)</f>
        <v>#NAME?</v>
      </c>
      <c r="K1357" s="31" t="str">
        <f t="shared" si="135"/>
        <v/>
      </c>
      <c r="L1357" s="31" t="s">
        <v>13897</v>
      </c>
      <c r="M1357" s="31"/>
      <c r="N1357" s="33" t="e">
        <f>MOD(Rapportage!H1357-Rapportage!F1357,1)-P1357</f>
        <v>#VALUE!</v>
      </c>
      <c r="O1357" s="31" t="str">
        <f>IF(Rapportage!G1357="","",Rapportage!G1357-Rapportage!E1357)</f>
        <v/>
      </c>
      <c r="P1357" s="35" t="str">
        <f>IF(Rapportage!K1357="","",(Rapportage!K1357*60)/1440)</f>
        <v/>
      </c>
      <c r="Q1357" s="40" t="str">
        <f>IF(O1357=1,1-((Rapportage!F546-$X$2)),"")</f>
        <v/>
      </c>
      <c r="R1357" s="40" t="str">
        <f t="shared" si="134"/>
        <v/>
      </c>
      <c r="S1357" s="35" t="str">
        <f>IF(OR(O1357=1,Rapportage!H1357&lt;$X$3),IF(Rapportage!H1357&lt;"00:01","",(Rapportage!H1357-$X$2)),"")</f>
        <v/>
      </c>
      <c r="T1357" s="36" t="str">
        <f t="shared" si="136"/>
        <v/>
      </c>
      <c r="U1357" s="41" t="str">
        <f t="shared" si="137"/>
        <v/>
      </c>
      <c r="V1357" s="36" t="str">
        <f t="shared" si="138"/>
        <v/>
      </c>
      <c r="W1357" s="36" t="str">
        <f t="shared" si="139"/>
        <v/>
      </c>
      <c r="X1357" s="31"/>
      <c r="Y1357" s="31"/>
      <c r="Z1357" s="31" t="s">
        <v>10254</v>
      </c>
      <c r="AA1357" s="31">
        <v>1356</v>
      </c>
      <c r="AB1357" s="31"/>
      <c r="AC1357" s="31"/>
      <c r="AD1357" s="31"/>
      <c r="AE1357" s="31"/>
      <c r="AF1357" s="31"/>
    </row>
    <row r="1358" spans="1:32">
      <c r="A1358" s="31" t="str">
        <f>IF((Rapportage!A1358)="","",_xlfn.CONCAT(REPT("0",4-LEN(Rapportage!A1358)),Rapportage!A1358))</f>
        <v/>
      </c>
      <c r="B1358" s="31" t="s">
        <v>4077</v>
      </c>
      <c r="C1358" s="31" t="str">
        <f>IF((Rapportage!C1358)="","",_xlfn.CONCAT(REPT("0",10-LEN(Rapportage!C1358)),Rapportage!C1358))</f>
        <v/>
      </c>
      <c r="D1358" s="31" t="s">
        <v>4078</v>
      </c>
      <c r="E1358" s="31" t="s">
        <v>18939</v>
      </c>
      <c r="F1358" s="31" t="s">
        <v>16417</v>
      </c>
      <c r="G1358" s="31" t="s">
        <v>4079</v>
      </c>
      <c r="H1358" s="31" t="s">
        <v>10255</v>
      </c>
      <c r="I1358" s="31">
        <v>1766</v>
      </c>
      <c r="J1358" s="31" t="e">
        <f ca="1">IF(($AB$2-$AA$2) &gt;= 0,IF(LEN(TEXT((V1358)*100,"00000"))=3,_xlfn.CONCAT(0,TEXT((V1358)*100,"00000")),TEXT((V1358)*100,"00000")),empty)</f>
        <v>#NAME?</v>
      </c>
      <c r="K1358" s="31" t="str">
        <f t="shared" si="135"/>
        <v/>
      </c>
      <c r="L1358" s="31" t="s">
        <v>13898</v>
      </c>
      <c r="M1358" s="31"/>
      <c r="N1358" s="33" t="e">
        <f>MOD(Rapportage!H1358-Rapportage!F1358,1)-P1358</f>
        <v>#VALUE!</v>
      </c>
      <c r="O1358" s="31" t="str">
        <f>IF(Rapportage!G1358="","",Rapportage!G1358-Rapportage!E1358)</f>
        <v/>
      </c>
      <c r="P1358" s="35" t="str">
        <f>IF(Rapportage!K1358="","",(Rapportage!K1358*60)/1440)</f>
        <v/>
      </c>
      <c r="Q1358" s="40" t="str">
        <f>IF(O1358=1,1-((Rapportage!F547-$X$2)),"")</f>
        <v/>
      </c>
      <c r="R1358" s="40" t="str">
        <f t="shared" si="134"/>
        <v/>
      </c>
      <c r="S1358" s="35" t="str">
        <f>IF(OR(O1358=1,Rapportage!H1358&lt;$X$3),IF(Rapportage!H1358&lt;"00:01","",(Rapportage!H1358-$X$2)),"")</f>
        <v/>
      </c>
      <c r="T1358" s="36" t="str">
        <f t="shared" si="136"/>
        <v/>
      </c>
      <c r="U1358" s="41" t="str">
        <f t="shared" si="137"/>
        <v/>
      </c>
      <c r="V1358" s="36" t="str">
        <f t="shared" si="138"/>
        <v/>
      </c>
      <c r="W1358" s="36" t="str">
        <f t="shared" si="139"/>
        <v/>
      </c>
      <c r="X1358" s="31"/>
      <c r="Y1358" s="31"/>
      <c r="Z1358" s="31" t="s">
        <v>10256</v>
      </c>
      <c r="AA1358" s="31">
        <v>1357</v>
      </c>
      <c r="AB1358" s="31"/>
      <c r="AC1358" s="31"/>
      <c r="AD1358" s="31"/>
      <c r="AE1358" s="31"/>
      <c r="AF1358" s="31"/>
    </row>
    <row r="1359" spans="1:32">
      <c r="A1359" s="31" t="str">
        <f>IF((Rapportage!A1359)="","",_xlfn.CONCAT(REPT("0",4-LEN(Rapportage!A1359)),Rapportage!A1359))</f>
        <v/>
      </c>
      <c r="B1359" s="31" t="s">
        <v>4080</v>
      </c>
      <c r="C1359" s="31" t="str">
        <f>IF((Rapportage!C1359)="","",_xlfn.CONCAT(REPT("0",10-LEN(Rapportage!C1359)),Rapportage!C1359))</f>
        <v/>
      </c>
      <c r="D1359" s="31" t="s">
        <v>4081</v>
      </c>
      <c r="E1359" s="31" t="s">
        <v>18940</v>
      </c>
      <c r="F1359" s="31" t="s">
        <v>16418</v>
      </c>
      <c r="G1359" s="31" t="s">
        <v>4082</v>
      </c>
      <c r="H1359" s="31" t="s">
        <v>10257</v>
      </c>
      <c r="I1359" s="31">
        <v>1766</v>
      </c>
      <c r="J1359" s="31" t="e">
        <f ca="1">IF(($AB$2-$AA$2) &gt;= 0,IF(LEN(TEXT((V1359)*100,"00000"))=3,_xlfn.CONCAT(0,TEXT((V1359)*100,"00000")),TEXT((V1359)*100,"00000")),empty)</f>
        <v>#NAME?</v>
      </c>
      <c r="K1359" s="31" t="str">
        <f t="shared" si="135"/>
        <v/>
      </c>
      <c r="L1359" s="31" t="s">
        <v>13899</v>
      </c>
      <c r="M1359" s="31"/>
      <c r="N1359" s="33" t="e">
        <f>MOD(Rapportage!H1359-Rapportage!F1359,1)-P1359</f>
        <v>#VALUE!</v>
      </c>
      <c r="O1359" s="31" t="str">
        <f>IF(Rapportage!G1359="","",Rapportage!G1359-Rapportage!E1359)</f>
        <v/>
      </c>
      <c r="P1359" s="35" t="str">
        <f>IF(Rapportage!K1359="","",(Rapportage!K1359*60)/1440)</f>
        <v/>
      </c>
      <c r="Q1359" s="40" t="str">
        <f>IF(O1359=1,1-((Rapportage!F548-$X$2)),"")</f>
        <v/>
      </c>
      <c r="R1359" s="40" t="str">
        <f t="shared" si="134"/>
        <v/>
      </c>
      <c r="S1359" s="35" t="str">
        <f>IF(OR(O1359=1,Rapportage!H1359&lt;$X$3),IF(Rapportage!H1359&lt;"00:01","",(Rapportage!H1359-$X$2)),"")</f>
        <v/>
      </c>
      <c r="T1359" s="36" t="str">
        <f t="shared" si="136"/>
        <v/>
      </c>
      <c r="U1359" s="41" t="str">
        <f t="shared" si="137"/>
        <v/>
      </c>
      <c r="V1359" s="36" t="str">
        <f t="shared" si="138"/>
        <v/>
      </c>
      <c r="W1359" s="36" t="str">
        <f t="shared" si="139"/>
        <v/>
      </c>
      <c r="X1359" s="31"/>
      <c r="Y1359" s="31"/>
      <c r="Z1359" s="31" t="s">
        <v>10258</v>
      </c>
      <c r="AA1359" s="31">
        <v>1358</v>
      </c>
      <c r="AB1359" s="31"/>
      <c r="AC1359" s="31"/>
      <c r="AD1359" s="31"/>
      <c r="AE1359" s="31"/>
      <c r="AF1359" s="31"/>
    </row>
    <row r="1360" spans="1:32">
      <c r="A1360" s="31" t="str">
        <f>IF((Rapportage!A1360)="","",_xlfn.CONCAT(REPT("0",4-LEN(Rapportage!A1360)),Rapportage!A1360))</f>
        <v/>
      </c>
      <c r="B1360" s="31" t="s">
        <v>4083</v>
      </c>
      <c r="C1360" s="31" t="str">
        <f>IF((Rapportage!C1360)="","",_xlfn.CONCAT(REPT("0",10-LEN(Rapportage!C1360)),Rapportage!C1360))</f>
        <v/>
      </c>
      <c r="D1360" s="31" t="s">
        <v>4084</v>
      </c>
      <c r="E1360" s="31" t="s">
        <v>18941</v>
      </c>
      <c r="F1360" s="31" t="s">
        <v>16419</v>
      </c>
      <c r="G1360" s="31" t="s">
        <v>4085</v>
      </c>
      <c r="H1360" s="31" t="s">
        <v>10259</v>
      </c>
      <c r="I1360" s="31">
        <v>1766</v>
      </c>
      <c r="J1360" s="31" t="e">
        <f ca="1">IF(($AB$2-$AA$2) &gt;= 0,IF(LEN(TEXT((V1360)*100,"00000"))=3,_xlfn.CONCAT(0,TEXT((V1360)*100,"00000")),TEXT((V1360)*100,"00000")),empty)</f>
        <v>#NAME?</v>
      </c>
      <c r="K1360" s="31" t="str">
        <f t="shared" si="135"/>
        <v/>
      </c>
      <c r="L1360" s="31" t="s">
        <v>13900</v>
      </c>
      <c r="M1360" s="31"/>
      <c r="N1360" s="33" t="e">
        <f>MOD(Rapportage!H1360-Rapportage!F1360,1)-P1360</f>
        <v>#VALUE!</v>
      </c>
      <c r="O1360" s="31" t="str">
        <f>IF(Rapportage!G1360="","",Rapportage!G1360-Rapportage!E1360)</f>
        <v/>
      </c>
      <c r="P1360" s="35" t="str">
        <f>IF(Rapportage!K1360="","",(Rapportage!K1360*60)/1440)</f>
        <v/>
      </c>
      <c r="Q1360" s="40" t="str">
        <f>IF(O1360=1,1-((Rapportage!F549-$X$2)),"")</f>
        <v/>
      </c>
      <c r="R1360" s="40" t="str">
        <f t="shared" si="134"/>
        <v/>
      </c>
      <c r="S1360" s="35" t="str">
        <f>IF(OR(O1360=1,Rapportage!H1360&lt;$X$3),IF(Rapportage!H1360&lt;"00:01","",(Rapportage!H1360-$X$2)),"")</f>
        <v/>
      </c>
      <c r="T1360" s="36" t="str">
        <f t="shared" si="136"/>
        <v/>
      </c>
      <c r="U1360" s="41" t="str">
        <f t="shared" si="137"/>
        <v/>
      </c>
      <c r="V1360" s="36" t="str">
        <f t="shared" si="138"/>
        <v/>
      </c>
      <c r="W1360" s="36" t="str">
        <f t="shared" si="139"/>
        <v/>
      </c>
      <c r="X1360" s="31"/>
      <c r="Y1360" s="31"/>
      <c r="Z1360" s="31" t="s">
        <v>10260</v>
      </c>
      <c r="AA1360" s="31">
        <v>1359</v>
      </c>
      <c r="AB1360" s="31"/>
      <c r="AC1360" s="31"/>
      <c r="AD1360" s="31"/>
      <c r="AE1360" s="31"/>
      <c r="AF1360" s="31"/>
    </row>
    <row r="1361" spans="1:32">
      <c r="A1361" s="31" t="str">
        <f>IF((Rapportage!A1361)="","",_xlfn.CONCAT(REPT("0",4-LEN(Rapportage!A1361)),Rapportage!A1361))</f>
        <v/>
      </c>
      <c r="B1361" s="31" t="s">
        <v>4086</v>
      </c>
      <c r="C1361" s="31" t="str">
        <f>IF((Rapportage!C1361)="","",_xlfn.CONCAT(REPT("0",10-LEN(Rapportage!C1361)),Rapportage!C1361))</f>
        <v/>
      </c>
      <c r="D1361" s="31" t="s">
        <v>4087</v>
      </c>
      <c r="E1361" s="31" t="s">
        <v>18942</v>
      </c>
      <c r="F1361" s="31" t="s">
        <v>16420</v>
      </c>
      <c r="G1361" s="31" t="s">
        <v>4088</v>
      </c>
      <c r="H1361" s="31" t="s">
        <v>10261</v>
      </c>
      <c r="I1361" s="31">
        <v>1766</v>
      </c>
      <c r="J1361" s="31" t="e">
        <f ca="1">IF(($AB$2-$AA$2) &gt;= 0,IF(LEN(TEXT((V1361)*100,"00000"))=3,_xlfn.CONCAT(0,TEXT((V1361)*100,"00000")),TEXT((V1361)*100,"00000")),empty)</f>
        <v>#NAME?</v>
      </c>
      <c r="K1361" s="31" t="str">
        <f t="shared" si="135"/>
        <v/>
      </c>
      <c r="L1361" s="31" t="s">
        <v>13901</v>
      </c>
      <c r="M1361" s="31"/>
      <c r="N1361" s="33" t="e">
        <f>MOD(Rapportage!H1361-Rapportage!F1361,1)-P1361</f>
        <v>#VALUE!</v>
      </c>
      <c r="O1361" s="31" t="str">
        <f>IF(Rapportage!G1361="","",Rapportage!G1361-Rapportage!E1361)</f>
        <v/>
      </c>
      <c r="P1361" s="35" t="str">
        <f>IF(Rapportage!K1361="","",(Rapportage!K1361*60)/1440)</f>
        <v/>
      </c>
      <c r="Q1361" s="40" t="str">
        <f>IF(O1361=1,1-((Rapportage!F550-$X$2)),"")</f>
        <v/>
      </c>
      <c r="R1361" s="40" t="str">
        <f t="shared" si="134"/>
        <v/>
      </c>
      <c r="S1361" s="35" t="str">
        <f>IF(OR(O1361=1,Rapportage!H1361&lt;$X$3),IF(Rapportage!H1361&lt;"00:01","",(Rapportage!H1361-$X$2)),"")</f>
        <v/>
      </c>
      <c r="T1361" s="36" t="str">
        <f t="shared" si="136"/>
        <v/>
      </c>
      <c r="U1361" s="41" t="str">
        <f t="shared" si="137"/>
        <v/>
      </c>
      <c r="V1361" s="36" t="str">
        <f t="shared" si="138"/>
        <v/>
      </c>
      <c r="W1361" s="36" t="str">
        <f t="shared" si="139"/>
        <v/>
      </c>
      <c r="X1361" s="31"/>
      <c r="Y1361" s="31"/>
      <c r="Z1361" s="31" t="s">
        <v>10262</v>
      </c>
      <c r="AA1361" s="31">
        <v>1360</v>
      </c>
      <c r="AB1361" s="31"/>
      <c r="AC1361" s="31"/>
      <c r="AD1361" s="31"/>
      <c r="AE1361" s="31"/>
      <c r="AF1361" s="31"/>
    </row>
    <row r="1362" spans="1:32">
      <c r="A1362" s="31" t="str">
        <f>IF((Rapportage!A1362)="","",_xlfn.CONCAT(REPT("0",4-LEN(Rapportage!A1362)),Rapportage!A1362))</f>
        <v/>
      </c>
      <c r="B1362" s="31" t="s">
        <v>4089</v>
      </c>
      <c r="C1362" s="31" t="str">
        <f>IF((Rapportage!C1362)="","",_xlfn.CONCAT(REPT("0",10-LEN(Rapportage!C1362)),Rapportage!C1362))</f>
        <v/>
      </c>
      <c r="D1362" s="31" t="s">
        <v>4090</v>
      </c>
      <c r="E1362" s="31" t="s">
        <v>18943</v>
      </c>
      <c r="F1362" s="31" t="s">
        <v>16421</v>
      </c>
      <c r="G1362" s="31" t="s">
        <v>4091</v>
      </c>
      <c r="H1362" s="31" t="s">
        <v>10263</v>
      </c>
      <c r="I1362" s="31">
        <v>1766</v>
      </c>
      <c r="J1362" s="31" t="e">
        <f ca="1">IF(($AB$2-$AA$2) &gt;= 0,IF(LEN(TEXT((V1362)*100,"00000"))=3,_xlfn.CONCAT(0,TEXT((V1362)*100,"00000")),TEXT((V1362)*100,"00000")),empty)</f>
        <v>#NAME?</v>
      </c>
      <c r="K1362" s="31" t="str">
        <f t="shared" si="135"/>
        <v/>
      </c>
      <c r="L1362" s="31" t="s">
        <v>13902</v>
      </c>
      <c r="M1362" s="31"/>
      <c r="N1362" s="33" t="e">
        <f>MOD(Rapportage!H1362-Rapportage!F1362,1)-P1362</f>
        <v>#VALUE!</v>
      </c>
      <c r="O1362" s="31" t="str">
        <f>IF(Rapportage!G1362="","",Rapportage!G1362-Rapportage!E1362)</f>
        <v/>
      </c>
      <c r="P1362" s="35" t="str">
        <f>IF(Rapportage!K1362="","",(Rapportage!K1362*60)/1440)</f>
        <v/>
      </c>
      <c r="Q1362" s="40" t="str">
        <f>IF(O1362=1,1-((Rapportage!F551-$X$2)),"")</f>
        <v/>
      </c>
      <c r="R1362" s="40" t="str">
        <f t="shared" si="134"/>
        <v/>
      </c>
      <c r="S1362" s="35" t="str">
        <f>IF(OR(O1362=1,Rapportage!H1362&lt;$X$3),IF(Rapportage!H1362&lt;"00:01","",(Rapportage!H1362-$X$2)),"")</f>
        <v/>
      </c>
      <c r="T1362" s="36" t="str">
        <f t="shared" si="136"/>
        <v/>
      </c>
      <c r="U1362" s="41" t="str">
        <f t="shared" si="137"/>
        <v/>
      </c>
      <c r="V1362" s="36" t="str">
        <f t="shared" si="138"/>
        <v/>
      </c>
      <c r="W1362" s="36" t="str">
        <f t="shared" si="139"/>
        <v/>
      </c>
      <c r="X1362" s="31"/>
      <c r="Y1362" s="31"/>
      <c r="Z1362" s="31" t="s">
        <v>10264</v>
      </c>
      <c r="AA1362" s="31">
        <v>1361</v>
      </c>
      <c r="AB1362" s="31"/>
      <c r="AC1362" s="31"/>
      <c r="AD1362" s="31"/>
      <c r="AE1362" s="31"/>
      <c r="AF1362" s="31"/>
    </row>
    <row r="1363" spans="1:32">
      <c r="A1363" s="31" t="str">
        <f>IF((Rapportage!A1363)="","",_xlfn.CONCAT(REPT("0",4-LEN(Rapportage!A1363)),Rapportage!A1363))</f>
        <v/>
      </c>
      <c r="B1363" s="31" t="s">
        <v>4092</v>
      </c>
      <c r="C1363" s="31" t="str">
        <f>IF((Rapportage!C1363)="","",_xlfn.CONCAT(REPT("0",10-LEN(Rapportage!C1363)),Rapportage!C1363))</f>
        <v/>
      </c>
      <c r="D1363" s="31" t="s">
        <v>4093</v>
      </c>
      <c r="E1363" s="31" t="s">
        <v>18944</v>
      </c>
      <c r="F1363" s="31" t="s">
        <v>16422</v>
      </c>
      <c r="G1363" s="31" t="s">
        <v>4094</v>
      </c>
      <c r="H1363" s="31" t="s">
        <v>10265</v>
      </c>
      <c r="I1363" s="31">
        <v>1766</v>
      </c>
      <c r="J1363" s="31" t="e">
        <f ca="1">IF(($AB$2-$AA$2) &gt;= 0,IF(LEN(TEXT((V1363)*100,"00000"))=3,_xlfn.CONCAT(0,TEXT((V1363)*100,"00000")),TEXT((V1363)*100,"00000")),empty)</f>
        <v>#NAME?</v>
      </c>
      <c r="K1363" s="31" t="str">
        <f t="shared" si="135"/>
        <v/>
      </c>
      <c r="L1363" s="31" t="s">
        <v>13903</v>
      </c>
      <c r="M1363" s="31"/>
      <c r="N1363" s="33" t="e">
        <f>MOD(Rapportage!H1363-Rapportage!F1363,1)-P1363</f>
        <v>#VALUE!</v>
      </c>
      <c r="O1363" s="31" t="str">
        <f>IF(Rapportage!G1363="","",Rapportage!G1363-Rapportage!E1363)</f>
        <v/>
      </c>
      <c r="P1363" s="35" t="str">
        <f>IF(Rapportage!K1363="","",(Rapportage!K1363*60)/1440)</f>
        <v/>
      </c>
      <c r="Q1363" s="40" t="str">
        <f>IF(O1363=1,1-((Rapportage!F552-$X$2)),"")</f>
        <v/>
      </c>
      <c r="R1363" s="40" t="str">
        <f t="shared" si="134"/>
        <v/>
      </c>
      <c r="S1363" s="35" t="str">
        <f>IF(OR(O1363=1,Rapportage!H1363&lt;$X$3),IF(Rapportage!H1363&lt;"00:01","",(Rapportage!H1363-$X$2)),"")</f>
        <v/>
      </c>
      <c r="T1363" s="36" t="str">
        <f t="shared" si="136"/>
        <v/>
      </c>
      <c r="U1363" s="41" t="str">
        <f t="shared" si="137"/>
        <v/>
      </c>
      <c r="V1363" s="36" t="str">
        <f t="shared" si="138"/>
        <v/>
      </c>
      <c r="W1363" s="36" t="str">
        <f t="shared" si="139"/>
        <v/>
      </c>
      <c r="X1363" s="31"/>
      <c r="Y1363" s="31"/>
      <c r="Z1363" s="31" t="s">
        <v>10266</v>
      </c>
      <c r="AA1363" s="31">
        <v>1362</v>
      </c>
      <c r="AB1363" s="31"/>
      <c r="AC1363" s="31"/>
      <c r="AD1363" s="31"/>
      <c r="AE1363" s="31"/>
      <c r="AF1363" s="31"/>
    </row>
    <row r="1364" spans="1:32">
      <c r="A1364" s="31" t="str">
        <f>IF((Rapportage!A1364)="","",_xlfn.CONCAT(REPT("0",4-LEN(Rapportage!A1364)),Rapportage!A1364))</f>
        <v/>
      </c>
      <c r="B1364" s="31" t="s">
        <v>4095</v>
      </c>
      <c r="C1364" s="31" t="str">
        <f>IF((Rapportage!C1364)="","",_xlfn.CONCAT(REPT("0",10-LEN(Rapportage!C1364)),Rapportage!C1364))</f>
        <v/>
      </c>
      <c r="D1364" s="31" t="s">
        <v>4096</v>
      </c>
      <c r="E1364" s="31" t="s">
        <v>18945</v>
      </c>
      <c r="F1364" s="31" t="s">
        <v>16423</v>
      </c>
      <c r="G1364" s="31" t="s">
        <v>4097</v>
      </c>
      <c r="H1364" s="31" t="s">
        <v>10267</v>
      </c>
      <c r="I1364" s="31">
        <v>1766</v>
      </c>
      <c r="J1364" s="31" t="e">
        <f ca="1">IF(($AB$2-$AA$2) &gt;= 0,IF(LEN(TEXT((V1364)*100,"00000"))=3,_xlfn.CONCAT(0,TEXT((V1364)*100,"00000")),TEXT((V1364)*100,"00000")),empty)</f>
        <v>#NAME?</v>
      </c>
      <c r="K1364" s="31" t="str">
        <f t="shared" si="135"/>
        <v/>
      </c>
      <c r="L1364" s="31" t="s">
        <v>13904</v>
      </c>
      <c r="M1364" s="31"/>
      <c r="N1364" s="33" t="e">
        <f>MOD(Rapportage!H1364-Rapportage!F1364,1)-P1364</f>
        <v>#VALUE!</v>
      </c>
      <c r="O1364" s="31" t="str">
        <f>IF(Rapportage!G1364="","",Rapportage!G1364-Rapportage!E1364)</f>
        <v/>
      </c>
      <c r="P1364" s="35" t="str">
        <f>IF(Rapportage!K1364="","",(Rapportage!K1364*60)/1440)</f>
        <v/>
      </c>
      <c r="Q1364" s="40" t="str">
        <f>IF(O1364=1,1-((Rapportage!F553-$X$2)),"")</f>
        <v/>
      </c>
      <c r="R1364" s="40" t="str">
        <f t="shared" si="134"/>
        <v/>
      </c>
      <c r="S1364" s="35" t="str">
        <f>IF(OR(O1364=1,Rapportage!H1364&lt;$X$3),IF(Rapportage!H1364&lt;"00:01","",(Rapportage!H1364-$X$2)),"")</f>
        <v/>
      </c>
      <c r="T1364" s="36" t="str">
        <f t="shared" si="136"/>
        <v/>
      </c>
      <c r="U1364" s="41" t="str">
        <f t="shared" si="137"/>
        <v/>
      </c>
      <c r="V1364" s="36" t="str">
        <f t="shared" si="138"/>
        <v/>
      </c>
      <c r="W1364" s="36" t="str">
        <f t="shared" si="139"/>
        <v/>
      </c>
      <c r="X1364" s="31"/>
      <c r="Y1364" s="31"/>
      <c r="Z1364" s="31" t="s">
        <v>10268</v>
      </c>
      <c r="AA1364" s="31">
        <v>1363</v>
      </c>
      <c r="AB1364" s="31"/>
      <c r="AC1364" s="31"/>
      <c r="AD1364" s="31"/>
      <c r="AE1364" s="31"/>
      <c r="AF1364" s="31"/>
    </row>
    <row r="1365" spans="1:32">
      <c r="A1365" s="31" t="str">
        <f>IF((Rapportage!A1365)="","",_xlfn.CONCAT(REPT("0",4-LEN(Rapportage!A1365)),Rapportage!A1365))</f>
        <v/>
      </c>
      <c r="B1365" s="31" t="s">
        <v>4098</v>
      </c>
      <c r="C1365" s="31" t="str">
        <f>IF((Rapportage!C1365)="","",_xlfn.CONCAT(REPT("0",10-LEN(Rapportage!C1365)),Rapportage!C1365))</f>
        <v/>
      </c>
      <c r="D1365" s="31" t="s">
        <v>4099</v>
      </c>
      <c r="E1365" s="31" t="s">
        <v>18946</v>
      </c>
      <c r="F1365" s="31" t="s">
        <v>16424</v>
      </c>
      <c r="G1365" s="31" t="s">
        <v>4100</v>
      </c>
      <c r="H1365" s="31" t="s">
        <v>10269</v>
      </c>
      <c r="I1365" s="31">
        <v>1766</v>
      </c>
      <c r="J1365" s="31" t="e">
        <f ca="1">IF(($AB$2-$AA$2) &gt;= 0,IF(LEN(TEXT((V1365)*100,"00000"))=3,_xlfn.CONCAT(0,TEXT((V1365)*100,"00000")),TEXT((V1365)*100,"00000")),empty)</f>
        <v>#NAME?</v>
      </c>
      <c r="K1365" s="31" t="str">
        <f t="shared" si="135"/>
        <v/>
      </c>
      <c r="L1365" s="31" t="s">
        <v>13905</v>
      </c>
      <c r="M1365" s="31"/>
      <c r="N1365" s="33" t="e">
        <f>MOD(Rapportage!H1365-Rapportage!F1365,1)-P1365</f>
        <v>#VALUE!</v>
      </c>
      <c r="O1365" s="31" t="str">
        <f>IF(Rapportage!G1365="","",Rapportage!G1365-Rapportage!E1365)</f>
        <v/>
      </c>
      <c r="P1365" s="35" t="str">
        <f>IF(Rapportage!K1365="","",(Rapportage!K1365*60)/1440)</f>
        <v/>
      </c>
      <c r="Q1365" s="40" t="str">
        <f>IF(O1365=1,1-((Rapportage!F554-$X$2)),"")</f>
        <v/>
      </c>
      <c r="R1365" s="40" t="str">
        <f t="shared" si="134"/>
        <v/>
      </c>
      <c r="S1365" s="35" t="str">
        <f>IF(OR(O1365=1,Rapportage!H1365&lt;$X$3),IF(Rapportage!H1365&lt;"00:01","",(Rapportage!H1365-$X$2)),"")</f>
        <v/>
      </c>
      <c r="T1365" s="36" t="str">
        <f t="shared" si="136"/>
        <v/>
      </c>
      <c r="U1365" s="41" t="str">
        <f t="shared" si="137"/>
        <v/>
      </c>
      <c r="V1365" s="36" t="str">
        <f t="shared" si="138"/>
        <v/>
      </c>
      <c r="W1365" s="36" t="str">
        <f t="shared" si="139"/>
        <v/>
      </c>
      <c r="X1365" s="31"/>
      <c r="Y1365" s="31"/>
      <c r="Z1365" s="31" t="s">
        <v>10270</v>
      </c>
      <c r="AA1365" s="31">
        <v>1364</v>
      </c>
      <c r="AB1365" s="31"/>
      <c r="AC1365" s="31"/>
      <c r="AD1365" s="31"/>
      <c r="AE1365" s="31"/>
      <c r="AF1365" s="31"/>
    </row>
    <row r="1366" spans="1:32">
      <c r="A1366" s="31" t="str">
        <f>IF((Rapportage!A1366)="","",_xlfn.CONCAT(REPT("0",4-LEN(Rapportage!A1366)),Rapportage!A1366))</f>
        <v/>
      </c>
      <c r="B1366" s="31" t="s">
        <v>4101</v>
      </c>
      <c r="C1366" s="31" t="str">
        <f>IF((Rapportage!C1366)="","",_xlfn.CONCAT(REPT("0",10-LEN(Rapportage!C1366)),Rapportage!C1366))</f>
        <v/>
      </c>
      <c r="D1366" s="31" t="s">
        <v>4102</v>
      </c>
      <c r="E1366" s="31" t="s">
        <v>18947</v>
      </c>
      <c r="F1366" s="31" t="s">
        <v>16425</v>
      </c>
      <c r="G1366" s="31" t="s">
        <v>4103</v>
      </c>
      <c r="H1366" s="31" t="s">
        <v>10271</v>
      </c>
      <c r="I1366" s="31">
        <v>1766</v>
      </c>
      <c r="J1366" s="31" t="e">
        <f ca="1">IF(($AB$2-$AA$2) &gt;= 0,IF(LEN(TEXT((V1366)*100,"00000"))=3,_xlfn.CONCAT(0,TEXT((V1366)*100,"00000")),TEXT((V1366)*100,"00000")),empty)</f>
        <v>#NAME?</v>
      </c>
      <c r="K1366" s="31" t="str">
        <f t="shared" si="135"/>
        <v/>
      </c>
      <c r="L1366" s="31" t="s">
        <v>13906</v>
      </c>
      <c r="M1366" s="31"/>
      <c r="N1366" s="33" t="e">
        <f>MOD(Rapportage!H1366-Rapportage!F1366,1)-P1366</f>
        <v>#VALUE!</v>
      </c>
      <c r="O1366" s="31" t="str">
        <f>IF(Rapportage!G1366="","",Rapportage!G1366-Rapportage!E1366)</f>
        <v/>
      </c>
      <c r="P1366" s="35" t="str">
        <f>IF(Rapportage!K1366="","",(Rapportage!K1366*60)/1440)</f>
        <v/>
      </c>
      <c r="Q1366" s="40" t="str">
        <f>IF(O1366=1,1-((Rapportage!F555-$X$2)),"")</f>
        <v/>
      </c>
      <c r="R1366" s="40" t="str">
        <f t="shared" si="134"/>
        <v/>
      </c>
      <c r="S1366" s="35" t="str">
        <f>IF(OR(O1366=1,Rapportage!H1366&lt;$X$3),IF(Rapportage!H1366&lt;"00:01","",(Rapportage!H1366-$X$2)),"")</f>
        <v/>
      </c>
      <c r="T1366" s="36" t="str">
        <f t="shared" si="136"/>
        <v/>
      </c>
      <c r="U1366" s="41" t="str">
        <f t="shared" si="137"/>
        <v/>
      </c>
      <c r="V1366" s="36" t="str">
        <f t="shared" si="138"/>
        <v/>
      </c>
      <c r="W1366" s="36" t="str">
        <f t="shared" si="139"/>
        <v/>
      </c>
      <c r="X1366" s="31"/>
      <c r="Y1366" s="31"/>
      <c r="Z1366" s="31" t="s">
        <v>10272</v>
      </c>
      <c r="AA1366" s="31">
        <v>1365</v>
      </c>
      <c r="AB1366" s="31"/>
      <c r="AC1366" s="31"/>
      <c r="AD1366" s="31"/>
      <c r="AE1366" s="31"/>
      <c r="AF1366" s="31"/>
    </row>
    <row r="1367" spans="1:32">
      <c r="A1367" s="31" t="str">
        <f>IF((Rapportage!A1367)="","",_xlfn.CONCAT(REPT("0",4-LEN(Rapportage!A1367)),Rapportage!A1367))</f>
        <v/>
      </c>
      <c r="B1367" s="31" t="s">
        <v>4104</v>
      </c>
      <c r="C1367" s="31" t="str">
        <f>IF((Rapportage!C1367)="","",_xlfn.CONCAT(REPT("0",10-LEN(Rapportage!C1367)),Rapportage!C1367))</f>
        <v/>
      </c>
      <c r="D1367" s="31" t="s">
        <v>4105</v>
      </c>
      <c r="E1367" s="31" t="s">
        <v>18948</v>
      </c>
      <c r="F1367" s="31" t="s">
        <v>16426</v>
      </c>
      <c r="G1367" s="31" t="s">
        <v>4106</v>
      </c>
      <c r="H1367" s="31" t="s">
        <v>10273</v>
      </c>
      <c r="I1367" s="31">
        <v>1766</v>
      </c>
      <c r="J1367" s="31" t="e">
        <f ca="1">IF(($AB$2-$AA$2) &gt;= 0,IF(LEN(TEXT((V1367)*100,"00000"))=3,_xlfn.CONCAT(0,TEXT((V1367)*100,"00000")),TEXT((V1367)*100,"00000")),empty)</f>
        <v>#NAME?</v>
      </c>
      <c r="K1367" s="31" t="str">
        <f t="shared" si="135"/>
        <v/>
      </c>
      <c r="L1367" s="31" t="s">
        <v>13907</v>
      </c>
      <c r="M1367" s="31"/>
      <c r="N1367" s="33" t="e">
        <f>MOD(Rapportage!H1367-Rapportage!F1367,1)-P1367</f>
        <v>#VALUE!</v>
      </c>
      <c r="O1367" s="31" t="str">
        <f>IF(Rapportage!G1367="","",Rapportage!G1367-Rapportage!E1367)</f>
        <v/>
      </c>
      <c r="P1367" s="35" t="str">
        <f>IF(Rapportage!K1367="","",(Rapportage!K1367*60)/1440)</f>
        <v/>
      </c>
      <c r="Q1367" s="40" t="str">
        <f>IF(O1367=1,1-((Rapportage!F556-$X$2)),"")</f>
        <v/>
      </c>
      <c r="R1367" s="40" t="str">
        <f t="shared" si="134"/>
        <v/>
      </c>
      <c r="S1367" s="35" t="str">
        <f>IF(OR(O1367=1,Rapportage!H1367&lt;$X$3),IF(Rapportage!H1367&lt;"00:01","",(Rapportage!H1367-$X$2)),"")</f>
        <v/>
      </c>
      <c r="T1367" s="36" t="str">
        <f t="shared" si="136"/>
        <v/>
      </c>
      <c r="U1367" s="41" t="str">
        <f t="shared" si="137"/>
        <v/>
      </c>
      <c r="V1367" s="36" t="str">
        <f t="shared" si="138"/>
        <v/>
      </c>
      <c r="W1367" s="36" t="str">
        <f t="shared" si="139"/>
        <v/>
      </c>
      <c r="X1367" s="31"/>
      <c r="Y1367" s="31"/>
      <c r="Z1367" s="31" t="s">
        <v>10274</v>
      </c>
      <c r="AA1367" s="31">
        <v>1366</v>
      </c>
      <c r="AB1367" s="31"/>
      <c r="AC1367" s="31"/>
      <c r="AD1367" s="31"/>
      <c r="AE1367" s="31"/>
      <c r="AF1367" s="31"/>
    </row>
    <row r="1368" spans="1:32">
      <c r="A1368" s="31" t="str">
        <f>IF((Rapportage!A1368)="","",_xlfn.CONCAT(REPT("0",4-LEN(Rapportage!A1368)),Rapportage!A1368))</f>
        <v/>
      </c>
      <c r="B1368" s="31" t="s">
        <v>4107</v>
      </c>
      <c r="C1368" s="31" t="str">
        <f>IF((Rapportage!C1368)="","",_xlfn.CONCAT(REPT("0",10-LEN(Rapportage!C1368)),Rapportage!C1368))</f>
        <v/>
      </c>
      <c r="D1368" s="31" t="s">
        <v>4108</v>
      </c>
      <c r="E1368" s="31" t="s">
        <v>18949</v>
      </c>
      <c r="F1368" s="31" t="s">
        <v>16427</v>
      </c>
      <c r="G1368" s="31" t="s">
        <v>4109</v>
      </c>
      <c r="H1368" s="31" t="s">
        <v>10275</v>
      </c>
      <c r="I1368" s="31">
        <v>1766</v>
      </c>
      <c r="J1368" s="31" t="e">
        <f ca="1">IF(($AB$2-$AA$2) &gt;= 0,IF(LEN(TEXT((V1368)*100,"00000"))=3,_xlfn.CONCAT(0,TEXT((V1368)*100,"00000")),TEXT((V1368)*100,"00000")),empty)</f>
        <v>#NAME?</v>
      </c>
      <c r="K1368" s="31" t="str">
        <f t="shared" si="135"/>
        <v/>
      </c>
      <c r="L1368" s="31" t="s">
        <v>13908</v>
      </c>
      <c r="M1368" s="31"/>
      <c r="N1368" s="33" t="e">
        <f>MOD(Rapportage!H1368-Rapportage!F1368,1)-P1368</f>
        <v>#VALUE!</v>
      </c>
      <c r="O1368" s="31" t="str">
        <f>IF(Rapportage!G1368="","",Rapportage!G1368-Rapportage!E1368)</f>
        <v/>
      </c>
      <c r="P1368" s="35" t="str">
        <f>IF(Rapportage!K1368="","",(Rapportage!K1368*60)/1440)</f>
        <v/>
      </c>
      <c r="Q1368" s="40" t="str">
        <f>IF(O1368=1,1-((Rapportage!F557-$X$2)),"")</f>
        <v/>
      </c>
      <c r="R1368" s="40" t="str">
        <f t="shared" si="134"/>
        <v/>
      </c>
      <c r="S1368" s="35" t="str">
        <f>IF(OR(O1368=1,Rapportage!H1368&lt;$X$3),IF(Rapportage!H1368&lt;"00:01","",(Rapportage!H1368-$X$2)),"")</f>
        <v/>
      </c>
      <c r="T1368" s="36" t="str">
        <f t="shared" si="136"/>
        <v/>
      </c>
      <c r="U1368" s="41" t="str">
        <f t="shared" si="137"/>
        <v/>
      </c>
      <c r="V1368" s="36" t="str">
        <f t="shared" si="138"/>
        <v/>
      </c>
      <c r="W1368" s="36" t="str">
        <f t="shared" si="139"/>
        <v/>
      </c>
      <c r="X1368" s="31"/>
      <c r="Y1368" s="31"/>
      <c r="Z1368" s="31" t="s">
        <v>10276</v>
      </c>
      <c r="AA1368" s="31">
        <v>1367</v>
      </c>
      <c r="AB1368" s="31"/>
      <c r="AC1368" s="31"/>
      <c r="AD1368" s="31"/>
      <c r="AE1368" s="31"/>
      <c r="AF1368" s="31"/>
    </row>
    <row r="1369" spans="1:32">
      <c r="A1369" s="31" t="str">
        <f>IF((Rapportage!A1369)="","",_xlfn.CONCAT(REPT("0",4-LEN(Rapportage!A1369)),Rapportage!A1369))</f>
        <v/>
      </c>
      <c r="B1369" s="31" t="s">
        <v>4110</v>
      </c>
      <c r="C1369" s="31" t="str">
        <f>IF((Rapportage!C1369)="","",_xlfn.CONCAT(REPT("0",10-LEN(Rapportage!C1369)),Rapportage!C1369))</f>
        <v/>
      </c>
      <c r="D1369" s="31" t="s">
        <v>4111</v>
      </c>
      <c r="E1369" s="31" t="s">
        <v>18950</v>
      </c>
      <c r="F1369" s="31" t="s">
        <v>16428</v>
      </c>
      <c r="G1369" s="31" t="s">
        <v>4112</v>
      </c>
      <c r="H1369" s="31" t="s">
        <v>10277</v>
      </c>
      <c r="I1369" s="31">
        <v>1766</v>
      </c>
      <c r="J1369" s="31" t="e">
        <f ca="1">IF(($AB$2-$AA$2) &gt;= 0,IF(LEN(TEXT((V1369)*100,"00000"))=3,_xlfn.CONCAT(0,TEXT((V1369)*100,"00000")),TEXT((V1369)*100,"00000")),empty)</f>
        <v>#NAME?</v>
      </c>
      <c r="K1369" s="31" t="str">
        <f t="shared" si="135"/>
        <v/>
      </c>
      <c r="L1369" s="31" t="s">
        <v>13909</v>
      </c>
      <c r="M1369" s="31"/>
      <c r="N1369" s="33" t="e">
        <f>MOD(Rapportage!H1369-Rapportage!F1369,1)-P1369</f>
        <v>#VALUE!</v>
      </c>
      <c r="O1369" s="31" t="str">
        <f>IF(Rapportage!G1369="","",Rapportage!G1369-Rapportage!E1369)</f>
        <v/>
      </c>
      <c r="P1369" s="35" t="str">
        <f>IF(Rapportage!K1369="","",(Rapportage!K1369*60)/1440)</f>
        <v/>
      </c>
      <c r="Q1369" s="40" t="str">
        <f>IF(O1369=1,1-((Rapportage!F558-$X$2)),"")</f>
        <v/>
      </c>
      <c r="R1369" s="40" t="str">
        <f t="shared" si="134"/>
        <v/>
      </c>
      <c r="S1369" s="35" t="str">
        <f>IF(OR(O1369=1,Rapportage!H1369&lt;$X$3),IF(Rapportage!H1369&lt;"00:01","",(Rapportage!H1369-$X$2)),"")</f>
        <v/>
      </c>
      <c r="T1369" s="36" t="str">
        <f t="shared" si="136"/>
        <v/>
      </c>
      <c r="U1369" s="41" t="str">
        <f t="shared" si="137"/>
        <v/>
      </c>
      <c r="V1369" s="36" t="str">
        <f t="shared" si="138"/>
        <v/>
      </c>
      <c r="W1369" s="36" t="str">
        <f t="shared" si="139"/>
        <v/>
      </c>
      <c r="X1369" s="31"/>
      <c r="Y1369" s="31"/>
      <c r="Z1369" s="31" t="s">
        <v>10278</v>
      </c>
      <c r="AA1369" s="31">
        <v>1368</v>
      </c>
      <c r="AB1369" s="31"/>
      <c r="AC1369" s="31"/>
      <c r="AD1369" s="31"/>
      <c r="AE1369" s="31"/>
      <c r="AF1369" s="31"/>
    </row>
    <row r="1370" spans="1:32">
      <c r="A1370" s="31" t="str">
        <f>IF((Rapportage!A1370)="","",_xlfn.CONCAT(REPT("0",4-LEN(Rapportage!A1370)),Rapportage!A1370))</f>
        <v/>
      </c>
      <c r="B1370" s="31" t="s">
        <v>4113</v>
      </c>
      <c r="C1370" s="31" t="str">
        <f>IF((Rapportage!C1370)="","",_xlfn.CONCAT(REPT("0",10-LEN(Rapportage!C1370)),Rapportage!C1370))</f>
        <v/>
      </c>
      <c r="D1370" s="31" t="s">
        <v>4114</v>
      </c>
      <c r="E1370" s="31" t="s">
        <v>18951</v>
      </c>
      <c r="F1370" s="31" t="s">
        <v>16429</v>
      </c>
      <c r="G1370" s="31" t="s">
        <v>4115</v>
      </c>
      <c r="H1370" s="31" t="s">
        <v>10279</v>
      </c>
      <c r="I1370" s="31">
        <v>1766</v>
      </c>
      <c r="J1370" s="31" t="e">
        <f ca="1">IF(($AB$2-$AA$2) &gt;= 0,IF(LEN(TEXT((V1370)*100,"00000"))=3,_xlfn.CONCAT(0,TEXT((V1370)*100,"00000")),TEXT((V1370)*100,"00000")),empty)</f>
        <v>#NAME?</v>
      </c>
      <c r="K1370" s="31" t="str">
        <f t="shared" si="135"/>
        <v/>
      </c>
      <c r="L1370" s="31" t="s">
        <v>13910</v>
      </c>
      <c r="M1370" s="31"/>
      <c r="N1370" s="33" t="e">
        <f>MOD(Rapportage!H1370-Rapportage!F1370,1)-P1370</f>
        <v>#VALUE!</v>
      </c>
      <c r="O1370" s="31" t="str">
        <f>IF(Rapportage!G1370="","",Rapportage!G1370-Rapportage!E1370)</f>
        <v/>
      </c>
      <c r="P1370" s="35" t="str">
        <f>IF(Rapportage!K1370="","",(Rapportage!K1370*60)/1440)</f>
        <v/>
      </c>
      <c r="Q1370" s="40" t="str">
        <f>IF(O1370=1,1-((Rapportage!F559-$X$2)),"")</f>
        <v/>
      </c>
      <c r="R1370" s="40" t="str">
        <f t="shared" si="134"/>
        <v/>
      </c>
      <c r="S1370" s="35" t="str">
        <f>IF(OR(O1370=1,Rapportage!H1370&lt;$X$3),IF(Rapportage!H1370&lt;"00:01","",(Rapportage!H1370-$X$2)),"")</f>
        <v/>
      </c>
      <c r="T1370" s="36" t="str">
        <f t="shared" si="136"/>
        <v/>
      </c>
      <c r="U1370" s="41" t="str">
        <f t="shared" si="137"/>
        <v/>
      </c>
      <c r="V1370" s="36" t="str">
        <f t="shared" si="138"/>
        <v/>
      </c>
      <c r="W1370" s="36" t="str">
        <f t="shared" si="139"/>
        <v/>
      </c>
      <c r="X1370" s="31"/>
      <c r="Y1370" s="31"/>
      <c r="Z1370" s="31" t="s">
        <v>10280</v>
      </c>
      <c r="AA1370" s="31">
        <v>1369</v>
      </c>
      <c r="AB1370" s="31"/>
      <c r="AC1370" s="31"/>
      <c r="AD1370" s="31"/>
      <c r="AE1370" s="31"/>
      <c r="AF1370" s="31"/>
    </row>
    <row r="1371" spans="1:32">
      <c r="A1371" s="31" t="str">
        <f>IF((Rapportage!A1371)="","",_xlfn.CONCAT(REPT("0",4-LEN(Rapportage!A1371)),Rapportage!A1371))</f>
        <v/>
      </c>
      <c r="B1371" s="31" t="s">
        <v>4116</v>
      </c>
      <c r="C1371" s="31" t="str">
        <f>IF((Rapportage!C1371)="","",_xlfn.CONCAT(REPT("0",10-LEN(Rapportage!C1371)),Rapportage!C1371))</f>
        <v/>
      </c>
      <c r="D1371" s="31" t="s">
        <v>4117</v>
      </c>
      <c r="E1371" s="31" t="s">
        <v>18952</v>
      </c>
      <c r="F1371" s="31" t="s">
        <v>16430</v>
      </c>
      <c r="G1371" s="31" t="s">
        <v>4118</v>
      </c>
      <c r="H1371" s="31" t="s">
        <v>10281</v>
      </c>
      <c r="I1371" s="31">
        <v>1766</v>
      </c>
      <c r="J1371" s="31" t="e">
        <f ca="1">IF(($AB$2-$AA$2) &gt;= 0,IF(LEN(TEXT((V1371)*100,"00000"))=3,_xlfn.CONCAT(0,TEXT((V1371)*100,"00000")),TEXT((V1371)*100,"00000")),empty)</f>
        <v>#NAME?</v>
      </c>
      <c r="K1371" s="31" t="str">
        <f t="shared" si="135"/>
        <v/>
      </c>
      <c r="L1371" s="31" t="s">
        <v>13911</v>
      </c>
      <c r="M1371" s="31"/>
      <c r="N1371" s="33" t="e">
        <f>MOD(Rapportage!H1371-Rapportage!F1371,1)-P1371</f>
        <v>#VALUE!</v>
      </c>
      <c r="O1371" s="31" t="str">
        <f>IF(Rapportage!G1371="","",Rapportage!G1371-Rapportage!E1371)</f>
        <v/>
      </c>
      <c r="P1371" s="35" t="str">
        <f>IF(Rapportage!K1371="","",(Rapportage!K1371*60)/1440)</f>
        <v/>
      </c>
      <c r="Q1371" s="40" t="str">
        <f>IF(O1371=1,1-((Rapportage!F560-$X$2)),"")</f>
        <v/>
      </c>
      <c r="R1371" s="40" t="str">
        <f t="shared" si="134"/>
        <v/>
      </c>
      <c r="S1371" s="35" t="str">
        <f>IF(OR(O1371=1,Rapportage!H1371&lt;$X$3),IF(Rapportage!H1371&lt;"00:01","",(Rapportage!H1371-$X$2)),"")</f>
        <v/>
      </c>
      <c r="T1371" s="36" t="str">
        <f t="shared" si="136"/>
        <v/>
      </c>
      <c r="U1371" s="41" t="str">
        <f t="shared" si="137"/>
        <v/>
      </c>
      <c r="V1371" s="36" t="str">
        <f t="shared" si="138"/>
        <v/>
      </c>
      <c r="W1371" s="36" t="str">
        <f t="shared" si="139"/>
        <v/>
      </c>
      <c r="X1371" s="31"/>
      <c r="Y1371" s="31"/>
      <c r="Z1371" s="31" t="s">
        <v>10282</v>
      </c>
      <c r="AA1371" s="31">
        <v>1370</v>
      </c>
      <c r="AB1371" s="31"/>
      <c r="AC1371" s="31"/>
      <c r="AD1371" s="31"/>
      <c r="AE1371" s="31"/>
      <c r="AF1371" s="31"/>
    </row>
    <row r="1372" spans="1:32">
      <c r="A1372" s="31" t="str">
        <f>IF((Rapportage!A1372)="","",_xlfn.CONCAT(REPT("0",4-LEN(Rapportage!A1372)),Rapportage!A1372))</f>
        <v/>
      </c>
      <c r="B1372" s="31" t="s">
        <v>4119</v>
      </c>
      <c r="C1372" s="31" t="str">
        <f>IF((Rapportage!C1372)="","",_xlfn.CONCAT(REPT("0",10-LEN(Rapportage!C1372)),Rapportage!C1372))</f>
        <v/>
      </c>
      <c r="D1372" s="31" t="s">
        <v>4120</v>
      </c>
      <c r="E1372" s="31" t="s">
        <v>18953</v>
      </c>
      <c r="F1372" s="31" t="s">
        <v>16431</v>
      </c>
      <c r="G1372" s="31" t="s">
        <v>4121</v>
      </c>
      <c r="H1372" s="31" t="s">
        <v>10283</v>
      </c>
      <c r="I1372" s="31">
        <v>1766</v>
      </c>
      <c r="J1372" s="31" t="e">
        <f ca="1">IF(($AB$2-$AA$2) &gt;= 0,IF(LEN(TEXT((V1372)*100,"00000"))=3,_xlfn.CONCAT(0,TEXT((V1372)*100,"00000")),TEXT((V1372)*100,"00000")),empty)</f>
        <v>#NAME?</v>
      </c>
      <c r="K1372" s="31" t="str">
        <f t="shared" si="135"/>
        <v/>
      </c>
      <c r="L1372" s="31" t="s">
        <v>13912</v>
      </c>
      <c r="M1372" s="31"/>
      <c r="N1372" s="33" t="e">
        <f>MOD(Rapportage!H1372-Rapportage!F1372,1)-P1372</f>
        <v>#VALUE!</v>
      </c>
      <c r="O1372" s="31" t="str">
        <f>IF(Rapportage!G1372="","",Rapportage!G1372-Rapportage!E1372)</f>
        <v/>
      </c>
      <c r="P1372" s="35" t="str">
        <f>IF(Rapportage!K1372="","",(Rapportage!K1372*60)/1440)</f>
        <v/>
      </c>
      <c r="Q1372" s="40" t="str">
        <f>IF(O1372=1,1-((Rapportage!F561-$X$2)),"")</f>
        <v/>
      </c>
      <c r="R1372" s="40" t="str">
        <f t="shared" si="134"/>
        <v/>
      </c>
      <c r="S1372" s="35" t="str">
        <f>IF(OR(O1372=1,Rapportage!H1372&lt;$X$3),IF(Rapportage!H1372&lt;"00:01","",(Rapportage!H1372-$X$2)),"")</f>
        <v/>
      </c>
      <c r="T1372" s="36" t="str">
        <f t="shared" si="136"/>
        <v/>
      </c>
      <c r="U1372" s="41" t="str">
        <f t="shared" si="137"/>
        <v/>
      </c>
      <c r="V1372" s="36" t="str">
        <f t="shared" si="138"/>
        <v/>
      </c>
      <c r="W1372" s="36" t="str">
        <f t="shared" si="139"/>
        <v/>
      </c>
      <c r="X1372" s="31"/>
      <c r="Y1372" s="31"/>
      <c r="Z1372" s="31" t="s">
        <v>10284</v>
      </c>
      <c r="AA1372" s="31">
        <v>1371</v>
      </c>
      <c r="AB1372" s="31"/>
      <c r="AC1372" s="31"/>
      <c r="AD1372" s="31"/>
      <c r="AE1372" s="31"/>
      <c r="AF1372" s="31"/>
    </row>
    <row r="1373" spans="1:32">
      <c r="A1373" s="31" t="str">
        <f>IF((Rapportage!A1373)="","",_xlfn.CONCAT(REPT("0",4-LEN(Rapportage!A1373)),Rapportage!A1373))</f>
        <v/>
      </c>
      <c r="B1373" s="31" t="s">
        <v>4122</v>
      </c>
      <c r="C1373" s="31" t="str">
        <f>IF((Rapportage!C1373)="","",_xlfn.CONCAT(REPT("0",10-LEN(Rapportage!C1373)),Rapportage!C1373))</f>
        <v/>
      </c>
      <c r="D1373" s="31" t="s">
        <v>4123</v>
      </c>
      <c r="E1373" s="31" t="s">
        <v>18954</v>
      </c>
      <c r="F1373" s="31" t="s">
        <v>16432</v>
      </c>
      <c r="G1373" s="31" t="s">
        <v>4124</v>
      </c>
      <c r="H1373" s="31" t="s">
        <v>10285</v>
      </c>
      <c r="I1373" s="31">
        <v>1766</v>
      </c>
      <c r="J1373" s="31" t="e">
        <f ca="1">IF(($AB$2-$AA$2) &gt;= 0,IF(LEN(TEXT((V1373)*100,"00000"))=3,_xlfn.CONCAT(0,TEXT((V1373)*100,"00000")),TEXT((V1373)*100,"00000")),empty)</f>
        <v>#NAME?</v>
      </c>
      <c r="K1373" s="31" t="str">
        <f t="shared" si="135"/>
        <v/>
      </c>
      <c r="L1373" s="31" t="s">
        <v>13913</v>
      </c>
      <c r="M1373" s="31"/>
      <c r="N1373" s="33" t="e">
        <f>MOD(Rapportage!H1373-Rapportage!F1373,1)-P1373</f>
        <v>#VALUE!</v>
      </c>
      <c r="O1373" s="31" t="str">
        <f>IF(Rapportage!G1373="","",Rapportage!G1373-Rapportage!E1373)</f>
        <v/>
      </c>
      <c r="P1373" s="35" t="str">
        <f>IF(Rapportage!K1373="","",(Rapportage!K1373*60)/1440)</f>
        <v/>
      </c>
      <c r="Q1373" s="40" t="str">
        <f>IF(O1373=1,1-((Rapportage!F562-$X$2)),"")</f>
        <v/>
      </c>
      <c r="R1373" s="40" t="str">
        <f t="shared" si="134"/>
        <v/>
      </c>
      <c r="S1373" s="35" t="str">
        <f>IF(OR(O1373=1,Rapportage!H1373&lt;$X$3),IF(Rapportage!H1373&lt;"00:01","",(Rapportage!H1373-$X$2)),"")</f>
        <v/>
      </c>
      <c r="T1373" s="36" t="str">
        <f t="shared" si="136"/>
        <v/>
      </c>
      <c r="U1373" s="41" t="str">
        <f t="shared" si="137"/>
        <v/>
      </c>
      <c r="V1373" s="36" t="str">
        <f t="shared" si="138"/>
        <v/>
      </c>
      <c r="W1373" s="36" t="str">
        <f t="shared" si="139"/>
        <v/>
      </c>
      <c r="X1373" s="31"/>
      <c r="Y1373" s="31"/>
      <c r="Z1373" s="31" t="s">
        <v>10286</v>
      </c>
      <c r="AA1373" s="31">
        <v>1372</v>
      </c>
      <c r="AB1373" s="31"/>
      <c r="AC1373" s="31"/>
      <c r="AD1373" s="31"/>
      <c r="AE1373" s="31"/>
      <c r="AF1373" s="31"/>
    </row>
    <row r="1374" spans="1:32">
      <c r="A1374" s="31" t="str">
        <f>IF((Rapportage!A1374)="","",_xlfn.CONCAT(REPT("0",4-LEN(Rapportage!A1374)),Rapportage!A1374))</f>
        <v/>
      </c>
      <c r="B1374" s="31" t="s">
        <v>4125</v>
      </c>
      <c r="C1374" s="31" t="str">
        <f>IF((Rapportage!C1374)="","",_xlfn.CONCAT(REPT("0",10-LEN(Rapportage!C1374)),Rapportage!C1374))</f>
        <v/>
      </c>
      <c r="D1374" s="31" t="s">
        <v>4126</v>
      </c>
      <c r="E1374" s="31" t="s">
        <v>18955</v>
      </c>
      <c r="F1374" s="31" t="s">
        <v>16433</v>
      </c>
      <c r="G1374" s="31" t="s">
        <v>4127</v>
      </c>
      <c r="H1374" s="31" t="s">
        <v>10287</v>
      </c>
      <c r="I1374" s="31">
        <v>1766</v>
      </c>
      <c r="J1374" s="31" t="e">
        <f ca="1">IF(($AB$2-$AA$2) &gt;= 0,IF(LEN(TEXT((V1374)*100,"00000"))=3,_xlfn.CONCAT(0,TEXT((V1374)*100,"00000")),TEXT((V1374)*100,"00000")),empty)</f>
        <v>#NAME?</v>
      </c>
      <c r="K1374" s="31" t="str">
        <f t="shared" si="135"/>
        <v/>
      </c>
      <c r="L1374" s="31" t="s">
        <v>13914</v>
      </c>
      <c r="M1374" s="31"/>
      <c r="N1374" s="33" t="e">
        <f>MOD(Rapportage!H1374-Rapportage!F1374,1)-P1374</f>
        <v>#VALUE!</v>
      </c>
      <c r="O1374" s="31" t="str">
        <f>IF(Rapportage!G1374="","",Rapportage!G1374-Rapportage!E1374)</f>
        <v/>
      </c>
      <c r="P1374" s="35" t="str">
        <f>IF(Rapportage!K1374="","",(Rapportage!K1374*60)/1440)</f>
        <v/>
      </c>
      <c r="Q1374" s="40" t="str">
        <f>IF(O1374=1,1-((Rapportage!F563-$X$2)),"")</f>
        <v/>
      </c>
      <c r="R1374" s="40" t="str">
        <f t="shared" si="134"/>
        <v/>
      </c>
      <c r="S1374" s="35" t="str">
        <f>IF(OR(O1374=1,Rapportage!H1374&lt;$X$3),IF(Rapportage!H1374&lt;"00:01","",(Rapportage!H1374-$X$2)),"")</f>
        <v/>
      </c>
      <c r="T1374" s="36" t="str">
        <f t="shared" si="136"/>
        <v/>
      </c>
      <c r="U1374" s="41" t="str">
        <f t="shared" si="137"/>
        <v/>
      </c>
      <c r="V1374" s="36" t="str">
        <f t="shared" si="138"/>
        <v/>
      </c>
      <c r="W1374" s="36" t="str">
        <f t="shared" si="139"/>
        <v/>
      </c>
      <c r="X1374" s="31"/>
      <c r="Y1374" s="31"/>
      <c r="Z1374" s="31" t="s">
        <v>10288</v>
      </c>
      <c r="AA1374" s="31">
        <v>1373</v>
      </c>
      <c r="AB1374" s="31"/>
      <c r="AC1374" s="31"/>
      <c r="AD1374" s="31"/>
      <c r="AE1374" s="31"/>
      <c r="AF1374" s="31"/>
    </row>
    <row r="1375" spans="1:32">
      <c r="A1375" s="31" t="str">
        <f>IF((Rapportage!A1375)="","",_xlfn.CONCAT(REPT("0",4-LEN(Rapportage!A1375)),Rapportage!A1375))</f>
        <v/>
      </c>
      <c r="B1375" s="31" t="s">
        <v>4128</v>
      </c>
      <c r="C1375" s="31" t="str">
        <f>IF((Rapportage!C1375)="","",_xlfn.CONCAT(REPT("0",10-LEN(Rapportage!C1375)),Rapportage!C1375))</f>
        <v/>
      </c>
      <c r="D1375" s="31" t="s">
        <v>4129</v>
      </c>
      <c r="E1375" s="31" t="s">
        <v>18956</v>
      </c>
      <c r="F1375" s="31" t="s">
        <v>16434</v>
      </c>
      <c r="G1375" s="31" t="s">
        <v>4130</v>
      </c>
      <c r="H1375" s="31" t="s">
        <v>10289</v>
      </c>
      <c r="I1375" s="31">
        <v>1766</v>
      </c>
      <c r="J1375" s="31" t="e">
        <f ca="1">IF(($AB$2-$AA$2) &gt;= 0,IF(LEN(TEXT((V1375)*100,"00000"))=3,_xlfn.CONCAT(0,TEXT((V1375)*100,"00000")),TEXT((V1375)*100,"00000")),empty)</f>
        <v>#NAME?</v>
      </c>
      <c r="K1375" s="31" t="str">
        <f t="shared" si="135"/>
        <v/>
      </c>
      <c r="L1375" s="31" t="s">
        <v>13915</v>
      </c>
      <c r="M1375" s="31"/>
      <c r="N1375" s="33" t="e">
        <f>MOD(Rapportage!H1375-Rapportage!F1375,1)-P1375</f>
        <v>#VALUE!</v>
      </c>
      <c r="O1375" s="31" t="str">
        <f>IF(Rapportage!G1375="","",Rapportage!G1375-Rapportage!E1375)</f>
        <v/>
      </c>
      <c r="P1375" s="35" t="str">
        <f>IF(Rapportage!K1375="","",(Rapportage!K1375*60)/1440)</f>
        <v/>
      </c>
      <c r="Q1375" s="40" t="str">
        <f>IF(O1375=1,1-((Rapportage!F564-$X$2)),"")</f>
        <v/>
      </c>
      <c r="R1375" s="40" t="str">
        <f t="shared" si="134"/>
        <v/>
      </c>
      <c r="S1375" s="35" t="str">
        <f>IF(OR(O1375=1,Rapportage!H1375&lt;$X$3),IF(Rapportage!H1375&lt;"00:01","",(Rapportage!H1375-$X$2)),"")</f>
        <v/>
      </c>
      <c r="T1375" s="36" t="str">
        <f t="shared" si="136"/>
        <v/>
      </c>
      <c r="U1375" s="41" t="str">
        <f t="shared" si="137"/>
        <v/>
      </c>
      <c r="V1375" s="36" t="str">
        <f t="shared" si="138"/>
        <v/>
      </c>
      <c r="W1375" s="36" t="str">
        <f t="shared" si="139"/>
        <v/>
      </c>
      <c r="X1375" s="31"/>
      <c r="Y1375" s="31"/>
      <c r="Z1375" s="31" t="s">
        <v>10290</v>
      </c>
      <c r="AA1375" s="31">
        <v>1374</v>
      </c>
      <c r="AB1375" s="31"/>
      <c r="AC1375" s="31"/>
      <c r="AD1375" s="31"/>
      <c r="AE1375" s="31"/>
      <c r="AF1375" s="31"/>
    </row>
    <row r="1376" spans="1:32">
      <c r="A1376" s="31" t="str">
        <f>IF((Rapportage!A1376)="","",_xlfn.CONCAT(REPT("0",4-LEN(Rapportage!A1376)),Rapportage!A1376))</f>
        <v/>
      </c>
      <c r="B1376" s="31" t="s">
        <v>4131</v>
      </c>
      <c r="C1376" s="31" t="str">
        <f>IF((Rapportage!C1376)="","",_xlfn.CONCAT(REPT("0",10-LEN(Rapportage!C1376)),Rapportage!C1376))</f>
        <v/>
      </c>
      <c r="D1376" s="31" t="s">
        <v>4132</v>
      </c>
      <c r="E1376" s="31" t="s">
        <v>18957</v>
      </c>
      <c r="F1376" s="31" t="s">
        <v>16435</v>
      </c>
      <c r="G1376" s="31" t="s">
        <v>4133</v>
      </c>
      <c r="H1376" s="31" t="s">
        <v>10291</v>
      </c>
      <c r="I1376" s="31">
        <v>1766</v>
      </c>
      <c r="J1376" s="31" t="e">
        <f ca="1">IF(($AB$2-$AA$2) &gt;= 0,IF(LEN(TEXT((V1376)*100,"00000"))=3,_xlfn.CONCAT(0,TEXT((V1376)*100,"00000")),TEXT((V1376)*100,"00000")),empty)</f>
        <v>#NAME?</v>
      </c>
      <c r="K1376" s="31" t="str">
        <f t="shared" si="135"/>
        <v/>
      </c>
      <c r="L1376" s="31" t="s">
        <v>13916</v>
      </c>
      <c r="M1376" s="31"/>
      <c r="N1376" s="33" t="e">
        <f>MOD(Rapportage!H1376-Rapportage!F1376,1)-P1376</f>
        <v>#VALUE!</v>
      </c>
      <c r="O1376" s="31" t="str">
        <f>IF(Rapportage!G1376="","",Rapportage!G1376-Rapportage!E1376)</f>
        <v/>
      </c>
      <c r="P1376" s="35" t="str">
        <f>IF(Rapportage!K1376="","",(Rapportage!K1376*60)/1440)</f>
        <v/>
      </c>
      <c r="Q1376" s="40" t="str">
        <f>IF(O1376=1,1-((Rapportage!F565-$X$2)),"")</f>
        <v/>
      </c>
      <c r="R1376" s="40" t="str">
        <f t="shared" si="134"/>
        <v/>
      </c>
      <c r="S1376" s="35" t="str">
        <f>IF(OR(O1376=1,Rapportage!H1376&lt;$X$3),IF(Rapportage!H1376&lt;"00:01","",(Rapportage!H1376-$X$2)),"")</f>
        <v/>
      </c>
      <c r="T1376" s="36" t="str">
        <f t="shared" si="136"/>
        <v/>
      </c>
      <c r="U1376" s="41" t="str">
        <f t="shared" si="137"/>
        <v/>
      </c>
      <c r="V1376" s="36" t="str">
        <f t="shared" si="138"/>
        <v/>
      </c>
      <c r="W1376" s="36" t="str">
        <f t="shared" si="139"/>
        <v/>
      </c>
      <c r="X1376" s="31"/>
      <c r="Y1376" s="31"/>
      <c r="Z1376" s="31" t="s">
        <v>10292</v>
      </c>
      <c r="AA1376" s="31">
        <v>1375</v>
      </c>
      <c r="AB1376" s="31"/>
      <c r="AC1376" s="31"/>
      <c r="AD1376" s="31"/>
      <c r="AE1376" s="31"/>
      <c r="AF1376" s="31"/>
    </row>
    <row r="1377" spans="1:32">
      <c r="A1377" s="31" t="str">
        <f>IF((Rapportage!A1377)="","",_xlfn.CONCAT(REPT("0",4-LEN(Rapportage!A1377)),Rapportage!A1377))</f>
        <v/>
      </c>
      <c r="B1377" s="31" t="s">
        <v>4134</v>
      </c>
      <c r="C1377" s="31" t="str">
        <f>IF((Rapportage!C1377)="","",_xlfn.CONCAT(REPT("0",10-LEN(Rapportage!C1377)),Rapportage!C1377))</f>
        <v/>
      </c>
      <c r="D1377" s="31" t="s">
        <v>4135</v>
      </c>
      <c r="E1377" s="31" t="s">
        <v>18958</v>
      </c>
      <c r="F1377" s="31" t="s">
        <v>16436</v>
      </c>
      <c r="G1377" s="31" t="s">
        <v>4136</v>
      </c>
      <c r="H1377" s="31" t="s">
        <v>10293</v>
      </c>
      <c r="I1377" s="31">
        <v>1766</v>
      </c>
      <c r="J1377" s="31" t="e">
        <f ca="1">IF(($AB$2-$AA$2) &gt;= 0,IF(LEN(TEXT((V1377)*100,"00000"))=3,_xlfn.CONCAT(0,TEXT((V1377)*100,"00000")),TEXT((V1377)*100,"00000")),empty)</f>
        <v>#NAME?</v>
      </c>
      <c r="K1377" s="31" t="str">
        <f t="shared" si="135"/>
        <v/>
      </c>
      <c r="L1377" s="31" t="s">
        <v>13917</v>
      </c>
      <c r="M1377" s="31"/>
      <c r="N1377" s="33" t="e">
        <f>MOD(Rapportage!H1377-Rapportage!F1377,1)-P1377</f>
        <v>#VALUE!</v>
      </c>
      <c r="O1377" s="31" t="str">
        <f>IF(Rapportage!G1377="","",Rapportage!G1377-Rapportage!E1377)</f>
        <v/>
      </c>
      <c r="P1377" s="35" t="str">
        <f>IF(Rapportage!K1377="","",(Rapportage!K1377*60)/1440)</f>
        <v/>
      </c>
      <c r="Q1377" s="40" t="str">
        <f>IF(O1377=1,1-((Rapportage!F566-$X$2)),"")</f>
        <v/>
      </c>
      <c r="R1377" s="40" t="str">
        <f t="shared" si="134"/>
        <v/>
      </c>
      <c r="S1377" s="35" t="str">
        <f>IF(OR(O1377=1,Rapportage!H1377&lt;$X$3),IF(Rapportage!H1377&lt;"00:01","",(Rapportage!H1377-$X$2)),"")</f>
        <v/>
      </c>
      <c r="T1377" s="36" t="str">
        <f t="shared" si="136"/>
        <v/>
      </c>
      <c r="U1377" s="41" t="str">
        <f t="shared" si="137"/>
        <v/>
      </c>
      <c r="V1377" s="36" t="str">
        <f t="shared" si="138"/>
        <v/>
      </c>
      <c r="W1377" s="36" t="str">
        <f t="shared" si="139"/>
        <v/>
      </c>
      <c r="X1377" s="31"/>
      <c r="Y1377" s="31"/>
      <c r="Z1377" s="31" t="s">
        <v>10294</v>
      </c>
      <c r="AA1377" s="31">
        <v>1376</v>
      </c>
      <c r="AB1377" s="31"/>
      <c r="AC1377" s="31"/>
      <c r="AD1377" s="31"/>
      <c r="AE1377" s="31"/>
      <c r="AF1377" s="31"/>
    </row>
    <row r="1378" spans="1:32">
      <c r="A1378" s="31" t="str">
        <f>IF((Rapportage!A1378)="","",_xlfn.CONCAT(REPT("0",4-LEN(Rapportage!A1378)),Rapportage!A1378))</f>
        <v/>
      </c>
      <c r="B1378" s="31" t="s">
        <v>4137</v>
      </c>
      <c r="C1378" s="31" t="str">
        <f>IF((Rapportage!C1378)="","",_xlfn.CONCAT(REPT("0",10-LEN(Rapportage!C1378)),Rapportage!C1378))</f>
        <v/>
      </c>
      <c r="D1378" s="31" t="s">
        <v>4138</v>
      </c>
      <c r="E1378" s="31" t="s">
        <v>18959</v>
      </c>
      <c r="F1378" s="31" t="s">
        <v>16437</v>
      </c>
      <c r="G1378" s="31" t="s">
        <v>4139</v>
      </c>
      <c r="H1378" s="31" t="s">
        <v>10295</v>
      </c>
      <c r="I1378" s="31">
        <v>1766</v>
      </c>
      <c r="J1378" s="31" t="e">
        <f ca="1">IF(($AB$2-$AA$2) &gt;= 0,IF(LEN(TEXT((V1378)*100,"00000"))=3,_xlfn.CONCAT(0,TEXT((V1378)*100,"00000")),TEXT((V1378)*100,"00000")),empty)</f>
        <v>#NAME?</v>
      </c>
      <c r="K1378" s="31" t="str">
        <f t="shared" si="135"/>
        <v/>
      </c>
      <c r="L1378" s="31" t="s">
        <v>13918</v>
      </c>
      <c r="M1378" s="31"/>
      <c r="N1378" s="33" t="e">
        <f>MOD(Rapportage!H1378-Rapportage!F1378,1)-P1378</f>
        <v>#VALUE!</v>
      </c>
      <c r="O1378" s="31" t="str">
        <f>IF(Rapportage!G1378="","",Rapportage!G1378-Rapportage!E1378)</f>
        <v/>
      </c>
      <c r="P1378" s="35" t="str">
        <f>IF(Rapportage!K1378="","",(Rapportage!K1378*60)/1440)</f>
        <v/>
      </c>
      <c r="Q1378" s="40" t="str">
        <f>IF(O1378=1,1-((Rapportage!F567-$X$2)),"")</f>
        <v/>
      </c>
      <c r="R1378" s="40" t="str">
        <f t="shared" si="134"/>
        <v/>
      </c>
      <c r="S1378" s="35" t="str">
        <f>IF(OR(O1378=1,Rapportage!H1378&lt;$X$3),IF(Rapportage!H1378&lt;"00:01","",(Rapportage!H1378-$X$2)),"")</f>
        <v/>
      </c>
      <c r="T1378" s="36" t="str">
        <f t="shared" si="136"/>
        <v/>
      </c>
      <c r="U1378" s="41" t="str">
        <f t="shared" si="137"/>
        <v/>
      </c>
      <c r="V1378" s="36" t="str">
        <f t="shared" si="138"/>
        <v/>
      </c>
      <c r="W1378" s="36" t="str">
        <f t="shared" si="139"/>
        <v/>
      </c>
      <c r="X1378" s="31"/>
      <c r="Y1378" s="31"/>
      <c r="Z1378" s="31" t="s">
        <v>10296</v>
      </c>
      <c r="AA1378" s="31">
        <v>1377</v>
      </c>
      <c r="AB1378" s="31"/>
      <c r="AC1378" s="31"/>
      <c r="AD1378" s="31"/>
      <c r="AE1378" s="31"/>
      <c r="AF1378" s="31"/>
    </row>
    <row r="1379" spans="1:32">
      <c r="A1379" s="31" t="str">
        <f>IF((Rapportage!A1379)="","",_xlfn.CONCAT(REPT("0",4-LEN(Rapportage!A1379)),Rapportage!A1379))</f>
        <v/>
      </c>
      <c r="B1379" s="31" t="s">
        <v>4140</v>
      </c>
      <c r="C1379" s="31" t="str">
        <f>IF((Rapportage!C1379)="","",_xlfn.CONCAT(REPT("0",10-LEN(Rapportage!C1379)),Rapportage!C1379))</f>
        <v/>
      </c>
      <c r="D1379" s="31" t="s">
        <v>4141</v>
      </c>
      <c r="E1379" s="31" t="s">
        <v>18960</v>
      </c>
      <c r="F1379" s="31" t="s">
        <v>16438</v>
      </c>
      <c r="G1379" s="31" t="s">
        <v>4142</v>
      </c>
      <c r="H1379" s="31" t="s">
        <v>10297</v>
      </c>
      <c r="I1379" s="31">
        <v>1766</v>
      </c>
      <c r="J1379" s="31" t="e">
        <f ca="1">IF(($AB$2-$AA$2) &gt;= 0,IF(LEN(TEXT((V1379)*100,"00000"))=3,_xlfn.CONCAT(0,TEXT((V1379)*100,"00000")),TEXT((V1379)*100,"00000")),empty)</f>
        <v>#NAME?</v>
      </c>
      <c r="K1379" s="31" t="str">
        <f t="shared" si="135"/>
        <v/>
      </c>
      <c r="L1379" s="31" t="s">
        <v>13919</v>
      </c>
      <c r="M1379" s="31"/>
      <c r="N1379" s="33" t="e">
        <f>MOD(Rapportage!H1379-Rapportage!F1379,1)-P1379</f>
        <v>#VALUE!</v>
      </c>
      <c r="O1379" s="31" t="str">
        <f>IF(Rapportage!G1379="","",Rapportage!G1379-Rapportage!E1379)</f>
        <v/>
      </c>
      <c r="P1379" s="35" t="str">
        <f>IF(Rapportage!K1379="","",(Rapportage!K1379*60)/1440)</f>
        <v/>
      </c>
      <c r="Q1379" s="40" t="str">
        <f>IF(O1379=1,1-((Rapportage!F568-$X$2)),"")</f>
        <v/>
      </c>
      <c r="R1379" s="40" t="str">
        <f t="shared" si="134"/>
        <v/>
      </c>
      <c r="S1379" s="35" t="str">
        <f>IF(OR(O1379=1,Rapportage!H1379&lt;$X$3),IF(Rapportage!H1379&lt;"00:01","",(Rapportage!H1379-$X$2)),"")</f>
        <v/>
      </c>
      <c r="T1379" s="36" t="str">
        <f t="shared" si="136"/>
        <v/>
      </c>
      <c r="U1379" s="41" t="str">
        <f t="shared" si="137"/>
        <v/>
      </c>
      <c r="V1379" s="36" t="str">
        <f t="shared" si="138"/>
        <v/>
      </c>
      <c r="W1379" s="36" t="str">
        <f t="shared" si="139"/>
        <v/>
      </c>
      <c r="X1379" s="31"/>
      <c r="Y1379" s="31"/>
      <c r="Z1379" s="31" t="s">
        <v>10298</v>
      </c>
      <c r="AA1379" s="31">
        <v>1378</v>
      </c>
      <c r="AB1379" s="31"/>
      <c r="AC1379" s="31"/>
      <c r="AD1379" s="31"/>
      <c r="AE1379" s="31"/>
      <c r="AF1379" s="31"/>
    </row>
    <row r="1380" spans="1:32">
      <c r="A1380" s="31" t="str">
        <f>IF((Rapportage!A1380)="","",_xlfn.CONCAT(REPT("0",4-LEN(Rapportage!A1380)),Rapportage!A1380))</f>
        <v/>
      </c>
      <c r="B1380" s="31" t="s">
        <v>4143</v>
      </c>
      <c r="C1380" s="31" t="str">
        <f>IF((Rapportage!C1380)="","",_xlfn.CONCAT(REPT("0",10-LEN(Rapportage!C1380)),Rapportage!C1380))</f>
        <v/>
      </c>
      <c r="D1380" s="31" t="s">
        <v>4144</v>
      </c>
      <c r="E1380" s="31" t="s">
        <v>18961</v>
      </c>
      <c r="F1380" s="31" t="s">
        <v>16439</v>
      </c>
      <c r="G1380" s="31" t="s">
        <v>4145</v>
      </c>
      <c r="H1380" s="31" t="s">
        <v>10299</v>
      </c>
      <c r="I1380" s="31">
        <v>1766</v>
      </c>
      <c r="J1380" s="31" t="e">
        <f ca="1">IF(($AB$2-$AA$2) &gt;= 0,IF(LEN(TEXT((V1380)*100,"00000"))=3,_xlfn.CONCAT(0,TEXT((V1380)*100,"00000")),TEXT((V1380)*100,"00000")),empty)</f>
        <v>#NAME?</v>
      </c>
      <c r="K1380" s="31" t="str">
        <f t="shared" si="135"/>
        <v/>
      </c>
      <c r="L1380" s="31" t="s">
        <v>13920</v>
      </c>
      <c r="M1380" s="31"/>
      <c r="N1380" s="33" t="e">
        <f>MOD(Rapportage!H1380-Rapportage!F1380,1)-P1380</f>
        <v>#VALUE!</v>
      </c>
      <c r="O1380" s="31" t="str">
        <f>IF(Rapportage!G1380="","",Rapportage!G1380-Rapportage!E1380)</f>
        <v/>
      </c>
      <c r="P1380" s="35" t="str">
        <f>IF(Rapportage!K1380="","",(Rapportage!K1380*60)/1440)</f>
        <v/>
      </c>
      <c r="Q1380" s="40" t="str">
        <f>IF(O1380=1,1-((Rapportage!F569-$X$2)),"")</f>
        <v/>
      </c>
      <c r="R1380" s="40" t="str">
        <f t="shared" si="134"/>
        <v/>
      </c>
      <c r="S1380" s="35" t="str">
        <f>IF(OR(O1380=1,Rapportage!H1380&lt;$X$3),IF(Rapportage!H1380&lt;"00:01","",(Rapportage!H1380-$X$2)),"")</f>
        <v/>
      </c>
      <c r="T1380" s="36" t="str">
        <f t="shared" si="136"/>
        <v/>
      </c>
      <c r="U1380" s="41" t="str">
        <f t="shared" si="137"/>
        <v/>
      </c>
      <c r="V1380" s="36" t="str">
        <f t="shared" si="138"/>
        <v/>
      </c>
      <c r="W1380" s="36" t="str">
        <f t="shared" si="139"/>
        <v/>
      </c>
      <c r="X1380" s="31"/>
      <c r="Y1380" s="31"/>
      <c r="Z1380" s="31" t="s">
        <v>10300</v>
      </c>
      <c r="AA1380" s="31">
        <v>1379</v>
      </c>
      <c r="AB1380" s="31"/>
      <c r="AC1380" s="31"/>
      <c r="AD1380" s="31"/>
      <c r="AE1380" s="31"/>
      <c r="AF1380" s="31"/>
    </row>
    <row r="1381" spans="1:32">
      <c r="A1381" s="31" t="str">
        <f>IF((Rapportage!A1381)="","",_xlfn.CONCAT(REPT("0",4-LEN(Rapportage!A1381)),Rapportage!A1381))</f>
        <v/>
      </c>
      <c r="B1381" s="31" t="s">
        <v>4146</v>
      </c>
      <c r="C1381" s="31" t="str">
        <f>IF((Rapportage!C1381)="","",_xlfn.CONCAT(REPT("0",10-LEN(Rapportage!C1381)),Rapportage!C1381))</f>
        <v/>
      </c>
      <c r="D1381" s="31" t="s">
        <v>4147</v>
      </c>
      <c r="E1381" s="31" t="s">
        <v>18962</v>
      </c>
      <c r="F1381" s="31" t="s">
        <v>16440</v>
      </c>
      <c r="G1381" s="31" t="s">
        <v>4148</v>
      </c>
      <c r="H1381" s="31" t="s">
        <v>10301</v>
      </c>
      <c r="I1381" s="31">
        <v>1766</v>
      </c>
      <c r="J1381" s="31" t="e">
        <f ca="1">IF(($AB$2-$AA$2) &gt;= 0,IF(LEN(TEXT((V1381)*100,"00000"))=3,_xlfn.CONCAT(0,TEXT((V1381)*100,"00000")),TEXT((V1381)*100,"00000")),empty)</f>
        <v>#NAME?</v>
      </c>
      <c r="K1381" s="31" t="str">
        <f t="shared" si="135"/>
        <v/>
      </c>
      <c r="L1381" s="31" t="s">
        <v>13921</v>
      </c>
      <c r="M1381" s="31"/>
      <c r="N1381" s="33" t="e">
        <f>MOD(Rapportage!H1381-Rapportage!F1381,1)-P1381</f>
        <v>#VALUE!</v>
      </c>
      <c r="O1381" s="31" t="str">
        <f>IF(Rapportage!G1381="","",Rapportage!G1381-Rapportage!E1381)</f>
        <v/>
      </c>
      <c r="P1381" s="35" t="str">
        <f>IF(Rapportage!K1381="","",(Rapportage!K1381*60)/1440)</f>
        <v/>
      </c>
      <c r="Q1381" s="40" t="str">
        <f>IF(O1381=1,1-((Rapportage!F570-$X$2)),"")</f>
        <v/>
      </c>
      <c r="R1381" s="40" t="str">
        <f t="shared" si="134"/>
        <v/>
      </c>
      <c r="S1381" s="35" t="str">
        <f>IF(OR(O1381=1,Rapportage!H1381&lt;$X$3),IF(Rapportage!H1381&lt;"00:01","",(Rapportage!H1381-$X$2)),"")</f>
        <v/>
      </c>
      <c r="T1381" s="36" t="str">
        <f t="shared" si="136"/>
        <v/>
      </c>
      <c r="U1381" s="41" t="str">
        <f t="shared" si="137"/>
        <v/>
      </c>
      <c r="V1381" s="36" t="str">
        <f t="shared" si="138"/>
        <v/>
      </c>
      <c r="W1381" s="36" t="str">
        <f t="shared" si="139"/>
        <v/>
      </c>
      <c r="X1381" s="31"/>
      <c r="Y1381" s="31"/>
      <c r="Z1381" s="31" t="s">
        <v>10302</v>
      </c>
      <c r="AA1381" s="31">
        <v>1380</v>
      </c>
      <c r="AB1381" s="31"/>
      <c r="AC1381" s="31"/>
      <c r="AD1381" s="31"/>
      <c r="AE1381" s="31"/>
      <c r="AF1381" s="31"/>
    </row>
    <row r="1382" spans="1:32">
      <c r="A1382" s="31" t="str">
        <f>IF((Rapportage!A1382)="","",_xlfn.CONCAT(REPT("0",4-LEN(Rapportage!A1382)),Rapportage!A1382))</f>
        <v/>
      </c>
      <c r="B1382" s="31" t="s">
        <v>4149</v>
      </c>
      <c r="C1382" s="31" t="str">
        <f>IF((Rapportage!C1382)="","",_xlfn.CONCAT(REPT("0",10-LEN(Rapportage!C1382)),Rapportage!C1382))</f>
        <v/>
      </c>
      <c r="D1382" s="31" t="s">
        <v>4150</v>
      </c>
      <c r="E1382" s="31" t="s">
        <v>18963</v>
      </c>
      <c r="F1382" s="31" t="s">
        <v>16441</v>
      </c>
      <c r="G1382" s="31" t="s">
        <v>4151</v>
      </c>
      <c r="H1382" s="31" t="s">
        <v>10303</v>
      </c>
      <c r="I1382" s="31">
        <v>1766</v>
      </c>
      <c r="J1382" s="31" t="e">
        <f ca="1">IF(($AB$2-$AA$2) &gt;= 0,IF(LEN(TEXT((V1382)*100,"00000"))=3,_xlfn.CONCAT(0,TEXT((V1382)*100,"00000")),TEXT((V1382)*100,"00000")),empty)</f>
        <v>#NAME?</v>
      </c>
      <c r="K1382" s="31" t="str">
        <f t="shared" si="135"/>
        <v/>
      </c>
      <c r="L1382" s="31" t="s">
        <v>13922</v>
      </c>
      <c r="M1382" s="31"/>
      <c r="N1382" s="33" t="e">
        <f>MOD(Rapportage!H1382-Rapportage!F1382,1)-P1382</f>
        <v>#VALUE!</v>
      </c>
      <c r="O1382" s="31" t="str">
        <f>IF(Rapportage!G1382="","",Rapportage!G1382-Rapportage!E1382)</f>
        <v/>
      </c>
      <c r="P1382" s="35" t="str">
        <f>IF(Rapportage!K1382="","",(Rapportage!K1382*60)/1440)</f>
        <v/>
      </c>
      <c r="Q1382" s="40" t="str">
        <f>IF(O1382=1,1-((Rapportage!F571-$X$2)),"")</f>
        <v/>
      </c>
      <c r="R1382" s="40" t="str">
        <f t="shared" si="134"/>
        <v/>
      </c>
      <c r="S1382" s="35" t="str">
        <f>IF(OR(O1382=1,Rapportage!H1382&lt;$X$3),IF(Rapportage!H1382&lt;"00:01","",(Rapportage!H1382-$X$2)),"")</f>
        <v/>
      </c>
      <c r="T1382" s="36" t="str">
        <f t="shared" si="136"/>
        <v/>
      </c>
      <c r="U1382" s="41" t="str">
        <f t="shared" si="137"/>
        <v/>
      </c>
      <c r="V1382" s="36" t="str">
        <f t="shared" si="138"/>
        <v/>
      </c>
      <c r="W1382" s="36" t="str">
        <f t="shared" si="139"/>
        <v/>
      </c>
      <c r="X1382" s="31"/>
      <c r="Y1382" s="31"/>
      <c r="Z1382" s="31" t="s">
        <v>10304</v>
      </c>
      <c r="AA1382" s="31">
        <v>1381</v>
      </c>
      <c r="AB1382" s="31"/>
      <c r="AC1382" s="31"/>
      <c r="AD1382" s="31"/>
      <c r="AE1382" s="31"/>
      <c r="AF1382" s="31"/>
    </row>
    <row r="1383" spans="1:32">
      <c r="A1383" s="31" t="str">
        <f>IF((Rapportage!A1383)="","",_xlfn.CONCAT(REPT("0",4-LEN(Rapportage!A1383)),Rapportage!A1383))</f>
        <v/>
      </c>
      <c r="B1383" s="31" t="s">
        <v>4152</v>
      </c>
      <c r="C1383" s="31" t="str">
        <f>IF((Rapportage!C1383)="","",_xlfn.CONCAT(REPT("0",10-LEN(Rapportage!C1383)),Rapportage!C1383))</f>
        <v/>
      </c>
      <c r="D1383" s="31" t="s">
        <v>4153</v>
      </c>
      <c r="E1383" s="31" t="s">
        <v>18964</v>
      </c>
      <c r="F1383" s="31" t="s">
        <v>16442</v>
      </c>
      <c r="G1383" s="31" t="s">
        <v>4154</v>
      </c>
      <c r="H1383" s="31" t="s">
        <v>10305</v>
      </c>
      <c r="I1383" s="31">
        <v>1766</v>
      </c>
      <c r="J1383" s="31" t="e">
        <f ca="1">IF(($AB$2-$AA$2) &gt;= 0,IF(LEN(TEXT((V1383)*100,"00000"))=3,_xlfn.CONCAT(0,TEXT((V1383)*100,"00000")),TEXT((V1383)*100,"00000")),empty)</f>
        <v>#NAME?</v>
      </c>
      <c r="K1383" s="31" t="str">
        <f t="shared" si="135"/>
        <v/>
      </c>
      <c r="L1383" s="31" t="s">
        <v>13923</v>
      </c>
      <c r="M1383" s="31"/>
      <c r="N1383" s="33" t="e">
        <f>MOD(Rapportage!H1383-Rapportage!F1383,1)-P1383</f>
        <v>#VALUE!</v>
      </c>
      <c r="O1383" s="31" t="str">
        <f>IF(Rapportage!G1383="","",Rapportage!G1383-Rapportage!E1383)</f>
        <v/>
      </c>
      <c r="P1383" s="35" t="str">
        <f>IF(Rapportage!K1383="","",(Rapportage!K1383*60)/1440)</f>
        <v/>
      </c>
      <c r="Q1383" s="40" t="str">
        <f>IF(O1383=1,1-((Rapportage!F572-$X$2)),"")</f>
        <v/>
      </c>
      <c r="R1383" s="40" t="str">
        <f t="shared" si="134"/>
        <v/>
      </c>
      <c r="S1383" s="35" t="str">
        <f>IF(OR(O1383=1,Rapportage!H1383&lt;$X$3),IF(Rapportage!H1383&lt;"00:01","",(Rapportage!H1383-$X$2)),"")</f>
        <v/>
      </c>
      <c r="T1383" s="36" t="str">
        <f t="shared" si="136"/>
        <v/>
      </c>
      <c r="U1383" s="41" t="str">
        <f t="shared" si="137"/>
        <v/>
      </c>
      <c r="V1383" s="36" t="str">
        <f t="shared" si="138"/>
        <v/>
      </c>
      <c r="W1383" s="36" t="str">
        <f t="shared" si="139"/>
        <v/>
      </c>
      <c r="X1383" s="31"/>
      <c r="Y1383" s="31"/>
      <c r="Z1383" s="31" t="s">
        <v>10306</v>
      </c>
      <c r="AA1383" s="31">
        <v>1382</v>
      </c>
      <c r="AB1383" s="31"/>
      <c r="AC1383" s="31"/>
      <c r="AD1383" s="31"/>
      <c r="AE1383" s="31"/>
      <c r="AF1383" s="31"/>
    </row>
    <row r="1384" spans="1:32">
      <c r="A1384" s="31" t="str">
        <f>IF((Rapportage!A1384)="","",_xlfn.CONCAT(REPT("0",4-LEN(Rapportage!A1384)),Rapportage!A1384))</f>
        <v/>
      </c>
      <c r="B1384" s="31" t="s">
        <v>4155</v>
      </c>
      <c r="C1384" s="31" t="str">
        <f>IF((Rapportage!C1384)="","",_xlfn.CONCAT(REPT("0",10-LEN(Rapportage!C1384)),Rapportage!C1384))</f>
        <v/>
      </c>
      <c r="D1384" s="31" t="s">
        <v>4156</v>
      </c>
      <c r="E1384" s="31" t="s">
        <v>18965</v>
      </c>
      <c r="F1384" s="31" t="s">
        <v>16443</v>
      </c>
      <c r="G1384" s="31" t="s">
        <v>4157</v>
      </c>
      <c r="H1384" s="31" t="s">
        <v>10307</v>
      </c>
      <c r="I1384" s="31">
        <v>1766</v>
      </c>
      <c r="J1384" s="31" t="e">
        <f ca="1">IF(($AB$2-$AA$2) &gt;= 0,IF(LEN(TEXT((V1384)*100,"00000"))=3,_xlfn.CONCAT(0,TEXT((V1384)*100,"00000")),TEXT((V1384)*100,"00000")),empty)</f>
        <v>#NAME?</v>
      </c>
      <c r="K1384" s="31" t="str">
        <f t="shared" si="135"/>
        <v/>
      </c>
      <c r="L1384" s="31" t="s">
        <v>13924</v>
      </c>
      <c r="M1384" s="31"/>
      <c r="N1384" s="33" t="e">
        <f>MOD(Rapportage!H1384-Rapportage!F1384,1)-P1384</f>
        <v>#VALUE!</v>
      </c>
      <c r="O1384" s="31" t="str">
        <f>IF(Rapportage!G1384="","",Rapportage!G1384-Rapportage!E1384)</f>
        <v/>
      </c>
      <c r="P1384" s="35" t="str">
        <f>IF(Rapportage!K1384="","",(Rapportage!K1384*60)/1440)</f>
        <v/>
      </c>
      <c r="Q1384" s="40" t="str">
        <f>IF(O1384=1,1-((Rapportage!F573-$X$2)),"")</f>
        <v/>
      </c>
      <c r="R1384" s="40" t="str">
        <f t="shared" si="134"/>
        <v/>
      </c>
      <c r="S1384" s="35" t="str">
        <f>IF(OR(O1384=1,Rapportage!H1384&lt;$X$3),IF(Rapportage!H1384&lt;"00:01","",(Rapportage!H1384-$X$2)),"")</f>
        <v/>
      </c>
      <c r="T1384" s="36" t="str">
        <f t="shared" si="136"/>
        <v/>
      </c>
      <c r="U1384" s="41" t="str">
        <f t="shared" si="137"/>
        <v/>
      </c>
      <c r="V1384" s="36" t="str">
        <f t="shared" si="138"/>
        <v/>
      </c>
      <c r="W1384" s="36" t="str">
        <f t="shared" si="139"/>
        <v/>
      </c>
      <c r="X1384" s="31"/>
      <c r="Y1384" s="31"/>
      <c r="Z1384" s="31" t="s">
        <v>10308</v>
      </c>
      <c r="AA1384" s="31">
        <v>1383</v>
      </c>
      <c r="AB1384" s="31"/>
      <c r="AC1384" s="31"/>
      <c r="AD1384" s="31"/>
      <c r="AE1384" s="31"/>
      <c r="AF1384" s="31"/>
    </row>
    <row r="1385" spans="1:32">
      <c r="A1385" s="31" t="str">
        <f>IF((Rapportage!A1385)="","",_xlfn.CONCAT(REPT("0",4-LEN(Rapportage!A1385)),Rapportage!A1385))</f>
        <v/>
      </c>
      <c r="B1385" s="31" t="s">
        <v>4158</v>
      </c>
      <c r="C1385" s="31" t="str">
        <f>IF((Rapportage!C1385)="","",_xlfn.CONCAT(REPT("0",10-LEN(Rapportage!C1385)),Rapportage!C1385))</f>
        <v/>
      </c>
      <c r="D1385" s="31" t="s">
        <v>4159</v>
      </c>
      <c r="E1385" s="31" t="s">
        <v>18966</v>
      </c>
      <c r="F1385" s="31" t="s">
        <v>16444</v>
      </c>
      <c r="G1385" s="31" t="s">
        <v>4160</v>
      </c>
      <c r="H1385" s="31" t="s">
        <v>10309</v>
      </c>
      <c r="I1385" s="31">
        <v>1766</v>
      </c>
      <c r="J1385" s="31" t="e">
        <f ca="1">IF(($AB$2-$AA$2) &gt;= 0,IF(LEN(TEXT((V1385)*100,"00000"))=3,_xlfn.CONCAT(0,TEXT((V1385)*100,"00000")),TEXT((V1385)*100,"00000")),empty)</f>
        <v>#NAME?</v>
      </c>
      <c r="K1385" s="31" t="str">
        <f t="shared" si="135"/>
        <v/>
      </c>
      <c r="L1385" s="31" t="s">
        <v>13925</v>
      </c>
      <c r="M1385" s="31"/>
      <c r="N1385" s="33" t="e">
        <f>MOD(Rapportage!H1385-Rapportage!F1385,1)-P1385</f>
        <v>#VALUE!</v>
      </c>
      <c r="O1385" s="31" t="str">
        <f>IF(Rapportage!G1385="","",Rapportage!G1385-Rapportage!E1385)</f>
        <v/>
      </c>
      <c r="P1385" s="35" t="str">
        <f>IF(Rapportage!K1385="","",(Rapportage!K1385*60)/1440)</f>
        <v/>
      </c>
      <c r="Q1385" s="40" t="str">
        <f>IF(O1385=1,1-((Rapportage!F574-$X$2)),"")</f>
        <v/>
      </c>
      <c r="R1385" s="40" t="str">
        <f t="shared" si="134"/>
        <v/>
      </c>
      <c r="S1385" s="35" t="str">
        <f>IF(OR(O1385=1,Rapportage!H1385&lt;$X$3),IF(Rapportage!H1385&lt;"00:01","",(Rapportage!H1385-$X$2)),"")</f>
        <v/>
      </c>
      <c r="T1385" s="36" t="str">
        <f t="shared" si="136"/>
        <v/>
      </c>
      <c r="U1385" s="41" t="str">
        <f t="shared" si="137"/>
        <v/>
      </c>
      <c r="V1385" s="36" t="str">
        <f t="shared" si="138"/>
        <v/>
      </c>
      <c r="W1385" s="36" t="str">
        <f t="shared" si="139"/>
        <v/>
      </c>
      <c r="X1385" s="31"/>
      <c r="Y1385" s="31"/>
      <c r="Z1385" s="31" t="s">
        <v>10310</v>
      </c>
      <c r="AA1385" s="31">
        <v>1384</v>
      </c>
      <c r="AB1385" s="31"/>
      <c r="AC1385" s="31"/>
      <c r="AD1385" s="31"/>
      <c r="AE1385" s="31"/>
      <c r="AF1385" s="31"/>
    </row>
    <row r="1386" spans="1:32">
      <c r="A1386" s="31" t="str">
        <f>IF((Rapportage!A1386)="","",_xlfn.CONCAT(REPT("0",4-LEN(Rapportage!A1386)),Rapportage!A1386))</f>
        <v/>
      </c>
      <c r="B1386" s="31" t="s">
        <v>4161</v>
      </c>
      <c r="C1386" s="31" t="str">
        <f>IF((Rapportage!C1386)="","",_xlfn.CONCAT(REPT("0",10-LEN(Rapportage!C1386)),Rapportage!C1386))</f>
        <v/>
      </c>
      <c r="D1386" s="31" t="s">
        <v>4162</v>
      </c>
      <c r="E1386" s="31" t="s">
        <v>18967</v>
      </c>
      <c r="F1386" s="31" t="s">
        <v>16445</v>
      </c>
      <c r="G1386" s="31" t="s">
        <v>4163</v>
      </c>
      <c r="H1386" s="31" t="s">
        <v>10311</v>
      </c>
      <c r="I1386" s="31">
        <v>1766</v>
      </c>
      <c r="J1386" s="31" t="e">
        <f ca="1">IF(($AB$2-$AA$2) &gt;= 0,IF(LEN(TEXT((V1386)*100,"00000"))=3,_xlfn.CONCAT(0,TEXT((V1386)*100,"00000")),TEXT((V1386)*100,"00000")),empty)</f>
        <v>#NAME?</v>
      </c>
      <c r="K1386" s="31" t="str">
        <f t="shared" si="135"/>
        <v/>
      </c>
      <c r="L1386" s="31" t="s">
        <v>13926</v>
      </c>
      <c r="M1386" s="31"/>
      <c r="N1386" s="33" t="e">
        <f>MOD(Rapportage!H1386-Rapportage!F1386,1)-P1386</f>
        <v>#VALUE!</v>
      </c>
      <c r="O1386" s="31" t="str">
        <f>IF(Rapportage!G1386="","",Rapportage!G1386-Rapportage!E1386)</f>
        <v/>
      </c>
      <c r="P1386" s="35" t="str">
        <f>IF(Rapportage!K1386="","",(Rapportage!K1386*60)/1440)</f>
        <v/>
      </c>
      <c r="Q1386" s="40" t="str">
        <f>IF(O1386=1,1-((Rapportage!F575-$X$2)),"")</f>
        <v/>
      </c>
      <c r="R1386" s="40" t="str">
        <f t="shared" si="134"/>
        <v/>
      </c>
      <c r="S1386" s="35" t="str">
        <f>IF(OR(O1386=1,Rapportage!H1386&lt;$X$3),IF(Rapportage!H1386&lt;"00:01","",(Rapportage!H1386-$X$2)),"")</f>
        <v/>
      </c>
      <c r="T1386" s="36" t="str">
        <f t="shared" si="136"/>
        <v/>
      </c>
      <c r="U1386" s="41" t="str">
        <f t="shared" si="137"/>
        <v/>
      </c>
      <c r="V1386" s="36" t="str">
        <f t="shared" si="138"/>
        <v/>
      </c>
      <c r="W1386" s="36" t="str">
        <f t="shared" si="139"/>
        <v/>
      </c>
      <c r="X1386" s="31"/>
      <c r="Y1386" s="31"/>
      <c r="Z1386" s="31" t="s">
        <v>10312</v>
      </c>
      <c r="AA1386" s="31">
        <v>1385</v>
      </c>
      <c r="AB1386" s="31"/>
      <c r="AC1386" s="31"/>
      <c r="AD1386" s="31"/>
      <c r="AE1386" s="31"/>
      <c r="AF1386" s="31"/>
    </row>
    <row r="1387" spans="1:32">
      <c r="A1387" s="31" t="str">
        <f>IF((Rapportage!A1387)="","",_xlfn.CONCAT(REPT("0",4-LEN(Rapportage!A1387)),Rapportage!A1387))</f>
        <v/>
      </c>
      <c r="B1387" s="31" t="s">
        <v>4164</v>
      </c>
      <c r="C1387" s="31" t="str">
        <f>IF((Rapportage!C1387)="","",_xlfn.CONCAT(REPT("0",10-LEN(Rapportage!C1387)),Rapportage!C1387))</f>
        <v/>
      </c>
      <c r="D1387" s="31" t="s">
        <v>4165</v>
      </c>
      <c r="E1387" s="31" t="s">
        <v>18968</v>
      </c>
      <c r="F1387" s="31" t="s">
        <v>16446</v>
      </c>
      <c r="G1387" s="31" t="s">
        <v>4166</v>
      </c>
      <c r="H1387" s="31" t="s">
        <v>10313</v>
      </c>
      <c r="I1387" s="31">
        <v>1766</v>
      </c>
      <c r="J1387" s="31" t="e">
        <f ca="1">IF(($AB$2-$AA$2) &gt;= 0,IF(LEN(TEXT((V1387)*100,"00000"))=3,_xlfn.CONCAT(0,TEXT((V1387)*100,"00000")),TEXT((V1387)*100,"00000")),empty)</f>
        <v>#NAME?</v>
      </c>
      <c r="K1387" s="31" t="str">
        <f t="shared" si="135"/>
        <v/>
      </c>
      <c r="L1387" s="31" t="s">
        <v>13927</v>
      </c>
      <c r="M1387" s="31"/>
      <c r="N1387" s="33" t="e">
        <f>MOD(Rapportage!H1387-Rapportage!F1387,1)-P1387</f>
        <v>#VALUE!</v>
      </c>
      <c r="O1387" s="31" t="str">
        <f>IF(Rapportage!G1387="","",Rapportage!G1387-Rapportage!E1387)</f>
        <v/>
      </c>
      <c r="P1387" s="35" t="str">
        <f>IF(Rapportage!K1387="","",(Rapportage!K1387*60)/1440)</f>
        <v/>
      </c>
      <c r="Q1387" s="40" t="str">
        <f>IF(O1387=1,1-((Rapportage!F576-$X$2)),"")</f>
        <v/>
      </c>
      <c r="R1387" s="40" t="str">
        <f t="shared" si="134"/>
        <v/>
      </c>
      <c r="S1387" s="35" t="str">
        <f>IF(OR(O1387=1,Rapportage!H1387&lt;$X$3),IF(Rapportage!H1387&lt;"00:01","",(Rapportage!H1387-$X$2)),"")</f>
        <v/>
      </c>
      <c r="T1387" s="36" t="str">
        <f t="shared" si="136"/>
        <v/>
      </c>
      <c r="U1387" s="41" t="str">
        <f t="shared" si="137"/>
        <v/>
      </c>
      <c r="V1387" s="36" t="str">
        <f t="shared" si="138"/>
        <v/>
      </c>
      <c r="W1387" s="36" t="str">
        <f t="shared" si="139"/>
        <v/>
      </c>
      <c r="X1387" s="31"/>
      <c r="Y1387" s="31"/>
      <c r="Z1387" s="31" t="s">
        <v>10314</v>
      </c>
      <c r="AA1387" s="31">
        <v>1386</v>
      </c>
      <c r="AB1387" s="31"/>
      <c r="AC1387" s="31"/>
      <c r="AD1387" s="31"/>
      <c r="AE1387" s="31"/>
      <c r="AF1387" s="31"/>
    </row>
    <row r="1388" spans="1:32">
      <c r="A1388" s="31" t="str">
        <f>IF((Rapportage!A1388)="","",_xlfn.CONCAT(REPT("0",4-LEN(Rapportage!A1388)),Rapportage!A1388))</f>
        <v/>
      </c>
      <c r="B1388" s="31" t="s">
        <v>4167</v>
      </c>
      <c r="C1388" s="31" t="str">
        <f>IF((Rapportage!C1388)="","",_xlfn.CONCAT(REPT("0",10-LEN(Rapportage!C1388)),Rapportage!C1388))</f>
        <v/>
      </c>
      <c r="D1388" s="31" t="s">
        <v>4168</v>
      </c>
      <c r="E1388" s="31" t="s">
        <v>18969</v>
      </c>
      <c r="F1388" s="31" t="s">
        <v>16447</v>
      </c>
      <c r="G1388" s="31" t="s">
        <v>4169</v>
      </c>
      <c r="H1388" s="31" t="s">
        <v>10315</v>
      </c>
      <c r="I1388" s="31">
        <v>1766</v>
      </c>
      <c r="J1388" s="31" t="e">
        <f ca="1">IF(($AB$2-$AA$2) &gt;= 0,IF(LEN(TEXT((V1388)*100,"00000"))=3,_xlfn.CONCAT(0,TEXT((V1388)*100,"00000")),TEXT((V1388)*100,"00000")),empty)</f>
        <v>#NAME?</v>
      </c>
      <c r="K1388" s="31" t="str">
        <f t="shared" si="135"/>
        <v/>
      </c>
      <c r="L1388" s="31" t="s">
        <v>13928</v>
      </c>
      <c r="M1388" s="31"/>
      <c r="N1388" s="33" t="e">
        <f>MOD(Rapportage!H1388-Rapportage!F1388,1)-P1388</f>
        <v>#VALUE!</v>
      </c>
      <c r="O1388" s="31" t="str">
        <f>IF(Rapportage!G1388="","",Rapportage!G1388-Rapportage!E1388)</f>
        <v/>
      </c>
      <c r="P1388" s="35" t="str">
        <f>IF(Rapportage!K1388="","",(Rapportage!K1388*60)/1440)</f>
        <v/>
      </c>
      <c r="Q1388" s="40" t="str">
        <f>IF(O1388=1,1-((Rapportage!F577-$X$2)),"")</f>
        <v/>
      </c>
      <c r="R1388" s="40" t="str">
        <f t="shared" si="134"/>
        <v/>
      </c>
      <c r="S1388" s="35" t="str">
        <f>IF(OR(O1388=1,Rapportage!H1388&lt;$X$3),IF(Rapportage!H1388&lt;"00:01","",(Rapportage!H1388-$X$2)),"")</f>
        <v/>
      </c>
      <c r="T1388" s="36" t="str">
        <f t="shared" si="136"/>
        <v/>
      </c>
      <c r="U1388" s="41" t="str">
        <f t="shared" si="137"/>
        <v/>
      </c>
      <c r="V1388" s="36" t="str">
        <f t="shared" si="138"/>
        <v/>
      </c>
      <c r="W1388" s="36" t="str">
        <f t="shared" si="139"/>
        <v/>
      </c>
      <c r="X1388" s="31"/>
      <c r="Y1388" s="31"/>
      <c r="Z1388" s="31" t="s">
        <v>10316</v>
      </c>
      <c r="AA1388" s="31">
        <v>1387</v>
      </c>
      <c r="AB1388" s="31"/>
      <c r="AC1388" s="31"/>
      <c r="AD1388" s="31"/>
      <c r="AE1388" s="31"/>
      <c r="AF1388" s="31"/>
    </row>
    <row r="1389" spans="1:32">
      <c r="A1389" s="31" t="str">
        <f>IF((Rapportage!A1389)="","",_xlfn.CONCAT(REPT("0",4-LEN(Rapportage!A1389)),Rapportage!A1389))</f>
        <v/>
      </c>
      <c r="B1389" s="31" t="s">
        <v>4170</v>
      </c>
      <c r="C1389" s="31" t="str">
        <f>IF((Rapportage!C1389)="","",_xlfn.CONCAT(REPT("0",10-LEN(Rapportage!C1389)),Rapportage!C1389))</f>
        <v/>
      </c>
      <c r="D1389" s="31" t="s">
        <v>4171</v>
      </c>
      <c r="E1389" s="31" t="s">
        <v>18970</v>
      </c>
      <c r="F1389" s="31" t="s">
        <v>16448</v>
      </c>
      <c r="G1389" s="31" t="s">
        <v>4172</v>
      </c>
      <c r="H1389" s="31" t="s">
        <v>10317</v>
      </c>
      <c r="I1389" s="31">
        <v>1766</v>
      </c>
      <c r="J1389" s="31" t="e">
        <f ca="1">IF(($AB$2-$AA$2) &gt;= 0,IF(LEN(TEXT((V1389)*100,"00000"))=3,_xlfn.CONCAT(0,TEXT((V1389)*100,"00000")),TEXT((V1389)*100,"00000")),empty)</f>
        <v>#NAME?</v>
      </c>
      <c r="K1389" s="31" t="str">
        <f t="shared" si="135"/>
        <v/>
      </c>
      <c r="L1389" s="31" t="s">
        <v>13929</v>
      </c>
      <c r="M1389" s="31"/>
      <c r="N1389" s="33" t="e">
        <f>MOD(Rapportage!H1389-Rapportage!F1389,1)-P1389</f>
        <v>#VALUE!</v>
      </c>
      <c r="O1389" s="31" t="str">
        <f>IF(Rapportage!G1389="","",Rapportage!G1389-Rapportage!E1389)</f>
        <v/>
      </c>
      <c r="P1389" s="35" t="str">
        <f>IF(Rapportage!K1389="","",(Rapportage!K1389*60)/1440)</f>
        <v/>
      </c>
      <c r="Q1389" s="40" t="str">
        <f>IF(O1389=1,1-((Rapportage!F578-$X$2)),"")</f>
        <v/>
      </c>
      <c r="R1389" s="40" t="str">
        <f t="shared" si="134"/>
        <v/>
      </c>
      <c r="S1389" s="35" t="str">
        <f>IF(OR(O1389=1,Rapportage!H1389&lt;$X$3),IF(Rapportage!H1389&lt;"00:01","",(Rapportage!H1389-$X$2)),"")</f>
        <v/>
      </c>
      <c r="T1389" s="36" t="str">
        <f t="shared" si="136"/>
        <v/>
      </c>
      <c r="U1389" s="41" t="str">
        <f t="shared" si="137"/>
        <v/>
      </c>
      <c r="V1389" s="36" t="str">
        <f t="shared" si="138"/>
        <v/>
      </c>
      <c r="W1389" s="36" t="str">
        <f t="shared" si="139"/>
        <v/>
      </c>
      <c r="X1389" s="31"/>
      <c r="Y1389" s="31"/>
      <c r="Z1389" s="31" t="s">
        <v>10318</v>
      </c>
      <c r="AA1389" s="31">
        <v>1388</v>
      </c>
      <c r="AB1389" s="31"/>
      <c r="AC1389" s="31"/>
      <c r="AD1389" s="31"/>
      <c r="AE1389" s="31"/>
      <c r="AF1389" s="31"/>
    </row>
    <row r="1390" spans="1:32">
      <c r="A1390" s="31" t="str">
        <f>IF((Rapportage!A1390)="","",_xlfn.CONCAT(REPT("0",4-LEN(Rapportage!A1390)),Rapportage!A1390))</f>
        <v/>
      </c>
      <c r="B1390" s="31" t="s">
        <v>4173</v>
      </c>
      <c r="C1390" s="31" t="str">
        <f>IF((Rapportage!C1390)="","",_xlfn.CONCAT(REPT("0",10-LEN(Rapportage!C1390)),Rapportage!C1390))</f>
        <v/>
      </c>
      <c r="D1390" s="31" t="s">
        <v>4174</v>
      </c>
      <c r="E1390" s="31" t="s">
        <v>18971</v>
      </c>
      <c r="F1390" s="31" t="s">
        <v>16449</v>
      </c>
      <c r="G1390" s="31" t="s">
        <v>4175</v>
      </c>
      <c r="H1390" s="31" t="s">
        <v>10319</v>
      </c>
      <c r="I1390" s="31">
        <v>1766</v>
      </c>
      <c r="J1390" s="31" t="e">
        <f ca="1">IF(($AB$2-$AA$2) &gt;= 0,IF(LEN(TEXT((V1390)*100,"00000"))=3,_xlfn.CONCAT(0,TEXT((V1390)*100,"00000")),TEXT((V1390)*100,"00000")),empty)</f>
        <v>#NAME?</v>
      </c>
      <c r="K1390" s="31" t="str">
        <f t="shared" si="135"/>
        <v/>
      </c>
      <c r="L1390" s="31" t="s">
        <v>13930</v>
      </c>
      <c r="M1390" s="31"/>
      <c r="N1390" s="33" t="e">
        <f>MOD(Rapportage!H1390-Rapportage!F1390,1)-P1390</f>
        <v>#VALUE!</v>
      </c>
      <c r="O1390" s="31" t="str">
        <f>IF(Rapportage!G1390="","",Rapportage!G1390-Rapportage!E1390)</f>
        <v/>
      </c>
      <c r="P1390" s="35" t="str">
        <f>IF(Rapportage!K1390="","",(Rapportage!K1390*60)/1440)</f>
        <v/>
      </c>
      <c r="Q1390" s="40" t="str">
        <f>IF(O1390=1,1-((Rapportage!F579-$X$2)),"")</f>
        <v/>
      </c>
      <c r="R1390" s="40" t="str">
        <f t="shared" si="134"/>
        <v/>
      </c>
      <c r="S1390" s="35" t="str">
        <f>IF(OR(O1390=1,Rapportage!H1390&lt;$X$3),IF(Rapportage!H1390&lt;"00:01","",(Rapportage!H1390-$X$2)),"")</f>
        <v/>
      </c>
      <c r="T1390" s="36" t="str">
        <f t="shared" si="136"/>
        <v/>
      </c>
      <c r="U1390" s="41" t="str">
        <f t="shared" si="137"/>
        <v/>
      </c>
      <c r="V1390" s="36" t="str">
        <f t="shared" si="138"/>
        <v/>
      </c>
      <c r="W1390" s="36" t="str">
        <f t="shared" si="139"/>
        <v/>
      </c>
      <c r="X1390" s="31"/>
      <c r="Y1390" s="31"/>
      <c r="Z1390" s="31" t="s">
        <v>10320</v>
      </c>
      <c r="AA1390" s="31">
        <v>1389</v>
      </c>
      <c r="AB1390" s="31"/>
      <c r="AC1390" s="31"/>
      <c r="AD1390" s="31"/>
      <c r="AE1390" s="31"/>
      <c r="AF1390" s="31"/>
    </row>
    <row r="1391" spans="1:32">
      <c r="A1391" s="31" t="str">
        <f>IF((Rapportage!A1391)="","",_xlfn.CONCAT(REPT("0",4-LEN(Rapportage!A1391)),Rapportage!A1391))</f>
        <v/>
      </c>
      <c r="B1391" s="31" t="s">
        <v>4176</v>
      </c>
      <c r="C1391" s="31" t="str">
        <f>IF((Rapportage!C1391)="","",_xlfn.CONCAT(REPT("0",10-LEN(Rapportage!C1391)),Rapportage!C1391))</f>
        <v/>
      </c>
      <c r="D1391" s="31" t="s">
        <v>4177</v>
      </c>
      <c r="E1391" s="31" t="s">
        <v>18972</v>
      </c>
      <c r="F1391" s="31" t="s">
        <v>16450</v>
      </c>
      <c r="G1391" s="31" t="s">
        <v>4178</v>
      </c>
      <c r="H1391" s="31" t="s">
        <v>10321</v>
      </c>
      <c r="I1391" s="31">
        <v>1766</v>
      </c>
      <c r="J1391" s="31" t="e">
        <f ca="1">IF(($AB$2-$AA$2) &gt;= 0,IF(LEN(TEXT((V1391)*100,"00000"))=3,_xlfn.CONCAT(0,TEXT((V1391)*100,"00000")),TEXT((V1391)*100,"00000")),empty)</f>
        <v>#NAME?</v>
      </c>
      <c r="K1391" s="31" t="str">
        <f t="shared" si="135"/>
        <v/>
      </c>
      <c r="L1391" s="31" t="s">
        <v>13931</v>
      </c>
      <c r="M1391" s="31"/>
      <c r="N1391" s="33" t="e">
        <f>MOD(Rapportage!H1391-Rapportage!F1391,1)-P1391</f>
        <v>#VALUE!</v>
      </c>
      <c r="O1391" s="31" t="str">
        <f>IF(Rapportage!G1391="","",Rapportage!G1391-Rapportage!E1391)</f>
        <v/>
      </c>
      <c r="P1391" s="35" t="str">
        <f>IF(Rapportage!K1391="","",(Rapportage!K1391*60)/1440)</f>
        <v/>
      </c>
      <c r="Q1391" s="40" t="str">
        <f>IF(O1391=1,1-((Rapportage!F580-$X$2)),"")</f>
        <v/>
      </c>
      <c r="R1391" s="40" t="str">
        <f t="shared" si="134"/>
        <v/>
      </c>
      <c r="S1391" s="35" t="str">
        <f>IF(OR(O1391=1,Rapportage!H1391&lt;$X$3),IF(Rapportage!H1391&lt;"00:01","",(Rapportage!H1391-$X$2)),"")</f>
        <v/>
      </c>
      <c r="T1391" s="36" t="str">
        <f t="shared" si="136"/>
        <v/>
      </c>
      <c r="U1391" s="41" t="str">
        <f t="shared" si="137"/>
        <v/>
      </c>
      <c r="V1391" s="36" t="str">
        <f t="shared" si="138"/>
        <v/>
      </c>
      <c r="W1391" s="36" t="str">
        <f t="shared" si="139"/>
        <v/>
      </c>
      <c r="X1391" s="31"/>
      <c r="Y1391" s="31"/>
      <c r="Z1391" s="31" t="s">
        <v>10322</v>
      </c>
      <c r="AA1391" s="31">
        <v>1390</v>
      </c>
      <c r="AB1391" s="31"/>
      <c r="AC1391" s="31"/>
      <c r="AD1391" s="31"/>
      <c r="AE1391" s="31"/>
      <c r="AF1391" s="31"/>
    </row>
    <row r="1392" spans="1:32">
      <c r="A1392" s="31" t="str">
        <f>IF((Rapportage!A1392)="","",_xlfn.CONCAT(REPT("0",4-LEN(Rapportage!A1392)),Rapportage!A1392))</f>
        <v/>
      </c>
      <c r="B1392" s="31" t="s">
        <v>4179</v>
      </c>
      <c r="C1392" s="31" t="str">
        <f>IF((Rapportage!C1392)="","",_xlfn.CONCAT(REPT("0",10-LEN(Rapportage!C1392)),Rapportage!C1392))</f>
        <v/>
      </c>
      <c r="D1392" s="31" t="s">
        <v>4180</v>
      </c>
      <c r="E1392" s="31" t="s">
        <v>18973</v>
      </c>
      <c r="F1392" s="31" t="s">
        <v>16451</v>
      </c>
      <c r="G1392" s="31" t="s">
        <v>4181</v>
      </c>
      <c r="H1392" s="31" t="s">
        <v>10323</v>
      </c>
      <c r="I1392" s="31">
        <v>1766</v>
      </c>
      <c r="J1392" s="31" t="e">
        <f ca="1">IF(($AB$2-$AA$2) &gt;= 0,IF(LEN(TEXT((V1392)*100,"00000"))=3,_xlfn.CONCAT(0,TEXT((V1392)*100,"00000")),TEXT((V1392)*100,"00000")),empty)</f>
        <v>#NAME?</v>
      </c>
      <c r="K1392" s="31" t="str">
        <f t="shared" si="135"/>
        <v/>
      </c>
      <c r="L1392" s="31" t="s">
        <v>13932</v>
      </c>
      <c r="M1392" s="31"/>
      <c r="N1392" s="33" t="e">
        <f>MOD(Rapportage!H1392-Rapportage!F1392,1)-P1392</f>
        <v>#VALUE!</v>
      </c>
      <c r="O1392" s="31" t="str">
        <f>IF(Rapportage!G1392="","",Rapportage!G1392-Rapportage!E1392)</f>
        <v/>
      </c>
      <c r="P1392" s="35" t="str">
        <f>IF(Rapportage!K1392="","",(Rapportage!K1392*60)/1440)</f>
        <v/>
      </c>
      <c r="Q1392" s="40" t="str">
        <f>IF(O1392=1,1-((Rapportage!F581-$X$2)),"")</f>
        <v/>
      </c>
      <c r="R1392" s="40" t="str">
        <f t="shared" si="134"/>
        <v/>
      </c>
      <c r="S1392" s="35" t="str">
        <f>IF(OR(O1392=1,Rapportage!H1392&lt;$X$3),IF(Rapportage!H1392&lt;"00:01","",(Rapportage!H1392-$X$2)),"")</f>
        <v/>
      </c>
      <c r="T1392" s="36" t="str">
        <f t="shared" si="136"/>
        <v/>
      </c>
      <c r="U1392" s="41" t="str">
        <f t="shared" si="137"/>
        <v/>
      </c>
      <c r="V1392" s="36" t="str">
        <f t="shared" si="138"/>
        <v/>
      </c>
      <c r="W1392" s="36" t="str">
        <f t="shared" si="139"/>
        <v/>
      </c>
      <c r="X1392" s="31"/>
      <c r="Y1392" s="31"/>
      <c r="Z1392" s="31" t="s">
        <v>10324</v>
      </c>
      <c r="AA1392" s="31">
        <v>1391</v>
      </c>
      <c r="AB1392" s="31"/>
      <c r="AC1392" s="31"/>
      <c r="AD1392" s="31"/>
      <c r="AE1392" s="31"/>
      <c r="AF1392" s="31"/>
    </row>
    <row r="1393" spans="1:32">
      <c r="A1393" s="31" t="str">
        <f>IF((Rapportage!A1393)="","",_xlfn.CONCAT(REPT("0",4-LEN(Rapportage!A1393)),Rapportage!A1393))</f>
        <v/>
      </c>
      <c r="B1393" s="31" t="s">
        <v>4182</v>
      </c>
      <c r="C1393" s="31" t="str">
        <f>IF((Rapportage!C1393)="","",_xlfn.CONCAT(REPT("0",10-LEN(Rapportage!C1393)),Rapportage!C1393))</f>
        <v/>
      </c>
      <c r="D1393" s="31" t="s">
        <v>4183</v>
      </c>
      <c r="E1393" s="31" t="s">
        <v>18974</v>
      </c>
      <c r="F1393" s="31" t="s">
        <v>16452</v>
      </c>
      <c r="G1393" s="31" t="s">
        <v>4184</v>
      </c>
      <c r="H1393" s="31" t="s">
        <v>10325</v>
      </c>
      <c r="I1393" s="31">
        <v>1766</v>
      </c>
      <c r="J1393" s="31" t="e">
        <f ca="1">IF(($AB$2-$AA$2) &gt;= 0,IF(LEN(TEXT((V1393)*100,"00000"))=3,_xlfn.CONCAT(0,TEXT((V1393)*100,"00000")),TEXT((V1393)*100,"00000")),empty)</f>
        <v>#NAME?</v>
      </c>
      <c r="K1393" s="31" t="str">
        <f t="shared" si="135"/>
        <v/>
      </c>
      <c r="L1393" s="31" t="s">
        <v>13933</v>
      </c>
      <c r="M1393" s="31"/>
      <c r="N1393" s="33" t="e">
        <f>MOD(Rapportage!H1393-Rapportage!F1393,1)-P1393</f>
        <v>#VALUE!</v>
      </c>
      <c r="O1393" s="31" t="str">
        <f>IF(Rapportage!G1393="","",Rapportage!G1393-Rapportage!E1393)</f>
        <v/>
      </c>
      <c r="P1393" s="35" t="str">
        <f>IF(Rapportage!K1393="","",(Rapportage!K1393*60)/1440)</f>
        <v/>
      </c>
      <c r="Q1393" s="40" t="str">
        <f>IF(O1393=1,1-((Rapportage!F582-$X$2)),"")</f>
        <v/>
      </c>
      <c r="R1393" s="40" t="str">
        <f t="shared" si="134"/>
        <v/>
      </c>
      <c r="S1393" s="35" t="str">
        <f>IF(OR(O1393=1,Rapportage!H1393&lt;$X$3),IF(Rapportage!H1393&lt;"00:01","",(Rapportage!H1393-$X$2)),"")</f>
        <v/>
      </c>
      <c r="T1393" s="36" t="str">
        <f t="shared" si="136"/>
        <v/>
      </c>
      <c r="U1393" s="41" t="str">
        <f t="shared" si="137"/>
        <v/>
      </c>
      <c r="V1393" s="36" t="str">
        <f t="shared" si="138"/>
        <v/>
      </c>
      <c r="W1393" s="36" t="str">
        <f t="shared" si="139"/>
        <v/>
      </c>
      <c r="X1393" s="31"/>
      <c r="Y1393" s="31"/>
      <c r="Z1393" s="31" t="s">
        <v>10326</v>
      </c>
      <c r="AA1393" s="31">
        <v>1392</v>
      </c>
      <c r="AB1393" s="31"/>
      <c r="AC1393" s="31"/>
      <c r="AD1393" s="31"/>
      <c r="AE1393" s="31"/>
      <c r="AF1393" s="31"/>
    </row>
    <row r="1394" spans="1:32">
      <c r="A1394" s="31" t="str">
        <f>IF((Rapportage!A1394)="","",_xlfn.CONCAT(REPT("0",4-LEN(Rapportage!A1394)),Rapportage!A1394))</f>
        <v/>
      </c>
      <c r="B1394" s="31" t="s">
        <v>4185</v>
      </c>
      <c r="C1394" s="31" t="str">
        <f>IF((Rapportage!C1394)="","",_xlfn.CONCAT(REPT("0",10-LEN(Rapportage!C1394)),Rapportage!C1394))</f>
        <v/>
      </c>
      <c r="D1394" s="31" t="s">
        <v>4186</v>
      </c>
      <c r="E1394" s="31" t="s">
        <v>18975</v>
      </c>
      <c r="F1394" s="31" t="s">
        <v>16453</v>
      </c>
      <c r="G1394" s="31" t="s">
        <v>4187</v>
      </c>
      <c r="H1394" s="31" t="s">
        <v>10327</v>
      </c>
      <c r="I1394" s="31">
        <v>1766</v>
      </c>
      <c r="J1394" s="31" t="e">
        <f ca="1">IF(($AB$2-$AA$2) &gt;= 0,IF(LEN(TEXT((V1394)*100,"00000"))=3,_xlfn.CONCAT(0,TEXT((V1394)*100,"00000")),TEXT((V1394)*100,"00000")),empty)</f>
        <v>#NAME?</v>
      </c>
      <c r="K1394" s="31" t="str">
        <f t="shared" si="135"/>
        <v/>
      </c>
      <c r="L1394" s="31" t="s">
        <v>13934</v>
      </c>
      <c r="M1394" s="31"/>
      <c r="N1394" s="33" t="e">
        <f>MOD(Rapportage!H1394-Rapportage!F1394,1)-P1394</f>
        <v>#VALUE!</v>
      </c>
      <c r="O1394" s="31" t="str">
        <f>IF(Rapportage!G1394="","",Rapportage!G1394-Rapportage!E1394)</f>
        <v/>
      </c>
      <c r="P1394" s="35" t="str">
        <f>IF(Rapportage!K1394="","",(Rapportage!K1394*60)/1440)</f>
        <v/>
      </c>
      <c r="Q1394" s="40" t="str">
        <f>IF(O1394=1,1-((Rapportage!F583-$X$2)),"")</f>
        <v/>
      </c>
      <c r="R1394" s="40" t="str">
        <f t="shared" si="134"/>
        <v/>
      </c>
      <c r="S1394" s="35" t="str">
        <f>IF(OR(O1394=1,Rapportage!H1394&lt;$X$3),IF(Rapportage!H1394&lt;"00:01","",(Rapportage!H1394-$X$2)),"")</f>
        <v/>
      </c>
      <c r="T1394" s="36" t="str">
        <f t="shared" si="136"/>
        <v/>
      </c>
      <c r="U1394" s="41" t="str">
        <f t="shared" si="137"/>
        <v/>
      </c>
      <c r="V1394" s="36" t="str">
        <f t="shared" si="138"/>
        <v/>
      </c>
      <c r="W1394" s="36" t="str">
        <f t="shared" si="139"/>
        <v/>
      </c>
      <c r="X1394" s="31"/>
      <c r="Y1394" s="31"/>
      <c r="Z1394" s="31" t="s">
        <v>10328</v>
      </c>
      <c r="AA1394" s="31">
        <v>1393</v>
      </c>
      <c r="AB1394" s="31"/>
      <c r="AC1394" s="31"/>
      <c r="AD1394" s="31"/>
      <c r="AE1394" s="31"/>
      <c r="AF1394" s="31"/>
    </row>
    <row r="1395" spans="1:32">
      <c r="A1395" s="31" t="str">
        <f>IF((Rapportage!A1395)="","",_xlfn.CONCAT(REPT("0",4-LEN(Rapportage!A1395)),Rapportage!A1395))</f>
        <v/>
      </c>
      <c r="B1395" s="31" t="s">
        <v>4188</v>
      </c>
      <c r="C1395" s="31" t="str">
        <f>IF((Rapportage!C1395)="","",_xlfn.CONCAT(REPT("0",10-LEN(Rapportage!C1395)),Rapportage!C1395))</f>
        <v/>
      </c>
      <c r="D1395" s="31" t="s">
        <v>4189</v>
      </c>
      <c r="E1395" s="31" t="s">
        <v>18976</v>
      </c>
      <c r="F1395" s="31" t="s">
        <v>16454</v>
      </c>
      <c r="G1395" s="31" t="s">
        <v>4190</v>
      </c>
      <c r="H1395" s="31" t="s">
        <v>10329</v>
      </c>
      <c r="I1395" s="31">
        <v>1766</v>
      </c>
      <c r="J1395" s="31" t="e">
        <f ca="1">IF(($AB$2-$AA$2) &gt;= 0,IF(LEN(TEXT((V1395)*100,"00000"))=3,_xlfn.CONCAT(0,TEXT((V1395)*100,"00000")),TEXT((V1395)*100,"00000")),empty)</f>
        <v>#NAME?</v>
      </c>
      <c r="K1395" s="31" t="str">
        <f t="shared" si="135"/>
        <v/>
      </c>
      <c r="L1395" s="31" t="s">
        <v>13935</v>
      </c>
      <c r="M1395" s="31"/>
      <c r="N1395" s="33" t="e">
        <f>MOD(Rapportage!H1395-Rapportage!F1395,1)-P1395</f>
        <v>#VALUE!</v>
      </c>
      <c r="O1395" s="31" t="str">
        <f>IF(Rapportage!G1395="","",Rapportage!G1395-Rapportage!E1395)</f>
        <v/>
      </c>
      <c r="P1395" s="35" t="str">
        <f>IF(Rapportage!K1395="","",(Rapportage!K1395*60)/1440)</f>
        <v/>
      </c>
      <c r="Q1395" s="40" t="str">
        <f>IF(O1395=1,1-((Rapportage!F584-$X$2)),"")</f>
        <v/>
      </c>
      <c r="R1395" s="40" t="str">
        <f t="shared" si="134"/>
        <v/>
      </c>
      <c r="S1395" s="35" t="str">
        <f>IF(OR(O1395=1,Rapportage!H1395&lt;$X$3),IF(Rapportage!H1395&lt;"00:01","",(Rapportage!H1395-$X$2)),"")</f>
        <v/>
      </c>
      <c r="T1395" s="36" t="str">
        <f t="shared" si="136"/>
        <v/>
      </c>
      <c r="U1395" s="41" t="str">
        <f t="shared" si="137"/>
        <v/>
      </c>
      <c r="V1395" s="36" t="str">
        <f t="shared" si="138"/>
        <v/>
      </c>
      <c r="W1395" s="36" t="str">
        <f t="shared" si="139"/>
        <v/>
      </c>
      <c r="X1395" s="31"/>
      <c r="Y1395" s="31"/>
      <c r="Z1395" s="31" t="s">
        <v>10330</v>
      </c>
      <c r="AA1395" s="31">
        <v>1394</v>
      </c>
      <c r="AB1395" s="31"/>
      <c r="AC1395" s="31"/>
      <c r="AD1395" s="31"/>
      <c r="AE1395" s="31"/>
      <c r="AF1395" s="31"/>
    </row>
    <row r="1396" spans="1:32">
      <c r="A1396" s="31" t="str">
        <f>IF((Rapportage!A1396)="","",_xlfn.CONCAT(REPT("0",4-LEN(Rapportage!A1396)),Rapportage!A1396))</f>
        <v/>
      </c>
      <c r="B1396" s="31" t="s">
        <v>4191</v>
      </c>
      <c r="C1396" s="31" t="str">
        <f>IF((Rapportage!C1396)="","",_xlfn.CONCAT(REPT("0",10-LEN(Rapportage!C1396)),Rapportage!C1396))</f>
        <v/>
      </c>
      <c r="D1396" s="31" t="s">
        <v>4192</v>
      </c>
      <c r="E1396" s="31" t="s">
        <v>18977</v>
      </c>
      <c r="F1396" s="31" t="s">
        <v>16455</v>
      </c>
      <c r="G1396" s="31" t="s">
        <v>4193</v>
      </c>
      <c r="H1396" s="31" t="s">
        <v>10331</v>
      </c>
      <c r="I1396" s="31">
        <v>1766</v>
      </c>
      <c r="J1396" s="31" t="e">
        <f ca="1">IF(($AB$2-$AA$2) &gt;= 0,IF(LEN(TEXT((V1396)*100,"00000"))=3,_xlfn.CONCAT(0,TEXT((V1396)*100,"00000")),TEXT((V1396)*100,"00000")),empty)</f>
        <v>#NAME?</v>
      </c>
      <c r="K1396" s="31" t="str">
        <f t="shared" si="135"/>
        <v/>
      </c>
      <c r="L1396" s="31" t="s">
        <v>13936</v>
      </c>
      <c r="M1396" s="31"/>
      <c r="N1396" s="33" t="e">
        <f>MOD(Rapportage!H1396-Rapportage!F1396,1)-P1396</f>
        <v>#VALUE!</v>
      </c>
      <c r="O1396" s="31" t="str">
        <f>IF(Rapportage!G1396="","",Rapportage!G1396-Rapportage!E1396)</f>
        <v/>
      </c>
      <c r="P1396" s="35" t="str">
        <f>IF(Rapportage!K1396="","",(Rapportage!K1396*60)/1440)</f>
        <v/>
      </c>
      <c r="Q1396" s="40" t="str">
        <f>IF(O1396=1,1-((Rapportage!F585-$X$2)),"")</f>
        <v/>
      </c>
      <c r="R1396" s="40" t="str">
        <f t="shared" si="134"/>
        <v/>
      </c>
      <c r="S1396" s="35" t="str">
        <f>IF(OR(O1396=1,Rapportage!H1396&lt;$X$3),IF(Rapportage!H1396&lt;"00:01","",(Rapportage!H1396-$X$2)),"")</f>
        <v/>
      </c>
      <c r="T1396" s="36" t="str">
        <f t="shared" si="136"/>
        <v/>
      </c>
      <c r="U1396" s="41" t="str">
        <f t="shared" si="137"/>
        <v/>
      </c>
      <c r="V1396" s="36" t="str">
        <f t="shared" si="138"/>
        <v/>
      </c>
      <c r="W1396" s="36" t="str">
        <f t="shared" si="139"/>
        <v/>
      </c>
      <c r="X1396" s="31"/>
      <c r="Y1396" s="31"/>
      <c r="Z1396" s="31" t="s">
        <v>10332</v>
      </c>
      <c r="AA1396" s="31">
        <v>1395</v>
      </c>
      <c r="AB1396" s="31"/>
      <c r="AC1396" s="31"/>
      <c r="AD1396" s="31"/>
      <c r="AE1396" s="31"/>
      <c r="AF1396" s="31"/>
    </row>
    <row r="1397" spans="1:32">
      <c r="A1397" s="31" t="str">
        <f>IF((Rapportage!A1397)="","",_xlfn.CONCAT(REPT("0",4-LEN(Rapportage!A1397)),Rapportage!A1397))</f>
        <v/>
      </c>
      <c r="B1397" s="31" t="s">
        <v>4194</v>
      </c>
      <c r="C1397" s="31" t="str">
        <f>IF((Rapportage!C1397)="","",_xlfn.CONCAT(REPT("0",10-LEN(Rapportage!C1397)),Rapportage!C1397))</f>
        <v/>
      </c>
      <c r="D1397" s="31" t="s">
        <v>4195</v>
      </c>
      <c r="E1397" s="31" t="s">
        <v>18978</v>
      </c>
      <c r="F1397" s="31" t="s">
        <v>16456</v>
      </c>
      <c r="G1397" s="31" t="s">
        <v>4196</v>
      </c>
      <c r="H1397" s="31" t="s">
        <v>10333</v>
      </c>
      <c r="I1397" s="31">
        <v>1766</v>
      </c>
      <c r="J1397" s="31" t="e">
        <f ca="1">IF(($AB$2-$AA$2) &gt;= 0,IF(LEN(TEXT((V1397)*100,"00000"))=3,_xlfn.CONCAT(0,TEXT((V1397)*100,"00000")),TEXT((V1397)*100,"00000")),empty)</f>
        <v>#NAME?</v>
      </c>
      <c r="K1397" s="31" t="str">
        <f t="shared" si="135"/>
        <v/>
      </c>
      <c r="L1397" s="31" t="s">
        <v>13937</v>
      </c>
      <c r="M1397" s="31"/>
      <c r="N1397" s="33" t="e">
        <f>MOD(Rapportage!H1397-Rapportage!F1397,1)-P1397</f>
        <v>#VALUE!</v>
      </c>
      <c r="O1397" s="31" t="str">
        <f>IF(Rapportage!G1397="","",Rapportage!G1397-Rapportage!E1397)</f>
        <v/>
      </c>
      <c r="P1397" s="35" t="str">
        <f>IF(Rapportage!K1397="","",(Rapportage!K1397*60)/1440)</f>
        <v/>
      </c>
      <c r="Q1397" s="40" t="str">
        <f>IF(O1397=1,1-((Rapportage!F586-$X$2)),"")</f>
        <v/>
      </c>
      <c r="R1397" s="40" t="str">
        <f t="shared" si="134"/>
        <v/>
      </c>
      <c r="S1397" s="35" t="str">
        <f>IF(OR(O1397=1,Rapportage!H1397&lt;$X$3),IF(Rapportage!H1397&lt;"00:01","",(Rapportage!H1397-$X$2)),"")</f>
        <v/>
      </c>
      <c r="T1397" s="36" t="str">
        <f t="shared" si="136"/>
        <v/>
      </c>
      <c r="U1397" s="41" t="str">
        <f t="shared" si="137"/>
        <v/>
      </c>
      <c r="V1397" s="36" t="str">
        <f t="shared" si="138"/>
        <v/>
      </c>
      <c r="W1397" s="36" t="str">
        <f t="shared" si="139"/>
        <v/>
      </c>
      <c r="X1397" s="31"/>
      <c r="Y1397" s="31"/>
      <c r="Z1397" s="31" t="s">
        <v>10334</v>
      </c>
      <c r="AA1397" s="31">
        <v>1396</v>
      </c>
      <c r="AB1397" s="31"/>
      <c r="AC1397" s="31"/>
      <c r="AD1397" s="31"/>
      <c r="AE1397" s="31"/>
      <c r="AF1397" s="31"/>
    </row>
    <row r="1398" spans="1:32">
      <c r="A1398" s="31" t="str">
        <f>IF((Rapportage!A1398)="","",_xlfn.CONCAT(REPT("0",4-LEN(Rapportage!A1398)),Rapportage!A1398))</f>
        <v/>
      </c>
      <c r="B1398" s="31" t="s">
        <v>4197</v>
      </c>
      <c r="C1398" s="31" t="str">
        <f>IF((Rapportage!C1398)="","",_xlfn.CONCAT(REPT("0",10-LEN(Rapportage!C1398)),Rapportage!C1398))</f>
        <v/>
      </c>
      <c r="D1398" s="31" t="s">
        <v>4198</v>
      </c>
      <c r="E1398" s="31" t="s">
        <v>18979</v>
      </c>
      <c r="F1398" s="31" t="s">
        <v>16457</v>
      </c>
      <c r="G1398" s="31" t="s">
        <v>4199</v>
      </c>
      <c r="H1398" s="31" t="s">
        <v>10335</v>
      </c>
      <c r="I1398" s="31">
        <v>1766</v>
      </c>
      <c r="J1398" s="31" t="e">
        <f ca="1">IF(($AB$2-$AA$2) &gt;= 0,IF(LEN(TEXT((V1398)*100,"00000"))=3,_xlfn.CONCAT(0,TEXT((V1398)*100,"00000")),TEXT((V1398)*100,"00000")),empty)</f>
        <v>#NAME?</v>
      </c>
      <c r="K1398" s="31" t="str">
        <f t="shared" si="135"/>
        <v/>
      </c>
      <c r="L1398" s="31" t="s">
        <v>13938</v>
      </c>
      <c r="M1398" s="31"/>
      <c r="N1398" s="33" t="e">
        <f>MOD(Rapportage!H1398-Rapportage!F1398,1)-P1398</f>
        <v>#VALUE!</v>
      </c>
      <c r="O1398" s="31" t="str">
        <f>IF(Rapportage!G1398="","",Rapportage!G1398-Rapportage!E1398)</f>
        <v/>
      </c>
      <c r="P1398" s="35" t="str">
        <f>IF(Rapportage!K1398="","",(Rapportage!K1398*60)/1440)</f>
        <v/>
      </c>
      <c r="Q1398" s="40" t="str">
        <f>IF(O1398=1,1-((Rapportage!F587-$X$2)),"")</f>
        <v/>
      </c>
      <c r="R1398" s="40" t="str">
        <f t="shared" si="134"/>
        <v/>
      </c>
      <c r="S1398" s="35" t="str">
        <f>IF(OR(O1398=1,Rapportage!H1398&lt;$X$3),IF(Rapportage!H1398&lt;"00:01","",(Rapportage!H1398-$X$2)),"")</f>
        <v/>
      </c>
      <c r="T1398" s="36" t="str">
        <f t="shared" si="136"/>
        <v/>
      </c>
      <c r="U1398" s="41" t="str">
        <f t="shared" si="137"/>
        <v/>
      </c>
      <c r="V1398" s="36" t="str">
        <f t="shared" si="138"/>
        <v/>
      </c>
      <c r="W1398" s="36" t="str">
        <f t="shared" si="139"/>
        <v/>
      </c>
      <c r="X1398" s="31"/>
      <c r="Y1398" s="31"/>
      <c r="Z1398" s="31" t="s">
        <v>10336</v>
      </c>
      <c r="AA1398" s="31">
        <v>1397</v>
      </c>
      <c r="AB1398" s="31"/>
      <c r="AC1398" s="31"/>
      <c r="AD1398" s="31"/>
      <c r="AE1398" s="31"/>
      <c r="AF1398" s="31"/>
    </row>
    <row r="1399" spans="1:32">
      <c r="A1399" s="31" t="str">
        <f>IF((Rapportage!A1399)="","",_xlfn.CONCAT(REPT("0",4-LEN(Rapportage!A1399)),Rapportage!A1399))</f>
        <v/>
      </c>
      <c r="B1399" s="31" t="s">
        <v>4200</v>
      </c>
      <c r="C1399" s="31" t="str">
        <f>IF((Rapportage!C1399)="","",_xlfn.CONCAT(REPT("0",10-LEN(Rapportage!C1399)),Rapportage!C1399))</f>
        <v/>
      </c>
      <c r="D1399" s="31" t="s">
        <v>4201</v>
      </c>
      <c r="E1399" s="31" t="s">
        <v>18980</v>
      </c>
      <c r="F1399" s="31" t="s">
        <v>16458</v>
      </c>
      <c r="G1399" s="31" t="s">
        <v>4202</v>
      </c>
      <c r="H1399" s="31" t="s">
        <v>10337</v>
      </c>
      <c r="I1399" s="31">
        <v>1766</v>
      </c>
      <c r="J1399" s="31" t="e">
        <f ca="1">IF(($AB$2-$AA$2) &gt;= 0,IF(LEN(TEXT((V1399)*100,"00000"))=3,_xlfn.CONCAT(0,TEXT((V1399)*100,"00000")),TEXT((V1399)*100,"00000")),empty)</f>
        <v>#NAME?</v>
      </c>
      <c r="K1399" s="31" t="str">
        <f t="shared" si="135"/>
        <v/>
      </c>
      <c r="L1399" s="31" t="s">
        <v>13939</v>
      </c>
      <c r="M1399" s="31"/>
      <c r="N1399" s="33" t="e">
        <f>MOD(Rapportage!H1399-Rapportage!F1399,1)-P1399</f>
        <v>#VALUE!</v>
      </c>
      <c r="O1399" s="31" t="str">
        <f>IF(Rapportage!G1399="","",Rapportage!G1399-Rapportage!E1399)</f>
        <v/>
      </c>
      <c r="P1399" s="35" t="str">
        <f>IF(Rapportage!K1399="","",(Rapportage!K1399*60)/1440)</f>
        <v/>
      </c>
      <c r="Q1399" s="40" t="str">
        <f>IF(O1399=1,1-((Rapportage!F588-$X$2)),"")</f>
        <v/>
      </c>
      <c r="R1399" s="40" t="str">
        <f t="shared" si="134"/>
        <v/>
      </c>
      <c r="S1399" s="35" t="str">
        <f>IF(OR(O1399=1,Rapportage!H1399&lt;$X$3),IF(Rapportage!H1399&lt;"00:01","",(Rapportage!H1399-$X$2)),"")</f>
        <v/>
      </c>
      <c r="T1399" s="36" t="str">
        <f t="shared" si="136"/>
        <v/>
      </c>
      <c r="U1399" s="41" t="str">
        <f t="shared" si="137"/>
        <v/>
      </c>
      <c r="V1399" s="36" t="str">
        <f t="shared" si="138"/>
        <v/>
      </c>
      <c r="W1399" s="36" t="str">
        <f t="shared" si="139"/>
        <v/>
      </c>
      <c r="X1399" s="31"/>
      <c r="Y1399" s="31"/>
      <c r="Z1399" s="31" t="s">
        <v>10338</v>
      </c>
      <c r="AA1399" s="31">
        <v>1398</v>
      </c>
      <c r="AB1399" s="31"/>
      <c r="AC1399" s="31"/>
      <c r="AD1399" s="31"/>
      <c r="AE1399" s="31"/>
      <c r="AF1399" s="31"/>
    </row>
    <row r="1400" spans="1:32">
      <c r="A1400" s="31" t="str">
        <f>IF((Rapportage!A1400)="","",_xlfn.CONCAT(REPT("0",4-LEN(Rapportage!A1400)),Rapportage!A1400))</f>
        <v/>
      </c>
      <c r="B1400" s="31" t="s">
        <v>4203</v>
      </c>
      <c r="C1400" s="31" t="str">
        <f>IF((Rapportage!C1400)="","",_xlfn.CONCAT(REPT("0",10-LEN(Rapportage!C1400)),Rapportage!C1400))</f>
        <v/>
      </c>
      <c r="D1400" s="31" t="s">
        <v>4204</v>
      </c>
      <c r="E1400" s="31" t="s">
        <v>18981</v>
      </c>
      <c r="F1400" s="31" t="s">
        <v>16459</v>
      </c>
      <c r="G1400" s="31" t="s">
        <v>4205</v>
      </c>
      <c r="H1400" s="31" t="s">
        <v>10339</v>
      </c>
      <c r="I1400" s="31">
        <v>1766</v>
      </c>
      <c r="J1400" s="31" t="e">
        <f ca="1">IF(($AB$2-$AA$2) &gt;= 0,IF(LEN(TEXT((V1400)*100,"00000"))=3,_xlfn.CONCAT(0,TEXT((V1400)*100,"00000")),TEXT((V1400)*100,"00000")),empty)</f>
        <v>#NAME?</v>
      </c>
      <c r="K1400" s="31" t="str">
        <f t="shared" si="135"/>
        <v/>
      </c>
      <c r="L1400" s="31" t="s">
        <v>13940</v>
      </c>
      <c r="M1400" s="31"/>
      <c r="N1400" s="33" t="e">
        <f>MOD(Rapportage!H1400-Rapportage!F1400,1)-P1400</f>
        <v>#VALUE!</v>
      </c>
      <c r="O1400" s="31" t="str">
        <f>IF(Rapportage!G1400="","",Rapportage!G1400-Rapportage!E1400)</f>
        <v/>
      </c>
      <c r="P1400" s="35" t="str">
        <f>IF(Rapportage!K1400="","",(Rapportage!K1400*60)/1440)</f>
        <v/>
      </c>
      <c r="Q1400" s="40" t="str">
        <f>IF(O1400=1,1-((Rapportage!F589-$X$2)),"")</f>
        <v/>
      </c>
      <c r="R1400" s="40" t="str">
        <f t="shared" si="134"/>
        <v/>
      </c>
      <c r="S1400" s="35" t="str">
        <f>IF(OR(O1400=1,Rapportage!H1400&lt;$X$3),IF(Rapportage!H1400&lt;"00:01","",(Rapportage!H1400-$X$2)),"")</f>
        <v/>
      </c>
      <c r="T1400" s="36" t="str">
        <f t="shared" si="136"/>
        <v/>
      </c>
      <c r="U1400" s="41" t="str">
        <f t="shared" si="137"/>
        <v/>
      </c>
      <c r="V1400" s="36" t="str">
        <f t="shared" si="138"/>
        <v/>
      </c>
      <c r="W1400" s="36" t="str">
        <f t="shared" si="139"/>
        <v/>
      </c>
      <c r="X1400" s="31"/>
      <c r="Y1400" s="31"/>
      <c r="Z1400" s="31" t="s">
        <v>10340</v>
      </c>
      <c r="AA1400" s="31">
        <v>1399</v>
      </c>
      <c r="AB1400" s="31"/>
      <c r="AC1400" s="31"/>
      <c r="AD1400" s="31"/>
      <c r="AE1400" s="31"/>
      <c r="AF1400" s="31"/>
    </row>
    <row r="1401" spans="1:32">
      <c r="A1401" s="31" t="str">
        <f>IF((Rapportage!A1401)="","",_xlfn.CONCAT(REPT("0",4-LEN(Rapportage!A1401)),Rapportage!A1401))</f>
        <v/>
      </c>
      <c r="B1401" s="31" t="s">
        <v>4206</v>
      </c>
      <c r="C1401" s="31" t="str">
        <f>IF((Rapportage!C1401)="","",_xlfn.CONCAT(REPT("0",10-LEN(Rapportage!C1401)),Rapportage!C1401))</f>
        <v/>
      </c>
      <c r="D1401" s="31" t="s">
        <v>4207</v>
      </c>
      <c r="E1401" s="31" t="s">
        <v>18982</v>
      </c>
      <c r="F1401" s="31" t="s">
        <v>16460</v>
      </c>
      <c r="G1401" s="31" t="s">
        <v>4208</v>
      </c>
      <c r="H1401" s="31" t="s">
        <v>10341</v>
      </c>
      <c r="I1401" s="31">
        <v>1766</v>
      </c>
      <c r="J1401" s="31" t="e">
        <f ca="1">IF(($AB$2-$AA$2) &gt;= 0,IF(LEN(TEXT((V1401)*100,"00000"))=3,_xlfn.CONCAT(0,TEXT((V1401)*100,"00000")),TEXT((V1401)*100,"00000")),empty)</f>
        <v>#NAME?</v>
      </c>
      <c r="K1401" s="31" t="str">
        <f t="shared" si="135"/>
        <v/>
      </c>
      <c r="L1401" s="31" t="s">
        <v>13941</v>
      </c>
      <c r="M1401" s="31"/>
      <c r="N1401" s="33" t="e">
        <f>MOD(Rapportage!H1401-Rapportage!F1401,1)-P1401</f>
        <v>#VALUE!</v>
      </c>
      <c r="O1401" s="31" t="str">
        <f>IF(Rapportage!G1401="","",Rapportage!G1401-Rapportage!E1401)</f>
        <v/>
      </c>
      <c r="P1401" s="35" t="str">
        <f>IF(Rapportage!K1401="","",(Rapportage!K1401*60)/1440)</f>
        <v/>
      </c>
      <c r="Q1401" s="40" t="str">
        <f>IF(O1401=1,1-((Rapportage!F590-$X$2)),"")</f>
        <v/>
      </c>
      <c r="R1401" s="40" t="str">
        <f t="shared" si="134"/>
        <v/>
      </c>
      <c r="S1401" s="35" t="str">
        <f>IF(OR(O1401=1,Rapportage!H1401&lt;$X$3),IF(Rapportage!H1401&lt;"00:01","",(Rapportage!H1401-$X$2)),"")</f>
        <v/>
      </c>
      <c r="T1401" s="36" t="str">
        <f t="shared" si="136"/>
        <v/>
      </c>
      <c r="U1401" s="41" t="str">
        <f t="shared" si="137"/>
        <v/>
      </c>
      <c r="V1401" s="36" t="str">
        <f t="shared" si="138"/>
        <v/>
      </c>
      <c r="W1401" s="36" t="str">
        <f t="shared" si="139"/>
        <v/>
      </c>
      <c r="X1401" s="31"/>
      <c r="Y1401" s="31"/>
      <c r="Z1401" s="31" t="s">
        <v>10342</v>
      </c>
      <c r="AA1401" s="31">
        <v>1400</v>
      </c>
      <c r="AB1401" s="31"/>
      <c r="AC1401" s="31"/>
      <c r="AD1401" s="31"/>
      <c r="AE1401" s="31"/>
      <c r="AF1401" s="31"/>
    </row>
    <row r="1402" spans="1:32">
      <c r="A1402" s="31" t="str">
        <f>IF((Rapportage!A1402)="","",_xlfn.CONCAT(REPT("0",4-LEN(Rapportage!A1402)),Rapportage!A1402))</f>
        <v/>
      </c>
      <c r="B1402" s="31" t="s">
        <v>4209</v>
      </c>
      <c r="C1402" s="31" t="str">
        <f>IF((Rapportage!C1402)="","",_xlfn.CONCAT(REPT("0",10-LEN(Rapportage!C1402)),Rapportage!C1402))</f>
        <v/>
      </c>
      <c r="D1402" s="31" t="s">
        <v>4210</v>
      </c>
      <c r="E1402" s="31" t="s">
        <v>18983</v>
      </c>
      <c r="F1402" s="31" t="s">
        <v>16461</v>
      </c>
      <c r="G1402" s="31" t="s">
        <v>4211</v>
      </c>
      <c r="H1402" s="31" t="s">
        <v>10343</v>
      </c>
      <c r="I1402" s="31">
        <v>1766</v>
      </c>
      <c r="J1402" s="31" t="e">
        <f ca="1">IF(($AB$2-$AA$2) &gt;= 0,IF(LEN(TEXT((V1402)*100,"00000"))=3,_xlfn.CONCAT(0,TEXT((V1402)*100,"00000")),TEXT((V1402)*100,"00000")),empty)</f>
        <v>#NAME?</v>
      </c>
      <c r="K1402" s="31" t="str">
        <f t="shared" si="135"/>
        <v/>
      </c>
      <c r="L1402" s="31" t="s">
        <v>13942</v>
      </c>
      <c r="M1402" s="31"/>
      <c r="N1402" s="33" t="e">
        <f>MOD(Rapportage!H1402-Rapportage!F1402,1)-P1402</f>
        <v>#VALUE!</v>
      </c>
      <c r="O1402" s="31" t="str">
        <f>IF(Rapportage!G1402="","",Rapportage!G1402-Rapportage!E1402)</f>
        <v/>
      </c>
      <c r="P1402" s="35" t="str">
        <f>IF(Rapportage!K1402="","",(Rapportage!K1402*60)/1440)</f>
        <v/>
      </c>
      <c r="Q1402" s="40" t="str">
        <f>IF(O1402=1,1-((Rapportage!F591-$X$2)),"")</f>
        <v/>
      </c>
      <c r="R1402" s="40" t="str">
        <f t="shared" si="134"/>
        <v/>
      </c>
      <c r="S1402" s="35" t="str">
        <f>IF(OR(O1402=1,Rapportage!H1402&lt;$X$3),IF(Rapportage!H1402&lt;"00:01","",(Rapportage!H1402-$X$2)),"")</f>
        <v/>
      </c>
      <c r="T1402" s="36" t="str">
        <f t="shared" si="136"/>
        <v/>
      </c>
      <c r="U1402" s="41" t="str">
        <f t="shared" si="137"/>
        <v/>
      </c>
      <c r="V1402" s="36" t="str">
        <f t="shared" si="138"/>
        <v/>
      </c>
      <c r="W1402" s="36" t="str">
        <f t="shared" si="139"/>
        <v/>
      </c>
      <c r="X1402" s="31"/>
      <c r="Y1402" s="31"/>
      <c r="Z1402" s="31" t="s">
        <v>10344</v>
      </c>
      <c r="AA1402" s="31">
        <v>1401</v>
      </c>
      <c r="AB1402" s="31"/>
      <c r="AC1402" s="31"/>
      <c r="AD1402" s="31"/>
      <c r="AE1402" s="31"/>
      <c r="AF1402" s="31"/>
    </row>
    <row r="1403" spans="1:32">
      <c r="A1403" s="31" t="str">
        <f>IF((Rapportage!A1403)="","",_xlfn.CONCAT(REPT("0",4-LEN(Rapportage!A1403)),Rapportage!A1403))</f>
        <v/>
      </c>
      <c r="B1403" s="31" t="s">
        <v>4212</v>
      </c>
      <c r="C1403" s="31" t="str">
        <f>IF((Rapportage!C1403)="","",_xlfn.CONCAT(REPT("0",10-LEN(Rapportage!C1403)),Rapportage!C1403))</f>
        <v/>
      </c>
      <c r="D1403" s="31" t="s">
        <v>4213</v>
      </c>
      <c r="E1403" s="31" t="s">
        <v>18984</v>
      </c>
      <c r="F1403" s="31" t="s">
        <v>16462</v>
      </c>
      <c r="G1403" s="31" t="s">
        <v>4214</v>
      </c>
      <c r="H1403" s="31" t="s">
        <v>10345</v>
      </c>
      <c r="I1403" s="31">
        <v>1766</v>
      </c>
      <c r="J1403" s="31" t="e">
        <f ca="1">IF(($AB$2-$AA$2) &gt;= 0,IF(LEN(TEXT((V1403)*100,"00000"))=3,_xlfn.CONCAT(0,TEXT((V1403)*100,"00000")),TEXT((V1403)*100,"00000")),empty)</f>
        <v>#NAME?</v>
      </c>
      <c r="K1403" s="31" t="str">
        <f t="shared" si="135"/>
        <v/>
      </c>
      <c r="L1403" s="31" t="s">
        <v>13943</v>
      </c>
      <c r="M1403" s="31"/>
      <c r="N1403" s="33" t="e">
        <f>MOD(Rapportage!H1403-Rapportage!F1403,1)-P1403</f>
        <v>#VALUE!</v>
      </c>
      <c r="O1403" s="31" t="str">
        <f>IF(Rapportage!G1403="","",Rapportage!G1403-Rapportage!E1403)</f>
        <v/>
      </c>
      <c r="P1403" s="35" t="str">
        <f>IF(Rapportage!K1403="","",(Rapportage!K1403*60)/1440)</f>
        <v/>
      </c>
      <c r="Q1403" s="40" t="str">
        <f>IF(O1403=1,1-((Rapportage!F592-$X$2)),"")</f>
        <v/>
      </c>
      <c r="R1403" s="40" t="str">
        <f t="shared" si="134"/>
        <v/>
      </c>
      <c r="S1403" s="35" t="str">
        <f>IF(OR(O1403=1,Rapportage!H1403&lt;$X$3),IF(Rapportage!H1403&lt;"00:01","",(Rapportage!H1403-$X$2)),"")</f>
        <v/>
      </c>
      <c r="T1403" s="36" t="str">
        <f t="shared" si="136"/>
        <v/>
      </c>
      <c r="U1403" s="41" t="str">
        <f t="shared" si="137"/>
        <v/>
      </c>
      <c r="V1403" s="36" t="str">
        <f t="shared" si="138"/>
        <v/>
      </c>
      <c r="W1403" s="36" t="str">
        <f t="shared" si="139"/>
        <v/>
      </c>
      <c r="X1403" s="31"/>
      <c r="Y1403" s="31"/>
      <c r="Z1403" s="31" t="s">
        <v>10346</v>
      </c>
      <c r="AA1403" s="31">
        <v>1402</v>
      </c>
      <c r="AB1403" s="31"/>
      <c r="AC1403" s="31"/>
      <c r="AD1403" s="31"/>
      <c r="AE1403" s="31"/>
      <c r="AF1403" s="31"/>
    </row>
    <row r="1404" spans="1:32">
      <c r="A1404" s="31" t="str">
        <f>IF((Rapportage!A1404)="","",_xlfn.CONCAT(REPT("0",4-LEN(Rapportage!A1404)),Rapportage!A1404))</f>
        <v/>
      </c>
      <c r="B1404" s="31" t="s">
        <v>4215</v>
      </c>
      <c r="C1404" s="31" t="str">
        <f>IF((Rapportage!C1404)="","",_xlfn.CONCAT(REPT("0",10-LEN(Rapportage!C1404)),Rapportage!C1404))</f>
        <v/>
      </c>
      <c r="D1404" s="31" t="s">
        <v>4216</v>
      </c>
      <c r="E1404" s="31" t="s">
        <v>18985</v>
      </c>
      <c r="F1404" s="31" t="s">
        <v>16463</v>
      </c>
      <c r="G1404" s="31" t="s">
        <v>4217</v>
      </c>
      <c r="H1404" s="31" t="s">
        <v>10347</v>
      </c>
      <c r="I1404" s="31">
        <v>1766</v>
      </c>
      <c r="J1404" s="31" t="e">
        <f ca="1">IF(($AB$2-$AA$2) &gt;= 0,IF(LEN(TEXT((V1404)*100,"00000"))=3,_xlfn.CONCAT(0,TEXT((V1404)*100,"00000")),TEXT((V1404)*100,"00000")),empty)</f>
        <v>#NAME?</v>
      </c>
      <c r="K1404" s="31" t="str">
        <f t="shared" si="135"/>
        <v/>
      </c>
      <c r="L1404" s="31" t="s">
        <v>13944</v>
      </c>
      <c r="M1404" s="31"/>
      <c r="N1404" s="33" t="e">
        <f>MOD(Rapportage!H1404-Rapportage!F1404,1)-P1404</f>
        <v>#VALUE!</v>
      </c>
      <c r="O1404" s="31" t="str">
        <f>IF(Rapportage!G1404="","",Rapportage!G1404-Rapportage!E1404)</f>
        <v/>
      </c>
      <c r="P1404" s="35" t="str">
        <f>IF(Rapportage!K1404="","",(Rapportage!K1404*60)/1440)</f>
        <v/>
      </c>
      <c r="Q1404" s="40" t="str">
        <f>IF(O1404=1,1-((Rapportage!F593-$X$2)),"")</f>
        <v/>
      </c>
      <c r="R1404" s="40" t="str">
        <f t="shared" si="134"/>
        <v/>
      </c>
      <c r="S1404" s="35" t="str">
        <f>IF(OR(O1404=1,Rapportage!H1404&lt;$X$3),IF(Rapportage!H1404&lt;"00:01","",(Rapportage!H1404-$X$2)),"")</f>
        <v/>
      </c>
      <c r="T1404" s="36" t="str">
        <f t="shared" si="136"/>
        <v/>
      </c>
      <c r="U1404" s="41" t="str">
        <f t="shared" si="137"/>
        <v/>
      </c>
      <c r="V1404" s="36" t="str">
        <f t="shared" si="138"/>
        <v/>
      </c>
      <c r="W1404" s="36" t="str">
        <f t="shared" si="139"/>
        <v/>
      </c>
      <c r="X1404" s="31"/>
      <c r="Y1404" s="31"/>
      <c r="Z1404" s="31" t="s">
        <v>10348</v>
      </c>
      <c r="AA1404" s="31">
        <v>1403</v>
      </c>
      <c r="AB1404" s="31"/>
      <c r="AC1404" s="31"/>
      <c r="AD1404" s="31"/>
      <c r="AE1404" s="31"/>
      <c r="AF1404" s="31"/>
    </row>
    <row r="1405" spans="1:32">
      <c r="A1405" s="31" t="str">
        <f>IF((Rapportage!A1405)="","",_xlfn.CONCAT(REPT("0",4-LEN(Rapportage!A1405)),Rapportage!A1405))</f>
        <v/>
      </c>
      <c r="B1405" s="31" t="s">
        <v>4218</v>
      </c>
      <c r="C1405" s="31" t="str">
        <f>IF((Rapportage!C1405)="","",_xlfn.CONCAT(REPT("0",10-LEN(Rapportage!C1405)),Rapportage!C1405))</f>
        <v/>
      </c>
      <c r="D1405" s="31" t="s">
        <v>4219</v>
      </c>
      <c r="E1405" s="31" t="s">
        <v>18986</v>
      </c>
      <c r="F1405" s="31" t="s">
        <v>16464</v>
      </c>
      <c r="G1405" s="31" t="s">
        <v>4220</v>
      </c>
      <c r="H1405" s="31" t="s">
        <v>10349</v>
      </c>
      <c r="I1405" s="31">
        <v>1766</v>
      </c>
      <c r="J1405" s="31" t="e">
        <f ca="1">IF(($AB$2-$AA$2) &gt;= 0,IF(LEN(TEXT((V1405)*100,"00000"))=3,_xlfn.CONCAT(0,TEXT((V1405)*100,"00000")),TEXT((V1405)*100,"00000")),empty)</f>
        <v>#NAME?</v>
      </c>
      <c r="K1405" s="31" t="str">
        <f t="shared" si="135"/>
        <v/>
      </c>
      <c r="L1405" s="31" t="s">
        <v>13945</v>
      </c>
      <c r="M1405" s="31"/>
      <c r="N1405" s="33" t="e">
        <f>MOD(Rapportage!H1405-Rapportage!F1405,1)-P1405</f>
        <v>#VALUE!</v>
      </c>
      <c r="O1405" s="31" t="str">
        <f>IF(Rapportage!G1405="","",Rapportage!G1405-Rapportage!E1405)</f>
        <v/>
      </c>
      <c r="P1405" s="35" t="str">
        <f>IF(Rapportage!K1405="","",(Rapportage!K1405*60)/1440)</f>
        <v/>
      </c>
      <c r="Q1405" s="40" t="str">
        <f>IF(O1405=1,1-((Rapportage!F594-$X$2)),"")</f>
        <v/>
      </c>
      <c r="R1405" s="40" t="str">
        <f t="shared" si="134"/>
        <v/>
      </c>
      <c r="S1405" s="35" t="str">
        <f>IF(OR(O1405=1,Rapportage!H1405&lt;$X$3),IF(Rapportage!H1405&lt;"00:01","",(Rapportage!H1405-$X$2)),"")</f>
        <v/>
      </c>
      <c r="T1405" s="36" t="str">
        <f t="shared" si="136"/>
        <v/>
      </c>
      <c r="U1405" s="41" t="str">
        <f t="shared" si="137"/>
        <v/>
      </c>
      <c r="V1405" s="36" t="str">
        <f t="shared" si="138"/>
        <v/>
      </c>
      <c r="W1405" s="36" t="str">
        <f t="shared" si="139"/>
        <v/>
      </c>
      <c r="X1405" s="31"/>
      <c r="Y1405" s="31"/>
      <c r="Z1405" s="31" t="s">
        <v>10350</v>
      </c>
      <c r="AA1405" s="31">
        <v>1404</v>
      </c>
      <c r="AB1405" s="31"/>
      <c r="AC1405" s="31"/>
      <c r="AD1405" s="31"/>
      <c r="AE1405" s="31"/>
      <c r="AF1405" s="31"/>
    </row>
    <row r="1406" spans="1:32">
      <c r="A1406" s="31" t="str">
        <f>IF((Rapportage!A1406)="","",_xlfn.CONCAT(REPT("0",4-LEN(Rapportage!A1406)),Rapportage!A1406))</f>
        <v/>
      </c>
      <c r="B1406" s="31" t="s">
        <v>4221</v>
      </c>
      <c r="C1406" s="31" t="str">
        <f>IF((Rapportage!C1406)="","",_xlfn.CONCAT(REPT("0",10-LEN(Rapportage!C1406)),Rapportage!C1406))</f>
        <v/>
      </c>
      <c r="D1406" s="31" t="s">
        <v>4222</v>
      </c>
      <c r="E1406" s="31" t="s">
        <v>18987</v>
      </c>
      <c r="F1406" s="31" t="s">
        <v>16465</v>
      </c>
      <c r="G1406" s="31" t="s">
        <v>4223</v>
      </c>
      <c r="H1406" s="31" t="s">
        <v>10351</v>
      </c>
      <c r="I1406" s="31">
        <v>1766</v>
      </c>
      <c r="J1406" s="31" t="e">
        <f ca="1">IF(($AB$2-$AA$2) &gt;= 0,IF(LEN(TEXT((V1406)*100,"00000"))=3,_xlfn.CONCAT(0,TEXT((V1406)*100,"00000")),TEXT((V1406)*100,"00000")),empty)</f>
        <v>#NAME?</v>
      </c>
      <c r="K1406" s="31" t="str">
        <f t="shared" si="135"/>
        <v/>
      </c>
      <c r="L1406" s="31" t="s">
        <v>13946</v>
      </c>
      <c r="M1406" s="31"/>
      <c r="N1406" s="33" t="e">
        <f>MOD(Rapportage!H1406-Rapportage!F1406,1)-P1406</f>
        <v>#VALUE!</v>
      </c>
      <c r="O1406" s="31" t="str">
        <f>IF(Rapportage!G1406="","",Rapportage!G1406-Rapportage!E1406)</f>
        <v/>
      </c>
      <c r="P1406" s="35" t="str">
        <f>IF(Rapportage!K1406="","",(Rapportage!K1406*60)/1440)</f>
        <v/>
      </c>
      <c r="Q1406" s="40" t="str">
        <f>IF(O1406=1,1-((Rapportage!F595-$X$2)),"")</f>
        <v/>
      </c>
      <c r="R1406" s="40" t="str">
        <f t="shared" si="134"/>
        <v/>
      </c>
      <c r="S1406" s="35" t="str">
        <f>IF(OR(O1406=1,Rapportage!H1406&lt;$X$3),IF(Rapportage!H1406&lt;"00:01","",(Rapportage!H1406-$X$2)),"")</f>
        <v/>
      </c>
      <c r="T1406" s="36" t="str">
        <f t="shared" si="136"/>
        <v/>
      </c>
      <c r="U1406" s="41" t="str">
        <f t="shared" si="137"/>
        <v/>
      </c>
      <c r="V1406" s="36" t="str">
        <f t="shared" si="138"/>
        <v/>
      </c>
      <c r="W1406" s="36" t="str">
        <f t="shared" si="139"/>
        <v/>
      </c>
      <c r="X1406" s="31"/>
      <c r="Y1406" s="31"/>
      <c r="Z1406" s="31" t="s">
        <v>10352</v>
      </c>
      <c r="AA1406" s="31">
        <v>1405</v>
      </c>
      <c r="AB1406" s="31"/>
      <c r="AC1406" s="31"/>
      <c r="AD1406" s="31"/>
      <c r="AE1406" s="31"/>
      <c r="AF1406" s="31"/>
    </row>
    <row r="1407" spans="1:32">
      <c r="A1407" s="31" t="str">
        <f>IF((Rapportage!A1407)="","",_xlfn.CONCAT(REPT("0",4-LEN(Rapportage!A1407)),Rapportage!A1407))</f>
        <v/>
      </c>
      <c r="B1407" s="31" t="s">
        <v>4224</v>
      </c>
      <c r="C1407" s="31" t="str">
        <f>IF((Rapportage!C1407)="","",_xlfn.CONCAT(REPT("0",10-LEN(Rapportage!C1407)),Rapportage!C1407))</f>
        <v/>
      </c>
      <c r="D1407" s="31" t="s">
        <v>4225</v>
      </c>
      <c r="E1407" s="31" t="s">
        <v>18988</v>
      </c>
      <c r="F1407" s="31" t="s">
        <v>16466</v>
      </c>
      <c r="G1407" s="31" t="s">
        <v>4226</v>
      </c>
      <c r="H1407" s="31" t="s">
        <v>10353</v>
      </c>
      <c r="I1407" s="31">
        <v>1766</v>
      </c>
      <c r="J1407" s="31" t="e">
        <f ca="1">IF(($AB$2-$AA$2) &gt;= 0,IF(LEN(TEXT((V1407)*100,"00000"))=3,_xlfn.CONCAT(0,TEXT((V1407)*100,"00000")),TEXT((V1407)*100,"00000")),empty)</f>
        <v>#NAME?</v>
      </c>
      <c r="K1407" s="31" t="str">
        <f t="shared" si="135"/>
        <v/>
      </c>
      <c r="L1407" s="31" t="s">
        <v>13947</v>
      </c>
      <c r="M1407" s="31"/>
      <c r="N1407" s="33" t="e">
        <f>MOD(Rapportage!H1407-Rapportage!F1407,1)-P1407</f>
        <v>#VALUE!</v>
      </c>
      <c r="O1407" s="31" t="str">
        <f>IF(Rapportage!G1407="","",Rapportage!G1407-Rapportage!E1407)</f>
        <v/>
      </c>
      <c r="P1407" s="35" t="str">
        <f>IF(Rapportage!K1407="","",(Rapportage!K1407*60)/1440)</f>
        <v/>
      </c>
      <c r="Q1407" s="40" t="str">
        <f>IF(O1407=1,1-((Rapportage!F596-$X$2)),"")</f>
        <v/>
      </c>
      <c r="R1407" s="40" t="str">
        <f t="shared" si="134"/>
        <v/>
      </c>
      <c r="S1407" s="35" t="str">
        <f>IF(OR(O1407=1,Rapportage!H1407&lt;$X$3),IF(Rapportage!H1407&lt;"00:01","",(Rapportage!H1407-$X$2)),"")</f>
        <v/>
      </c>
      <c r="T1407" s="36" t="str">
        <f t="shared" si="136"/>
        <v/>
      </c>
      <c r="U1407" s="41" t="str">
        <f t="shared" si="137"/>
        <v/>
      </c>
      <c r="V1407" s="36" t="str">
        <f t="shared" si="138"/>
        <v/>
      </c>
      <c r="W1407" s="36" t="str">
        <f t="shared" si="139"/>
        <v/>
      </c>
      <c r="X1407" s="31"/>
      <c r="Y1407" s="31"/>
      <c r="Z1407" s="31" t="s">
        <v>10354</v>
      </c>
      <c r="AA1407" s="31">
        <v>1406</v>
      </c>
      <c r="AB1407" s="31"/>
      <c r="AC1407" s="31"/>
      <c r="AD1407" s="31"/>
      <c r="AE1407" s="31"/>
      <c r="AF1407" s="31"/>
    </row>
    <row r="1408" spans="1:32">
      <c r="A1408" s="31" t="str">
        <f>IF((Rapportage!A1408)="","",_xlfn.CONCAT(REPT("0",4-LEN(Rapportage!A1408)),Rapportage!A1408))</f>
        <v/>
      </c>
      <c r="B1408" s="31" t="s">
        <v>4227</v>
      </c>
      <c r="C1408" s="31" t="str">
        <f>IF((Rapportage!C1408)="","",_xlfn.CONCAT(REPT("0",10-LEN(Rapportage!C1408)),Rapportage!C1408))</f>
        <v/>
      </c>
      <c r="D1408" s="31" t="s">
        <v>4228</v>
      </c>
      <c r="E1408" s="31" t="s">
        <v>18989</v>
      </c>
      <c r="F1408" s="31" t="s">
        <v>16467</v>
      </c>
      <c r="G1408" s="31" t="s">
        <v>4229</v>
      </c>
      <c r="H1408" s="31" t="s">
        <v>10355</v>
      </c>
      <c r="I1408" s="31">
        <v>1766</v>
      </c>
      <c r="J1408" s="31" t="e">
        <f ca="1">IF(($AB$2-$AA$2) &gt;= 0,IF(LEN(TEXT((V1408)*100,"00000"))=3,_xlfn.CONCAT(0,TEXT((V1408)*100,"00000")),TEXT((V1408)*100,"00000")),empty)</f>
        <v>#NAME?</v>
      </c>
      <c r="K1408" s="31" t="str">
        <f t="shared" si="135"/>
        <v/>
      </c>
      <c r="L1408" s="31" t="s">
        <v>13948</v>
      </c>
      <c r="M1408" s="31"/>
      <c r="N1408" s="33" t="e">
        <f>MOD(Rapportage!H1408-Rapportage!F1408,1)-P1408</f>
        <v>#VALUE!</v>
      </c>
      <c r="O1408" s="31" t="str">
        <f>IF(Rapportage!G1408="","",Rapportage!G1408-Rapportage!E1408)</f>
        <v/>
      </c>
      <c r="P1408" s="35" t="str">
        <f>IF(Rapportage!K1408="","",(Rapportage!K1408*60)/1440)</f>
        <v/>
      </c>
      <c r="Q1408" s="40" t="str">
        <f>IF(O1408=1,1-((Rapportage!F597-$X$2)),"")</f>
        <v/>
      </c>
      <c r="R1408" s="40" t="str">
        <f t="shared" si="134"/>
        <v/>
      </c>
      <c r="S1408" s="35" t="str">
        <f>IF(OR(O1408=1,Rapportage!H1408&lt;$X$3),IF(Rapportage!H1408&lt;"00:01","",(Rapportage!H1408-$X$2)),"")</f>
        <v/>
      </c>
      <c r="T1408" s="36" t="str">
        <f t="shared" si="136"/>
        <v/>
      </c>
      <c r="U1408" s="41" t="str">
        <f t="shared" si="137"/>
        <v/>
      </c>
      <c r="V1408" s="36" t="str">
        <f t="shared" si="138"/>
        <v/>
      </c>
      <c r="W1408" s="36" t="str">
        <f t="shared" si="139"/>
        <v/>
      </c>
      <c r="X1408" s="31"/>
      <c r="Y1408" s="31"/>
      <c r="Z1408" s="31" t="s">
        <v>10356</v>
      </c>
      <c r="AA1408" s="31">
        <v>1407</v>
      </c>
      <c r="AB1408" s="31"/>
      <c r="AC1408" s="31"/>
      <c r="AD1408" s="31"/>
      <c r="AE1408" s="31"/>
      <c r="AF1408" s="31"/>
    </row>
    <row r="1409" spans="1:32">
      <c r="A1409" s="31" t="str">
        <f>IF((Rapportage!A1409)="","",_xlfn.CONCAT(REPT("0",4-LEN(Rapportage!A1409)),Rapportage!A1409))</f>
        <v/>
      </c>
      <c r="B1409" s="31" t="s">
        <v>4230</v>
      </c>
      <c r="C1409" s="31" t="str">
        <f>IF((Rapportage!C1409)="","",_xlfn.CONCAT(REPT("0",10-LEN(Rapportage!C1409)),Rapportage!C1409))</f>
        <v/>
      </c>
      <c r="D1409" s="31" t="s">
        <v>4231</v>
      </c>
      <c r="E1409" s="31" t="s">
        <v>18990</v>
      </c>
      <c r="F1409" s="31" t="s">
        <v>16468</v>
      </c>
      <c r="G1409" s="31" t="s">
        <v>4232</v>
      </c>
      <c r="H1409" s="31" t="s">
        <v>10357</v>
      </c>
      <c r="I1409" s="31">
        <v>1766</v>
      </c>
      <c r="J1409" s="31" t="e">
        <f ca="1">IF(($AB$2-$AA$2) &gt;= 0,IF(LEN(TEXT((V1409)*100,"00000"))=3,_xlfn.CONCAT(0,TEXT((V1409)*100,"00000")),TEXT((V1409)*100,"00000")),empty)</f>
        <v>#NAME?</v>
      </c>
      <c r="K1409" s="31" t="str">
        <f t="shared" si="135"/>
        <v/>
      </c>
      <c r="L1409" s="31" t="s">
        <v>13949</v>
      </c>
      <c r="M1409" s="31"/>
      <c r="N1409" s="33" t="e">
        <f>MOD(Rapportage!H1409-Rapportage!F1409,1)-P1409</f>
        <v>#VALUE!</v>
      </c>
      <c r="O1409" s="31" t="str">
        <f>IF(Rapportage!G1409="","",Rapportage!G1409-Rapportage!E1409)</f>
        <v/>
      </c>
      <c r="P1409" s="35" t="str">
        <f>IF(Rapportage!K1409="","",(Rapportage!K1409*60)/1440)</f>
        <v/>
      </c>
      <c r="Q1409" s="40" t="str">
        <f>IF(O1409=1,1-((Rapportage!F598-$X$2)),"")</f>
        <v/>
      </c>
      <c r="R1409" s="40" t="str">
        <f t="shared" si="134"/>
        <v/>
      </c>
      <c r="S1409" s="35" t="str">
        <f>IF(OR(O1409=1,Rapportage!H1409&lt;$X$3),IF(Rapportage!H1409&lt;"00:01","",(Rapportage!H1409-$X$2)),"")</f>
        <v/>
      </c>
      <c r="T1409" s="36" t="str">
        <f t="shared" si="136"/>
        <v/>
      </c>
      <c r="U1409" s="41" t="str">
        <f t="shared" si="137"/>
        <v/>
      </c>
      <c r="V1409" s="36" t="str">
        <f t="shared" si="138"/>
        <v/>
      </c>
      <c r="W1409" s="36" t="str">
        <f t="shared" si="139"/>
        <v/>
      </c>
      <c r="X1409" s="31"/>
      <c r="Y1409" s="31"/>
      <c r="Z1409" s="31" t="s">
        <v>10358</v>
      </c>
      <c r="AA1409" s="31">
        <v>1408</v>
      </c>
      <c r="AB1409" s="31"/>
      <c r="AC1409" s="31"/>
      <c r="AD1409" s="31"/>
      <c r="AE1409" s="31"/>
      <c r="AF1409" s="31"/>
    </row>
    <row r="1410" spans="1:32">
      <c r="A1410" s="31" t="str">
        <f>IF((Rapportage!A1410)="","",_xlfn.CONCAT(REPT("0",4-LEN(Rapportage!A1410)),Rapportage!A1410))</f>
        <v/>
      </c>
      <c r="B1410" s="31" t="s">
        <v>4233</v>
      </c>
      <c r="C1410" s="31" t="str">
        <f>IF((Rapportage!C1410)="","",_xlfn.CONCAT(REPT("0",10-LEN(Rapportage!C1410)),Rapportage!C1410))</f>
        <v/>
      </c>
      <c r="D1410" s="31" t="s">
        <v>4234</v>
      </c>
      <c r="E1410" s="31" t="s">
        <v>18991</v>
      </c>
      <c r="F1410" s="31" t="s">
        <v>16469</v>
      </c>
      <c r="G1410" s="31" t="s">
        <v>4235</v>
      </c>
      <c r="H1410" s="31" t="s">
        <v>10359</v>
      </c>
      <c r="I1410" s="31">
        <v>1766</v>
      </c>
      <c r="J1410" s="31" t="e">
        <f ca="1">IF(($AB$2-$AA$2) &gt;= 0,IF(LEN(TEXT((V1410)*100,"00000"))=3,_xlfn.CONCAT(0,TEXT((V1410)*100,"00000")),TEXT((V1410)*100,"00000")),empty)</f>
        <v>#NAME?</v>
      </c>
      <c r="K1410" s="31" t="str">
        <f t="shared" si="135"/>
        <v/>
      </c>
      <c r="L1410" s="31" t="s">
        <v>13950</v>
      </c>
      <c r="M1410" s="31"/>
      <c r="N1410" s="33" t="e">
        <f>MOD(Rapportage!H1410-Rapportage!F1410,1)-P1410</f>
        <v>#VALUE!</v>
      </c>
      <c r="O1410" s="31" t="str">
        <f>IF(Rapportage!G1410="","",Rapportage!G1410-Rapportage!E1410)</f>
        <v/>
      </c>
      <c r="P1410" s="35" t="str">
        <f>IF(Rapportage!K1410="","",(Rapportage!K1410*60)/1440)</f>
        <v/>
      </c>
      <c r="Q1410" s="40" t="str">
        <f>IF(O1410=1,1-((Rapportage!F599-$X$2)),"")</f>
        <v/>
      </c>
      <c r="R1410" s="40" t="str">
        <f t="shared" ref="R1410:R1473" si="140">IF(Q1410="","",(Q1410-N1410))</f>
        <v/>
      </c>
      <c r="S1410" s="35" t="str">
        <f>IF(OR(O1410=1,Rapportage!H1410&lt;$X$3),IF(Rapportage!H1410&lt;"00:01","",(Rapportage!H1410-$X$2)),"")</f>
        <v/>
      </c>
      <c r="T1410" s="36" t="str">
        <f t="shared" si="136"/>
        <v/>
      </c>
      <c r="U1410" s="41" t="str">
        <f t="shared" si="137"/>
        <v/>
      </c>
      <c r="V1410" s="36" t="str">
        <f t="shared" si="138"/>
        <v/>
      </c>
      <c r="W1410" s="36" t="str">
        <f t="shared" si="139"/>
        <v/>
      </c>
      <c r="X1410" s="31"/>
      <c r="Y1410" s="31"/>
      <c r="Z1410" s="31" t="s">
        <v>10360</v>
      </c>
      <c r="AA1410" s="31">
        <v>1409</v>
      </c>
      <c r="AB1410" s="31"/>
      <c r="AC1410" s="31"/>
      <c r="AD1410" s="31"/>
      <c r="AE1410" s="31"/>
      <c r="AF1410" s="31"/>
    </row>
    <row r="1411" spans="1:32">
      <c r="A1411" s="31" t="str">
        <f>IF((Rapportage!A1411)="","",_xlfn.CONCAT(REPT("0",4-LEN(Rapportage!A1411)),Rapportage!A1411))</f>
        <v/>
      </c>
      <c r="B1411" s="31" t="s">
        <v>4236</v>
      </c>
      <c r="C1411" s="31" t="str">
        <f>IF((Rapportage!C1411)="","",_xlfn.CONCAT(REPT("0",10-LEN(Rapportage!C1411)),Rapportage!C1411))</f>
        <v/>
      </c>
      <c r="D1411" s="31" t="s">
        <v>4237</v>
      </c>
      <c r="E1411" s="31" t="s">
        <v>18992</v>
      </c>
      <c r="F1411" s="31" t="s">
        <v>16470</v>
      </c>
      <c r="G1411" s="31" t="s">
        <v>4238</v>
      </c>
      <c r="H1411" s="31" t="s">
        <v>10361</v>
      </c>
      <c r="I1411" s="31">
        <v>1766</v>
      </c>
      <c r="J1411" s="31" t="e">
        <f ca="1">IF(($AB$2-$AA$2) &gt;= 0,IF(LEN(TEXT((V1411)*100,"00000"))=3,_xlfn.CONCAT(0,TEXT((V1411)*100,"00000")),TEXT((V1411)*100,"00000")),empty)</f>
        <v>#NAME?</v>
      </c>
      <c r="K1411" s="31" t="str">
        <f t="shared" ref="K1411:K1474" si="141">IF(W1411="","",IF(LEN(TEXT((W1411)*100,"00000"))=3,_xlfn.CONCAT(0,TEXT((W1411)*100,"00000")),TEXT((W1411)*100,"00000")))</f>
        <v/>
      </c>
      <c r="L1411" s="31" t="s">
        <v>13951</v>
      </c>
      <c r="M1411" s="31"/>
      <c r="N1411" s="33" t="e">
        <f>MOD(Rapportage!H1411-Rapportage!F1411,1)-P1411</f>
        <v>#VALUE!</v>
      </c>
      <c r="O1411" s="31" t="str">
        <f>IF(Rapportage!G1411="","",Rapportage!G1411-Rapportage!E1411)</f>
        <v/>
      </c>
      <c r="P1411" s="35" t="str">
        <f>IF(Rapportage!K1411="","",(Rapportage!K1411*60)/1440)</f>
        <v/>
      </c>
      <c r="Q1411" s="40" t="str">
        <f>IF(O1411=1,1-((Rapportage!F600-$X$2)),"")</f>
        <v/>
      </c>
      <c r="R1411" s="40" t="str">
        <f t="shared" si="140"/>
        <v/>
      </c>
      <c r="S1411" s="35" t="str">
        <f>IF(OR(O1411=1,Rapportage!H1411&lt;$X$3),IF(Rapportage!H1411&lt;"00:01","",(Rapportage!H1411-$X$2)),"")</f>
        <v/>
      </c>
      <c r="T1411" s="36" t="str">
        <f t="shared" si="136"/>
        <v/>
      </c>
      <c r="U1411" s="41" t="str">
        <f t="shared" si="137"/>
        <v/>
      </c>
      <c r="V1411" s="36" t="str">
        <f t="shared" si="138"/>
        <v/>
      </c>
      <c r="W1411" s="36" t="str">
        <f t="shared" si="139"/>
        <v/>
      </c>
      <c r="X1411" s="31"/>
      <c r="Y1411" s="31"/>
      <c r="Z1411" s="31" t="s">
        <v>10362</v>
      </c>
      <c r="AA1411" s="31">
        <v>1410</v>
      </c>
      <c r="AB1411" s="31"/>
      <c r="AC1411" s="31"/>
      <c r="AD1411" s="31"/>
      <c r="AE1411" s="31"/>
      <c r="AF1411" s="31"/>
    </row>
    <row r="1412" spans="1:32">
      <c r="A1412" s="31" t="str">
        <f>IF((Rapportage!A1412)="","",_xlfn.CONCAT(REPT("0",4-LEN(Rapportage!A1412)),Rapportage!A1412))</f>
        <v/>
      </c>
      <c r="B1412" s="31" t="s">
        <v>4239</v>
      </c>
      <c r="C1412" s="31" t="str">
        <f>IF((Rapportage!C1412)="","",_xlfn.CONCAT(REPT("0",10-LEN(Rapportage!C1412)),Rapportage!C1412))</f>
        <v/>
      </c>
      <c r="D1412" s="31" t="s">
        <v>4240</v>
      </c>
      <c r="E1412" s="31" t="s">
        <v>18993</v>
      </c>
      <c r="F1412" s="31" t="s">
        <v>16471</v>
      </c>
      <c r="G1412" s="31" t="s">
        <v>4241</v>
      </c>
      <c r="H1412" s="31" t="s">
        <v>10363</v>
      </c>
      <c r="I1412" s="31">
        <v>1766</v>
      </c>
      <c r="J1412" s="31" t="e">
        <f ca="1">IF(($AB$2-$AA$2) &gt;= 0,IF(LEN(TEXT((V1412)*100,"00000"))=3,_xlfn.CONCAT(0,TEXT((V1412)*100,"00000")),TEXT((V1412)*100,"00000")),empty)</f>
        <v>#NAME?</v>
      </c>
      <c r="K1412" s="31" t="str">
        <f t="shared" si="141"/>
        <v/>
      </c>
      <c r="L1412" s="31" t="s">
        <v>13952</v>
      </c>
      <c r="M1412" s="31"/>
      <c r="N1412" s="33" t="e">
        <f>MOD(Rapportage!H1412-Rapportage!F1412,1)-P1412</f>
        <v>#VALUE!</v>
      </c>
      <c r="O1412" s="31" t="str">
        <f>IF(Rapportage!G1412="","",Rapportage!G1412-Rapportage!E1412)</f>
        <v/>
      </c>
      <c r="P1412" s="35" t="str">
        <f>IF(Rapportage!K1412="","",(Rapportage!K1412*60)/1440)</f>
        <v/>
      </c>
      <c r="Q1412" s="40" t="str">
        <f>IF(O1412=1,1-((Rapportage!F601-$X$2)),"")</f>
        <v/>
      </c>
      <c r="R1412" s="40" t="str">
        <f t="shared" si="140"/>
        <v/>
      </c>
      <c r="S1412" s="35" t="str">
        <f>IF(OR(O1412=1,Rapportage!H1412&lt;$X$3),IF(Rapportage!H1412&lt;"00:01","",(Rapportage!H1412-$X$2)),"")</f>
        <v/>
      </c>
      <c r="T1412" s="36" t="str">
        <f t="shared" si="136"/>
        <v/>
      </c>
      <c r="U1412" s="41" t="str">
        <f t="shared" si="137"/>
        <v/>
      </c>
      <c r="V1412" s="36" t="str">
        <f t="shared" si="138"/>
        <v/>
      </c>
      <c r="W1412" s="36" t="str">
        <f t="shared" si="139"/>
        <v/>
      </c>
      <c r="X1412" s="31"/>
      <c r="Y1412" s="31"/>
      <c r="Z1412" s="31" t="s">
        <v>10364</v>
      </c>
      <c r="AA1412" s="31">
        <v>1411</v>
      </c>
      <c r="AB1412" s="31"/>
      <c r="AC1412" s="31"/>
      <c r="AD1412" s="31"/>
      <c r="AE1412" s="31"/>
      <c r="AF1412" s="31"/>
    </row>
    <row r="1413" spans="1:32">
      <c r="A1413" s="31" t="str">
        <f>IF((Rapportage!A1413)="","",_xlfn.CONCAT(REPT("0",4-LEN(Rapportage!A1413)),Rapportage!A1413))</f>
        <v/>
      </c>
      <c r="B1413" s="31" t="s">
        <v>4242</v>
      </c>
      <c r="C1413" s="31" t="str">
        <f>IF((Rapportage!C1413)="","",_xlfn.CONCAT(REPT("0",10-LEN(Rapportage!C1413)),Rapportage!C1413))</f>
        <v/>
      </c>
      <c r="D1413" s="31" t="s">
        <v>4243</v>
      </c>
      <c r="E1413" s="31" t="s">
        <v>18994</v>
      </c>
      <c r="F1413" s="31" t="s">
        <v>16472</v>
      </c>
      <c r="G1413" s="31" t="s">
        <v>4244</v>
      </c>
      <c r="H1413" s="31" t="s">
        <v>10365</v>
      </c>
      <c r="I1413" s="31">
        <v>1766</v>
      </c>
      <c r="J1413" s="31" t="e">
        <f ca="1">IF(($AB$2-$AA$2) &gt;= 0,IF(LEN(TEXT((V1413)*100,"00000"))=3,_xlfn.CONCAT(0,TEXT((V1413)*100,"00000")),TEXT((V1413)*100,"00000")),empty)</f>
        <v>#NAME?</v>
      </c>
      <c r="K1413" s="31" t="str">
        <f t="shared" si="141"/>
        <v/>
      </c>
      <c r="L1413" s="31" t="s">
        <v>13953</v>
      </c>
      <c r="M1413" s="31"/>
      <c r="N1413" s="33" t="e">
        <f>MOD(Rapportage!H1413-Rapportage!F1413,1)-P1413</f>
        <v>#VALUE!</v>
      </c>
      <c r="O1413" s="31" t="str">
        <f>IF(Rapportage!G1413="","",Rapportage!G1413-Rapportage!E1413)</f>
        <v/>
      </c>
      <c r="P1413" s="35" t="str">
        <f>IF(Rapportage!K1413="","",(Rapportage!K1413*60)/1440)</f>
        <v/>
      </c>
      <c r="Q1413" s="40" t="str">
        <f>IF(O1413=1,1-((Rapportage!F602-$X$2)),"")</f>
        <v/>
      </c>
      <c r="R1413" s="40" t="str">
        <f t="shared" si="140"/>
        <v/>
      </c>
      <c r="S1413" s="35" t="str">
        <f>IF(OR(O1413=1,Rapportage!H1413&lt;$X$3),IF(Rapportage!H1413&lt;"00:01","",(Rapportage!H1413-$X$2)),"")</f>
        <v/>
      </c>
      <c r="T1413" s="36" t="str">
        <f t="shared" si="136"/>
        <v/>
      </c>
      <c r="U1413" s="41" t="str">
        <f t="shared" si="137"/>
        <v/>
      </c>
      <c r="V1413" s="36" t="str">
        <f t="shared" si="138"/>
        <v/>
      </c>
      <c r="W1413" s="36" t="str">
        <f t="shared" si="139"/>
        <v/>
      </c>
      <c r="X1413" s="31"/>
      <c r="Y1413" s="31"/>
      <c r="Z1413" s="31" t="s">
        <v>10366</v>
      </c>
      <c r="AA1413" s="31">
        <v>1412</v>
      </c>
      <c r="AB1413" s="31"/>
      <c r="AC1413" s="31"/>
      <c r="AD1413" s="31"/>
      <c r="AE1413" s="31"/>
      <c r="AF1413" s="31"/>
    </row>
    <row r="1414" spans="1:32">
      <c r="A1414" s="31" t="str">
        <f>IF((Rapportage!A1414)="","",_xlfn.CONCAT(REPT("0",4-LEN(Rapportage!A1414)),Rapportage!A1414))</f>
        <v/>
      </c>
      <c r="B1414" s="31" t="s">
        <v>4245</v>
      </c>
      <c r="C1414" s="31" t="str">
        <f>IF((Rapportage!C1414)="","",_xlfn.CONCAT(REPT("0",10-LEN(Rapportage!C1414)),Rapportage!C1414))</f>
        <v/>
      </c>
      <c r="D1414" s="31" t="s">
        <v>4246</v>
      </c>
      <c r="E1414" s="31" t="s">
        <v>18995</v>
      </c>
      <c r="F1414" s="31" t="s">
        <v>16473</v>
      </c>
      <c r="G1414" s="31" t="s">
        <v>4247</v>
      </c>
      <c r="H1414" s="31" t="s">
        <v>10367</v>
      </c>
      <c r="I1414" s="31">
        <v>1766</v>
      </c>
      <c r="J1414" s="31" t="e">
        <f ca="1">IF(($AB$2-$AA$2) &gt;= 0,IF(LEN(TEXT((V1414)*100,"00000"))=3,_xlfn.CONCAT(0,TEXT((V1414)*100,"00000")),TEXT((V1414)*100,"00000")),empty)</f>
        <v>#NAME?</v>
      </c>
      <c r="K1414" s="31" t="str">
        <f t="shared" si="141"/>
        <v/>
      </c>
      <c r="L1414" s="31" t="s">
        <v>13954</v>
      </c>
      <c r="M1414" s="31"/>
      <c r="N1414" s="33" t="e">
        <f>MOD(Rapportage!H1414-Rapportage!F1414,1)-P1414</f>
        <v>#VALUE!</v>
      </c>
      <c r="O1414" s="31" t="str">
        <f>IF(Rapportage!G1414="","",Rapportage!G1414-Rapportage!E1414)</f>
        <v/>
      </c>
      <c r="P1414" s="35" t="str">
        <f>IF(Rapportage!K1414="","",(Rapportage!K1414*60)/1440)</f>
        <v/>
      </c>
      <c r="Q1414" s="40" t="str">
        <f>IF(O1414=1,1-((Rapportage!F603-$X$2)),"")</f>
        <v/>
      </c>
      <c r="R1414" s="40" t="str">
        <f t="shared" si="140"/>
        <v/>
      </c>
      <c r="S1414" s="35" t="str">
        <f>IF(OR(O1414=1,Rapportage!H1414&lt;$X$3),IF(Rapportage!H1414&lt;"00:01","",(Rapportage!H1414-$X$2)),"")</f>
        <v/>
      </c>
      <c r="T1414" s="36" t="str">
        <f t="shared" si="136"/>
        <v/>
      </c>
      <c r="U1414" s="41" t="str">
        <f t="shared" si="137"/>
        <v/>
      </c>
      <c r="V1414" s="36" t="str">
        <f t="shared" si="138"/>
        <v/>
      </c>
      <c r="W1414" s="36" t="str">
        <f t="shared" si="139"/>
        <v/>
      </c>
      <c r="X1414" s="31"/>
      <c r="Y1414" s="31"/>
      <c r="Z1414" s="31" t="s">
        <v>10368</v>
      </c>
      <c r="AA1414" s="31">
        <v>1413</v>
      </c>
      <c r="AB1414" s="31"/>
      <c r="AC1414" s="31"/>
      <c r="AD1414" s="31"/>
      <c r="AE1414" s="31"/>
      <c r="AF1414" s="31"/>
    </row>
    <row r="1415" spans="1:32">
      <c r="A1415" s="31" t="str">
        <f>IF((Rapportage!A1415)="","",_xlfn.CONCAT(REPT("0",4-LEN(Rapportage!A1415)),Rapportage!A1415))</f>
        <v/>
      </c>
      <c r="B1415" s="31" t="s">
        <v>4248</v>
      </c>
      <c r="C1415" s="31" t="str">
        <f>IF((Rapportage!C1415)="","",_xlfn.CONCAT(REPT("0",10-LEN(Rapportage!C1415)),Rapportage!C1415))</f>
        <v/>
      </c>
      <c r="D1415" s="31" t="s">
        <v>4249</v>
      </c>
      <c r="E1415" s="31" t="s">
        <v>18996</v>
      </c>
      <c r="F1415" s="31" t="s">
        <v>16474</v>
      </c>
      <c r="G1415" s="31" t="s">
        <v>4250</v>
      </c>
      <c r="H1415" s="31" t="s">
        <v>10369</v>
      </c>
      <c r="I1415" s="31">
        <v>1766</v>
      </c>
      <c r="J1415" s="31" t="e">
        <f ca="1">IF(($AB$2-$AA$2) &gt;= 0,IF(LEN(TEXT((V1415)*100,"00000"))=3,_xlfn.CONCAT(0,TEXT((V1415)*100,"00000")),TEXT((V1415)*100,"00000")),empty)</f>
        <v>#NAME?</v>
      </c>
      <c r="K1415" s="31" t="str">
        <f t="shared" si="141"/>
        <v/>
      </c>
      <c r="L1415" s="31" t="s">
        <v>13955</v>
      </c>
      <c r="M1415" s="31"/>
      <c r="N1415" s="33" t="e">
        <f>MOD(Rapportage!H1415-Rapportage!F1415,1)-P1415</f>
        <v>#VALUE!</v>
      </c>
      <c r="O1415" s="31" t="str">
        <f>IF(Rapportage!G1415="","",Rapportage!G1415-Rapportage!E1415)</f>
        <v/>
      </c>
      <c r="P1415" s="35" t="str">
        <f>IF(Rapportage!K1415="","",(Rapportage!K1415*60)/1440)</f>
        <v/>
      </c>
      <c r="Q1415" s="40" t="str">
        <f>IF(O1415=1,1-((Rapportage!F604-$X$2)),"")</f>
        <v/>
      </c>
      <c r="R1415" s="40" t="str">
        <f t="shared" si="140"/>
        <v/>
      </c>
      <c r="S1415" s="35" t="str">
        <f>IF(OR(O1415=1,Rapportage!H1415&lt;$X$3),IF(Rapportage!H1415&lt;"00:01","",(Rapportage!H1415-$X$2)),"")</f>
        <v/>
      </c>
      <c r="T1415" s="36" t="str">
        <f t="shared" ref="T1415:T1478" si="142">IF(P1415="","",IF(S1415="",((P1415*1440)/60),(((R1415+S1415)*1440)/60)))</f>
        <v/>
      </c>
      <c r="U1415" s="41" t="str">
        <f t="shared" ref="U1415:U1478" si="143">IF(P1415="","",(P1415*1440)/60)</f>
        <v/>
      </c>
      <c r="V1415" s="36" t="str">
        <f t="shared" ref="V1415:V1478" si="144">IF(O1415="","",IF(O1415=0,((P1415*1440)/60),(R1415*1440)/60))</f>
        <v/>
      </c>
      <c r="W1415" s="36" t="str">
        <f t="shared" ref="W1415:W1478" si="145">IF(S1415="","",(S1415*1440)/60)</f>
        <v/>
      </c>
      <c r="X1415" s="31"/>
      <c r="Y1415" s="31"/>
      <c r="Z1415" s="31" t="s">
        <v>10370</v>
      </c>
      <c r="AA1415" s="31">
        <v>1414</v>
      </c>
      <c r="AB1415" s="31"/>
      <c r="AC1415" s="31"/>
      <c r="AD1415" s="31"/>
      <c r="AE1415" s="31"/>
      <c r="AF1415" s="31"/>
    </row>
    <row r="1416" spans="1:32">
      <c r="A1416" s="31" t="str">
        <f>IF((Rapportage!A1416)="","",_xlfn.CONCAT(REPT("0",4-LEN(Rapportage!A1416)),Rapportage!A1416))</f>
        <v/>
      </c>
      <c r="B1416" s="31" t="s">
        <v>4251</v>
      </c>
      <c r="C1416" s="31" t="str">
        <f>IF((Rapportage!C1416)="","",_xlfn.CONCAT(REPT("0",10-LEN(Rapportage!C1416)),Rapportage!C1416))</f>
        <v/>
      </c>
      <c r="D1416" s="31" t="s">
        <v>4252</v>
      </c>
      <c r="E1416" s="31" t="s">
        <v>18997</v>
      </c>
      <c r="F1416" s="31" t="s">
        <v>16475</v>
      </c>
      <c r="G1416" s="31" t="s">
        <v>4253</v>
      </c>
      <c r="H1416" s="31" t="s">
        <v>10371</v>
      </c>
      <c r="I1416" s="31">
        <v>1766</v>
      </c>
      <c r="J1416" s="31" t="e">
        <f ca="1">IF(($AB$2-$AA$2) &gt;= 0,IF(LEN(TEXT((V1416)*100,"00000"))=3,_xlfn.CONCAT(0,TEXT((V1416)*100,"00000")),TEXT((V1416)*100,"00000")),empty)</f>
        <v>#NAME?</v>
      </c>
      <c r="K1416" s="31" t="str">
        <f t="shared" si="141"/>
        <v/>
      </c>
      <c r="L1416" s="31" t="s">
        <v>13956</v>
      </c>
      <c r="M1416" s="31"/>
      <c r="N1416" s="33" t="e">
        <f>MOD(Rapportage!H1416-Rapportage!F1416,1)-P1416</f>
        <v>#VALUE!</v>
      </c>
      <c r="O1416" s="31" t="str">
        <f>IF(Rapportage!G1416="","",Rapportage!G1416-Rapportage!E1416)</f>
        <v/>
      </c>
      <c r="P1416" s="35" t="str">
        <f>IF(Rapportage!K1416="","",(Rapportage!K1416*60)/1440)</f>
        <v/>
      </c>
      <c r="Q1416" s="40" t="str">
        <f>IF(O1416=1,1-((Rapportage!F605-$X$2)),"")</f>
        <v/>
      </c>
      <c r="R1416" s="40" t="str">
        <f t="shared" si="140"/>
        <v/>
      </c>
      <c r="S1416" s="35" t="str">
        <f>IF(OR(O1416=1,Rapportage!H1416&lt;$X$3),IF(Rapportage!H1416&lt;"00:01","",(Rapportage!H1416-$X$2)),"")</f>
        <v/>
      </c>
      <c r="T1416" s="36" t="str">
        <f t="shared" si="142"/>
        <v/>
      </c>
      <c r="U1416" s="41" t="str">
        <f t="shared" si="143"/>
        <v/>
      </c>
      <c r="V1416" s="36" t="str">
        <f t="shared" si="144"/>
        <v/>
      </c>
      <c r="W1416" s="36" t="str">
        <f t="shared" si="145"/>
        <v/>
      </c>
      <c r="X1416" s="31"/>
      <c r="Y1416" s="31"/>
      <c r="Z1416" s="31" t="s">
        <v>10372</v>
      </c>
      <c r="AA1416" s="31">
        <v>1415</v>
      </c>
      <c r="AB1416" s="31"/>
      <c r="AC1416" s="31"/>
      <c r="AD1416" s="31"/>
      <c r="AE1416" s="31"/>
      <c r="AF1416" s="31"/>
    </row>
    <row r="1417" spans="1:32">
      <c r="A1417" s="31" t="str">
        <f>IF((Rapportage!A1417)="","",_xlfn.CONCAT(REPT("0",4-LEN(Rapportage!A1417)),Rapportage!A1417))</f>
        <v/>
      </c>
      <c r="B1417" s="31" t="s">
        <v>4254</v>
      </c>
      <c r="C1417" s="31" t="str">
        <f>IF((Rapportage!C1417)="","",_xlfn.CONCAT(REPT("0",10-LEN(Rapportage!C1417)),Rapportage!C1417))</f>
        <v/>
      </c>
      <c r="D1417" s="31" t="s">
        <v>4255</v>
      </c>
      <c r="E1417" s="31" t="s">
        <v>18998</v>
      </c>
      <c r="F1417" s="31" t="s">
        <v>16476</v>
      </c>
      <c r="G1417" s="31" t="s">
        <v>4256</v>
      </c>
      <c r="H1417" s="31" t="s">
        <v>10373</v>
      </c>
      <c r="I1417" s="31">
        <v>1766</v>
      </c>
      <c r="J1417" s="31" t="e">
        <f ca="1">IF(($AB$2-$AA$2) &gt;= 0,IF(LEN(TEXT((V1417)*100,"00000"))=3,_xlfn.CONCAT(0,TEXT((V1417)*100,"00000")),TEXT((V1417)*100,"00000")),empty)</f>
        <v>#NAME?</v>
      </c>
      <c r="K1417" s="31" t="str">
        <f t="shared" si="141"/>
        <v/>
      </c>
      <c r="L1417" s="31" t="s">
        <v>13957</v>
      </c>
      <c r="M1417" s="31"/>
      <c r="N1417" s="33" t="e">
        <f>MOD(Rapportage!H1417-Rapportage!F1417,1)-P1417</f>
        <v>#VALUE!</v>
      </c>
      <c r="O1417" s="31" t="str">
        <f>IF(Rapportage!G1417="","",Rapportage!G1417-Rapportage!E1417)</f>
        <v/>
      </c>
      <c r="P1417" s="35" t="str">
        <f>IF(Rapportage!K1417="","",(Rapportage!K1417*60)/1440)</f>
        <v/>
      </c>
      <c r="Q1417" s="40" t="str">
        <f>IF(O1417=1,1-((Rapportage!F606-$X$2)),"")</f>
        <v/>
      </c>
      <c r="R1417" s="40" t="str">
        <f t="shared" si="140"/>
        <v/>
      </c>
      <c r="S1417" s="35" t="str">
        <f>IF(OR(O1417=1,Rapportage!H1417&lt;$X$3),IF(Rapportage!H1417&lt;"00:01","",(Rapportage!H1417-$X$2)),"")</f>
        <v/>
      </c>
      <c r="T1417" s="36" t="str">
        <f t="shared" si="142"/>
        <v/>
      </c>
      <c r="U1417" s="41" t="str">
        <f t="shared" si="143"/>
        <v/>
      </c>
      <c r="V1417" s="36" t="str">
        <f t="shared" si="144"/>
        <v/>
      </c>
      <c r="W1417" s="36" t="str">
        <f t="shared" si="145"/>
        <v/>
      </c>
      <c r="X1417" s="31"/>
      <c r="Y1417" s="31"/>
      <c r="Z1417" s="31" t="s">
        <v>10374</v>
      </c>
      <c r="AA1417" s="31">
        <v>1416</v>
      </c>
      <c r="AB1417" s="31"/>
      <c r="AC1417" s="31"/>
      <c r="AD1417" s="31"/>
      <c r="AE1417" s="31"/>
      <c r="AF1417" s="31"/>
    </row>
    <row r="1418" spans="1:32">
      <c r="A1418" s="31" t="str">
        <f>IF((Rapportage!A1418)="","",_xlfn.CONCAT(REPT("0",4-LEN(Rapportage!A1418)),Rapportage!A1418))</f>
        <v/>
      </c>
      <c r="B1418" s="31" t="s">
        <v>4257</v>
      </c>
      <c r="C1418" s="31" t="str">
        <f>IF((Rapportage!C1418)="","",_xlfn.CONCAT(REPT("0",10-LEN(Rapportage!C1418)),Rapportage!C1418))</f>
        <v/>
      </c>
      <c r="D1418" s="31" t="s">
        <v>4258</v>
      </c>
      <c r="E1418" s="31" t="s">
        <v>18999</v>
      </c>
      <c r="F1418" s="31" t="s">
        <v>16477</v>
      </c>
      <c r="G1418" s="31" t="s">
        <v>4259</v>
      </c>
      <c r="H1418" s="31" t="s">
        <v>10375</v>
      </c>
      <c r="I1418" s="31">
        <v>1766</v>
      </c>
      <c r="J1418" s="31" t="e">
        <f ca="1">IF(($AB$2-$AA$2) &gt;= 0,IF(LEN(TEXT((V1418)*100,"00000"))=3,_xlfn.CONCAT(0,TEXT((V1418)*100,"00000")),TEXT((V1418)*100,"00000")),empty)</f>
        <v>#NAME?</v>
      </c>
      <c r="K1418" s="31" t="str">
        <f t="shared" si="141"/>
        <v/>
      </c>
      <c r="L1418" s="31" t="s">
        <v>13958</v>
      </c>
      <c r="M1418" s="31"/>
      <c r="N1418" s="33" t="e">
        <f>MOD(Rapportage!H1418-Rapportage!F1418,1)-P1418</f>
        <v>#VALUE!</v>
      </c>
      <c r="O1418" s="31" t="str">
        <f>IF(Rapportage!G1418="","",Rapportage!G1418-Rapportage!E1418)</f>
        <v/>
      </c>
      <c r="P1418" s="35" t="str">
        <f>IF(Rapportage!K1418="","",(Rapportage!K1418*60)/1440)</f>
        <v/>
      </c>
      <c r="Q1418" s="40" t="str">
        <f>IF(O1418=1,1-((Rapportage!F607-$X$2)),"")</f>
        <v/>
      </c>
      <c r="R1418" s="40" t="str">
        <f t="shared" si="140"/>
        <v/>
      </c>
      <c r="S1418" s="35" t="str">
        <f>IF(OR(O1418=1,Rapportage!H1418&lt;$X$3),IF(Rapportage!H1418&lt;"00:01","",(Rapportage!H1418-$X$2)),"")</f>
        <v/>
      </c>
      <c r="T1418" s="36" t="str">
        <f t="shared" si="142"/>
        <v/>
      </c>
      <c r="U1418" s="41" t="str">
        <f t="shared" si="143"/>
        <v/>
      </c>
      <c r="V1418" s="36" t="str">
        <f t="shared" si="144"/>
        <v/>
      </c>
      <c r="W1418" s="36" t="str">
        <f t="shared" si="145"/>
        <v/>
      </c>
      <c r="X1418" s="31"/>
      <c r="Y1418" s="31"/>
      <c r="Z1418" s="31" t="s">
        <v>10376</v>
      </c>
      <c r="AA1418" s="31">
        <v>1417</v>
      </c>
      <c r="AB1418" s="31"/>
      <c r="AC1418" s="31"/>
      <c r="AD1418" s="31"/>
      <c r="AE1418" s="31"/>
      <c r="AF1418" s="31"/>
    </row>
    <row r="1419" spans="1:32">
      <c r="A1419" s="31" t="str">
        <f>IF((Rapportage!A1419)="","",_xlfn.CONCAT(REPT("0",4-LEN(Rapportage!A1419)),Rapportage!A1419))</f>
        <v/>
      </c>
      <c r="B1419" s="31" t="s">
        <v>4260</v>
      </c>
      <c r="C1419" s="31" t="str">
        <f>IF((Rapportage!C1419)="","",_xlfn.CONCAT(REPT("0",10-LEN(Rapportage!C1419)),Rapportage!C1419))</f>
        <v/>
      </c>
      <c r="D1419" s="31" t="s">
        <v>4261</v>
      </c>
      <c r="E1419" s="31" t="s">
        <v>19000</v>
      </c>
      <c r="F1419" s="31" t="s">
        <v>16478</v>
      </c>
      <c r="G1419" s="31" t="s">
        <v>4262</v>
      </c>
      <c r="H1419" s="31" t="s">
        <v>10377</v>
      </c>
      <c r="I1419" s="31">
        <v>1766</v>
      </c>
      <c r="J1419" s="31" t="e">
        <f ca="1">IF(($AB$2-$AA$2) &gt;= 0,IF(LEN(TEXT((V1419)*100,"00000"))=3,_xlfn.CONCAT(0,TEXT((V1419)*100,"00000")),TEXT((V1419)*100,"00000")),empty)</f>
        <v>#NAME?</v>
      </c>
      <c r="K1419" s="31" t="str">
        <f t="shared" si="141"/>
        <v/>
      </c>
      <c r="L1419" s="31" t="s">
        <v>13959</v>
      </c>
      <c r="M1419" s="31"/>
      <c r="N1419" s="33" t="e">
        <f>MOD(Rapportage!H1419-Rapportage!F1419,1)-P1419</f>
        <v>#VALUE!</v>
      </c>
      <c r="O1419" s="31" t="str">
        <f>IF(Rapportage!G1419="","",Rapportage!G1419-Rapportage!E1419)</f>
        <v/>
      </c>
      <c r="P1419" s="35" t="str">
        <f>IF(Rapportage!K1419="","",(Rapportage!K1419*60)/1440)</f>
        <v/>
      </c>
      <c r="Q1419" s="40" t="str">
        <f>IF(O1419=1,1-((Rapportage!F608-$X$2)),"")</f>
        <v/>
      </c>
      <c r="R1419" s="40" t="str">
        <f t="shared" si="140"/>
        <v/>
      </c>
      <c r="S1419" s="35" t="str">
        <f>IF(OR(O1419=1,Rapportage!H1419&lt;$X$3),IF(Rapportage!H1419&lt;"00:01","",(Rapportage!H1419-$X$2)),"")</f>
        <v/>
      </c>
      <c r="T1419" s="36" t="str">
        <f t="shared" si="142"/>
        <v/>
      </c>
      <c r="U1419" s="41" t="str">
        <f t="shared" si="143"/>
        <v/>
      </c>
      <c r="V1419" s="36" t="str">
        <f t="shared" si="144"/>
        <v/>
      </c>
      <c r="W1419" s="36" t="str">
        <f t="shared" si="145"/>
        <v/>
      </c>
      <c r="X1419" s="31"/>
      <c r="Y1419" s="31"/>
      <c r="Z1419" s="31" t="s">
        <v>10378</v>
      </c>
      <c r="AA1419" s="31">
        <v>1418</v>
      </c>
      <c r="AB1419" s="31"/>
      <c r="AC1419" s="31"/>
      <c r="AD1419" s="31"/>
      <c r="AE1419" s="31"/>
      <c r="AF1419" s="31"/>
    </row>
    <row r="1420" spans="1:32">
      <c r="A1420" s="31" t="str">
        <f>IF((Rapportage!A1420)="","",_xlfn.CONCAT(REPT("0",4-LEN(Rapportage!A1420)),Rapportage!A1420))</f>
        <v/>
      </c>
      <c r="B1420" s="31" t="s">
        <v>4263</v>
      </c>
      <c r="C1420" s="31" t="str">
        <f>IF((Rapportage!C1420)="","",_xlfn.CONCAT(REPT("0",10-LEN(Rapportage!C1420)),Rapportage!C1420))</f>
        <v/>
      </c>
      <c r="D1420" s="31" t="s">
        <v>4264</v>
      </c>
      <c r="E1420" s="31" t="s">
        <v>19001</v>
      </c>
      <c r="F1420" s="31" t="s">
        <v>16479</v>
      </c>
      <c r="G1420" s="31" t="s">
        <v>4265</v>
      </c>
      <c r="H1420" s="31" t="s">
        <v>10379</v>
      </c>
      <c r="I1420" s="31">
        <v>1766</v>
      </c>
      <c r="J1420" s="31" t="e">
        <f ca="1">IF(($AB$2-$AA$2) &gt;= 0,IF(LEN(TEXT((V1420)*100,"00000"))=3,_xlfn.CONCAT(0,TEXT((V1420)*100,"00000")),TEXT((V1420)*100,"00000")),empty)</f>
        <v>#NAME?</v>
      </c>
      <c r="K1420" s="31" t="str">
        <f t="shared" si="141"/>
        <v/>
      </c>
      <c r="L1420" s="31" t="s">
        <v>13960</v>
      </c>
      <c r="M1420" s="31"/>
      <c r="N1420" s="33" t="e">
        <f>MOD(Rapportage!H1420-Rapportage!F1420,1)-P1420</f>
        <v>#VALUE!</v>
      </c>
      <c r="O1420" s="31" t="str">
        <f>IF(Rapportage!G1420="","",Rapportage!G1420-Rapportage!E1420)</f>
        <v/>
      </c>
      <c r="P1420" s="35" t="str">
        <f>IF(Rapportage!K1420="","",(Rapportage!K1420*60)/1440)</f>
        <v/>
      </c>
      <c r="Q1420" s="40" t="str">
        <f>IF(O1420=1,1-((Rapportage!F609-$X$2)),"")</f>
        <v/>
      </c>
      <c r="R1420" s="40" t="str">
        <f t="shared" si="140"/>
        <v/>
      </c>
      <c r="S1420" s="35" t="str">
        <f>IF(OR(O1420=1,Rapportage!H1420&lt;$X$3),IF(Rapportage!H1420&lt;"00:01","",(Rapportage!H1420-$X$2)),"")</f>
        <v/>
      </c>
      <c r="T1420" s="36" t="str">
        <f t="shared" si="142"/>
        <v/>
      </c>
      <c r="U1420" s="41" t="str">
        <f t="shared" si="143"/>
        <v/>
      </c>
      <c r="V1420" s="36" t="str">
        <f t="shared" si="144"/>
        <v/>
      </c>
      <c r="W1420" s="36" t="str">
        <f t="shared" si="145"/>
        <v/>
      </c>
      <c r="X1420" s="31"/>
      <c r="Y1420" s="31"/>
      <c r="Z1420" s="31" t="s">
        <v>10380</v>
      </c>
      <c r="AA1420" s="31">
        <v>1419</v>
      </c>
      <c r="AB1420" s="31"/>
      <c r="AC1420" s="31"/>
      <c r="AD1420" s="31"/>
      <c r="AE1420" s="31"/>
      <c r="AF1420" s="31"/>
    </row>
    <row r="1421" spans="1:32">
      <c r="A1421" s="31" t="str">
        <f>IF((Rapportage!A1421)="","",_xlfn.CONCAT(REPT("0",4-LEN(Rapportage!A1421)),Rapportage!A1421))</f>
        <v/>
      </c>
      <c r="B1421" s="31" t="s">
        <v>4266</v>
      </c>
      <c r="C1421" s="31" t="str">
        <f>IF((Rapportage!C1421)="","",_xlfn.CONCAT(REPT("0",10-LEN(Rapportage!C1421)),Rapportage!C1421))</f>
        <v/>
      </c>
      <c r="D1421" s="31" t="s">
        <v>4267</v>
      </c>
      <c r="E1421" s="31" t="s">
        <v>19002</v>
      </c>
      <c r="F1421" s="31" t="s">
        <v>16480</v>
      </c>
      <c r="G1421" s="31" t="s">
        <v>4268</v>
      </c>
      <c r="H1421" s="31" t="s">
        <v>10381</v>
      </c>
      <c r="I1421" s="31">
        <v>1766</v>
      </c>
      <c r="J1421" s="31" t="e">
        <f ca="1">IF(($AB$2-$AA$2) &gt;= 0,IF(LEN(TEXT((V1421)*100,"00000"))=3,_xlfn.CONCAT(0,TEXT((V1421)*100,"00000")),TEXT((V1421)*100,"00000")),empty)</f>
        <v>#NAME?</v>
      </c>
      <c r="K1421" s="31" t="str">
        <f t="shared" si="141"/>
        <v/>
      </c>
      <c r="L1421" s="31" t="s">
        <v>13961</v>
      </c>
      <c r="M1421" s="31"/>
      <c r="N1421" s="33" t="e">
        <f>MOD(Rapportage!H1421-Rapportage!F1421,1)-P1421</f>
        <v>#VALUE!</v>
      </c>
      <c r="O1421" s="31" t="str">
        <f>IF(Rapportage!G1421="","",Rapportage!G1421-Rapportage!E1421)</f>
        <v/>
      </c>
      <c r="P1421" s="35" t="str">
        <f>IF(Rapportage!K1421="","",(Rapportage!K1421*60)/1440)</f>
        <v/>
      </c>
      <c r="Q1421" s="40" t="str">
        <f>IF(O1421=1,1-((Rapportage!F610-$X$2)),"")</f>
        <v/>
      </c>
      <c r="R1421" s="40" t="str">
        <f t="shared" si="140"/>
        <v/>
      </c>
      <c r="S1421" s="35" t="str">
        <f>IF(OR(O1421=1,Rapportage!H1421&lt;$X$3),IF(Rapportage!H1421&lt;"00:01","",(Rapportage!H1421-$X$2)),"")</f>
        <v/>
      </c>
      <c r="T1421" s="36" t="str">
        <f t="shared" si="142"/>
        <v/>
      </c>
      <c r="U1421" s="41" t="str">
        <f t="shared" si="143"/>
        <v/>
      </c>
      <c r="V1421" s="36" t="str">
        <f t="shared" si="144"/>
        <v/>
      </c>
      <c r="W1421" s="36" t="str">
        <f t="shared" si="145"/>
        <v/>
      </c>
      <c r="X1421" s="31"/>
      <c r="Y1421" s="31"/>
      <c r="Z1421" s="31" t="s">
        <v>10382</v>
      </c>
      <c r="AA1421" s="31">
        <v>1420</v>
      </c>
      <c r="AB1421" s="31"/>
      <c r="AC1421" s="31"/>
      <c r="AD1421" s="31"/>
      <c r="AE1421" s="31"/>
      <c r="AF1421" s="31"/>
    </row>
    <row r="1422" spans="1:32">
      <c r="A1422" s="31" t="str">
        <f>IF((Rapportage!A1422)="","",_xlfn.CONCAT(REPT("0",4-LEN(Rapportage!A1422)),Rapportage!A1422))</f>
        <v/>
      </c>
      <c r="B1422" s="31" t="s">
        <v>4269</v>
      </c>
      <c r="C1422" s="31" t="str">
        <f>IF((Rapportage!C1422)="","",_xlfn.CONCAT(REPT("0",10-LEN(Rapportage!C1422)),Rapportage!C1422))</f>
        <v/>
      </c>
      <c r="D1422" s="31" t="s">
        <v>4270</v>
      </c>
      <c r="E1422" s="31" t="s">
        <v>19003</v>
      </c>
      <c r="F1422" s="31" t="s">
        <v>16481</v>
      </c>
      <c r="G1422" s="31" t="s">
        <v>4271</v>
      </c>
      <c r="H1422" s="31" t="s">
        <v>10383</v>
      </c>
      <c r="I1422" s="31">
        <v>1766</v>
      </c>
      <c r="J1422" s="31" t="e">
        <f ca="1">IF(($AB$2-$AA$2) &gt;= 0,IF(LEN(TEXT((V1422)*100,"00000"))=3,_xlfn.CONCAT(0,TEXT((V1422)*100,"00000")),TEXT((V1422)*100,"00000")),empty)</f>
        <v>#NAME?</v>
      </c>
      <c r="K1422" s="31" t="str">
        <f t="shared" si="141"/>
        <v/>
      </c>
      <c r="L1422" s="31" t="s">
        <v>13962</v>
      </c>
      <c r="M1422" s="31"/>
      <c r="N1422" s="33" t="e">
        <f>MOD(Rapportage!H1422-Rapportage!F1422,1)-P1422</f>
        <v>#VALUE!</v>
      </c>
      <c r="O1422" s="31" t="str">
        <f>IF(Rapportage!G1422="","",Rapportage!G1422-Rapportage!E1422)</f>
        <v/>
      </c>
      <c r="P1422" s="35" t="str">
        <f>IF(Rapportage!K1422="","",(Rapportage!K1422*60)/1440)</f>
        <v/>
      </c>
      <c r="Q1422" s="40" t="str">
        <f>IF(O1422=1,1-((Rapportage!F611-$X$2)),"")</f>
        <v/>
      </c>
      <c r="R1422" s="40" t="str">
        <f t="shared" si="140"/>
        <v/>
      </c>
      <c r="S1422" s="35" t="str">
        <f>IF(OR(O1422=1,Rapportage!H1422&lt;$X$3),IF(Rapportage!H1422&lt;"00:01","",(Rapportage!H1422-$X$2)),"")</f>
        <v/>
      </c>
      <c r="T1422" s="36" t="str">
        <f t="shared" si="142"/>
        <v/>
      </c>
      <c r="U1422" s="41" t="str">
        <f t="shared" si="143"/>
        <v/>
      </c>
      <c r="V1422" s="36" t="str">
        <f t="shared" si="144"/>
        <v/>
      </c>
      <c r="W1422" s="36" t="str">
        <f t="shared" si="145"/>
        <v/>
      </c>
      <c r="X1422" s="31"/>
      <c r="Y1422" s="31"/>
      <c r="Z1422" s="31" t="s">
        <v>10384</v>
      </c>
      <c r="AA1422" s="31">
        <v>1421</v>
      </c>
      <c r="AB1422" s="31"/>
      <c r="AC1422" s="31"/>
      <c r="AD1422" s="31"/>
      <c r="AE1422" s="31"/>
      <c r="AF1422" s="31"/>
    </row>
    <row r="1423" spans="1:32">
      <c r="A1423" s="31" t="str">
        <f>IF((Rapportage!A1423)="","",_xlfn.CONCAT(REPT("0",4-LEN(Rapportage!A1423)),Rapportage!A1423))</f>
        <v/>
      </c>
      <c r="B1423" s="31" t="s">
        <v>4272</v>
      </c>
      <c r="C1423" s="31" t="str">
        <f>IF((Rapportage!C1423)="","",_xlfn.CONCAT(REPT("0",10-LEN(Rapportage!C1423)),Rapportage!C1423))</f>
        <v/>
      </c>
      <c r="D1423" s="31" t="s">
        <v>4273</v>
      </c>
      <c r="E1423" s="31" t="s">
        <v>19004</v>
      </c>
      <c r="F1423" s="31" t="s">
        <v>16482</v>
      </c>
      <c r="G1423" s="31" t="s">
        <v>4274</v>
      </c>
      <c r="H1423" s="31" t="s">
        <v>10385</v>
      </c>
      <c r="I1423" s="31">
        <v>1766</v>
      </c>
      <c r="J1423" s="31" t="e">
        <f ca="1">IF(($AB$2-$AA$2) &gt;= 0,IF(LEN(TEXT((V1423)*100,"00000"))=3,_xlfn.CONCAT(0,TEXT((V1423)*100,"00000")),TEXT((V1423)*100,"00000")),empty)</f>
        <v>#NAME?</v>
      </c>
      <c r="K1423" s="31" t="str">
        <f t="shared" si="141"/>
        <v/>
      </c>
      <c r="L1423" s="31" t="s">
        <v>13963</v>
      </c>
      <c r="M1423" s="31"/>
      <c r="N1423" s="33" t="e">
        <f>MOD(Rapportage!H1423-Rapportage!F1423,1)-P1423</f>
        <v>#VALUE!</v>
      </c>
      <c r="O1423" s="31" t="str">
        <f>IF(Rapportage!G1423="","",Rapportage!G1423-Rapportage!E1423)</f>
        <v/>
      </c>
      <c r="P1423" s="35" t="str">
        <f>IF(Rapportage!K1423="","",(Rapportage!K1423*60)/1440)</f>
        <v/>
      </c>
      <c r="Q1423" s="40" t="str">
        <f>IF(O1423=1,1-((Rapportage!F612-$X$2)),"")</f>
        <v/>
      </c>
      <c r="R1423" s="40" t="str">
        <f t="shared" si="140"/>
        <v/>
      </c>
      <c r="S1423" s="35" t="str">
        <f>IF(OR(O1423=1,Rapportage!H1423&lt;$X$3),IF(Rapportage!H1423&lt;"00:01","",(Rapportage!H1423-$X$2)),"")</f>
        <v/>
      </c>
      <c r="T1423" s="36" t="str">
        <f t="shared" si="142"/>
        <v/>
      </c>
      <c r="U1423" s="41" t="str">
        <f t="shared" si="143"/>
        <v/>
      </c>
      <c r="V1423" s="36" t="str">
        <f t="shared" si="144"/>
        <v/>
      </c>
      <c r="W1423" s="36" t="str">
        <f t="shared" si="145"/>
        <v/>
      </c>
      <c r="X1423" s="31"/>
      <c r="Y1423" s="31"/>
      <c r="Z1423" s="31" t="s">
        <v>10386</v>
      </c>
      <c r="AA1423" s="31">
        <v>1422</v>
      </c>
      <c r="AB1423" s="31"/>
      <c r="AC1423" s="31"/>
      <c r="AD1423" s="31"/>
      <c r="AE1423" s="31"/>
      <c r="AF1423" s="31"/>
    </row>
    <row r="1424" spans="1:32">
      <c r="A1424" s="31" t="str">
        <f>IF((Rapportage!A1424)="","",_xlfn.CONCAT(REPT("0",4-LEN(Rapportage!A1424)),Rapportage!A1424))</f>
        <v/>
      </c>
      <c r="B1424" s="31" t="s">
        <v>4275</v>
      </c>
      <c r="C1424" s="31" t="str">
        <f>IF((Rapportage!C1424)="","",_xlfn.CONCAT(REPT("0",10-LEN(Rapportage!C1424)),Rapportage!C1424))</f>
        <v/>
      </c>
      <c r="D1424" s="31" t="s">
        <v>4276</v>
      </c>
      <c r="E1424" s="31" t="s">
        <v>19005</v>
      </c>
      <c r="F1424" s="31" t="s">
        <v>16483</v>
      </c>
      <c r="G1424" s="31" t="s">
        <v>4277</v>
      </c>
      <c r="H1424" s="31" t="s">
        <v>10387</v>
      </c>
      <c r="I1424" s="31">
        <v>1766</v>
      </c>
      <c r="J1424" s="31" t="e">
        <f ca="1">IF(($AB$2-$AA$2) &gt;= 0,IF(LEN(TEXT((V1424)*100,"00000"))=3,_xlfn.CONCAT(0,TEXT((V1424)*100,"00000")),TEXT((V1424)*100,"00000")),empty)</f>
        <v>#NAME?</v>
      </c>
      <c r="K1424" s="31" t="str">
        <f t="shared" si="141"/>
        <v/>
      </c>
      <c r="L1424" s="31" t="s">
        <v>13964</v>
      </c>
      <c r="M1424" s="31"/>
      <c r="N1424" s="33" t="e">
        <f>MOD(Rapportage!H1424-Rapportage!F1424,1)-P1424</f>
        <v>#VALUE!</v>
      </c>
      <c r="O1424" s="31" t="str">
        <f>IF(Rapportage!G1424="","",Rapportage!G1424-Rapportage!E1424)</f>
        <v/>
      </c>
      <c r="P1424" s="35" t="str">
        <f>IF(Rapportage!K1424="","",(Rapportage!K1424*60)/1440)</f>
        <v/>
      </c>
      <c r="Q1424" s="40" t="str">
        <f>IF(O1424=1,1-((Rapportage!F613-$X$2)),"")</f>
        <v/>
      </c>
      <c r="R1424" s="40" t="str">
        <f t="shared" si="140"/>
        <v/>
      </c>
      <c r="S1424" s="35" t="str">
        <f>IF(OR(O1424=1,Rapportage!H1424&lt;$X$3),IF(Rapportage!H1424&lt;"00:01","",(Rapportage!H1424-$X$2)),"")</f>
        <v/>
      </c>
      <c r="T1424" s="36" t="str">
        <f t="shared" si="142"/>
        <v/>
      </c>
      <c r="U1424" s="41" t="str">
        <f t="shared" si="143"/>
        <v/>
      </c>
      <c r="V1424" s="36" t="str">
        <f t="shared" si="144"/>
        <v/>
      </c>
      <c r="W1424" s="36" t="str">
        <f t="shared" si="145"/>
        <v/>
      </c>
      <c r="X1424" s="31"/>
      <c r="Y1424" s="31"/>
      <c r="Z1424" s="31" t="s">
        <v>10388</v>
      </c>
      <c r="AA1424" s="31">
        <v>1423</v>
      </c>
      <c r="AB1424" s="31"/>
      <c r="AC1424" s="31"/>
      <c r="AD1424" s="31"/>
      <c r="AE1424" s="31"/>
      <c r="AF1424" s="31"/>
    </row>
    <row r="1425" spans="1:32">
      <c r="A1425" s="31" t="str">
        <f>IF((Rapportage!A1425)="","",_xlfn.CONCAT(REPT("0",4-LEN(Rapportage!A1425)),Rapportage!A1425))</f>
        <v/>
      </c>
      <c r="B1425" s="31" t="s">
        <v>4278</v>
      </c>
      <c r="C1425" s="31" t="str">
        <f>IF((Rapportage!C1425)="","",_xlfn.CONCAT(REPT("0",10-LEN(Rapportage!C1425)),Rapportage!C1425))</f>
        <v/>
      </c>
      <c r="D1425" s="31" t="s">
        <v>4279</v>
      </c>
      <c r="E1425" s="31" t="s">
        <v>19006</v>
      </c>
      <c r="F1425" s="31" t="s">
        <v>16484</v>
      </c>
      <c r="G1425" s="31" t="s">
        <v>4280</v>
      </c>
      <c r="H1425" s="31" t="s">
        <v>10389</v>
      </c>
      <c r="I1425" s="31">
        <v>1766</v>
      </c>
      <c r="J1425" s="31" t="e">
        <f ca="1">IF(($AB$2-$AA$2) &gt;= 0,IF(LEN(TEXT((V1425)*100,"00000"))=3,_xlfn.CONCAT(0,TEXT((V1425)*100,"00000")),TEXT((V1425)*100,"00000")),empty)</f>
        <v>#NAME?</v>
      </c>
      <c r="K1425" s="31" t="str">
        <f t="shared" si="141"/>
        <v/>
      </c>
      <c r="L1425" s="31" t="s">
        <v>13965</v>
      </c>
      <c r="M1425" s="31"/>
      <c r="N1425" s="33" t="e">
        <f>MOD(Rapportage!H1425-Rapportage!F1425,1)-P1425</f>
        <v>#VALUE!</v>
      </c>
      <c r="O1425" s="31" t="str">
        <f>IF(Rapportage!G1425="","",Rapportage!G1425-Rapportage!E1425)</f>
        <v/>
      </c>
      <c r="P1425" s="35" t="str">
        <f>IF(Rapportage!K1425="","",(Rapportage!K1425*60)/1440)</f>
        <v/>
      </c>
      <c r="Q1425" s="40" t="str">
        <f>IF(O1425=1,1-((Rapportage!F614-$X$2)),"")</f>
        <v/>
      </c>
      <c r="R1425" s="40" t="str">
        <f t="shared" si="140"/>
        <v/>
      </c>
      <c r="S1425" s="35" t="str">
        <f>IF(OR(O1425=1,Rapportage!H1425&lt;$X$3),IF(Rapportage!H1425&lt;"00:01","",(Rapportage!H1425-$X$2)),"")</f>
        <v/>
      </c>
      <c r="T1425" s="36" t="str">
        <f t="shared" si="142"/>
        <v/>
      </c>
      <c r="U1425" s="41" t="str">
        <f t="shared" si="143"/>
        <v/>
      </c>
      <c r="V1425" s="36" t="str">
        <f t="shared" si="144"/>
        <v/>
      </c>
      <c r="W1425" s="36" t="str">
        <f t="shared" si="145"/>
        <v/>
      </c>
      <c r="X1425" s="31"/>
      <c r="Y1425" s="31"/>
      <c r="Z1425" s="31" t="s">
        <v>10390</v>
      </c>
      <c r="AA1425" s="31">
        <v>1424</v>
      </c>
      <c r="AB1425" s="31"/>
      <c r="AC1425" s="31"/>
      <c r="AD1425" s="31"/>
      <c r="AE1425" s="31"/>
      <c r="AF1425" s="31"/>
    </row>
    <row r="1426" spans="1:32">
      <c r="A1426" s="31" t="str">
        <f>IF((Rapportage!A1426)="","",_xlfn.CONCAT(REPT("0",4-LEN(Rapportage!A1426)),Rapportage!A1426))</f>
        <v/>
      </c>
      <c r="B1426" s="31" t="s">
        <v>4281</v>
      </c>
      <c r="C1426" s="31" t="str">
        <f>IF((Rapportage!C1426)="","",_xlfn.CONCAT(REPT("0",10-LEN(Rapportage!C1426)),Rapportage!C1426))</f>
        <v/>
      </c>
      <c r="D1426" s="31" t="s">
        <v>4282</v>
      </c>
      <c r="E1426" s="31" t="s">
        <v>19007</v>
      </c>
      <c r="F1426" s="31" t="s">
        <v>16485</v>
      </c>
      <c r="G1426" s="31" t="s">
        <v>4283</v>
      </c>
      <c r="H1426" s="31" t="s">
        <v>10391</v>
      </c>
      <c r="I1426" s="31">
        <v>1766</v>
      </c>
      <c r="J1426" s="31" t="e">
        <f ca="1">IF(($AB$2-$AA$2) &gt;= 0,IF(LEN(TEXT((V1426)*100,"00000"))=3,_xlfn.CONCAT(0,TEXT((V1426)*100,"00000")),TEXT((V1426)*100,"00000")),empty)</f>
        <v>#NAME?</v>
      </c>
      <c r="K1426" s="31" t="str">
        <f t="shared" si="141"/>
        <v/>
      </c>
      <c r="L1426" s="31" t="s">
        <v>13966</v>
      </c>
      <c r="M1426" s="31"/>
      <c r="N1426" s="33" t="e">
        <f>MOD(Rapportage!H1426-Rapportage!F1426,1)-P1426</f>
        <v>#VALUE!</v>
      </c>
      <c r="O1426" s="31" t="str">
        <f>IF(Rapportage!G1426="","",Rapportage!G1426-Rapportage!E1426)</f>
        <v/>
      </c>
      <c r="P1426" s="35" t="str">
        <f>IF(Rapportage!K1426="","",(Rapportage!K1426*60)/1440)</f>
        <v/>
      </c>
      <c r="Q1426" s="40" t="str">
        <f>IF(O1426=1,1-((Rapportage!F615-$X$2)),"")</f>
        <v/>
      </c>
      <c r="R1426" s="40" t="str">
        <f t="shared" si="140"/>
        <v/>
      </c>
      <c r="S1426" s="35" t="str">
        <f>IF(OR(O1426=1,Rapportage!H1426&lt;$X$3),IF(Rapportage!H1426&lt;"00:01","",(Rapportage!H1426-$X$2)),"")</f>
        <v/>
      </c>
      <c r="T1426" s="36" t="str">
        <f t="shared" si="142"/>
        <v/>
      </c>
      <c r="U1426" s="41" t="str">
        <f t="shared" si="143"/>
        <v/>
      </c>
      <c r="V1426" s="36" t="str">
        <f t="shared" si="144"/>
        <v/>
      </c>
      <c r="W1426" s="36" t="str">
        <f t="shared" si="145"/>
        <v/>
      </c>
      <c r="X1426" s="31"/>
      <c r="Y1426" s="31"/>
      <c r="Z1426" s="31" t="s">
        <v>10392</v>
      </c>
      <c r="AA1426" s="31">
        <v>1425</v>
      </c>
      <c r="AB1426" s="31"/>
      <c r="AC1426" s="31"/>
      <c r="AD1426" s="31"/>
      <c r="AE1426" s="31"/>
      <c r="AF1426" s="31"/>
    </row>
    <row r="1427" spans="1:32">
      <c r="A1427" s="31" t="str">
        <f>IF((Rapportage!A1427)="","",_xlfn.CONCAT(REPT("0",4-LEN(Rapportage!A1427)),Rapportage!A1427))</f>
        <v/>
      </c>
      <c r="B1427" s="31" t="s">
        <v>4284</v>
      </c>
      <c r="C1427" s="31" t="str">
        <f>IF((Rapportage!C1427)="","",_xlfn.CONCAT(REPT("0",10-LEN(Rapportage!C1427)),Rapportage!C1427))</f>
        <v/>
      </c>
      <c r="D1427" s="31" t="s">
        <v>4285</v>
      </c>
      <c r="E1427" s="31" t="s">
        <v>19008</v>
      </c>
      <c r="F1427" s="31" t="s">
        <v>16486</v>
      </c>
      <c r="G1427" s="31" t="s">
        <v>4286</v>
      </c>
      <c r="H1427" s="31" t="s">
        <v>10393</v>
      </c>
      <c r="I1427" s="31">
        <v>1766</v>
      </c>
      <c r="J1427" s="31" t="e">
        <f ca="1">IF(($AB$2-$AA$2) &gt;= 0,IF(LEN(TEXT((V1427)*100,"00000"))=3,_xlfn.CONCAT(0,TEXT((V1427)*100,"00000")),TEXT((V1427)*100,"00000")),empty)</f>
        <v>#NAME?</v>
      </c>
      <c r="K1427" s="31" t="str">
        <f t="shared" si="141"/>
        <v/>
      </c>
      <c r="L1427" s="31" t="s">
        <v>13967</v>
      </c>
      <c r="M1427" s="31"/>
      <c r="N1427" s="33" t="e">
        <f>MOD(Rapportage!H1427-Rapportage!F1427,1)-P1427</f>
        <v>#VALUE!</v>
      </c>
      <c r="O1427" s="31" t="str">
        <f>IF(Rapportage!G1427="","",Rapportage!G1427-Rapportage!E1427)</f>
        <v/>
      </c>
      <c r="P1427" s="35" t="str">
        <f>IF(Rapportage!K1427="","",(Rapportage!K1427*60)/1440)</f>
        <v/>
      </c>
      <c r="Q1427" s="40" t="str">
        <f>IF(O1427=1,1-((Rapportage!F616-$X$2)),"")</f>
        <v/>
      </c>
      <c r="R1427" s="40" t="str">
        <f t="shared" si="140"/>
        <v/>
      </c>
      <c r="S1427" s="35" t="str">
        <f>IF(OR(O1427=1,Rapportage!H1427&lt;$X$3),IF(Rapportage!H1427&lt;"00:01","",(Rapportage!H1427-$X$2)),"")</f>
        <v/>
      </c>
      <c r="T1427" s="36" t="str">
        <f t="shared" si="142"/>
        <v/>
      </c>
      <c r="U1427" s="41" t="str">
        <f t="shared" si="143"/>
        <v/>
      </c>
      <c r="V1427" s="36" t="str">
        <f t="shared" si="144"/>
        <v/>
      </c>
      <c r="W1427" s="36" t="str">
        <f t="shared" si="145"/>
        <v/>
      </c>
      <c r="X1427" s="31"/>
      <c r="Y1427" s="31"/>
      <c r="Z1427" s="31" t="s">
        <v>10394</v>
      </c>
      <c r="AA1427" s="31">
        <v>1426</v>
      </c>
      <c r="AB1427" s="31"/>
      <c r="AC1427" s="31"/>
      <c r="AD1427" s="31"/>
      <c r="AE1427" s="31"/>
      <c r="AF1427" s="31"/>
    </row>
    <row r="1428" spans="1:32">
      <c r="A1428" s="31" t="str">
        <f>IF((Rapportage!A1428)="","",_xlfn.CONCAT(REPT("0",4-LEN(Rapportage!A1428)),Rapportage!A1428))</f>
        <v/>
      </c>
      <c r="B1428" s="31" t="s">
        <v>4287</v>
      </c>
      <c r="C1428" s="31" t="str">
        <f>IF((Rapportage!C1428)="","",_xlfn.CONCAT(REPT("0",10-LEN(Rapportage!C1428)),Rapportage!C1428))</f>
        <v/>
      </c>
      <c r="D1428" s="31" t="s">
        <v>4288</v>
      </c>
      <c r="E1428" s="31" t="s">
        <v>19009</v>
      </c>
      <c r="F1428" s="31" t="s">
        <v>16487</v>
      </c>
      <c r="G1428" s="31" t="s">
        <v>4289</v>
      </c>
      <c r="H1428" s="31" t="s">
        <v>10395</v>
      </c>
      <c r="I1428" s="31">
        <v>1766</v>
      </c>
      <c r="J1428" s="31" t="e">
        <f ca="1">IF(($AB$2-$AA$2) &gt;= 0,IF(LEN(TEXT((V1428)*100,"00000"))=3,_xlfn.CONCAT(0,TEXT((V1428)*100,"00000")),TEXT((V1428)*100,"00000")),empty)</f>
        <v>#NAME?</v>
      </c>
      <c r="K1428" s="31" t="str">
        <f t="shared" si="141"/>
        <v/>
      </c>
      <c r="L1428" s="31" t="s">
        <v>13968</v>
      </c>
      <c r="M1428" s="31"/>
      <c r="N1428" s="33" t="e">
        <f>MOD(Rapportage!H1428-Rapportage!F1428,1)-P1428</f>
        <v>#VALUE!</v>
      </c>
      <c r="O1428" s="31" t="str">
        <f>IF(Rapportage!G1428="","",Rapportage!G1428-Rapportage!E1428)</f>
        <v/>
      </c>
      <c r="P1428" s="35" t="str">
        <f>IF(Rapportage!K1428="","",(Rapportage!K1428*60)/1440)</f>
        <v/>
      </c>
      <c r="Q1428" s="40" t="str">
        <f>IF(O1428=1,1-((Rapportage!F617-$X$2)),"")</f>
        <v/>
      </c>
      <c r="R1428" s="40" t="str">
        <f t="shared" si="140"/>
        <v/>
      </c>
      <c r="S1428" s="35" t="str">
        <f>IF(OR(O1428=1,Rapportage!H1428&lt;$X$3),IF(Rapportage!H1428&lt;"00:01","",(Rapportage!H1428-$X$2)),"")</f>
        <v/>
      </c>
      <c r="T1428" s="36" t="str">
        <f t="shared" si="142"/>
        <v/>
      </c>
      <c r="U1428" s="41" t="str">
        <f t="shared" si="143"/>
        <v/>
      </c>
      <c r="V1428" s="36" t="str">
        <f t="shared" si="144"/>
        <v/>
      </c>
      <c r="W1428" s="36" t="str">
        <f t="shared" si="145"/>
        <v/>
      </c>
      <c r="X1428" s="31"/>
      <c r="Y1428" s="31"/>
      <c r="Z1428" s="31" t="s">
        <v>10396</v>
      </c>
      <c r="AA1428" s="31">
        <v>1427</v>
      </c>
      <c r="AB1428" s="31"/>
      <c r="AC1428" s="31"/>
      <c r="AD1428" s="31"/>
      <c r="AE1428" s="31"/>
      <c r="AF1428" s="31"/>
    </row>
    <row r="1429" spans="1:32">
      <c r="A1429" s="31" t="str">
        <f>IF((Rapportage!A1429)="","",_xlfn.CONCAT(REPT("0",4-LEN(Rapportage!A1429)),Rapportage!A1429))</f>
        <v/>
      </c>
      <c r="B1429" s="31" t="s">
        <v>4290</v>
      </c>
      <c r="C1429" s="31" t="str">
        <f>IF((Rapportage!C1429)="","",_xlfn.CONCAT(REPT("0",10-LEN(Rapportage!C1429)),Rapportage!C1429))</f>
        <v/>
      </c>
      <c r="D1429" s="31" t="s">
        <v>4291</v>
      </c>
      <c r="E1429" s="31" t="s">
        <v>19010</v>
      </c>
      <c r="F1429" s="31" t="s">
        <v>16488</v>
      </c>
      <c r="G1429" s="31" t="s">
        <v>4292</v>
      </c>
      <c r="H1429" s="31" t="s">
        <v>10397</v>
      </c>
      <c r="I1429" s="31">
        <v>1766</v>
      </c>
      <c r="J1429" s="31" t="e">
        <f ca="1">IF(($AB$2-$AA$2) &gt;= 0,IF(LEN(TEXT((V1429)*100,"00000"))=3,_xlfn.CONCAT(0,TEXT((V1429)*100,"00000")),TEXT((V1429)*100,"00000")),empty)</f>
        <v>#NAME?</v>
      </c>
      <c r="K1429" s="31" t="str">
        <f t="shared" si="141"/>
        <v/>
      </c>
      <c r="L1429" s="31" t="s">
        <v>13969</v>
      </c>
      <c r="M1429" s="31"/>
      <c r="N1429" s="33" t="e">
        <f>MOD(Rapportage!H1429-Rapportage!F1429,1)-P1429</f>
        <v>#VALUE!</v>
      </c>
      <c r="O1429" s="31" t="str">
        <f>IF(Rapportage!G1429="","",Rapportage!G1429-Rapportage!E1429)</f>
        <v/>
      </c>
      <c r="P1429" s="35" t="str">
        <f>IF(Rapportage!K1429="","",(Rapportage!K1429*60)/1440)</f>
        <v/>
      </c>
      <c r="Q1429" s="40" t="str">
        <f>IF(O1429=1,1-((Rapportage!F618-$X$2)),"")</f>
        <v/>
      </c>
      <c r="R1429" s="40" t="str">
        <f t="shared" si="140"/>
        <v/>
      </c>
      <c r="S1429" s="35" t="str">
        <f>IF(OR(O1429=1,Rapportage!H1429&lt;$X$3),IF(Rapportage!H1429&lt;"00:01","",(Rapportage!H1429-$X$2)),"")</f>
        <v/>
      </c>
      <c r="T1429" s="36" t="str">
        <f t="shared" si="142"/>
        <v/>
      </c>
      <c r="U1429" s="41" t="str">
        <f t="shared" si="143"/>
        <v/>
      </c>
      <c r="V1429" s="36" t="str">
        <f t="shared" si="144"/>
        <v/>
      </c>
      <c r="W1429" s="36" t="str">
        <f t="shared" si="145"/>
        <v/>
      </c>
      <c r="X1429" s="31"/>
      <c r="Y1429" s="31"/>
      <c r="Z1429" s="31" t="s">
        <v>10398</v>
      </c>
      <c r="AA1429" s="31">
        <v>1428</v>
      </c>
      <c r="AB1429" s="31"/>
      <c r="AC1429" s="31"/>
      <c r="AD1429" s="31"/>
      <c r="AE1429" s="31"/>
      <c r="AF1429" s="31"/>
    </row>
    <row r="1430" spans="1:32">
      <c r="A1430" s="31" t="str">
        <f>IF((Rapportage!A1430)="","",_xlfn.CONCAT(REPT("0",4-LEN(Rapportage!A1430)),Rapportage!A1430))</f>
        <v/>
      </c>
      <c r="B1430" s="31" t="s">
        <v>4293</v>
      </c>
      <c r="C1430" s="31" t="str">
        <f>IF((Rapportage!C1430)="","",_xlfn.CONCAT(REPT("0",10-LEN(Rapportage!C1430)),Rapportage!C1430))</f>
        <v/>
      </c>
      <c r="D1430" s="31" t="s">
        <v>4294</v>
      </c>
      <c r="E1430" s="31" t="s">
        <v>19011</v>
      </c>
      <c r="F1430" s="31" t="s">
        <v>16489</v>
      </c>
      <c r="G1430" s="31" t="s">
        <v>4295</v>
      </c>
      <c r="H1430" s="31" t="s">
        <v>10399</v>
      </c>
      <c r="I1430" s="31">
        <v>1766</v>
      </c>
      <c r="J1430" s="31" t="e">
        <f ca="1">IF(($AB$2-$AA$2) &gt;= 0,IF(LEN(TEXT((V1430)*100,"00000"))=3,_xlfn.CONCAT(0,TEXT((V1430)*100,"00000")),TEXT((V1430)*100,"00000")),empty)</f>
        <v>#NAME?</v>
      </c>
      <c r="K1430" s="31" t="str">
        <f t="shared" si="141"/>
        <v/>
      </c>
      <c r="L1430" s="31" t="s">
        <v>13970</v>
      </c>
      <c r="M1430" s="31"/>
      <c r="N1430" s="33" t="e">
        <f>MOD(Rapportage!H1430-Rapportage!F1430,1)-P1430</f>
        <v>#VALUE!</v>
      </c>
      <c r="O1430" s="31" t="str">
        <f>IF(Rapportage!G1430="","",Rapportage!G1430-Rapportage!E1430)</f>
        <v/>
      </c>
      <c r="P1430" s="35" t="str">
        <f>IF(Rapportage!K1430="","",(Rapportage!K1430*60)/1440)</f>
        <v/>
      </c>
      <c r="Q1430" s="40" t="str">
        <f>IF(O1430=1,1-((Rapportage!F619-$X$2)),"")</f>
        <v/>
      </c>
      <c r="R1430" s="40" t="str">
        <f t="shared" si="140"/>
        <v/>
      </c>
      <c r="S1430" s="35" t="str">
        <f>IF(OR(O1430=1,Rapportage!H1430&lt;$X$3),IF(Rapportage!H1430&lt;"00:01","",(Rapportage!H1430-$X$2)),"")</f>
        <v/>
      </c>
      <c r="T1430" s="36" t="str">
        <f t="shared" si="142"/>
        <v/>
      </c>
      <c r="U1430" s="41" t="str">
        <f t="shared" si="143"/>
        <v/>
      </c>
      <c r="V1430" s="36" t="str">
        <f t="shared" si="144"/>
        <v/>
      </c>
      <c r="W1430" s="36" t="str">
        <f t="shared" si="145"/>
        <v/>
      </c>
      <c r="X1430" s="31"/>
      <c r="Y1430" s="31"/>
      <c r="Z1430" s="31" t="s">
        <v>10400</v>
      </c>
      <c r="AA1430" s="31">
        <v>1429</v>
      </c>
      <c r="AB1430" s="31"/>
      <c r="AC1430" s="31"/>
      <c r="AD1430" s="31"/>
      <c r="AE1430" s="31"/>
      <c r="AF1430" s="31"/>
    </row>
    <row r="1431" spans="1:32">
      <c r="A1431" s="31" t="str">
        <f>IF((Rapportage!A1431)="","",_xlfn.CONCAT(REPT("0",4-LEN(Rapportage!A1431)),Rapportage!A1431))</f>
        <v/>
      </c>
      <c r="B1431" s="31" t="s">
        <v>4296</v>
      </c>
      <c r="C1431" s="31" t="str">
        <f>IF((Rapportage!C1431)="","",_xlfn.CONCAT(REPT("0",10-LEN(Rapportage!C1431)),Rapportage!C1431))</f>
        <v/>
      </c>
      <c r="D1431" s="31" t="s">
        <v>4297</v>
      </c>
      <c r="E1431" s="31" t="s">
        <v>19012</v>
      </c>
      <c r="F1431" s="31" t="s">
        <v>16490</v>
      </c>
      <c r="G1431" s="31" t="s">
        <v>4298</v>
      </c>
      <c r="H1431" s="31" t="s">
        <v>10401</v>
      </c>
      <c r="I1431" s="31">
        <v>1766</v>
      </c>
      <c r="J1431" s="31" t="e">
        <f ca="1">IF(($AB$2-$AA$2) &gt;= 0,IF(LEN(TEXT((V1431)*100,"00000"))=3,_xlfn.CONCAT(0,TEXT((V1431)*100,"00000")),TEXT((V1431)*100,"00000")),empty)</f>
        <v>#NAME?</v>
      </c>
      <c r="K1431" s="31" t="str">
        <f t="shared" si="141"/>
        <v/>
      </c>
      <c r="L1431" s="31" t="s">
        <v>13971</v>
      </c>
      <c r="M1431" s="31"/>
      <c r="N1431" s="33" t="e">
        <f>MOD(Rapportage!H1431-Rapportage!F1431,1)-P1431</f>
        <v>#VALUE!</v>
      </c>
      <c r="O1431" s="31" t="str">
        <f>IF(Rapportage!G1431="","",Rapportage!G1431-Rapportage!E1431)</f>
        <v/>
      </c>
      <c r="P1431" s="35" t="str">
        <f>IF(Rapportage!K1431="","",(Rapportage!K1431*60)/1440)</f>
        <v/>
      </c>
      <c r="Q1431" s="40" t="str">
        <f>IF(O1431=1,1-((Rapportage!F620-$X$2)),"")</f>
        <v/>
      </c>
      <c r="R1431" s="40" t="str">
        <f t="shared" si="140"/>
        <v/>
      </c>
      <c r="S1431" s="35" t="str">
        <f>IF(OR(O1431=1,Rapportage!H1431&lt;$X$3),IF(Rapportage!H1431&lt;"00:01","",(Rapportage!H1431-$X$2)),"")</f>
        <v/>
      </c>
      <c r="T1431" s="36" t="str">
        <f t="shared" si="142"/>
        <v/>
      </c>
      <c r="U1431" s="41" t="str">
        <f t="shared" si="143"/>
        <v/>
      </c>
      <c r="V1431" s="36" t="str">
        <f t="shared" si="144"/>
        <v/>
      </c>
      <c r="W1431" s="36" t="str">
        <f t="shared" si="145"/>
        <v/>
      </c>
      <c r="X1431" s="31"/>
      <c r="Y1431" s="31"/>
      <c r="Z1431" s="31" t="s">
        <v>10402</v>
      </c>
      <c r="AA1431" s="31">
        <v>1430</v>
      </c>
      <c r="AB1431" s="31"/>
      <c r="AC1431" s="31"/>
      <c r="AD1431" s="31"/>
      <c r="AE1431" s="31"/>
      <c r="AF1431" s="31"/>
    </row>
    <row r="1432" spans="1:32">
      <c r="A1432" s="31" t="str">
        <f>IF((Rapportage!A1432)="","",_xlfn.CONCAT(REPT("0",4-LEN(Rapportage!A1432)),Rapportage!A1432))</f>
        <v/>
      </c>
      <c r="B1432" s="31" t="s">
        <v>4299</v>
      </c>
      <c r="C1432" s="31" t="str">
        <f>IF((Rapportage!C1432)="","",_xlfn.CONCAT(REPT("0",10-LEN(Rapportage!C1432)),Rapportage!C1432))</f>
        <v/>
      </c>
      <c r="D1432" s="31" t="s">
        <v>4300</v>
      </c>
      <c r="E1432" s="31" t="s">
        <v>19013</v>
      </c>
      <c r="F1432" s="31" t="s">
        <v>16491</v>
      </c>
      <c r="G1432" s="31" t="s">
        <v>4301</v>
      </c>
      <c r="H1432" s="31" t="s">
        <v>10403</v>
      </c>
      <c r="I1432" s="31">
        <v>1766</v>
      </c>
      <c r="J1432" s="31" t="e">
        <f ca="1">IF(($AB$2-$AA$2) &gt;= 0,IF(LEN(TEXT((V1432)*100,"00000"))=3,_xlfn.CONCAT(0,TEXT((V1432)*100,"00000")),TEXT((V1432)*100,"00000")),empty)</f>
        <v>#NAME?</v>
      </c>
      <c r="K1432" s="31" t="str">
        <f t="shared" si="141"/>
        <v/>
      </c>
      <c r="L1432" s="31" t="s">
        <v>13972</v>
      </c>
      <c r="M1432" s="31"/>
      <c r="N1432" s="33" t="e">
        <f>MOD(Rapportage!H1432-Rapportage!F1432,1)-P1432</f>
        <v>#VALUE!</v>
      </c>
      <c r="O1432" s="31" t="str">
        <f>IF(Rapportage!G1432="","",Rapportage!G1432-Rapportage!E1432)</f>
        <v/>
      </c>
      <c r="P1432" s="35" t="str">
        <f>IF(Rapportage!K1432="","",(Rapportage!K1432*60)/1440)</f>
        <v/>
      </c>
      <c r="Q1432" s="40" t="str">
        <f>IF(O1432=1,1-((Rapportage!F621-$X$2)),"")</f>
        <v/>
      </c>
      <c r="R1432" s="40" t="str">
        <f t="shared" si="140"/>
        <v/>
      </c>
      <c r="S1432" s="35" t="str">
        <f>IF(OR(O1432=1,Rapportage!H1432&lt;$X$3),IF(Rapportage!H1432&lt;"00:01","",(Rapportage!H1432-$X$2)),"")</f>
        <v/>
      </c>
      <c r="T1432" s="36" t="str">
        <f t="shared" si="142"/>
        <v/>
      </c>
      <c r="U1432" s="41" t="str">
        <f t="shared" si="143"/>
        <v/>
      </c>
      <c r="V1432" s="36" t="str">
        <f t="shared" si="144"/>
        <v/>
      </c>
      <c r="W1432" s="36" t="str">
        <f t="shared" si="145"/>
        <v/>
      </c>
      <c r="X1432" s="31"/>
      <c r="Y1432" s="31"/>
      <c r="Z1432" s="31" t="s">
        <v>10404</v>
      </c>
      <c r="AA1432" s="31">
        <v>1431</v>
      </c>
      <c r="AB1432" s="31"/>
      <c r="AC1432" s="31"/>
      <c r="AD1432" s="31"/>
      <c r="AE1432" s="31"/>
      <c r="AF1432" s="31"/>
    </row>
    <row r="1433" spans="1:32">
      <c r="A1433" s="31" t="str">
        <f>IF((Rapportage!A1433)="","",_xlfn.CONCAT(REPT("0",4-LEN(Rapportage!A1433)),Rapportage!A1433))</f>
        <v/>
      </c>
      <c r="B1433" s="31" t="s">
        <v>4302</v>
      </c>
      <c r="C1433" s="31" t="str">
        <f>IF((Rapportage!C1433)="","",_xlfn.CONCAT(REPT("0",10-LEN(Rapportage!C1433)),Rapportage!C1433))</f>
        <v/>
      </c>
      <c r="D1433" s="31" t="s">
        <v>4303</v>
      </c>
      <c r="E1433" s="31" t="s">
        <v>19014</v>
      </c>
      <c r="F1433" s="31" t="s">
        <v>16492</v>
      </c>
      <c r="G1433" s="31" t="s">
        <v>4304</v>
      </c>
      <c r="H1433" s="31" t="s">
        <v>10405</v>
      </c>
      <c r="I1433" s="31">
        <v>1766</v>
      </c>
      <c r="J1433" s="31" t="e">
        <f ca="1">IF(($AB$2-$AA$2) &gt;= 0,IF(LEN(TEXT((V1433)*100,"00000"))=3,_xlfn.CONCAT(0,TEXT((V1433)*100,"00000")),TEXT((V1433)*100,"00000")),empty)</f>
        <v>#NAME?</v>
      </c>
      <c r="K1433" s="31" t="str">
        <f t="shared" si="141"/>
        <v/>
      </c>
      <c r="L1433" s="31" t="s">
        <v>13973</v>
      </c>
      <c r="M1433" s="31"/>
      <c r="N1433" s="33" t="e">
        <f>MOD(Rapportage!H1433-Rapportage!F1433,1)-P1433</f>
        <v>#VALUE!</v>
      </c>
      <c r="O1433" s="31" t="str">
        <f>IF(Rapportage!G1433="","",Rapportage!G1433-Rapportage!E1433)</f>
        <v/>
      </c>
      <c r="P1433" s="35" t="str">
        <f>IF(Rapportage!K1433="","",(Rapportage!K1433*60)/1440)</f>
        <v/>
      </c>
      <c r="Q1433" s="40" t="str">
        <f>IF(O1433=1,1-((Rapportage!F622-$X$2)),"")</f>
        <v/>
      </c>
      <c r="R1433" s="40" t="str">
        <f t="shared" si="140"/>
        <v/>
      </c>
      <c r="S1433" s="35" t="str">
        <f>IF(OR(O1433=1,Rapportage!H1433&lt;$X$3),IF(Rapportage!H1433&lt;"00:01","",(Rapportage!H1433-$X$2)),"")</f>
        <v/>
      </c>
      <c r="T1433" s="36" t="str">
        <f t="shared" si="142"/>
        <v/>
      </c>
      <c r="U1433" s="41" t="str">
        <f t="shared" si="143"/>
        <v/>
      </c>
      <c r="V1433" s="36" t="str">
        <f t="shared" si="144"/>
        <v/>
      </c>
      <c r="W1433" s="36" t="str">
        <f t="shared" si="145"/>
        <v/>
      </c>
      <c r="X1433" s="31"/>
      <c r="Y1433" s="31"/>
      <c r="Z1433" s="31" t="s">
        <v>10406</v>
      </c>
      <c r="AA1433" s="31">
        <v>1432</v>
      </c>
      <c r="AB1433" s="31"/>
      <c r="AC1433" s="31"/>
      <c r="AD1433" s="31"/>
      <c r="AE1433" s="31"/>
      <c r="AF1433" s="31"/>
    </row>
    <row r="1434" spans="1:32">
      <c r="A1434" s="31" t="str">
        <f>IF((Rapportage!A1434)="","",_xlfn.CONCAT(REPT("0",4-LEN(Rapportage!A1434)),Rapportage!A1434))</f>
        <v/>
      </c>
      <c r="B1434" s="31" t="s">
        <v>4305</v>
      </c>
      <c r="C1434" s="31" t="str">
        <f>IF((Rapportage!C1434)="","",_xlfn.CONCAT(REPT("0",10-LEN(Rapportage!C1434)),Rapportage!C1434))</f>
        <v/>
      </c>
      <c r="D1434" s="31" t="s">
        <v>4306</v>
      </c>
      <c r="E1434" s="31" t="s">
        <v>19015</v>
      </c>
      <c r="F1434" s="31" t="s">
        <v>16493</v>
      </c>
      <c r="G1434" s="31" t="s">
        <v>4307</v>
      </c>
      <c r="H1434" s="31" t="s">
        <v>10407</v>
      </c>
      <c r="I1434" s="31">
        <v>1766</v>
      </c>
      <c r="J1434" s="31" t="e">
        <f ca="1">IF(($AB$2-$AA$2) &gt;= 0,IF(LEN(TEXT((V1434)*100,"00000"))=3,_xlfn.CONCAT(0,TEXT((V1434)*100,"00000")),TEXT((V1434)*100,"00000")),empty)</f>
        <v>#NAME?</v>
      </c>
      <c r="K1434" s="31" t="str">
        <f t="shared" si="141"/>
        <v/>
      </c>
      <c r="L1434" s="31" t="s">
        <v>13974</v>
      </c>
      <c r="M1434" s="31"/>
      <c r="N1434" s="33" t="e">
        <f>MOD(Rapportage!H1434-Rapportage!F1434,1)-P1434</f>
        <v>#VALUE!</v>
      </c>
      <c r="O1434" s="31" t="str">
        <f>IF(Rapportage!G1434="","",Rapportage!G1434-Rapportage!E1434)</f>
        <v/>
      </c>
      <c r="P1434" s="35" t="str">
        <f>IF(Rapportage!K1434="","",(Rapportage!K1434*60)/1440)</f>
        <v/>
      </c>
      <c r="Q1434" s="40" t="str">
        <f>IF(O1434=1,1-((Rapportage!F623-$X$2)),"")</f>
        <v/>
      </c>
      <c r="R1434" s="40" t="str">
        <f t="shared" si="140"/>
        <v/>
      </c>
      <c r="S1434" s="35" t="str">
        <f>IF(OR(O1434=1,Rapportage!H1434&lt;$X$3),IF(Rapportage!H1434&lt;"00:01","",(Rapportage!H1434-$X$2)),"")</f>
        <v/>
      </c>
      <c r="T1434" s="36" t="str">
        <f t="shared" si="142"/>
        <v/>
      </c>
      <c r="U1434" s="41" t="str">
        <f t="shared" si="143"/>
        <v/>
      </c>
      <c r="V1434" s="36" t="str">
        <f t="shared" si="144"/>
        <v/>
      </c>
      <c r="W1434" s="36" t="str">
        <f t="shared" si="145"/>
        <v/>
      </c>
      <c r="X1434" s="31"/>
      <c r="Y1434" s="31"/>
      <c r="Z1434" s="31" t="s">
        <v>10408</v>
      </c>
      <c r="AA1434" s="31">
        <v>1433</v>
      </c>
      <c r="AB1434" s="31"/>
      <c r="AC1434" s="31"/>
      <c r="AD1434" s="31"/>
      <c r="AE1434" s="31"/>
      <c r="AF1434" s="31"/>
    </row>
    <row r="1435" spans="1:32">
      <c r="A1435" s="31" t="str">
        <f>IF((Rapportage!A1435)="","",_xlfn.CONCAT(REPT("0",4-LEN(Rapportage!A1435)),Rapportage!A1435))</f>
        <v/>
      </c>
      <c r="B1435" s="31" t="s">
        <v>4308</v>
      </c>
      <c r="C1435" s="31" t="str">
        <f>IF((Rapportage!C1435)="","",_xlfn.CONCAT(REPT("0",10-LEN(Rapportage!C1435)),Rapportage!C1435))</f>
        <v/>
      </c>
      <c r="D1435" s="31" t="s">
        <v>4309</v>
      </c>
      <c r="E1435" s="31" t="s">
        <v>19016</v>
      </c>
      <c r="F1435" s="31" t="s">
        <v>16494</v>
      </c>
      <c r="G1435" s="31" t="s">
        <v>4310</v>
      </c>
      <c r="H1435" s="31" t="s">
        <v>10409</v>
      </c>
      <c r="I1435" s="31">
        <v>1766</v>
      </c>
      <c r="J1435" s="31" t="e">
        <f ca="1">IF(($AB$2-$AA$2) &gt;= 0,IF(LEN(TEXT((V1435)*100,"00000"))=3,_xlfn.CONCAT(0,TEXT((V1435)*100,"00000")),TEXT((V1435)*100,"00000")),empty)</f>
        <v>#NAME?</v>
      </c>
      <c r="K1435" s="31" t="str">
        <f t="shared" si="141"/>
        <v/>
      </c>
      <c r="L1435" s="31" t="s">
        <v>13975</v>
      </c>
      <c r="M1435" s="31"/>
      <c r="N1435" s="33" t="e">
        <f>MOD(Rapportage!H1435-Rapportage!F1435,1)-P1435</f>
        <v>#VALUE!</v>
      </c>
      <c r="O1435" s="31" t="str">
        <f>IF(Rapportage!G1435="","",Rapportage!G1435-Rapportage!E1435)</f>
        <v/>
      </c>
      <c r="P1435" s="35" t="str">
        <f>IF(Rapportage!K1435="","",(Rapportage!K1435*60)/1440)</f>
        <v/>
      </c>
      <c r="Q1435" s="40" t="str">
        <f>IF(O1435=1,1-((Rapportage!F624-$X$2)),"")</f>
        <v/>
      </c>
      <c r="R1435" s="40" t="str">
        <f t="shared" si="140"/>
        <v/>
      </c>
      <c r="S1435" s="35" t="str">
        <f>IF(OR(O1435=1,Rapportage!H1435&lt;$X$3),IF(Rapportage!H1435&lt;"00:01","",(Rapportage!H1435-$X$2)),"")</f>
        <v/>
      </c>
      <c r="T1435" s="36" t="str">
        <f t="shared" si="142"/>
        <v/>
      </c>
      <c r="U1435" s="41" t="str">
        <f t="shared" si="143"/>
        <v/>
      </c>
      <c r="V1435" s="36" t="str">
        <f t="shared" si="144"/>
        <v/>
      </c>
      <c r="W1435" s="36" t="str">
        <f t="shared" si="145"/>
        <v/>
      </c>
      <c r="X1435" s="31"/>
      <c r="Y1435" s="31"/>
      <c r="Z1435" s="31" t="s">
        <v>10410</v>
      </c>
      <c r="AA1435" s="31">
        <v>1434</v>
      </c>
      <c r="AB1435" s="31"/>
      <c r="AC1435" s="31"/>
      <c r="AD1435" s="31"/>
      <c r="AE1435" s="31"/>
      <c r="AF1435" s="31"/>
    </row>
    <row r="1436" spans="1:32">
      <c r="A1436" s="31" t="str">
        <f>IF((Rapportage!A1436)="","",_xlfn.CONCAT(REPT("0",4-LEN(Rapportage!A1436)),Rapportage!A1436))</f>
        <v/>
      </c>
      <c r="B1436" s="31" t="s">
        <v>4311</v>
      </c>
      <c r="C1436" s="31" t="str">
        <f>IF((Rapportage!C1436)="","",_xlfn.CONCAT(REPT("0",10-LEN(Rapportage!C1436)),Rapportage!C1436))</f>
        <v/>
      </c>
      <c r="D1436" s="31" t="s">
        <v>4312</v>
      </c>
      <c r="E1436" s="31" t="s">
        <v>19017</v>
      </c>
      <c r="F1436" s="31" t="s">
        <v>16495</v>
      </c>
      <c r="G1436" s="31" t="s">
        <v>4313</v>
      </c>
      <c r="H1436" s="31" t="s">
        <v>10411</v>
      </c>
      <c r="I1436" s="31">
        <v>1766</v>
      </c>
      <c r="J1436" s="31" t="e">
        <f ca="1">IF(($AB$2-$AA$2) &gt;= 0,IF(LEN(TEXT((V1436)*100,"00000"))=3,_xlfn.CONCAT(0,TEXT((V1436)*100,"00000")),TEXT((V1436)*100,"00000")),empty)</f>
        <v>#NAME?</v>
      </c>
      <c r="K1436" s="31" t="str">
        <f t="shared" si="141"/>
        <v/>
      </c>
      <c r="L1436" s="31" t="s">
        <v>13976</v>
      </c>
      <c r="M1436" s="31"/>
      <c r="N1436" s="33" t="e">
        <f>MOD(Rapportage!H1436-Rapportage!F1436,1)-P1436</f>
        <v>#VALUE!</v>
      </c>
      <c r="O1436" s="31" t="str">
        <f>IF(Rapportage!G1436="","",Rapportage!G1436-Rapportage!E1436)</f>
        <v/>
      </c>
      <c r="P1436" s="35" t="str">
        <f>IF(Rapportage!K1436="","",(Rapportage!K1436*60)/1440)</f>
        <v/>
      </c>
      <c r="Q1436" s="40" t="str">
        <f>IF(O1436=1,1-((Rapportage!F625-$X$2)),"")</f>
        <v/>
      </c>
      <c r="R1436" s="40" t="str">
        <f t="shared" si="140"/>
        <v/>
      </c>
      <c r="S1436" s="35" t="str">
        <f>IF(OR(O1436=1,Rapportage!H1436&lt;$X$3),IF(Rapportage!H1436&lt;"00:01","",(Rapportage!H1436-$X$2)),"")</f>
        <v/>
      </c>
      <c r="T1436" s="36" t="str">
        <f t="shared" si="142"/>
        <v/>
      </c>
      <c r="U1436" s="41" t="str">
        <f t="shared" si="143"/>
        <v/>
      </c>
      <c r="V1436" s="36" t="str">
        <f t="shared" si="144"/>
        <v/>
      </c>
      <c r="W1436" s="36" t="str">
        <f t="shared" si="145"/>
        <v/>
      </c>
      <c r="X1436" s="31"/>
      <c r="Y1436" s="31"/>
      <c r="Z1436" s="31" t="s">
        <v>10412</v>
      </c>
      <c r="AA1436" s="31">
        <v>1435</v>
      </c>
      <c r="AB1436" s="31"/>
      <c r="AC1436" s="31"/>
      <c r="AD1436" s="31"/>
      <c r="AE1436" s="31"/>
      <c r="AF1436" s="31"/>
    </row>
    <row r="1437" spans="1:32">
      <c r="A1437" s="31" t="str">
        <f>IF((Rapportage!A1437)="","",_xlfn.CONCAT(REPT("0",4-LEN(Rapportage!A1437)),Rapportage!A1437))</f>
        <v/>
      </c>
      <c r="B1437" s="31" t="s">
        <v>4314</v>
      </c>
      <c r="C1437" s="31" t="str">
        <f>IF((Rapportage!C1437)="","",_xlfn.CONCAT(REPT("0",10-LEN(Rapportage!C1437)),Rapportage!C1437))</f>
        <v/>
      </c>
      <c r="D1437" s="31" t="s">
        <v>4315</v>
      </c>
      <c r="E1437" s="31" t="s">
        <v>19018</v>
      </c>
      <c r="F1437" s="31" t="s">
        <v>16496</v>
      </c>
      <c r="G1437" s="31" t="s">
        <v>4316</v>
      </c>
      <c r="H1437" s="31" t="s">
        <v>10413</v>
      </c>
      <c r="I1437" s="31">
        <v>1766</v>
      </c>
      <c r="J1437" s="31" t="e">
        <f ca="1">IF(($AB$2-$AA$2) &gt;= 0,IF(LEN(TEXT((V1437)*100,"00000"))=3,_xlfn.CONCAT(0,TEXT((V1437)*100,"00000")),TEXT((V1437)*100,"00000")),empty)</f>
        <v>#NAME?</v>
      </c>
      <c r="K1437" s="31" t="str">
        <f t="shared" si="141"/>
        <v/>
      </c>
      <c r="L1437" s="31" t="s">
        <v>13977</v>
      </c>
      <c r="M1437" s="31"/>
      <c r="N1437" s="33" t="e">
        <f>MOD(Rapportage!H1437-Rapportage!F1437,1)-P1437</f>
        <v>#VALUE!</v>
      </c>
      <c r="O1437" s="31" t="str">
        <f>IF(Rapportage!G1437="","",Rapportage!G1437-Rapportage!E1437)</f>
        <v/>
      </c>
      <c r="P1437" s="35" t="str">
        <f>IF(Rapportage!K1437="","",(Rapportage!K1437*60)/1440)</f>
        <v/>
      </c>
      <c r="Q1437" s="40" t="str">
        <f>IF(O1437=1,1-((Rapportage!F626-$X$2)),"")</f>
        <v/>
      </c>
      <c r="R1437" s="40" t="str">
        <f t="shared" si="140"/>
        <v/>
      </c>
      <c r="S1437" s="35" t="str">
        <f>IF(OR(O1437=1,Rapportage!H1437&lt;$X$3),IF(Rapportage!H1437&lt;"00:01","",(Rapportage!H1437-$X$2)),"")</f>
        <v/>
      </c>
      <c r="T1437" s="36" t="str">
        <f t="shared" si="142"/>
        <v/>
      </c>
      <c r="U1437" s="41" t="str">
        <f t="shared" si="143"/>
        <v/>
      </c>
      <c r="V1437" s="36" t="str">
        <f t="shared" si="144"/>
        <v/>
      </c>
      <c r="W1437" s="36" t="str">
        <f t="shared" si="145"/>
        <v/>
      </c>
      <c r="X1437" s="31"/>
      <c r="Y1437" s="31"/>
      <c r="Z1437" s="31" t="s">
        <v>10414</v>
      </c>
      <c r="AA1437" s="31">
        <v>1436</v>
      </c>
      <c r="AB1437" s="31"/>
      <c r="AC1437" s="31"/>
      <c r="AD1437" s="31"/>
      <c r="AE1437" s="31"/>
      <c r="AF1437" s="31"/>
    </row>
    <row r="1438" spans="1:32">
      <c r="A1438" s="31" t="str">
        <f>IF((Rapportage!A1438)="","",_xlfn.CONCAT(REPT("0",4-LEN(Rapportage!A1438)),Rapportage!A1438))</f>
        <v/>
      </c>
      <c r="B1438" s="31" t="s">
        <v>4317</v>
      </c>
      <c r="C1438" s="31" t="str">
        <f>IF((Rapportage!C1438)="","",_xlfn.CONCAT(REPT("0",10-LEN(Rapportage!C1438)),Rapportage!C1438))</f>
        <v/>
      </c>
      <c r="D1438" s="31" t="s">
        <v>4318</v>
      </c>
      <c r="E1438" s="31" t="s">
        <v>19019</v>
      </c>
      <c r="F1438" s="31" t="s">
        <v>16497</v>
      </c>
      <c r="G1438" s="31" t="s">
        <v>4319</v>
      </c>
      <c r="H1438" s="31" t="s">
        <v>10415</v>
      </c>
      <c r="I1438" s="31">
        <v>1766</v>
      </c>
      <c r="J1438" s="31" t="e">
        <f ca="1">IF(($AB$2-$AA$2) &gt;= 0,IF(LEN(TEXT((V1438)*100,"00000"))=3,_xlfn.CONCAT(0,TEXT((V1438)*100,"00000")),TEXT((V1438)*100,"00000")),empty)</f>
        <v>#NAME?</v>
      </c>
      <c r="K1438" s="31" t="str">
        <f t="shared" si="141"/>
        <v/>
      </c>
      <c r="L1438" s="31" t="s">
        <v>13978</v>
      </c>
      <c r="M1438" s="31"/>
      <c r="N1438" s="33" t="e">
        <f>MOD(Rapportage!H1438-Rapportage!F1438,1)-P1438</f>
        <v>#VALUE!</v>
      </c>
      <c r="O1438" s="31" t="str">
        <f>IF(Rapportage!G1438="","",Rapportage!G1438-Rapportage!E1438)</f>
        <v/>
      </c>
      <c r="P1438" s="35" t="str">
        <f>IF(Rapportage!K1438="","",(Rapportage!K1438*60)/1440)</f>
        <v/>
      </c>
      <c r="Q1438" s="40" t="str">
        <f>IF(O1438=1,1-((Rapportage!F627-$X$2)),"")</f>
        <v/>
      </c>
      <c r="R1438" s="40" t="str">
        <f t="shared" si="140"/>
        <v/>
      </c>
      <c r="S1438" s="35" t="str">
        <f>IF(OR(O1438=1,Rapportage!H1438&lt;$X$3),IF(Rapportage!H1438&lt;"00:01","",(Rapportage!H1438-$X$2)),"")</f>
        <v/>
      </c>
      <c r="T1438" s="36" t="str">
        <f t="shared" si="142"/>
        <v/>
      </c>
      <c r="U1438" s="41" t="str">
        <f t="shared" si="143"/>
        <v/>
      </c>
      <c r="V1438" s="36" t="str">
        <f t="shared" si="144"/>
        <v/>
      </c>
      <c r="W1438" s="36" t="str">
        <f t="shared" si="145"/>
        <v/>
      </c>
      <c r="X1438" s="31"/>
      <c r="Y1438" s="31"/>
      <c r="Z1438" s="31" t="s">
        <v>10416</v>
      </c>
      <c r="AA1438" s="31">
        <v>1437</v>
      </c>
      <c r="AB1438" s="31"/>
      <c r="AC1438" s="31"/>
      <c r="AD1438" s="31"/>
      <c r="AE1438" s="31"/>
      <c r="AF1438" s="31"/>
    </row>
    <row r="1439" spans="1:32">
      <c r="A1439" s="31" t="str">
        <f>IF((Rapportage!A1439)="","",_xlfn.CONCAT(REPT("0",4-LEN(Rapportage!A1439)),Rapportage!A1439))</f>
        <v/>
      </c>
      <c r="B1439" s="31" t="s">
        <v>4320</v>
      </c>
      <c r="C1439" s="31" t="str">
        <f>IF((Rapportage!C1439)="","",_xlfn.CONCAT(REPT("0",10-LEN(Rapportage!C1439)),Rapportage!C1439))</f>
        <v/>
      </c>
      <c r="D1439" s="31" t="s">
        <v>4321</v>
      </c>
      <c r="E1439" s="31" t="s">
        <v>19020</v>
      </c>
      <c r="F1439" s="31" t="s">
        <v>16498</v>
      </c>
      <c r="G1439" s="31" t="s">
        <v>4322</v>
      </c>
      <c r="H1439" s="31" t="s">
        <v>10417</v>
      </c>
      <c r="I1439" s="31">
        <v>1766</v>
      </c>
      <c r="J1439" s="31" t="e">
        <f ca="1">IF(($AB$2-$AA$2) &gt;= 0,IF(LEN(TEXT((V1439)*100,"00000"))=3,_xlfn.CONCAT(0,TEXT((V1439)*100,"00000")),TEXT((V1439)*100,"00000")),empty)</f>
        <v>#NAME?</v>
      </c>
      <c r="K1439" s="31" t="str">
        <f t="shared" si="141"/>
        <v/>
      </c>
      <c r="L1439" s="31" t="s">
        <v>13979</v>
      </c>
      <c r="M1439" s="31"/>
      <c r="N1439" s="33" t="e">
        <f>MOD(Rapportage!H1439-Rapportage!F1439,1)-P1439</f>
        <v>#VALUE!</v>
      </c>
      <c r="O1439" s="31" t="str">
        <f>IF(Rapportage!G1439="","",Rapportage!G1439-Rapportage!E1439)</f>
        <v/>
      </c>
      <c r="P1439" s="35" t="str">
        <f>IF(Rapportage!K1439="","",(Rapportage!K1439*60)/1440)</f>
        <v/>
      </c>
      <c r="Q1439" s="40" t="str">
        <f>IF(O1439=1,1-((Rapportage!F628-$X$2)),"")</f>
        <v/>
      </c>
      <c r="R1439" s="40" t="str">
        <f t="shared" si="140"/>
        <v/>
      </c>
      <c r="S1439" s="35" t="str">
        <f>IF(OR(O1439=1,Rapportage!H1439&lt;$X$3),IF(Rapportage!H1439&lt;"00:01","",(Rapportage!H1439-$X$2)),"")</f>
        <v/>
      </c>
      <c r="T1439" s="36" t="str">
        <f t="shared" si="142"/>
        <v/>
      </c>
      <c r="U1439" s="41" t="str">
        <f t="shared" si="143"/>
        <v/>
      </c>
      <c r="V1439" s="36" t="str">
        <f t="shared" si="144"/>
        <v/>
      </c>
      <c r="W1439" s="36" t="str">
        <f t="shared" si="145"/>
        <v/>
      </c>
      <c r="X1439" s="31"/>
      <c r="Y1439" s="31"/>
      <c r="Z1439" s="31" t="s">
        <v>10418</v>
      </c>
      <c r="AA1439" s="31">
        <v>1438</v>
      </c>
      <c r="AB1439" s="31"/>
      <c r="AC1439" s="31"/>
      <c r="AD1439" s="31"/>
      <c r="AE1439" s="31"/>
      <c r="AF1439" s="31"/>
    </row>
    <row r="1440" spans="1:32">
      <c r="A1440" s="31" t="str">
        <f>IF((Rapportage!A1440)="","",_xlfn.CONCAT(REPT("0",4-LEN(Rapportage!A1440)),Rapportage!A1440))</f>
        <v/>
      </c>
      <c r="B1440" s="31" t="s">
        <v>4323</v>
      </c>
      <c r="C1440" s="31" t="str">
        <f>IF((Rapportage!C1440)="","",_xlfn.CONCAT(REPT("0",10-LEN(Rapportage!C1440)),Rapportage!C1440))</f>
        <v/>
      </c>
      <c r="D1440" s="31" t="s">
        <v>4324</v>
      </c>
      <c r="E1440" s="31" t="s">
        <v>19021</v>
      </c>
      <c r="F1440" s="31" t="s">
        <v>16499</v>
      </c>
      <c r="G1440" s="31" t="s">
        <v>4325</v>
      </c>
      <c r="H1440" s="31" t="s">
        <v>10419</v>
      </c>
      <c r="I1440" s="31">
        <v>1766</v>
      </c>
      <c r="J1440" s="31" t="e">
        <f ca="1">IF(($AB$2-$AA$2) &gt;= 0,IF(LEN(TEXT((V1440)*100,"00000"))=3,_xlfn.CONCAT(0,TEXT((V1440)*100,"00000")),TEXT((V1440)*100,"00000")),empty)</f>
        <v>#NAME?</v>
      </c>
      <c r="K1440" s="31" t="str">
        <f t="shared" si="141"/>
        <v/>
      </c>
      <c r="L1440" s="31" t="s">
        <v>13980</v>
      </c>
      <c r="M1440" s="31"/>
      <c r="N1440" s="33" t="e">
        <f>MOD(Rapportage!H1440-Rapportage!F1440,1)-P1440</f>
        <v>#VALUE!</v>
      </c>
      <c r="O1440" s="31" t="str">
        <f>IF(Rapportage!G1440="","",Rapportage!G1440-Rapportage!E1440)</f>
        <v/>
      </c>
      <c r="P1440" s="35" t="str">
        <f>IF(Rapportage!K1440="","",(Rapportage!K1440*60)/1440)</f>
        <v/>
      </c>
      <c r="Q1440" s="40" t="str">
        <f>IF(O1440=1,1-((Rapportage!F629-$X$2)),"")</f>
        <v/>
      </c>
      <c r="R1440" s="40" t="str">
        <f t="shared" si="140"/>
        <v/>
      </c>
      <c r="S1440" s="35" t="str">
        <f>IF(OR(O1440=1,Rapportage!H1440&lt;$X$3),IF(Rapportage!H1440&lt;"00:01","",(Rapportage!H1440-$X$2)),"")</f>
        <v/>
      </c>
      <c r="T1440" s="36" t="str">
        <f t="shared" si="142"/>
        <v/>
      </c>
      <c r="U1440" s="41" t="str">
        <f t="shared" si="143"/>
        <v/>
      </c>
      <c r="V1440" s="36" t="str">
        <f t="shared" si="144"/>
        <v/>
      </c>
      <c r="W1440" s="36" t="str">
        <f t="shared" si="145"/>
        <v/>
      </c>
      <c r="X1440" s="31"/>
      <c r="Y1440" s="31"/>
      <c r="Z1440" s="31" t="s">
        <v>10420</v>
      </c>
      <c r="AA1440" s="31">
        <v>1439</v>
      </c>
      <c r="AB1440" s="31"/>
      <c r="AC1440" s="31"/>
      <c r="AD1440" s="31"/>
      <c r="AE1440" s="31"/>
      <c r="AF1440" s="31"/>
    </row>
    <row r="1441" spans="1:32">
      <c r="A1441" s="31" t="str">
        <f>IF((Rapportage!A1441)="","",_xlfn.CONCAT(REPT("0",4-LEN(Rapportage!A1441)),Rapportage!A1441))</f>
        <v/>
      </c>
      <c r="B1441" s="31" t="s">
        <v>4326</v>
      </c>
      <c r="C1441" s="31" t="str">
        <f>IF((Rapportage!C1441)="","",_xlfn.CONCAT(REPT("0",10-LEN(Rapportage!C1441)),Rapportage!C1441))</f>
        <v/>
      </c>
      <c r="D1441" s="31" t="s">
        <v>4327</v>
      </c>
      <c r="E1441" s="31" t="s">
        <v>19022</v>
      </c>
      <c r="F1441" s="31" t="s">
        <v>16500</v>
      </c>
      <c r="G1441" s="31" t="s">
        <v>4328</v>
      </c>
      <c r="H1441" s="31" t="s">
        <v>10421</v>
      </c>
      <c r="I1441" s="31">
        <v>1766</v>
      </c>
      <c r="J1441" s="31" t="e">
        <f ca="1">IF(($AB$2-$AA$2) &gt;= 0,IF(LEN(TEXT((V1441)*100,"00000"))=3,_xlfn.CONCAT(0,TEXT((V1441)*100,"00000")),TEXT((V1441)*100,"00000")),empty)</f>
        <v>#NAME?</v>
      </c>
      <c r="K1441" s="31" t="str">
        <f t="shared" si="141"/>
        <v/>
      </c>
      <c r="L1441" s="31" t="s">
        <v>13981</v>
      </c>
      <c r="M1441" s="31"/>
      <c r="N1441" s="33" t="e">
        <f>MOD(Rapportage!H1441-Rapportage!F1441,1)-P1441</f>
        <v>#VALUE!</v>
      </c>
      <c r="O1441" s="31" t="str">
        <f>IF(Rapportage!G1441="","",Rapportage!G1441-Rapportage!E1441)</f>
        <v/>
      </c>
      <c r="P1441" s="35" t="str">
        <f>IF(Rapportage!K1441="","",(Rapportage!K1441*60)/1440)</f>
        <v/>
      </c>
      <c r="Q1441" s="40" t="str">
        <f>IF(O1441=1,1-((Rapportage!F630-$X$2)),"")</f>
        <v/>
      </c>
      <c r="R1441" s="40" t="str">
        <f t="shared" si="140"/>
        <v/>
      </c>
      <c r="S1441" s="35" t="str">
        <f>IF(OR(O1441=1,Rapportage!H1441&lt;$X$3),IF(Rapportage!H1441&lt;"00:01","",(Rapportage!H1441-$X$2)),"")</f>
        <v/>
      </c>
      <c r="T1441" s="36" t="str">
        <f t="shared" si="142"/>
        <v/>
      </c>
      <c r="U1441" s="41" t="str">
        <f t="shared" si="143"/>
        <v/>
      </c>
      <c r="V1441" s="36" t="str">
        <f t="shared" si="144"/>
        <v/>
      </c>
      <c r="W1441" s="36" t="str">
        <f t="shared" si="145"/>
        <v/>
      </c>
      <c r="X1441" s="31"/>
      <c r="Y1441" s="31"/>
      <c r="Z1441" s="31" t="s">
        <v>10422</v>
      </c>
      <c r="AA1441" s="31">
        <v>1440</v>
      </c>
      <c r="AB1441" s="31"/>
      <c r="AC1441" s="31"/>
      <c r="AD1441" s="31"/>
      <c r="AE1441" s="31"/>
      <c r="AF1441" s="31"/>
    </row>
    <row r="1442" spans="1:32">
      <c r="A1442" s="31" t="str">
        <f>IF((Rapportage!A1442)="","",_xlfn.CONCAT(REPT("0",4-LEN(Rapportage!A1442)),Rapportage!A1442))</f>
        <v/>
      </c>
      <c r="B1442" s="31" t="s">
        <v>4329</v>
      </c>
      <c r="C1442" s="31" t="str">
        <f>IF((Rapportage!C1442)="","",_xlfn.CONCAT(REPT("0",10-LEN(Rapportage!C1442)),Rapportage!C1442))</f>
        <v/>
      </c>
      <c r="D1442" s="31" t="s">
        <v>4330</v>
      </c>
      <c r="E1442" s="31" t="s">
        <v>19023</v>
      </c>
      <c r="F1442" s="31" t="s">
        <v>16501</v>
      </c>
      <c r="G1442" s="31" t="s">
        <v>4331</v>
      </c>
      <c r="H1442" s="31" t="s">
        <v>10423</v>
      </c>
      <c r="I1442" s="31">
        <v>1766</v>
      </c>
      <c r="J1442" s="31" t="e">
        <f ca="1">IF(($AB$2-$AA$2) &gt;= 0,IF(LEN(TEXT((V1442)*100,"00000"))=3,_xlfn.CONCAT(0,TEXT((V1442)*100,"00000")),TEXT((V1442)*100,"00000")),empty)</f>
        <v>#NAME?</v>
      </c>
      <c r="K1442" s="31" t="str">
        <f t="shared" si="141"/>
        <v/>
      </c>
      <c r="L1442" s="31" t="s">
        <v>13982</v>
      </c>
      <c r="M1442" s="31"/>
      <c r="N1442" s="33" t="e">
        <f>MOD(Rapportage!H1442-Rapportage!F1442,1)-P1442</f>
        <v>#VALUE!</v>
      </c>
      <c r="O1442" s="31" t="str">
        <f>IF(Rapportage!G1442="","",Rapportage!G1442-Rapportage!E1442)</f>
        <v/>
      </c>
      <c r="P1442" s="35" t="str">
        <f>IF(Rapportage!K1442="","",(Rapportage!K1442*60)/1440)</f>
        <v/>
      </c>
      <c r="Q1442" s="40" t="str">
        <f>IF(O1442=1,1-((Rapportage!F631-$X$2)),"")</f>
        <v/>
      </c>
      <c r="R1442" s="40" t="str">
        <f t="shared" si="140"/>
        <v/>
      </c>
      <c r="S1442" s="35" t="str">
        <f>IF(OR(O1442=1,Rapportage!H1442&lt;$X$3),IF(Rapportage!H1442&lt;"00:01","",(Rapportage!H1442-$X$2)),"")</f>
        <v/>
      </c>
      <c r="T1442" s="36" t="str">
        <f t="shared" si="142"/>
        <v/>
      </c>
      <c r="U1442" s="41" t="str">
        <f t="shared" si="143"/>
        <v/>
      </c>
      <c r="V1442" s="36" t="str">
        <f t="shared" si="144"/>
        <v/>
      </c>
      <c r="W1442" s="36" t="str">
        <f t="shared" si="145"/>
        <v/>
      </c>
      <c r="X1442" s="31"/>
      <c r="Y1442" s="31"/>
      <c r="Z1442" s="31" t="s">
        <v>10424</v>
      </c>
      <c r="AA1442" s="31">
        <v>1441</v>
      </c>
      <c r="AB1442" s="31"/>
      <c r="AC1442" s="31"/>
      <c r="AD1442" s="31"/>
      <c r="AE1442" s="31"/>
      <c r="AF1442" s="31"/>
    </row>
    <row r="1443" spans="1:32">
      <c r="A1443" s="31" t="str">
        <f>IF((Rapportage!A1443)="","",_xlfn.CONCAT(REPT("0",4-LEN(Rapportage!A1443)),Rapportage!A1443))</f>
        <v/>
      </c>
      <c r="B1443" s="31" t="s">
        <v>4332</v>
      </c>
      <c r="C1443" s="31" t="str">
        <f>IF((Rapportage!C1443)="","",_xlfn.CONCAT(REPT("0",10-LEN(Rapportage!C1443)),Rapportage!C1443))</f>
        <v/>
      </c>
      <c r="D1443" s="31" t="s">
        <v>4333</v>
      </c>
      <c r="E1443" s="31" t="s">
        <v>19024</v>
      </c>
      <c r="F1443" s="31" t="s">
        <v>16502</v>
      </c>
      <c r="G1443" s="31" t="s">
        <v>4334</v>
      </c>
      <c r="H1443" s="31" t="s">
        <v>10425</v>
      </c>
      <c r="I1443" s="31">
        <v>1766</v>
      </c>
      <c r="J1443" s="31" t="e">
        <f ca="1">IF(($AB$2-$AA$2) &gt;= 0,IF(LEN(TEXT((V1443)*100,"00000"))=3,_xlfn.CONCAT(0,TEXT((V1443)*100,"00000")),TEXT((V1443)*100,"00000")),empty)</f>
        <v>#NAME?</v>
      </c>
      <c r="K1443" s="31" t="str">
        <f t="shared" si="141"/>
        <v/>
      </c>
      <c r="L1443" s="31" t="s">
        <v>13983</v>
      </c>
      <c r="M1443" s="31"/>
      <c r="N1443" s="33" t="e">
        <f>MOD(Rapportage!H1443-Rapportage!F1443,1)-P1443</f>
        <v>#VALUE!</v>
      </c>
      <c r="O1443" s="31" t="str">
        <f>IF(Rapportage!G1443="","",Rapportage!G1443-Rapportage!E1443)</f>
        <v/>
      </c>
      <c r="P1443" s="35" t="str">
        <f>IF(Rapportage!K1443="","",(Rapportage!K1443*60)/1440)</f>
        <v/>
      </c>
      <c r="Q1443" s="40" t="str">
        <f>IF(O1443=1,1-((Rapportage!F632-$X$2)),"")</f>
        <v/>
      </c>
      <c r="R1443" s="40" t="str">
        <f t="shared" si="140"/>
        <v/>
      </c>
      <c r="S1443" s="35" t="str">
        <f>IF(OR(O1443=1,Rapportage!H1443&lt;$X$3),IF(Rapportage!H1443&lt;"00:01","",(Rapportage!H1443-$X$2)),"")</f>
        <v/>
      </c>
      <c r="T1443" s="36" t="str">
        <f t="shared" si="142"/>
        <v/>
      </c>
      <c r="U1443" s="41" t="str">
        <f t="shared" si="143"/>
        <v/>
      </c>
      <c r="V1443" s="36" t="str">
        <f t="shared" si="144"/>
        <v/>
      </c>
      <c r="W1443" s="36" t="str">
        <f t="shared" si="145"/>
        <v/>
      </c>
      <c r="X1443" s="31"/>
      <c r="Y1443" s="31"/>
      <c r="Z1443" s="31" t="s">
        <v>10426</v>
      </c>
      <c r="AA1443" s="31">
        <v>1442</v>
      </c>
      <c r="AB1443" s="31"/>
      <c r="AC1443" s="31"/>
      <c r="AD1443" s="31"/>
      <c r="AE1443" s="31"/>
      <c r="AF1443" s="31"/>
    </row>
    <row r="1444" spans="1:32">
      <c r="A1444" s="31" t="str">
        <f>IF((Rapportage!A1444)="","",_xlfn.CONCAT(REPT("0",4-LEN(Rapportage!A1444)),Rapportage!A1444))</f>
        <v/>
      </c>
      <c r="B1444" s="31" t="s">
        <v>4335</v>
      </c>
      <c r="C1444" s="31" t="str">
        <f>IF((Rapportage!C1444)="","",_xlfn.CONCAT(REPT("0",10-LEN(Rapportage!C1444)),Rapportage!C1444))</f>
        <v/>
      </c>
      <c r="D1444" s="31" t="s">
        <v>4336</v>
      </c>
      <c r="E1444" s="31" t="s">
        <v>19025</v>
      </c>
      <c r="F1444" s="31" t="s">
        <v>16503</v>
      </c>
      <c r="G1444" s="31" t="s">
        <v>4337</v>
      </c>
      <c r="H1444" s="31" t="s">
        <v>10427</v>
      </c>
      <c r="I1444" s="31">
        <v>1766</v>
      </c>
      <c r="J1444" s="31" t="e">
        <f ca="1">IF(($AB$2-$AA$2) &gt;= 0,IF(LEN(TEXT((V1444)*100,"00000"))=3,_xlfn.CONCAT(0,TEXT((V1444)*100,"00000")),TEXT((V1444)*100,"00000")),empty)</f>
        <v>#NAME?</v>
      </c>
      <c r="K1444" s="31" t="str">
        <f t="shared" si="141"/>
        <v/>
      </c>
      <c r="L1444" s="31" t="s">
        <v>13984</v>
      </c>
      <c r="M1444" s="31"/>
      <c r="N1444" s="33" t="e">
        <f>MOD(Rapportage!H1444-Rapportage!F1444,1)-P1444</f>
        <v>#VALUE!</v>
      </c>
      <c r="O1444" s="31" t="str">
        <f>IF(Rapportage!G1444="","",Rapportage!G1444-Rapportage!E1444)</f>
        <v/>
      </c>
      <c r="P1444" s="35" t="str">
        <f>IF(Rapportage!K1444="","",(Rapportage!K1444*60)/1440)</f>
        <v/>
      </c>
      <c r="Q1444" s="40" t="str">
        <f>IF(O1444=1,1-((Rapportage!F633-$X$2)),"")</f>
        <v/>
      </c>
      <c r="R1444" s="40" t="str">
        <f t="shared" si="140"/>
        <v/>
      </c>
      <c r="S1444" s="35" t="str">
        <f>IF(OR(O1444=1,Rapportage!H1444&lt;$X$3),IF(Rapportage!H1444&lt;"00:01","",(Rapportage!H1444-$X$2)),"")</f>
        <v/>
      </c>
      <c r="T1444" s="36" t="str">
        <f t="shared" si="142"/>
        <v/>
      </c>
      <c r="U1444" s="41" t="str">
        <f t="shared" si="143"/>
        <v/>
      </c>
      <c r="V1444" s="36" t="str">
        <f t="shared" si="144"/>
        <v/>
      </c>
      <c r="W1444" s="36" t="str">
        <f t="shared" si="145"/>
        <v/>
      </c>
      <c r="X1444" s="31"/>
      <c r="Y1444" s="31"/>
      <c r="Z1444" s="31" t="s">
        <v>10428</v>
      </c>
      <c r="AA1444" s="31">
        <v>1443</v>
      </c>
      <c r="AB1444" s="31"/>
      <c r="AC1444" s="31"/>
      <c r="AD1444" s="31"/>
      <c r="AE1444" s="31"/>
      <c r="AF1444" s="31"/>
    </row>
    <row r="1445" spans="1:32">
      <c r="A1445" s="31" t="str">
        <f>IF((Rapportage!A1445)="","",_xlfn.CONCAT(REPT("0",4-LEN(Rapportage!A1445)),Rapportage!A1445))</f>
        <v/>
      </c>
      <c r="B1445" s="31" t="s">
        <v>4338</v>
      </c>
      <c r="C1445" s="31" t="str">
        <f>IF((Rapportage!C1445)="","",_xlfn.CONCAT(REPT("0",10-LEN(Rapportage!C1445)),Rapportage!C1445))</f>
        <v/>
      </c>
      <c r="D1445" s="31" t="s">
        <v>4339</v>
      </c>
      <c r="E1445" s="31" t="s">
        <v>19026</v>
      </c>
      <c r="F1445" s="31" t="s">
        <v>16504</v>
      </c>
      <c r="G1445" s="31" t="s">
        <v>4340</v>
      </c>
      <c r="H1445" s="31" t="s">
        <v>10429</v>
      </c>
      <c r="I1445" s="31">
        <v>1766</v>
      </c>
      <c r="J1445" s="31" t="e">
        <f ca="1">IF(($AB$2-$AA$2) &gt;= 0,IF(LEN(TEXT((V1445)*100,"00000"))=3,_xlfn.CONCAT(0,TEXT((V1445)*100,"00000")),TEXT((V1445)*100,"00000")),empty)</f>
        <v>#NAME?</v>
      </c>
      <c r="K1445" s="31" t="str">
        <f t="shared" si="141"/>
        <v/>
      </c>
      <c r="L1445" s="31" t="s">
        <v>13985</v>
      </c>
      <c r="M1445" s="31"/>
      <c r="N1445" s="33" t="e">
        <f>MOD(Rapportage!H1445-Rapportage!F1445,1)-P1445</f>
        <v>#VALUE!</v>
      </c>
      <c r="O1445" s="31" t="str">
        <f>IF(Rapportage!G1445="","",Rapportage!G1445-Rapportage!E1445)</f>
        <v/>
      </c>
      <c r="P1445" s="35" t="str">
        <f>IF(Rapportage!K1445="","",(Rapportage!K1445*60)/1440)</f>
        <v/>
      </c>
      <c r="Q1445" s="40" t="str">
        <f>IF(O1445=1,1-((Rapportage!F634-$X$2)),"")</f>
        <v/>
      </c>
      <c r="R1445" s="40" t="str">
        <f t="shared" si="140"/>
        <v/>
      </c>
      <c r="S1445" s="35" t="str">
        <f>IF(OR(O1445=1,Rapportage!H1445&lt;$X$3),IF(Rapportage!H1445&lt;"00:01","",(Rapportage!H1445-$X$2)),"")</f>
        <v/>
      </c>
      <c r="T1445" s="36" t="str">
        <f t="shared" si="142"/>
        <v/>
      </c>
      <c r="U1445" s="41" t="str">
        <f t="shared" si="143"/>
        <v/>
      </c>
      <c r="V1445" s="36" t="str">
        <f t="shared" si="144"/>
        <v/>
      </c>
      <c r="W1445" s="36" t="str">
        <f t="shared" si="145"/>
        <v/>
      </c>
      <c r="X1445" s="31"/>
      <c r="Y1445" s="31"/>
      <c r="Z1445" s="31" t="s">
        <v>10430</v>
      </c>
      <c r="AA1445" s="31">
        <v>1444</v>
      </c>
      <c r="AB1445" s="31"/>
      <c r="AC1445" s="31"/>
      <c r="AD1445" s="31"/>
      <c r="AE1445" s="31"/>
      <c r="AF1445" s="31"/>
    </row>
    <row r="1446" spans="1:32">
      <c r="A1446" s="31" t="str">
        <f>IF((Rapportage!A1446)="","",_xlfn.CONCAT(REPT("0",4-LEN(Rapportage!A1446)),Rapportage!A1446))</f>
        <v/>
      </c>
      <c r="B1446" s="31" t="s">
        <v>4341</v>
      </c>
      <c r="C1446" s="31" t="str">
        <f>IF((Rapportage!C1446)="","",_xlfn.CONCAT(REPT("0",10-LEN(Rapportage!C1446)),Rapportage!C1446))</f>
        <v/>
      </c>
      <c r="D1446" s="31" t="s">
        <v>4342</v>
      </c>
      <c r="E1446" s="31" t="s">
        <v>19027</v>
      </c>
      <c r="F1446" s="31" t="s">
        <v>16505</v>
      </c>
      <c r="G1446" s="31" t="s">
        <v>4343</v>
      </c>
      <c r="H1446" s="31" t="s">
        <v>10431</v>
      </c>
      <c r="I1446" s="31">
        <v>1766</v>
      </c>
      <c r="J1446" s="31" t="e">
        <f ca="1">IF(($AB$2-$AA$2) &gt;= 0,IF(LEN(TEXT((V1446)*100,"00000"))=3,_xlfn.CONCAT(0,TEXT((V1446)*100,"00000")),TEXT((V1446)*100,"00000")),empty)</f>
        <v>#NAME?</v>
      </c>
      <c r="K1446" s="31" t="str">
        <f t="shared" si="141"/>
        <v/>
      </c>
      <c r="L1446" s="31" t="s">
        <v>13986</v>
      </c>
      <c r="M1446" s="31"/>
      <c r="N1446" s="33" t="e">
        <f>MOD(Rapportage!H1446-Rapportage!F1446,1)-P1446</f>
        <v>#VALUE!</v>
      </c>
      <c r="O1446" s="31" t="str">
        <f>IF(Rapportage!G1446="","",Rapportage!G1446-Rapportage!E1446)</f>
        <v/>
      </c>
      <c r="P1446" s="35" t="str">
        <f>IF(Rapportage!K1446="","",(Rapportage!K1446*60)/1440)</f>
        <v/>
      </c>
      <c r="Q1446" s="40" t="str">
        <f>IF(O1446=1,1-((Rapportage!F635-$X$2)),"")</f>
        <v/>
      </c>
      <c r="R1446" s="40" t="str">
        <f t="shared" si="140"/>
        <v/>
      </c>
      <c r="S1446" s="35" t="str">
        <f>IF(OR(O1446=1,Rapportage!H1446&lt;$X$3),IF(Rapportage!H1446&lt;"00:01","",(Rapportage!H1446-$X$2)),"")</f>
        <v/>
      </c>
      <c r="T1446" s="36" t="str">
        <f t="shared" si="142"/>
        <v/>
      </c>
      <c r="U1446" s="41" t="str">
        <f t="shared" si="143"/>
        <v/>
      </c>
      <c r="V1446" s="36" t="str">
        <f t="shared" si="144"/>
        <v/>
      </c>
      <c r="W1446" s="36" t="str">
        <f t="shared" si="145"/>
        <v/>
      </c>
      <c r="X1446" s="31"/>
      <c r="Y1446" s="31"/>
      <c r="Z1446" s="31" t="s">
        <v>10432</v>
      </c>
      <c r="AA1446" s="31">
        <v>1445</v>
      </c>
      <c r="AB1446" s="31"/>
      <c r="AC1446" s="31"/>
      <c r="AD1446" s="31"/>
      <c r="AE1446" s="31"/>
      <c r="AF1446" s="31"/>
    </row>
    <row r="1447" spans="1:32">
      <c r="A1447" s="31" t="str">
        <f>IF((Rapportage!A1447)="","",_xlfn.CONCAT(REPT("0",4-LEN(Rapportage!A1447)),Rapportage!A1447))</f>
        <v/>
      </c>
      <c r="B1447" s="31" t="s">
        <v>4344</v>
      </c>
      <c r="C1447" s="31" t="str">
        <f>IF((Rapportage!C1447)="","",_xlfn.CONCAT(REPT("0",10-LEN(Rapportage!C1447)),Rapportage!C1447))</f>
        <v/>
      </c>
      <c r="D1447" s="31" t="s">
        <v>4345</v>
      </c>
      <c r="E1447" s="31" t="s">
        <v>19028</v>
      </c>
      <c r="F1447" s="31" t="s">
        <v>16506</v>
      </c>
      <c r="G1447" s="31" t="s">
        <v>4346</v>
      </c>
      <c r="H1447" s="31" t="s">
        <v>10433</v>
      </c>
      <c r="I1447" s="31">
        <v>1766</v>
      </c>
      <c r="J1447" s="31" t="e">
        <f ca="1">IF(($AB$2-$AA$2) &gt;= 0,IF(LEN(TEXT((V1447)*100,"00000"))=3,_xlfn.CONCAT(0,TEXT((V1447)*100,"00000")),TEXT((V1447)*100,"00000")),empty)</f>
        <v>#NAME?</v>
      </c>
      <c r="K1447" s="31" t="str">
        <f t="shared" si="141"/>
        <v/>
      </c>
      <c r="L1447" s="31" t="s">
        <v>13987</v>
      </c>
      <c r="M1447" s="31"/>
      <c r="N1447" s="33" t="e">
        <f>MOD(Rapportage!H1447-Rapportage!F1447,1)-P1447</f>
        <v>#VALUE!</v>
      </c>
      <c r="O1447" s="31" t="str">
        <f>IF(Rapportage!G1447="","",Rapportage!G1447-Rapportage!E1447)</f>
        <v/>
      </c>
      <c r="P1447" s="35" t="str">
        <f>IF(Rapportage!K1447="","",(Rapportage!K1447*60)/1440)</f>
        <v/>
      </c>
      <c r="Q1447" s="40" t="str">
        <f>IF(O1447=1,1-((Rapportage!F636-$X$2)),"")</f>
        <v/>
      </c>
      <c r="R1447" s="40" t="str">
        <f t="shared" si="140"/>
        <v/>
      </c>
      <c r="S1447" s="35" t="str">
        <f>IF(OR(O1447=1,Rapportage!H1447&lt;$X$3),IF(Rapportage!H1447&lt;"00:01","",(Rapportage!H1447-$X$2)),"")</f>
        <v/>
      </c>
      <c r="T1447" s="36" t="str">
        <f t="shared" si="142"/>
        <v/>
      </c>
      <c r="U1447" s="41" t="str">
        <f t="shared" si="143"/>
        <v/>
      </c>
      <c r="V1447" s="36" t="str">
        <f t="shared" si="144"/>
        <v/>
      </c>
      <c r="W1447" s="36" t="str">
        <f t="shared" si="145"/>
        <v/>
      </c>
      <c r="X1447" s="31"/>
      <c r="Y1447" s="31"/>
      <c r="Z1447" s="31" t="s">
        <v>10434</v>
      </c>
      <c r="AA1447" s="31">
        <v>1446</v>
      </c>
      <c r="AB1447" s="31"/>
      <c r="AC1447" s="31"/>
      <c r="AD1447" s="31"/>
      <c r="AE1447" s="31"/>
      <c r="AF1447" s="31"/>
    </row>
    <row r="1448" spans="1:32">
      <c r="A1448" s="31" t="str">
        <f>IF((Rapportage!A1448)="","",_xlfn.CONCAT(REPT("0",4-LEN(Rapportage!A1448)),Rapportage!A1448))</f>
        <v/>
      </c>
      <c r="B1448" s="31" t="s">
        <v>4347</v>
      </c>
      <c r="C1448" s="31" t="str">
        <f>IF((Rapportage!C1448)="","",_xlfn.CONCAT(REPT("0",10-LEN(Rapportage!C1448)),Rapportage!C1448))</f>
        <v/>
      </c>
      <c r="D1448" s="31" t="s">
        <v>4348</v>
      </c>
      <c r="E1448" s="31" t="s">
        <v>19029</v>
      </c>
      <c r="F1448" s="31" t="s">
        <v>16507</v>
      </c>
      <c r="G1448" s="31" t="s">
        <v>4349</v>
      </c>
      <c r="H1448" s="31" t="s">
        <v>10435</v>
      </c>
      <c r="I1448" s="31">
        <v>1766</v>
      </c>
      <c r="J1448" s="31" t="e">
        <f ca="1">IF(($AB$2-$AA$2) &gt;= 0,IF(LEN(TEXT((V1448)*100,"00000"))=3,_xlfn.CONCAT(0,TEXT((V1448)*100,"00000")),TEXT((V1448)*100,"00000")),empty)</f>
        <v>#NAME?</v>
      </c>
      <c r="K1448" s="31" t="str">
        <f t="shared" si="141"/>
        <v/>
      </c>
      <c r="L1448" s="31" t="s">
        <v>13988</v>
      </c>
      <c r="M1448" s="31"/>
      <c r="N1448" s="33" t="e">
        <f>MOD(Rapportage!H1448-Rapportage!F1448,1)-P1448</f>
        <v>#VALUE!</v>
      </c>
      <c r="O1448" s="31" t="str">
        <f>IF(Rapportage!G1448="","",Rapportage!G1448-Rapportage!E1448)</f>
        <v/>
      </c>
      <c r="P1448" s="35" t="str">
        <f>IF(Rapportage!K1448="","",(Rapportage!K1448*60)/1440)</f>
        <v/>
      </c>
      <c r="Q1448" s="40" t="str">
        <f>IF(O1448=1,1-((Rapportage!F637-$X$2)),"")</f>
        <v/>
      </c>
      <c r="R1448" s="40" t="str">
        <f t="shared" si="140"/>
        <v/>
      </c>
      <c r="S1448" s="35" t="str">
        <f>IF(OR(O1448=1,Rapportage!H1448&lt;$X$3),IF(Rapportage!H1448&lt;"00:01","",(Rapportage!H1448-$X$2)),"")</f>
        <v/>
      </c>
      <c r="T1448" s="36" t="str">
        <f t="shared" si="142"/>
        <v/>
      </c>
      <c r="U1448" s="41" t="str">
        <f t="shared" si="143"/>
        <v/>
      </c>
      <c r="V1448" s="36" t="str">
        <f t="shared" si="144"/>
        <v/>
      </c>
      <c r="W1448" s="36" t="str">
        <f t="shared" si="145"/>
        <v/>
      </c>
      <c r="X1448" s="31"/>
      <c r="Y1448" s="31"/>
      <c r="Z1448" s="31" t="s">
        <v>10436</v>
      </c>
      <c r="AA1448" s="31">
        <v>1447</v>
      </c>
      <c r="AB1448" s="31"/>
      <c r="AC1448" s="31"/>
      <c r="AD1448" s="31"/>
      <c r="AE1448" s="31"/>
      <c r="AF1448" s="31"/>
    </row>
    <row r="1449" spans="1:32">
      <c r="A1449" s="31" t="str">
        <f>IF((Rapportage!A1449)="","",_xlfn.CONCAT(REPT("0",4-LEN(Rapportage!A1449)),Rapportage!A1449))</f>
        <v/>
      </c>
      <c r="B1449" s="31" t="s">
        <v>4350</v>
      </c>
      <c r="C1449" s="31" t="str">
        <f>IF((Rapportage!C1449)="","",_xlfn.CONCAT(REPT("0",10-LEN(Rapportage!C1449)),Rapportage!C1449))</f>
        <v/>
      </c>
      <c r="D1449" s="31" t="s">
        <v>4351</v>
      </c>
      <c r="E1449" s="31" t="s">
        <v>19030</v>
      </c>
      <c r="F1449" s="31" t="s">
        <v>16508</v>
      </c>
      <c r="G1449" s="31" t="s">
        <v>4352</v>
      </c>
      <c r="H1449" s="31" t="s">
        <v>10437</v>
      </c>
      <c r="I1449" s="31">
        <v>1766</v>
      </c>
      <c r="J1449" s="31" t="e">
        <f ca="1">IF(($AB$2-$AA$2) &gt;= 0,IF(LEN(TEXT((V1449)*100,"00000"))=3,_xlfn.CONCAT(0,TEXT((V1449)*100,"00000")),TEXT((V1449)*100,"00000")),empty)</f>
        <v>#NAME?</v>
      </c>
      <c r="K1449" s="31" t="str">
        <f t="shared" si="141"/>
        <v/>
      </c>
      <c r="L1449" s="31" t="s">
        <v>13989</v>
      </c>
      <c r="M1449" s="31"/>
      <c r="N1449" s="33" t="e">
        <f>MOD(Rapportage!H1449-Rapportage!F1449,1)-P1449</f>
        <v>#VALUE!</v>
      </c>
      <c r="O1449" s="31" t="str">
        <f>IF(Rapportage!G1449="","",Rapportage!G1449-Rapportage!E1449)</f>
        <v/>
      </c>
      <c r="P1449" s="35" t="str">
        <f>IF(Rapportage!K1449="","",(Rapportage!K1449*60)/1440)</f>
        <v/>
      </c>
      <c r="Q1449" s="40" t="str">
        <f>IF(O1449=1,1-((Rapportage!F638-$X$2)),"")</f>
        <v/>
      </c>
      <c r="R1449" s="40" t="str">
        <f t="shared" si="140"/>
        <v/>
      </c>
      <c r="S1449" s="35" t="str">
        <f>IF(OR(O1449=1,Rapportage!H1449&lt;$X$3),IF(Rapportage!H1449&lt;"00:01","",(Rapportage!H1449-$X$2)),"")</f>
        <v/>
      </c>
      <c r="T1449" s="36" t="str">
        <f t="shared" si="142"/>
        <v/>
      </c>
      <c r="U1449" s="41" t="str">
        <f t="shared" si="143"/>
        <v/>
      </c>
      <c r="V1449" s="36" t="str">
        <f t="shared" si="144"/>
        <v/>
      </c>
      <c r="W1449" s="36" t="str">
        <f t="shared" si="145"/>
        <v/>
      </c>
      <c r="X1449" s="31"/>
      <c r="Y1449" s="31"/>
      <c r="Z1449" s="31" t="s">
        <v>10438</v>
      </c>
      <c r="AA1449" s="31">
        <v>1448</v>
      </c>
      <c r="AB1449" s="31"/>
      <c r="AC1449" s="31"/>
      <c r="AD1449" s="31"/>
      <c r="AE1449" s="31"/>
      <c r="AF1449" s="31"/>
    </row>
    <row r="1450" spans="1:32">
      <c r="A1450" s="31" t="str">
        <f>IF((Rapportage!A1450)="","",_xlfn.CONCAT(REPT("0",4-LEN(Rapportage!A1450)),Rapportage!A1450))</f>
        <v/>
      </c>
      <c r="B1450" s="31" t="s">
        <v>4353</v>
      </c>
      <c r="C1450" s="31" t="str">
        <f>IF((Rapportage!C1450)="","",_xlfn.CONCAT(REPT("0",10-LEN(Rapportage!C1450)),Rapportage!C1450))</f>
        <v/>
      </c>
      <c r="D1450" s="31" t="s">
        <v>4354</v>
      </c>
      <c r="E1450" s="31" t="s">
        <v>19031</v>
      </c>
      <c r="F1450" s="31" t="s">
        <v>16509</v>
      </c>
      <c r="G1450" s="31" t="s">
        <v>4355</v>
      </c>
      <c r="H1450" s="31" t="s">
        <v>10439</v>
      </c>
      <c r="I1450" s="31">
        <v>1766</v>
      </c>
      <c r="J1450" s="31" t="e">
        <f ca="1">IF(($AB$2-$AA$2) &gt;= 0,IF(LEN(TEXT((V1450)*100,"00000"))=3,_xlfn.CONCAT(0,TEXT((V1450)*100,"00000")),TEXT((V1450)*100,"00000")),empty)</f>
        <v>#NAME?</v>
      </c>
      <c r="K1450" s="31" t="str">
        <f t="shared" si="141"/>
        <v/>
      </c>
      <c r="L1450" s="31" t="s">
        <v>13990</v>
      </c>
      <c r="M1450" s="31"/>
      <c r="N1450" s="33" t="e">
        <f>MOD(Rapportage!H1450-Rapportage!F1450,1)-P1450</f>
        <v>#VALUE!</v>
      </c>
      <c r="O1450" s="31" t="str">
        <f>IF(Rapportage!G1450="","",Rapportage!G1450-Rapportage!E1450)</f>
        <v/>
      </c>
      <c r="P1450" s="35" t="str">
        <f>IF(Rapportage!K1450="","",(Rapportage!K1450*60)/1440)</f>
        <v/>
      </c>
      <c r="Q1450" s="40" t="str">
        <f>IF(O1450=1,1-((Rapportage!F639-$X$2)),"")</f>
        <v/>
      </c>
      <c r="R1450" s="40" t="str">
        <f t="shared" si="140"/>
        <v/>
      </c>
      <c r="S1450" s="35" t="str">
        <f>IF(OR(O1450=1,Rapportage!H1450&lt;$X$3),IF(Rapportage!H1450&lt;"00:01","",(Rapportage!H1450-$X$2)),"")</f>
        <v/>
      </c>
      <c r="T1450" s="36" t="str">
        <f t="shared" si="142"/>
        <v/>
      </c>
      <c r="U1450" s="41" t="str">
        <f t="shared" si="143"/>
        <v/>
      </c>
      <c r="V1450" s="36" t="str">
        <f t="shared" si="144"/>
        <v/>
      </c>
      <c r="W1450" s="36" t="str">
        <f t="shared" si="145"/>
        <v/>
      </c>
      <c r="X1450" s="31"/>
      <c r="Y1450" s="31"/>
      <c r="Z1450" s="31" t="s">
        <v>10440</v>
      </c>
      <c r="AA1450" s="31">
        <v>1449</v>
      </c>
      <c r="AB1450" s="31"/>
      <c r="AC1450" s="31"/>
      <c r="AD1450" s="31"/>
      <c r="AE1450" s="31"/>
      <c r="AF1450" s="31"/>
    </row>
    <row r="1451" spans="1:32">
      <c r="A1451" s="31" t="str">
        <f>IF((Rapportage!A1451)="","",_xlfn.CONCAT(REPT("0",4-LEN(Rapportage!A1451)),Rapportage!A1451))</f>
        <v/>
      </c>
      <c r="B1451" s="31" t="s">
        <v>4356</v>
      </c>
      <c r="C1451" s="31" t="str">
        <f>IF((Rapportage!C1451)="","",_xlfn.CONCAT(REPT("0",10-LEN(Rapportage!C1451)),Rapportage!C1451))</f>
        <v/>
      </c>
      <c r="D1451" s="31" t="s">
        <v>4357</v>
      </c>
      <c r="E1451" s="31" t="s">
        <v>19032</v>
      </c>
      <c r="F1451" s="31" t="s">
        <v>16510</v>
      </c>
      <c r="G1451" s="31" t="s">
        <v>4358</v>
      </c>
      <c r="H1451" s="31" t="s">
        <v>10441</v>
      </c>
      <c r="I1451" s="31">
        <v>1766</v>
      </c>
      <c r="J1451" s="31" t="e">
        <f ca="1">IF(($AB$2-$AA$2) &gt;= 0,IF(LEN(TEXT((V1451)*100,"00000"))=3,_xlfn.CONCAT(0,TEXT((V1451)*100,"00000")),TEXT((V1451)*100,"00000")),empty)</f>
        <v>#NAME?</v>
      </c>
      <c r="K1451" s="31" t="str">
        <f t="shared" si="141"/>
        <v/>
      </c>
      <c r="L1451" s="31" t="s">
        <v>13991</v>
      </c>
      <c r="M1451" s="31"/>
      <c r="N1451" s="33" t="e">
        <f>MOD(Rapportage!H1451-Rapportage!F1451,1)-P1451</f>
        <v>#VALUE!</v>
      </c>
      <c r="O1451" s="31" t="str">
        <f>IF(Rapportage!G1451="","",Rapportage!G1451-Rapportage!E1451)</f>
        <v/>
      </c>
      <c r="P1451" s="35" t="str">
        <f>IF(Rapportage!K1451="","",(Rapportage!K1451*60)/1440)</f>
        <v/>
      </c>
      <c r="Q1451" s="40" t="str">
        <f>IF(O1451=1,1-((Rapportage!F640-$X$2)),"")</f>
        <v/>
      </c>
      <c r="R1451" s="40" t="str">
        <f t="shared" si="140"/>
        <v/>
      </c>
      <c r="S1451" s="35" t="str">
        <f>IF(OR(O1451=1,Rapportage!H1451&lt;$X$3),IF(Rapportage!H1451&lt;"00:01","",(Rapportage!H1451-$X$2)),"")</f>
        <v/>
      </c>
      <c r="T1451" s="36" t="str">
        <f t="shared" si="142"/>
        <v/>
      </c>
      <c r="U1451" s="41" t="str">
        <f t="shared" si="143"/>
        <v/>
      </c>
      <c r="V1451" s="36" t="str">
        <f t="shared" si="144"/>
        <v/>
      </c>
      <c r="W1451" s="36" t="str">
        <f t="shared" si="145"/>
        <v/>
      </c>
      <c r="X1451" s="31"/>
      <c r="Y1451" s="31"/>
      <c r="Z1451" s="31" t="s">
        <v>10442</v>
      </c>
      <c r="AA1451" s="31">
        <v>1450</v>
      </c>
      <c r="AB1451" s="31"/>
      <c r="AC1451" s="31"/>
      <c r="AD1451" s="31"/>
      <c r="AE1451" s="31"/>
      <c r="AF1451" s="31"/>
    </row>
    <row r="1452" spans="1:32">
      <c r="A1452" s="31" t="str">
        <f>IF((Rapportage!A1452)="","",_xlfn.CONCAT(REPT("0",4-LEN(Rapportage!A1452)),Rapportage!A1452))</f>
        <v/>
      </c>
      <c r="B1452" s="31" t="s">
        <v>4359</v>
      </c>
      <c r="C1452" s="31" t="str">
        <f>IF((Rapportage!C1452)="","",_xlfn.CONCAT(REPT("0",10-LEN(Rapportage!C1452)),Rapportage!C1452))</f>
        <v/>
      </c>
      <c r="D1452" s="31" t="s">
        <v>4360</v>
      </c>
      <c r="E1452" s="31" t="s">
        <v>19033</v>
      </c>
      <c r="F1452" s="31" t="s">
        <v>16511</v>
      </c>
      <c r="G1452" s="31" t="s">
        <v>4361</v>
      </c>
      <c r="H1452" s="31" t="s">
        <v>10443</v>
      </c>
      <c r="I1452" s="31">
        <v>1766</v>
      </c>
      <c r="J1452" s="31" t="e">
        <f ca="1">IF(($AB$2-$AA$2) &gt;= 0,IF(LEN(TEXT((V1452)*100,"00000"))=3,_xlfn.CONCAT(0,TEXT((V1452)*100,"00000")),TEXT((V1452)*100,"00000")),empty)</f>
        <v>#NAME?</v>
      </c>
      <c r="K1452" s="31" t="str">
        <f t="shared" si="141"/>
        <v/>
      </c>
      <c r="L1452" s="31" t="s">
        <v>13992</v>
      </c>
      <c r="M1452" s="31"/>
      <c r="N1452" s="33" t="e">
        <f>MOD(Rapportage!H1452-Rapportage!F1452,1)-P1452</f>
        <v>#VALUE!</v>
      </c>
      <c r="O1452" s="31" t="str">
        <f>IF(Rapportage!G1452="","",Rapportage!G1452-Rapportage!E1452)</f>
        <v/>
      </c>
      <c r="P1452" s="35" t="str">
        <f>IF(Rapportage!K1452="","",(Rapportage!K1452*60)/1440)</f>
        <v/>
      </c>
      <c r="Q1452" s="40" t="str">
        <f>IF(O1452=1,1-((Rapportage!F641-$X$2)),"")</f>
        <v/>
      </c>
      <c r="R1452" s="40" t="str">
        <f t="shared" si="140"/>
        <v/>
      </c>
      <c r="S1452" s="35" t="str">
        <f>IF(OR(O1452=1,Rapportage!H1452&lt;$X$3),IF(Rapportage!H1452&lt;"00:01","",(Rapportage!H1452-$X$2)),"")</f>
        <v/>
      </c>
      <c r="T1452" s="36" t="str">
        <f t="shared" si="142"/>
        <v/>
      </c>
      <c r="U1452" s="41" t="str">
        <f t="shared" si="143"/>
        <v/>
      </c>
      <c r="V1452" s="36" t="str">
        <f t="shared" si="144"/>
        <v/>
      </c>
      <c r="W1452" s="36" t="str">
        <f t="shared" si="145"/>
        <v/>
      </c>
      <c r="X1452" s="31"/>
      <c r="Y1452" s="31"/>
      <c r="Z1452" s="31" t="s">
        <v>10444</v>
      </c>
      <c r="AA1452" s="31">
        <v>1451</v>
      </c>
      <c r="AB1452" s="31"/>
      <c r="AC1452" s="31"/>
      <c r="AD1452" s="31"/>
      <c r="AE1452" s="31"/>
      <c r="AF1452" s="31"/>
    </row>
    <row r="1453" spans="1:32">
      <c r="A1453" s="31" t="str">
        <f>IF((Rapportage!A1453)="","",_xlfn.CONCAT(REPT("0",4-LEN(Rapportage!A1453)),Rapportage!A1453))</f>
        <v/>
      </c>
      <c r="B1453" s="31" t="s">
        <v>4362</v>
      </c>
      <c r="C1453" s="31" t="str">
        <f>IF((Rapportage!C1453)="","",_xlfn.CONCAT(REPT("0",10-LEN(Rapportage!C1453)),Rapportage!C1453))</f>
        <v/>
      </c>
      <c r="D1453" s="31" t="s">
        <v>4363</v>
      </c>
      <c r="E1453" s="31" t="s">
        <v>19034</v>
      </c>
      <c r="F1453" s="31" t="s">
        <v>16512</v>
      </c>
      <c r="G1453" s="31" t="s">
        <v>4364</v>
      </c>
      <c r="H1453" s="31" t="s">
        <v>10445</v>
      </c>
      <c r="I1453" s="31">
        <v>1766</v>
      </c>
      <c r="J1453" s="31" t="e">
        <f ca="1">IF(($AB$2-$AA$2) &gt;= 0,IF(LEN(TEXT((V1453)*100,"00000"))=3,_xlfn.CONCAT(0,TEXT((V1453)*100,"00000")),TEXT((V1453)*100,"00000")),empty)</f>
        <v>#NAME?</v>
      </c>
      <c r="K1453" s="31" t="str">
        <f t="shared" si="141"/>
        <v/>
      </c>
      <c r="L1453" s="31" t="s">
        <v>13993</v>
      </c>
      <c r="M1453" s="31"/>
      <c r="N1453" s="33" t="e">
        <f>MOD(Rapportage!H1453-Rapportage!F1453,1)-P1453</f>
        <v>#VALUE!</v>
      </c>
      <c r="O1453" s="31" t="str">
        <f>IF(Rapportage!G1453="","",Rapportage!G1453-Rapportage!E1453)</f>
        <v/>
      </c>
      <c r="P1453" s="35" t="str">
        <f>IF(Rapportage!K1453="","",(Rapportage!K1453*60)/1440)</f>
        <v/>
      </c>
      <c r="Q1453" s="40" t="str">
        <f>IF(O1453=1,1-((Rapportage!F642-$X$2)),"")</f>
        <v/>
      </c>
      <c r="R1453" s="40" t="str">
        <f t="shared" si="140"/>
        <v/>
      </c>
      <c r="S1453" s="35" t="str">
        <f>IF(OR(O1453=1,Rapportage!H1453&lt;$X$3),IF(Rapportage!H1453&lt;"00:01","",(Rapportage!H1453-$X$2)),"")</f>
        <v/>
      </c>
      <c r="T1453" s="36" t="str">
        <f t="shared" si="142"/>
        <v/>
      </c>
      <c r="U1453" s="41" t="str">
        <f t="shared" si="143"/>
        <v/>
      </c>
      <c r="V1453" s="36" t="str">
        <f t="shared" si="144"/>
        <v/>
      </c>
      <c r="W1453" s="36" t="str">
        <f t="shared" si="145"/>
        <v/>
      </c>
      <c r="X1453" s="31"/>
      <c r="Y1453" s="31"/>
      <c r="Z1453" s="31" t="s">
        <v>10446</v>
      </c>
      <c r="AA1453" s="31">
        <v>1452</v>
      </c>
      <c r="AB1453" s="31"/>
      <c r="AC1453" s="31"/>
      <c r="AD1453" s="31"/>
      <c r="AE1453" s="31"/>
      <c r="AF1453" s="31"/>
    </row>
    <row r="1454" spans="1:32">
      <c r="A1454" s="31" t="str">
        <f>IF((Rapportage!A1454)="","",_xlfn.CONCAT(REPT("0",4-LEN(Rapportage!A1454)),Rapportage!A1454))</f>
        <v/>
      </c>
      <c r="B1454" s="31" t="s">
        <v>4365</v>
      </c>
      <c r="C1454" s="31" t="str">
        <f>IF((Rapportage!C1454)="","",_xlfn.CONCAT(REPT("0",10-LEN(Rapportage!C1454)),Rapportage!C1454))</f>
        <v/>
      </c>
      <c r="D1454" s="31" t="s">
        <v>4366</v>
      </c>
      <c r="E1454" s="31" t="s">
        <v>19035</v>
      </c>
      <c r="F1454" s="31" t="s">
        <v>16513</v>
      </c>
      <c r="G1454" s="31" t="s">
        <v>4367</v>
      </c>
      <c r="H1454" s="31" t="s">
        <v>10447</v>
      </c>
      <c r="I1454" s="31">
        <v>1766</v>
      </c>
      <c r="J1454" s="31" t="e">
        <f ca="1">IF(($AB$2-$AA$2) &gt;= 0,IF(LEN(TEXT((V1454)*100,"00000"))=3,_xlfn.CONCAT(0,TEXT((V1454)*100,"00000")),TEXT((V1454)*100,"00000")),empty)</f>
        <v>#NAME?</v>
      </c>
      <c r="K1454" s="31" t="str">
        <f t="shared" si="141"/>
        <v/>
      </c>
      <c r="L1454" s="31" t="s">
        <v>13994</v>
      </c>
      <c r="M1454" s="31"/>
      <c r="N1454" s="33" t="e">
        <f>MOD(Rapportage!H1454-Rapportage!F1454,1)-P1454</f>
        <v>#VALUE!</v>
      </c>
      <c r="O1454" s="31" t="str">
        <f>IF(Rapportage!G1454="","",Rapportage!G1454-Rapportage!E1454)</f>
        <v/>
      </c>
      <c r="P1454" s="35" t="str">
        <f>IF(Rapportage!K1454="","",(Rapportage!K1454*60)/1440)</f>
        <v/>
      </c>
      <c r="Q1454" s="40" t="str">
        <f>IF(O1454=1,1-((Rapportage!F643-$X$2)),"")</f>
        <v/>
      </c>
      <c r="R1454" s="40" t="str">
        <f t="shared" si="140"/>
        <v/>
      </c>
      <c r="S1454" s="35" t="str">
        <f>IF(OR(O1454=1,Rapportage!H1454&lt;$X$3),IF(Rapportage!H1454&lt;"00:01","",(Rapportage!H1454-$X$2)),"")</f>
        <v/>
      </c>
      <c r="T1454" s="36" t="str">
        <f t="shared" si="142"/>
        <v/>
      </c>
      <c r="U1454" s="41" t="str">
        <f t="shared" si="143"/>
        <v/>
      </c>
      <c r="V1454" s="36" t="str">
        <f t="shared" si="144"/>
        <v/>
      </c>
      <c r="W1454" s="36" t="str">
        <f t="shared" si="145"/>
        <v/>
      </c>
      <c r="X1454" s="31"/>
      <c r="Y1454" s="31"/>
      <c r="Z1454" s="31" t="s">
        <v>10448</v>
      </c>
      <c r="AA1454" s="31">
        <v>1453</v>
      </c>
      <c r="AB1454" s="31"/>
      <c r="AC1454" s="31"/>
      <c r="AD1454" s="31"/>
      <c r="AE1454" s="31"/>
      <c r="AF1454" s="31"/>
    </row>
    <row r="1455" spans="1:32">
      <c r="A1455" s="31" t="str">
        <f>IF((Rapportage!A1455)="","",_xlfn.CONCAT(REPT("0",4-LEN(Rapportage!A1455)),Rapportage!A1455))</f>
        <v/>
      </c>
      <c r="B1455" s="31" t="s">
        <v>4368</v>
      </c>
      <c r="C1455" s="31" t="str">
        <f>IF((Rapportage!C1455)="","",_xlfn.CONCAT(REPT("0",10-LEN(Rapportage!C1455)),Rapportage!C1455))</f>
        <v/>
      </c>
      <c r="D1455" s="31" t="s">
        <v>4369</v>
      </c>
      <c r="E1455" s="31" t="s">
        <v>19036</v>
      </c>
      <c r="F1455" s="31" t="s">
        <v>16514</v>
      </c>
      <c r="G1455" s="31" t="s">
        <v>4370</v>
      </c>
      <c r="H1455" s="31" t="s">
        <v>10449</v>
      </c>
      <c r="I1455" s="31">
        <v>1766</v>
      </c>
      <c r="J1455" s="31" t="e">
        <f ca="1">IF(($AB$2-$AA$2) &gt;= 0,IF(LEN(TEXT((V1455)*100,"00000"))=3,_xlfn.CONCAT(0,TEXT((V1455)*100,"00000")),TEXT((V1455)*100,"00000")),empty)</f>
        <v>#NAME?</v>
      </c>
      <c r="K1455" s="31" t="str">
        <f t="shared" si="141"/>
        <v/>
      </c>
      <c r="L1455" s="31" t="s">
        <v>13995</v>
      </c>
      <c r="M1455" s="31"/>
      <c r="N1455" s="33" t="e">
        <f>MOD(Rapportage!H1455-Rapportage!F1455,1)-P1455</f>
        <v>#VALUE!</v>
      </c>
      <c r="O1455" s="31" t="str">
        <f>IF(Rapportage!G1455="","",Rapportage!G1455-Rapportage!E1455)</f>
        <v/>
      </c>
      <c r="P1455" s="35" t="str">
        <f>IF(Rapportage!K1455="","",(Rapportage!K1455*60)/1440)</f>
        <v/>
      </c>
      <c r="Q1455" s="40" t="str">
        <f>IF(O1455=1,1-((Rapportage!F644-$X$2)),"")</f>
        <v/>
      </c>
      <c r="R1455" s="40" t="str">
        <f t="shared" si="140"/>
        <v/>
      </c>
      <c r="S1455" s="35" t="str">
        <f>IF(OR(O1455=1,Rapportage!H1455&lt;$X$3),IF(Rapportage!H1455&lt;"00:01","",(Rapportage!H1455-$X$2)),"")</f>
        <v/>
      </c>
      <c r="T1455" s="36" t="str">
        <f t="shared" si="142"/>
        <v/>
      </c>
      <c r="U1455" s="41" t="str">
        <f t="shared" si="143"/>
        <v/>
      </c>
      <c r="V1455" s="36" t="str">
        <f t="shared" si="144"/>
        <v/>
      </c>
      <c r="W1455" s="36" t="str">
        <f t="shared" si="145"/>
        <v/>
      </c>
      <c r="X1455" s="31"/>
      <c r="Y1455" s="31"/>
      <c r="Z1455" s="31" t="s">
        <v>10450</v>
      </c>
      <c r="AA1455" s="31">
        <v>1454</v>
      </c>
      <c r="AB1455" s="31"/>
      <c r="AC1455" s="31"/>
      <c r="AD1455" s="31"/>
      <c r="AE1455" s="31"/>
      <c r="AF1455" s="31"/>
    </row>
    <row r="1456" spans="1:32">
      <c r="A1456" s="31" t="str">
        <f>IF((Rapportage!A1456)="","",_xlfn.CONCAT(REPT("0",4-LEN(Rapportage!A1456)),Rapportage!A1456))</f>
        <v/>
      </c>
      <c r="B1456" s="31" t="s">
        <v>4371</v>
      </c>
      <c r="C1456" s="31" t="str">
        <f>IF((Rapportage!C1456)="","",_xlfn.CONCAT(REPT("0",10-LEN(Rapportage!C1456)),Rapportage!C1456))</f>
        <v/>
      </c>
      <c r="D1456" s="31" t="s">
        <v>4372</v>
      </c>
      <c r="E1456" s="31" t="s">
        <v>19037</v>
      </c>
      <c r="F1456" s="31" t="s">
        <v>16515</v>
      </c>
      <c r="G1456" s="31" t="s">
        <v>4373</v>
      </c>
      <c r="H1456" s="31" t="s">
        <v>10451</v>
      </c>
      <c r="I1456" s="31">
        <v>1766</v>
      </c>
      <c r="J1456" s="31" t="e">
        <f ca="1">IF(($AB$2-$AA$2) &gt;= 0,IF(LEN(TEXT((V1456)*100,"00000"))=3,_xlfn.CONCAT(0,TEXT((V1456)*100,"00000")),TEXT((V1456)*100,"00000")),empty)</f>
        <v>#NAME?</v>
      </c>
      <c r="K1456" s="31" t="str">
        <f t="shared" si="141"/>
        <v/>
      </c>
      <c r="L1456" s="31" t="s">
        <v>13996</v>
      </c>
      <c r="M1456" s="31"/>
      <c r="N1456" s="33" t="e">
        <f>MOD(Rapportage!H1456-Rapportage!F1456,1)-P1456</f>
        <v>#VALUE!</v>
      </c>
      <c r="O1456" s="31" t="str">
        <f>IF(Rapportage!G1456="","",Rapportage!G1456-Rapportage!E1456)</f>
        <v/>
      </c>
      <c r="P1456" s="35" t="str">
        <f>IF(Rapportage!K1456="","",(Rapportage!K1456*60)/1440)</f>
        <v/>
      </c>
      <c r="Q1456" s="40" t="str">
        <f>IF(O1456=1,1-((Rapportage!F645-$X$2)),"")</f>
        <v/>
      </c>
      <c r="R1456" s="40" t="str">
        <f t="shared" si="140"/>
        <v/>
      </c>
      <c r="S1456" s="35" t="str">
        <f>IF(OR(O1456=1,Rapportage!H1456&lt;$X$3),IF(Rapportage!H1456&lt;"00:01","",(Rapportage!H1456-$X$2)),"")</f>
        <v/>
      </c>
      <c r="T1456" s="36" t="str">
        <f t="shared" si="142"/>
        <v/>
      </c>
      <c r="U1456" s="41" t="str">
        <f t="shared" si="143"/>
        <v/>
      </c>
      <c r="V1456" s="36" t="str">
        <f t="shared" si="144"/>
        <v/>
      </c>
      <c r="W1456" s="36" t="str">
        <f t="shared" si="145"/>
        <v/>
      </c>
      <c r="X1456" s="31"/>
      <c r="Y1456" s="31"/>
      <c r="Z1456" s="31" t="s">
        <v>10452</v>
      </c>
      <c r="AA1456" s="31">
        <v>1455</v>
      </c>
      <c r="AB1456" s="31"/>
      <c r="AC1456" s="31"/>
      <c r="AD1456" s="31"/>
      <c r="AE1456" s="31"/>
      <c r="AF1456" s="31"/>
    </row>
    <row r="1457" spans="1:32">
      <c r="A1457" s="31" t="str">
        <f>IF((Rapportage!A1457)="","",_xlfn.CONCAT(REPT("0",4-LEN(Rapportage!A1457)),Rapportage!A1457))</f>
        <v/>
      </c>
      <c r="B1457" s="31" t="s">
        <v>4374</v>
      </c>
      <c r="C1457" s="31" t="str">
        <f>IF((Rapportage!C1457)="","",_xlfn.CONCAT(REPT("0",10-LEN(Rapportage!C1457)),Rapportage!C1457))</f>
        <v/>
      </c>
      <c r="D1457" s="31" t="s">
        <v>4375</v>
      </c>
      <c r="E1457" s="31" t="s">
        <v>19038</v>
      </c>
      <c r="F1457" s="31" t="s">
        <v>16516</v>
      </c>
      <c r="G1457" s="31" t="s">
        <v>4376</v>
      </c>
      <c r="H1457" s="31" t="s">
        <v>10453</v>
      </c>
      <c r="I1457" s="31">
        <v>1766</v>
      </c>
      <c r="J1457" s="31" t="e">
        <f ca="1">IF(($AB$2-$AA$2) &gt;= 0,IF(LEN(TEXT((V1457)*100,"00000"))=3,_xlfn.CONCAT(0,TEXT((V1457)*100,"00000")),TEXT((V1457)*100,"00000")),empty)</f>
        <v>#NAME?</v>
      </c>
      <c r="K1457" s="31" t="str">
        <f t="shared" si="141"/>
        <v/>
      </c>
      <c r="L1457" s="31" t="s">
        <v>13997</v>
      </c>
      <c r="M1457" s="31"/>
      <c r="N1457" s="33" t="e">
        <f>MOD(Rapportage!H1457-Rapportage!F1457,1)-P1457</f>
        <v>#VALUE!</v>
      </c>
      <c r="O1457" s="31" t="str">
        <f>IF(Rapportage!G1457="","",Rapportage!G1457-Rapportage!E1457)</f>
        <v/>
      </c>
      <c r="P1457" s="35" t="str">
        <f>IF(Rapportage!K1457="","",(Rapportage!K1457*60)/1440)</f>
        <v/>
      </c>
      <c r="Q1457" s="40" t="str">
        <f>IF(O1457=1,1-((Rapportage!F646-$X$2)),"")</f>
        <v/>
      </c>
      <c r="R1457" s="40" t="str">
        <f t="shared" si="140"/>
        <v/>
      </c>
      <c r="S1457" s="35" t="str">
        <f>IF(OR(O1457=1,Rapportage!H1457&lt;$X$3),IF(Rapportage!H1457&lt;"00:01","",(Rapportage!H1457-$X$2)),"")</f>
        <v/>
      </c>
      <c r="T1457" s="36" t="str">
        <f t="shared" si="142"/>
        <v/>
      </c>
      <c r="U1457" s="41" t="str">
        <f t="shared" si="143"/>
        <v/>
      </c>
      <c r="V1457" s="36" t="str">
        <f t="shared" si="144"/>
        <v/>
      </c>
      <c r="W1457" s="36" t="str">
        <f t="shared" si="145"/>
        <v/>
      </c>
      <c r="X1457" s="31"/>
      <c r="Y1457" s="31"/>
      <c r="Z1457" s="31" t="s">
        <v>10454</v>
      </c>
      <c r="AA1457" s="31">
        <v>1456</v>
      </c>
      <c r="AB1457" s="31"/>
      <c r="AC1457" s="31"/>
      <c r="AD1457" s="31"/>
      <c r="AE1457" s="31"/>
      <c r="AF1457" s="31"/>
    </row>
    <row r="1458" spans="1:32">
      <c r="A1458" s="31" t="str">
        <f>IF((Rapportage!A1458)="","",_xlfn.CONCAT(REPT("0",4-LEN(Rapportage!A1458)),Rapportage!A1458))</f>
        <v/>
      </c>
      <c r="B1458" s="31" t="s">
        <v>4377</v>
      </c>
      <c r="C1458" s="31" t="str">
        <f>IF((Rapportage!C1458)="","",_xlfn.CONCAT(REPT("0",10-LEN(Rapportage!C1458)),Rapportage!C1458))</f>
        <v/>
      </c>
      <c r="D1458" s="31" t="s">
        <v>4378</v>
      </c>
      <c r="E1458" s="31" t="s">
        <v>19039</v>
      </c>
      <c r="F1458" s="31" t="s">
        <v>16517</v>
      </c>
      <c r="G1458" s="31" t="s">
        <v>4379</v>
      </c>
      <c r="H1458" s="31" t="s">
        <v>10455</v>
      </c>
      <c r="I1458" s="31">
        <v>1766</v>
      </c>
      <c r="J1458" s="31" t="e">
        <f ca="1">IF(($AB$2-$AA$2) &gt;= 0,IF(LEN(TEXT((V1458)*100,"00000"))=3,_xlfn.CONCAT(0,TEXT((V1458)*100,"00000")),TEXT((V1458)*100,"00000")),empty)</f>
        <v>#NAME?</v>
      </c>
      <c r="K1458" s="31" t="str">
        <f t="shared" si="141"/>
        <v/>
      </c>
      <c r="L1458" s="31" t="s">
        <v>13998</v>
      </c>
      <c r="M1458" s="31"/>
      <c r="N1458" s="33" t="e">
        <f>MOD(Rapportage!H1458-Rapportage!F1458,1)-P1458</f>
        <v>#VALUE!</v>
      </c>
      <c r="O1458" s="31" t="str">
        <f>IF(Rapportage!G1458="","",Rapportage!G1458-Rapportage!E1458)</f>
        <v/>
      </c>
      <c r="P1458" s="35" t="str">
        <f>IF(Rapportage!K1458="","",(Rapportage!K1458*60)/1440)</f>
        <v/>
      </c>
      <c r="Q1458" s="40" t="str">
        <f>IF(O1458=1,1-((Rapportage!F647-$X$2)),"")</f>
        <v/>
      </c>
      <c r="R1458" s="40" t="str">
        <f t="shared" si="140"/>
        <v/>
      </c>
      <c r="S1458" s="35" t="str">
        <f>IF(OR(O1458=1,Rapportage!H1458&lt;$X$3),IF(Rapportage!H1458&lt;"00:01","",(Rapportage!H1458-$X$2)),"")</f>
        <v/>
      </c>
      <c r="T1458" s="36" t="str">
        <f t="shared" si="142"/>
        <v/>
      </c>
      <c r="U1458" s="41" t="str">
        <f t="shared" si="143"/>
        <v/>
      </c>
      <c r="V1458" s="36" t="str">
        <f t="shared" si="144"/>
        <v/>
      </c>
      <c r="W1458" s="36" t="str">
        <f t="shared" si="145"/>
        <v/>
      </c>
      <c r="X1458" s="31"/>
      <c r="Y1458" s="31"/>
      <c r="Z1458" s="31" t="s">
        <v>10456</v>
      </c>
      <c r="AA1458" s="31">
        <v>1457</v>
      </c>
      <c r="AB1458" s="31"/>
      <c r="AC1458" s="31"/>
      <c r="AD1458" s="31"/>
      <c r="AE1458" s="31"/>
      <c r="AF1458" s="31"/>
    </row>
    <row r="1459" spans="1:32">
      <c r="A1459" s="31" t="str">
        <f>IF((Rapportage!A1459)="","",_xlfn.CONCAT(REPT("0",4-LEN(Rapportage!A1459)),Rapportage!A1459))</f>
        <v/>
      </c>
      <c r="B1459" s="31" t="s">
        <v>4380</v>
      </c>
      <c r="C1459" s="31" t="str">
        <f>IF((Rapportage!C1459)="","",_xlfn.CONCAT(REPT("0",10-LEN(Rapportage!C1459)),Rapportage!C1459))</f>
        <v/>
      </c>
      <c r="D1459" s="31" t="s">
        <v>4381</v>
      </c>
      <c r="E1459" s="31" t="s">
        <v>19040</v>
      </c>
      <c r="F1459" s="31" t="s">
        <v>16518</v>
      </c>
      <c r="G1459" s="31" t="s">
        <v>4382</v>
      </c>
      <c r="H1459" s="31" t="s">
        <v>10457</v>
      </c>
      <c r="I1459" s="31">
        <v>1766</v>
      </c>
      <c r="J1459" s="31" t="e">
        <f ca="1">IF(($AB$2-$AA$2) &gt;= 0,IF(LEN(TEXT((V1459)*100,"00000"))=3,_xlfn.CONCAT(0,TEXT((V1459)*100,"00000")),TEXT((V1459)*100,"00000")),empty)</f>
        <v>#NAME?</v>
      </c>
      <c r="K1459" s="31" t="str">
        <f t="shared" si="141"/>
        <v/>
      </c>
      <c r="L1459" s="31" t="s">
        <v>13999</v>
      </c>
      <c r="M1459" s="31"/>
      <c r="N1459" s="33" t="e">
        <f>MOD(Rapportage!H1459-Rapportage!F1459,1)-P1459</f>
        <v>#VALUE!</v>
      </c>
      <c r="O1459" s="31" t="str">
        <f>IF(Rapportage!G1459="","",Rapportage!G1459-Rapportage!E1459)</f>
        <v/>
      </c>
      <c r="P1459" s="35" t="str">
        <f>IF(Rapportage!K1459="","",(Rapportage!K1459*60)/1440)</f>
        <v/>
      </c>
      <c r="Q1459" s="40" t="str">
        <f>IF(O1459=1,1-((Rapportage!F648-$X$2)),"")</f>
        <v/>
      </c>
      <c r="R1459" s="40" t="str">
        <f t="shared" si="140"/>
        <v/>
      </c>
      <c r="S1459" s="35" t="str">
        <f>IF(OR(O1459=1,Rapportage!H1459&lt;$X$3),IF(Rapportage!H1459&lt;"00:01","",(Rapportage!H1459-$X$2)),"")</f>
        <v/>
      </c>
      <c r="T1459" s="36" t="str">
        <f t="shared" si="142"/>
        <v/>
      </c>
      <c r="U1459" s="41" t="str">
        <f t="shared" si="143"/>
        <v/>
      </c>
      <c r="V1459" s="36" t="str">
        <f t="shared" si="144"/>
        <v/>
      </c>
      <c r="W1459" s="36" t="str">
        <f t="shared" si="145"/>
        <v/>
      </c>
      <c r="X1459" s="31"/>
      <c r="Y1459" s="31"/>
      <c r="Z1459" s="31" t="s">
        <v>10458</v>
      </c>
      <c r="AA1459" s="31">
        <v>1458</v>
      </c>
      <c r="AB1459" s="31"/>
      <c r="AC1459" s="31"/>
      <c r="AD1459" s="31"/>
      <c r="AE1459" s="31"/>
      <c r="AF1459" s="31"/>
    </row>
    <row r="1460" spans="1:32">
      <c r="A1460" s="31" t="str">
        <f>IF((Rapportage!A1460)="","",_xlfn.CONCAT(REPT("0",4-LEN(Rapportage!A1460)),Rapportage!A1460))</f>
        <v/>
      </c>
      <c r="B1460" s="31" t="s">
        <v>4383</v>
      </c>
      <c r="C1460" s="31" t="str">
        <f>IF((Rapportage!C1460)="","",_xlfn.CONCAT(REPT("0",10-LEN(Rapportage!C1460)),Rapportage!C1460))</f>
        <v/>
      </c>
      <c r="D1460" s="31" t="s">
        <v>4384</v>
      </c>
      <c r="E1460" s="31" t="s">
        <v>19041</v>
      </c>
      <c r="F1460" s="31" t="s">
        <v>16519</v>
      </c>
      <c r="G1460" s="31" t="s">
        <v>4385</v>
      </c>
      <c r="H1460" s="31" t="s">
        <v>10459</v>
      </c>
      <c r="I1460" s="31">
        <v>1766</v>
      </c>
      <c r="J1460" s="31" t="e">
        <f ca="1">IF(($AB$2-$AA$2) &gt;= 0,IF(LEN(TEXT((V1460)*100,"00000"))=3,_xlfn.CONCAT(0,TEXT((V1460)*100,"00000")),TEXT((V1460)*100,"00000")),empty)</f>
        <v>#NAME?</v>
      </c>
      <c r="K1460" s="31" t="str">
        <f t="shared" si="141"/>
        <v/>
      </c>
      <c r="L1460" s="31" t="s">
        <v>14000</v>
      </c>
      <c r="M1460" s="31"/>
      <c r="N1460" s="33" t="e">
        <f>MOD(Rapportage!H1460-Rapportage!F1460,1)-P1460</f>
        <v>#VALUE!</v>
      </c>
      <c r="O1460" s="31" t="str">
        <f>IF(Rapportage!G1460="","",Rapportage!G1460-Rapportage!E1460)</f>
        <v/>
      </c>
      <c r="P1460" s="35" t="str">
        <f>IF(Rapportage!K1460="","",(Rapportage!K1460*60)/1440)</f>
        <v/>
      </c>
      <c r="Q1460" s="40" t="str">
        <f>IF(O1460=1,1-((Rapportage!F649-$X$2)),"")</f>
        <v/>
      </c>
      <c r="R1460" s="40" t="str">
        <f t="shared" si="140"/>
        <v/>
      </c>
      <c r="S1460" s="35" t="str">
        <f>IF(OR(O1460=1,Rapportage!H1460&lt;$X$3),IF(Rapportage!H1460&lt;"00:01","",(Rapportage!H1460-$X$2)),"")</f>
        <v/>
      </c>
      <c r="T1460" s="36" t="str">
        <f t="shared" si="142"/>
        <v/>
      </c>
      <c r="U1460" s="41" t="str">
        <f t="shared" si="143"/>
        <v/>
      </c>
      <c r="V1460" s="36" t="str">
        <f t="shared" si="144"/>
        <v/>
      </c>
      <c r="W1460" s="36" t="str">
        <f t="shared" si="145"/>
        <v/>
      </c>
      <c r="X1460" s="31"/>
      <c r="Y1460" s="31"/>
      <c r="Z1460" s="31" t="s">
        <v>10460</v>
      </c>
      <c r="AA1460" s="31">
        <v>1459</v>
      </c>
      <c r="AB1460" s="31"/>
      <c r="AC1460" s="31"/>
      <c r="AD1460" s="31"/>
      <c r="AE1460" s="31"/>
      <c r="AF1460" s="31"/>
    </row>
    <row r="1461" spans="1:32">
      <c r="A1461" s="31" t="str">
        <f>IF((Rapportage!A1461)="","",_xlfn.CONCAT(REPT("0",4-LEN(Rapportage!A1461)),Rapportage!A1461))</f>
        <v/>
      </c>
      <c r="B1461" s="31" t="s">
        <v>4386</v>
      </c>
      <c r="C1461" s="31" t="str">
        <f>IF((Rapportage!C1461)="","",_xlfn.CONCAT(REPT("0",10-LEN(Rapportage!C1461)),Rapportage!C1461))</f>
        <v/>
      </c>
      <c r="D1461" s="31" t="s">
        <v>4387</v>
      </c>
      <c r="E1461" s="31" t="s">
        <v>19042</v>
      </c>
      <c r="F1461" s="31" t="s">
        <v>16520</v>
      </c>
      <c r="G1461" s="31" t="s">
        <v>4388</v>
      </c>
      <c r="H1461" s="31" t="s">
        <v>10461</v>
      </c>
      <c r="I1461" s="31">
        <v>1766</v>
      </c>
      <c r="J1461" s="31" t="e">
        <f ca="1">IF(($AB$2-$AA$2) &gt;= 0,IF(LEN(TEXT((V1461)*100,"00000"))=3,_xlfn.CONCAT(0,TEXT((V1461)*100,"00000")),TEXT((V1461)*100,"00000")),empty)</f>
        <v>#NAME?</v>
      </c>
      <c r="K1461" s="31" t="str">
        <f t="shared" si="141"/>
        <v/>
      </c>
      <c r="L1461" s="31" t="s">
        <v>14001</v>
      </c>
      <c r="M1461" s="31"/>
      <c r="N1461" s="33" t="e">
        <f>MOD(Rapportage!H1461-Rapportage!F1461,1)-P1461</f>
        <v>#VALUE!</v>
      </c>
      <c r="O1461" s="31" t="str">
        <f>IF(Rapportage!G1461="","",Rapportage!G1461-Rapportage!E1461)</f>
        <v/>
      </c>
      <c r="P1461" s="35" t="str">
        <f>IF(Rapportage!K1461="","",(Rapportage!K1461*60)/1440)</f>
        <v/>
      </c>
      <c r="Q1461" s="40" t="str">
        <f>IF(O1461=1,1-((Rapportage!F650-$X$2)),"")</f>
        <v/>
      </c>
      <c r="R1461" s="40" t="str">
        <f t="shared" si="140"/>
        <v/>
      </c>
      <c r="S1461" s="35" t="str">
        <f>IF(OR(O1461=1,Rapportage!H1461&lt;$X$3),IF(Rapportage!H1461&lt;"00:01","",(Rapportage!H1461-$X$2)),"")</f>
        <v/>
      </c>
      <c r="T1461" s="36" t="str">
        <f t="shared" si="142"/>
        <v/>
      </c>
      <c r="U1461" s="41" t="str">
        <f t="shared" si="143"/>
        <v/>
      </c>
      <c r="V1461" s="36" t="str">
        <f t="shared" si="144"/>
        <v/>
      </c>
      <c r="W1461" s="36" t="str">
        <f t="shared" si="145"/>
        <v/>
      </c>
      <c r="X1461" s="31"/>
      <c r="Y1461" s="31"/>
      <c r="Z1461" s="31" t="s">
        <v>10462</v>
      </c>
      <c r="AA1461" s="31">
        <v>1460</v>
      </c>
      <c r="AB1461" s="31"/>
      <c r="AC1461" s="31"/>
      <c r="AD1461" s="31"/>
      <c r="AE1461" s="31"/>
      <c r="AF1461" s="31"/>
    </row>
    <row r="1462" spans="1:32">
      <c r="A1462" s="31" t="str">
        <f>IF((Rapportage!A1462)="","",_xlfn.CONCAT(REPT("0",4-LEN(Rapportage!A1462)),Rapportage!A1462))</f>
        <v/>
      </c>
      <c r="B1462" s="31" t="s">
        <v>4389</v>
      </c>
      <c r="C1462" s="31" t="str">
        <f>IF((Rapportage!C1462)="","",_xlfn.CONCAT(REPT("0",10-LEN(Rapportage!C1462)),Rapportage!C1462))</f>
        <v/>
      </c>
      <c r="D1462" s="31" t="s">
        <v>4390</v>
      </c>
      <c r="E1462" s="31" t="s">
        <v>19043</v>
      </c>
      <c r="F1462" s="31" t="s">
        <v>16521</v>
      </c>
      <c r="G1462" s="31" t="s">
        <v>4391</v>
      </c>
      <c r="H1462" s="31" t="s">
        <v>10463</v>
      </c>
      <c r="I1462" s="31">
        <v>1766</v>
      </c>
      <c r="J1462" s="31" t="e">
        <f ca="1">IF(($AB$2-$AA$2) &gt;= 0,IF(LEN(TEXT((V1462)*100,"00000"))=3,_xlfn.CONCAT(0,TEXT((V1462)*100,"00000")),TEXT((V1462)*100,"00000")),empty)</f>
        <v>#NAME?</v>
      </c>
      <c r="K1462" s="31" t="str">
        <f t="shared" si="141"/>
        <v/>
      </c>
      <c r="L1462" s="31" t="s">
        <v>14002</v>
      </c>
      <c r="M1462" s="31"/>
      <c r="N1462" s="33" t="e">
        <f>MOD(Rapportage!H1462-Rapportage!F1462,1)-P1462</f>
        <v>#VALUE!</v>
      </c>
      <c r="O1462" s="31" t="str">
        <f>IF(Rapportage!G1462="","",Rapportage!G1462-Rapportage!E1462)</f>
        <v/>
      </c>
      <c r="P1462" s="35" t="str">
        <f>IF(Rapportage!K1462="","",(Rapportage!K1462*60)/1440)</f>
        <v/>
      </c>
      <c r="Q1462" s="40" t="str">
        <f>IF(O1462=1,1-((Rapportage!F651-$X$2)),"")</f>
        <v/>
      </c>
      <c r="R1462" s="40" t="str">
        <f t="shared" si="140"/>
        <v/>
      </c>
      <c r="S1462" s="35" t="str">
        <f>IF(OR(O1462=1,Rapportage!H1462&lt;$X$3),IF(Rapportage!H1462&lt;"00:01","",(Rapportage!H1462-$X$2)),"")</f>
        <v/>
      </c>
      <c r="T1462" s="36" t="str">
        <f t="shared" si="142"/>
        <v/>
      </c>
      <c r="U1462" s="41" t="str">
        <f t="shared" si="143"/>
        <v/>
      </c>
      <c r="V1462" s="36" t="str">
        <f t="shared" si="144"/>
        <v/>
      </c>
      <c r="W1462" s="36" t="str">
        <f t="shared" si="145"/>
        <v/>
      </c>
      <c r="X1462" s="31"/>
      <c r="Y1462" s="31"/>
      <c r="Z1462" s="31" t="s">
        <v>10464</v>
      </c>
      <c r="AA1462" s="31">
        <v>1461</v>
      </c>
      <c r="AB1462" s="31"/>
      <c r="AC1462" s="31"/>
      <c r="AD1462" s="31"/>
      <c r="AE1462" s="31"/>
      <c r="AF1462" s="31"/>
    </row>
    <row r="1463" spans="1:32">
      <c r="A1463" s="31" t="str">
        <f>IF((Rapportage!A1463)="","",_xlfn.CONCAT(REPT("0",4-LEN(Rapportage!A1463)),Rapportage!A1463))</f>
        <v/>
      </c>
      <c r="B1463" s="31" t="s">
        <v>4392</v>
      </c>
      <c r="C1463" s="31" t="str">
        <f>IF((Rapportage!C1463)="","",_xlfn.CONCAT(REPT("0",10-LEN(Rapportage!C1463)),Rapportage!C1463))</f>
        <v/>
      </c>
      <c r="D1463" s="31" t="s">
        <v>4393</v>
      </c>
      <c r="E1463" s="31" t="s">
        <v>19044</v>
      </c>
      <c r="F1463" s="31" t="s">
        <v>16522</v>
      </c>
      <c r="G1463" s="31" t="s">
        <v>4394</v>
      </c>
      <c r="H1463" s="31" t="s">
        <v>10465</v>
      </c>
      <c r="I1463" s="31">
        <v>1766</v>
      </c>
      <c r="J1463" s="31" t="e">
        <f ca="1">IF(($AB$2-$AA$2) &gt;= 0,IF(LEN(TEXT((V1463)*100,"00000"))=3,_xlfn.CONCAT(0,TEXT((V1463)*100,"00000")),TEXT((V1463)*100,"00000")),empty)</f>
        <v>#NAME?</v>
      </c>
      <c r="K1463" s="31" t="str">
        <f t="shared" si="141"/>
        <v/>
      </c>
      <c r="L1463" s="31" t="s">
        <v>14003</v>
      </c>
      <c r="M1463" s="31"/>
      <c r="N1463" s="33" t="e">
        <f>MOD(Rapportage!H1463-Rapportage!F1463,1)-P1463</f>
        <v>#VALUE!</v>
      </c>
      <c r="O1463" s="31" t="str">
        <f>IF(Rapportage!G1463="","",Rapportage!G1463-Rapportage!E1463)</f>
        <v/>
      </c>
      <c r="P1463" s="35" t="str">
        <f>IF(Rapportage!K1463="","",(Rapportage!K1463*60)/1440)</f>
        <v/>
      </c>
      <c r="Q1463" s="40" t="str">
        <f>IF(O1463=1,1-((Rapportage!F652-$X$2)),"")</f>
        <v/>
      </c>
      <c r="R1463" s="40" t="str">
        <f t="shared" si="140"/>
        <v/>
      </c>
      <c r="S1463" s="35" t="str">
        <f>IF(OR(O1463=1,Rapportage!H1463&lt;$X$3),IF(Rapportage!H1463&lt;"00:01","",(Rapportage!H1463-$X$2)),"")</f>
        <v/>
      </c>
      <c r="T1463" s="36" t="str">
        <f t="shared" si="142"/>
        <v/>
      </c>
      <c r="U1463" s="41" t="str">
        <f t="shared" si="143"/>
        <v/>
      </c>
      <c r="V1463" s="36" t="str">
        <f t="shared" si="144"/>
        <v/>
      </c>
      <c r="W1463" s="36" t="str">
        <f t="shared" si="145"/>
        <v/>
      </c>
      <c r="X1463" s="31"/>
      <c r="Y1463" s="31"/>
      <c r="Z1463" s="31" t="s">
        <v>10466</v>
      </c>
      <c r="AA1463" s="31">
        <v>1462</v>
      </c>
      <c r="AB1463" s="31"/>
      <c r="AC1463" s="31"/>
      <c r="AD1463" s="31"/>
      <c r="AE1463" s="31"/>
      <c r="AF1463" s="31"/>
    </row>
    <row r="1464" spans="1:32">
      <c r="A1464" s="31" t="str">
        <f>IF((Rapportage!A1464)="","",_xlfn.CONCAT(REPT("0",4-LEN(Rapportage!A1464)),Rapportage!A1464))</f>
        <v/>
      </c>
      <c r="B1464" s="31" t="s">
        <v>4395</v>
      </c>
      <c r="C1464" s="31" t="str">
        <f>IF((Rapportage!C1464)="","",_xlfn.CONCAT(REPT("0",10-LEN(Rapportage!C1464)),Rapportage!C1464))</f>
        <v/>
      </c>
      <c r="D1464" s="31" t="s">
        <v>4396</v>
      </c>
      <c r="E1464" s="31" t="s">
        <v>19045</v>
      </c>
      <c r="F1464" s="31" t="s">
        <v>16523</v>
      </c>
      <c r="G1464" s="31" t="s">
        <v>4397</v>
      </c>
      <c r="H1464" s="31" t="s">
        <v>10467</v>
      </c>
      <c r="I1464" s="31">
        <v>1766</v>
      </c>
      <c r="J1464" s="31" t="e">
        <f ca="1">IF(($AB$2-$AA$2) &gt;= 0,IF(LEN(TEXT((V1464)*100,"00000"))=3,_xlfn.CONCAT(0,TEXT((V1464)*100,"00000")),TEXT((V1464)*100,"00000")),empty)</f>
        <v>#NAME?</v>
      </c>
      <c r="K1464" s="31" t="str">
        <f t="shared" si="141"/>
        <v/>
      </c>
      <c r="L1464" s="31" t="s">
        <v>14004</v>
      </c>
      <c r="M1464" s="31"/>
      <c r="N1464" s="33" t="e">
        <f>MOD(Rapportage!H1464-Rapportage!F1464,1)-P1464</f>
        <v>#VALUE!</v>
      </c>
      <c r="O1464" s="31" t="str">
        <f>IF(Rapportage!G1464="","",Rapportage!G1464-Rapportage!E1464)</f>
        <v/>
      </c>
      <c r="P1464" s="35" t="str">
        <f>IF(Rapportage!K1464="","",(Rapportage!K1464*60)/1440)</f>
        <v/>
      </c>
      <c r="Q1464" s="40" t="str">
        <f>IF(O1464=1,1-((Rapportage!F653-$X$2)),"")</f>
        <v/>
      </c>
      <c r="R1464" s="40" t="str">
        <f t="shared" si="140"/>
        <v/>
      </c>
      <c r="S1464" s="35" t="str">
        <f>IF(OR(O1464=1,Rapportage!H1464&lt;$X$3),IF(Rapportage!H1464&lt;"00:01","",(Rapportage!H1464-$X$2)),"")</f>
        <v/>
      </c>
      <c r="T1464" s="36" t="str">
        <f t="shared" si="142"/>
        <v/>
      </c>
      <c r="U1464" s="41" t="str">
        <f t="shared" si="143"/>
        <v/>
      </c>
      <c r="V1464" s="36" t="str">
        <f t="shared" si="144"/>
        <v/>
      </c>
      <c r="W1464" s="36" t="str">
        <f t="shared" si="145"/>
        <v/>
      </c>
      <c r="X1464" s="31"/>
      <c r="Y1464" s="31"/>
      <c r="Z1464" s="31" t="s">
        <v>10468</v>
      </c>
      <c r="AA1464" s="31">
        <v>1463</v>
      </c>
      <c r="AB1464" s="31"/>
      <c r="AC1464" s="31"/>
      <c r="AD1464" s="31"/>
      <c r="AE1464" s="31"/>
      <c r="AF1464" s="31"/>
    </row>
    <row r="1465" spans="1:32">
      <c r="A1465" s="31" t="str">
        <f>IF((Rapportage!A1465)="","",_xlfn.CONCAT(REPT("0",4-LEN(Rapportage!A1465)),Rapportage!A1465))</f>
        <v/>
      </c>
      <c r="B1465" s="31" t="s">
        <v>4398</v>
      </c>
      <c r="C1465" s="31" t="str">
        <f>IF((Rapportage!C1465)="","",_xlfn.CONCAT(REPT("0",10-LEN(Rapportage!C1465)),Rapportage!C1465))</f>
        <v/>
      </c>
      <c r="D1465" s="31" t="s">
        <v>4399</v>
      </c>
      <c r="E1465" s="31" t="s">
        <v>19046</v>
      </c>
      <c r="F1465" s="31" t="s">
        <v>16524</v>
      </c>
      <c r="G1465" s="31" t="s">
        <v>4400</v>
      </c>
      <c r="H1465" s="31" t="s">
        <v>10469</v>
      </c>
      <c r="I1465" s="31">
        <v>1766</v>
      </c>
      <c r="J1465" s="31" t="e">
        <f ca="1">IF(($AB$2-$AA$2) &gt;= 0,IF(LEN(TEXT((V1465)*100,"00000"))=3,_xlfn.CONCAT(0,TEXT((V1465)*100,"00000")),TEXT((V1465)*100,"00000")),empty)</f>
        <v>#NAME?</v>
      </c>
      <c r="K1465" s="31" t="str">
        <f t="shared" si="141"/>
        <v/>
      </c>
      <c r="L1465" s="31" t="s">
        <v>14005</v>
      </c>
      <c r="M1465" s="31"/>
      <c r="N1465" s="33" t="e">
        <f>MOD(Rapportage!H1465-Rapportage!F1465,1)-P1465</f>
        <v>#VALUE!</v>
      </c>
      <c r="O1465" s="31" t="str">
        <f>IF(Rapportage!G1465="","",Rapportage!G1465-Rapportage!E1465)</f>
        <v/>
      </c>
      <c r="P1465" s="35" t="str">
        <f>IF(Rapportage!K1465="","",(Rapportage!K1465*60)/1440)</f>
        <v/>
      </c>
      <c r="Q1465" s="40" t="str">
        <f>IF(O1465=1,1-((Rapportage!F654-$X$2)),"")</f>
        <v/>
      </c>
      <c r="R1465" s="40" t="str">
        <f t="shared" si="140"/>
        <v/>
      </c>
      <c r="S1465" s="35" t="str">
        <f>IF(OR(O1465=1,Rapportage!H1465&lt;$X$3),IF(Rapportage!H1465&lt;"00:01","",(Rapportage!H1465-$X$2)),"")</f>
        <v/>
      </c>
      <c r="T1465" s="36" t="str">
        <f t="shared" si="142"/>
        <v/>
      </c>
      <c r="U1465" s="41" t="str">
        <f t="shared" si="143"/>
        <v/>
      </c>
      <c r="V1465" s="36" t="str">
        <f t="shared" si="144"/>
        <v/>
      </c>
      <c r="W1465" s="36" t="str">
        <f t="shared" si="145"/>
        <v/>
      </c>
      <c r="X1465" s="31"/>
      <c r="Y1465" s="31"/>
      <c r="Z1465" s="31" t="s">
        <v>10470</v>
      </c>
      <c r="AA1465" s="31">
        <v>1464</v>
      </c>
      <c r="AB1465" s="31"/>
      <c r="AC1465" s="31"/>
      <c r="AD1465" s="31"/>
      <c r="AE1465" s="31"/>
      <c r="AF1465" s="31"/>
    </row>
    <row r="1466" spans="1:32">
      <c r="A1466" s="31" t="str">
        <f>IF((Rapportage!A1466)="","",_xlfn.CONCAT(REPT("0",4-LEN(Rapportage!A1466)),Rapportage!A1466))</f>
        <v/>
      </c>
      <c r="B1466" s="31" t="s">
        <v>4401</v>
      </c>
      <c r="C1466" s="31" t="str">
        <f>IF((Rapportage!C1466)="","",_xlfn.CONCAT(REPT("0",10-LEN(Rapportage!C1466)),Rapportage!C1466))</f>
        <v/>
      </c>
      <c r="D1466" s="31" t="s">
        <v>4402</v>
      </c>
      <c r="E1466" s="31" t="s">
        <v>19047</v>
      </c>
      <c r="F1466" s="31" t="s">
        <v>16525</v>
      </c>
      <c r="G1466" s="31" t="s">
        <v>4403</v>
      </c>
      <c r="H1466" s="31" t="s">
        <v>10471</v>
      </c>
      <c r="I1466" s="31">
        <v>1766</v>
      </c>
      <c r="J1466" s="31" t="e">
        <f ca="1">IF(($AB$2-$AA$2) &gt;= 0,IF(LEN(TEXT((V1466)*100,"00000"))=3,_xlfn.CONCAT(0,TEXT((V1466)*100,"00000")),TEXT((V1466)*100,"00000")),empty)</f>
        <v>#NAME?</v>
      </c>
      <c r="K1466" s="31" t="str">
        <f t="shared" si="141"/>
        <v/>
      </c>
      <c r="L1466" s="31" t="s">
        <v>14006</v>
      </c>
      <c r="M1466" s="31"/>
      <c r="N1466" s="33" t="e">
        <f>MOD(Rapportage!H1466-Rapportage!F1466,1)-P1466</f>
        <v>#VALUE!</v>
      </c>
      <c r="O1466" s="31" t="str">
        <f>IF(Rapportage!G1466="","",Rapportage!G1466-Rapportage!E1466)</f>
        <v/>
      </c>
      <c r="P1466" s="35" t="str">
        <f>IF(Rapportage!K1466="","",(Rapportage!K1466*60)/1440)</f>
        <v/>
      </c>
      <c r="Q1466" s="40" t="str">
        <f>IF(O1466=1,1-((Rapportage!F655-$X$2)),"")</f>
        <v/>
      </c>
      <c r="R1466" s="40" t="str">
        <f t="shared" si="140"/>
        <v/>
      </c>
      <c r="S1466" s="35" t="str">
        <f>IF(OR(O1466=1,Rapportage!H1466&lt;$X$3),IF(Rapportage!H1466&lt;"00:01","",(Rapportage!H1466-$X$2)),"")</f>
        <v/>
      </c>
      <c r="T1466" s="36" t="str">
        <f t="shared" si="142"/>
        <v/>
      </c>
      <c r="U1466" s="41" t="str">
        <f t="shared" si="143"/>
        <v/>
      </c>
      <c r="V1466" s="36" t="str">
        <f t="shared" si="144"/>
        <v/>
      </c>
      <c r="W1466" s="36" t="str">
        <f t="shared" si="145"/>
        <v/>
      </c>
      <c r="X1466" s="31"/>
      <c r="Y1466" s="31"/>
      <c r="Z1466" s="31" t="s">
        <v>10472</v>
      </c>
      <c r="AA1466" s="31">
        <v>1465</v>
      </c>
      <c r="AB1466" s="31"/>
      <c r="AC1466" s="31"/>
      <c r="AD1466" s="31"/>
      <c r="AE1466" s="31"/>
      <c r="AF1466" s="31"/>
    </row>
    <row r="1467" spans="1:32">
      <c r="A1467" s="31" t="str">
        <f>IF((Rapportage!A1467)="","",_xlfn.CONCAT(REPT("0",4-LEN(Rapportage!A1467)),Rapportage!A1467))</f>
        <v/>
      </c>
      <c r="B1467" s="31" t="s">
        <v>4404</v>
      </c>
      <c r="C1467" s="31" t="str">
        <f>IF((Rapportage!C1467)="","",_xlfn.CONCAT(REPT("0",10-LEN(Rapportage!C1467)),Rapportage!C1467))</f>
        <v/>
      </c>
      <c r="D1467" s="31" t="s">
        <v>4405</v>
      </c>
      <c r="E1467" s="31" t="s">
        <v>19048</v>
      </c>
      <c r="F1467" s="31" t="s">
        <v>16526</v>
      </c>
      <c r="G1467" s="31" t="s">
        <v>4406</v>
      </c>
      <c r="H1467" s="31" t="s">
        <v>10473</v>
      </c>
      <c r="I1467" s="31">
        <v>1766</v>
      </c>
      <c r="J1467" s="31" t="e">
        <f ca="1">IF(($AB$2-$AA$2) &gt;= 0,IF(LEN(TEXT((V1467)*100,"00000"))=3,_xlfn.CONCAT(0,TEXT((V1467)*100,"00000")),TEXT((V1467)*100,"00000")),empty)</f>
        <v>#NAME?</v>
      </c>
      <c r="K1467" s="31" t="str">
        <f t="shared" si="141"/>
        <v/>
      </c>
      <c r="L1467" s="31" t="s">
        <v>14007</v>
      </c>
      <c r="M1467" s="31"/>
      <c r="N1467" s="33" t="e">
        <f>MOD(Rapportage!H1467-Rapportage!F1467,1)-P1467</f>
        <v>#VALUE!</v>
      </c>
      <c r="O1467" s="31" t="str">
        <f>IF(Rapportage!G1467="","",Rapportage!G1467-Rapportage!E1467)</f>
        <v/>
      </c>
      <c r="P1467" s="35" t="str">
        <f>IF(Rapportage!K1467="","",(Rapportage!K1467*60)/1440)</f>
        <v/>
      </c>
      <c r="Q1467" s="40" t="str">
        <f>IF(O1467=1,1-((Rapportage!F656-$X$2)),"")</f>
        <v/>
      </c>
      <c r="R1467" s="40" t="str">
        <f t="shared" si="140"/>
        <v/>
      </c>
      <c r="S1467" s="35" t="str">
        <f>IF(OR(O1467=1,Rapportage!H1467&lt;$X$3),IF(Rapportage!H1467&lt;"00:01","",(Rapportage!H1467-$X$2)),"")</f>
        <v/>
      </c>
      <c r="T1467" s="36" t="str">
        <f t="shared" si="142"/>
        <v/>
      </c>
      <c r="U1467" s="41" t="str">
        <f t="shared" si="143"/>
        <v/>
      </c>
      <c r="V1467" s="36" t="str">
        <f t="shared" si="144"/>
        <v/>
      </c>
      <c r="W1467" s="36" t="str">
        <f t="shared" si="145"/>
        <v/>
      </c>
      <c r="X1467" s="31"/>
      <c r="Y1467" s="31"/>
      <c r="Z1467" s="31" t="s">
        <v>10474</v>
      </c>
      <c r="AA1467" s="31">
        <v>1466</v>
      </c>
      <c r="AB1467" s="31"/>
      <c r="AC1467" s="31"/>
      <c r="AD1467" s="31"/>
      <c r="AE1467" s="31"/>
      <c r="AF1467" s="31"/>
    </row>
    <row r="1468" spans="1:32">
      <c r="A1468" s="31" t="str">
        <f>IF((Rapportage!A1468)="","",_xlfn.CONCAT(REPT("0",4-LEN(Rapportage!A1468)),Rapportage!A1468))</f>
        <v/>
      </c>
      <c r="B1468" s="31" t="s">
        <v>4407</v>
      </c>
      <c r="C1468" s="31" t="str">
        <f>IF((Rapportage!C1468)="","",_xlfn.CONCAT(REPT("0",10-LEN(Rapportage!C1468)),Rapportage!C1468))</f>
        <v/>
      </c>
      <c r="D1468" s="31" t="s">
        <v>4408</v>
      </c>
      <c r="E1468" s="31" t="s">
        <v>19049</v>
      </c>
      <c r="F1468" s="31" t="s">
        <v>16527</v>
      </c>
      <c r="G1468" s="31" t="s">
        <v>4409</v>
      </c>
      <c r="H1468" s="31" t="s">
        <v>10475</v>
      </c>
      <c r="I1468" s="31">
        <v>1766</v>
      </c>
      <c r="J1468" s="31" t="e">
        <f ca="1">IF(($AB$2-$AA$2) &gt;= 0,IF(LEN(TEXT((V1468)*100,"00000"))=3,_xlfn.CONCAT(0,TEXT((V1468)*100,"00000")),TEXT((V1468)*100,"00000")),empty)</f>
        <v>#NAME?</v>
      </c>
      <c r="K1468" s="31" t="str">
        <f t="shared" si="141"/>
        <v/>
      </c>
      <c r="L1468" s="31" t="s">
        <v>14008</v>
      </c>
      <c r="M1468" s="31"/>
      <c r="N1468" s="33" t="e">
        <f>MOD(Rapportage!H1468-Rapportage!F1468,1)-P1468</f>
        <v>#VALUE!</v>
      </c>
      <c r="O1468" s="31" t="str">
        <f>IF(Rapportage!G1468="","",Rapportage!G1468-Rapportage!E1468)</f>
        <v/>
      </c>
      <c r="P1468" s="35" t="str">
        <f>IF(Rapportage!K1468="","",(Rapportage!K1468*60)/1440)</f>
        <v/>
      </c>
      <c r="Q1468" s="40" t="str">
        <f>IF(O1468=1,1-((Rapportage!F657-$X$2)),"")</f>
        <v/>
      </c>
      <c r="R1468" s="40" t="str">
        <f t="shared" si="140"/>
        <v/>
      </c>
      <c r="S1468" s="35" t="str">
        <f>IF(OR(O1468=1,Rapportage!H1468&lt;$X$3),IF(Rapportage!H1468&lt;"00:01","",(Rapportage!H1468-$X$2)),"")</f>
        <v/>
      </c>
      <c r="T1468" s="36" t="str">
        <f t="shared" si="142"/>
        <v/>
      </c>
      <c r="U1468" s="41" t="str">
        <f t="shared" si="143"/>
        <v/>
      </c>
      <c r="V1468" s="36" t="str">
        <f t="shared" si="144"/>
        <v/>
      </c>
      <c r="W1468" s="36" t="str">
        <f t="shared" si="145"/>
        <v/>
      </c>
      <c r="X1468" s="31"/>
      <c r="Y1468" s="31"/>
      <c r="Z1468" s="31" t="s">
        <v>10476</v>
      </c>
      <c r="AA1468" s="31">
        <v>1467</v>
      </c>
      <c r="AB1468" s="31"/>
      <c r="AC1468" s="31"/>
      <c r="AD1468" s="31"/>
      <c r="AE1468" s="31"/>
      <c r="AF1468" s="31"/>
    </row>
    <row r="1469" spans="1:32">
      <c r="A1469" s="31" t="str">
        <f>IF((Rapportage!A1469)="","",_xlfn.CONCAT(REPT("0",4-LEN(Rapportage!A1469)),Rapportage!A1469))</f>
        <v/>
      </c>
      <c r="B1469" s="31" t="s">
        <v>4410</v>
      </c>
      <c r="C1469" s="31" t="str">
        <f>IF((Rapportage!C1469)="","",_xlfn.CONCAT(REPT("0",10-LEN(Rapportage!C1469)),Rapportage!C1469))</f>
        <v/>
      </c>
      <c r="D1469" s="31" t="s">
        <v>4411</v>
      </c>
      <c r="E1469" s="31" t="s">
        <v>19050</v>
      </c>
      <c r="F1469" s="31" t="s">
        <v>16528</v>
      </c>
      <c r="G1469" s="31" t="s">
        <v>4412</v>
      </c>
      <c r="H1469" s="31" t="s">
        <v>10477</v>
      </c>
      <c r="I1469" s="31">
        <v>1766</v>
      </c>
      <c r="J1469" s="31" t="e">
        <f ca="1">IF(($AB$2-$AA$2) &gt;= 0,IF(LEN(TEXT((V1469)*100,"00000"))=3,_xlfn.CONCAT(0,TEXT((V1469)*100,"00000")),TEXT((V1469)*100,"00000")),empty)</f>
        <v>#NAME?</v>
      </c>
      <c r="K1469" s="31" t="str">
        <f t="shared" si="141"/>
        <v/>
      </c>
      <c r="L1469" s="31" t="s">
        <v>14009</v>
      </c>
      <c r="M1469" s="31"/>
      <c r="N1469" s="33" t="e">
        <f>MOD(Rapportage!H1469-Rapportage!F1469,1)-P1469</f>
        <v>#VALUE!</v>
      </c>
      <c r="O1469" s="31" t="str">
        <f>IF(Rapportage!G1469="","",Rapportage!G1469-Rapportage!E1469)</f>
        <v/>
      </c>
      <c r="P1469" s="35" t="str">
        <f>IF(Rapportage!K1469="","",(Rapportage!K1469*60)/1440)</f>
        <v/>
      </c>
      <c r="Q1469" s="40" t="str">
        <f>IF(O1469=1,1-((Rapportage!F658-$X$2)),"")</f>
        <v/>
      </c>
      <c r="R1469" s="40" t="str">
        <f t="shared" si="140"/>
        <v/>
      </c>
      <c r="S1469" s="35" t="str">
        <f>IF(OR(O1469=1,Rapportage!H1469&lt;$X$3),IF(Rapportage!H1469&lt;"00:01","",(Rapportage!H1469-$X$2)),"")</f>
        <v/>
      </c>
      <c r="T1469" s="36" t="str">
        <f t="shared" si="142"/>
        <v/>
      </c>
      <c r="U1469" s="41" t="str">
        <f t="shared" si="143"/>
        <v/>
      </c>
      <c r="V1469" s="36" t="str">
        <f t="shared" si="144"/>
        <v/>
      </c>
      <c r="W1469" s="36" t="str">
        <f t="shared" si="145"/>
        <v/>
      </c>
      <c r="X1469" s="31"/>
      <c r="Y1469" s="31"/>
      <c r="Z1469" s="31" t="s">
        <v>10478</v>
      </c>
      <c r="AA1469" s="31">
        <v>1468</v>
      </c>
      <c r="AB1469" s="31"/>
      <c r="AC1469" s="31"/>
      <c r="AD1469" s="31"/>
      <c r="AE1469" s="31"/>
      <c r="AF1469" s="31"/>
    </row>
    <row r="1470" spans="1:32">
      <c r="A1470" s="31" t="str">
        <f>IF((Rapportage!A1470)="","",_xlfn.CONCAT(REPT("0",4-LEN(Rapportage!A1470)),Rapportage!A1470))</f>
        <v/>
      </c>
      <c r="B1470" s="31" t="s">
        <v>4413</v>
      </c>
      <c r="C1470" s="31" t="str">
        <f>IF((Rapportage!C1470)="","",_xlfn.CONCAT(REPT("0",10-LEN(Rapportage!C1470)),Rapportage!C1470))</f>
        <v/>
      </c>
      <c r="D1470" s="31" t="s">
        <v>4414</v>
      </c>
      <c r="E1470" s="31" t="s">
        <v>19051</v>
      </c>
      <c r="F1470" s="31" t="s">
        <v>16529</v>
      </c>
      <c r="G1470" s="31" t="s">
        <v>4415</v>
      </c>
      <c r="H1470" s="31" t="s">
        <v>10479</v>
      </c>
      <c r="I1470" s="31">
        <v>1766</v>
      </c>
      <c r="J1470" s="31" t="e">
        <f ca="1">IF(($AB$2-$AA$2) &gt;= 0,IF(LEN(TEXT((V1470)*100,"00000"))=3,_xlfn.CONCAT(0,TEXT((V1470)*100,"00000")),TEXT((V1470)*100,"00000")),empty)</f>
        <v>#NAME?</v>
      </c>
      <c r="K1470" s="31" t="str">
        <f t="shared" si="141"/>
        <v/>
      </c>
      <c r="L1470" s="31" t="s">
        <v>14010</v>
      </c>
      <c r="M1470" s="31"/>
      <c r="N1470" s="33" t="e">
        <f>MOD(Rapportage!H1470-Rapportage!F1470,1)-P1470</f>
        <v>#VALUE!</v>
      </c>
      <c r="O1470" s="31" t="str">
        <f>IF(Rapportage!G1470="","",Rapportage!G1470-Rapportage!E1470)</f>
        <v/>
      </c>
      <c r="P1470" s="35" t="str">
        <f>IF(Rapportage!K1470="","",(Rapportage!K1470*60)/1440)</f>
        <v/>
      </c>
      <c r="Q1470" s="40" t="str">
        <f>IF(O1470=1,1-((Rapportage!F659-$X$2)),"")</f>
        <v/>
      </c>
      <c r="R1470" s="40" t="str">
        <f t="shared" si="140"/>
        <v/>
      </c>
      <c r="S1470" s="35" t="str">
        <f>IF(OR(O1470=1,Rapportage!H1470&lt;$X$3),IF(Rapportage!H1470&lt;"00:01","",(Rapportage!H1470-$X$2)),"")</f>
        <v/>
      </c>
      <c r="T1470" s="36" t="str">
        <f t="shared" si="142"/>
        <v/>
      </c>
      <c r="U1470" s="41" t="str">
        <f t="shared" si="143"/>
        <v/>
      </c>
      <c r="V1470" s="36" t="str">
        <f t="shared" si="144"/>
        <v/>
      </c>
      <c r="W1470" s="36" t="str">
        <f t="shared" si="145"/>
        <v/>
      </c>
      <c r="X1470" s="31"/>
      <c r="Y1470" s="31"/>
      <c r="Z1470" s="31" t="s">
        <v>10480</v>
      </c>
      <c r="AA1470" s="31">
        <v>1469</v>
      </c>
      <c r="AB1470" s="31"/>
      <c r="AC1470" s="31"/>
      <c r="AD1470" s="31"/>
      <c r="AE1470" s="31"/>
      <c r="AF1470" s="31"/>
    </row>
    <row r="1471" spans="1:32">
      <c r="A1471" s="31" t="str">
        <f>IF((Rapportage!A1471)="","",_xlfn.CONCAT(REPT("0",4-LEN(Rapportage!A1471)),Rapportage!A1471))</f>
        <v/>
      </c>
      <c r="B1471" s="31" t="s">
        <v>4416</v>
      </c>
      <c r="C1471" s="31" t="str">
        <f>IF((Rapportage!C1471)="","",_xlfn.CONCAT(REPT("0",10-LEN(Rapportage!C1471)),Rapportage!C1471))</f>
        <v/>
      </c>
      <c r="D1471" s="31" t="s">
        <v>4417</v>
      </c>
      <c r="E1471" s="31" t="s">
        <v>19052</v>
      </c>
      <c r="F1471" s="31" t="s">
        <v>16530</v>
      </c>
      <c r="G1471" s="31" t="s">
        <v>4418</v>
      </c>
      <c r="H1471" s="31" t="s">
        <v>10481</v>
      </c>
      <c r="I1471" s="31">
        <v>1766</v>
      </c>
      <c r="J1471" s="31" t="e">
        <f ca="1">IF(($AB$2-$AA$2) &gt;= 0,IF(LEN(TEXT((V1471)*100,"00000"))=3,_xlfn.CONCAT(0,TEXT((V1471)*100,"00000")),TEXT((V1471)*100,"00000")),empty)</f>
        <v>#NAME?</v>
      </c>
      <c r="K1471" s="31" t="str">
        <f t="shared" si="141"/>
        <v/>
      </c>
      <c r="L1471" s="31" t="s">
        <v>14011</v>
      </c>
      <c r="M1471" s="31"/>
      <c r="N1471" s="33" t="e">
        <f>MOD(Rapportage!H1471-Rapportage!F1471,1)-P1471</f>
        <v>#VALUE!</v>
      </c>
      <c r="O1471" s="31" t="str">
        <f>IF(Rapportage!G1471="","",Rapportage!G1471-Rapportage!E1471)</f>
        <v/>
      </c>
      <c r="P1471" s="35" t="str">
        <f>IF(Rapportage!K1471="","",(Rapportage!K1471*60)/1440)</f>
        <v/>
      </c>
      <c r="Q1471" s="40" t="str">
        <f>IF(O1471=1,1-((Rapportage!F660-$X$2)),"")</f>
        <v/>
      </c>
      <c r="R1471" s="40" t="str">
        <f t="shared" si="140"/>
        <v/>
      </c>
      <c r="S1471" s="35" t="str">
        <f>IF(OR(O1471=1,Rapportage!H1471&lt;$X$3),IF(Rapportage!H1471&lt;"00:01","",(Rapportage!H1471-$X$2)),"")</f>
        <v/>
      </c>
      <c r="T1471" s="36" t="str">
        <f t="shared" si="142"/>
        <v/>
      </c>
      <c r="U1471" s="41" t="str">
        <f t="shared" si="143"/>
        <v/>
      </c>
      <c r="V1471" s="36" t="str">
        <f t="shared" si="144"/>
        <v/>
      </c>
      <c r="W1471" s="36" t="str">
        <f t="shared" si="145"/>
        <v/>
      </c>
      <c r="X1471" s="31"/>
      <c r="Y1471" s="31"/>
      <c r="Z1471" s="31" t="s">
        <v>10482</v>
      </c>
      <c r="AA1471" s="31">
        <v>1470</v>
      </c>
      <c r="AB1471" s="31"/>
      <c r="AC1471" s="31"/>
      <c r="AD1471" s="31"/>
      <c r="AE1471" s="31"/>
      <c r="AF1471" s="31"/>
    </row>
    <row r="1472" spans="1:32">
      <c r="A1472" s="31" t="str">
        <f>IF((Rapportage!A1472)="","",_xlfn.CONCAT(REPT("0",4-LEN(Rapportage!A1472)),Rapportage!A1472))</f>
        <v/>
      </c>
      <c r="B1472" s="31" t="s">
        <v>4419</v>
      </c>
      <c r="C1472" s="31" t="str">
        <f>IF((Rapportage!C1472)="","",_xlfn.CONCAT(REPT("0",10-LEN(Rapportage!C1472)),Rapportage!C1472))</f>
        <v/>
      </c>
      <c r="D1472" s="31" t="s">
        <v>4420</v>
      </c>
      <c r="E1472" s="31" t="s">
        <v>19053</v>
      </c>
      <c r="F1472" s="31" t="s">
        <v>16531</v>
      </c>
      <c r="G1472" s="31" t="s">
        <v>4421</v>
      </c>
      <c r="H1472" s="31" t="s">
        <v>10483</v>
      </c>
      <c r="I1472" s="31">
        <v>1766</v>
      </c>
      <c r="J1472" s="31" t="e">
        <f ca="1">IF(($AB$2-$AA$2) &gt;= 0,IF(LEN(TEXT((V1472)*100,"00000"))=3,_xlfn.CONCAT(0,TEXT((V1472)*100,"00000")),TEXT((V1472)*100,"00000")),empty)</f>
        <v>#NAME?</v>
      </c>
      <c r="K1472" s="31" t="str">
        <f t="shared" si="141"/>
        <v/>
      </c>
      <c r="L1472" s="31" t="s">
        <v>14012</v>
      </c>
      <c r="M1472" s="31"/>
      <c r="N1472" s="33" t="e">
        <f>MOD(Rapportage!H1472-Rapportage!F1472,1)-P1472</f>
        <v>#VALUE!</v>
      </c>
      <c r="O1472" s="31" t="str">
        <f>IF(Rapportage!G1472="","",Rapportage!G1472-Rapportage!E1472)</f>
        <v/>
      </c>
      <c r="P1472" s="35" t="str">
        <f>IF(Rapportage!K1472="","",(Rapportage!K1472*60)/1440)</f>
        <v/>
      </c>
      <c r="Q1472" s="40" t="str">
        <f>IF(O1472=1,1-((Rapportage!F661-$X$2)),"")</f>
        <v/>
      </c>
      <c r="R1472" s="40" t="str">
        <f t="shared" si="140"/>
        <v/>
      </c>
      <c r="S1472" s="35" t="str">
        <f>IF(OR(O1472=1,Rapportage!H1472&lt;$X$3),IF(Rapportage!H1472&lt;"00:01","",(Rapportage!H1472-$X$2)),"")</f>
        <v/>
      </c>
      <c r="T1472" s="36" t="str">
        <f t="shared" si="142"/>
        <v/>
      </c>
      <c r="U1472" s="41" t="str">
        <f t="shared" si="143"/>
        <v/>
      </c>
      <c r="V1472" s="36" t="str">
        <f t="shared" si="144"/>
        <v/>
      </c>
      <c r="W1472" s="36" t="str">
        <f t="shared" si="145"/>
        <v/>
      </c>
      <c r="X1472" s="31"/>
      <c r="Y1472" s="31"/>
      <c r="Z1472" s="31" t="s">
        <v>10484</v>
      </c>
      <c r="AA1472" s="31">
        <v>1471</v>
      </c>
      <c r="AB1472" s="31"/>
      <c r="AC1472" s="31"/>
      <c r="AD1472" s="31"/>
      <c r="AE1472" s="31"/>
      <c r="AF1472" s="31"/>
    </row>
    <row r="1473" spans="1:32">
      <c r="A1473" s="31" t="str">
        <f>IF((Rapportage!A1473)="","",_xlfn.CONCAT(REPT("0",4-LEN(Rapportage!A1473)),Rapportage!A1473))</f>
        <v/>
      </c>
      <c r="B1473" s="31" t="s">
        <v>4422</v>
      </c>
      <c r="C1473" s="31" t="str">
        <f>IF((Rapportage!C1473)="","",_xlfn.CONCAT(REPT("0",10-LEN(Rapportage!C1473)),Rapportage!C1473))</f>
        <v/>
      </c>
      <c r="D1473" s="31" t="s">
        <v>4423</v>
      </c>
      <c r="E1473" s="31" t="s">
        <v>19054</v>
      </c>
      <c r="F1473" s="31" t="s">
        <v>16532</v>
      </c>
      <c r="G1473" s="31" t="s">
        <v>4424</v>
      </c>
      <c r="H1473" s="31" t="s">
        <v>10485</v>
      </c>
      <c r="I1473" s="31">
        <v>1766</v>
      </c>
      <c r="J1473" s="31" t="e">
        <f ca="1">IF(($AB$2-$AA$2) &gt;= 0,IF(LEN(TEXT((V1473)*100,"00000"))=3,_xlfn.CONCAT(0,TEXT((V1473)*100,"00000")),TEXT((V1473)*100,"00000")),empty)</f>
        <v>#NAME?</v>
      </c>
      <c r="K1473" s="31" t="str">
        <f t="shared" si="141"/>
        <v/>
      </c>
      <c r="L1473" s="31" t="s">
        <v>14013</v>
      </c>
      <c r="M1473" s="31"/>
      <c r="N1473" s="33" t="e">
        <f>MOD(Rapportage!H1473-Rapportage!F1473,1)-P1473</f>
        <v>#VALUE!</v>
      </c>
      <c r="O1473" s="31" t="str">
        <f>IF(Rapportage!G1473="","",Rapportage!G1473-Rapportage!E1473)</f>
        <v/>
      </c>
      <c r="P1473" s="35" t="str">
        <f>IF(Rapportage!K1473="","",(Rapportage!K1473*60)/1440)</f>
        <v/>
      </c>
      <c r="Q1473" s="40" t="str">
        <f>IF(O1473=1,1-((Rapportage!F662-$X$2)),"")</f>
        <v/>
      </c>
      <c r="R1473" s="40" t="str">
        <f t="shared" si="140"/>
        <v/>
      </c>
      <c r="S1473" s="35" t="str">
        <f>IF(OR(O1473=1,Rapportage!H1473&lt;$X$3),IF(Rapportage!H1473&lt;"00:01","",(Rapportage!H1473-$X$2)),"")</f>
        <v/>
      </c>
      <c r="T1473" s="36" t="str">
        <f t="shared" si="142"/>
        <v/>
      </c>
      <c r="U1473" s="41" t="str">
        <f t="shared" si="143"/>
        <v/>
      </c>
      <c r="V1473" s="36" t="str">
        <f t="shared" si="144"/>
        <v/>
      </c>
      <c r="W1473" s="36" t="str">
        <f t="shared" si="145"/>
        <v/>
      </c>
      <c r="X1473" s="31"/>
      <c r="Y1473" s="31"/>
      <c r="Z1473" s="31" t="s">
        <v>10486</v>
      </c>
      <c r="AA1473" s="31">
        <v>1472</v>
      </c>
      <c r="AB1473" s="31"/>
      <c r="AC1473" s="31"/>
      <c r="AD1473" s="31"/>
      <c r="AE1473" s="31"/>
      <c r="AF1473" s="31"/>
    </row>
    <row r="1474" spans="1:32">
      <c r="A1474" s="31" t="str">
        <f>IF((Rapportage!A1474)="","",_xlfn.CONCAT(REPT("0",4-LEN(Rapportage!A1474)),Rapportage!A1474))</f>
        <v/>
      </c>
      <c r="B1474" s="31" t="s">
        <v>4425</v>
      </c>
      <c r="C1474" s="31" t="str">
        <f>IF((Rapportage!C1474)="","",_xlfn.CONCAT(REPT("0",10-LEN(Rapportage!C1474)),Rapportage!C1474))</f>
        <v/>
      </c>
      <c r="D1474" s="31" t="s">
        <v>4426</v>
      </c>
      <c r="E1474" s="31" t="s">
        <v>19055</v>
      </c>
      <c r="F1474" s="31" t="s">
        <v>16533</v>
      </c>
      <c r="G1474" s="31" t="s">
        <v>4427</v>
      </c>
      <c r="H1474" s="31" t="s">
        <v>10487</v>
      </c>
      <c r="I1474" s="31">
        <v>1766</v>
      </c>
      <c r="J1474" s="31" t="e">
        <f ca="1">IF(($AB$2-$AA$2) &gt;= 0,IF(LEN(TEXT((V1474)*100,"00000"))=3,_xlfn.CONCAT(0,TEXT((V1474)*100,"00000")),TEXT((V1474)*100,"00000")),empty)</f>
        <v>#NAME?</v>
      </c>
      <c r="K1474" s="31" t="str">
        <f t="shared" si="141"/>
        <v/>
      </c>
      <c r="L1474" s="31" t="s">
        <v>14014</v>
      </c>
      <c r="M1474" s="31"/>
      <c r="N1474" s="33" t="e">
        <f>MOD(Rapportage!H1474-Rapportage!F1474,1)-P1474</f>
        <v>#VALUE!</v>
      </c>
      <c r="O1474" s="31" t="str">
        <f>IF(Rapportage!G1474="","",Rapportage!G1474-Rapportage!E1474)</f>
        <v/>
      </c>
      <c r="P1474" s="35" t="str">
        <f>IF(Rapportage!K1474="","",(Rapportage!K1474*60)/1440)</f>
        <v/>
      </c>
      <c r="Q1474" s="40" t="str">
        <f>IF(O1474=1,1-((Rapportage!F663-$X$2)),"")</f>
        <v/>
      </c>
      <c r="R1474" s="40" t="str">
        <f t="shared" ref="R1474:R1537" si="146">IF(Q1474="","",(Q1474-N1474))</f>
        <v/>
      </c>
      <c r="S1474" s="35" t="str">
        <f>IF(OR(O1474=1,Rapportage!H1474&lt;$X$3),IF(Rapportage!H1474&lt;"00:01","",(Rapportage!H1474-$X$2)),"")</f>
        <v/>
      </c>
      <c r="T1474" s="36" t="str">
        <f t="shared" si="142"/>
        <v/>
      </c>
      <c r="U1474" s="41" t="str">
        <f t="shared" si="143"/>
        <v/>
      </c>
      <c r="V1474" s="36" t="str">
        <f t="shared" si="144"/>
        <v/>
      </c>
      <c r="W1474" s="36" t="str">
        <f t="shared" si="145"/>
        <v/>
      </c>
      <c r="X1474" s="31"/>
      <c r="Y1474" s="31"/>
      <c r="Z1474" s="31" t="s">
        <v>10488</v>
      </c>
      <c r="AA1474" s="31">
        <v>1473</v>
      </c>
      <c r="AB1474" s="31"/>
      <c r="AC1474" s="31"/>
      <c r="AD1474" s="31"/>
      <c r="AE1474" s="31"/>
      <c r="AF1474" s="31"/>
    </row>
    <row r="1475" spans="1:32">
      <c r="A1475" s="31" t="str">
        <f>IF((Rapportage!A1475)="","",_xlfn.CONCAT(REPT("0",4-LEN(Rapportage!A1475)),Rapportage!A1475))</f>
        <v/>
      </c>
      <c r="B1475" s="31" t="s">
        <v>4428</v>
      </c>
      <c r="C1475" s="31" t="str">
        <f>IF((Rapportage!C1475)="","",_xlfn.CONCAT(REPT("0",10-LEN(Rapportage!C1475)),Rapportage!C1475))</f>
        <v/>
      </c>
      <c r="D1475" s="31" t="s">
        <v>4429</v>
      </c>
      <c r="E1475" s="31" t="s">
        <v>19056</v>
      </c>
      <c r="F1475" s="31" t="s">
        <v>16534</v>
      </c>
      <c r="G1475" s="31" t="s">
        <v>4430</v>
      </c>
      <c r="H1475" s="31" t="s">
        <v>10489</v>
      </c>
      <c r="I1475" s="31">
        <v>1766</v>
      </c>
      <c r="J1475" s="31" t="e">
        <f ca="1">IF(($AB$2-$AA$2) &gt;= 0,IF(LEN(TEXT((V1475)*100,"00000"))=3,_xlfn.CONCAT(0,TEXT((V1475)*100,"00000")),TEXT((V1475)*100,"00000")),empty)</f>
        <v>#NAME?</v>
      </c>
      <c r="K1475" s="31" t="str">
        <f t="shared" ref="K1475:K1538" si="147">IF(W1475="","",IF(LEN(TEXT((W1475)*100,"00000"))=3,_xlfn.CONCAT(0,TEXT((W1475)*100,"00000")),TEXT((W1475)*100,"00000")))</f>
        <v/>
      </c>
      <c r="L1475" s="31" t="s">
        <v>14015</v>
      </c>
      <c r="M1475" s="31"/>
      <c r="N1475" s="33" t="e">
        <f>MOD(Rapportage!H1475-Rapportage!F1475,1)-P1475</f>
        <v>#VALUE!</v>
      </c>
      <c r="O1475" s="31" t="str">
        <f>IF(Rapportage!G1475="","",Rapportage!G1475-Rapportage!E1475)</f>
        <v/>
      </c>
      <c r="P1475" s="35" t="str">
        <f>IF(Rapportage!K1475="","",(Rapportage!K1475*60)/1440)</f>
        <v/>
      </c>
      <c r="Q1475" s="40" t="str">
        <f>IF(O1475=1,1-((Rapportage!F664-$X$2)),"")</f>
        <v/>
      </c>
      <c r="R1475" s="40" t="str">
        <f t="shared" si="146"/>
        <v/>
      </c>
      <c r="S1475" s="35" t="str">
        <f>IF(OR(O1475=1,Rapportage!H1475&lt;$X$3),IF(Rapportage!H1475&lt;"00:01","",(Rapportage!H1475-$X$2)),"")</f>
        <v/>
      </c>
      <c r="T1475" s="36" t="str">
        <f t="shared" si="142"/>
        <v/>
      </c>
      <c r="U1475" s="41" t="str">
        <f t="shared" si="143"/>
        <v/>
      </c>
      <c r="V1475" s="36" t="str">
        <f t="shared" si="144"/>
        <v/>
      </c>
      <c r="W1475" s="36" t="str">
        <f t="shared" si="145"/>
        <v/>
      </c>
      <c r="X1475" s="31"/>
      <c r="Y1475" s="31"/>
      <c r="Z1475" s="31" t="s">
        <v>10490</v>
      </c>
      <c r="AA1475" s="31">
        <v>1474</v>
      </c>
      <c r="AB1475" s="31"/>
      <c r="AC1475" s="31"/>
      <c r="AD1475" s="31"/>
      <c r="AE1475" s="31"/>
      <c r="AF1475" s="31"/>
    </row>
    <row r="1476" spans="1:32">
      <c r="A1476" s="31" t="str">
        <f>IF((Rapportage!A1476)="","",_xlfn.CONCAT(REPT("0",4-LEN(Rapportage!A1476)),Rapportage!A1476))</f>
        <v/>
      </c>
      <c r="B1476" s="31" t="s">
        <v>4431</v>
      </c>
      <c r="C1476" s="31" t="str">
        <f>IF((Rapportage!C1476)="","",_xlfn.CONCAT(REPT("0",10-LEN(Rapportage!C1476)),Rapportage!C1476))</f>
        <v/>
      </c>
      <c r="D1476" s="31" t="s">
        <v>4432</v>
      </c>
      <c r="E1476" s="31" t="s">
        <v>19057</v>
      </c>
      <c r="F1476" s="31" t="s">
        <v>16535</v>
      </c>
      <c r="G1476" s="31" t="s">
        <v>4433</v>
      </c>
      <c r="H1476" s="31" t="s">
        <v>10491</v>
      </c>
      <c r="I1476" s="31">
        <v>1766</v>
      </c>
      <c r="J1476" s="31" t="e">
        <f ca="1">IF(($AB$2-$AA$2) &gt;= 0,IF(LEN(TEXT((V1476)*100,"00000"))=3,_xlfn.CONCAT(0,TEXT((V1476)*100,"00000")),TEXT((V1476)*100,"00000")),empty)</f>
        <v>#NAME?</v>
      </c>
      <c r="K1476" s="31" t="str">
        <f t="shared" si="147"/>
        <v/>
      </c>
      <c r="L1476" s="31" t="s">
        <v>14016</v>
      </c>
      <c r="M1476" s="31"/>
      <c r="N1476" s="33" t="e">
        <f>MOD(Rapportage!H1476-Rapportage!F1476,1)-P1476</f>
        <v>#VALUE!</v>
      </c>
      <c r="O1476" s="31" t="str">
        <f>IF(Rapportage!G1476="","",Rapportage!G1476-Rapportage!E1476)</f>
        <v/>
      </c>
      <c r="P1476" s="35" t="str">
        <f>IF(Rapportage!K1476="","",(Rapportage!K1476*60)/1440)</f>
        <v/>
      </c>
      <c r="Q1476" s="40" t="str">
        <f>IF(O1476=1,1-((Rapportage!F665-$X$2)),"")</f>
        <v/>
      </c>
      <c r="R1476" s="40" t="str">
        <f t="shared" si="146"/>
        <v/>
      </c>
      <c r="S1476" s="35" t="str">
        <f>IF(OR(O1476=1,Rapportage!H1476&lt;$X$3),IF(Rapportage!H1476&lt;"00:01","",(Rapportage!H1476-$X$2)),"")</f>
        <v/>
      </c>
      <c r="T1476" s="36" t="str">
        <f t="shared" si="142"/>
        <v/>
      </c>
      <c r="U1476" s="41" t="str">
        <f t="shared" si="143"/>
        <v/>
      </c>
      <c r="V1476" s="36" t="str">
        <f t="shared" si="144"/>
        <v/>
      </c>
      <c r="W1476" s="36" t="str">
        <f t="shared" si="145"/>
        <v/>
      </c>
      <c r="X1476" s="31"/>
      <c r="Y1476" s="31"/>
      <c r="Z1476" s="31" t="s">
        <v>10492</v>
      </c>
      <c r="AA1476" s="31">
        <v>1475</v>
      </c>
      <c r="AB1476" s="31"/>
      <c r="AC1476" s="31"/>
      <c r="AD1476" s="31"/>
      <c r="AE1476" s="31"/>
      <c r="AF1476" s="31"/>
    </row>
    <row r="1477" spans="1:32">
      <c r="A1477" s="31" t="str">
        <f>IF((Rapportage!A1477)="","",_xlfn.CONCAT(REPT("0",4-LEN(Rapportage!A1477)),Rapportage!A1477))</f>
        <v/>
      </c>
      <c r="B1477" s="31" t="s">
        <v>4434</v>
      </c>
      <c r="C1477" s="31" t="str">
        <f>IF((Rapportage!C1477)="","",_xlfn.CONCAT(REPT("0",10-LEN(Rapportage!C1477)),Rapportage!C1477))</f>
        <v/>
      </c>
      <c r="D1477" s="31" t="s">
        <v>4435</v>
      </c>
      <c r="E1477" s="31" t="s">
        <v>19058</v>
      </c>
      <c r="F1477" s="31" t="s">
        <v>16536</v>
      </c>
      <c r="G1477" s="31" t="s">
        <v>4436</v>
      </c>
      <c r="H1477" s="31" t="s">
        <v>10493</v>
      </c>
      <c r="I1477" s="31">
        <v>1766</v>
      </c>
      <c r="J1477" s="31" t="e">
        <f ca="1">IF(($AB$2-$AA$2) &gt;= 0,IF(LEN(TEXT((V1477)*100,"00000"))=3,_xlfn.CONCAT(0,TEXT((V1477)*100,"00000")),TEXT((V1477)*100,"00000")),empty)</f>
        <v>#NAME?</v>
      </c>
      <c r="K1477" s="31" t="str">
        <f t="shared" si="147"/>
        <v/>
      </c>
      <c r="L1477" s="31" t="s">
        <v>14017</v>
      </c>
      <c r="M1477" s="31"/>
      <c r="N1477" s="33" t="e">
        <f>MOD(Rapportage!H1477-Rapportage!F1477,1)-P1477</f>
        <v>#VALUE!</v>
      </c>
      <c r="O1477" s="31" t="str">
        <f>IF(Rapportage!G1477="","",Rapportage!G1477-Rapportage!E1477)</f>
        <v/>
      </c>
      <c r="P1477" s="35" t="str">
        <f>IF(Rapportage!K1477="","",(Rapportage!K1477*60)/1440)</f>
        <v/>
      </c>
      <c r="Q1477" s="40" t="str">
        <f>IF(O1477=1,1-((Rapportage!F666-$X$2)),"")</f>
        <v/>
      </c>
      <c r="R1477" s="40" t="str">
        <f t="shared" si="146"/>
        <v/>
      </c>
      <c r="S1477" s="35" t="str">
        <f>IF(OR(O1477=1,Rapportage!H1477&lt;$X$3),IF(Rapportage!H1477&lt;"00:01","",(Rapportage!H1477-$X$2)),"")</f>
        <v/>
      </c>
      <c r="T1477" s="36" t="str">
        <f t="shared" si="142"/>
        <v/>
      </c>
      <c r="U1477" s="41" t="str">
        <f t="shared" si="143"/>
        <v/>
      </c>
      <c r="V1477" s="36" t="str">
        <f t="shared" si="144"/>
        <v/>
      </c>
      <c r="W1477" s="36" t="str">
        <f t="shared" si="145"/>
        <v/>
      </c>
      <c r="X1477" s="31"/>
      <c r="Y1477" s="31"/>
      <c r="Z1477" s="31" t="s">
        <v>10494</v>
      </c>
      <c r="AA1477" s="31">
        <v>1476</v>
      </c>
      <c r="AB1477" s="31"/>
      <c r="AC1477" s="31"/>
      <c r="AD1477" s="31"/>
      <c r="AE1477" s="31"/>
      <c r="AF1477" s="31"/>
    </row>
    <row r="1478" spans="1:32">
      <c r="A1478" s="31" t="str">
        <f>IF((Rapportage!A1478)="","",_xlfn.CONCAT(REPT("0",4-LEN(Rapportage!A1478)),Rapportage!A1478))</f>
        <v/>
      </c>
      <c r="B1478" s="31" t="s">
        <v>4437</v>
      </c>
      <c r="C1478" s="31" t="str">
        <f>IF((Rapportage!C1478)="","",_xlfn.CONCAT(REPT("0",10-LEN(Rapportage!C1478)),Rapportage!C1478))</f>
        <v/>
      </c>
      <c r="D1478" s="31" t="s">
        <v>4438</v>
      </c>
      <c r="E1478" s="31" t="s">
        <v>19059</v>
      </c>
      <c r="F1478" s="31" t="s">
        <v>16537</v>
      </c>
      <c r="G1478" s="31" t="s">
        <v>4439</v>
      </c>
      <c r="H1478" s="31" t="s">
        <v>10495</v>
      </c>
      <c r="I1478" s="31">
        <v>1766</v>
      </c>
      <c r="J1478" s="31" t="e">
        <f ca="1">IF(($AB$2-$AA$2) &gt;= 0,IF(LEN(TEXT((V1478)*100,"00000"))=3,_xlfn.CONCAT(0,TEXT((V1478)*100,"00000")),TEXT((V1478)*100,"00000")),empty)</f>
        <v>#NAME?</v>
      </c>
      <c r="K1478" s="31" t="str">
        <f t="shared" si="147"/>
        <v/>
      </c>
      <c r="L1478" s="31" t="s">
        <v>14018</v>
      </c>
      <c r="M1478" s="31"/>
      <c r="N1478" s="33" t="e">
        <f>MOD(Rapportage!H1478-Rapportage!F1478,1)-P1478</f>
        <v>#VALUE!</v>
      </c>
      <c r="O1478" s="31" t="str">
        <f>IF(Rapportage!G1478="","",Rapportage!G1478-Rapportage!E1478)</f>
        <v/>
      </c>
      <c r="P1478" s="35" t="str">
        <f>IF(Rapportage!K1478="","",(Rapportage!K1478*60)/1440)</f>
        <v/>
      </c>
      <c r="Q1478" s="40" t="str">
        <f>IF(O1478=1,1-((Rapportage!F667-$X$2)),"")</f>
        <v/>
      </c>
      <c r="R1478" s="40" t="str">
        <f t="shared" si="146"/>
        <v/>
      </c>
      <c r="S1478" s="35" t="str">
        <f>IF(OR(O1478=1,Rapportage!H1478&lt;$X$3),IF(Rapportage!H1478&lt;"00:01","",(Rapportage!H1478-$X$2)),"")</f>
        <v/>
      </c>
      <c r="T1478" s="36" t="str">
        <f t="shared" si="142"/>
        <v/>
      </c>
      <c r="U1478" s="41" t="str">
        <f t="shared" si="143"/>
        <v/>
      </c>
      <c r="V1478" s="36" t="str">
        <f t="shared" si="144"/>
        <v/>
      </c>
      <c r="W1478" s="36" t="str">
        <f t="shared" si="145"/>
        <v/>
      </c>
      <c r="X1478" s="31"/>
      <c r="Y1478" s="31"/>
      <c r="Z1478" s="31" t="s">
        <v>10496</v>
      </c>
      <c r="AA1478" s="31">
        <v>1477</v>
      </c>
      <c r="AB1478" s="31"/>
      <c r="AC1478" s="31"/>
      <c r="AD1478" s="31"/>
      <c r="AE1478" s="31"/>
      <c r="AF1478" s="31"/>
    </row>
    <row r="1479" spans="1:32">
      <c r="A1479" s="31" t="str">
        <f>IF((Rapportage!A1479)="","",_xlfn.CONCAT(REPT("0",4-LEN(Rapportage!A1479)),Rapportage!A1479))</f>
        <v/>
      </c>
      <c r="B1479" s="31" t="s">
        <v>4440</v>
      </c>
      <c r="C1479" s="31" t="str">
        <f>IF((Rapportage!C1479)="","",_xlfn.CONCAT(REPT("0",10-LEN(Rapportage!C1479)),Rapportage!C1479))</f>
        <v/>
      </c>
      <c r="D1479" s="31" t="s">
        <v>4441</v>
      </c>
      <c r="E1479" s="31" t="s">
        <v>19060</v>
      </c>
      <c r="F1479" s="31" t="s">
        <v>16538</v>
      </c>
      <c r="G1479" s="31" t="s">
        <v>4442</v>
      </c>
      <c r="H1479" s="31" t="s">
        <v>10497</v>
      </c>
      <c r="I1479" s="31">
        <v>1766</v>
      </c>
      <c r="J1479" s="31" t="e">
        <f ca="1">IF(($AB$2-$AA$2) &gt;= 0,IF(LEN(TEXT((V1479)*100,"00000"))=3,_xlfn.CONCAT(0,TEXT((V1479)*100,"00000")),TEXT((V1479)*100,"00000")),empty)</f>
        <v>#NAME?</v>
      </c>
      <c r="K1479" s="31" t="str">
        <f t="shared" si="147"/>
        <v/>
      </c>
      <c r="L1479" s="31" t="s">
        <v>14019</v>
      </c>
      <c r="M1479" s="31"/>
      <c r="N1479" s="33" t="e">
        <f>MOD(Rapportage!H1479-Rapportage!F1479,1)-P1479</f>
        <v>#VALUE!</v>
      </c>
      <c r="O1479" s="31" t="str">
        <f>IF(Rapportage!G1479="","",Rapportage!G1479-Rapportage!E1479)</f>
        <v/>
      </c>
      <c r="P1479" s="35" t="str">
        <f>IF(Rapportage!K1479="","",(Rapportage!K1479*60)/1440)</f>
        <v/>
      </c>
      <c r="Q1479" s="40" t="str">
        <f>IF(O1479=1,1-((Rapportage!F668-$X$2)),"")</f>
        <v/>
      </c>
      <c r="R1479" s="40" t="str">
        <f t="shared" si="146"/>
        <v/>
      </c>
      <c r="S1479" s="35" t="str">
        <f>IF(OR(O1479=1,Rapportage!H1479&lt;$X$3),IF(Rapportage!H1479&lt;"00:01","",(Rapportage!H1479-$X$2)),"")</f>
        <v/>
      </c>
      <c r="T1479" s="36" t="str">
        <f t="shared" ref="T1479:T1542" si="148">IF(P1479="","",IF(S1479="",((P1479*1440)/60),(((R1479+S1479)*1440)/60)))</f>
        <v/>
      </c>
      <c r="U1479" s="41" t="str">
        <f t="shared" ref="U1479:U1542" si="149">IF(P1479="","",(P1479*1440)/60)</f>
        <v/>
      </c>
      <c r="V1479" s="36" t="str">
        <f t="shared" ref="V1479:V1542" si="150">IF(O1479="","",IF(O1479=0,((P1479*1440)/60),(R1479*1440)/60))</f>
        <v/>
      </c>
      <c r="W1479" s="36" t="str">
        <f t="shared" ref="W1479:W1542" si="151">IF(S1479="","",(S1479*1440)/60)</f>
        <v/>
      </c>
      <c r="X1479" s="31"/>
      <c r="Y1479" s="31"/>
      <c r="Z1479" s="31" t="s">
        <v>10498</v>
      </c>
      <c r="AA1479" s="31">
        <v>1478</v>
      </c>
      <c r="AB1479" s="31"/>
      <c r="AC1479" s="31"/>
      <c r="AD1479" s="31"/>
      <c r="AE1479" s="31"/>
      <c r="AF1479" s="31"/>
    </row>
    <row r="1480" spans="1:32">
      <c r="A1480" s="31" t="str">
        <f>IF((Rapportage!A1480)="","",_xlfn.CONCAT(REPT("0",4-LEN(Rapportage!A1480)),Rapportage!A1480))</f>
        <v/>
      </c>
      <c r="B1480" s="31" t="s">
        <v>4443</v>
      </c>
      <c r="C1480" s="31" t="str">
        <f>IF((Rapportage!C1480)="","",_xlfn.CONCAT(REPT("0",10-LEN(Rapportage!C1480)),Rapportage!C1480))</f>
        <v/>
      </c>
      <c r="D1480" s="31" t="s">
        <v>4444</v>
      </c>
      <c r="E1480" s="31" t="s">
        <v>19061</v>
      </c>
      <c r="F1480" s="31" t="s">
        <v>16539</v>
      </c>
      <c r="G1480" s="31" t="s">
        <v>4445</v>
      </c>
      <c r="H1480" s="31" t="s">
        <v>10499</v>
      </c>
      <c r="I1480" s="31">
        <v>1766</v>
      </c>
      <c r="J1480" s="31" t="e">
        <f ca="1">IF(($AB$2-$AA$2) &gt;= 0,IF(LEN(TEXT((V1480)*100,"00000"))=3,_xlfn.CONCAT(0,TEXT((V1480)*100,"00000")),TEXT((V1480)*100,"00000")),empty)</f>
        <v>#NAME?</v>
      </c>
      <c r="K1480" s="31" t="str">
        <f t="shared" si="147"/>
        <v/>
      </c>
      <c r="L1480" s="31" t="s">
        <v>14020</v>
      </c>
      <c r="M1480" s="31"/>
      <c r="N1480" s="33" t="e">
        <f>MOD(Rapportage!H1480-Rapportage!F1480,1)-P1480</f>
        <v>#VALUE!</v>
      </c>
      <c r="O1480" s="31" t="str">
        <f>IF(Rapportage!G1480="","",Rapportage!G1480-Rapportage!E1480)</f>
        <v/>
      </c>
      <c r="P1480" s="35" t="str">
        <f>IF(Rapportage!K1480="","",(Rapportage!K1480*60)/1440)</f>
        <v/>
      </c>
      <c r="Q1480" s="40" t="str">
        <f>IF(O1480=1,1-((Rapportage!F669-$X$2)),"")</f>
        <v/>
      </c>
      <c r="R1480" s="40" t="str">
        <f t="shared" si="146"/>
        <v/>
      </c>
      <c r="S1480" s="35" t="str">
        <f>IF(OR(O1480=1,Rapportage!H1480&lt;$X$3),IF(Rapportage!H1480&lt;"00:01","",(Rapportage!H1480-$X$2)),"")</f>
        <v/>
      </c>
      <c r="T1480" s="36" t="str">
        <f t="shared" si="148"/>
        <v/>
      </c>
      <c r="U1480" s="41" t="str">
        <f t="shared" si="149"/>
        <v/>
      </c>
      <c r="V1480" s="36" t="str">
        <f t="shared" si="150"/>
        <v/>
      </c>
      <c r="W1480" s="36" t="str">
        <f t="shared" si="151"/>
        <v/>
      </c>
      <c r="X1480" s="31"/>
      <c r="Y1480" s="31"/>
      <c r="Z1480" s="31" t="s">
        <v>10500</v>
      </c>
      <c r="AA1480" s="31">
        <v>1479</v>
      </c>
      <c r="AB1480" s="31"/>
      <c r="AC1480" s="31"/>
      <c r="AD1480" s="31"/>
      <c r="AE1480" s="31"/>
      <c r="AF1480" s="31"/>
    </row>
    <row r="1481" spans="1:32">
      <c r="A1481" s="31" t="str">
        <f>IF((Rapportage!A1481)="","",_xlfn.CONCAT(REPT("0",4-LEN(Rapportage!A1481)),Rapportage!A1481))</f>
        <v/>
      </c>
      <c r="B1481" s="31" t="s">
        <v>4446</v>
      </c>
      <c r="C1481" s="31" t="str">
        <f>IF((Rapportage!C1481)="","",_xlfn.CONCAT(REPT("0",10-LEN(Rapportage!C1481)),Rapportage!C1481))</f>
        <v/>
      </c>
      <c r="D1481" s="31" t="s">
        <v>4447</v>
      </c>
      <c r="E1481" s="31" t="s">
        <v>19062</v>
      </c>
      <c r="F1481" s="31" t="s">
        <v>16540</v>
      </c>
      <c r="G1481" s="31" t="s">
        <v>4448</v>
      </c>
      <c r="H1481" s="31" t="s">
        <v>10501</v>
      </c>
      <c r="I1481" s="31">
        <v>1766</v>
      </c>
      <c r="J1481" s="31" t="e">
        <f ca="1">IF(($AB$2-$AA$2) &gt;= 0,IF(LEN(TEXT((V1481)*100,"00000"))=3,_xlfn.CONCAT(0,TEXT((V1481)*100,"00000")),TEXT((V1481)*100,"00000")),empty)</f>
        <v>#NAME?</v>
      </c>
      <c r="K1481" s="31" t="str">
        <f t="shared" si="147"/>
        <v/>
      </c>
      <c r="L1481" s="31" t="s">
        <v>14021</v>
      </c>
      <c r="M1481" s="31"/>
      <c r="N1481" s="33" t="e">
        <f>MOD(Rapportage!H1481-Rapportage!F1481,1)-P1481</f>
        <v>#VALUE!</v>
      </c>
      <c r="O1481" s="31" t="str">
        <f>IF(Rapportage!G1481="","",Rapportage!G1481-Rapportage!E1481)</f>
        <v/>
      </c>
      <c r="P1481" s="35" t="str">
        <f>IF(Rapportage!K1481="","",(Rapportage!K1481*60)/1440)</f>
        <v/>
      </c>
      <c r="Q1481" s="40" t="str">
        <f>IF(O1481=1,1-((Rapportage!F670-$X$2)),"")</f>
        <v/>
      </c>
      <c r="R1481" s="40" t="str">
        <f t="shared" si="146"/>
        <v/>
      </c>
      <c r="S1481" s="35" t="str">
        <f>IF(OR(O1481=1,Rapportage!H1481&lt;$X$3),IF(Rapportage!H1481&lt;"00:01","",(Rapportage!H1481-$X$2)),"")</f>
        <v/>
      </c>
      <c r="T1481" s="36" t="str">
        <f t="shared" si="148"/>
        <v/>
      </c>
      <c r="U1481" s="41" t="str">
        <f t="shared" si="149"/>
        <v/>
      </c>
      <c r="V1481" s="36" t="str">
        <f t="shared" si="150"/>
        <v/>
      </c>
      <c r="W1481" s="36" t="str">
        <f t="shared" si="151"/>
        <v/>
      </c>
      <c r="X1481" s="31"/>
      <c r="Y1481" s="31"/>
      <c r="Z1481" s="31" t="s">
        <v>10502</v>
      </c>
      <c r="AA1481" s="31">
        <v>1480</v>
      </c>
      <c r="AB1481" s="31"/>
      <c r="AC1481" s="31"/>
      <c r="AD1481" s="31"/>
      <c r="AE1481" s="31"/>
      <c r="AF1481" s="31"/>
    </row>
    <row r="1482" spans="1:32">
      <c r="A1482" s="31" t="str">
        <f>IF((Rapportage!A1482)="","",_xlfn.CONCAT(REPT("0",4-LEN(Rapportage!A1482)),Rapportage!A1482))</f>
        <v/>
      </c>
      <c r="B1482" s="31" t="s">
        <v>4449</v>
      </c>
      <c r="C1482" s="31" t="str">
        <f>IF((Rapportage!C1482)="","",_xlfn.CONCAT(REPT("0",10-LEN(Rapportage!C1482)),Rapportage!C1482))</f>
        <v/>
      </c>
      <c r="D1482" s="31" t="s">
        <v>4450</v>
      </c>
      <c r="E1482" s="31" t="s">
        <v>19063</v>
      </c>
      <c r="F1482" s="31" t="s">
        <v>16541</v>
      </c>
      <c r="G1482" s="31" t="s">
        <v>4451</v>
      </c>
      <c r="H1482" s="31" t="s">
        <v>10503</v>
      </c>
      <c r="I1482" s="31">
        <v>1766</v>
      </c>
      <c r="J1482" s="31" t="e">
        <f ca="1">IF(($AB$2-$AA$2) &gt;= 0,IF(LEN(TEXT((V1482)*100,"00000"))=3,_xlfn.CONCAT(0,TEXT((V1482)*100,"00000")),TEXT((V1482)*100,"00000")),empty)</f>
        <v>#NAME?</v>
      </c>
      <c r="K1482" s="31" t="str">
        <f t="shared" si="147"/>
        <v/>
      </c>
      <c r="L1482" s="31" t="s">
        <v>14022</v>
      </c>
      <c r="M1482" s="31"/>
      <c r="N1482" s="33" t="e">
        <f>MOD(Rapportage!H1482-Rapportage!F1482,1)-P1482</f>
        <v>#VALUE!</v>
      </c>
      <c r="O1482" s="31" t="str">
        <f>IF(Rapportage!G1482="","",Rapportage!G1482-Rapportage!E1482)</f>
        <v/>
      </c>
      <c r="P1482" s="35" t="str">
        <f>IF(Rapportage!K1482="","",(Rapportage!K1482*60)/1440)</f>
        <v/>
      </c>
      <c r="Q1482" s="40" t="str">
        <f>IF(O1482=1,1-((Rapportage!F671-$X$2)),"")</f>
        <v/>
      </c>
      <c r="R1482" s="40" t="str">
        <f t="shared" si="146"/>
        <v/>
      </c>
      <c r="S1482" s="35" t="str">
        <f>IF(OR(O1482=1,Rapportage!H1482&lt;$X$3),IF(Rapportage!H1482&lt;"00:01","",(Rapportage!H1482-$X$2)),"")</f>
        <v/>
      </c>
      <c r="T1482" s="36" t="str">
        <f t="shared" si="148"/>
        <v/>
      </c>
      <c r="U1482" s="41" t="str">
        <f t="shared" si="149"/>
        <v/>
      </c>
      <c r="V1482" s="36" t="str">
        <f t="shared" si="150"/>
        <v/>
      </c>
      <c r="W1482" s="36" t="str">
        <f t="shared" si="151"/>
        <v/>
      </c>
      <c r="X1482" s="31"/>
      <c r="Y1482" s="31"/>
      <c r="Z1482" s="31" t="s">
        <v>10504</v>
      </c>
      <c r="AA1482" s="31">
        <v>1481</v>
      </c>
      <c r="AB1482" s="31"/>
      <c r="AC1482" s="31"/>
      <c r="AD1482" s="31"/>
      <c r="AE1482" s="31"/>
      <c r="AF1482" s="31"/>
    </row>
    <row r="1483" spans="1:32">
      <c r="A1483" s="31" t="str">
        <f>IF((Rapportage!A1483)="","",_xlfn.CONCAT(REPT("0",4-LEN(Rapportage!A1483)),Rapportage!A1483))</f>
        <v/>
      </c>
      <c r="B1483" s="31" t="s">
        <v>4452</v>
      </c>
      <c r="C1483" s="31" t="str">
        <f>IF((Rapportage!C1483)="","",_xlfn.CONCAT(REPT("0",10-LEN(Rapportage!C1483)),Rapportage!C1483))</f>
        <v/>
      </c>
      <c r="D1483" s="31" t="s">
        <v>4453</v>
      </c>
      <c r="E1483" s="31" t="s">
        <v>19064</v>
      </c>
      <c r="F1483" s="31" t="s">
        <v>16542</v>
      </c>
      <c r="G1483" s="31" t="s">
        <v>4454</v>
      </c>
      <c r="H1483" s="31" t="s">
        <v>10505</v>
      </c>
      <c r="I1483" s="31">
        <v>1766</v>
      </c>
      <c r="J1483" s="31" t="e">
        <f ca="1">IF(($AB$2-$AA$2) &gt;= 0,IF(LEN(TEXT((V1483)*100,"00000"))=3,_xlfn.CONCAT(0,TEXT((V1483)*100,"00000")),TEXT((V1483)*100,"00000")),empty)</f>
        <v>#NAME?</v>
      </c>
      <c r="K1483" s="31" t="str">
        <f t="shared" si="147"/>
        <v/>
      </c>
      <c r="L1483" s="31" t="s">
        <v>14023</v>
      </c>
      <c r="M1483" s="31"/>
      <c r="N1483" s="33" t="e">
        <f>MOD(Rapportage!H1483-Rapportage!F1483,1)-P1483</f>
        <v>#VALUE!</v>
      </c>
      <c r="O1483" s="31" t="str">
        <f>IF(Rapportage!G1483="","",Rapportage!G1483-Rapportage!E1483)</f>
        <v/>
      </c>
      <c r="P1483" s="35" t="str">
        <f>IF(Rapportage!K1483="","",(Rapportage!K1483*60)/1440)</f>
        <v/>
      </c>
      <c r="Q1483" s="40" t="str">
        <f>IF(O1483=1,1-((Rapportage!F672-$X$2)),"")</f>
        <v/>
      </c>
      <c r="R1483" s="40" t="str">
        <f t="shared" si="146"/>
        <v/>
      </c>
      <c r="S1483" s="35" t="str">
        <f>IF(OR(O1483=1,Rapportage!H1483&lt;$X$3),IF(Rapportage!H1483&lt;"00:01","",(Rapportage!H1483-$X$2)),"")</f>
        <v/>
      </c>
      <c r="T1483" s="36" t="str">
        <f t="shared" si="148"/>
        <v/>
      </c>
      <c r="U1483" s="41" t="str">
        <f t="shared" si="149"/>
        <v/>
      </c>
      <c r="V1483" s="36" t="str">
        <f t="shared" si="150"/>
        <v/>
      </c>
      <c r="W1483" s="36" t="str">
        <f t="shared" si="151"/>
        <v/>
      </c>
      <c r="X1483" s="31"/>
      <c r="Y1483" s="31"/>
      <c r="Z1483" s="31" t="s">
        <v>10506</v>
      </c>
      <c r="AA1483" s="31">
        <v>1482</v>
      </c>
      <c r="AB1483" s="31"/>
      <c r="AC1483" s="31"/>
      <c r="AD1483" s="31"/>
      <c r="AE1483" s="31"/>
      <c r="AF1483" s="31"/>
    </row>
    <row r="1484" spans="1:32">
      <c r="A1484" s="31" t="str">
        <f>IF((Rapportage!A1484)="","",_xlfn.CONCAT(REPT("0",4-LEN(Rapportage!A1484)),Rapportage!A1484))</f>
        <v/>
      </c>
      <c r="B1484" s="31" t="s">
        <v>4455</v>
      </c>
      <c r="C1484" s="31" t="str">
        <f>IF((Rapportage!C1484)="","",_xlfn.CONCAT(REPT("0",10-LEN(Rapportage!C1484)),Rapportage!C1484))</f>
        <v/>
      </c>
      <c r="D1484" s="31" t="s">
        <v>4456</v>
      </c>
      <c r="E1484" s="31" t="s">
        <v>19065</v>
      </c>
      <c r="F1484" s="31" t="s">
        <v>16543</v>
      </c>
      <c r="G1484" s="31" t="s">
        <v>4457</v>
      </c>
      <c r="H1484" s="31" t="s">
        <v>10507</v>
      </c>
      <c r="I1484" s="31">
        <v>1766</v>
      </c>
      <c r="J1484" s="31" t="e">
        <f ca="1">IF(($AB$2-$AA$2) &gt;= 0,IF(LEN(TEXT((V1484)*100,"00000"))=3,_xlfn.CONCAT(0,TEXT((V1484)*100,"00000")),TEXT((V1484)*100,"00000")),empty)</f>
        <v>#NAME?</v>
      </c>
      <c r="K1484" s="31" t="str">
        <f t="shared" si="147"/>
        <v/>
      </c>
      <c r="L1484" s="31" t="s">
        <v>14024</v>
      </c>
      <c r="M1484" s="31"/>
      <c r="N1484" s="33" t="e">
        <f>MOD(Rapportage!H1484-Rapportage!F1484,1)-P1484</f>
        <v>#VALUE!</v>
      </c>
      <c r="O1484" s="31" t="str">
        <f>IF(Rapportage!G1484="","",Rapportage!G1484-Rapportage!E1484)</f>
        <v/>
      </c>
      <c r="P1484" s="35" t="str">
        <f>IF(Rapportage!K1484="","",(Rapportage!K1484*60)/1440)</f>
        <v/>
      </c>
      <c r="Q1484" s="40" t="str">
        <f>IF(O1484=1,1-((Rapportage!F673-$X$2)),"")</f>
        <v/>
      </c>
      <c r="R1484" s="40" t="str">
        <f t="shared" si="146"/>
        <v/>
      </c>
      <c r="S1484" s="35" t="str">
        <f>IF(OR(O1484=1,Rapportage!H1484&lt;$X$3),IF(Rapportage!H1484&lt;"00:01","",(Rapportage!H1484-$X$2)),"")</f>
        <v/>
      </c>
      <c r="T1484" s="36" t="str">
        <f t="shared" si="148"/>
        <v/>
      </c>
      <c r="U1484" s="41" t="str">
        <f t="shared" si="149"/>
        <v/>
      </c>
      <c r="V1484" s="36" t="str">
        <f t="shared" si="150"/>
        <v/>
      </c>
      <c r="W1484" s="36" t="str">
        <f t="shared" si="151"/>
        <v/>
      </c>
      <c r="X1484" s="31"/>
      <c r="Y1484" s="31"/>
      <c r="Z1484" s="31" t="s">
        <v>10508</v>
      </c>
      <c r="AA1484" s="31">
        <v>1483</v>
      </c>
      <c r="AB1484" s="31"/>
      <c r="AC1484" s="31"/>
      <c r="AD1484" s="31"/>
      <c r="AE1484" s="31"/>
      <c r="AF1484" s="31"/>
    </row>
    <row r="1485" spans="1:32">
      <c r="A1485" s="31" t="str">
        <f>IF((Rapportage!A1485)="","",_xlfn.CONCAT(REPT("0",4-LEN(Rapportage!A1485)),Rapportage!A1485))</f>
        <v/>
      </c>
      <c r="B1485" s="31" t="s">
        <v>4458</v>
      </c>
      <c r="C1485" s="31" t="str">
        <f>IF((Rapportage!C1485)="","",_xlfn.CONCAT(REPT("0",10-LEN(Rapportage!C1485)),Rapportage!C1485))</f>
        <v/>
      </c>
      <c r="D1485" s="31" t="s">
        <v>4459</v>
      </c>
      <c r="E1485" s="31" t="s">
        <v>19066</v>
      </c>
      <c r="F1485" s="31" t="s">
        <v>16544</v>
      </c>
      <c r="G1485" s="31" t="s">
        <v>4460</v>
      </c>
      <c r="H1485" s="31" t="s">
        <v>10509</v>
      </c>
      <c r="I1485" s="31">
        <v>1766</v>
      </c>
      <c r="J1485" s="31" t="e">
        <f ca="1">IF(($AB$2-$AA$2) &gt;= 0,IF(LEN(TEXT((V1485)*100,"00000"))=3,_xlfn.CONCAT(0,TEXT((V1485)*100,"00000")),TEXT((V1485)*100,"00000")),empty)</f>
        <v>#NAME?</v>
      </c>
      <c r="K1485" s="31" t="str">
        <f t="shared" si="147"/>
        <v/>
      </c>
      <c r="L1485" s="31" t="s">
        <v>14025</v>
      </c>
      <c r="M1485" s="31"/>
      <c r="N1485" s="33" t="e">
        <f>MOD(Rapportage!H1485-Rapportage!F1485,1)-P1485</f>
        <v>#VALUE!</v>
      </c>
      <c r="O1485" s="31" t="str">
        <f>IF(Rapportage!G1485="","",Rapportage!G1485-Rapportage!E1485)</f>
        <v/>
      </c>
      <c r="P1485" s="35" t="str">
        <f>IF(Rapportage!K1485="","",(Rapportage!K1485*60)/1440)</f>
        <v/>
      </c>
      <c r="Q1485" s="40" t="str">
        <f>IF(O1485=1,1-((Rapportage!F674-$X$2)),"")</f>
        <v/>
      </c>
      <c r="R1485" s="40" t="str">
        <f t="shared" si="146"/>
        <v/>
      </c>
      <c r="S1485" s="35" t="str">
        <f>IF(OR(O1485=1,Rapportage!H1485&lt;$X$3),IF(Rapportage!H1485&lt;"00:01","",(Rapportage!H1485-$X$2)),"")</f>
        <v/>
      </c>
      <c r="T1485" s="36" t="str">
        <f t="shared" si="148"/>
        <v/>
      </c>
      <c r="U1485" s="41" t="str">
        <f t="shared" si="149"/>
        <v/>
      </c>
      <c r="V1485" s="36" t="str">
        <f t="shared" si="150"/>
        <v/>
      </c>
      <c r="W1485" s="36" t="str">
        <f t="shared" si="151"/>
        <v/>
      </c>
      <c r="X1485" s="31"/>
      <c r="Y1485" s="31"/>
      <c r="Z1485" s="31" t="s">
        <v>10510</v>
      </c>
      <c r="AA1485" s="31">
        <v>1484</v>
      </c>
      <c r="AB1485" s="31"/>
      <c r="AC1485" s="31"/>
      <c r="AD1485" s="31"/>
      <c r="AE1485" s="31"/>
      <c r="AF1485" s="31"/>
    </row>
    <row r="1486" spans="1:32">
      <c r="A1486" s="31" t="str">
        <f>IF((Rapportage!A1486)="","",_xlfn.CONCAT(REPT("0",4-LEN(Rapportage!A1486)),Rapportage!A1486))</f>
        <v/>
      </c>
      <c r="B1486" s="31" t="s">
        <v>4461</v>
      </c>
      <c r="C1486" s="31" t="str">
        <f>IF((Rapportage!C1486)="","",_xlfn.CONCAT(REPT("0",10-LEN(Rapportage!C1486)),Rapportage!C1486))</f>
        <v/>
      </c>
      <c r="D1486" s="31" t="s">
        <v>4462</v>
      </c>
      <c r="E1486" s="31" t="s">
        <v>19067</v>
      </c>
      <c r="F1486" s="31" t="s">
        <v>16545</v>
      </c>
      <c r="G1486" s="31" t="s">
        <v>4463</v>
      </c>
      <c r="H1486" s="31" t="s">
        <v>10511</v>
      </c>
      <c r="I1486" s="31">
        <v>1766</v>
      </c>
      <c r="J1486" s="31" t="e">
        <f ca="1">IF(($AB$2-$AA$2) &gt;= 0,IF(LEN(TEXT((V1486)*100,"00000"))=3,_xlfn.CONCAT(0,TEXT((V1486)*100,"00000")),TEXT((V1486)*100,"00000")),empty)</f>
        <v>#NAME?</v>
      </c>
      <c r="K1486" s="31" t="str">
        <f t="shared" si="147"/>
        <v/>
      </c>
      <c r="L1486" s="31" t="s">
        <v>14026</v>
      </c>
      <c r="M1486" s="31"/>
      <c r="N1486" s="33" t="e">
        <f>MOD(Rapportage!H1486-Rapportage!F1486,1)-P1486</f>
        <v>#VALUE!</v>
      </c>
      <c r="O1486" s="31" t="str">
        <f>IF(Rapportage!G1486="","",Rapportage!G1486-Rapportage!E1486)</f>
        <v/>
      </c>
      <c r="P1486" s="35" t="str">
        <f>IF(Rapportage!K1486="","",(Rapportage!K1486*60)/1440)</f>
        <v/>
      </c>
      <c r="Q1486" s="40" t="str">
        <f>IF(O1486=1,1-((Rapportage!F675-$X$2)),"")</f>
        <v/>
      </c>
      <c r="R1486" s="40" t="str">
        <f t="shared" si="146"/>
        <v/>
      </c>
      <c r="S1486" s="35" t="str">
        <f>IF(OR(O1486=1,Rapportage!H1486&lt;$X$3),IF(Rapportage!H1486&lt;"00:01","",(Rapportage!H1486-$X$2)),"")</f>
        <v/>
      </c>
      <c r="T1486" s="36" t="str">
        <f t="shared" si="148"/>
        <v/>
      </c>
      <c r="U1486" s="41" t="str">
        <f t="shared" si="149"/>
        <v/>
      </c>
      <c r="V1486" s="36" t="str">
        <f t="shared" si="150"/>
        <v/>
      </c>
      <c r="W1486" s="36" t="str">
        <f t="shared" si="151"/>
        <v/>
      </c>
      <c r="X1486" s="31"/>
      <c r="Y1486" s="31"/>
      <c r="Z1486" s="31" t="s">
        <v>10512</v>
      </c>
      <c r="AA1486" s="31">
        <v>1485</v>
      </c>
      <c r="AB1486" s="31"/>
      <c r="AC1486" s="31"/>
      <c r="AD1486" s="31"/>
      <c r="AE1486" s="31"/>
      <c r="AF1486" s="31"/>
    </row>
    <row r="1487" spans="1:32">
      <c r="A1487" s="31" t="str">
        <f>IF((Rapportage!A1487)="","",_xlfn.CONCAT(REPT("0",4-LEN(Rapportage!A1487)),Rapportage!A1487))</f>
        <v/>
      </c>
      <c r="B1487" s="31" t="s">
        <v>4464</v>
      </c>
      <c r="C1487" s="31" t="str">
        <f>IF((Rapportage!C1487)="","",_xlfn.CONCAT(REPT("0",10-LEN(Rapportage!C1487)),Rapportage!C1487))</f>
        <v/>
      </c>
      <c r="D1487" s="31" t="s">
        <v>4465</v>
      </c>
      <c r="E1487" s="31" t="s">
        <v>19068</v>
      </c>
      <c r="F1487" s="31" t="s">
        <v>16546</v>
      </c>
      <c r="G1487" s="31" t="s">
        <v>4466</v>
      </c>
      <c r="H1487" s="31" t="s">
        <v>10513</v>
      </c>
      <c r="I1487" s="31">
        <v>1766</v>
      </c>
      <c r="J1487" s="31" t="e">
        <f ca="1">IF(($AB$2-$AA$2) &gt;= 0,IF(LEN(TEXT((V1487)*100,"00000"))=3,_xlfn.CONCAT(0,TEXT((V1487)*100,"00000")),TEXT((V1487)*100,"00000")),empty)</f>
        <v>#NAME?</v>
      </c>
      <c r="K1487" s="31" t="str">
        <f t="shared" si="147"/>
        <v/>
      </c>
      <c r="L1487" s="31" t="s">
        <v>14027</v>
      </c>
      <c r="M1487" s="31"/>
      <c r="N1487" s="33" t="e">
        <f>MOD(Rapportage!H1487-Rapportage!F1487,1)-P1487</f>
        <v>#VALUE!</v>
      </c>
      <c r="O1487" s="31" t="str">
        <f>IF(Rapportage!G1487="","",Rapportage!G1487-Rapportage!E1487)</f>
        <v/>
      </c>
      <c r="P1487" s="35" t="str">
        <f>IF(Rapportage!K1487="","",(Rapportage!K1487*60)/1440)</f>
        <v/>
      </c>
      <c r="Q1487" s="40" t="str">
        <f>IF(O1487=1,1-((Rapportage!F676-$X$2)),"")</f>
        <v/>
      </c>
      <c r="R1487" s="40" t="str">
        <f t="shared" si="146"/>
        <v/>
      </c>
      <c r="S1487" s="35" t="str">
        <f>IF(OR(O1487=1,Rapportage!H1487&lt;$X$3),IF(Rapportage!H1487&lt;"00:01","",(Rapportage!H1487-$X$2)),"")</f>
        <v/>
      </c>
      <c r="T1487" s="36" t="str">
        <f t="shared" si="148"/>
        <v/>
      </c>
      <c r="U1487" s="41" t="str">
        <f t="shared" si="149"/>
        <v/>
      </c>
      <c r="V1487" s="36" t="str">
        <f t="shared" si="150"/>
        <v/>
      </c>
      <c r="W1487" s="36" t="str">
        <f t="shared" si="151"/>
        <v/>
      </c>
      <c r="X1487" s="31"/>
      <c r="Y1487" s="31"/>
      <c r="Z1487" s="31" t="s">
        <v>10514</v>
      </c>
      <c r="AA1487" s="31">
        <v>1486</v>
      </c>
      <c r="AB1487" s="31"/>
      <c r="AC1487" s="31"/>
      <c r="AD1487" s="31"/>
      <c r="AE1487" s="31"/>
      <c r="AF1487" s="31"/>
    </row>
    <row r="1488" spans="1:32">
      <c r="A1488" s="31" t="str">
        <f>IF((Rapportage!A1488)="","",_xlfn.CONCAT(REPT("0",4-LEN(Rapportage!A1488)),Rapportage!A1488))</f>
        <v/>
      </c>
      <c r="B1488" s="31" t="s">
        <v>4467</v>
      </c>
      <c r="C1488" s="31" t="str">
        <f>IF((Rapportage!C1488)="","",_xlfn.CONCAT(REPT("0",10-LEN(Rapportage!C1488)),Rapportage!C1488))</f>
        <v/>
      </c>
      <c r="D1488" s="31" t="s">
        <v>4468</v>
      </c>
      <c r="E1488" s="31" t="s">
        <v>19069</v>
      </c>
      <c r="F1488" s="31" t="s">
        <v>16547</v>
      </c>
      <c r="G1488" s="31" t="s">
        <v>4469</v>
      </c>
      <c r="H1488" s="31" t="s">
        <v>10515</v>
      </c>
      <c r="I1488" s="31">
        <v>1766</v>
      </c>
      <c r="J1488" s="31" t="e">
        <f ca="1">IF(($AB$2-$AA$2) &gt;= 0,IF(LEN(TEXT((V1488)*100,"00000"))=3,_xlfn.CONCAT(0,TEXT((V1488)*100,"00000")),TEXT((V1488)*100,"00000")),empty)</f>
        <v>#NAME?</v>
      </c>
      <c r="K1488" s="31" t="str">
        <f t="shared" si="147"/>
        <v/>
      </c>
      <c r="L1488" s="31" t="s">
        <v>14028</v>
      </c>
      <c r="M1488" s="31"/>
      <c r="N1488" s="33" t="e">
        <f>MOD(Rapportage!H1488-Rapportage!F1488,1)-P1488</f>
        <v>#VALUE!</v>
      </c>
      <c r="O1488" s="31" t="str">
        <f>IF(Rapportage!G1488="","",Rapportage!G1488-Rapportage!E1488)</f>
        <v/>
      </c>
      <c r="P1488" s="35" t="str">
        <f>IF(Rapportage!K1488="","",(Rapportage!K1488*60)/1440)</f>
        <v/>
      </c>
      <c r="Q1488" s="40" t="str">
        <f>IF(O1488=1,1-((Rapportage!F677-$X$2)),"")</f>
        <v/>
      </c>
      <c r="R1488" s="40" t="str">
        <f t="shared" si="146"/>
        <v/>
      </c>
      <c r="S1488" s="35" t="str">
        <f>IF(OR(O1488=1,Rapportage!H1488&lt;$X$3),IF(Rapportage!H1488&lt;"00:01","",(Rapportage!H1488-$X$2)),"")</f>
        <v/>
      </c>
      <c r="T1488" s="36" t="str">
        <f t="shared" si="148"/>
        <v/>
      </c>
      <c r="U1488" s="41" t="str">
        <f t="shared" si="149"/>
        <v/>
      </c>
      <c r="V1488" s="36" t="str">
        <f t="shared" si="150"/>
        <v/>
      </c>
      <c r="W1488" s="36" t="str">
        <f t="shared" si="151"/>
        <v/>
      </c>
      <c r="X1488" s="31"/>
      <c r="Y1488" s="31"/>
      <c r="Z1488" s="31" t="s">
        <v>10516</v>
      </c>
      <c r="AA1488" s="31">
        <v>1487</v>
      </c>
      <c r="AB1488" s="31"/>
      <c r="AC1488" s="31"/>
      <c r="AD1488" s="31"/>
      <c r="AE1488" s="31"/>
      <c r="AF1488" s="31"/>
    </row>
    <row r="1489" spans="1:32">
      <c r="A1489" s="31" t="str">
        <f>IF((Rapportage!A1489)="","",_xlfn.CONCAT(REPT("0",4-LEN(Rapportage!A1489)),Rapportage!A1489))</f>
        <v/>
      </c>
      <c r="B1489" s="31" t="s">
        <v>4470</v>
      </c>
      <c r="C1489" s="31" t="str">
        <f>IF((Rapportage!C1489)="","",_xlfn.CONCAT(REPT("0",10-LEN(Rapportage!C1489)),Rapportage!C1489))</f>
        <v/>
      </c>
      <c r="D1489" s="31" t="s">
        <v>4471</v>
      </c>
      <c r="E1489" s="31" t="s">
        <v>19070</v>
      </c>
      <c r="F1489" s="31" t="s">
        <v>16548</v>
      </c>
      <c r="G1489" s="31" t="s">
        <v>4472</v>
      </c>
      <c r="H1489" s="31" t="s">
        <v>10517</v>
      </c>
      <c r="I1489" s="31">
        <v>1766</v>
      </c>
      <c r="J1489" s="31" t="e">
        <f ca="1">IF(($AB$2-$AA$2) &gt;= 0,IF(LEN(TEXT((V1489)*100,"00000"))=3,_xlfn.CONCAT(0,TEXT((V1489)*100,"00000")),TEXT((V1489)*100,"00000")),empty)</f>
        <v>#NAME?</v>
      </c>
      <c r="K1489" s="31" t="str">
        <f t="shared" si="147"/>
        <v/>
      </c>
      <c r="L1489" s="31" t="s">
        <v>14029</v>
      </c>
      <c r="M1489" s="31"/>
      <c r="N1489" s="33" t="e">
        <f>MOD(Rapportage!H1489-Rapportage!F1489,1)-P1489</f>
        <v>#VALUE!</v>
      </c>
      <c r="O1489" s="31" t="str">
        <f>IF(Rapportage!G1489="","",Rapportage!G1489-Rapportage!E1489)</f>
        <v/>
      </c>
      <c r="P1489" s="35" t="str">
        <f>IF(Rapportage!K1489="","",(Rapportage!K1489*60)/1440)</f>
        <v/>
      </c>
      <c r="Q1489" s="40" t="str">
        <f>IF(O1489=1,1-((Rapportage!F678-$X$2)),"")</f>
        <v/>
      </c>
      <c r="R1489" s="40" t="str">
        <f t="shared" si="146"/>
        <v/>
      </c>
      <c r="S1489" s="35" t="str">
        <f>IF(OR(O1489=1,Rapportage!H1489&lt;$X$3),IF(Rapportage!H1489&lt;"00:01","",(Rapportage!H1489-$X$2)),"")</f>
        <v/>
      </c>
      <c r="T1489" s="36" t="str">
        <f t="shared" si="148"/>
        <v/>
      </c>
      <c r="U1489" s="41" t="str">
        <f t="shared" si="149"/>
        <v/>
      </c>
      <c r="V1489" s="36" t="str">
        <f t="shared" si="150"/>
        <v/>
      </c>
      <c r="W1489" s="36" t="str">
        <f t="shared" si="151"/>
        <v/>
      </c>
      <c r="X1489" s="31"/>
      <c r="Y1489" s="31"/>
      <c r="Z1489" s="31" t="s">
        <v>10518</v>
      </c>
      <c r="AA1489" s="31">
        <v>1488</v>
      </c>
      <c r="AB1489" s="31"/>
      <c r="AC1489" s="31"/>
      <c r="AD1489" s="31"/>
      <c r="AE1489" s="31"/>
      <c r="AF1489" s="31"/>
    </row>
    <row r="1490" spans="1:32">
      <c r="A1490" s="31" t="str">
        <f>IF((Rapportage!A1490)="","",_xlfn.CONCAT(REPT("0",4-LEN(Rapportage!A1490)),Rapportage!A1490))</f>
        <v/>
      </c>
      <c r="B1490" s="31" t="s">
        <v>4473</v>
      </c>
      <c r="C1490" s="31" t="str">
        <f>IF((Rapportage!C1490)="","",_xlfn.CONCAT(REPT("0",10-LEN(Rapportage!C1490)),Rapportage!C1490))</f>
        <v/>
      </c>
      <c r="D1490" s="31" t="s">
        <v>4474</v>
      </c>
      <c r="E1490" s="31" t="s">
        <v>19071</v>
      </c>
      <c r="F1490" s="31" t="s">
        <v>16549</v>
      </c>
      <c r="G1490" s="31" t="s">
        <v>4475</v>
      </c>
      <c r="H1490" s="31" t="s">
        <v>10519</v>
      </c>
      <c r="I1490" s="31">
        <v>1766</v>
      </c>
      <c r="J1490" s="31" t="e">
        <f ca="1">IF(($AB$2-$AA$2) &gt;= 0,IF(LEN(TEXT((V1490)*100,"00000"))=3,_xlfn.CONCAT(0,TEXT((V1490)*100,"00000")),TEXT((V1490)*100,"00000")),empty)</f>
        <v>#NAME?</v>
      </c>
      <c r="K1490" s="31" t="str">
        <f t="shared" si="147"/>
        <v/>
      </c>
      <c r="L1490" s="31" t="s">
        <v>14030</v>
      </c>
      <c r="M1490" s="31"/>
      <c r="N1490" s="33" t="e">
        <f>MOD(Rapportage!H1490-Rapportage!F1490,1)-P1490</f>
        <v>#VALUE!</v>
      </c>
      <c r="O1490" s="31" t="str">
        <f>IF(Rapportage!G1490="","",Rapportage!G1490-Rapportage!E1490)</f>
        <v/>
      </c>
      <c r="P1490" s="35" t="str">
        <f>IF(Rapportage!K1490="","",(Rapportage!K1490*60)/1440)</f>
        <v/>
      </c>
      <c r="Q1490" s="40" t="str">
        <f>IF(O1490=1,1-((Rapportage!F679-$X$2)),"")</f>
        <v/>
      </c>
      <c r="R1490" s="40" t="str">
        <f t="shared" si="146"/>
        <v/>
      </c>
      <c r="S1490" s="35" t="str">
        <f>IF(OR(O1490=1,Rapportage!H1490&lt;$X$3),IF(Rapportage!H1490&lt;"00:01","",(Rapportage!H1490-$X$2)),"")</f>
        <v/>
      </c>
      <c r="T1490" s="36" t="str">
        <f t="shared" si="148"/>
        <v/>
      </c>
      <c r="U1490" s="41" t="str">
        <f t="shared" si="149"/>
        <v/>
      </c>
      <c r="V1490" s="36" t="str">
        <f t="shared" si="150"/>
        <v/>
      </c>
      <c r="W1490" s="36" t="str">
        <f t="shared" si="151"/>
        <v/>
      </c>
      <c r="X1490" s="31"/>
      <c r="Y1490" s="31"/>
      <c r="Z1490" s="31" t="s">
        <v>10520</v>
      </c>
      <c r="AA1490" s="31">
        <v>1489</v>
      </c>
      <c r="AB1490" s="31"/>
      <c r="AC1490" s="31"/>
      <c r="AD1490" s="31"/>
      <c r="AE1490" s="31"/>
      <c r="AF1490" s="31"/>
    </row>
    <row r="1491" spans="1:32">
      <c r="A1491" s="31" t="str">
        <f>IF((Rapportage!A1491)="","",_xlfn.CONCAT(REPT("0",4-LEN(Rapportage!A1491)),Rapportage!A1491))</f>
        <v/>
      </c>
      <c r="B1491" s="31" t="s">
        <v>4476</v>
      </c>
      <c r="C1491" s="31" t="str">
        <f>IF((Rapportage!C1491)="","",_xlfn.CONCAT(REPT("0",10-LEN(Rapportage!C1491)),Rapportage!C1491))</f>
        <v/>
      </c>
      <c r="D1491" s="31" t="s">
        <v>4477</v>
      </c>
      <c r="E1491" s="31" t="s">
        <v>19072</v>
      </c>
      <c r="F1491" s="31" t="s">
        <v>16550</v>
      </c>
      <c r="G1491" s="31" t="s">
        <v>4478</v>
      </c>
      <c r="H1491" s="31" t="s">
        <v>10521</v>
      </c>
      <c r="I1491" s="31">
        <v>1766</v>
      </c>
      <c r="J1491" s="31" t="e">
        <f ca="1">IF(($AB$2-$AA$2) &gt;= 0,IF(LEN(TEXT((V1491)*100,"00000"))=3,_xlfn.CONCAT(0,TEXT((V1491)*100,"00000")),TEXT((V1491)*100,"00000")),empty)</f>
        <v>#NAME?</v>
      </c>
      <c r="K1491" s="31" t="str">
        <f t="shared" si="147"/>
        <v/>
      </c>
      <c r="L1491" s="31" t="s">
        <v>14031</v>
      </c>
      <c r="M1491" s="31"/>
      <c r="N1491" s="33" t="e">
        <f>MOD(Rapportage!H1491-Rapportage!F1491,1)-P1491</f>
        <v>#VALUE!</v>
      </c>
      <c r="O1491" s="31" t="str">
        <f>IF(Rapportage!G1491="","",Rapportage!G1491-Rapportage!E1491)</f>
        <v/>
      </c>
      <c r="P1491" s="35" t="str">
        <f>IF(Rapportage!K1491="","",(Rapportage!K1491*60)/1440)</f>
        <v/>
      </c>
      <c r="Q1491" s="40" t="str">
        <f>IF(O1491=1,1-((Rapportage!F680-$X$2)),"")</f>
        <v/>
      </c>
      <c r="R1491" s="40" t="str">
        <f t="shared" si="146"/>
        <v/>
      </c>
      <c r="S1491" s="35" t="str">
        <f>IF(OR(O1491=1,Rapportage!H1491&lt;$X$3),IF(Rapportage!H1491&lt;"00:01","",(Rapportage!H1491-$X$2)),"")</f>
        <v/>
      </c>
      <c r="T1491" s="36" t="str">
        <f t="shared" si="148"/>
        <v/>
      </c>
      <c r="U1491" s="41" t="str">
        <f t="shared" si="149"/>
        <v/>
      </c>
      <c r="V1491" s="36" t="str">
        <f t="shared" si="150"/>
        <v/>
      </c>
      <c r="W1491" s="36" t="str">
        <f t="shared" si="151"/>
        <v/>
      </c>
      <c r="X1491" s="31"/>
      <c r="Y1491" s="31"/>
      <c r="Z1491" s="31" t="s">
        <v>10522</v>
      </c>
      <c r="AA1491" s="31">
        <v>1490</v>
      </c>
      <c r="AB1491" s="31"/>
      <c r="AC1491" s="31"/>
      <c r="AD1491" s="31"/>
      <c r="AE1491" s="31"/>
      <c r="AF1491" s="31"/>
    </row>
    <row r="1492" spans="1:32">
      <c r="A1492" s="31" t="str">
        <f>IF((Rapportage!A1492)="","",_xlfn.CONCAT(REPT("0",4-LEN(Rapportage!A1492)),Rapportage!A1492))</f>
        <v/>
      </c>
      <c r="B1492" s="31" t="s">
        <v>4479</v>
      </c>
      <c r="C1492" s="31" t="str">
        <f>IF((Rapportage!C1492)="","",_xlfn.CONCAT(REPT("0",10-LEN(Rapportage!C1492)),Rapportage!C1492))</f>
        <v/>
      </c>
      <c r="D1492" s="31" t="s">
        <v>4480</v>
      </c>
      <c r="E1492" s="31" t="s">
        <v>19073</v>
      </c>
      <c r="F1492" s="31" t="s">
        <v>16551</v>
      </c>
      <c r="G1492" s="31" t="s">
        <v>4481</v>
      </c>
      <c r="H1492" s="31" t="s">
        <v>10523</v>
      </c>
      <c r="I1492" s="31">
        <v>1766</v>
      </c>
      <c r="J1492" s="31" t="e">
        <f ca="1">IF(($AB$2-$AA$2) &gt;= 0,IF(LEN(TEXT((V1492)*100,"00000"))=3,_xlfn.CONCAT(0,TEXT((V1492)*100,"00000")),TEXT((V1492)*100,"00000")),empty)</f>
        <v>#NAME?</v>
      </c>
      <c r="K1492" s="31" t="str">
        <f t="shared" si="147"/>
        <v/>
      </c>
      <c r="L1492" s="31" t="s">
        <v>14032</v>
      </c>
      <c r="M1492" s="31"/>
      <c r="N1492" s="33" t="e">
        <f>MOD(Rapportage!H1492-Rapportage!F1492,1)-P1492</f>
        <v>#VALUE!</v>
      </c>
      <c r="O1492" s="31" t="str">
        <f>IF(Rapportage!G1492="","",Rapportage!G1492-Rapportage!E1492)</f>
        <v/>
      </c>
      <c r="P1492" s="35" t="str">
        <f>IF(Rapportage!K1492="","",(Rapportage!K1492*60)/1440)</f>
        <v/>
      </c>
      <c r="Q1492" s="40" t="str">
        <f>IF(O1492=1,1-((Rapportage!F681-$X$2)),"")</f>
        <v/>
      </c>
      <c r="R1492" s="40" t="str">
        <f t="shared" si="146"/>
        <v/>
      </c>
      <c r="S1492" s="35" t="str">
        <f>IF(OR(O1492=1,Rapportage!H1492&lt;$X$3),IF(Rapportage!H1492&lt;"00:01","",(Rapportage!H1492-$X$2)),"")</f>
        <v/>
      </c>
      <c r="T1492" s="36" t="str">
        <f t="shared" si="148"/>
        <v/>
      </c>
      <c r="U1492" s="41" t="str">
        <f t="shared" si="149"/>
        <v/>
      </c>
      <c r="V1492" s="36" t="str">
        <f t="shared" si="150"/>
        <v/>
      </c>
      <c r="W1492" s="36" t="str">
        <f t="shared" si="151"/>
        <v/>
      </c>
      <c r="X1492" s="31"/>
      <c r="Y1492" s="31"/>
      <c r="Z1492" s="31" t="s">
        <v>10524</v>
      </c>
      <c r="AA1492" s="31">
        <v>1491</v>
      </c>
      <c r="AB1492" s="31"/>
      <c r="AC1492" s="31"/>
      <c r="AD1492" s="31"/>
      <c r="AE1492" s="31"/>
      <c r="AF1492" s="31"/>
    </row>
    <row r="1493" spans="1:32">
      <c r="A1493" s="31" t="str">
        <f>IF((Rapportage!A1493)="","",_xlfn.CONCAT(REPT("0",4-LEN(Rapportage!A1493)),Rapportage!A1493))</f>
        <v/>
      </c>
      <c r="B1493" s="31" t="s">
        <v>4482</v>
      </c>
      <c r="C1493" s="31" t="str">
        <f>IF((Rapportage!C1493)="","",_xlfn.CONCAT(REPT("0",10-LEN(Rapportage!C1493)),Rapportage!C1493))</f>
        <v/>
      </c>
      <c r="D1493" s="31" t="s">
        <v>4483</v>
      </c>
      <c r="E1493" s="31" t="s">
        <v>19074</v>
      </c>
      <c r="F1493" s="31" t="s">
        <v>16552</v>
      </c>
      <c r="G1493" s="31" t="s">
        <v>4484</v>
      </c>
      <c r="H1493" s="31" t="s">
        <v>10525</v>
      </c>
      <c r="I1493" s="31">
        <v>1766</v>
      </c>
      <c r="J1493" s="31" t="e">
        <f ca="1">IF(($AB$2-$AA$2) &gt;= 0,IF(LEN(TEXT((V1493)*100,"00000"))=3,_xlfn.CONCAT(0,TEXT((V1493)*100,"00000")),TEXT((V1493)*100,"00000")),empty)</f>
        <v>#NAME?</v>
      </c>
      <c r="K1493" s="31" t="str">
        <f t="shared" si="147"/>
        <v/>
      </c>
      <c r="L1493" s="31" t="s">
        <v>14033</v>
      </c>
      <c r="M1493" s="31"/>
      <c r="N1493" s="33" t="e">
        <f>MOD(Rapportage!H1493-Rapportage!F1493,1)-P1493</f>
        <v>#VALUE!</v>
      </c>
      <c r="O1493" s="31" t="str">
        <f>IF(Rapportage!G1493="","",Rapportage!G1493-Rapportage!E1493)</f>
        <v/>
      </c>
      <c r="P1493" s="35" t="str">
        <f>IF(Rapportage!K1493="","",(Rapportage!K1493*60)/1440)</f>
        <v/>
      </c>
      <c r="Q1493" s="40" t="str">
        <f>IF(O1493=1,1-((Rapportage!F682-$X$2)),"")</f>
        <v/>
      </c>
      <c r="R1493" s="40" t="str">
        <f t="shared" si="146"/>
        <v/>
      </c>
      <c r="S1493" s="35" t="str">
        <f>IF(OR(O1493=1,Rapportage!H1493&lt;$X$3),IF(Rapportage!H1493&lt;"00:01","",(Rapportage!H1493-$X$2)),"")</f>
        <v/>
      </c>
      <c r="T1493" s="36" t="str">
        <f t="shared" si="148"/>
        <v/>
      </c>
      <c r="U1493" s="41" t="str">
        <f t="shared" si="149"/>
        <v/>
      </c>
      <c r="V1493" s="36" t="str">
        <f t="shared" si="150"/>
        <v/>
      </c>
      <c r="W1493" s="36" t="str">
        <f t="shared" si="151"/>
        <v/>
      </c>
      <c r="X1493" s="31"/>
      <c r="Y1493" s="31"/>
      <c r="Z1493" s="31" t="s">
        <v>10526</v>
      </c>
      <c r="AA1493" s="31">
        <v>1492</v>
      </c>
      <c r="AB1493" s="31"/>
      <c r="AC1493" s="31"/>
      <c r="AD1493" s="31"/>
      <c r="AE1493" s="31"/>
      <c r="AF1493" s="31"/>
    </row>
    <row r="1494" spans="1:32">
      <c r="A1494" s="31" t="str">
        <f>IF((Rapportage!A1494)="","",_xlfn.CONCAT(REPT("0",4-LEN(Rapportage!A1494)),Rapportage!A1494))</f>
        <v/>
      </c>
      <c r="B1494" s="31" t="s">
        <v>4485</v>
      </c>
      <c r="C1494" s="31" t="str">
        <f>IF((Rapportage!C1494)="","",_xlfn.CONCAT(REPT("0",10-LEN(Rapportage!C1494)),Rapportage!C1494))</f>
        <v/>
      </c>
      <c r="D1494" s="31" t="s">
        <v>4486</v>
      </c>
      <c r="E1494" s="31" t="s">
        <v>19075</v>
      </c>
      <c r="F1494" s="31" t="s">
        <v>16553</v>
      </c>
      <c r="G1494" s="31" t="s">
        <v>4487</v>
      </c>
      <c r="H1494" s="31" t="s">
        <v>10527</v>
      </c>
      <c r="I1494" s="31">
        <v>1766</v>
      </c>
      <c r="J1494" s="31" t="e">
        <f ca="1">IF(($AB$2-$AA$2) &gt;= 0,IF(LEN(TEXT((V1494)*100,"00000"))=3,_xlfn.CONCAT(0,TEXT((V1494)*100,"00000")),TEXT((V1494)*100,"00000")),empty)</f>
        <v>#NAME?</v>
      </c>
      <c r="K1494" s="31" t="str">
        <f t="shared" si="147"/>
        <v/>
      </c>
      <c r="L1494" s="31" t="s">
        <v>14034</v>
      </c>
      <c r="M1494" s="31"/>
      <c r="N1494" s="33" t="e">
        <f>MOD(Rapportage!H1494-Rapportage!F1494,1)-P1494</f>
        <v>#VALUE!</v>
      </c>
      <c r="O1494" s="31" t="str">
        <f>IF(Rapportage!G1494="","",Rapportage!G1494-Rapportage!E1494)</f>
        <v/>
      </c>
      <c r="P1494" s="35" t="str">
        <f>IF(Rapportage!K1494="","",(Rapportage!K1494*60)/1440)</f>
        <v/>
      </c>
      <c r="Q1494" s="40" t="str">
        <f>IF(O1494=1,1-((Rapportage!F683-$X$2)),"")</f>
        <v/>
      </c>
      <c r="R1494" s="40" t="str">
        <f t="shared" si="146"/>
        <v/>
      </c>
      <c r="S1494" s="35" t="str">
        <f>IF(OR(O1494=1,Rapportage!H1494&lt;$X$3),IF(Rapportage!H1494&lt;"00:01","",(Rapportage!H1494-$X$2)),"")</f>
        <v/>
      </c>
      <c r="T1494" s="36" t="str">
        <f t="shared" si="148"/>
        <v/>
      </c>
      <c r="U1494" s="41" t="str">
        <f t="shared" si="149"/>
        <v/>
      </c>
      <c r="V1494" s="36" t="str">
        <f t="shared" si="150"/>
        <v/>
      </c>
      <c r="W1494" s="36" t="str">
        <f t="shared" si="151"/>
        <v/>
      </c>
      <c r="X1494" s="31"/>
      <c r="Y1494" s="31"/>
      <c r="Z1494" s="31" t="s">
        <v>10528</v>
      </c>
      <c r="AA1494" s="31">
        <v>1493</v>
      </c>
      <c r="AB1494" s="31"/>
      <c r="AC1494" s="31"/>
      <c r="AD1494" s="31"/>
      <c r="AE1494" s="31"/>
      <c r="AF1494" s="31"/>
    </row>
    <row r="1495" spans="1:32">
      <c r="A1495" s="31" t="str">
        <f>IF((Rapportage!A1495)="","",_xlfn.CONCAT(REPT("0",4-LEN(Rapportage!A1495)),Rapportage!A1495))</f>
        <v/>
      </c>
      <c r="B1495" s="31" t="s">
        <v>4488</v>
      </c>
      <c r="C1495" s="31" t="str">
        <f>IF((Rapportage!C1495)="","",_xlfn.CONCAT(REPT("0",10-LEN(Rapportage!C1495)),Rapportage!C1495))</f>
        <v/>
      </c>
      <c r="D1495" s="31" t="s">
        <v>4489</v>
      </c>
      <c r="E1495" s="31" t="s">
        <v>19076</v>
      </c>
      <c r="F1495" s="31" t="s">
        <v>16554</v>
      </c>
      <c r="G1495" s="31" t="s">
        <v>4490</v>
      </c>
      <c r="H1495" s="31" t="s">
        <v>10529</v>
      </c>
      <c r="I1495" s="31">
        <v>1766</v>
      </c>
      <c r="J1495" s="31" t="e">
        <f ca="1">IF(($AB$2-$AA$2) &gt;= 0,IF(LEN(TEXT((V1495)*100,"00000"))=3,_xlfn.CONCAT(0,TEXT((V1495)*100,"00000")),TEXT((V1495)*100,"00000")),empty)</f>
        <v>#NAME?</v>
      </c>
      <c r="K1495" s="31" t="str">
        <f t="shared" si="147"/>
        <v/>
      </c>
      <c r="L1495" s="31" t="s">
        <v>14035</v>
      </c>
      <c r="M1495" s="31"/>
      <c r="N1495" s="33" t="e">
        <f>MOD(Rapportage!H1495-Rapportage!F1495,1)-P1495</f>
        <v>#VALUE!</v>
      </c>
      <c r="O1495" s="31" t="str">
        <f>IF(Rapportage!G1495="","",Rapportage!G1495-Rapportage!E1495)</f>
        <v/>
      </c>
      <c r="P1495" s="35" t="str">
        <f>IF(Rapportage!K1495="","",(Rapportage!K1495*60)/1440)</f>
        <v/>
      </c>
      <c r="Q1495" s="40" t="str">
        <f>IF(O1495=1,1-((Rapportage!F684-$X$2)),"")</f>
        <v/>
      </c>
      <c r="R1495" s="40" t="str">
        <f t="shared" si="146"/>
        <v/>
      </c>
      <c r="S1495" s="35" t="str">
        <f>IF(OR(O1495=1,Rapportage!H1495&lt;$X$3),IF(Rapportage!H1495&lt;"00:01","",(Rapportage!H1495-$X$2)),"")</f>
        <v/>
      </c>
      <c r="T1495" s="36" t="str">
        <f t="shared" si="148"/>
        <v/>
      </c>
      <c r="U1495" s="41" t="str">
        <f t="shared" si="149"/>
        <v/>
      </c>
      <c r="V1495" s="36" t="str">
        <f t="shared" si="150"/>
        <v/>
      </c>
      <c r="W1495" s="36" t="str">
        <f t="shared" si="151"/>
        <v/>
      </c>
      <c r="X1495" s="31"/>
      <c r="Y1495" s="31"/>
      <c r="Z1495" s="31" t="s">
        <v>10530</v>
      </c>
      <c r="AA1495" s="31">
        <v>1494</v>
      </c>
      <c r="AB1495" s="31"/>
      <c r="AC1495" s="31"/>
      <c r="AD1495" s="31"/>
      <c r="AE1495" s="31"/>
      <c r="AF1495" s="31"/>
    </row>
    <row r="1496" spans="1:32">
      <c r="A1496" s="31" t="str">
        <f>IF((Rapportage!A1496)="","",_xlfn.CONCAT(REPT("0",4-LEN(Rapportage!A1496)),Rapportage!A1496))</f>
        <v/>
      </c>
      <c r="B1496" s="31" t="s">
        <v>4491</v>
      </c>
      <c r="C1496" s="31" t="str">
        <f>IF((Rapportage!C1496)="","",_xlfn.CONCAT(REPT("0",10-LEN(Rapportage!C1496)),Rapportage!C1496))</f>
        <v/>
      </c>
      <c r="D1496" s="31" t="s">
        <v>4492</v>
      </c>
      <c r="E1496" s="31" t="s">
        <v>19077</v>
      </c>
      <c r="F1496" s="31" t="s">
        <v>16555</v>
      </c>
      <c r="G1496" s="31" t="s">
        <v>4493</v>
      </c>
      <c r="H1496" s="31" t="s">
        <v>10531</v>
      </c>
      <c r="I1496" s="31">
        <v>1766</v>
      </c>
      <c r="J1496" s="31" t="e">
        <f ca="1">IF(($AB$2-$AA$2) &gt;= 0,IF(LEN(TEXT((V1496)*100,"00000"))=3,_xlfn.CONCAT(0,TEXT((V1496)*100,"00000")),TEXT((V1496)*100,"00000")),empty)</f>
        <v>#NAME?</v>
      </c>
      <c r="K1496" s="31" t="str">
        <f t="shared" si="147"/>
        <v/>
      </c>
      <c r="L1496" s="31" t="s">
        <v>14036</v>
      </c>
      <c r="M1496" s="31"/>
      <c r="N1496" s="33" t="e">
        <f>MOD(Rapportage!H1496-Rapportage!F1496,1)-P1496</f>
        <v>#VALUE!</v>
      </c>
      <c r="O1496" s="31" t="str">
        <f>IF(Rapportage!G1496="","",Rapportage!G1496-Rapportage!E1496)</f>
        <v/>
      </c>
      <c r="P1496" s="35" t="str">
        <f>IF(Rapportage!K1496="","",(Rapportage!K1496*60)/1440)</f>
        <v/>
      </c>
      <c r="Q1496" s="40" t="str">
        <f>IF(O1496=1,1-((Rapportage!F685-$X$2)),"")</f>
        <v/>
      </c>
      <c r="R1496" s="40" t="str">
        <f t="shared" si="146"/>
        <v/>
      </c>
      <c r="S1496" s="35" t="str">
        <f>IF(OR(O1496=1,Rapportage!H1496&lt;$X$3),IF(Rapportage!H1496&lt;"00:01","",(Rapportage!H1496-$X$2)),"")</f>
        <v/>
      </c>
      <c r="T1496" s="36" t="str">
        <f t="shared" si="148"/>
        <v/>
      </c>
      <c r="U1496" s="41" t="str">
        <f t="shared" si="149"/>
        <v/>
      </c>
      <c r="V1496" s="36" t="str">
        <f t="shared" si="150"/>
        <v/>
      </c>
      <c r="W1496" s="36" t="str">
        <f t="shared" si="151"/>
        <v/>
      </c>
      <c r="X1496" s="31"/>
      <c r="Y1496" s="31"/>
      <c r="Z1496" s="31" t="s">
        <v>10532</v>
      </c>
      <c r="AA1496" s="31">
        <v>1495</v>
      </c>
      <c r="AB1496" s="31"/>
      <c r="AC1496" s="31"/>
      <c r="AD1496" s="31"/>
      <c r="AE1496" s="31"/>
      <c r="AF1496" s="31"/>
    </row>
    <row r="1497" spans="1:32">
      <c r="A1497" s="31" t="str">
        <f>IF((Rapportage!A1497)="","",_xlfn.CONCAT(REPT("0",4-LEN(Rapportage!A1497)),Rapportage!A1497))</f>
        <v/>
      </c>
      <c r="B1497" s="31" t="s">
        <v>4494</v>
      </c>
      <c r="C1497" s="31" t="str">
        <f>IF((Rapportage!C1497)="","",_xlfn.CONCAT(REPT("0",10-LEN(Rapportage!C1497)),Rapportage!C1497))</f>
        <v/>
      </c>
      <c r="D1497" s="31" t="s">
        <v>4495</v>
      </c>
      <c r="E1497" s="31" t="s">
        <v>19078</v>
      </c>
      <c r="F1497" s="31" t="s">
        <v>16556</v>
      </c>
      <c r="G1497" s="31" t="s">
        <v>4496</v>
      </c>
      <c r="H1497" s="31" t="s">
        <v>10533</v>
      </c>
      <c r="I1497" s="31">
        <v>1766</v>
      </c>
      <c r="J1497" s="31" t="e">
        <f ca="1">IF(($AB$2-$AA$2) &gt;= 0,IF(LEN(TEXT((V1497)*100,"00000"))=3,_xlfn.CONCAT(0,TEXT((V1497)*100,"00000")),TEXT((V1497)*100,"00000")),empty)</f>
        <v>#NAME?</v>
      </c>
      <c r="K1497" s="31" t="str">
        <f t="shared" si="147"/>
        <v/>
      </c>
      <c r="L1497" s="31" t="s">
        <v>14037</v>
      </c>
      <c r="M1497" s="31"/>
      <c r="N1497" s="33" t="e">
        <f>MOD(Rapportage!H1497-Rapportage!F1497,1)-P1497</f>
        <v>#VALUE!</v>
      </c>
      <c r="O1497" s="31" t="str">
        <f>IF(Rapportage!G1497="","",Rapportage!G1497-Rapportage!E1497)</f>
        <v/>
      </c>
      <c r="P1497" s="35" t="str">
        <f>IF(Rapportage!K1497="","",(Rapportage!K1497*60)/1440)</f>
        <v/>
      </c>
      <c r="Q1497" s="40" t="str">
        <f>IF(O1497=1,1-((Rapportage!F686-$X$2)),"")</f>
        <v/>
      </c>
      <c r="R1497" s="40" t="str">
        <f t="shared" si="146"/>
        <v/>
      </c>
      <c r="S1497" s="35" t="str">
        <f>IF(OR(O1497=1,Rapportage!H1497&lt;$X$3),IF(Rapportage!H1497&lt;"00:01","",(Rapportage!H1497-$X$2)),"")</f>
        <v/>
      </c>
      <c r="T1497" s="36" t="str">
        <f t="shared" si="148"/>
        <v/>
      </c>
      <c r="U1497" s="41" t="str">
        <f t="shared" si="149"/>
        <v/>
      </c>
      <c r="V1497" s="36" t="str">
        <f t="shared" si="150"/>
        <v/>
      </c>
      <c r="W1497" s="36" t="str">
        <f t="shared" si="151"/>
        <v/>
      </c>
      <c r="X1497" s="31"/>
      <c r="Y1497" s="31"/>
      <c r="Z1497" s="31" t="s">
        <v>10534</v>
      </c>
      <c r="AA1497" s="31">
        <v>1496</v>
      </c>
      <c r="AB1497" s="31"/>
      <c r="AC1497" s="31"/>
      <c r="AD1497" s="31"/>
      <c r="AE1497" s="31"/>
      <c r="AF1497" s="31"/>
    </row>
    <row r="1498" spans="1:32">
      <c r="A1498" s="31" t="str">
        <f>IF((Rapportage!A1498)="","",_xlfn.CONCAT(REPT("0",4-LEN(Rapportage!A1498)),Rapportage!A1498))</f>
        <v/>
      </c>
      <c r="B1498" s="31" t="s">
        <v>4497</v>
      </c>
      <c r="C1498" s="31" t="str">
        <f>IF((Rapportage!C1498)="","",_xlfn.CONCAT(REPT("0",10-LEN(Rapportage!C1498)),Rapportage!C1498))</f>
        <v/>
      </c>
      <c r="D1498" s="31" t="s">
        <v>4498</v>
      </c>
      <c r="E1498" s="31" t="s">
        <v>19079</v>
      </c>
      <c r="F1498" s="31" t="s">
        <v>16557</v>
      </c>
      <c r="G1498" s="31" t="s">
        <v>4499</v>
      </c>
      <c r="H1498" s="31" t="s">
        <v>10535</v>
      </c>
      <c r="I1498" s="31">
        <v>1766</v>
      </c>
      <c r="J1498" s="31" t="e">
        <f ca="1">IF(($AB$2-$AA$2) &gt;= 0,IF(LEN(TEXT((V1498)*100,"00000"))=3,_xlfn.CONCAT(0,TEXT((V1498)*100,"00000")),TEXT((V1498)*100,"00000")),empty)</f>
        <v>#NAME?</v>
      </c>
      <c r="K1498" s="31" t="str">
        <f t="shared" si="147"/>
        <v/>
      </c>
      <c r="L1498" s="31" t="s">
        <v>14038</v>
      </c>
      <c r="M1498" s="31"/>
      <c r="N1498" s="33" t="e">
        <f>MOD(Rapportage!H1498-Rapportage!F1498,1)-P1498</f>
        <v>#VALUE!</v>
      </c>
      <c r="O1498" s="31" t="str">
        <f>IF(Rapportage!G1498="","",Rapportage!G1498-Rapportage!E1498)</f>
        <v/>
      </c>
      <c r="P1498" s="35" t="str">
        <f>IF(Rapportage!K1498="","",(Rapportage!K1498*60)/1440)</f>
        <v/>
      </c>
      <c r="Q1498" s="40" t="str">
        <f>IF(O1498=1,1-((Rapportage!F687-$X$2)),"")</f>
        <v/>
      </c>
      <c r="R1498" s="40" t="str">
        <f t="shared" si="146"/>
        <v/>
      </c>
      <c r="S1498" s="35" t="str">
        <f>IF(OR(O1498=1,Rapportage!H1498&lt;$X$3),IF(Rapportage!H1498&lt;"00:01","",(Rapportage!H1498-$X$2)),"")</f>
        <v/>
      </c>
      <c r="T1498" s="36" t="str">
        <f t="shared" si="148"/>
        <v/>
      </c>
      <c r="U1498" s="41" t="str">
        <f t="shared" si="149"/>
        <v/>
      </c>
      <c r="V1498" s="36" t="str">
        <f t="shared" si="150"/>
        <v/>
      </c>
      <c r="W1498" s="36" t="str">
        <f t="shared" si="151"/>
        <v/>
      </c>
      <c r="X1498" s="31"/>
      <c r="Y1498" s="31"/>
      <c r="Z1498" s="31" t="s">
        <v>10536</v>
      </c>
      <c r="AA1498" s="31">
        <v>1497</v>
      </c>
      <c r="AB1498" s="31"/>
      <c r="AC1498" s="31"/>
      <c r="AD1498" s="31"/>
      <c r="AE1498" s="31"/>
      <c r="AF1498" s="31"/>
    </row>
    <row r="1499" spans="1:32">
      <c r="A1499" s="31" t="str">
        <f>IF((Rapportage!A1499)="","",_xlfn.CONCAT(REPT("0",4-LEN(Rapportage!A1499)),Rapportage!A1499))</f>
        <v/>
      </c>
      <c r="B1499" s="31" t="s">
        <v>4500</v>
      </c>
      <c r="C1499" s="31" t="str">
        <f>IF((Rapportage!C1499)="","",_xlfn.CONCAT(REPT("0",10-LEN(Rapportage!C1499)),Rapportage!C1499))</f>
        <v/>
      </c>
      <c r="D1499" s="31" t="s">
        <v>4501</v>
      </c>
      <c r="E1499" s="31" t="s">
        <v>19080</v>
      </c>
      <c r="F1499" s="31" t="s">
        <v>16558</v>
      </c>
      <c r="G1499" s="31" t="s">
        <v>4502</v>
      </c>
      <c r="H1499" s="31" t="s">
        <v>10537</v>
      </c>
      <c r="I1499" s="31">
        <v>1766</v>
      </c>
      <c r="J1499" s="31" t="e">
        <f ca="1">IF(($AB$2-$AA$2) &gt;= 0,IF(LEN(TEXT((V1499)*100,"00000"))=3,_xlfn.CONCAT(0,TEXT((V1499)*100,"00000")),TEXT((V1499)*100,"00000")),empty)</f>
        <v>#NAME?</v>
      </c>
      <c r="K1499" s="31" t="str">
        <f t="shared" si="147"/>
        <v/>
      </c>
      <c r="L1499" s="31" t="s">
        <v>14039</v>
      </c>
      <c r="M1499" s="31"/>
      <c r="N1499" s="33" t="e">
        <f>MOD(Rapportage!H1499-Rapportage!F1499,1)-P1499</f>
        <v>#VALUE!</v>
      </c>
      <c r="O1499" s="31" t="str">
        <f>IF(Rapportage!G1499="","",Rapportage!G1499-Rapportage!E1499)</f>
        <v/>
      </c>
      <c r="P1499" s="35" t="str">
        <f>IF(Rapportage!K1499="","",(Rapportage!K1499*60)/1440)</f>
        <v/>
      </c>
      <c r="Q1499" s="40" t="str">
        <f>IF(O1499=1,1-((Rapportage!F688-$X$2)),"")</f>
        <v/>
      </c>
      <c r="R1499" s="40" t="str">
        <f t="shared" si="146"/>
        <v/>
      </c>
      <c r="S1499" s="35" t="str">
        <f>IF(OR(O1499=1,Rapportage!H1499&lt;$X$3),IF(Rapportage!H1499&lt;"00:01","",(Rapportage!H1499-$X$2)),"")</f>
        <v/>
      </c>
      <c r="T1499" s="36" t="str">
        <f t="shared" si="148"/>
        <v/>
      </c>
      <c r="U1499" s="41" t="str">
        <f t="shared" si="149"/>
        <v/>
      </c>
      <c r="V1499" s="36" t="str">
        <f t="shared" si="150"/>
        <v/>
      </c>
      <c r="W1499" s="36" t="str">
        <f t="shared" si="151"/>
        <v/>
      </c>
      <c r="X1499" s="31"/>
      <c r="Y1499" s="31"/>
      <c r="Z1499" s="31" t="s">
        <v>10538</v>
      </c>
      <c r="AA1499" s="31">
        <v>1498</v>
      </c>
      <c r="AB1499" s="31"/>
      <c r="AC1499" s="31"/>
      <c r="AD1499" s="31"/>
      <c r="AE1499" s="31"/>
      <c r="AF1499" s="31"/>
    </row>
    <row r="1500" spans="1:32">
      <c r="A1500" s="31" t="str">
        <f>IF((Rapportage!A1500)="","",_xlfn.CONCAT(REPT("0",4-LEN(Rapportage!A1500)),Rapportage!A1500))</f>
        <v/>
      </c>
      <c r="B1500" s="31" t="s">
        <v>4503</v>
      </c>
      <c r="C1500" s="31" t="str">
        <f>IF((Rapportage!C1500)="","",_xlfn.CONCAT(REPT("0",10-LEN(Rapportage!C1500)),Rapportage!C1500))</f>
        <v/>
      </c>
      <c r="D1500" s="31" t="s">
        <v>4504</v>
      </c>
      <c r="E1500" s="31" t="s">
        <v>19081</v>
      </c>
      <c r="F1500" s="31" t="s">
        <v>16559</v>
      </c>
      <c r="G1500" s="31" t="s">
        <v>4505</v>
      </c>
      <c r="H1500" s="31" t="s">
        <v>10539</v>
      </c>
      <c r="I1500" s="31">
        <v>1766</v>
      </c>
      <c r="J1500" s="31" t="e">
        <f ca="1">IF(($AB$2-$AA$2) &gt;= 0,IF(LEN(TEXT((V1500)*100,"00000"))=3,_xlfn.CONCAT(0,TEXT((V1500)*100,"00000")),TEXT((V1500)*100,"00000")),empty)</f>
        <v>#NAME?</v>
      </c>
      <c r="K1500" s="31" t="str">
        <f t="shared" si="147"/>
        <v/>
      </c>
      <c r="L1500" s="31" t="s">
        <v>14040</v>
      </c>
      <c r="M1500" s="31"/>
      <c r="N1500" s="33" t="e">
        <f>MOD(Rapportage!H1500-Rapportage!F1500,1)-P1500</f>
        <v>#VALUE!</v>
      </c>
      <c r="O1500" s="31" t="str">
        <f>IF(Rapportage!G1500="","",Rapportage!G1500-Rapportage!E1500)</f>
        <v/>
      </c>
      <c r="P1500" s="35" t="str">
        <f>IF(Rapportage!K1500="","",(Rapportage!K1500*60)/1440)</f>
        <v/>
      </c>
      <c r="Q1500" s="40" t="str">
        <f>IF(O1500=1,1-((Rapportage!F689-$X$2)),"")</f>
        <v/>
      </c>
      <c r="R1500" s="40" t="str">
        <f t="shared" si="146"/>
        <v/>
      </c>
      <c r="S1500" s="35" t="str">
        <f>IF(OR(O1500=1,Rapportage!H1500&lt;$X$3),IF(Rapportage!H1500&lt;"00:01","",(Rapportage!H1500-$X$2)),"")</f>
        <v/>
      </c>
      <c r="T1500" s="36" t="str">
        <f t="shared" si="148"/>
        <v/>
      </c>
      <c r="U1500" s="41" t="str">
        <f t="shared" si="149"/>
        <v/>
      </c>
      <c r="V1500" s="36" t="str">
        <f t="shared" si="150"/>
        <v/>
      </c>
      <c r="W1500" s="36" t="str">
        <f t="shared" si="151"/>
        <v/>
      </c>
      <c r="X1500" s="31"/>
      <c r="Y1500" s="31"/>
      <c r="Z1500" s="31" t="s">
        <v>10540</v>
      </c>
      <c r="AA1500" s="31">
        <v>1499</v>
      </c>
      <c r="AB1500" s="31"/>
      <c r="AC1500" s="31"/>
      <c r="AD1500" s="31"/>
      <c r="AE1500" s="31"/>
      <c r="AF1500" s="31"/>
    </row>
    <row r="1501" spans="1:32">
      <c r="A1501" s="31" t="str">
        <f>IF((Rapportage!A1501)="","",_xlfn.CONCAT(REPT("0",4-LEN(Rapportage!A1501)),Rapportage!A1501))</f>
        <v/>
      </c>
      <c r="B1501" s="31" t="s">
        <v>4506</v>
      </c>
      <c r="C1501" s="31" t="str">
        <f>IF((Rapportage!C1501)="","",_xlfn.CONCAT(REPT("0",10-LEN(Rapportage!C1501)),Rapportage!C1501))</f>
        <v/>
      </c>
      <c r="D1501" s="31" t="s">
        <v>4507</v>
      </c>
      <c r="E1501" s="31" t="s">
        <v>19082</v>
      </c>
      <c r="F1501" s="31" t="s">
        <v>16560</v>
      </c>
      <c r="G1501" s="31" t="s">
        <v>4508</v>
      </c>
      <c r="H1501" s="31" t="s">
        <v>10541</v>
      </c>
      <c r="I1501" s="31">
        <v>1766</v>
      </c>
      <c r="J1501" s="31" t="e">
        <f ca="1">IF(($AB$2-$AA$2) &gt;= 0,IF(LEN(TEXT((V1501)*100,"00000"))=3,_xlfn.CONCAT(0,TEXT((V1501)*100,"00000")),TEXT((V1501)*100,"00000")),empty)</f>
        <v>#NAME?</v>
      </c>
      <c r="K1501" s="31" t="str">
        <f t="shared" si="147"/>
        <v/>
      </c>
      <c r="L1501" s="31" t="s">
        <v>14041</v>
      </c>
      <c r="M1501" s="31"/>
      <c r="N1501" s="33" t="e">
        <f>MOD(Rapportage!H1501-Rapportage!F1501,1)-P1501</f>
        <v>#VALUE!</v>
      </c>
      <c r="O1501" s="31" t="str">
        <f>IF(Rapportage!G1501="","",Rapportage!G1501-Rapportage!E1501)</f>
        <v/>
      </c>
      <c r="P1501" s="35" t="str">
        <f>IF(Rapportage!K1501="","",(Rapportage!K1501*60)/1440)</f>
        <v/>
      </c>
      <c r="Q1501" s="40" t="str">
        <f>IF(O1501=1,1-((Rapportage!F690-$X$2)),"")</f>
        <v/>
      </c>
      <c r="R1501" s="40" t="str">
        <f t="shared" si="146"/>
        <v/>
      </c>
      <c r="S1501" s="35" t="str">
        <f>IF(OR(O1501=1,Rapportage!H1501&lt;$X$3),IF(Rapportage!H1501&lt;"00:01","",(Rapportage!H1501-$X$2)),"")</f>
        <v/>
      </c>
      <c r="T1501" s="36" t="str">
        <f t="shared" si="148"/>
        <v/>
      </c>
      <c r="U1501" s="41" t="str">
        <f t="shared" si="149"/>
        <v/>
      </c>
      <c r="V1501" s="36" t="str">
        <f t="shared" si="150"/>
        <v/>
      </c>
      <c r="W1501" s="36" t="str">
        <f t="shared" si="151"/>
        <v/>
      </c>
      <c r="X1501" s="31"/>
      <c r="Y1501" s="31"/>
      <c r="Z1501" s="31" t="s">
        <v>10542</v>
      </c>
      <c r="AA1501" s="31">
        <v>1500</v>
      </c>
      <c r="AB1501" s="31"/>
      <c r="AC1501" s="31"/>
      <c r="AD1501" s="31"/>
      <c r="AE1501" s="31"/>
      <c r="AF1501" s="31"/>
    </row>
    <row r="1502" spans="1:32">
      <c r="A1502" s="31" t="str">
        <f>IF((Rapportage!A1502)="","",_xlfn.CONCAT(REPT("0",4-LEN(Rapportage!A1502)),Rapportage!A1502))</f>
        <v/>
      </c>
      <c r="B1502" s="31" t="s">
        <v>4509</v>
      </c>
      <c r="C1502" s="31" t="str">
        <f>IF((Rapportage!C1502)="","",_xlfn.CONCAT(REPT("0",10-LEN(Rapportage!C1502)),Rapportage!C1502))</f>
        <v/>
      </c>
      <c r="D1502" s="31" t="s">
        <v>4510</v>
      </c>
      <c r="E1502" s="31" t="s">
        <v>19083</v>
      </c>
      <c r="F1502" s="31" t="s">
        <v>16561</v>
      </c>
      <c r="G1502" s="31" t="s">
        <v>4511</v>
      </c>
      <c r="H1502" s="31" t="s">
        <v>10543</v>
      </c>
      <c r="I1502" s="31">
        <v>1766</v>
      </c>
      <c r="J1502" s="31" t="e">
        <f ca="1">IF(($AB$2-$AA$2) &gt;= 0,IF(LEN(TEXT((V1502)*100,"00000"))=3,_xlfn.CONCAT(0,TEXT((V1502)*100,"00000")),TEXT((V1502)*100,"00000")),empty)</f>
        <v>#NAME?</v>
      </c>
      <c r="K1502" s="31" t="str">
        <f t="shared" si="147"/>
        <v/>
      </c>
      <c r="L1502" s="31" t="s">
        <v>14042</v>
      </c>
      <c r="M1502" s="31"/>
      <c r="N1502" s="33" t="e">
        <f>MOD(Rapportage!H1502-Rapportage!F1502,1)-P1502</f>
        <v>#VALUE!</v>
      </c>
      <c r="O1502" s="31" t="str">
        <f>IF(Rapportage!G1502="","",Rapportage!G1502-Rapportage!E1502)</f>
        <v/>
      </c>
      <c r="P1502" s="35" t="str">
        <f>IF(Rapportage!K1502="","",(Rapportage!K1502*60)/1440)</f>
        <v/>
      </c>
      <c r="Q1502" s="40" t="str">
        <f>IF(O1502=1,1-((Rapportage!F691-$X$2)),"")</f>
        <v/>
      </c>
      <c r="R1502" s="40" t="str">
        <f t="shared" si="146"/>
        <v/>
      </c>
      <c r="S1502" s="35" t="str">
        <f>IF(OR(O1502=1,Rapportage!H1502&lt;$X$3),IF(Rapportage!H1502&lt;"00:01","",(Rapportage!H1502-$X$2)),"")</f>
        <v/>
      </c>
      <c r="T1502" s="36" t="str">
        <f t="shared" si="148"/>
        <v/>
      </c>
      <c r="U1502" s="41" t="str">
        <f t="shared" si="149"/>
        <v/>
      </c>
      <c r="V1502" s="36" t="str">
        <f t="shared" si="150"/>
        <v/>
      </c>
      <c r="W1502" s="36" t="str">
        <f t="shared" si="151"/>
        <v/>
      </c>
      <c r="X1502" s="31"/>
      <c r="Y1502" s="31"/>
      <c r="Z1502" s="31" t="s">
        <v>10544</v>
      </c>
      <c r="AA1502" s="31">
        <v>1501</v>
      </c>
      <c r="AB1502" s="31"/>
      <c r="AC1502" s="31"/>
      <c r="AD1502" s="31"/>
      <c r="AE1502" s="31"/>
      <c r="AF1502" s="31"/>
    </row>
    <row r="1503" spans="1:32">
      <c r="A1503" s="31" t="str">
        <f>IF((Rapportage!A1503)="","",_xlfn.CONCAT(REPT("0",4-LEN(Rapportage!A1503)),Rapportage!A1503))</f>
        <v/>
      </c>
      <c r="B1503" s="31" t="s">
        <v>4512</v>
      </c>
      <c r="C1503" s="31" t="str">
        <f>IF((Rapportage!C1503)="","",_xlfn.CONCAT(REPT("0",10-LEN(Rapportage!C1503)),Rapportage!C1503))</f>
        <v/>
      </c>
      <c r="D1503" s="31" t="s">
        <v>4513</v>
      </c>
      <c r="E1503" s="31" t="s">
        <v>19084</v>
      </c>
      <c r="F1503" s="31" t="s">
        <v>16562</v>
      </c>
      <c r="G1503" s="31" t="s">
        <v>4514</v>
      </c>
      <c r="H1503" s="31" t="s">
        <v>10545</v>
      </c>
      <c r="I1503" s="31">
        <v>1766</v>
      </c>
      <c r="J1503" s="31" t="e">
        <f ca="1">IF(($AB$2-$AA$2) &gt;= 0,IF(LEN(TEXT((V1503)*100,"00000"))=3,_xlfn.CONCAT(0,TEXT((V1503)*100,"00000")),TEXT((V1503)*100,"00000")),empty)</f>
        <v>#NAME?</v>
      </c>
      <c r="K1503" s="31" t="str">
        <f t="shared" si="147"/>
        <v/>
      </c>
      <c r="L1503" s="31" t="s">
        <v>14043</v>
      </c>
      <c r="M1503" s="31"/>
      <c r="N1503" s="33" t="e">
        <f>MOD(Rapportage!H1503-Rapportage!F1503,1)-P1503</f>
        <v>#VALUE!</v>
      </c>
      <c r="O1503" s="31" t="str">
        <f>IF(Rapportage!G1503="","",Rapportage!G1503-Rapportage!E1503)</f>
        <v/>
      </c>
      <c r="P1503" s="35" t="str">
        <f>IF(Rapportage!K1503="","",(Rapportage!K1503*60)/1440)</f>
        <v/>
      </c>
      <c r="Q1503" s="40" t="str">
        <f>IF(O1503=1,1-((Rapportage!F692-$X$2)),"")</f>
        <v/>
      </c>
      <c r="R1503" s="40" t="str">
        <f t="shared" si="146"/>
        <v/>
      </c>
      <c r="S1503" s="35" t="str">
        <f>IF(OR(O1503=1,Rapportage!H1503&lt;$X$3),IF(Rapportage!H1503&lt;"00:01","",(Rapportage!H1503-$X$2)),"")</f>
        <v/>
      </c>
      <c r="T1503" s="36" t="str">
        <f t="shared" si="148"/>
        <v/>
      </c>
      <c r="U1503" s="41" t="str">
        <f t="shared" si="149"/>
        <v/>
      </c>
      <c r="V1503" s="36" t="str">
        <f t="shared" si="150"/>
        <v/>
      </c>
      <c r="W1503" s="36" t="str">
        <f t="shared" si="151"/>
        <v/>
      </c>
      <c r="X1503" s="31"/>
      <c r="Y1503" s="31"/>
      <c r="Z1503" s="31" t="s">
        <v>10546</v>
      </c>
      <c r="AA1503" s="31">
        <v>1502</v>
      </c>
      <c r="AB1503" s="31"/>
      <c r="AC1503" s="31"/>
      <c r="AD1503" s="31"/>
      <c r="AE1503" s="31"/>
      <c r="AF1503" s="31"/>
    </row>
    <row r="1504" spans="1:32">
      <c r="A1504" s="31" t="str">
        <f>IF((Rapportage!A1504)="","",_xlfn.CONCAT(REPT("0",4-LEN(Rapportage!A1504)),Rapportage!A1504))</f>
        <v/>
      </c>
      <c r="B1504" s="31" t="s">
        <v>4515</v>
      </c>
      <c r="C1504" s="31" t="str">
        <f>IF((Rapportage!C1504)="","",_xlfn.CONCAT(REPT("0",10-LEN(Rapportage!C1504)),Rapportage!C1504))</f>
        <v/>
      </c>
      <c r="D1504" s="31" t="s">
        <v>4516</v>
      </c>
      <c r="E1504" s="31" t="s">
        <v>19085</v>
      </c>
      <c r="F1504" s="31" t="s">
        <v>16563</v>
      </c>
      <c r="G1504" s="31" t="s">
        <v>4517</v>
      </c>
      <c r="H1504" s="31" t="s">
        <v>10547</v>
      </c>
      <c r="I1504" s="31">
        <v>1766</v>
      </c>
      <c r="J1504" s="31" t="e">
        <f ca="1">IF(($AB$2-$AA$2) &gt;= 0,IF(LEN(TEXT((V1504)*100,"00000"))=3,_xlfn.CONCAT(0,TEXT((V1504)*100,"00000")),TEXT((V1504)*100,"00000")),empty)</f>
        <v>#NAME?</v>
      </c>
      <c r="K1504" s="31" t="str">
        <f t="shared" si="147"/>
        <v/>
      </c>
      <c r="L1504" s="31" t="s">
        <v>14044</v>
      </c>
      <c r="M1504" s="31"/>
      <c r="N1504" s="33" t="e">
        <f>MOD(Rapportage!H1504-Rapportage!F1504,1)-P1504</f>
        <v>#VALUE!</v>
      </c>
      <c r="O1504" s="31" t="str">
        <f>IF(Rapportage!G1504="","",Rapportage!G1504-Rapportage!E1504)</f>
        <v/>
      </c>
      <c r="P1504" s="35" t="str">
        <f>IF(Rapportage!K1504="","",(Rapportage!K1504*60)/1440)</f>
        <v/>
      </c>
      <c r="Q1504" s="40" t="str">
        <f>IF(O1504=1,1-((Rapportage!F693-$X$2)),"")</f>
        <v/>
      </c>
      <c r="R1504" s="40" t="str">
        <f t="shared" si="146"/>
        <v/>
      </c>
      <c r="S1504" s="35" t="str">
        <f>IF(OR(O1504=1,Rapportage!H1504&lt;$X$3),IF(Rapportage!H1504&lt;"00:01","",(Rapportage!H1504-$X$2)),"")</f>
        <v/>
      </c>
      <c r="T1504" s="36" t="str">
        <f t="shared" si="148"/>
        <v/>
      </c>
      <c r="U1504" s="41" t="str">
        <f t="shared" si="149"/>
        <v/>
      </c>
      <c r="V1504" s="36" t="str">
        <f t="shared" si="150"/>
        <v/>
      </c>
      <c r="W1504" s="36" t="str">
        <f t="shared" si="151"/>
        <v/>
      </c>
      <c r="X1504" s="31"/>
      <c r="Y1504" s="31"/>
      <c r="Z1504" s="31" t="s">
        <v>10548</v>
      </c>
      <c r="AA1504" s="31">
        <v>1503</v>
      </c>
      <c r="AB1504" s="31"/>
      <c r="AC1504" s="31"/>
      <c r="AD1504" s="31"/>
      <c r="AE1504" s="31"/>
      <c r="AF1504" s="31"/>
    </row>
    <row r="1505" spans="1:32">
      <c r="A1505" s="31" t="str">
        <f>IF((Rapportage!A1505)="","",_xlfn.CONCAT(REPT("0",4-LEN(Rapportage!A1505)),Rapportage!A1505))</f>
        <v/>
      </c>
      <c r="B1505" s="31" t="s">
        <v>4518</v>
      </c>
      <c r="C1505" s="31" t="str">
        <f>IF((Rapportage!C1505)="","",_xlfn.CONCAT(REPT("0",10-LEN(Rapportage!C1505)),Rapportage!C1505))</f>
        <v/>
      </c>
      <c r="D1505" s="31" t="s">
        <v>4519</v>
      </c>
      <c r="E1505" s="31" t="s">
        <v>19086</v>
      </c>
      <c r="F1505" s="31" t="s">
        <v>16564</v>
      </c>
      <c r="G1505" s="31" t="s">
        <v>4520</v>
      </c>
      <c r="H1505" s="31" t="s">
        <v>10549</v>
      </c>
      <c r="I1505" s="31">
        <v>1766</v>
      </c>
      <c r="J1505" s="31" t="e">
        <f ca="1">IF(($AB$2-$AA$2) &gt;= 0,IF(LEN(TEXT((V1505)*100,"00000"))=3,_xlfn.CONCAT(0,TEXT((V1505)*100,"00000")),TEXT((V1505)*100,"00000")),empty)</f>
        <v>#NAME?</v>
      </c>
      <c r="K1505" s="31" t="str">
        <f t="shared" si="147"/>
        <v/>
      </c>
      <c r="L1505" s="31" t="s">
        <v>14045</v>
      </c>
      <c r="M1505" s="31"/>
      <c r="N1505" s="33" t="e">
        <f>MOD(Rapportage!H1505-Rapportage!F1505,1)-P1505</f>
        <v>#VALUE!</v>
      </c>
      <c r="O1505" s="31" t="str">
        <f>IF(Rapportage!G1505="","",Rapportage!G1505-Rapportage!E1505)</f>
        <v/>
      </c>
      <c r="P1505" s="35" t="str">
        <f>IF(Rapportage!K1505="","",(Rapportage!K1505*60)/1440)</f>
        <v/>
      </c>
      <c r="Q1505" s="40" t="str">
        <f>IF(O1505=1,1-((Rapportage!F694-$X$2)),"")</f>
        <v/>
      </c>
      <c r="R1505" s="40" t="str">
        <f t="shared" si="146"/>
        <v/>
      </c>
      <c r="S1505" s="35" t="str">
        <f>IF(OR(O1505=1,Rapportage!H1505&lt;$X$3),IF(Rapportage!H1505&lt;"00:01","",(Rapportage!H1505-$X$2)),"")</f>
        <v/>
      </c>
      <c r="T1505" s="36" t="str">
        <f t="shared" si="148"/>
        <v/>
      </c>
      <c r="U1505" s="41" t="str">
        <f t="shared" si="149"/>
        <v/>
      </c>
      <c r="V1505" s="36" t="str">
        <f t="shared" si="150"/>
        <v/>
      </c>
      <c r="W1505" s="36" t="str">
        <f t="shared" si="151"/>
        <v/>
      </c>
      <c r="X1505" s="31"/>
      <c r="Y1505" s="31"/>
      <c r="Z1505" s="31" t="s">
        <v>10550</v>
      </c>
      <c r="AA1505" s="31">
        <v>1504</v>
      </c>
      <c r="AB1505" s="31"/>
      <c r="AC1505" s="31"/>
      <c r="AD1505" s="31"/>
      <c r="AE1505" s="31"/>
      <c r="AF1505" s="31"/>
    </row>
    <row r="1506" spans="1:32">
      <c r="A1506" s="31" t="str">
        <f>IF((Rapportage!A1506)="","",_xlfn.CONCAT(REPT("0",4-LEN(Rapportage!A1506)),Rapportage!A1506))</f>
        <v/>
      </c>
      <c r="B1506" s="31" t="s">
        <v>4521</v>
      </c>
      <c r="C1506" s="31" t="str">
        <f>IF((Rapportage!C1506)="","",_xlfn.CONCAT(REPT("0",10-LEN(Rapportage!C1506)),Rapportage!C1506))</f>
        <v/>
      </c>
      <c r="D1506" s="31" t="s">
        <v>4522</v>
      </c>
      <c r="E1506" s="31" t="s">
        <v>19087</v>
      </c>
      <c r="F1506" s="31" t="s">
        <v>16565</v>
      </c>
      <c r="G1506" s="31" t="s">
        <v>4523</v>
      </c>
      <c r="H1506" s="31" t="s">
        <v>10551</v>
      </c>
      <c r="I1506" s="31">
        <v>1766</v>
      </c>
      <c r="J1506" s="31" t="e">
        <f ca="1">IF(($AB$2-$AA$2) &gt;= 0,IF(LEN(TEXT((V1506)*100,"00000"))=3,_xlfn.CONCAT(0,TEXT((V1506)*100,"00000")),TEXT((V1506)*100,"00000")),empty)</f>
        <v>#NAME?</v>
      </c>
      <c r="K1506" s="31" t="str">
        <f t="shared" si="147"/>
        <v/>
      </c>
      <c r="L1506" s="31" t="s">
        <v>14046</v>
      </c>
      <c r="M1506" s="31"/>
      <c r="N1506" s="33" t="e">
        <f>MOD(Rapportage!H1506-Rapportage!F1506,1)-P1506</f>
        <v>#VALUE!</v>
      </c>
      <c r="O1506" s="31" t="str">
        <f>IF(Rapportage!G1506="","",Rapportage!G1506-Rapportage!E1506)</f>
        <v/>
      </c>
      <c r="P1506" s="35" t="str">
        <f>IF(Rapportage!K1506="","",(Rapportage!K1506*60)/1440)</f>
        <v/>
      </c>
      <c r="Q1506" s="40" t="str">
        <f>IF(O1506=1,1-((Rapportage!F695-$X$2)),"")</f>
        <v/>
      </c>
      <c r="R1506" s="40" t="str">
        <f t="shared" si="146"/>
        <v/>
      </c>
      <c r="S1506" s="35" t="str">
        <f>IF(OR(O1506=1,Rapportage!H1506&lt;$X$3),IF(Rapportage!H1506&lt;"00:01","",(Rapportage!H1506-$X$2)),"")</f>
        <v/>
      </c>
      <c r="T1506" s="36" t="str">
        <f t="shared" si="148"/>
        <v/>
      </c>
      <c r="U1506" s="41" t="str">
        <f t="shared" si="149"/>
        <v/>
      </c>
      <c r="V1506" s="36" t="str">
        <f t="shared" si="150"/>
        <v/>
      </c>
      <c r="W1506" s="36" t="str">
        <f t="shared" si="151"/>
        <v/>
      </c>
      <c r="X1506" s="31"/>
      <c r="Y1506" s="31"/>
      <c r="Z1506" s="31" t="s">
        <v>10552</v>
      </c>
      <c r="AA1506" s="31">
        <v>1505</v>
      </c>
      <c r="AB1506" s="31"/>
      <c r="AC1506" s="31"/>
      <c r="AD1506" s="31"/>
      <c r="AE1506" s="31"/>
      <c r="AF1506" s="31"/>
    </row>
    <row r="1507" spans="1:32">
      <c r="A1507" s="31" t="str">
        <f>IF((Rapportage!A1507)="","",_xlfn.CONCAT(REPT("0",4-LEN(Rapportage!A1507)),Rapportage!A1507))</f>
        <v/>
      </c>
      <c r="B1507" s="31" t="s">
        <v>4524</v>
      </c>
      <c r="C1507" s="31" t="str">
        <f>IF((Rapportage!C1507)="","",_xlfn.CONCAT(REPT("0",10-LEN(Rapportage!C1507)),Rapportage!C1507))</f>
        <v/>
      </c>
      <c r="D1507" s="31" t="s">
        <v>4525</v>
      </c>
      <c r="E1507" s="31" t="s">
        <v>19088</v>
      </c>
      <c r="F1507" s="31" t="s">
        <v>16566</v>
      </c>
      <c r="G1507" s="31" t="s">
        <v>4526</v>
      </c>
      <c r="H1507" s="31" t="s">
        <v>10553</v>
      </c>
      <c r="I1507" s="31">
        <v>1766</v>
      </c>
      <c r="J1507" s="31" t="e">
        <f ca="1">IF(($AB$2-$AA$2) &gt;= 0,IF(LEN(TEXT((V1507)*100,"00000"))=3,_xlfn.CONCAT(0,TEXT((V1507)*100,"00000")),TEXT((V1507)*100,"00000")),empty)</f>
        <v>#NAME?</v>
      </c>
      <c r="K1507" s="31" t="str">
        <f t="shared" si="147"/>
        <v/>
      </c>
      <c r="L1507" s="31" t="s">
        <v>14047</v>
      </c>
      <c r="M1507" s="31"/>
      <c r="N1507" s="33" t="e">
        <f>MOD(Rapportage!H1507-Rapportage!F1507,1)-P1507</f>
        <v>#VALUE!</v>
      </c>
      <c r="O1507" s="31" t="str">
        <f>IF(Rapportage!G1507="","",Rapportage!G1507-Rapportage!E1507)</f>
        <v/>
      </c>
      <c r="P1507" s="35" t="str">
        <f>IF(Rapportage!K1507="","",(Rapportage!K1507*60)/1440)</f>
        <v/>
      </c>
      <c r="Q1507" s="40" t="str">
        <f>IF(O1507=1,1-((Rapportage!F696-$X$2)),"")</f>
        <v/>
      </c>
      <c r="R1507" s="40" t="str">
        <f t="shared" si="146"/>
        <v/>
      </c>
      <c r="S1507" s="35" t="str">
        <f>IF(OR(O1507=1,Rapportage!H1507&lt;$X$3),IF(Rapportage!H1507&lt;"00:01","",(Rapportage!H1507-$X$2)),"")</f>
        <v/>
      </c>
      <c r="T1507" s="36" t="str">
        <f t="shared" si="148"/>
        <v/>
      </c>
      <c r="U1507" s="41" t="str">
        <f t="shared" si="149"/>
        <v/>
      </c>
      <c r="V1507" s="36" t="str">
        <f t="shared" si="150"/>
        <v/>
      </c>
      <c r="W1507" s="36" t="str">
        <f t="shared" si="151"/>
        <v/>
      </c>
      <c r="X1507" s="31"/>
      <c r="Y1507" s="31"/>
      <c r="Z1507" s="31" t="s">
        <v>10554</v>
      </c>
      <c r="AA1507" s="31">
        <v>1506</v>
      </c>
      <c r="AB1507" s="31"/>
      <c r="AC1507" s="31"/>
      <c r="AD1507" s="31"/>
      <c r="AE1507" s="31"/>
      <c r="AF1507" s="31"/>
    </row>
    <row r="1508" spans="1:32">
      <c r="A1508" s="31" t="str">
        <f>IF((Rapportage!A1508)="","",_xlfn.CONCAT(REPT("0",4-LEN(Rapportage!A1508)),Rapportage!A1508))</f>
        <v/>
      </c>
      <c r="B1508" s="31" t="s">
        <v>4527</v>
      </c>
      <c r="C1508" s="31" t="str">
        <f>IF((Rapportage!C1508)="","",_xlfn.CONCAT(REPT("0",10-LEN(Rapportage!C1508)),Rapportage!C1508))</f>
        <v/>
      </c>
      <c r="D1508" s="31" t="s">
        <v>4528</v>
      </c>
      <c r="E1508" s="31" t="s">
        <v>19089</v>
      </c>
      <c r="F1508" s="31" t="s">
        <v>16567</v>
      </c>
      <c r="G1508" s="31" t="s">
        <v>4529</v>
      </c>
      <c r="H1508" s="31" t="s">
        <v>10555</v>
      </c>
      <c r="I1508" s="31">
        <v>1766</v>
      </c>
      <c r="J1508" s="31" t="e">
        <f ca="1">IF(($AB$2-$AA$2) &gt;= 0,IF(LEN(TEXT((V1508)*100,"00000"))=3,_xlfn.CONCAT(0,TEXT((V1508)*100,"00000")),TEXT((V1508)*100,"00000")),empty)</f>
        <v>#NAME?</v>
      </c>
      <c r="K1508" s="31" t="str">
        <f t="shared" si="147"/>
        <v/>
      </c>
      <c r="L1508" s="31" t="s">
        <v>14048</v>
      </c>
      <c r="M1508" s="31"/>
      <c r="N1508" s="33" t="e">
        <f>MOD(Rapportage!H1508-Rapportage!F1508,1)-P1508</f>
        <v>#VALUE!</v>
      </c>
      <c r="O1508" s="31" t="str">
        <f>IF(Rapportage!G1508="","",Rapportage!G1508-Rapportage!E1508)</f>
        <v/>
      </c>
      <c r="P1508" s="35" t="str">
        <f>IF(Rapportage!K1508="","",(Rapportage!K1508*60)/1440)</f>
        <v/>
      </c>
      <c r="Q1508" s="40" t="str">
        <f>IF(O1508=1,1-((Rapportage!F697-$X$2)),"")</f>
        <v/>
      </c>
      <c r="R1508" s="40" t="str">
        <f t="shared" si="146"/>
        <v/>
      </c>
      <c r="S1508" s="35" t="str">
        <f>IF(OR(O1508=1,Rapportage!H1508&lt;$X$3),IF(Rapportage!H1508&lt;"00:01","",(Rapportage!H1508-$X$2)),"")</f>
        <v/>
      </c>
      <c r="T1508" s="36" t="str">
        <f t="shared" si="148"/>
        <v/>
      </c>
      <c r="U1508" s="41" t="str">
        <f t="shared" si="149"/>
        <v/>
      </c>
      <c r="V1508" s="36" t="str">
        <f t="shared" si="150"/>
        <v/>
      </c>
      <c r="W1508" s="36" t="str">
        <f t="shared" si="151"/>
        <v/>
      </c>
      <c r="X1508" s="31"/>
      <c r="Y1508" s="31"/>
      <c r="Z1508" s="31" t="s">
        <v>10556</v>
      </c>
      <c r="AA1508" s="31">
        <v>1507</v>
      </c>
      <c r="AB1508" s="31"/>
      <c r="AC1508" s="31"/>
      <c r="AD1508" s="31"/>
      <c r="AE1508" s="31"/>
      <c r="AF1508" s="31"/>
    </row>
    <row r="1509" spans="1:32">
      <c r="A1509" s="31" t="str">
        <f>IF((Rapportage!A1509)="","",_xlfn.CONCAT(REPT("0",4-LEN(Rapportage!A1509)),Rapportage!A1509))</f>
        <v/>
      </c>
      <c r="B1509" s="31" t="s">
        <v>4530</v>
      </c>
      <c r="C1509" s="31" t="str">
        <f>IF((Rapportage!C1509)="","",_xlfn.CONCAT(REPT("0",10-LEN(Rapportage!C1509)),Rapportage!C1509))</f>
        <v/>
      </c>
      <c r="D1509" s="31" t="s">
        <v>4531</v>
      </c>
      <c r="E1509" s="31" t="s">
        <v>19090</v>
      </c>
      <c r="F1509" s="31" t="s">
        <v>16568</v>
      </c>
      <c r="G1509" s="31" t="s">
        <v>4532</v>
      </c>
      <c r="H1509" s="31" t="s">
        <v>10557</v>
      </c>
      <c r="I1509" s="31">
        <v>1766</v>
      </c>
      <c r="J1509" s="31" t="e">
        <f ca="1">IF(($AB$2-$AA$2) &gt;= 0,IF(LEN(TEXT((V1509)*100,"00000"))=3,_xlfn.CONCAT(0,TEXT((V1509)*100,"00000")),TEXT((V1509)*100,"00000")),empty)</f>
        <v>#NAME?</v>
      </c>
      <c r="K1509" s="31" t="str">
        <f t="shared" si="147"/>
        <v/>
      </c>
      <c r="L1509" s="31" t="s">
        <v>14049</v>
      </c>
      <c r="M1509" s="31"/>
      <c r="N1509" s="33" t="e">
        <f>MOD(Rapportage!H1509-Rapportage!F1509,1)-P1509</f>
        <v>#VALUE!</v>
      </c>
      <c r="O1509" s="31" t="str">
        <f>IF(Rapportage!G1509="","",Rapportage!G1509-Rapportage!E1509)</f>
        <v/>
      </c>
      <c r="P1509" s="35" t="str">
        <f>IF(Rapportage!K1509="","",(Rapportage!K1509*60)/1440)</f>
        <v/>
      </c>
      <c r="Q1509" s="40" t="str">
        <f>IF(O1509=1,1-((Rapportage!F698-$X$2)),"")</f>
        <v/>
      </c>
      <c r="R1509" s="40" t="str">
        <f t="shared" si="146"/>
        <v/>
      </c>
      <c r="S1509" s="35" t="str">
        <f>IF(OR(O1509=1,Rapportage!H1509&lt;$X$3),IF(Rapportage!H1509&lt;"00:01","",(Rapportage!H1509-$X$2)),"")</f>
        <v/>
      </c>
      <c r="T1509" s="36" t="str">
        <f t="shared" si="148"/>
        <v/>
      </c>
      <c r="U1509" s="41" t="str">
        <f t="shared" si="149"/>
        <v/>
      </c>
      <c r="V1509" s="36" t="str">
        <f t="shared" si="150"/>
        <v/>
      </c>
      <c r="W1509" s="36" t="str">
        <f t="shared" si="151"/>
        <v/>
      </c>
      <c r="X1509" s="31"/>
      <c r="Y1509" s="31"/>
      <c r="Z1509" s="31" t="s">
        <v>10558</v>
      </c>
      <c r="AA1509" s="31">
        <v>1508</v>
      </c>
      <c r="AB1509" s="31"/>
      <c r="AC1509" s="31"/>
      <c r="AD1509" s="31"/>
      <c r="AE1509" s="31"/>
      <c r="AF1509" s="31"/>
    </row>
    <row r="1510" spans="1:32">
      <c r="A1510" s="31" t="str">
        <f>IF((Rapportage!A1510)="","",_xlfn.CONCAT(REPT("0",4-LEN(Rapportage!A1510)),Rapportage!A1510))</f>
        <v/>
      </c>
      <c r="B1510" s="31" t="s">
        <v>4533</v>
      </c>
      <c r="C1510" s="31" t="str">
        <f>IF((Rapportage!C1510)="","",_xlfn.CONCAT(REPT("0",10-LEN(Rapportage!C1510)),Rapportage!C1510))</f>
        <v/>
      </c>
      <c r="D1510" s="31" t="s">
        <v>4534</v>
      </c>
      <c r="E1510" s="31" t="s">
        <v>19091</v>
      </c>
      <c r="F1510" s="31" t="s">
        <v>16569</v>
      </c>
      <c r="G1510" s="31" t="s">
        <v>4535</v>
      </c>
      <c r="H1510" s="31" t="s">
        <v>10559</v>
      </c>
      <c r="I1510" s="31">
        <v>1766</v>
      </c>
      <c r="J1510" s="31" t="e">
        <f ca="1">IF(($AB$2-$AA$2) &gt;= 0,IF(LEN(TEXT((V1510)*100,"00000"))=3,_xlfn.CONCAT(0,TEXT((V1510)*100,"00000")),TEXT((V1510)*100,"00000")),empty)</f>
        <v>#NAME?</v>
      </c>
      <c r="K1510" s="31" t="str">
        <f t="shared" si="147"/>
        <v/>
      </c>
      <c r="L1510" s="31" t="s">
        <v>14050</v>
      </c>
      <c r="M1510" s="31"/>
      <c r="N1510" s="33" t="e">
        <f>MOD(Rapportage!H1510-Rapportage!F1510,1)-P1510</f>
        <v>#VALUE!</v>
      </c>
      <c r="O1510" s="31" t="str">
        <f>IF(Rapportage!G1510="","",Rapportage!G1510-Rapportage!E1510)</f>
        <v/>
      </c>
      <c r="P1510" s="35" t="str">
        <f>IF(Rapportage!K1510="","",(Rapportage!K1510*60)/1440)</f>
        <v/>
      </c>
      <c r="Q1510" s="40" t="str">
        <f>IF(O1510=1,1-((Rapportage!F699-$X$2)),"")</f>
        <v/>
      </c>
      <c r="R1510" s="40" t="str">
        <f t="shared" si="146"/>
        <v/>
      </c>
      <c r="S1510" s="35" t="str">
        <f>IF(OR(O1510=1,Rapportage!H1510&lt;$X$3),IF(Rapportage!H1510&lt;"00:01","",(Rapportage!H1510-$X$2)),"")</f>
        <v/>
      </c>
      <c r="T1510" s="36" t="str">
        <f t="shared" si="148"/>
        <v/>
      </c>
      <c r="U1510" s="41" t="str">
        <f t="shared" si="149"/>
        <v/>
      </c>
      <c r="V1510" s="36" t="str">
        <f t="shared" si="150"/>
        <v/>
      </c>
      <c r="W1510" s="36" t="str">
        <f t="shared" si="151"/>
        <v/>
      </c>
      <c r="X1510" s="31"/>
      <c r="Y1510" s="31"/>
      <c r="Z1510" s="31" t="s">
        <v>10560</v>
      </c>
      <c r="AA1510" s="31">
        <v>1509</v>
      </c>
      <c r="AB1510" s="31"/>
      <c r="AC1510" s="31"/>
      <c r="AD1510" s="31"/>
      <c r="AE1510" s="31"/>
      <c r="AF1510" s="31"/>
    </row>
    <row r="1511" spans="1:32">
      <c r="A1511" s="31" t="str">
        <f>IF((Rapportage!A1511)="","",_xlfn.CONCAT(REPT("0",4-LEN(Rapportage!A1511)),Rapportage!A1511))</f>
        <v/>
      </c>
      <c r="B1511" s="31" t="s">
        <v>4536</v>
      </c>
      <c r="C1511" s="31" t="str">
        <f>IF((Rapportage!C1511)="","",_xlfn.CONCAT(REPT("0",10-LEN(Rapportage!C1511)),Rapportage!C1511))</f>
        <v/>
      </c>
      <c r="D1511" s="31" t="s">
        <v>4537</v>
      </c>
      <c r="E1511" s="31" t="s">
        <v>19092</v>
      </c>
      <c r="F1511" s="31" t="s">
        <v>16570</v>
      </c>
      <c r="G1511" s="31" t="s">
        <v>4538</v>
      </c>
      <c r="H1511" s="31" t="s">
        <v>10561</v>
      </c>
      <c r="I1511" s="31">
        <v>1766</v>
      </c>
      <c r="J1511" s="31" t="e">
        <f ca="1">IF(($AB$2-$AA$2) &gt;= 0,IF(LEN(TEXT((V1511)*100,"00000"))=3,_xlfn.CONCAT(0,TEXT((V1511)*100,"00000")),TEXT((V1511)*100,"00000")),empty)</f>
        <v>#NAME?</v>
      </c>
      <c r="K1511" s="31" t="str">
        <f t="shared" si="147"/>
        <v/>
      </c>
      <c r="L1511" s="31" t="s">
        <v>14051</v>
      </c>
      <c r="M1511" s="31"/>
      <c r="N1511" s="33" t="e">
        <f>MOD(Rapportage!H1511-Rapportage!F1511,1)-P1511</f>
        <v>#VALUE!</v>
      </c>
      <c r="O1511" s="31" t="str">
        <f>IF(Rapportage!G1511="","",Rapportage!G1511-Rapportage!E1511)</f>
        <v/>
      </c>
      <c r="P1511" s="35" t="str">
        <f>IF(Rapportage!K1511="","",(Rapportage!K1511*60)/1440)</f>
        <v/>
      </c>
      <c r="Q1511" s="40" t="str">
        <f>IF(O1511=1,1-((Rapportage!F700-$X$2)),"")</f>
        <v/>
      </c>
      <c r="R1511" s="40" t="str">
        <f t="shared" si="146"/>
        <v/>
      </c>
      <c r="S1511" s="35" t="str">
        <f>IF(OR(O1511=1,Rapportage!H1511&lt;$X$3),IF(Rapportage!H1511&lt;"00:01","",(Rapportage!H1511-$X$2)),"")</f>
        <v/>
      </c>
      <c r="T1511" s="36" t="str">
        <f t="shared" si="148"/>
        <v/>
      </c>
      <c r="U1511" s="41" t="str">
        <f t="shared" si="149"/>
        <v/>
      </c>
      <c r="V1511" s="36" t="str">
        <f t="shared" si="150"/>
        <v/>
      </c>
      <c r="W1511" s="36" t="str">
        <f t="shared" si="151"/>
        <v/>
      </c>
      <c r="X1511" s="31"/>
      <c r="Y1511" s="31"/>
      <c r="Z1511" s="31" t="s">
        <v>10562</v>
      </c>
      <c r="AA1511" s="31">
        <v>1510</v>
      </c>
      <c r="AB1511" s="31"/>
      <c r="AC1511" s="31"/>
      <c r="AD1511" s="31"/>
      <c r="AE1511" s="31"/>
      <c r="AF1511" s="31"/>
    </row>
    <row r="1512" spans="1:32">
      <c r="A1512" s="31" t="str">
        <f>IF((Rapportage!A1512)="","",_xlfn.CONCAT(REPT("0",4-LEN(Rapportage!A1512)),Rapportage!A1512))</f>
        <v/>
      </c>
      <c r="B1512" s="31" t="s">
        <v>4539</v>
      </c>
      <c r="C1512" s="31" t="str">
        <f>IF((Rapportage!C1512)="","",_xlfn.CONCAT(REPT("0",10-LEN(Rapportage!C1512)),Rapportage!C1512))</f>
        <v/>
      </c>
      <c r="D1512" s="31" t="s">
        <v>4540</v>
      </c>
      <c r="E1512" s="31" t="s">
        <v>19093</v>
      </c>
      <c r="F1512" s="31" t="s">
        <v>16571</v>
      </c>
      <c r="G1512" s="31" t="s">
        <v>4541</v>
      </c>
      <c r="H1512" s="31" t="s">
        <v>10563</v>
      </c>
      <c r="I1512" s="31">
        <v>1766</v>
      </c>
      <c r="J1512" s="31" t="e">
        <f ca="1">IF(($AB$2-$AA$2) &gt;= 0,IF(LEN(TEXT((V1512)*100,"00000"))=3,_xlfn.CONCAT(0,TEXT((V1512)*100,"00000")),TEXT((V1512)*100,"00000")),empty)</f>
        <v>#NAME?</v>
      </c>
      <c r="K1512" s="31" t="str">
        <f t="shared" si="147"/>
        <v/>
      </c>
      <c r="L1512" s="31" t="s">
        <v>14052</v>
      </c>
      <c r="M1512" s="31"/>
      <c r="N1512" s="33" t="e">
        <f>MOD(Rapportage!H1512-Rapportage!F1512,1)-P1512</f>
        <v>#VALUE!</v>
      </c>
      <c r="O1512" s="31" t="str">
        <f>IF(Rapportage!G1512="","",Rapportage!G1512-Rapportage!E1512)</f>
        <v/>
      </c>
      <c r="P1512" s="35" t="str">
        <f>IF(Rapportage!K1512="","",(Rapportage!K1512*60)/1440)</f>
        <v/>
      </c>
      <c r="Q1512" s="40" t="str">
        <f>IF(O1512=1,1-((Rapportage!F701-$X$2)),"")</f>
        <v/>
      </c>
      <c r="R1512" s="40" t="str">
        <f t="shared" si="146"/>
        <v/>
      </c>
      <c r="S1512" s="35" t="str">
        <f>IF(OR(O1512=1,Rapportage!H1512&lt;$X$3),IF(Rapportage!H1512&lt;"00:01","",(Rapportage!H1512-$X$2)),"")</f>
        <v/>
      </c>
      <c r="T1512" s="36" t="str">
        <f t="shared" si="148"/>
        <v/>
      </c>
      <c r="U1512" s="41" t="str">
        <f t="shared" si="149"/>
        <v/>
      </c>
      <c r="V1512" s="36" t="str">
        <f t="shared" si="150"/>
        <v/>
      </c>
      <c r="W1512" s="36" t="str">
        <f t="shared" si="151"/>
        <v/>
      </c>
      <c r="X1512" s="31"/>
      <c r="Y1512" s="31"/>
      <c r="Z1512" s="31" t="s">
        <v>10564</v>
      </c>
      <c r="AA1512" s="31">
        <v>1511</v>
      </c>
      <c r="AB1512" s="31"/>
      <c r="AC1512" s="31"/>
      <c r="AD1512" s="31"/>
      <c r="AE1512" s="31"/>
      <c r="AF1512" s="31"/>
    </row>
    <row r="1513" spans="1:32">
      <c r="A1513" s="31" t="str">
        <f>IF((Rapportage!A1513)="","",_xlfn.CONCAT(REPT("0",4-LEN(Rapportage!A1513)),Rapportage!A1513))</f>
        <v/>
      </c>
      <c r="B1513" s="31" t="s">
        <v>4542</v>
      </c>
      <c r="C1513" s="31" t="str">
        <f>IF((Rapportage!C1513)="","",_xlfn.CONCAT(REPT("0",10-LEN(Rapportage!C1513)),Rapportage!C1513))</f>
        <v/>
      </c>
      <c r="D1513" s="31" t="s">
        <v>4543</v>
      </c>
      <c r="E1513" s="31" t="s">
        <v>19094</v>
      </c>
      <c r="F1513" s="31" t="s">
        <v>16572</v>
      </c>
      <c r="G1513" s="31" t="s">
        <v>4544</v>
      </c>
      <c r="H1513" s="31" t="s">
        <v>10565</v>
      </c>
      <c r="I1513" s="31">
        <v>1766</v>
      </c>
      <c r="J1513" s="31" t="e">
        <f ca="1">IF(($AB$2-$AA$2) &gt;= 0,IF(LEN(TEXT((V1513)*100,"00000"))=3,_xlfn.CONCAT(0,TEXT((V1513)*100,"00000")),TEXT((V1513)*100,"00000")),empty)</f>
        <v>#NAME?</v>
      </c>
      <c r="K1513" s="31" t="str">
        <f t="shared" si="147"/>
        <v/>
      </c>
      <c r="L1513" s="31" t="s">
        <v>14053</v>
      </c>
      <c r="M1513" s="31"/>
      <c r="N1513" s="33" t="e">
        <f>MOD(Rapportage!H1513-Rapportage!F1513,1)-P1513</f>
        <v>#VALUE!</v>
      </c>
      <c r="O1513" s="31" t="str">
        <f>IF(Rapportage!G1513="","",Rapportage!G1513-Rapportage!E1513)</f>
        <v/>
      </c>
      <c r="P1513" s="35" t="str">
        <f>IF(Rapportage!K1513="","",(Rapportage!K1513*60)/1440)</f>
        <v/>
      </c>
      <c r="Q1513" s="40" t="str">
        <f>IF(O1513=1,1-((Rapportage!F702-$X$2)),"")</f>
        <v/>
      </c>
      <c r="R1513" s="40" t="str">
        <f t="shared" si="146"/>
        <v/>
      </c>
      <c r="S1513" s="35" t="str">
        <f>IF(OR(O1513=1,Rapportage!H1513&lt;$X$3),IF(Rapportage!H1513&lt;"00:01","",(Rapportage!H1513-$X$2)),"")</f>
        <v/>
      </c>
      <c r="T1513" s="36" t="str">
        <f t="shared" si="148"/>
        <v/>
      </c>
      <c r="U1513" s="41" t="str">
        <f t="shared" si="149"/>
        <v/>
      </c>
      <c r="V1513" s="36" t="str">
        <f t="shared" si="150"/>
        <v/>
      </c>
      <c r="W1513" s="36" t="str">
        <f t="shared" si="151"/>
        <v/>
      </c>
      <c r="X1513" s="31"/>
      <c r="Y1513" s="31"/>
      <c r="Z1513" s="31" t="s">
        <v>10566</v>
      </c>
      <c r="AA1513" s="31">
        <v>1512</v>
      </c>
      <c r="AB1513" s="31"/>
      <c r="AC1513" s="31"/>
      <c r="AD1513" s="31"/>
      <c r="AE1513" s="31"/>
      <c r="AF1513" s="31"/>
    </row>
    <row r="1514" spans="1:32">
      <c r="A1514" s="31" t="str">
        <f>IF((Rapportage!A1514)="","",_xlfn.CONCAT(REPT("0",4-LEN(Rapportage!A1514)),Rapportage!A1514))</f>
        <v/>
      </c>
      <c r="B1514" s="31" t="s">
        <v>4545</v>
      </c>
      <c r="C1514" s="31" t="str">
        <f>IF((Rapportage!C1514)="","",_xlfn.CONCAT(REPT("0",10-LEN(Rapportage!C1514)),Rapportage!C1514))</f>
        <v/>
      </c>
      <c r="D1514" s="31" t="s">
        <v>4546</v>
      </c>
      <c r="E1514" s="31" t="s">
        <v>19095</v>
      </c>
      <c r="F1514" s="31" t="s">
        <v>16573</v>
      </c>
      <c r="G1514" s="31" t="s">
        <v>4547</v>
      </c>
      <c r="H1514" s="31" t="s">
        <v>10567</v>
      </c>
      <c r="I1514" s="31">
        <v>1766</v>
      </c>
      <c r="J1514" s="31" t="e">
        <f ca="1">IF(($AB$2-$AA$2) &gt;= 0,IF(LEN(TEXT((V1514)*100,"00000"))=3,_xlfn.CONCAT(0,TEXT((V1514)*100,"00000")),TEXT((V1514)*100,"00000")),empty)</f>
        <v>#NAME?</v>
      </c>
      <c r="K1514" s="31" t="str">
        <f t="shared" si="147"/>
        <v/>
      </c>
      <c r="L1514" s="31" t="s">
        <v>14054</v>
      </c>
      <c r="M1514" s="31"/>
      <c r="N1514" s="33" t="e">
        <f>MOD(Rapportage!H1514-Rapportage!F1514,1)-P1514</f>
        <v>#VALUE!</v>
      </c>
      <c r="O1514" s="31" t="str">
        <f>IF(Rapportage!G1514="","",Rapportage!G1514-Rapportage!E1514)</f>
        <v/>
      </c>
      <c r="P1514" s="35" t="str">
        <f>IF(Rapportage!K1514="","",(Rapportage!K1514*60)/1440)</f>
        <v/>
      </c>
      <c r="Q1514" s="40" t="str">
        <f>IF(O1514=1,1-((Rapportage!F703-$X$2)),"")</f>
        <v/>
      </c>
      <c r="R1514" s="40" t="str">
        <f t="shared" si="146"/>
        <v/>
      </c>
      <c r="S1514" s="35" t="str">
        <f>IF(OR(O1514=1,Rapportage!H1514&lt;$X$3),IF(Rapportage!H1514&lt;"00:01","",(Rapportage!H1514-$X$2)),"")</f>
        <v/>
      </c>
      <c r="T1514" s="36" t="str">
        <f t="shared" si="148"/>
        <v/>
      </c>
      <c r="U1514" s="41" t="str">
        <f t="shared" si="149"/>
        <v/>
      </c>
      <c r="V1514" s="36" t="str">
        <f t="shared" si="150"/>
        <v/>
      </c>
      <c r="W1514" s="36" t="str">
        <f t="shared" si="151"/>
        <v/>
      </c>
      <c r="X1514" s="31"/>
      <c r="Y1514" s="31"/>
      <c r="Z1514" s="31" t="s">
        <v>10568</v>
      </c>
      <c r="AA1514" s="31">
        <v>1513</v>
      </c>
      <c r="AB1514" s="31"/>
      <c r="AC1514" s="31"/>
      <c r="AD1514" s="31"/>
      <c r="AE1514" s="31"/>
      <c r="AF1514" s="31"/>
    </row>
    <row r="1515" spans="1:32">
      <c r="A1515" s="31" t="str">
        <f>IF((Rapportage!A1515)="","",_xlfn.CONCAT(REPT("0",4-LEN(Rapportage!A1515)),Rapportage!A1515))</f>
        <v/>
      </c>
      <c r="B1515" s="31" t="s">
        <v>4548</v>
      </c>
      <c r="C1515" s="31" t="str">
        <f>IF((Rapportage!C1515)="","",_xlfn.CONCAT(REPT("0",10-LEN(Rapportage!C1515)),Rapportage!C1515))</f>
        <v/>
      </c>
      <c r="D1515" s="31" t="s">
        <v>4549</v>
      </c>
      <c r="E1515" s="31" t="s">
        <v>19096</v>
      </c>
      <c r="F1515" s="31" t="s">
        <v>16574</v>
      </c>
      <c r="G1515" s="31" t="s">
        <v>4550</v>
      </c>
      <c r="H1515" s="31" t="s">
        <v>10569</v>
      </c>
      <c r="I1515" s="31">
        <v>1766</v>
      </c>
      <c r="J1515" s="31" t="e">
        <f ca="1">IF(($AB$2-$AA$2) &gt;= 0,IF(LEN(TEXT((V1515)*100,"00000"))=3,_xlfn.CONCAT(0,TEXT((V1515)*100,"00000")),TEXT((V1515)*100,"00000")),empty)</f>
        <v>#NAME?</v>
      </c>
      <c r="K1515" s="31" t="str">
        <f t="shared" si="147"/>
        <v/>
      </c>
      <c r="L1515" s="31" t="s">
        <v>14055</v>
      </c>
      <c r="M1515" s="31"/>
      <c r="N1515" s="33" t="e">
        <f>MOD(Rapportage!H1515-Rapportage!F1515,1)-P1515</f>
        <v>#VALUE!</v>
      </c>
      <c r="O1515" s="31" t="str">
        <f>IF(Rapportage!G1515="","",Rapportage!G1515-Rapportage!E1515)</f>
        <v/>
      </c>
      <c r="P1515" s="35" t="str">
        <f>IF(Rapportage!K1515="","",(Rapportage!K1515*60)/1440)</f>
        <v/>
      </c>
      <c r="Q1515" s="40" t="str">
        <f>IF(O1515=1,1-((Rapportage!F704-$X$2)),"")</f>
        <v/>
      </c>
      <c r="R1515" s="40" t="str">
        <f t="shared" si="146"/>
        <v/>
      </c>
      <c r="S1515" s="35" t="str">
        <f>IF(OR(O1515=1,Rapportage!H1515&lt;$X$3),IF(Rapportage!H1515&lt;"00:01","",(Rapportage!H1515-$X$2)),"")</f>
        <v/>
      </c>
      <c r="T1515" s="36" t="str">
        <f t="shared" si="148"/>
        <v/>
      </c>
      <c r="U1515" s="41" t="str">
        <f t="shared" si="149"/>
        <v/>
      </c>
      <c r="V1515" s="36" t="str">
        <f t="shared" si="150"/>
        <v/>
      </c>
      <c r="W1515" s="36" t="str">
        <f t="shared" si="151"/>
        <v/>
      </c>
      <c r="X1515" s="31"/>
      <c r="Y1515" s="31"/>
      <c r="Z1515" s="31" t="s">
        <v>10570</v>
      </c>
      <c r="AA1515" s="31">
        <v>1514</v>
      </c>
      <c r="AB1515" s="31"/>
      <c r="AC1515" s="31"/>
      <c r="AD1515" s="31"/>
      <c r="AE1515" s="31"/>
      <c r="AF1515" s="31"/>
    </row>
    <row r="1516" spans="1:32">
      <c r="A1516" s="31" t="str">
        <f>IF((Rapportage!A1516)="","",_xlfn.CONCAT(REPT("0",4-LEN(Rapportage!A1516)),Rapportage!A1516))</f>
        <v/>
      </c>
      <c r="B1516" s="31" t="s">
        <v>4551</v>
      </c>
      <c r="C1516" s="31" t="str">
        <f>IF((Rapportage!C1516)="","",_xlfn.CONCAT(REPT("0",10-LEN(Rapportage!C1516)),Rapportage!C1516))</f>
        <v/>
      </c>
      <c r="D1516" s="31" t="s">
        <v>4552</v>
      </c>
      <c r="E1516" s="31" t="s">
        <v>19097</v>
      </c>
      <c r="F1516" s="31" t="s">
        <v>16575</v>
      </c>
      <c r="G1516" s="31" t="s">
        <v>4553</v>
      </c>
      <c r="H1516" s="31" t="s">
        <v>10571</v>
      </c>
      <c r="I1516" s="31">
        <v>1766</v>
      </c>
      <c r="J1516" s="31" t="e">
        <f ca="1">IF(($AB$2-$AA$2) &gt;= 0,IF(LEN(TEXT((V1516)*100,"00000"))=3,_xlfn.CONCAT(0,TEXT((V1516)*100,"00000")),TEXT((V1516)*100,"00000")),empty)</f>
        <v>#NAME?</v>
      </c>
      <c r="K1516" s="31" t="str">
        <f t="shared" si="147"/>
        <v/>
      </c>
      <c r="L1516" s="31" t="s">
        <v>14056</v>
      </c>
      <c r="M1516" s="31"/>
      <c r="N1516" s="33" t="e">
        <f>MOD(Rapportage!H1516-Rapportage!F1516,1)-P1516</f>
        <v>#VALUE!</v>
      </c>
      <c r="O1516" s="31" t="str">
        <f>IF(Rapportage!G1516="","",Rapportage!G1516-Rapportage!E1516)</f>
        <v/>
      </c>
      <c r="P1516" s="35" t="str">
        <f>IF(Rapportage!K1516="","",(Rapportage!K1516*60)/1440)</f>
        <v/>
      </c>
      <c r="Q1516" s="40" t="str">
        <f>IF(O1516=1,1-((Rapportage!F705-$X$2)),"")</f>
        <v/>
      </c>
      <c r="R1516" s="40" t="str">
        <f t="shared" si="146"/>
        <v/>
      </c>
      <c r="S1516" s="35" t="str">
        <f>IF(OR(O1516=1,Rapportage!H1516&lt;$X$3),IF(Rapportage!H1516&lt;"00:01","",(Rapportage!H1516-$X$2)),"")</f>
        <v/>
      </c>
      <c r="T1516" s="36" t="str">
        <f t="shared" si="148"/>
        <v/>
      </c>
      <c r="U1516" s="41" t="str">
        <f t="shared" si="149"/>
        <v/>
      </c>
      <c r="V1516" s="36" t="str">
        <f t="shared" si="150"/>
        <v/>
      </c>
      <c r="W1516" s="36" t="str">
        <f t="shared" si="151"/>
        <v/>
      </c>
      <c r="X1516" s="31"/>
      <c r="Y1516" s="31"/>
      <c r="Z1516" s="31" t="s">
        <v>10572</v>
      </c>
      <c r="AA1516" s="31">
        <v>1515</v>
      </c>
      <c r="AB1516" s="31"/>
      <c r="AC1516" s="31"/>
      <c r="AD1516" s="31"/>
      <c r="AE1516" s="31"/>
      <c r="AF1516" s="31"/>
    </row>
    <row r="1517" spans="1:32">
      <c r="A1517" s="31" t="str">
        <f>IF((Rapportage!A1517)="","",_xlfn.CONCAT(REPT("0",4-LEN(Rapportage!A1517)),Rapportage!A1517))</f>
        <v/>
      </c>
      <c r="B1517" s="31" t="s">
        <v>4554</v>
      </c>
      <c r="C1517" s="31" t="str">
        <f>IF((Rapportage!C1517)="","",_xlfn.CONCAT(REPT("0",10-LEN(Rapportage!C1517)),Rapportage!C1517))</f>
        <v/>
      </c>
      <c r="D1517" s="31" t="s">
        <v>4555</v>
      </c>
      <c r="E1517" s="31" t="s">
        <v>19098</v>
      </c>
      <c r="F1517" s="31" t="s">
        <v>16576</v>
      </c>
      <c r="G1517" s="31" t="s">
        <v>4556</v>
      </c>
      <c r="H1517" s="31" t="s">
        <v>10573</v>
      </c>
      <c r="I1517" s="31">
        <v>1766</v>
      </c>
      <c r="J1517" s="31" t="e">
        <f ca="1">IF(($AB$2-$AA$2) &gt;= 0,IF(LEN(TEXT((V1517)*100,"00000"))=3,_xlfn.CONCAT(0,TEXT((V1517)*100,"00000")),TEXT((V1517)*100,"00000")),empty)</f>
        <v>#NAME?</v>
      </c>
      <c r="K1517" s="31" t="str">
        <f t="shared" si="147"/>
        <v/>
      </c>
      <c r="L1517" s="31" t="s">
        <v>14057</v>
      </c>
      <c r="M1517" s="31"/>
      <c r="N1517" s="33" t="e">
        <f>MOD(Rapportage!H1517-Rapportage!F1517,1)-P1517</f>
        <v>#VALUE!</v>
      </c>
      <c r="O1517" s="31" t="str">
        <f>IF(Rapportage!G1517="","",Rapportage!G1517-Rapportage!E1517)</f>
        <v/>
      </c>
      <c r="P1517" s="35" t="str">
        <f>IF(Rapportage!K1517="","",(Rapportage!K1517*60)/1440)</f>
        <v/>
      </c>
      <c r="Q1517" s="40" t="str">
        <f>IF(O1517=1,1-((Rapportage!F706-$X$2)),"")</f>
        <v/>
      </c>
      <c r="R1517" s="40" t="str">
        <f t="shared" si="146"/>
        <v/>
      </c>
      <c r="S1517" s="35" t="str">
        <f>IF(OR(O1517=1,Rapportage!H1517&lt;$X$3),IF(Rapportage!H1517&lt;"00:01","",(Rapportage!H1517-$X$2)),"")</f>
        <v/>
      </c>
      <c r="T1517" s="36" t="str">
        <f t="shared" si="148"/>
        <v/>
      </c>
      <c r="U1517" s="41" t="str">
        <f t="shared" si="149"/>
        <v/>
      </c>
      <c r="V1517" s="36" t="str">
        <f t="shared" si="150"/>
        <v/>
      </c>
      <c r="W1517" s="36" t="str">
        <f t="shared" si="151"/>
        <v/>
      </c>
      <c r="X1517" s="31"/>
      <c r="Y1517" s="31"/>
      <c r="Z1517" s="31" t="s">
        <v>10574</v>
      </c>
      <c r="AA1517" s="31">
        <v>1516</v>
      </c>
      <c r="AB1517" s="31"/>
      <c r="AC1517" s="31"/>
      <c r="AD1517" s="31"/>
      <c r="AE1517" s="31"/>
      <c r="AF1517" s="31"/>
    </row>
    <row r="1518" spans="1:32">
      <c r="A1518" s="31" t="str">
        <f>IF((Rapportage!A1518)="","",_xlfn.CONCAT(REPT("0",4-LEN(Rapportage!A1518)),Rapportage!A1518))</f>
        <v/>
      </c>
      <c r="B1518" s="31" t="s">
        <v>4557</v>
      </c>
      <c r="C1518" s="31" t="str">
        <f>IF((Rapportage!C1518)="","",_xlfn.CONCAT(REPT("0",10-LEN(Rapportage!C1518)),Rapportage!C1518))</f>
        <v/>
      </c>
      <c r="D1518" s="31" t="s">
        <v>4558</v>
      </c>
      <c r="E1518" s="31" t="s">
        <v>19099</v>
      </c>
      <c r="F1518" s="31" t="s">
        <v>16577</v>
      </c>
      <c r="G1518" s="31" t="s">
        <v>4559</v>
      </c>
      <c r="H1518" s="31" t="s">
        <v>10575</v>
      </c>
      <c r="I1518" s="31">
        <v>1766</v>
      </c>
      <c r="J1518" s="31" t="e">
        <f ca="1">IF(($AB$2-$AA$2) &gt;= 0,IF(LEN(TEXT((V1518)*100,"00000"))=3,_xlfn.CONCAT(0,TEXT((V1518)*100,"00000")),TEXT((V1518)*100,"00000")),empty)</f>
        <v>#NAME?</v>
      </c>
      <c r="K1518" s="31" t="str">
        <f t="shared" si="147"/>
        <v/>
      </c>
      <c r="L1518" s="31" t="s">
        <v>14058</v>
      </c>
      <c r="M1518" s="31"/>
      <c r="N1518" s="33" t="e">
        <f>MOD(Rapportage!H1518-Rapportage!F1518,1)-P1518</f>
        <v>#VALUE!</v>
      </c>
      <c r="O1518" s="31" t="str">
        <f>IF(Rapportage!G1518="","",Rapportage!G1518-Rapportage!E1518)</f>
        <v/>
      </c>
      <c r="P1518" s="35" t="str">
        <f>IF(Rapportage!K1518="","",(Rapportage!K1518*60)/1440)</f>
        <v/>
      </c>
      <c r="Q1518" s="40" t="str">
        <f>IF(O1518=1,1-((Rapportage!F707-$X$2)),"")</f>
        <v/>
      </c>
      <c r="R1518" s="40" t="str">
        <f t="shared" si="146"/>
        <v/>
      </c>
      <c r="S1518" s="35" t="str">
        <f>IF(OR(O1518=1,Rapportage!H1518&lt;$X$3),IF(Rapportage!H1518&lt;"00:01","",(Rapportage!H1518-$X$2)),"")</f>
        <v/>
      </c>
      <c r="T1518" s="36" t="str">
        <f t="shared" si="148"/>
        <v/>
      </c>
      <c r="U1518" s="41" t="str">
        <f t="shared" si="149"/>
        <v/>
      </c>
      <c r="V1518" s="36" t="str">
        <f t="shared" si="150"/>
        <v/>
      </c>
      <c r="W1518" s="36" t="str">
        <f t="shared" si="151"/>
        <v/>
      </c>
      <c r="X1518" s="31"/>
      <c r="Y1518" s="31"/>
      <c r="Z1518" s="31" t="s">
        <v>10576</v>
      </c>
      <c r="AA1518" s="31">
        <v>1517</v>
      </c>
      <c r="AB1518" s="31"/>
      <c r="AC1518" s="31"/>
      <c r="AD1518" s="31"/>
      <c r="AE1518" s="31"/>
      <c r="AF1518" s="31"/>
    </row>
    <row r="1519" spans="1:32">
      <c r="A1519" s="31" t="str">
        <f>IF((Rapportage!A1519)="","",_xlfn.CONCAT(REPT("0",4-LEN(Rapportage!A1519)),Rapportage!A1519))</f>
        <v/>
      </c>
      <c r="B1519" s="31" t="s">
        <v>4560</v>
      </c>
      <c r="C1519" s="31" t="str">
        <f>IF((Rapportage!C1519)="","",_xlfn.CONCAT(REPT("0",10-LEN(Rapportage!C1519)),Rapportage!C1519))</f>
        <v/>
      </c>
      <c r="D1519" s="31" t="s">
        <v>4561</v>
      </c>
      <c r="E1519" s="31" t="s">
        <v>19100</v>
      </c>
      <c r="F1519" s="31" t="s">
        <v>16578</v>
      </c>
      <c r="G1519" s="31" t="s">
        <v>4562</v>
      </c>
      <c r="H1519" s="31" t="s">
        <v>10577</v>
      </c>
      <c r="I1519" s="31">
        <v>1766</v>
      </c>
      <c r="J1519" s="31" t="e">
        <f ca="1">IF(($AB$2-$AA$2) &gt;= 0,IF(LEN(TEXT((V1519)*100,"00000"))=3,_xlfn.CONCAT(0,TEXT((V1519)*100,"00000")),TEXT((V1519)*100,"00000")),empty)</f>
        <v>#NAME?</v>
      </c>
      <c r="K1519" s="31" t="str">
        <f t="shared" si="147"/>
        <v/>
      </c>
      <c r="L1519" s="31" t="s">
        <v>14059</v>
      </c>
      <c r="M1519" s="31"/>
      <c r="N1519" s="33" t="e">
        <f>MOD(Rapportage!H1519-Rapportage!F1519,1)-P1519</f>
        <v>#VALUE!</v>
      </c>
      <c r="O1519" s="31" t="str">
        <f>IF(Rapportage!G1519="","",Rapportage!G1519-Rapportage!E1519)</f>
        <v/>
      </c>
      <c r="P1519" s="35" t="str">
        <f>IF(Rapportage!K1519="","",(Rapportage!K1519*60)/1440)</f>
        <v/>
      </c>
      <c r="Q1519" s="40" t="str">
        <f>IF(O1519=1,1-((Rapportage!F708-$X$2)),"")</f>
        <v/>
      </c>
      <c r="R1519" s="40" t="str">
        <f t="shared" si="146"/>
        <v/>
      </c>
      <c r="S1519" s="35" t="str">
        <f>IF(OR(O1519=1,Rapportage!H1519&lt;$X$3),IF(Rapportage!H1519&lt;"00:01","",(Rapportage!H1519-$X$2)),"")</f>
        <v/>
      </c>
      <c r="T1519" s="36" t="str">
        <f t="shared" si="148"/>
        <v/>
      </c>
      <c r="U1519" s="41" t="str">
        <f t="shared" si="149"/>
        <v/>
      </c>
      <c r="V1519" s="36" t="str">
        <f t="shared" si="150"/>
        <v/>
      </c>
      <c r="W1519" s="36" t="str">
        <f t="shared" si="151"/>
        <v/>
      </c>
      <c r="X1519" s="31"/>
      <c r="Y1519" s="31"/>
      <c r="Z1519" s="31" t="s">
        <v>10578</v>
      </c>
      <c r="AA1519" s="31">
        <v>1518</v>
      </c>
      <c r="AB1519" s="31"/>
      <c r="AC1519" s="31"/>
      <c r="AD1519" s="31"/>
      <c r="AE1519" s="31"/>
      <c r="AF1519" s="31"/>
    </row>
    <row r="1520" spans="1:32">
      <c r="A1520" s="31" t="str">
        <f>IF((Rapportage!A1520)="","",_xlfn.CONCAT(REPT("0",4-LEN(Rapportage!A1520)),Rapportage!A1520))</f>
        <v/>
      </c>
      <c r="B1520" s="31" t="s">
        <v>4563</v>
      </c>
      <c r="C1520" s="31" t="str">
        <f>IF((Rapportage!C1520)="","",_xlfn.CONCAT(REPT("0",10-LEN(Rapportage!C1520)),Rapportage!C1520))</f>
        <v/>
      </c>
      <c r="D1520" s="31" t="s">
        <v>4564</v>
      </c>
      <c r="E1520" s="31" t="s">
        <v>19101</v>
      </c>
      <c r="F1520" s="31" t="s">
        <v>16579</v>
      </c>
      <c r="G1520" s="31" t="s">
        <v>4565</v>
      </c>
      <c r="H1520" s="31" t="s">
        <v>10579</v>
      </c>
      <c r="I1520" s="31">
        <v>1766</v>
      </c>
      <c r="J1520" s="31" t="e">
        <f ca="1">IF(($AB$2-$AA$2) &gt;= 0,IF(LEN(TEXT((V1520)*100,"00000"))=3,_xlfn.CONCAT(0,TEXT((V1520)*100,"00000")),TEXT((V1520)*100,"00000")),empty)</f>
        <v>#NAME?</v>
      </c>
      <c r="K1520" s="31" t="str">
        <f t="shared" si="147"/>
        <v/>
      </c>
      <c r="L1520" s="31" t="s">
        <v>14060</v>
      </c>
      <c r="M1520" s="31"/>
      <c r="N1520" s="33" t="e">
        <f>MOD(Rapportage!H1520-Rapportage!F1520,1)-P1520</f>
        <v>#VALUE!</v>
      </c>
      <c r="O1520" s="31" t="str">
        <f>IF(Rapportage!G1520="","",Rapportage!G1520-Rapportage!E1520)</f>
        <v/>
      </c>
      <c r="P1520" s="35" t="str">
        <f>IF(Rapportage!K1520="","",(Rapportage!K1520*60)/1440)</f>
        <v/>
      </c>
      <c r="Q1520" s="40" t="str">
        <f>IF(O1520=1,1-((Rapportage!F709-$X$2)),"")</f>
        <v/>
      </c>
      <c r="R1520" s="40" t="str">
        <f t="shared" si="146"/>
        <v/>
      </c>
      <c r="S1520" s="35" t="str">
        <f>IF(OR(O1520=1,Rapportage!H1520&lt;$X$3),IF(Rapportage!H1520&lt;"00:01","",(Rapportage!H1520-$X$2)),"")</f>
        <v/>
      </c>
      <c r="T1520" s="36" t="str">
        <f t="shared" si="148"/>
        <v/>
      </c>
      <c r="U1520" s="41" t="str">
        <f t="shared" si="149"/>
        <v/>
      </c>
      <c r="V1520" s="36" t="str">
        <f t="shared" si="150"/>
        <v/>
      </c>
      <c r="W1520" s="36" t="str">
        <f t="shared" si="151"/>
        <v/>
      </c>
      <c r="X1520" s="31"/>
      <c r="Y1520" s="31"/>
      <c r="Z1520" s="31" t="s">
        <v>10580</v>
      </c>
      <c r="AA1520" s="31">
        <v>1519</v>
      </c>
      <c r="AB1520" s="31"/>
      <c r="AC1520" s="31"/>
      <c r="AD1520" s="31"/>
      <c r="AE1520" s="31"/>
      <c r="AF1520" s="31"/>
    </row>
    <row r="1521" spans="1:32">
      <c r="A1521" s="31" t="str">
        <f>IF((Rapportage!A1521)="","",_xlfn.CONCAT(REPT("0",4-LEN(Rapportage!A1521)),Rapportage!A1521))</f>
        <v/>
      </c>
      <c r="B1521" s="31" t="s">
        <v>4566</v>
      </c>
      <c r="C1521" s="31" t="str">
        <f>IF((Rapportage!C1521)="","",_xlfn.CONCAT(REPT("0",10-LEN(Rapportage!C1521)),Rapportage!C1521))</f>
        <v/>
      </c>
      <c r="D1521" s="31" t="s">
        <v>4567</v>
      </c>
      <c r="E1521" s="31" t="s">
        <v>19102</v>
      </c>
      <c r="F1521" s="31" t="s">
        <v>16580</v>
      </c>
      <c r="G1521" s="31" t="s">
        <v>4568</v>
      </c>
      <c r="H1521" s="31" t="s">
        <v>10581</v>
      </c>
      <c r="I1521" s="31">
        <v>1766</v>
      </c>
      <c r="J1521" s="31" t="e">
        <f ca="1">IF(($AB$2-$AA$2) &gt;= 0,IF(LEN(TEXT((V1521)*100,"00000"))=3,_xlfn.CONCAT(0,TEXT((V1521)*100,"00000")),TEXT((V1521)*100,"00000")),empty)</f>
        <v>#NAME?</v>
      </c>
      <c r="K1521" s="31" t="str">
        <f t="shared" si="147"/>
        <v/>
      </c>
      <c r="L1521" s="31" t="s">
        <v>14061</v>
      </c>
      <c r="M1521" s="31"/>
      <c r="N1521" s="33" t="e">
        <f>MOD(Rapportage!H1521-Rapportage!F1521,1)-P1521</f>
        <v>#VALUE!</v>
      </c>
      <c r="O1521" s="31" t="str">
        <f>IF(Rapportage!G1521="","",Rapportage!G1521-Rapportage!E1521)</f>
        <v/>
      </c>
      <c r="P1521" s="35" t="str">
        <f>IF(Rapportage!K1521="","",(Rapportage!K1521*60)/1440)</f>
        <v/>
      </c>
      <c r="Q1521" s="40" t="str">
        <f>IF(O1521=1,1-((Rapportage!F710-$X$2)),"")</f>
        <v/>
      </c>
      <c r="R1521" s="40" t="str">
        <f t="shared" si="146"/>
        <v/>
      </c>
      <c r="S1521" s="35" t="str">
        <f>IF(OR(O1521=1,Rapportage!H1521&lt;$X$3),IF(Rapportage!H1521&lt;"00:01","",(Rapportage!H1521-$X$2)),"")</f>
        <v/>
      </c>
      <c r="T1521" s="36" t="str">
        <f t="shared" si="148"/>
        <v/>
      </c>
      <c r="U1521" s="41" t="str">
        <f t="shared" si="149"/>
        <v/>
      </c>
      <c r="V1521" s="36" t="str">
        <f t="shared" si="150"/>
        <v/>
      </c>
      <c r="W1521" s="36" t="str">
        <f t="shared" si="151"/>
        <v/>
      </c>
      <c r="X1521" s="31"/>
      <c r="Y1521" s="31"/>
      <c r="Z1521" s="31" t="s">
        <v>10582</v>
      </c>
      <c r="AA1521" s="31">
        <v>1520</v>
      </c>
      <c r="AB1521" s="31"/>
      <c r="AC1521" s="31"/>
      <c r="AD1521" s="31"/>
      <c r="AE1521" s="31"/>
      <c r="AF1521" s="31"/>
    </row>
    <row r="1522" spans="1:32">
      <c r="A1522" s="31" t="str">
        <f>IF((Rapportage!A1522)="","",_xlfn.CONCAT(REPT("0",4-LEN(Rapportage!A1522)),Rapportage!A1522))</f>
        <v/>
      </c>
      <c r="B1522" s="31" t="s">
        <v>4569</v>
      </c>
      <c r="C1522" s="31" t="str">
        <f>IF((Rapportage!C1522)="","",_xlfn.CONCAT(REPT("0",10-LEN(Rapportage!C1522)),Rapportage!C1522))</f>
        <v/>
      </c>
      <c r="D1522" s="31" t="s">
        <v>4570</v>
      </c>
      <c r="E1522" s="31" t="s">
        <v>19103</v>
      </c>
      <c r="F1522" s="31" t="s">
        <v>16581</v>
      </c>
      <c r="G1522" s="31" t="s">
        <v>4571</v>
      </c>
      <c r="H1522" s="31" t="s">
        <v>10583</v>
      </c>
      <c r="I1522" s="31">
        <v>1766</v>
      </c>
      <c r="J1522" s="31" t="e">
        <f ca="1">IF(($AB$2-$AA$2) &gt;= 0,IF(LEN(TEXT((V1522)*100,"00000"))=3,_xlfn.CONCAT(0,TEXT((V1522)*100,"00000")),TEXT((V1522)*100,"00000")),empty)</f>
        <v>#NAME?</v>
      </c>
      <c r="K1522" s="31" t="str">
        <f t="shared" si="147"/>
        <v/>
      </c>
      <c r="L1522" s="31" t="s">
        <v>14062</v>
      </c>
      <c r="M1522" s="31"/>
      <c r="N1522" s="33" t="e">
        <f>MOD(Rapportage!H1522-Rapportage!F1522,1)-P1522</f>
        <v>#VALUE!</v>
      </c>
      <c r="O1522" s="31" t="str">
        <f>IF(Rapportage!G1522="","",Rapportage!G1522-Rapportage!E1522)</f>
        <v/>
      </c>
      <c r="P1522" s="35" t="str">
        <f>IF(Rapportage!K1522="","",(Rapportage!K1522*60)/1440)</f>
        <v/>
      </c>
      <c r="Q1522" s="40" t="str">
        <f>IF(O1522=1,1-((Rapportage!F711-$X$2)),"")</f>
        <v/>
      </c>
      <c r="R1522" s="40" t="str">
        <f t="shared" si="146"/>
        <v/>
      </c>
      <c r="S1522" s="35" t="str">
        <f>IF(OR(O1522=1,Rapportage!H1522&lt;$X$3),IF(Rapportage!H1522&lt;"00:01","",(Rapportage!H1522-$X$2)),"")</f>
        <v/>
      </c>
      <c r="T1522" s="36" t="str">
        <f t="shared" si="148"/>
        <v/>
      </c>
      <c r="U1522" s="41" t="str">
        <f t="shared" si="149"/>
        <v/>
      </c>
      <c r="V1522" s="36" t="str">
        <f t="shared" si="150"/>
        <v/>
      </c>
      <c r="W1522" s="36" t="str">
        <f t="shared" si="151"/>
        <v/>
      </c>
      <c r="X1522" s="31"/>
      <c r="Y1522" s="31"/>
      <c r="Z1522" s="31" t="s">
        <v>10584</v>
      </c>
      <c r="AA1522" s="31">
        <v>1521</v>
      </c>
      <c r="AB1522" s="31"/>
      <c r="AC1522" s="31"/>
      <c r="AD1522" s="31"/>
      <c r="AE1522" s="31"/>
      <c r="AF1522" s="31"/>
    </row>
    <row r="1523" spans="1:32">
      <c r="A1523" s="31" t="str">
        <f>IF((Rapportage!A1523)="","",_xlfn.CONCAT(REPT("0",4-LEN(Rapportage!A1523)),Rapportage!A1523))</f>
        <v/>
      </c>
      <c r="B1523" s="31" t="s">
        <v>4572</v>
      </c>
      <c r="C1523" s="31" t="str">
        <f>IF((Rapportage!C1523)="","",_xlfn.CONCAT(REPT("0",10-LEN(Rapportage!C1523)),Rapportage!C1523))</f>
        <v/>
      </c>
      <c r="D1523" s="31" t="s">
        <v>4573</v>
      </c>
      <c r="E1523" s="31" t="s">
        <v>19104</v>
      </c>
      <c r="F1523" s="31" t="s">
        <v>16582</v>
      </c>
      <c r="G1523" s="31" t="s">
        <v>4574</v>
      </c>
      <c r="H1523" s="31" t="s">
        <v>10585</v>
      </c>
      <c r="I1523" s="31">
        <v>1766</v>
      </c>
      <c r="J1523" s="31" t="e">
        <f ca="1">IF(($AB$2-$AA$2) &gt;= 0,IF(LEN(TEXT((V1523)*100,"00000"))=3,_xlfn.CONCAT(0,TEXT((V1523)*100,"00000")),TEXT((V1523)*100,"00000")),empty)</f>
        <v>#NAME?</v>
      </c>
      <c r="K1523" s="31" t="str">
        <f t="shared" si="147"/>
        <v/>
      </c>
      <c r="L1523" s="31" t="s">
        <v>14063</v>
      </c>
      <c r="M1523" s="31"/>
      <c r="N1523" s="33" t="e">
        <f>MOD(Rapportage!H1523-Rapportage!F1523,1)-P1523</f>
        <v>#VALUE!</v>
      </c>
      <c r="O1523" s="31" t="str">
        <f>IF(Rapportage!G1523="","",Rapportage!G1523-Rapportage!E1523)</f>
        <v/>
      </c>
      <c r="P1523" s="35" t="str">
        <f>IF(Rapportage!K1523="","",(Rapportage!K1523*60)/1440)</f>
        <v/>
      </c>
      <c r="Q1523" s="40" t="str">
        <f>IF(O1523=1,1-((Rapportage!F712-$X$2)),"")</f>
        <v/>
      </c>
      <c r="R1523" s="40" t="str">
        <f t="shared" si="146"/>
        <v/>
      </c>
      <c r="S1523" s="35" t="str">
        <f>IF(OR(O1523=1,Rapportage!H1523&lt;$X$3),IF(Rapportage!H1523&lt;"00:01","",(Rapportage!H1523-$X$2)),"")</f>
        <v/>
      </c>
      <c r="T1523" s="36" t="str">
        <f t="shared" si="148"/>
        <v/>
      </c>
      <c r="U1523" s="41" t="str">
        <f t="shared" si="149"/>
        <v/>
      </c>
      <c r="V1523" s="36" t="str">
        <f t="shared" si="150"/>
        <v/>
      </c>
      <c r="W1523" s="36" t="str">
        <f t="shared" si="151"/>
        <v/>
      </c>
      <c r="X1523" s="31"/>
      <c r="Y1523" s="31"/>
      <c r="Z1523" s="31" t="s">
        <v>10586</v>
      </c>
      <c r="AA1523" s="31">
        <v>1522</v>
      </c>
      <c r="AB1523" s="31"/>
      <c r="AC1523" s="31"/>
      <c r="AD1523" s="31"/>
      <c r="AE1523" s="31"/>
      <c r="AF1523" s="31"/>
    </row>
    <row r="1524" spans="1:32">
      <c r="A1524" s="31" t="str">
        <f>IF((Rapportage!A1524)="","",_xlfn.CONCAT(REPT("0",4-LEN(Rapportage!A1524)),Rapportage!A1524))</f>
        <v/>
      </c>
      <c r="B1524" s="31" t="s">
        <v>4575</v>
      </c>
      <c r="C1524" s="31" t="str">
        <f>IF((Rapportage!C1524)="","",_xlfn.CONCAT(REPT("0",10-LEN(Rapportage!C1524)),Rapportage!C1524))</f>
        <v/>
      </c>
      <c r="D1524" s="31" t="s">
        <v>4576</v>
      </c>
      <c r="E1524" s="31" t="s">
        <v>19105</v>
      </c>
      <c r="F1524" s="31" t="s">
        <v>16583</v>
      </c>
      <c r="G1524" s="31" t="s">
        <v>4577</v>
      </c>
      <c r="H1524" s="31" t="s">
        <v>10587</v>
      </c>
      <c r="I1524" s="31">
        <v>1766</v>
      </c>
      <c r="J1524" s="31" t="e">
        <f ca="1">IF(($AB$2-$AA$2) &gt;= 0,IF(LEN(TEXT((V1524)*100,"00000"))=3,_xlfn.CONCAT(0,TEXT((V1524)*100,"00000")),TEXT((V1524)*100,"00000")),empty)</f>
        <v>#NAME?</v>
      </c>
      <c r="K1524" s="31" t="str">
        <f t="shared" si="147"/>
        <v/>
      </c>
      <c r="L1524" s="31" t="s">
        <v>14064</v>
      </c>
      <c r="M1524" s="31"/>
      <c r="N1524" s="33" t="e">
        <f>MOD(Rapportage!H1524-Rapportage!F1524,1)-P1524</f>
        <v>#VALUE!</v>
      </c>
      <c r="O1524" s="31" t="str">
        <f>IF(Rapportage!G1524="","",Rapportage!G1524-Rapportage!E1524)</f>
        <v/>
      </c>
      <c r="P1524" s="35" t="str">
        <f>IF(Rapportage!K1524="","",(Rapportage!K1524*60)/1440)</f>
        <v/>
      </c>
      <c r="Q1524" s="40" t="str">
        <f>IF(O1524=1,1-((Rapportage!F713-$X$2)),"")</f>
        <v/>
      </c>
      <c r="R1524" s="40" t="str">
        <f t="shared" si="146"/>
        <v/>
      </c>
      <c r="S1524" s="35" t="str">
        <f>IF(OR(O1524=1,Rapportage!H1524&lt;$X$3),IF(Rapportage!H1524&lt;"00:01","",(Rapportage!H1524-$X$2)),"")</f>
        <v/>
      </c>
      <c r="T1524" s="36" t="str">
        <f t="shared" si="148"/>
        <v/>
      </c>
      <c r="U1524" s="41" t="str">
        <f t="shared" si="149"/>
        <v/>
      </c>
      <c r="V1524" s="36" t="str">
        <f t="shared" si="150"/>
        <v/>
      </c>
      <c r="W1524" s="36" t="str">
        <f t="shared" si="151"/>
        <v/>
      </c>
      <c r="X1524" s="31"/>
      <c r="Y1524" s="31"/>
      <c r="Z1524" s="31" t="s">
        <v>10588</v>
      </c>
      <c r="AA1524" s="31">
        <v>1523</v>
      </c>
      <c r="AB1524" s="31"/>
      <c r="AC1524" s="31"/>
      <c r="AD1524" s="31"/>
      <c r="AE1524" s="31"/>
      <c r="AF1524" s="31"/>
    </row>
    <row r="1525" spans="1:32">
      <c r="A1525" s="31" t="str">
        <f>IF((Rapportage!A1525)="","",_xlfn.CONCAT(REPT("0",4-LEN(Rapportage!A1525)),Rapportage!A1525))</f>
        <v/>
      </c>
      <c r="B1525" s="31" t="s">
        <v>4578</v>
      </c>
      <c r="C1525" s="31" t="str">
        <f>IF((Rapportage!C1525)="","",_xlfn.CONCAT(REPT("0",10-LEN(Rapportage!C1525)),Rapportage!C1525))</f>
        <v/>
      </c>
      <c r="D1525" s="31" t="s">
        <v>4579</v>
      </c>
      <c r="E1525" s="31" t="s">
        <v>19106</v>
      </c>
      <c r="F1525" s="31" t="s">
        <v>16584</v>
      </c>
      <c r="G1525" s="31" t="s">
        <v>4580</v>
      </c>
      <c r="H1525" s="31" t="s">
        <v>10589</v>
      </c>
      <c r="I1525" s="31">
        <v>1766</v>
      </c>
      <c r="J1525" s="31" t="e">
        <f ca="1">IF(($AB$2-$AA$2) &gt;= 0,IF(LEN(TEXT((V1525)*100,"00000"))=3,_xlfn.CONCAT(0,TEXT((V1525)*100,"00000")),TEXT((V1525)*100,"00000")),empty)</f>
        <v>#NAME?</v>
      </c>
      <c r="K1525" s="31" t="str">
        <f t="shared" si="147"/>
        <v/>
      </c>
      <c r="L1525" s="31" t="s">
        <v>14065</v>
      </c>
      <c r="M1525" s="31"/>
      <c r="N1525" s="33" t="e">
        <f>MOD(Rapportage!H1525-Rapportage!F1525,1)-P1525</f>
        <v>#VALUE!</v>
      </c>
      <c r="O1525" s="31" t="str">
        <f>IF(Rapportage!G1525="","",Rapportage!G1525-Rapportage!E1525)</f>
        <v/>
      </c>
      <c r="P1525" s="35" t="str">
        <f>IF(Rapportage!K1525="","",(Rapportage!K1525*60)/1440)</f>
        <v/>
      </c>
      <c r="Q1525" s="40" t="str">
        <f>IF(O1525=1,1-((Rapportage!F714-$X$2)),"")</f>
        <v/>
      </c>
      <c r="R1525" s="40" t="str">
        <f t="shared" si="146"/>
        <v/>
      </c>
      <c r="S1525" s="35" t="str">
        <f>IF(OR(O1525=1,Rapportage!H1525&lt;$X$3),IF(Rapportage!H1525&lt;"00:01","",(Rapportage!H1525-$X$2)),"")</f>
        <v/>
      </c>
      <c r="T1525" s="36" t="str">
        <f t="shared" si="148"/>
        <v/>
      </c>
      <c r="U1525" s="41" t="str">
        <f t="shared" si="149"/>
        <v/>
      </c>
      <c r="V1525" s="36" t="str">
        <f t="shared" si="150"/>
        <v/>
      </c>
      <c r="W1525" s="36" t="str">
        <f t="shared" si="151"/>
        <v/>
      </c>
      <c r="X1525" s="31"/>
      <c r="Y1525" s="31"/>
      <c r="Z1525" s="31" t="s">
        <v>10590</v>
      </c>
      <c r="AA1525" s="31">
        <v>1524</v>
      </c>
      <c r="AB1525" s="31"/>
      <c r="AC1525" s="31"/>
      <c r="AD1525" s="31"/>
      <c r="AE1525" s="31"/>
      <c r="AF1525" s="31"/>
    </row>
    <row r="1526" spans="1:32">
      <c r="A1526" s="31" t="str">
        <f>IF((Rapportage!A1526)="","",_xlfn.CONCAT(REPT("0",4-LEN(Rapportage!A1526)),Rapportage!A1526))</f>
        <v/>
      </c>
      <c r="B1526" s="31" t="s">
        <v>4581</v>
      </c>
      <c r="C1526" s="31" t="str">
        <f>IF((Rapportage!C1526)="","",_xlfn.CONCAT(REPT("0",10-LEN(Rapportage!C1526)),Rapportage!C1526))</f>
        <v/>
      </c>
      <c r="D1526" s="31" t="s">
        <v>4582</v>
      </c>
      <c r="E1526" s="31" t="s">
        <v>19107</v>
      </c>
      <c r="F1526" s="31" t="s">
        <v>16585</v>
      </c>
      <c r="G1526" s="31" t="s">
        <v>4583</v>
      </c>
      <c r="H1526" s="31" t="s">
        <v>10591</v>
      </c>
      <c r="I1526" s="31">
        <v>1766</v>
      </c>
      <c r="J1526" s="31" t="e">
        <f ca="1">IF(($AB$2-$AA$2) &gt;= 0,IF(LEN(TEXT((V1526)*100,"00000"))=3,_xlfn.CONCAT(0,TEXT((V1526)*100,"00000")),TEXT((V1526)*100,"00000")),empty)</f>
        <v>#NAME?</v>
      </c>
      <c r="K1526" s="31" t="str">
        <f t="shared" si="147"/>
        <v/>
      </c>
      <c r="L1526" s="31" t="s">
        <v>14066</v>
      </c>
      <c r="M1526" s="31"/>
      <c r="N1526" s="33" t="e">
        <f>MOD(Rapportage!H1526-Rapportage!F1526,1)-P1526</f>
        <v>#VALUE!</v>
      </c>
      <c r="O1526" s="31" t="str">
        <f>IF(Rapportage!G1526="","",Rapportage!G1526-Rapportage!E1526)</f>
        <v/>
      </c>
      <c r="P1526" s="35" t="str">
        <f>IF(Rapportage!K1526="","",(Rapportage!K1526*60)/1440)</f>
        <v/>
      </c>
      <c r="Q1526" s="40" t="str">
        <f>IF(O1526=1,1-((Rapportage!F715-$X$2)),"")</f>
        <v/>
      </c>
      <c r="R1526" s="40" t="str">
        <f t="shared" si="146"/>
        <v/>
      </c>
      <c r="S1526" s="35" t="str">
        <f>IF(OR(O1526=1,Rapportage!H1526&lt;$X$3),IF(Rapportage!H1526&lt;"00:01","",(Rapportage!H1526-$X$2)),"")</f>
        <v/>
      </c>
      <c r="T1526" s="36" t="str">
        <f t="shared" si="148"/>
        <v/>
      </c>
      <c r="U1526" s="41" t="str">
        <f t="shared" si="149"/>
        <v/>
      </c>
      <c r="V1526" s="36" t="str">
        <f t="shared" si="150"/>
        <v/>
      </c>
      <c r="W1526" s="36" t="str">
        <f t="shared" si="151"/>
        <v/>
      </c>
      <c r="X1526" s="31"/>
      <c r="Y1526" s="31"/>
      <c r="Z1526" s="31" t="s">
        <v>10592</v>
      </c>
      <c r="AA1526" s="31">
        <v>1525</v>
      </c>
      <c r="AB1526" s="31"/>
      <c r="AC1526" s="31"/>
      <c r="AD1526" s="31"/>
      <c r="AE1526" s="31"/>
      <c r="AF1526" s="31"/>
    </row>
    <row r="1527" spans="1:32">
      <c r="A1527" s="31" t="str">
        <f>IF((Rapportage!A1527)="","",_xlfn.CONCAT(REPT("0",4-LEN(Rapportage!A1527)),Rapportage!A1527))</f>
        <v/>
      </c>
      <c r="B1527" s="31" t="s">
        <v>4584</v>
      </c>
      <c r="C1527" s="31" t="str">
        <f>IF((Rapportage!C1527)="","",_xlfn.CONCAT(REPT("0",10-LEN(Rapportage!C1527)),Rapportage!C1527))</f>
        <v/>
      </c>
      <c r="D1527" s="31" t="s">
        <v>4585</v>
      </c>
      <c r="E1527" s="31" t="s">
        <v>19108</v>
      </c>
      <c r="F1527" s="31" t="s">
        <v>16586</v>
      </c>
      <c r="G1527" s="31" t="s">
        <v>4586</v>
      </c>
      <c r="H1527" s="31" t="s">
        <v>10593</v>
      </c>
      <c r="I1527" s="31">
        <v>1766</v>
      </c>
      <c r="J1527" s="31" t="e">
        <f ca="1">IF(($AB$2-$AA$2) &gt;= 0,IF(LEN(TEXT((V1527)*100,"00000"))=3,_xlfn.CONCAT(0,TEXT((V1527)*100,"00000")),TEXT((V1527)*100,"00000")),empty)</f>
        <v>#NAME?</v>
      </c>
      <c r="K1527" s="31" t="str">
        <f t="shared" si="147"/>
        <v/>
      </c>
      <c r="L1527" s="31" t="s">
        <v>14067</v>
      </c>
      <c r="M1527" s="31"/>
      <c r="N1527" s="33" t="e">
        <f>MOD(Rapportage!H1527-Rapportage!F1527,1)-P1527</f>
        <v>#VALUE!</v>
      </c>
      <c r="O1527" s="31" t="str">
        <f>IF(Rapportage!G1527="","",Rapportage!G1527-Rapportage!E1527)</f>
        <v/>
      </c>
      <c r="P1527" s="35" t="str">
        <f>IF(Rapportage!K1527="","",(Rapportage!K1527*60)/1440)</f>
        <v/>
      </c>
      <c r="Q1527" s="40" t="str">
        <f>IF(O1527=1,1-((Rapportage!F716-$X$2)),"")</f>
        <v/>
      </c>
      <c r="R1527" s="40" t="str">
        <f t="shared" si="146"/>
        <v/>
      </c>
      <c r="S1527" s="35" t="str">
        <f>IF(OR(O1527=1,Rapportage!H1527&lt;$X$3),IF(Rapportage!H1527&lt;"00:01","",(Rapportage!H1527-$X$2)),"")</f>
        <v/>
      </c>
      <c r="T1527" s="36" t="str">
        <f t="shared" si="148"/>
        <v/>
      </c>
      <c r="U1527" s="41" t="str">
        <f t="shared" si="149"/>
        <v/>
      </c>
      <c r="V1527" s="36" t="str">
        <f t="shared" si="150"/>
        <v/>
      </c>
      <c r="W1527" s="36" t="str">
        <f t="shared" si="151"/>
        <v/>
      </c>
      <c r="X1527" s="31"/>
      <c r="Y1527" s="31"/>
      <c r="Z1527" s="31" t="s">
        <v>10594</v>
      </c>
      <c r="AA1527" s="31">
        <v>1526</v>
      </c>
      <c r="AB1527" s="31"/>
      <c r="AC1527" s="31"/>
      <c r="AD1527" s="31"/>
      <c r="AE1527" s="31"/>
      <c r="AF1527" s="31"/>
    </row>
    <row r="1528" spans="1:32">
      <c r="A1528" s="31" t="str">
        <f>IF((Rapportage!A1528)="","",_xlfn.CONCAT(REPT("0",4-LEN(Rapportage!A1528)),Rapportage!A1528))</f>
        <v/>
      </c>
      <c r="B1528" s="31" t="s">
        <v>4587</v>
      </c>
      <c r="C1528" s="31" t="str">
        <f>IF((Rapportage!C1528)="","",_xlfn.CONCAT(REPT("0",10-LEN(Rapportage!C1528)),Rapportage!C1528))</f>
        <v/>
      </c>
      <c r="D1528" s="31" t="s">
        <v>4588</v>
      </c>
      <c r="E1528" s="31" t="s">
        <v>19109</v>
      </c>
      <c r="F1528" s="31" t="s">
        <v>16587</v>
      </c>
      <c r="G1528" s="31" t="s">
        <v>4589</v>
      </c>
      <c r="H1528" s="31" t="s">
        <v>10595</v>
      </c>
      <c r="I1528" s="31">
        <v>1766</v>
      </c>
      <c r="J1528" s="31" t="e">
        <f ca="1">IF(($AB$2-$AA$2) &gt;= 0,IF(LEN(TEXT((V1528)*100,"00000"))=3,_xlfn.CONCAT(0,TEXT((V1528)*100,"00000")),TEXT((V1528)*100,"00000")),empty)</f>
        <v>#NAME?</v>
      </c>
      <c r="K1528" s="31" t="str">
        <f t="shared" si="147"/>
        <v/>
      </c>
      <c r="L1528" s="31" t="s">
        <v>14068</v>
      </c>
      <c r="M1528" s="31"/>
      <c r="N1528" s="33" t="e">
        <f>MOD(Rapportage!H1528-Rapportage!F1528,1)-P1528</f>
        <v>#VALUE!</v>
      </c>
      <c r="O1528" s="31" t="str">
        <f>IF(Rapportage!G1528="","",Rapportage!G1528-Rapportage!E1528)</f>
        <v/>
      </c>
      <c r="P1528" s="35" t="str">
        <f>IF(Rapportage!K1528="","",(Rapportage!K1528*60)/1440)</f>
        <v/>
      </c>
      <c r="Q1528" s="40" t="str">
        <f>IF(O1528=1,1-((Rapportage!F717-$X$2)),"")</f>
        <v/>
      </c>
      <c r="R1528" s="40" t="str">
        <f t="shared" si="146"/>
        <v/>
      </c>
      <c r="S1528" s="35" t="str">
        <f>IF(OR(O1528=1,Rapportage!H1528&lt;$X$3),IF(Rapportage!H1528&lt;"00:01","",(Rapportage!H1528-$X$2)),"")</f>
        <v/>
      </c>
      <c r="T1528" s="36" t="str">
        <f t="shared" si="148"/>
        <v/>
      </c>
      <c r="U1528" s="41" t="str">
        <f t="shared" si="149"/>
        <v/>
      </c>
      <c r="V1528" s="36" t="str">
        <f t="shared" si="150"/>
        <v/>
      </c>
      <c r="W1528" s="36" t="str">
        <f t="shared" si="151"/>
        <v/>
      </c>
      <c r="X1528" s="31"/>
      <c r="Y1528" s="31"/>
      <c r="Z1528" s="31" t="s">
        <v>10596</v>
      </c>
      <c r="AA1528" s="31">
        <v>1527</v>
      </c>
      <c r="AB1528" s="31"/>
      <c r="AC1528" s="31"/>
      <c r="AD1528" s="31"/>
      <c r="AE1528" s="31"/>
      <c r="AF1528" s="31"/>
    </row>
    <row r="1529" spans="1:32">
      <c r="A1529" s="31" t="str">
        <f>IF((Rapportage!A1529)="","",_xlfn.CONCAT(REPT("0",4-LEN(Rapportage!A1529)),Rapportage!A1529))</f>
        <v/>
      </c>
      <c r="B1529" s="31" t="s">
        <v>4590</v>
      </c>
      <c r="C1529" s="31" t="str">
        <f>IF((Rapportage!C1529)="","",_xlfn.CONCAT(REPT("0",10-LEN(Rapportage!C1529)),Rapportage!C1529))</f>
        <v/>
      </c>
      <c r="D1529" s="31" t="s">
        <v>4591</v>
      </c>
      <c r="E1529" s="31" t="s">
        <v>19110</v>
      </c>
      <c r="F1529" s="31" t="s">
        <v>16588</v>
      </c>
      <c r="G1529" s="31" t="s">
        <v>4592</v>
      </c>
      <c r="H1529" s="31" t="s">
        <v>10597</v>
      </c>
      <c r="I1529" s="31">
        <v>1766</v>
      </c>
      <c r="J1529" s="31" t="e">
        <f ca="1">IF(($AB$2-$AA$2) &gt;= 0,IF(LEN(TEXT((V1529)*100,"00000"))=3,_xlfn.CONCAT(0,TEXT((V1529)*100,"00000")),TEXT((V1529)*100,"00000")),empty)</f>
        <v>#NAME?</v>
      </c>
      <c r="K1529" s="31" t="str">
        <f t="shared" si="147"/>
        <v/>
      </c>
      <c r="L1529" s="31" t="s">
        <v>14069</v>
      </c>
      <c r="M1529" s="31"/>
      <c r="N1529" s="33" t="e">
        <f>MOD(Rapportage!H1529-Rapportage!F1529,1)-P1529</f>
        <v>#VALUE!</v>
      </c>
      <c r="O1529" s="31" t="str">
        <f>IF(Rapportage!G1529="","",Rapportage!G1529-Rapportage!E1529)</f>
        <v/>
      </c>
      <c r="P1529" s="35" t="str">
        <f>IF(Rapportage!K1529="","",(Rapportage!K1529*60)/1440)</f>
        <v/>
      </c>
      <c r="Q1529" s="40" t="str">
        <f>IF(O1529=1,1-((Rapportage!F718-$X$2)),"")</f>
        <v/>
      </c>
      <c r="R1529" s="40" t="str">
        <f t="shared" si="146"/>
        <v/>
      </c>
      <c r="S1529" s="35" t="str">
        <f>IF(OR(O1529=1,Rapportage!H1529&lt;$X$3),IF(Rapportage!H1529&lt;"00:01","",(Rapportage!H1529-$X$2)),"")</f>
        <v/>
      </c>
      <c r="T1529" s="36" t="str">
        <f t="shared" si="148"/>
        <v/>
      </c>
      <c r="U1529" s="41" t="str">
        <f t="shared" si="149"/>
        <v/>
      </c>
      <c r="V1529" s="36" t="str">
        <f t="shared" si="150"/>
        <v/>
      </c>
      <c r="W1529" s="36" t="str">
        <f t="shared" si="151"/>
        <v/>
      </c>
      <c r="X1529" s="31"/>
      <c r="Y1529" s="31"/>
      <c r="Z1529" s="31" t="s">
        <v>10598</v>
      </c>
      <c r="AA1529" s="31">
        <v>1528</v>
      </c>
      <c r="AB1529" s="31"/>
      <c r="AC1529" s="31"/>
      <c r="AD1529" s="31"/>
      <c r="AE1529" s="31"/>
      <c r="AF1529" s="31"/>
    </row>
    <row r="1530" spans="1:32">
      <c r="A1530" s="31" t="str">
        <f>IF((Rapportage!A1530)="","",_xlfn.CONCAT(REPT("0",4-LEN(Rapportage!A1530)),Rapportage!A1530))</f>
        <v/>
      </c>
      <c r="B1530" s="31" t="s">
        <v>4593</v>
      </c>
      <c r="C1530" s="31" t="str">
        <f>IF((Rapportage!C1530)="","",_xlfn.CONCAT(REPT("0",10-LEN(Rapportage!C1530)),Rapportage!C1530))</f>
        <v/>
      </c>
      <c r="D1530" s="31" t="s">
        <v>4594</v>
      </c>
      <c r="E1530" s="31" t="s">
        <v>19111</v>
      </c>
      <c r="F1530" s="31" t="s">
        <v>16589</v>
      </c>
      <c r="G1530" s="31" t="s">
        <v>4595</v>
      </c>
      <c r="H1530" s="31" t="s">
        <v>10599</v>
      </c>
      <c r="I1530" s="31">
        <v>1766</v>
      </c>
      <c r="J1530" s="31" t="e">
        <f ca="1">IF(($AB$2-$AA$2) &gt;= 0,IF(LEN(TEXT((V1530)*100,"00000"))=3,_xlfn.CONCAT(0,TEXT((V1530)*100,"00000")),TEXT((V1530)*100,"00000")),empty)</f>
        <v>#NAME?</v>
      </c>
      <c r="K1530" s="31" t="str">
        <f t="shared" si="147"/>
        <v/>
      </c>
      <c r="L1530" s="31" t="s">
        <v>14070</v>
      </c>
      <c r="M1530" s="31"/>
      <c r="N1530" s="33" t="e">
        <f>MOD(Rapportage!H1530-Rapportage!F1530,1)-P1530</f>
        <v>#VALUE!</v>
      </c>
      <c r="O1530" s="31" t="str">
        <f>IF(Rapportage!G1530="","",Rapportage!G1530-Rapportage!E1530)</f>
        <v/>
      </c>
      <c r="P1530" s="35" t="str">
        <f>IF(Rapportage!K1530="","",(Rapportage!K1530*60)/1440)</f>
        <v/>
      </c>
      <c r="Q1530" s="40" t="str">
        <f>IF(O1530=1,1-((Rapportage!F719-$X$2)),"")</f>
        <v/>
      </c>
      <c r="R1530" s="40" t="str">
        <f t="shared" si="146"/>
        <v/>
      </c>
      <c r="S1530" s="35" t="str">
        <f>IF(OR(O1530=1,Rapportage!H1530&lt;$X$3),IF(Rapportage!H1530&lt;"00:01","",(Rapportage!H1530-$X$2)),"")</f>
        <v/>
      </c>
      <c r="T1530" s="36" t="str">
        <f t="shared" si="148"/>
        <v/>
      </c>
      <c r="U1530" s="41" t="str">
        <f t="shared" si="149"/>
        <v/>
      </c>
      <c r="V1530" s="36" t="str">
        <f t="shared" si="150"/>
        <v/>
      </c>
      <c r="W1530" s="36" t="str">
        <f t="shared" si="151"/>
        <v/>
      </c>
      <c r="X1530" s="31"/>
      <c r="Y1530" s="31"/>
      <c r="Z1530" s="31" t="s">
        <v>10600</v>
      </c>
      <c r="AA1530" s="31">
        <v>1529</v>
      </c>
      <c r="AB1530" s="31"/>
      <c r="AC1530" s="31"/>
      <c r="AD1530" s="31"/>
      <c r="AE1530" s="31"/>
      <c r="AF1530" s="31"/>
    </row>
    <row r="1531" spans="1:32">
      <c r="A1531" s="31" t="str">
        <f>IF((Rapportage!A1531)="","",_xlfn.CONCAT(REPT("0",4-LEN(Rapportage!A1531)),Rapportage!A1531))</f>
        <v/>
      </c>
      <c r="B1531" s="31" t="s">
        <v>4596</v>
      </c>
      <c r="C1531" s="31" t="str">
        <f>IF((Rapportage!C1531)="","",_xlfn.CONCAT(REPT("0",10-LEN(Rapportage!C1531)),Rapportage!C1531))</f>
        <v/>
      </c>
      <c r="D1531" s="31" t="s">
        <v>4597</v>
      </c>
      <c r="E1531" s="31" t="s">
        <v>19112</v>
      </c>
      <c r="F1531" s="31" t="s">
        <v>16590</v>
      </c>
      <c r="G1531" s="31" t="s">
        <v>4598</v>
      </c>
      <c r="H1531" s="31" t="s">
        <v>10601</v>
      </c>
      <c r="I1531" s="31">
        <v>1766</v>
      </c>
      <c r="J1531" s="31" t="e">
        <f ca="1">IF(($AB$2-$AA$2) &gt;= 0,IF(LEN(TEXT((V1531)*100,"00000"))=3,_xlfn.CONCAT(0,TEXT((V1531)*100,"00000")),TEXT((V1531)*100,"00000")),empty)</f>
        <v>#NAME?</v>
      </c>
      <c r="K1531" s="31" t="str">
        <f t="shared" si="147"/>
        <v/>
      </c>
      <c r="L1531" s="31" t="s">
        <v>14071</v>
      </c>
      <c r="M1531" s="31"/>
      <c r="N1531" s="33" t="e">
        <f>MOD(Rapportage!H1531-Rapportage!F1531,1)-P1531</f>
        <v>#VALUE!</v>
      </c>
      <c r="O1531" s="31" t="str">
        <f>IF(Rapportage!G1531="","",Rapportage!G1531-Rapportage!E1531)</f>
        <v/>
      </c>
      <c r="P1531" s="35" t="str">
        <f>IF(Rapportage!K1531="","",(Rapportage!K1531*60)/1440)</f>
        <v/>
      </c>
      <c r="Q1531" s="40" t="str">
        <f>IF(O1531=1,1-((Rapportage!F720-$X$2)),"")</f>
        <v/>
      </c>
      <c r="R1531" s="40" t="str">
        <f t="shared" si="146"/>
        <v/>
      </c>
      <c r="S1531" s="35" t="str">
        <f>IF(OR(O1531=1,Rapportage!H1531&lt;$X$3),IF(Rapportage!H1531&lt;"00:01","",(Rapportage!H1531-$X$2)),"")</f>
        <v/>
      </c>
      <c r="T1531" s="36" t="str">
        <f t="shared" si="148"/>
        <v/>
      </c>
      <c r="U1531" s="41" t="str">
        <f t="shared" si="149"/>
        <v/>
      </c>
      <c r="V1531" s="36" t="str">
        <f t="shared" si="150"/>
        <v/>
      </c>
      <c r="W1531" s="36" t="str">
        <f t="shared" si="151"/>
        <v/>
      </c>
      <c r="X1531" s="31"/>
      <c r="Y1531" s="31"/>
      <c r="Z1531" s="31" t="s">
        <v>10602</v>
      </c>
      <c r="AA1531" s="31">
        <v>1530</v>
      </c>
      <c r="AB1531" s="31"/>
      <c r="AC1531" s="31"/>
      <c r="AD1531" s="31"/>
      <c r="AE1531" s="31"/>
      <c r="AF1531" s="31"/>
    </row>
    <row r="1532" spans="1:32">
      <c r="A1532" s="31" t="str">
        <f>IF((Rapportage!A1532)="","",_xlfn.CONCAT(REPT("0",4-LEN(Rapportage!A1532)),Rapportage!A1532))</f>
        <v/>
      </c>
      <c r="B1532" s="31" t="s">
        <v>4599</v>
      </c>
      <c r="C1532" s="31" t="str">
        <f>IF((Rapportage!C1532)="","",_xlfn.CONCAT(REPT("0",10-LEN(Rapportage!C1532)),Rapportage!C1532))</f>
        <v/>
      </c>
      <c r="D1532" s="31" t="s">
        <v>4600</v>
      </c>
      <c r="E1532" s="31" t="s">
        <v>19113</v>
      </c>
      <c r="F1532" s="31" t="s">
        <v>16591</v>
      </c>
      <c r="G1532" s="31" t="s">
        <v>4601</v>
      </c>
      <c r="H1532" s="31" t="s">
        <v>10603</v>
      </c>
      <c r="I1532" s="31">
        <v>1766</v>
      </c>
      <c r="J1532" s="31" t="e">
        <f ca="1">IF(($AB$2-$AA$2) &gt;= 0,IF(LEN(TEXT((V1532)*100,"00000"))=3,_xlfn.CONCAT(0,TEXT((V1532)*100,"00000")),TEXT((V1532)*100,"00000")),empty)</f>
        <v>#NAME?</v>
      </c>
      <c r="K1532" s="31" t="str">
        <f t="shared" si="147"/>
        <v/>
      </c>
      <c r="L1532" s="31" t="s">
        <v>14072</v>
      </c>
      <c r="M1532" s="31"/>
      <c r="N1532" s="33" t="e">
        <f>MOD(Rapportage!H1532-Rapportage!F1532,1)-P1532</f>
        <v>#VALUE!</v>
      </c>
      <c r="O1532" s="31" t="str">
        <f>IF(Rapportage!G1532="","",Rapportage!G1532-Rapportage!E1532)</f>
        <v/>
      </c>
      <c r="P1532" s="35" t="str">
        <f>IF(Rapportage!K1532="","",(Rapportage!K1532*60)/1440)</f>
        <v/>
      </c>
      <c r="Q1532" s="40" t="str">
        <f>IF(O1532=1,1-((Rapportage!F721-$X$2)),"")</f>
        <v/>
      </c>
      <c r="R1532" s="40" t="str">
        <f t="shared" si="146"/>
        <v/>
      </c>
      <c r="S1532" s="35" t="str">
        <f>IF(OR(O1532=1,Rapportage!H1532&lt;$X$3),IF(Rapportage!H1532&lt;"00:01","",(Rapportage!H1532-$X$2)),"")</f>
        <v/>
      </c>
      <c r="T1532" s="36" t="str">
        <f t="shared" si="148"/>
        <v/>
      </c>
      <c r="U1532" s="41" t="str">
        <f t="shared" si="149"/>
        <v/>
      </c>
      <c r="V1532" s="36" t="str">
        <f t="shared" si="150"/>
        <v/>
      </c>
      <c r="W1532" s="36" t="str">
        <f t="shared" si="151"/>
        <v/>
      </c>
      <c r="X1532" s="31"/>
      <c r="Y1532" s="31"/>
      <c r="Z1532" s="31" t="s">
        <v>10604</v>
      </c>
      <c r="AA1532" s="31">
        <v>1531</v>
      </c>
      <c r="AB1532" s="31"/>
      <c r="AC1532" s="31"/>
      <c r="AD1532" s="31"/>
      <c r="AE1532" s="31"/>
      <c r="AF1532" s="31"/>
    </row>
    <row r="1533" spans="1:32">
      <c r="A1533" s="31" t="str">
        <f>IF((Rapportage!A1533)="","",_xlfn.CONCAT(REPT("0",4-LEN(Rapportage!A1533)),Rapportage!A1533))</f>
        <v/>
      </c>
      <c r="B1533" s="31" t="s">
        <v>4602</v>
      </c>
      <c r="C1533" s="31" t="str">
        <f>IF((Rapportage!C1533)="","",_xlfn.CONCAT(REPT("0",10-LEN(Rapportage!C1533)),Rapportage!C1533))</f>
        <v/>
      </c>
      <c r="D1533" s="31" t="s">
        <v>4603</v>
      </c>
      <c r="E1533" s="31" t="s">
        <v>19114</v>
      </c>
      <c r="F1533" s="31" t="s">
        <v>16592</v>
      </c>
      <c r="G1533" s="31" t="s">
        <v>4604</v>
      </c>
      <c r="H1533" s="31" t="s">
        <v>10605</v>
      </c>
      <c r="I1533" s="31">
        <v>1766</v>
      </c>
      <c r="J1533" s="31" t="e">
        <f ca="1">IF(($AB$2-$AA$2) &gt;= 0,IF(LEN(TEXT((V1533)*100,"00000"))=3,_xlfn.CONCAT(0,TEXT((V1533)*100,"00000")),TEXT((V1533)*100,"00000")),empty)</f>
        <v>#NAME?</v>
      </c>
      <c r="K1533" s="31" t="str">
        <f t="shared" si="147"/>
        <v/>
      </c>
      <c r="L1533" s="31" t="s">
        <v>14073</v>
      </c>
      <c r="M1533" s="31"/>
      <c r="N1533" s="33" t="e">
        <f>MOD(Rapportage!H1533-Rapportage!F1533,1)-P1533</f>
        <v>#VALUE!</v>
      </c>
      <c r="O1533" s="31" t="str">
        <f>IF(Rapportage!G1533="","",Rapportage!G1533-Rapportage!E1533)</f>
        <v/>
      </c>
      <c r="P1533" s="35" t="str">
        <f>IF(Rapportage!K1533="","",(Rapportage!K1533*60)/1440)</f>
        <v/>
      </c>
      <c r="Q1533" s="40" t="str">
        <f>IF(O1533=1,1-((Rapportage!F722-$X$2)),"")</f>
        <v/>
      </c>
      <c r="R1533" s="40" t="str">
        <f t="shared" si="146"/>
        <v/>
      </c>
      <c r="S1533" s="35" t="str">
        <f>IF(OR(O1533=1,Rapportage!H1533&lt;$X$3),IF(Rapportage!H1533&lt;"00:01","",(Rapportage!H1533-$X$2)),"")</f>
        <v/>
      </c>
      <c r="T1533" s="36" t="str">
        <f t="shared" si="148"/>
        <v/>
      </c>
      <c r="U1533" s="41" t="str">
        <f t="shared" si="149"/>
        <v/>
      </c>
      <c r="V1533" s="36" t="str">
        <f t="shared" si="150"/>
        <v/>
      </c>
      <c r="W1533" s="36" t="str">
        <f t="shared" si="151"/>
        <v/>
      </c>
      <c r="X1533" s="31"/>
      <c r="Y1533" s="31"/>
      <c r="Z1533" s="31" t="s">
        <v>10606</v>
      </c>
      <c r="AA1533" s="31">
        <v>1532</v>
      </c>
      <c r="AB1533" s="31"/>
      <c r="AC1533" s="31"/>
      <c r="AD1533" s="31"/>
      <c r="AE1533" s="31"/>
      <c r="AF1533" s="31"/>
    </row>
    <row r="1534" spans="1:32">
      <c r="A1534" s="31" t="str">
        <f>IF((Rapportage!A1534)="","",_xlfn.CONCAT(REPT("0",4-LEN(Rapportage!A1534)),Rapportage!A1534))</f>
        <v/>
      </c>
      <c r="B1534" s="31" t="s">
        <v>4605</v>
      </c>
      <c r="C1534" s="31" t="str">
        <f>IF((Rapportage!C1534)="","",_xlfn.CONCAT(REPT("0",10-LEN(Rapportage!C1534)),Rapportage!C1534))</f>
        <v/>
      </c>
      <c r="D1534" s="31" t="s">
        <v>4606</v>
      </c>
      <c r="E1534" s="31" t="s">
        <v>19115</v>
      </c>
      <c r="F1534" s="31" t="s">
        <v>16593</v>
      </c>
      <c r="G1534" s="31" t="s">
        <v>4607</v>
      </c>
      <c r="H1534" s="31" t="s">
        <v>10607</v>
      </c>
      <c r="I1534" s="31">
        <v>1766</v>
      </c>
      <c r="J1534" s="31" t="e">
        <f ca="1">IF(($AB$2-$AA$2) &gt;= 0,IF(LEN(TEXT((V1534)*100,"00000"))=3,_xlfn.CONCAT(0,TEXT((V1534)*100,"00000")),TEXT((V1534)*100,"00000")),empty)</f>
        <v>#NAME?</v>
      </c>
      <c r="K1534" s="31" t="str">
        <f t="shared" si="147"/>
        <v/>
      </c>
      <c r="L1534" s="31" t="s">
        <v>14074</v>
      </c>
      <c r="M1534" s="31"/>
      <c r="N1534" s="33" t="e">
        <f>MOD(Rapportage!H1534-Rapportage!F1534,1)-P1534</f>
        <v>#VALUE!</v>
      </c>
      <c r="O1534" s="31" t="str">
        <f>IF(Rapportage!G1534="","",Rapportage!G1534-Rapportage!E1534)</f>
        <v/>
      </c>
      <c r="P1534" s="35" t="str">
        <f>IF(Rapportage!K1534="","",(Rapportage!K1534*60)/1440)</f>
        <v/>
      </c>
      <c r="Q1534" s="40" t="str">
        <f>IF(O1534=1,1-((Rapportage!F723-$X$2)),"")</f>
        <v/>
      </c>
      <c r="R1534" s="40" t="str">
        <f t="shared" si="146"/>
        <v/>
      </c>
      <c r="S1534" s="35" t="str">
        <f>IF(OR(O1534=1,Rapportage!H1534&lt;$X$3),IF(Rapportage!H1534&lt;"00:01","",(Rapportage!H1534-$X$2)),"")</f>
        <v/>
      </c>
      <c r="T1534" s="36" t="str">
        <f t="shared" si="148"/>
        <v/>
      </c>
      <c r="U1534" s="41" t="str">
        <f t="shared" si="149"/>
        <v/>
      </c>
      <c r="V1534" s="36" t="str">
        <f t="shared" si="150"/>
        <v/>
      </c>
      <c r="W1534" s="36" t="str">
        <f t="shared" si="151"/>
        <v/>
      </c>
      <c r="X1534" s="31"/>
      <c r="Y1534" s="31"/>
      <c r="Z1534" s="31" t="s">
        <v>10608</v>
      </c>
      <c r="AA1534" s="31">
        <v>1533</v>
      </c>
      <c r="AB1534" s="31"/>
      <c r="AC1534" s="31"/>
      <c r="AD1534" s="31"/>
      <c r="AE1534" s="31"/>
      <c r="AF1534" s="31"/>
    </row>
    <row r="1535" spans="1:32">
      <c r="A1535" s="31" t="str">
        <f>IF((Rapportage!A1535)="","",_xlfn.CONCAT(REPT("0",4-LEN(Rapportage!A1535)),Rapportage!A1535))</f>
        <v/>
      </c>
      <c r="B1535" s="31" t="s">
        <v>4608</v>
      </c>
      <c r="C1535" s="31" t="str">
        <f>IF((Rapportage!C1535)="","",_xlfn.CONCAT(REPT("0",10-LEN(Rapportage!C1535)),Rapportage!C1535))</f>
        <v/>
      </c>
      <c r="D1535" s="31" t="s">
        <v>4609</v>
      </c>
      <c r="E1535" s="31" t="s">
        <v>19116</v>
      </c>
      <c r="F1535" s="31" t="s">
        <v>16594</v>
      </c>
      <c r="G1535" s="31" t="s">
        <v>4610</v>
      </c>
      <c r="H1535" s="31" t="s">
        <v>10609</v>
      </c>
      <c r="I1535" s="31">
        <v>1766</v>
      </c>
      <c r="J1535" s="31" t="e">
        <f ca="1">IF(($AB$2-$AA$2) &gt;= 0,IF(LEN(TEXT((V1535)*100,"00000"))=3,_xlfn.CONCAT(0,TEXT((V1535)*100,"00000")),TEXT((V1535)*100,"00000")),empty)</f>
        <v>#NAME?</v>
      </c>
      <c r="K1535" s="31" t="str">
        <f t="shared" si="147"/>
        <v/>
      </c>
      <c r="L1535" s="31" t="s">
        <v>14075</v>
      </c>
      <c r="M1535" s="31"/>
      <c r="N1535" s="33" t="e">
        <f>MOD(Rapportage!H1535-Rapportage!F1535,1)-P1535</f>
        <v>#VALUE!</v>
      </c>
      <c r="O1535" s="31" t="str">
        <f>IF(Rapportage!G1535="","",Rapportage!G1535-Rapportage!E1535)</f>
        <v/>
      </c>
      <c r="P1535" s="35" t="str">
        <f>IF(Rapportage!K1535="","",(Rapportage!K1535*60)/1440)</f>
        <v/>
      </c>
      <c r="Q1535" s="40" t="str">
        <f>IF(O1535=1,1-((Rapportage!F724-$X$2)),"")</f>
        <v/>
      </c>
      <c r="R1535" s="40" t="str">
        <f t="shared" si="146"/>
        <v/>
      </c>
      <c r="S1535" s="35" t="str">
        <f>IF(OR(O1535=1,Rapportage!H1535&lt;$X$3),IF(Rapportage!H1535&lt;"00:01","",(Rapportage!H1535-$X$2)),"")</f>
        <v/>
      </c>
      <c r="T1535" s="36" t="str">
        <f t="shared" si="148"/>
        <v/>
      </c>
      <c r="U1535" s="41" t="str">
        <f t="shared" si="149"/>
        <v/>
      </c>
      <c r="V1535" s="36" t="str">
        <f t="shared" si="150"/>
        <v/>
      </c>
      <c r="W1535" s="36" t="str">
        <f t="shared" si="151"/>
        <v/>
      </c>
      <c r="X1535" s="31"/>
      <c r="Y1535" s="31"/>
      <c r="Z1535" s="31" t="s">
        <v>10610</v>
      </c>
      <c r="AA1535" s="31">
        <v>1534</v>
      </c>
      <c r="AB1535" s="31"/>
      <c r="AC1535" s="31"/>
      <c r="AD1535" s="31"/>
      <c r="AE1535" s="31"/>
      <c r="AF1535" s="31"/>
    </row>
    <row r="1536" spans="1:32">
      <c r="A1536" s="31" t="str">
        <f>IF((Rapportage!A1536)="","",_xlfn.CONCAT(REPT("0",4-LEN(Rapportage!A1536)),Rapportage!A1536))</f>
        <v/>
      </c>
      <c r="B1536" s="31" t="s">
        <v>4611</v>
      </c>
      <c r="C1536" s="31" t="str">
        <f>IF((Rapportage!C1536)="","",_xlfn.CONCAT(REPT("0",10-LEN(Rapportage!C1536)),Rapportage!C1536))</f>
        <v/>
      </c>
      <c r="D1536" s="31" t="s">
        <v>4612</v>
      </c>
      <c r="E1536" s="31" t="s">
        <v>19117</v>
      </c>
      <c r="F1536" s="31" t="s">
        <v>16595</v>
      </c>
      <c r="G1536" s="31" t="s">
        <v>4613</v>
      </c>
      <c r="H1536" s="31" t="s">
        <v>10611</v>
      </c>
      <c r="I1536" s="31">
        <v>1766</v>
      </c>
      <c r="J1536" s="31" t="e">
        <f ca="1">IF(($AB$2-$AA$2) &gt;= 0,IF(LEN(TEXT((V1536)*100,"00000"))=3,_xlfn.CONCAT(0,TEXT((V1536)*100,"00000")),TEXT((V1536)*100,"00000")),empty)</f>
        <v>#NAME?</v>
      </c>
      <c r="K1536" s="31" t="str">
        <f t="shared" si="147"/>
        <v/>
      </c>
      <c r="L1536" s="31" t="s">
        <v>14076</v>
      </c>
      <c r="M1536" s="31"/>
      <c r="N1536" s="33" t="e">
        <f>MOD(Rapportage!H1536-Rapportage!F1536,1)-P1536</f>
        <v>#VALUE!</v>
      </c>
      <c r="O1536" s="31" t="str">
        <f>IF(Rapportage!G1536="","",Rapportage!G1536-Rapportage!E1536)</f>
        <v/>
      </c>
      <c r="P1536" s="35" t="str">
        <f>IF(Rapportage!K1536="","",(Rapportage!K1536*60)/1440)</f>
        <v/>
      </c>
      <c r="Q1536" s="40" t="str">
        <f>IF(O1536=1,1-((Rapportage!F725-$X$2)),"")</f>
        <v/>
      </c>
      <c r="R1536" s="40" t="str">
        <f t="shared" si="146"/>
        <v/>
      </c>
      <c r="S1536" s="35" t="str">
        <f>IF(OR(O1536=1,Rapportage!H1536&lt;$X$3),IF(Rapportage!H1536&lt;"00:01","",(Rapportage!H1536-$X$2)),"")</f>
        <v/>
      </c>
      <c r="T1536" s="36" t="str">
        <f t="shared" si="148"/>
        <v/>
      </c>
      <c r="U1536" s="41" t="str">
        <f t="shared" si="149"/>
        <v/>
      </c>
      <c r="V1536" s="36" t="str">
        <f t="shared" si="150"/>
        <v/>
      </c>
      <c r="W1536" s="36" t="str">
        <f t="shared" si="151"/>
        <v/>
      </c>
      <c r="X1536" s="31"/>
      <c r="Y1536" s="31"/>
      <c r="Z1536" s="31" t="s">
        <v>10612</v>
      </c>
      <c r="AA1536" s="31">
        <v>1535</v>
      </c>
      <c r="AB1536" s="31"/>
      <c r="AC1536" s="31"/>
      <c r="AD1536" s="31"/>
      <c r="AE1536" s="31"/>
      <c r="AF1536" s="31"/>
    </row>
    <row r="1537" spans="1:32">
      <c r="A1537" s="31" t="str">
        <f>IF((Rapportage!A1537)="","",_xlfn.CONCAT(REPT("0",4-LEN(Rapportage!A1537)),Rapportage!A1537))</f>
        <v/>
      </c>
      <c r="B1537" s="31" t="s">
        <v>4614</v>
      </c>
      <c r="C1537" s="31" t="str">
        <f>IF((Rapportage!C1537)="","",_xlfn.CONCAT(REPT("0",10-LEN(Rapportage!C1537)),Rapportage!C1537))</f>
        <v/>
      </c>
      <c r="D1537" s="31" t="s">
        <v>4615</v>
      </c>
      <c r="E1537" s="31" t="s">
        <v>19118</v>
      </c>
      <c r="F1537" s="31" t="s">
        <v>16596</v>
      </c>
      <c r="G1537" s="31" t="s">
        <v>4616</v>
      </c>
      <c r="H1537" s="31" t="s">
        <v>10613</v>
      </c>
      <c r="I1537" s="31">
        <v>1766</v>
      </c>
      <c r="J1537" s="31" t="e">
        <f ca="1">IF(($AB$2-$AA$2) &gt;= 0,IF(LEN(TEXT((V1537)*100,"00000"))=3,_xlfn.CONCAT(0,TEXT((V1537)*100,"00000")),TEXT((V1537)*100,"00000")),empty)</f>
        <v>#NAME?</v>
      </c>
      <c r="K1537" s="31" t="str">
        <f t="shared" si="147"/>
        <v/>
      </c>
      <c r="L1537" s="31" t="s">
        <v>14077</v>
      </c>
      <c r="M1537" s="31"/>
      <c r="N1537" s="33" t="e">
        <f>MOD(Rapportage!H1537-Rapportage!F1537,1)-P1537</f>
        <v>#VALUE!</v>
      </c>
      <c r="O1537" s="31" t="str">
        <f>IF(Rapportage!G1537="","",Rapportage!G1537-Rapportage!E1537)</f>
        <v/>
      </c>
      <c r="P1537" s="35" t="str">
        <f>IF(Rapportage!K1537="","",(Rapportage!K1537*60)/1440)</f>
        <v/>
      </c>
      <c r="Q1537" s="40" t="str">
        <f>IF(O1537=1,1-((Rapportage!F726-$X$2)),"")</f>
        <v/>
      </c>
      <c r="R1537" s="40" t="str">
        <f t="shared" si="146"/>
        <v/>
      </c>
      <c r="S1537" s="35" t="str">
        <f>IF(OR(O1537=1,Rapportage!H1537&lt;$X$3),IF(Rapportage!H1537&lt;"00:01","",(Rapportage!H1537-$X$2)),"")</f>
        <v/>
      </c>
      <c r="T1537" s="36" t="str">
        <f t="shared" si="148"/>
        <v/>
      </c>
      <c r="U1537" s="41" t="str">
        <f t="shared" si="149"/>
        <v/>
      </c>
      <c r="V1537" s="36" t="str">
        <f t="shared" si="150"/>
        <v/>
      </c>
      <c r="W1537" s="36" t="str">
        <f t="shared" si="151"/>
        <v/>
      </c>
      <c r="X1537" s="31"/>
      <c r="Y1537" s="31"/>
      <c r="Z1537" s="31" t="s">
        <v>10614</v>
      </c>
      <c r="AA1537" s="31">
        <v>1536</v>
      </c>
      <c r="AB1537" s="31"/>
      <c r="AC1537" s="31"/>
      <c r="AD1537" s="31"/>
      <c r="AE1537" s="31"/>
      <c r="AF1537" s="31"/>
    </row>
    <row r="1538" spans="1:32">
      <c r="A1538" s="31" t="str">
        <f>IF((Rapportage!A1538)="","",_xlfn.CONCAT(REPT("0",4-LEN(Rapportage!A1538)),Rapportage!A1538))</f>
        <v/>
      </c>
      <c r="B1538" s="31" t="s">
        <v>4617</v>
      </c>
      <c r="C1538" s="31" t="str">
        <f>IF((Rapportage!C1538)="","",_xlfn.CONCAT(REPT("0",10-LEN(Rapportage!C1538)),Rapportage!C1538))</f>
        <v/>
      </c>
      <c r="D1538" s="31" t="s">
        <v>4618</v>
      </c>
      <c r="E1538" s="31" t="s">
        <v>19119</v>
      </c>
      <c r="F1538" s="31" t="s">
        <v>16597</v>
      </c>
      <c r="G1538" s="31" t="s">
        <v>4619</v>
      </c>
      <c r="H1538" s="31" t="s">
        <v>10615</v>
      </c>
      <c r="I1538" s="31">
        <v>1766</v>
      </c>
      <c r="J1538" s="31" t="e">
        <f ca="1">IF(($AB$2-$AA$2) &gt;= 0,IF(LEN(TEXT((V1538)*100,"00000"))=3,_xlfn.CONCAT(0,TEXT((V1538)*100,"00000")),TEXT((V1538)*100,"00000")),empty)</f>
        <v>#NAME?</v>
      </c>
      <c r="K1538" s="31" t="str">
        <f t="shared" si="147"/>
        <v/>
      </c>
      <c r="L1538" s="31" t="s">
        <v>14078</v>
      </c>
      <c r="M1538" s="31"/>
      <c r="N1538" s="33" t="e">
        <f>MOD(Rapportage!H1538-Rapportage!F1538,1)-P1538</f>
        <v>#VALUE!</v>
      </c>
      <c r="O1538" s="31" t="str">
        <f>IF(Rapportage!G1538="","",Rapportage!G1538-Rapportage!E1538)</f>
        <v/>
      </c>
      <c r="P1538" s="35" t="str">
        <f>IF(Rapportage!K1538="","",(Rapportage!K1538*60)/1440)</f>
        <v/>
      </c>
      <c r="Q1538" s="40" t="str">
        <f>IF(O1538=1,1-((Rapportage!F727-$X$2)),"")</f>
        <v/>
      </c>
      <c r="R1538" s="40" t="str">
        <f t="shared" ref="R1538:R1601" si="152">IF(Q1538="","",(Q1538-N1538))</f>
        <v/>
      </c>
      <c r="S1538" s="35" t="str">
        <f>IF(OR(O1538=1,Rapportage!H1538&lt;$X$3),IF(Rapportage!H1538&lt;"00:01","",(Rapportage!H1538-$X$2)),"")</f>
        <v/>
      </c>
      <c r="T1538" s="36" t="str">
        <f t="shared" si="148"/>
        <v/>
      </c>
      <c r="U1538" s="41" t="str">
        <f t="shared" si="149"/>
        <v/>
      </c>
      <c r="V1538" s="36" t="str">
        <f t="shared" si="150"/>
        <v/>
      </c>
      <c r="W1538" s="36" t="str">
        <f t="shared" si="151"/>
        <v/>
      </c>
      <c r="X1538" s="31"/>
      <c r="Y1538" s="31"/>
      <c r="Z1538" s="31" t="s">
        <v>10616</v>
      </c>
      <c r="AA1538" s="31">
        <v>1537</v>
      </c>
      <c r="AB1538" s="31"/>
      <c r="AC1538" s="31"/>
      <c r="AD1538" s="31"/>
      <c r="AE1538" s="31"/>
      <c r="AF1538" s="31"/>
    </row>
    <row r="1539" spans="1:32">
      <c r="A1539" s="31" t="str">
        <f>IF((Rapportage!A1539)="","",_xlfn.CONCAT(REPT("0",4-LEN(Rapportage!A1539)),Rapportage!A1539))</f>
        <v/>
      </c>
      <c r="B1539" s="31" t="s">
        <v>4620</v>
      </c>
      <c r="C1539" s="31" t="str">
        <f>IF((Rapportage!C1539)="","",_xlfn.CONCAT(REPT("0",10-LEN(Rapportage!C1539)),Rapportage!C1539))</f>
        <v/>
      </c>
      <c r="D1539" s="31" t="s">
        <v>4621</v>
      </c>
      <c r="E1539" s="31" t="s">
        <v>19120</v>
      </c>
      <c r="F1539" s="31" t="s">
        <v>16598</v>
      </c>
      <c r="G1539" s="31" t="s">
        <v>4622</v>
      </c>
      <c r="H1539" s="31" t="s">
        <v>10617</v>
      </c>
      <c r="I1539" s="31">
        <v>1766</v>
      </c>
      <c r="J1539" s="31" t="e">
        <f ca="1">IF(($AB$2-$AA$2) &gt;= 0,IF(LEN(TEXT((V1539)*100,"00000"))=3,_xlfn.CONCAT(0,TEXT((V1539)*100,"00000")),TEXT((V1539)*100,"00000")),empty)</f>
        <v>#NAME?</v>
      </c>
      <c r="K1539" s="31" t="str">
        <f t="shared" ref="K1539:K1602" si="153">IF(W1539="","",IF(LEN(TEXT((W1539)*100,"00000"))=3,_xlfn.CONCAT(0,TEXT((W1539)*100,"00000")),TEXT((W1539)*100,"00000")))</f>
        <v/>
      </c>
      <c r="L1539" s="31" t="s">
        <v>14079</v>
      </c>
      <c r="M1539" s="31"/>
      <c r="N1539" s="33" t="e">
        <f>MOD(Rapportage!H1539-Rapportage!F1539,1)-P1539</f>
        <v>#VALUE!</v>
      </c>
      <c r="O1539" s="31" t="str">
        <f>IF(Rapportage!G1539="","",Rapportage!G1539-Rapportage!E1539)</f>
        <v/>
      </c>
      <c r="P1539" s="35" t="str">
        <f>IF(Rapportage!K1539="","",(Rapportage!K1539*60)/1440)</f>
        <v/>
      </c>
      <c r="Q1539" s="40" t="str">
        <f>IF(O1539=1,1-((Rapportage!F728-$X$2)),"")</f>
        <v/>
      </c>
      <c r="R1539" s="40" t="str">
        <f t="shared" si="152"/>
        <v/>
      </c>
      <c r="S1539" s="35" t="str">
        <f>IF(OR(O1539=1,Rapportage!H1539&lt;$X$3),IF(Rapportage!H1539&lt;"00:01","",(Rapportage!H1539-$X$2)),"")</f>
        <v/>
      </c>
      <c r="T1539" s="36" t="str">
        <f t="shared" si="148"/>
        <v/>
      </c>
      <c r="U1539" s="41" t="str">
        <f t="shared" si="149"/>
        <v/>
      </c>
      <c r="V1539" s="36" t="str">
        <f t="shared" si="150"/>
        <v/>
      </c>
      <c r="W1539" s="36" t="str">
        <f t="shared" si="151"/>
        <v/>
      </c>
      <c r="X1539" s="31"/>
      <c r="Y1539" s="31"/>
      <c r="Z1539" s="31" t="s">
        <v>10618</v>
      </c>
      <c r="AA1539" s="31">
        <v>1538</v>
      </c>
      <c r="AB1539" s="31"/>
      <c r="AC1539" s="31"/>
      <c r="AD1539" s="31"/>
      <c r="AE1539" s="31"/>
      <c r="AF1539" s="31"/>
    </row>
    <row r="1540" spans="1:32">
      <c r="A1540" s="31" t="str">
        <f>IF((Rapportage!A1540)="","",_xlfn.CONCAT(REPT("0",4-LEN(Rapportage!A1540)),Rapportage!A1540))</f>
        <v/>
      </c>
      <c r="B1540" s="31" t="s">
        <v>4623</v>
      </c>
      <c r="C1540" s="31" t="str">
        <f>IF((Rapportage!C1540)="","",_xlfn.CONCAT(REPT("0",10-LEN(Rapportage!C1540)),Rapportage!C1540))</f>
        <v/>
      </c>
      <c r="D1540" s="31" t="s">
        <v>4624</v>
      </c>
      <c r="E1540" s="31" t="s">
        <v>19121</v>
      </c>
      <c r="F1540" s="31" t="s">
        <v>16599</v>
      </c>
      <c r="G1540" s="31" t="s">
        <v>4625</v>
      </c>
      <c r="H1540" s="31" t="s">
        <v>10619</v>
      </c>
      <c r="I1540" s="31">
        <v>1766</v>
      </c>
      <c r="J1540" s="31" t="e">
        <f ca="1">IF(($AB$2-$AA$2) &gt;= 0,IF(LEN(TEXT((V1540)*100,"00000"))=3,_xlfn.CONCAT(0,TEXT((V1540)*100,"00000")),TEXT((V1540)*100,"00000")),empty)</f>
        <v>#NAME?</v>
      </c>
      <c r="K1540" s="31" t="str">
        <f t="shared" si="153"/>
        <v/>
      </c>
      <c r="L1540" s="31" t="s">
        <v>14080</v>
      </c>
      <c r="M1540" s="31"/>
      <c r="N1540" s="33" t="e">
        <f>MOD(Rapportage!H1540-Rapportage!F1540,1)-P1540</f>
        <v>#VALUE!</v>
      </c>
      <c r="O1540" s="31" t="str">
        <f>IF(Rapportage!G1540="","",Rapportage!G1540-Rapportage!E1540)</f>
        <v/>
      </c>
      <c r="P1540" s="35" t="str">
        <f>IF(Rapportage!K1540="","",(Rapportage!K1540*60)/1440)</f>
        <v/>
      </c>
      <c r="Q1540" s="40" t="str">
        <f>IF(O1540=1,1-((Rapportage!F729-$X$2)),"")</f>
        <v/>
      </c>
      <c r="R1540" s="40" t="str">
        <f t="shared" si="152"/>
        <v/>
      </c>
      <c r="S1540" s="35" t="str">
        <f>IF(OR(O1540=1,Rapportage!H1540&lt;$X$3),IF(Rapportage!H1540&lt;"00:01","",(Rapportage!H1540-$X$2)),"")</f>
        <v/>
      </c>
      <c r="T1540" s="36" t="str">
        <f t="shared" si="148"/>
        <v/>
      </c>
      <c r="U1540" s="41" t="str">
        <f t="shared" si="149"/>
        <v/>
      </c>
      <c r="V1540" s="36" t="str">
        <f t="shared" si="150"/>
        <v/>
      </c>
      <c r="W1540" s="36" t="str">
        <f t="shared" si="151"/>
        <v/>
      </c>
      <c r="X1540" s="31"/>
      <c r="Y1540" s="31"/>
      <c r="Z1540" s="31" t="s">
        <v>10620</v>
      </c>
      <c r="AA1540" s="31">
        <v>1539</v>
      </c>
      <c r="AB1540" s="31"/>
      <c r="AC1540" s="31"/>
      <c r="AD1540" s="31"/>
      <c r="AE1540" s="31"/>
      <c r="AF1540" s="31"/>
    </row>
    <row r="1541" spans="1:32">
      <c r="A1541" s="31" t="str">
        <f>IF((Rapportage!A1541)="","",_xlfn.CONCAT(REPT("0",4-LEN(Rapportage!A1541)),Rapportage!A1541))</f>
        <v/>
      </c>
      <c r="B1541" s="31" t="s">
        <v>4626</v>
      </c>
      <c r="C1541" s="31" t="str">
        <f>IF((Rapportage!C1541)="","",_xlfn.CONCAT(REPT("0",10-LEN(Rapportage!C1541)),Rapportage!C1541))</f>
        <v/>
      </c>
      <c r="D1541" s="31" t="s">
        <v>4627</v>
      </c>
      <c r="E1541" s="31" t="s">
        <v>19122</v>
      </c>
      <c r="F1541" s="31" t="s">
        <v>16600</v>
      </c>
      <c r="G1541" s="31" t="s">
        <v>4628</v>
      </c>
      <c r="H1541" s="31" t="s">
        <v>10621</v>
      </c>
      <c r="I1541" s="31">
        <v>1766</v>
      </c>
      <c r="J1541" s="31" t="e">
        <f ca="1">IF(($AB$2-$AA$2) &gt;= 0,IF(LEN(TEXT((V1541)*100,"00000"))=3,_xlfn.CONCAT(0,TEXT((V1541)*100,"00000")),TEXT((V1541)*100,"00000")),empty)</f>
        <v>#NAME?</v>
      </c>
      <c r="K1541" s="31" t="str">
        <f t="shared" si="153"/>
        <v/>
      </c>
      <c r="L1541" s="31" t="s">
        <v>14081</v>
      </c>
      <c r="M1541" s="31"/>
      <c r="N1541" s="33" t="e">
        <f>MOD(Rapportage!H1541-Rapportage!F1541,1)-P1541</f>
        <v>#VALUE!</v>
      </c>
      <c r="O1541" s="31" t="str">
        <f>IF(Rapportage!G1541="","",Rapportage!G1541-Rapportage!E1541)</f>
        <v/>
      </c>
      <c r="P1541" s="35" t="str">
        <f>IF(Rapportage!K1541="","",(Rapportage!K1541*60)/1440)</f>
        <v/>
      </c>
      <c r="Q1541" s="40" t="str">
        <f>IF(O1541=1,1-((Rapportage!F730-$X$2)),"")</f>
        <v/>
      </c>
      <c r="R1541" s="40" t="str">
        <f t="shared" si="152"/>
        <v/>
      </c>
      <c r="S1541" s="35" t="str">
        <f>IF(OR(O1541=1,Rapportage!H1541&lt;$X$3),IF(Rapportage!H1541&lt;"00:01","",(Rapportage!H1541-$X$2)),"")</f>
        <v/>
      </c>
      <c r="T1541" s="36" t="str">
        <f t="shared" si="148"/>
        <v/>
      </c>
      <c r="U1541" s="41" t="str">
        <f t="shared" si="149"/>
        <v/>
      </c>
      <c r="V1541" s="36" t="str">
        <f t="shared" si="150"/>
        <v/>
      </c>
      <c r="W1541" s="36" t="str">
        <f t="shared" si="151"/>
        <v/>
      </c>
      <c r="X1541" s="31"/>
      <c r="Y1541" s="31"/>
      <c r="Z1541" s="31" t="s">
        <v>10622</v>
      </c>
      <c r="AA1541" s="31">
        <v>1540</v>
      </c>
      <c r="AB1541" s="31"/>
      <c r="AC1541" s="31"/>
      <c r="AD1541" s="31"/>
      <c r="AE1541" s="31"/>
      <c r="AF1541" s="31"/>
    </row>
    <row r="1542" spans="1:32">
      <c r="A1542" s="31" t="str">
        <f>IF((Rapportage!A1542)="","",_xlfn.CONCAT(REPT("0",4-LEN(Rapportage!A1542)),Rapportage!A1542))</f>
        <v/>
      </c>
      <c r="B1542" s="31" t="s">
        <v>4629</v>
      </c>
      <c r="C1542" s="31" t="str">
        <f>IF((Rapportage!C1542)="","",_xlfn.CONCAT(REPT("0",10-LEN(Rapportage!C1542)),Rapportage!C1542))</f>
        <v/>
      </c>
      <c r="D1542" s="31" t="s">
        <v>4630</v>
      </c>
      <c r="E1542" s="31" t="s">
        <v>19123</v>
      </c>
      <c r="F1542" s="31" t="s">
        <v>16601</v>
      </c>
      <c r="G1542" s="31" t="s">
        <v>4631</v>
      </c>
      <c r="H1542" s="31" t="s">
        <v>10623</v>
      </c>
      <c r="I1542" s="31">
        <v>1766</v>
      </c>
      <c r="J1542" s="31" t="e">
        <f ca="1">IF(($AB$2-$AA$2) &gt;= 0,IF(LEN(TEXT((V1542)*100,"00000"))=3,_xlfn.CONCAT(0,TEXT((V1542)*100,"00000")),TEXT((V1542)*100,"00000")),empty)</f>
        <v>#NAME?</v>
      </c>
      <c r="K1542" s="31" t="str">
        <f t="shared" si="153"/>
        <v/>
      </c>
      <c r="L1542" s="31" t="s">
        <v>14082</v>
      </c>
      <c r="M1542" s="31"/>
      <c r="N1542" s="33" t="e">
        <f>MOD(Rapportage!H1542-Rapportage!F1542,1)-P1542</f>
        <v>#VALUE!</v>
      </c>
      <c r="O1542" s="31" t="str">
        <f>IF(Rapportage!G1542="","",Rapportage!G1542-Rapportage!E1542)</f>
        <v/>
      </c>
      <c r="P1542" s="35" t="str">
        <f>IF(Rapportage!K1542="","",(Rapportage!K1542*60)/1440)</f>
        <v/>
      </c>
      <c r="Q1542" s="40" t="str">
        <f>IF(O1542=1,1-((Rapportage!F731-$X$2)),"")</f>
        <v/>
      </c>
      <c r="R1542" s="40" t="str">
        <f t="shared" si="152"/>
        <v/>
      </c>
      <c r="S1542" s="35" t="str">
        <f>IF(OR(O1542=1,Rapportage!H1542&lt;$X$3),IF(Rapportage!H1542&lt;"00:01","",(Rapportage!H1542-$X$2)),"")</f>
        <v/>
      </c>
      <c r="T1542" s="36" t="str">
        <f t="shared" si="148"/>
        <v/>
      </c>
      <c r="U1542" s="41" t="str">
        <f t="shared" si="149"/>
        <v/>
      </c>
      <c r="V1542" s="36" t="str">
        <f t="shared" si="150"/>
        <v/>
      </c>
      <c r="W1542" s="36" t="str">
        <f t="shared" si="151"/>
        <v/>
      </c>
      <c r="X1542" s="31"/>
      <c r="Y1542" s="31"/>
      <c r="Z1542" s="31" t="s">
        <v>10624</v>
      </c>
      <c r="AA1542" s="31">
        <v>1541</v>
      </c>
      <c r="AB1542" s="31"/>
      <c r="AC1542" s="31"/>
      <c r="AD1542" s="31"/>
      <c r="AE1542" s="31"/>
      <c r="AF1542" s="31"/>
    </row>
    <row r="1543" spans="1:32">
      <c r="A1543" s="31" t="str">
        <f>IF((Rapportage!A1543)="","",_xlfn.CONCAT(REPT("0",4-LEN(Rapportage!A1543)),Rapportage!A1543))</f>
        <v/>
      </c>
      <c r="B1543" s="31" t="s">
        <v>4632</v>
      </c>
      <c r="C1543" s="31" t="str">
        <f>IF((Rapportage!C1543)="","",_xlfn.CONCAT(REPT("0",10-LEN(Rapportage!C1543)),Rapportage!C1543))</f>
        <v/>
      </c>
      <c r="D1543" s="31" t="s">
        <v>4633</v>
      </c>
      <c r="E1543" s="31" t="s">
        <v>19124</v>
      </c>
      <c r="F1543" s="31" t="s">
        <v>16602</v>
      </c>
      <c r="G1543" s="31" t="s">
        <v>4634</v>
      </c>
      <c r="H1543" s="31" t="s">
        <v>10625</v>
      </c>
      <c r="I1543" s="31">
        <v>1766</v>
      </c>
      <c r="J1543" s="31" t="e">
        <f ca="1">IF(($AB$2-$AA$2) &gt;= 0,IF(LEN(TEXT((V1543)*100,"00000"))=3,_xlfn.CONCAT(0,TEXT((V1543)*100,"00000")),TEXT((V1543)*100,"00000")),empty)</f>
        <v>#NAME?</v>
      </c>
      <c r="K1543" s="31" t="str">
        <f t="shared" si="153"/>
        <v/>
      </c>
      <c r="L1543" s="31" t="s">
        <v>14083</v>
      </c>
      <c r="M1543" s="31"/>
      <c r="N1543" s="33" t="e">
        <f>MOD(Rapportage!H1543-Rapportage!F1543,1)-P1543</f>
        <v>#VALUE!</v>
      </c>
      <c r="O1543" s="31" t="str">
        <f>IF(Rapportage!G1543="","",Rapportage!G1543-Rapportage!E1543)</f>
        <v/>
      </c>
      <c r="P1543" s="35" t="str">
        <f>IF(Rapportage!K1543="","",(Rapportage!K1543*60)/1440)</f>
        <v/>
      </c>
      <c r="Q1543" s="40" t="str">
        <f>IF(O1543=1,1-((Rapportage!F732-$X$2)),"")</f>
        <v/>
      </c>
      <c r="R1543" s="40" t="str">
        <f t="shared" si="152"/>
        <v/>
      </c>
      <c r="S1543" s="35" t="str">
        <f>IF(OR(O1543=1,Rapportage!H1543&lt;$X$3),IF(Rapportage!H1543&lt;"00:01","",(Rapportage!H1543-$X$2)),"")</f>
        <v/>
      </c>
      <c r="T1543" s="36" t="str">
        <f t="shared" ref="T1543:T1606" si="154">IF(P1543="","",IF(S1543="",((P1543*1440)/60),(((R1543+S1543)*1440)/60)))</f>
        <v/>
      </c>
      <c r="U1543" s="41" t="str">
        <f t="shared" ref="U1543:U1606" si="155">IF(P1543="","",(P1543*1440)/60)</f>
        <v/>
      </c>
      <c r="V1543" s="36" t="str">
        <f t="shared" ref="V1543:V1606" si="156">IF(O1543="","",IF(O1543=0,((P1543*1440)/60),(R1543*1440)/60))</f>
        <v/>
      </c>
      <c r="W1543" s="36" t="str">
        <f t="shared" ref="W1543:W1606" si="157">IF(S1543="","",(S1543*1440)/60)</f>
        <v/>
      </c>
      <c r="X1543" s="31"/>
      <c r="Y1543" s="31"/>
      <c r="Z1543" s="31" t="s">
        <v>10626</v>
      </c>
      <c r="AA1543" s="31">
        <v>1542</v>
      </c>
      <c r="AB1543" s="31"/>
      <c r="AC1543" s="31"/>
      <c r="AD1543" s="31"/>
      <c r="AE1543" s="31"/>
      <c r="AF1543" s="31"/>
    </row>
    <row r="1544" spans="1:32">
      <c r="A1544" s="31" t="str">
        <f>IF((Rapportage!A1544)="","",_xlfn.CONCAT(REPT("0",4-LEN(Rapportage!A1544)),Rapportage!A1544))</f>
        <v/>
      </c>
      <c r="B1544" s="31" t="s">
        <v>4635</v>
      </c>
      <c r="C1544" s="31" t="str">
        <f>IF((Rapportage!C1544)="","",_xlfn.CONCAT(REPT("0",10-LEN(Rapportage!C1544)),Rapportage!C1544))</f>
        <v/>
      </c>
      <c r="D1544" s="31" t="s">
        <v>4636</v>
      </c>
      <c r="E1544" s="31" t="s">
        <v>19125</v>
      </c>
      <c r="F1544" s="31" t="s">
        <v>16603</v>
      </c>
      <c r="G1544" s="31" t="s">
        <v>4637</v>
      </c>
      <c r="H1544" s="31" t="s">
        <v>10627</v>
      </c>
      <c r="I1544" s="31">
        <v>1766</v>
      </c>
      <c r="J1544" s="31" t="e">
        <f ca="1">IF(($AB$2-$AA$2) &gt;= 0,IF(LEN(TEXT((V1544)*100,"00000"))=3,_xlfn.CONCAT(0,TEXT((V1544)*100,"00000")),TEXT((V1544)*100,"00000")),empty)</f>
        <v>#NAME?</v>
      </c>
      <c r="K1544" s="31" t="str">
        <f t="shared" si="153"/>
        <v/>
      </c>
      <c r="L1544" s="31" t="s">
        <v>14084</v>
      </c>
      <c r="M1544" s="31"/>
      <c r="N1544" s="33" t="e">
        <f>MOD(Rapportage!H1544-Rapportage!F1544,1)-P1544</f>
        <v>#VALUE!</v>
      </c>
      <c r="O1544" s="31" t="str">
        <f>IF(Rapportage!G1544="","",Rapportage!G1544-Rapportage!E1544)</f>
        <v/>
      </c>
      <c r="P1544" s="35" t="str">
        <f>IF(Rapportage!K1544="","",(Rapportage!K1544*60)/1440)</f>
        <v/>
      </c>
      <c r="Q1544" s="40" t="str">
        <f>IF(O1544=1,1-((Rapportage!F733-$X$2)),"")</f>
        <v/>
      </c>
      <c r="R1544" s="40" t="str">
        <f t="shared" si="152"/>
        <v/>
      </c>
      <c r="S1544" s="35" t="str">
        <f>IF(OR(O1544=1,Rapportage!H1544&lt;$X$3),IF(Rapportage!H1544&lt;"00:01","",(Rapportage!H1544-$X$2)),"")</f>
        <v/>
      </c>
      <c r="T1544" s="36" t="str">
        <f t="shared" si="154"/>
        <v/>
      </c>
      <c r="U1544" s="41" t="str">
        <f t="shared" si="155"/>
        <v/>
      </c>
      <c r="V1544" s="36" t="str">
        <f t="shared" si="156"/>
        <v/>
      </c>
      <c r="W1544" s="36" t="str">
        <f t="shared" si="157"/>
        <v/>
      </c>
      <c r="X1544" s="31"/>
      <c r="Y1544" s="31"/>
      <c r="Z1544" s="31" t="s">
        <v>10628</v>
      </c>
      <c r="AA1544" s="31">
        <v>1543</v>
      </c>
      <c r="AB1544" s="31"/>
      <c r="AC1544" s="31"/>
      <c r="AD1544" s="31"/>
      <c r="AE1544" s="31"/>
      <c r="AF1544" s="31"/>
    </row>
    <row r="1545" spans="1:32">
      <c r="A1545" s="31" t="str">
        <f>IF((Rapportage!A1545)="","",_xlfn.CONCAT(REPT("0",4-LEN(Rapportage!A1545)),Rapportage!A1545))</f>
        <v/>
      </c>
      <c r="B1545" s="31" t="s">
        <v>4638</v>
      </c>
      <c r="C1545" s="31" t="str">
        <f>IF((Rapportage!C1545)="","",_xlfn.CONCAT(REPT("0",10-LEN(Rapportage!C1545)),Rapportage!C1545))</f>
        <v/>
      </c>
      <c r="D1545" s="31" t="s">
        <v>4639</v>
      </c>
      <c r="E1545" s="31" t="s">
        <v>19126</v>
      </c>
      <c r="F1545" s="31" t="s">
        <v>16604</v>
      </c>
      <c r="G1545" s="31" t="s">
        <v>4640</v>
      </c>
      <c r="H1545" s="31" t="s">
        <v>10629</v>
      </c>
      <c r="I1545" s="31">
        <v>1766</v>
      </c>
      <c r="J1545" s="31" t="e">
        <f ca="1">IF(($AB$2-$AA$2) &gt;= 0,IF(LEN(TEXT((V1545)*100,"00000"))=3,_xlfn.CONCAT(0,TEXT((V1545)*100,"00000")),TEXT((V1545)*100,"00000")),empty)</f>
        <v>#NAME?</v>
      </c>
      <c r="K1545" s="31" t="str">
        <f t="shared" si="153"/>
        <v/>
      </c>
      <c r="L1545" s="31" t="s">
        <v>14085</v>
      </c>
      <c r="M1545" s="31"/>
      <c r="N1545" s="33" t="e">
        <f>MOD(Rapportage!H1545-Rapportage!F1545,1)-P1545</f>
        <v>#VALUE!</v>
      </c>
      <c r="O1545" s="31" t="str">
        <f>IF(Rapportage!G1545="","",Rapportage!G1545-Rapportage!E1545)</f>
        <v/>
      </c>
      <c r="P1545" s="35" t="str">
        <f>IF(Rapportage!K1545="","",(Rapportage!K1545*60)/1440)</f>
        <v/>
      </c>
      <c r="Q1545" s="40" t="str">
        <f>IF(O1545=1,1-((Rapportage!F734-$X$2)),"")</f>
        <v/>
      </c>
      <c r="R1545" s="40" t="str">
        <f t="shared" si="152"/>
        <v/>
      </c>
      <c r="S1545" s="35" t="str">
        <f>IF(OR(O1545=1,Rapportage!H1545&lt;$X$3),IF(Rapportage!H1545&lt;"00:01","",(Rapportage!H1545-$X$2)),"")</f>
        <v/>
      </c>
      <c r="T1545" s="36" t="str">
        <f t="shared" si="154"/>
        <v/>
      </c>
      <c r="U1545" s="41" t="str">
        <f t="shared" si="155"/>
        <v/>
      </c>
      <c r="V1545" s="36" t="str">
        <f t="shared" si="156"/>
        <v/>
      </c>
      <c r="W1545" s="36" t="str">
        <f t="shared" si="157"/>
        <v/>
      </c>
      <c r="X1545" s="31"/>
      <c r="Y1545" s="31"/>
      <c r="Z1545" s="31" t="s">
        <v>10630</v>
      </c>
      <c r="AA1545" s="31">
        <v>1544</v>
      </c>
      <c r="AB1545" s="31"/>
      <c r="AC1545" s="31"/>
      <c r="AD1545" s="31"/>
      <c r="AE1545" s="31"/>
      <c r="AF1545" s="31"/>
    </row>
    <row r="1546" spans="1:32">
      <c r="A1546" s="31" t="str">
        <f>IF((Rapportage!A1546)="","",_xlfn.CONCAT(REPT("0",4-LEN(Rapportage!A1546)),Rapportage!A1546))</f>
        <v/>
      </c>
      <c r="B1546" s="31" t="s">
        <v>4641</v>
      </c>
      <c r="C1546" s="31" t="str">
        <f>IF((Rapportage!C1546)="","",_xlfn.CONCAT(REPT("0",10-LEN(Rapportage!C1546)),Rapportage!C1546))</f>
        <v/>
      </c>
      <c r="D1546" s="31" t="s">
        <v>4642</v>
      </c>
      <c r="E1546" s="31" t="s">
        <v>19127</v>
      </c>
      <c r="F1546" s="31" t="s">
        <v>16605</v>
      </c>
      <c r="G1546" s="31" t="s">
        <v>4643</v>
      </c>
      <c r="H1546" s="31" t="s">
        <v>10631</v>
      </c>
      <c r="I1546" s="31">
        <v>1766</v>
      </c>
      <c r="J1546" s="31" t="e">
        <f ca="1">IF(($AB$2-$AA$2) &gt;= 0,IF(LEN(TEXT((V1546)*100,"00000"))=3,_xlfn.CONCAT(0,TEXT((V1546)*100,"00000")),TEXT((V1546)*100,"00000")),empty)</f>
        <v>#NAME?</v>
      </c>
      <c r="K1546" s="31" t="str">
        <f t="shared" si="153"/>
        <v/>
      </c>
      <c r="L1546" s="31" t="s">
        <v>14086</v>
      </c>
      <c r="M1546" s="31"/>
      <c r="N1546" s="33" t="e">
        <f>MOD(Rapportage!H1546-Rapportage!F1546,1)-P1546</f>
        <v>#VALUE!</v>
      </c>
      <c r="O1546" s="31" t="str">
        <f>IF(Rapportage!G1546="","",Rapportage!G1546-Rapportage!E1546)</f>
        <v/>
      </c>
      <c r="P1546" s="35" t="str">
        <f>IF(Rapportage!K1546="","",(Rapportage!K1546*60)/1440)</f>
        <v/>
      </c>
      <c r="Q1546" s="40" t="str">
        <f>IF(O1546=1,1-((Rapportage!F735-$X$2)),"")</f>
        <v/>
      </c>
      <c r="R1546" s="40" t="str">
        <f t="shared" si="152"/>
        <v/>
      </c>
      <c r="S1546" s="35" t="str">
        <f>IF(OR(O1546=1,Rapportage!H1546&lt;$X$3),IF(Rapportage!H1546&lt;"00:01","",(Rapportage!H1546-$X$2)),"")</f>
        <v/>
      </c>
      <c r="T1546" s="36" t="str">
        <f t="shared" si="154"/>
        <v/>
      </c>
      <c r="U1546" s="41" t="str">
        <f t="shared" si="155"/>
        <v/>
      </c>
      <c r="V1546" s="36" t="str">
        <f t="shared" si="156"/>
        <v/>
      </c>
      <c r="W1546" s="36" t="str">
        <f t="shared" si="157"/>
        <v/>
      </c>
      <c r="X1546" s="31"/>
      <c r="Y1546" s="31"/>
      <c r="Z1546" s="31" t="s">
        <v>10632</v>
      </c>
      <c r="AA1546" s="31">
        <v>1545</v>
      </c>
      <c r="AB1546" s="31"/>
      <c r="AC1546" s="31"/>
      <c r="AD1546" s="31"/>
      <c r="AE1546" s="31"/>
      <c r="AF1546" s="31"/>
    </row>
    <row r="1547" spans="1:32">
      <c r="A1547" s="31" t="str">
        <f>IF((Rapportage!A1547)="","",_xlfn.CONCAT(REPT("0",4-LEN(Rapportage!A1547)),Rapportage!A1547))</f>
        <v/>
      </c>
      <c r="B1547" s="31" t="s">
        <v>4644</v>
      </c>
      <c r="C1547" s="31" t="str">
        <f>IF((Rapportage!C1547)="","",_xlfn.CONCAT(REPT("0",10-LEN(Rapportage!C1547)),Rapportage!C1547))</f>
        <v/>
      </c>
      <c r="D1547" s="31" t="s">
        <v>4645</v>
      </c>
      <c r="E1547" s="31" t="s">
        <v>19128</v>
      </c>
      <c r="F1547" s="31" t="s">
        <v>16606</v>
      </c>
      <c r="G1547" s="31" t="s">
        <v>4646</v>
      </c>
      <c r="H1547" s="31" t="s">
        <v>10633</v>
      </c>
      <c r="I1547" s="31">
        <v>1766</v>
      </c>
      <c r="J1547" s="31" t="e">
        <f ca="1">IF(($AB$2-$AA$2) &gt;= 0,IF(LEN(TEXT((V1547)*100,"00000"))=3,_xlfn.CONCAT(0,TEXT((V1547)*100,"00000")),TEXT((V1547)*100,"00000")),empty)</f>
        <v>#NAME?</v>
      </c>
      <c r="K1547" s="31" t="str">
        <f t="shared" si="153"/>
        <v/>
      </c>
      <c r="L1547" s="31" t="s">
        <v>14087</v>
      </c>
      <c r="M1547" s="31"/>
      <c r="N1547" s="33" t="e">
        <f>MOD(Rapportage!H1547-Rapportage!F1547,1)-P1547</f>
        <v>#VALUE!</v>
      </c>
      <c r="O1547" s="31" t="str">
        <f>IF(Rapportage!G1547="","",Rapportage!G1547-Rapportage!E1547)</f>
        <v/>
      </c>
      <c r="P1547" s="35" t="str">
        <f>IF(Rapportage!K1547="","",(Rapportage!K1547*60)/1440)</f>
        <v/>
      </c>
      <c r="Q1547" s="40" t="str">
        <f>IF(O1547=1,1-((Rapportage!F736-$X$2)),"")</f>
        <v/>
      </c>
      <c r="R1547" s="40" t="str">
        <f t="shared" si="152"/>
        <v/>
      </c>
      <c r="S1547" s="35" t="str">
        <f>IF(OR(O1547=1,Rapportage!H1547&lt;$X$3),IF(Rapportage!H1547&lt;"00:01","",(Rapportage!H1547-$X$2)),"")</f>
        <v/>
      </c>
      <c r="T1547" s="36" t="str">
        <f t="shared" si="154"/>
        <v/>
      </c>
      <c r="U1547" s="41" t="str">
        <f t="shared" si="155"/>
        <v/>
      </c>
      <c r="V1547" s="36" t="str">
        <f t="shared" si="156"/>
        <v/>
      </c>
      <c r="W1547" s="36" t="str">
        <f t="shared" si="157"/>
        <v/>
      </c>
      <c r="X1547" s="31"/>
      <c r="Y1547" s="31"/>
      <c r="Z1547" s="31" t="s">
        <v>10634</v>
      </c>
      <c r="AA1547" s="31">
        <v>1546</v>
      </c>
      <c r="AB1547" s="31"/>
      <c r="AC1547" s="31"/>
      <c r="AD1547" s="31"/>
      <c r="AE1547" s="31"/>
      <c r="AF1547" s="31"/>
    </row>
    <row r="1548" spans="1:32">
      <c r="A1548" s="31" t="str">
        <f>IF((Rapportage!A1548)="","",_xlfn.CONCAT(REPT("0",4-LEN(Rapportage!A1548)),Rapportage!A1548))</f>
        <v/>
      </c>
      <c r="B1548" s="31" t="s">
        <v>4647</v>
      </c>
      <c r="C1548" s="31" t="str">
        <f>IF((Rapportage!C1548)="","",_xlfn.CONCAT(REPT("0",10-LEN(Rapportage!C1548)),Rapportage!C1548))</f>
        <v/>
      </c>
      <c r="D1548" s="31" t="s">
        <v>4648</v>
      </c>
      <c r="E1548" s="31" t="s">
        <v>19129</v>
      </c>
      <c r="F1548" s="31" t="s">
        <v>16607</v>
      </c>
      <c r="G1548" s="31" t="s">
        <v>4649</v>
      </c>
      <c r="H1548" s="31" t="s">
        <v>10635</v>
      </c>
      <c r="I1548" s="31">
        <v>1766</v>
      </c>
      <c r="J1548" s="31" t="e">
        <f ca="1">IF(($AB$2-$AA$2) &gt;= 0,IF(LEN(TEXT((V1548)*100,"00000"))=3,_xlfn.CONCAT(0,TEXT((V1548)*100,"00000")),TEXT((V1548)*100,"00000")),empty)</f>
        <v>#NAME?</v>
      </c>
      <c r="K1548" s="31" t="str">
        <f t="shared" si="153"/>
        <v/>
      </c>
      <c r="L1548" s="31" t="s">
        <v>14088</v>
      </c>
      <c r="M1548" s="31"/>
      <c r="N1548" s="33" t="e">
        <f>MOD(Rapportage!H1548-Rapportage!F1548,1)-P1548</f>
        <v>#VALUE!</v>
      </c>
      <c r="O1548" s="31" t="str">
        <f>IF(Rapportage!G1548="","",Rapportage!G1548-Rapportage!E1548)</f>
        <v/>
      </c>
      <c r="P1548" s="35" t="str">
        <f>IF(Rapportage!K1548="","",(Rapportage!K1548*60)/1440)</f>
        <v/>
      </c>
      <c r="Q1548" s="40" t="str">
        <f>IF(O1548=1,1-((Rapportage!F737-$X$2)),"")</f>
        <v/>
      </c>
      <c r="R1548" s="40" t="str">
        <f t="shared" si="152"/>
        <v/>
      </c>
      <c r="S1548" s="35" t="str">
        <f>IF(OR(O1548=1,Rapportage!H1548&lt;$X$3),IF(Rapportage!H1548&lt;"00:01","",(Rapportage!H1548-$X$2)),"")</f>
        <v/>
      </c>
      <c r="T1548" s="36" t="str">
        <f t="shared" si="154"/>
        <v/>
      </c>
      <c r="U1548" s="41" t="str">
        <f t="shared" si="155"/>
        <v/>
      </c>
      <c r="V1548" s="36" t="str">
        <f t="shared" si="156"/>
        <v/>
      </c>
      <c r="W1548" s="36" t="str">
        <f t="shared" si="157"/>
        <v/>
      </c>
      <c r="X1548" s="31"/>
      <c r="Y1548" s="31"/>
      <c r="Z1548" s="31" t="s">
        <v>10636</v>
      </c>
      <c r="AA1548" s="31">
        <v>1547</v>
      </c>
      <c r="AB1548" s="31"/>
      <c r="AC1548" s="31"/>
      <c r="AD1548" s="31"/>
      <c r="AE1548" s="31"/>
      <c r="AF1548" s="31"/>
    </row>
    <row r="1549" spans="1:32">
      <c r="A1549" s="31" t="str">
        <f>IF((Rapportage!A1549)="","",_xlfn.CONCAT(REPT("0",4-LEN(Rapportage!A1549)),Rapportage!A1549))</f>
        <v/>
      </c>
      <c r="B1549" s="31" t="s">
        <v>4650</v>
      </c>
      <c r="C1549" s="31" t="str">
        <f>IF((Rapportage!C1549)="","",_xlfn.CONCAT(REPT("0",10-LEN(Rapportage!C1549)),Rapportage!C1549))</f>
        <v/>
      </c>
      <c r="D1549" s="31" t="s">
        <v>4651</v>
      </c>
      <c r="E1549" s="31" t="s">
        <v>19130</v>
      </c>
      <c r="F1549" s="31" t="s">
        <v>16608</v>
      </c>
      <c r="G1549" s="31" t="s">
        <v>4652</v>
      </c>
      <c r="H1549" s="31" t="s">
        <v>10637</v>
      </c>
      <c r="I1549" s="31">
        <v>1766</v>
      </c>
      <c r="J1549" s="31" t="e">
        <f ca="1">IF(($AB$2-$AA$2) &gt;= 0,IF(LEN(TEXT((V1549)*100,"00000"))=3,_xlfn.CONCAT(0,TEXT((V1549)*100,"00000")),TEXT((V1549)*100,"00000")),empty)</f>
        <v>#NAME?</v>
      </c>
      <c r="K1549" s="31" t="str">
        <f t="shared" si="153"/>
        <v/>
      </c>
      <c r="L1549" s="31" t="s">
        <v>14089</v>
      </c>
      <c r="M1549" s="31"/>
      <c r="N1549" s="33" t="e">
        <f>MOD(Rapportage!H1549-Rapportage!F1549,1)-P1549</f>
        <v>#VALUE!</v>
      </c>
      <c r="O1549" s="31" t="str">
        <f>IF(Rapportage!G1549="","",Rapportage!G1549-Rapportage!E1549)</f>
        <v/>
      </c>
      <c r="P1549" s="35" t="str">
        <f>IF(Rapportage!K1549="","",(Rapportage!K1549*60)/1440)</f>
        <v/>
      </c>
      <c r="Q1549" s="40" t="str">
        <f>IF(O1549=1,1-((Rapportage!F738-$X$2)),"")</f>
        <v/>
      </c>
      <c r="R1549" s="40" t="str">
        <f t="shared" si="152"/>
        <v/>
      </c>
      <c r="S1549" s="35" t="str">
        <f>IF(OR(O1549=1,Rapportage!H1549&lt;$X$3),IF(Rapportage!H1549&lt;"00:01","",(Rapportage!H1549-$X$2)),"")</f>
        <v/>
      </c>
      <c r="T1549" s="36" t="str">
        <f t="shared" si="154"/>
        <v/>
      </c>
      <c r="U1549" s="41" t="str">
        <f t="shared" si="155"/>
        <v/>
      </c>
      <c r="V1549" s="36" t="str">
        <f t="shared" si="156"/>
        <v/>
      </c>
      <c r="W1549" s="36" t="str">
        <f t="shared" si="157"/>
        <v/>
      </c>
      <c r="X1549" s="31"/>
      <c r="Y1549" s="31"/>
      <c r="Z1549" s="31" t="s">
        <v>10638</v>
      </c>
      <c r="AA1549" s="31">
        <v>1548</v>
      </c>
      <c r="AB1549" s="31"/>
      <c r="AC1549" s="31"/>
      <c r="AD1549" s="31"/>
      <c r="AE1549" s="31"/>
      <c r="AF1549" s="31"/>
    </row>
    <row r="1550" spans="1:32">
      <c r="A1550" s="31" t="str">
        <f>IF((Rapportage!A1550)="","",_xlfn.CONCAT(REPT("0",4-LEN(Rapportage!A1550)),Rapportage!A1550))</f>
        <v/>
      </c>
      <c r="B1550" s="31" t="s">
        <v>4653</v>
      </c>
      <c r="C1550" s="31" t="str">
        <f>IF((Rapportage!C1550)="","",_xlfn.CONCAT(REPT("0",10-LEN(Rapportage!C1550)),Rapportage!C1550))</f>
        <v/>
      </c>
      <c r="D1550" s="31" t="s">
        <v>4654</v>
      </c>
      <c r="E1550" s="31" t="s">
        <v>19131</v>
      </c>
      <c r="F1550" s="31" t="s">
        <v>16609</v>
      </c>
      <c r="G1550" s="31" t="s">
        <v>4655</v>
      </c>
      <c r="H1550" s="31" t="s">
        <v>10639</v>
      </c>
      <c r="I1550" s="31">
        <v>1766</v>
      </c>
      <c r="J1550" s="31" t="e">
        <f ca="1">IF(($AB$2-$AA$2) &gt;= 0,IF(LEN(TEXT((V1550)*100,"00000"))=3,_xlfn.CONCAT(0,TEXT((V1550)*100,"00000")),TEXT((V1550)*100,"00000")),empty)</f>
        <v>#NAME?</v>
      </c>
      <c r="K1550" s="31" t="str">
        <f t="shared" si="153"/>
        <v/>
      </c>
      <c r="L1550" s="31" t="s">
        <v>14090</v>
      </c>
      <c r="M1550" s="31"/>
      <c r="N1550" s="33" t="e">
        <f>MOD(Rapportage!H1550-Rapportage!F1550,1)-P1550</f>
        <v>#VALUE!</v>
      </c>
      <c r="O1550" s="31" t="str">
        <f>IF(Rapportage!G1550="","",Rapportage!G1550-Rapportage!E1550)</f>
        <v/>
      </c>
      <c r="P1550" s="35" t="str">
        <f>IF(Rapportage!K1550="","",(Rapportage!K1550*60)/1440)</f>
        <v/>
      </c>
      <c r="Q1550" s="40" t="str">
        <f>IF(O1550=1,1-((Rapportage!F739-$X$2)),"")</f>
        <v/>
      </c>
      <c r="R1550" s="40" t="str">
        <f t="shared" si="152"/>
        <v/>
      </c>
      <c r="S1550" s="35" t="str">
        <f>IF(OR(O1550=1,Rapportage!H1550&lt;$X$3),IF(Rapportage!H1550&lt;"00:01","",(Rapportage!H1550-$X$2)),"")</f>
        <v/>
      </c>
      <c r="T1550" s="36" t="str">
        <f t="shared" si="154"/>
        <v/>
      </c>
      <c r="U1550" s="41" t="str">
        <f t="shared" si="155"/>
        <v/>
      </c>
      <c r="V1550" s="36" t="str">
        <f t="shared" si="156"/>
        <v/>
      </c>
      <c r="W1550" s="36" t="str">
        <f t="shared" si="157"/>
        <v/>
      </c>
      <c r="X1550" s="31"/>
      <c r="Y1550" s="31"/>
      <c r="Z1550" s="31" t="s">
        <v>10640</v>
      </c>
      <c r="AA1550" s="31">
        <v>1549</v>
      </c>
      <c r="AB1550" s="31"/>
      <c r="AC1550" s="31"/>
      <c r="AD1550" s="31"/>
      <c r="AE1550" s="31"/>
      <c r="AF1550" s="31"/>
    </row>
    <row r="1551" spans="1:32">
      <c r="A1551" s="31" t="str">
        <f>IF((Rapportage!A1551)="","",_xlfn.CONCAT(REPT("0",4-LEN(Rapportage!A1551)),Rapportage!A1551))</f>
        <v/>
      </c>
      <c r="B1551" s="31" t="s">
        <v>4656</v>
      </c>
      <c r="C1551" s="31" t="str">
        <f>IF((Rapportage!C1551)="","",_xlfn.CONCAT(REPT("0",10-LEN(Rapportage!C1551)),Rapportage!C1551))</f>
        <v/>
      </c>
      <c r="D1551" s="31" t="s">
        <v>4657</v>
      </c>
      <c r="E1551" s="31" t="s">
        <v>19132</v>
      </c>
      <c r="F1551" s="31" t="s">
        <v>16610</v>
      </c>
      <c r="G1551" s="31" t="s">
        <v>4658</v>
      </c>
      <c r="H1551" s="31" t="s">
        <v>10641</v>
      </c>
      <c r="I1551" s="31">
        <v>1766</v>
      </c>
      <c r="J1551" s="31" t="e">
        <f ca="1">IF(($AB$2-$AA$2) &gt;= 0,IF(LEN(TEXT((V1551)*100,"00000"))=3,_xlfn.CONCAT(0,TEXT((V1551)*100,"00000")),TEXT((V1551)*100,"00000")),empty)</f>
        <v>#NAME?</v>
      </c>
      <c r="K1551" s="31" t="str">
        <f t="shared" si="153"/>
        <v/>
      </c>
      <c r="L1551" s="31" t="s">
        <v>14091</v>
      </c>
      <c r="M1551" s="31"/>
      <c r="N1551" s="33" t="e">
        <f>MOD(Rapportage!H1551-Rapportage!F1551,1)-P1551</f>
        <v>#VALUE!</v>
      </c>
      <c r="O1551" s="31" t="str">
        <f>IF(Rapportage!G1551="","",Rapportage!G1551-Rapportage!E1551)</f>
        <v/>
      </c>
      <c r="P1551" s="35" t="str">
        <f>IF(Rapportage!K1551="","",(Rapportage!K1551*60)/1440)</f>
        <v/>
      </c>
      <c r="Q1551" s="40" t="str">
        <f>IF(O1551=1,1-((Rapportage!F740-$X$2)),"")</f>
        <v/>
      </c>
      <c r="R1551" s="40" t="str">
        <f t="shared" si="152"/>
        <v/>
      </c>
      <c r="S1551" s="35" t="str">
        <f>IF(OR(O1551=1,Rapportage!H1551&lt;$X$3),IF(Rapportage!H1551&lt;"00:01","",(Rapportage!H1551-$X$2)),"")</f>
        <v/>
      </c>
      <c r="T1551" s="36" t="str">
        <f t="shared" si="154"/>
        <v/>
      </c>
      <c r="U1551" s="41" t="str">
        <f t="shared" si="155"/>
        <v/>
      </c>
      <c r="V1551" s="36" t="str">
        <f t="shared" si="156"/>
        <v/>
      </c>
      <c r="W1551" s="36" t="str">
        <f t="shared" si="157"/>
        <v/>
      </c>
      <c r="X1551" s="31"/>
      <c r="Y1551" s="31"/>
      <c r="Z1551" s="31" t="s">
        <v>10642</v>
      </c>
      <c r="AA1551" s="31">
        <v>1550</v>
      </c>
      <c r="AB1551" s="31"/>
      <c r="AC1551" s="31"/>
      <c r="AD1551" s="31"/>
      <c r="AE1551" s="31"/>
      <c r="AF1551" s="31"/>
    </row>
    <row r="1552" spans="1:32">
      <c r="A1552" s="31" t="str">
        <f>IF((Rapportage!A1552)="","",_xlfn.CONCAT(REPT("0",4-LEN(Rapportage!A1552)),Rapportage!A1552))</f>
        <v/>
      </c>
      <c r="B1552" s="31" t="s">
        <v>4659</v>
      </c>
      <c r="C1552" s="31" t="str">
        <f>IF((Rapportage!C1552)="","",_xlfn.CONCAT(REPT("0",10-LEN(Rapportage!C1552)),Rapportage!C1552))</f>
        <v/>
      </c>
      <c r="D1552" s="31" t="s">
        <v>4660</v>
      </c>
      <c r="E1552" s="31" t="s">
        <v>19133</v>
      </c>
      <c r="F1552" s="31" t="s">
        <v>16611</v>
      </c>
      <c r="G1552" s="31" t="s">
        <v>4661</v>
      </c>
      <c r="H1552" s="31" t="s">
        <v>10643</v>
      </c>
      <c r="I1552" s="31">
        <v>1766</v>
      </c>
      <c r="J1552" s="31" t="e">
        <f ca="1">IF(($AB$2-$AA$2) &gt;= 0,IF(LEN(TEXT((V1552)*100,"00000"))=3,_xlfn.CONCAT(0,TEXT((V1552)*100,"00000")),TEXT((V1552)*100,"00000")),empty)</f>
        <v>#NAME?</v>
      </c>
      <c r="K1552" s="31" t="str">
        <f t="shared" si="153"/>
        <v/>
      </c>
      <c r="L1552" s="31" t="s">
        <v>14092</v>
      </c>
      <c r="M1552" s="31"/>
      <c r="N1552" s="33" t="e">
        <f>MOD(Rapportage!H1552-Rapportage!F1552,1)-P1552</f>
        <v>#VALUE!</v>
      </c>
      <c r="O1552" s="31" t="str">
        <f>IF(Rapportage!G1552="","",Rapportage!G1552-Rapportage!E1552)</f>
        <v/>
      </c>
      <c r="P1552" s="35" t="str">
        <f>IF(Rapportage!K1552="","",(Rapportage!K1552*60)/1440)</f>
        <v/>
      </c>
      <c r="Q1552" s="40" t="str">
        <f>IF(O1552=1,1-((Rapportage!F741-$X$2)),"")</f>
        <v/>
      </c>
      <c r="R1552" s="40" t="str">
        <f t="shared" si="152"/>
        <v/>
      </c>
      <c r="S1552" s="35" t="str">
        <f>IF(OR(O1552=1,Rapportage!H1552&lt;$X$3),IF(Rapportage!H1552&lt;"00:01","",(Rapportage!H1552-$X$2)),"")</f>
        <v/>
      </c>
      <c r="T1552" s="36" t="str">
        <f t="shared" si="154"/>
        <v/>
      </c>
      <c r="U1552" s="41" t="str">
        <f t="shared" si="155"/>
        <v/>
      </c>
      <c r="V1552" s="36" t="str">
        <f t="shared" si="156"/>
        <v/>
      </c>
      <c r="W1552" s="36" t="str">
        <f t="shared" si="157"/>
        <v/>
      </c>
      <c r="X1552" s="31"/>
      <c r="Y1552" s="31"/>
      <c r="Z1552" s="31" t="s">
        <v>10644</v>
      </c>
      <c r="AA1552" s="31">
        <v>1551</v>
      </c>
      <c r="AB1552" s="31"/>
      <c r="AC1552" s="31"/>
      <c r="AD1552" s="31"/>
      <c r="AE1552" s="31"/>
      <c r="AF1552" s="31"/>
    </row>
    <row r="1553" spans="1:32">
      <c r="A1553" s="31" t="str">
        <f>IF((Rapportage!A1553)="","",_xlfn.CONCAT(REPT("0",4-LEN(Rapportage!A1553)),Rapportage!A1553))</f>
        <v/>
      </c>
      <c r="B1553" s="31" t="s">
        <v>4662</v>
      </c>
      <c r="C1553" s="31" t="str">
        <f>IF((Rapportage!C1553)="","",_xlfn.CONCAT(REPT("0",10-LEN(Rapportage!C1553)),Rapportage!C1553))</f>
        <v/>
      </c>
      <c r="D1553" s="31" t="s">
        <v>4663</v>
      </c>
      <c r="E1553" s="31" t="s">
        <v>19134</v>
      </c>
      <c r="F1553" s="31" t="s">
        <v>16612</v>
      </c>
      <c r="G1553" s="31" t="s">
        <v>4664</v>
      </c>
      <c r="H1553" s="31" t="s">
        <v>10645</v>
      </c>
      <c r="I1553" s="31">
        <v>1766</v>
      </c>
      <c r="J1553" s="31" t="e">
        <f ca="1">IF(($AB$2-$AA$2) &gt;= 0,IF(LEN(TEXT((V1553)*100,"00000"))=3,_xlfn.CONCAT(0,TEXT((V1553)*100,"00000")),TEXT((V1553)*100,"00000")),empty)</f>
        <v>#NAME?</v>
      </c>
      <c r="K1553" s="31" t="str">
        <f t="shared" si="153"/>
        <v/>
      </c>
      <c r="L1553" s="31" t="s">
        <v>14093</v>
      </c>
      <c r="M1553" s="31"/>
      <c r="N1553" s="33" t="e">
        <f>MOD(Rapportage!H1553-Rapportage!F1553,1)-P1553</f>
        <v>#VALUE!</v>
      </c>
      <c r="O1553" s="31" t="str">
        <f>IF(Rapportage!G1553="","",Rapportage!G1553-Rapportage!E1553)</f>
        <v/>
      </c>
      <c r="P1553" s="35" t="str">
        <f>IF(Rapportage!K1553="","",(Rapportage!K1553*60)/1440)</f>
        <v/>
      </c>
      <c r="Q1553" s="40" t="str">
        <f>IF(O1553=1,1-((Rapportage!F742-$X$2)),"")</f>
        <v/>
      </c>
      <c r="R1553" s="40" t="str">
        <f t="shared" si="152"/>
        <v/>
      </c>
      <c r="S1553" s="35" t="str">
        <f>IF(OR(O1553=1,Rapportage!H1553&lt;$X$3),IF(Rapportage!H1553&lt;"00:01","",(Rapportage!H1553-$X$2)),"")</f>
        <v/>
      </c>
      <c r="T1553" s="36" t="str">
        <f t="shared" si="154"/>
        <v/>
      </c>
      <c r="U1553" s="41" t="str">
        <f t="shared" si="155"/>
        <v/>
      </c>
      <c r="V1553" s="36" t="str">
        <f t="shared" si="156"/>
        <v/>
      </c>
      <c r="W1553" s="36" t="str">
        <f t="shared" si="157"/>
        <v/>
      </c>
      <c r="X1553" s="31"/>
      <c r="Y1553" s="31"/>
      <c r="Z1553" s="31" t="s">
        <v>10646</v>
      </c>
      <c r="AA1553" s="31">
        <v>1552</v>
      </c>
      <c r="AB1553" s="31"/>
      <c r="AC1553" s="31"/>
      <c r="AD1553" s="31"/>
      <c r="AE1553" s="31"/>
      <c r="AF1553" s="31"/>
    </row>
    <row r="1554" spans="1:32">
      <c r="A1554" s="31" t="str">
        <f>IF((Rapportage!A1554)="","",_xlfn.CONCAT(REPT("0",4-LEN(Rapportage!A1554)),Rapportage!A1554))</f>
        <v/>
      </c>
      <c r="B1554" s="31" t="s">
        <v>4665</v>
      </c>
      <c r="C1554" s="31" t="str">
        <f>IF((Rapportage!C1554)="","",_xlfn.CONCAT(REPT("0",10-LEN(Rapportage!C1554)),Rapportage!C1554))</f>
        <v/>
      </c>
      <c r="D1554" s="31" t="s">
        <v>4666</v>
      </c>
      <c r="E1554" s="31" t="s">
        <v>19135</v>
      </c>
      <c r="F1554" s="31" t="s">
        <v>16613</v>
      </c>
      <c r="G1554" s="31" t="s">
        <v>4667</v>
      </c>
      <c r="H1554" s="31" t="s">
        <v>10647</v>
      </c>
      <c r="I1554" s="31">
        <v>1766</v>
      </c>
      <c r="J1554" s="31" t="e">
        <f ca="1">IF(($AB$2-$AA$2) &gt;= 0,IF(LEN(TEXT((V1554)*100,"00000"))=3,_xlfn.CONCAT(0,TEXT((V1554)*100,"00000")),TEXT((V1554)*100,"00000")),empty)</f>
        <v>#NAME?</v>
      </c>
      <c r="K1554" s="31" t="str">
        <f t="shared" si="153"/>
        <v/>
      </c>
      <c r="L1554" s="31" t="s">
        <v>14094</v>
      </c>
      <c r="M1554" s="31"/>
      <c r="N1554" s="33" t="e">
        <f>MOD(Rapportage!H1554-Rapportage!F1554,1)-P1554</f>
        <v>#VALUE!</v>
      </c>
      <c r="O1554" s="31" t="str">
        <f>IF(Rapportage!G1554="","",Rapportage!G1554-Rapportage!E1554)</f>
        <v/>
      </c>
      <c r="P1554" s="35" t="str">
        <f>IF(Rapportage!K1554="","",(Rapportage!K1554*60)/1440)</f>
        <v/>
      </c>
      <c r="Q1554" s="40" t="str">
        <f>IF(O1554=1,1-((Rapportage!F743-$X$2)),"")</f>
        <v/>
      </c>
      <c r="R1554" s="40" t="str">
        <f t="shared" si="152"/>
        <v/>
      </c>
      <c r="S1554" s="35" t="str">
        <f>IF(OR(O1554=1,Rapportage!H1554&lt;$X$3),IF(Rapportage!H1554&lt;"00:01","",(Rapportage!H1554-$X$2)),"")</f>
        <v/>
      </c>
      <c r="T1554" s="36" t="str">
        <f t="shared" si="154"/>
        <v/>
      </c>
      <c r="U1554" s="41" t="str">
        <f t="shared" si="155"/>
        <v/>
      </c>
      <c r="V1554" s="36" t="str">
        <f t="shared" si="156"/>
        <v/>
      </c>
      <c r="W1554" s="36" t="str">
        <f t="shared" si="157"/>
        <v/>
      </c>
      <c r="X1554" s="31"/>
      <c r="Y1554" s="31"/>
      <c r="Z1554" s="31" t="s">
        <v>10648</v>
      </c>
      <c r="AA1554" s="31">
        <v>1553</v>
      </c>
      <c r="AB1554" s="31"/>
      <c r="AC1554" s="31"/>
      <c r="AD1554" s="31"/>
      <c r="AE1554" s="31"/>
      <c r="AF1554" s="31"/>
    </row>
    <row r="1555" spans="1:32">
      <c r="A1555" s="31" t="str">
        <f>IF((Rapportage!A1555)="","",_xlfn.CONCAT(REPT("0",4-LEN(Rapportage!A1555)),Rapportage!A1555))</f>
        <v/>
      </c>
      <c r="B1555" s="31" t="s">
        <v>4668</v>
      </c>
      <c r="C1555" s="31" t="str">
        <f>IF((Rapportage!C1555)="","",_xlfn.CONCAT(REPT("0",10-LEN(Rapportage!C1555)),Rapportage!C1555))</f>
        <v/>
      </c>
      <c r="D1555" s="31" t="s">
        <v>4669</v>
      </c>
      <c r="E1555" s="31" t="s">
        <v>19136</v>
      </c>
      <c r="F1555" s="31" t="s">
        <v>16614</v>
      </c>
      <c r="G1555" s="31" t="s">
        <v>4670</v>
      </c>
      <c r="H1555" s="31" t="s">
        <v>10649</v>
      </c>
      <c r="I1555" s="31">
        <v>1766</v>
      </c>
      <c r="J1555" s="31" t="e">
        <f ca="1">IF(($AB$2-$AA$2) &gt;= 0,IF(LEN(TEXT((V1555)*100,"00000"))=3,_xlfn.CONCAT(0,TEXT((V1555)*100,"00000")),TEXT((V1555)*100,"00000")),empty)</f>
        <v>#NAME?</v>
      </c>
      <c r="K1555" s="31" t="str">
        <f t="shared" si="153"/>
        <v/>
      </c>
      <c r="L1555" s="31" t="s">
        <v>14095</v>
      </c>
      <c r="M1555" s="31"/>
      <c r="N1555" s="33" t="e">
        <f>MOD(Rapportage!H1555-Rapportage!F1555,1)-P1555</f>
        <v>#VALUE!</v>
      </c>
      <c r="O1555" s="31" t="str">
        <f>IF(Rapportage!G1555="","",Rapportage!G1555-Rapportage!E1555)</f>
        <v/>
      </c>
      <c r="P1555" s="35" t="str">
        <f>IF(Rapportage!K1555="","",(Rapportage!K1555*60)/1440)</f>
        <v/>
      </c>
      <c r="Q1555" s="40" t="str">
        <f>IF(O1555=1,1-((Rapportage!F744-$X$2)),"")</f>
        <v/>
      </c>
      <c r="R1555" s="40" t="str">
        <f t="shared" si="152"/>
        <v/>
      </c>
      <c r="S1555" s="35" t="str">
        <f>IF(OR(O1555=1,Rapportage!H1555&lt;$X$3),IF(Rapportage!H1555&lt;"00:01","",(Rapportage!H1555-$X$2)),"")</f>
        <v/>
      </c>
      <c r="T1555" s="36" t="str">
        <f t="shared" si="154"/>
        <v/>
      </c>
      <c r="U1555" s="41" t="str">
        <f t="shared" si="155"/>
        <v/>
      </c>
      <c r="V1555" s="36" t="str">
        <f t="shared" si="156"/>
        <v/>
      </c>
      <c r="W1555" s="36" t="str">
        <f t="shared" si="157"/>
        <v/>
      </c>
      <c r="X1555" s="31"/>
      <c r="Y1555" s="31"/>
      <c r="Z1555" s="31" t="s">
        <v>10650</v>
      </c>
      <c r="AA1555" s="31">
        <v>1554</v>
      </c>
      <c r="AB1555" s="31"/>
      <c r="AC1555" s="31"/>
      <c r="AD1555" s="31"/>
      <c r="AE1555" s="31"/>
      <c r="AF1555" s="31"/>
    </row>
    <row r="1556" spans="1:32">
      <c r="A1556" s="31" t="str">
        <f>IF((Rapportage!A1556)="","",_xlfn.CONCAT(REPT("0",4-LEN(Rapportage!A1556)),Rapportage!A1556))</f>
        <v/>
      </c>
      <c r="B1556" s="31" t="s">
        <v>4671</v>
      </c>
      <c r="C1556" s="31" t="str">
        <f>IF((Rapportage!C1556)="","",_xlfn.CONCAT(REPT("0",10-LEN(Rapportage!C1556)),Rapportage!C1556))</f>
        <v/>
      </c>
      <c r="D1556" s="31" t="s">
        <v>4672</v>
      </c>
      <c r="E1556" s="31" t="s">
        <v>19137</v>
      </c>
      <c r="F1556" s="31" t="s">
        <v>16615</v>
      </c>
      <c r="G1556" s="31" t="s">
        <v>4673</v>
      </c>
      <c r="H1556" s="31" t="s">
        <v>10651</v>
      </c>
      <c r="I1556" s="31">
        <v>1766</v>
      </c>
      <c r="J1556" s="31" t="e">
        <f ca="1">IF(($AB$2-$AA$2) &gt;= 0,IF(LEN(TEXT((V1556)*100,"00000"))=3,_xlfn.CONCAT(0,TEXT((V1556)*100,"00000")),TEXT((V1556)*100,"00000")),empty)</f>
        <v>#NAME?</v>
      </c>
      <c r="K1556" s="31" t="str">
        <f t="shared" si="153"/>
        <v/>
      </c>
      <c r="L1556" s="31" t="s">
        <v>14096</v>
      </c>
      <c r="M1556" s="31"/>
      <c r="N1556" s="33" t="e">
        <f>MOD(Rapportage!H1556-Rapportage!F1556,1)-P1556</f>
        <v>#VALUE!</v>
      </c>
      <c r="O1556" s="31" t="str">
        <f>IF(Rapportage!G1556="","",Rapportage!G1556-Rapportage!E1556)</f>
        <v/>
      </c>
      <c r="P1556" s="35" t="str">
        <f>IF(Rapportage!K1556="","",(Rapportage!K1556*60)/1440)</f>
        <v/>
      </c>
      <c r="Q1556" s="40" t="str">
        <f>IF(O1556=1,1-((Rapportage!F745-$X$2)),"")</f>
        <v/>
      </c>
      <c r="R1556" s="40" t="str">
        <f t="shared" si="152"/>
        <v/>
      </c>
      <c r="S1556" s="35" t="str">
        <f>IF(OR(O1556=1,Rapportage!H1556&lt;$X$3),IF(Rapportage!H1556&lt;"00:01","",(Rapportage!H1556-$X$2)),"")</f>
        <v/>
      </c>
      <c r="T1556" s="36" t="str">
        <f t="shared" si="154"/>
        <v/>
      </c>
      <c r="U1556" s="41" t="str">
        <f t="shared" si="155"/>
        <v/>
      </c>
      <c r="V1556" s="36" t="str">
        <f t="shared" si="156"/>
        <v/>
      </c>
      <c r="W1556" s="36" t="str">
        <f t="shared" si="157"/>
        <v/>
      </c>
      <c r="X1556" s="31"/>
      <c r="Y1556" s="31"/>
      <c r="Z1556" s="31" t="s">
        <v>10652</v>
      </c>
      <c r="AA1556" s="31">
        <v>1555</v>
      </c>
      <c r="AB1556" s="31"/>
      <c r="AC1556" s="31"/>
      <c r="AD1556" s="31"/>
      <c r="AE1556" s="31"/>
      <c r="AF1556" s="31"/>
    </row>
    <row r="1557" spans="1:32">
      <c r="A1557" s="31" t="str">
        <f>IF((Rapportage!A1557)="","",_xlfn.CONCAT(REPT("0",4-LEN(Rapportage!A1557)),Rapportage!A1557))</f>
        <v/>
      </c>
      <c r="B1557" s="31" t="s">
        <v>4674</v>
      </c>
      <c r="C1557" s="31" t="str">
        <f>IF((Rapportage!C1557)="","",_xlfn.CONCAT(REPT("0",10-LEN(Rapportage!C1557)),Rapportage!C1557))</f>
        <v/>
      </c>
      <c r="D1557" s="31" t="s">
        <v>4675</v>
      </c>
      <c r="E1557" s="31" t="s">
        <v>19138</v>
      </c>
      <c r="F1557" s="31" t="s">
        <v>16616</v>
      </c>
      <c r="G1557" s="31" t="s">
        <v>4676</v>
      </c>
      <c r="H1557" s="31" t="s">
        <v>10653</v>
      </c>
      <c r="I1557" s="31">
        <v>1766</v>
      </c>
      <c r="J1557" s="31" t="e">
        <f ca="1">IF(($AB$2-$AA$2) &gt;= 0,IF(LEN(TEXT((V1557)*100,"00000"))=3,_xlfn.CONCAT(0,TEXT((V1557)*100,"00000")),TEXT((V1557)*100,"00000")),empty)</f>
        <v>#NAME?</v>
      </c>
      <c r="K1557" s="31" t="str">
        <f t="shared" si="153"/>
        <v/>
      </c>
      <c r="L1557" s="31" t="s">
        <v>14097</v>
      </c>
      <c r="M1557" s="31"/>
      <c r="N1557" s="33" t="e">
        <f>MOD(Rapportage!H1557-Rapportage!F1557,1)-P1557</f>
        <v>#VALUE!</v>
      </c>
      <c r="O1557" s="31" t="str">
        <f>IF(Rapportage!G1557="","",Rapportage!G1557-Rapportage!E1557)</f>
        <v/>
      </c>
      <c r="P1557" s="35" t="str">
        <f>IF(Rapportage!K1557="","",(Rapportage!K1557*60)/1440)</f>
        <v/>
      </c>
      <c r="Q1557" s="40" t="str">
        <f>IF(O1557=1,1-((Rapportage!F746-$X$2)),"")</f>
        <v/>
      </c>
      <c r="R1557" s="40" t="str">
        <f t="shared" si="152"/>
        <v/>
      </c>
      <c r="S1557" s="35" t="str">
        <f>IF(OR(O1557=1,Rapportage!H1557&lt;$X$3),IF(Rapportage!H1557&lt;"00:01","",(Rapportage!H1557-$X$2)),"")</f>
        <v/>
      </c>
      <c r="T1557" s="36" t="str">
        <f t="shared" si="154"/>
        <v/>
      </c>
      <c r="U1557" s="41" t="str">
        <f t="shared" si="155"/>
        <v/>
      </c>
      <c r="V1557" s="36" t="str">
        <f t="shared" si="156"/>
        <v/>
      </c>
      <c r="W1557" s="36" t="str">
        <f t="shared" si="157"/>
        <v/>
      </c>
      <c r="X1557" s="31"/>
      <c r="Y1557" s="31"/>
      <c r="Z1557" s="31" t="s">
        <v>10654</v>
      </c>
      <c r="AA1557" s="31">
        <v>1556</v>
      </c>
      <c r="AB1557" s="31"/>
      <c r="AC1557" s="31"/>
      <c r="AD1557" s="31"/>
      <c r="AE1557" s="31"/>
      <c r="AF1557" s="31"/>
    </row>
    <row r="1558" spans="1:32">
      <c r="A1558" s="31" t="str">
        <f>IF((Rapportage!A1558)="","",_xlfn.CONCAT(REPT("0",4-LEN(Rapportage!A1558)),Rapportage!A1558))</f>
        <v/>
      </c>
      <c r="B1558" s="31" t="s">
        <v>4677</v>
      </c>
      <c r="C1558" s="31" t="str">
        <f>IF((Rapportage!C1558)="","",_xlfn.CONCAT(REPT("0",10-LEN(Rapportage!C1558)),Rapportage!C1558))</f>
        <v/>
      </c>
      <c r="D1558" s="31" t="s">
        <v>4678</v>
      </c>
      <c r="E1558" s="31" t="s">
        <v>19139</v>
      </c>
      <c r="F1558" s="31" t="s">
        <v>16617</v>
      </c>
      <c r="G1558" s="31" t="s">
        <v>4679</v>
      </c>
      <c r="H1558" s="31" t="s">
        <v>10655</v>
      </c>
      <c r="I1558" s="31">
        <v>1766</v>
      </c>
      <c r="J1558" s="31" t="e">
        <f ca="1">IF(($AB$2-$AA$2) &gt;= 0,IF(LEN(TEXT((V1558)*100,"00000"))=3,_xlfn.CONCAT(0,TEXT((V1558)*100,"00000")),TEXT((V1558)*100,"00000")),empty)</f>
        <v>#NAME?</v>
      </c>
      <c r="K1558" s="31" t="str">
        <f t="shared" si="153"/>
        <v/>
      </c>
      <c r="L1558" s="31" t="s">
        <v>14098</v>
      </c>
      <c r="M1558" s="31"/>
      <c r="N1558" s="33" t="e">
        <f>MOD(Rapportage!H1558-Rapportage!F1558,1)-P1558</f>
        <v>#VALUE!</v>
      </c>
      <c r="O1558" s="31" t="str">
        <f>IF(Rapportage!G1558="","",Rapportage!G1558-Rapportage!E1558)</f>
        <v/>
      </c>
      <c r="P1558" s="35" t="str">
        <f>IF(Rapportage!K1558="","",(Rapportage!K1558*60)/1440)</f>
        <v/>
      </c>
      <c r="Q1558" s="40" t="str">
        <f>IF(O1558=1,1-((Rapportage!F747-$X$2)),"")</f>
        <v/>
      </c>
      <c r="R1558" s="40" t="str">
        <f t="shared" si="152"/>
        <v/>
      </c>
      <c r="S1558" s="35" t="str">
        <f>IF(OR(O1558=1,Rapportage!H1558&lt;$X$3),IF(Rapportage!H1558&lt;"00:01","",(Rapportage!H1558-$X$2)),"")</f>
        <v/>
      </c>
      <c r="T1558" s="36" t="str">
        <f t="shared" si="154"/>
        <v/>
      </c>
      <c r="U1558" s="41" t="str">
        <f t="shared" si="155"/>
        <v/>
      </c>
      <c r="V1558" s="36" t="str">
        <f t="shared" si="156"/>
        <v/>
      </c>
      <c r="W1558" s="36" t="str">
        <f t="shared" si="157"/>
        <v/>
      </c>
      <c r="X1558" s="31"/>
      <c r="Y1558" s="31"/>
      <c r="Z1558" s="31" t="s">
        <v>10656</v>
      </c>
      <c r="AA1558" s="31">
        <v>1557</v>
      </c>
      <c r="AB1558" s="31"/>
      <c r="AC1558" s="31"/>
      <c r="AD1558" s="31"/>
      <c r="AE1558" s="31"/>
      <c r="AF1558" s="31"/>
    </row>
    <row r="1559" spans="1:32">
      <c r="A1559" s="31" t="str">
        <f>IF((Rapportage!A1559)="","",_xlfn.CONCAT(REPT("0",4-LEN(Rapportage!A1559)),Rapportage!A1559))</f>
        <v/>
      </c>
      <c r="B1559" s="31" t="s">
        <v>4680</v>
      </c>
      <c r="C1559" s="31" t="str">
        <f>IF((Rapportage!C1559)="","",_xlfn.CONCAT(REPT("0",10-LEN(Rapportage!C1559)),Rapportage!C1559))</f>
        <v/>
      </c>
      <c r="D1559" s="31" t="s">
        <v>4681</v>
      </c>
      <c r="E1559" s="31" t="s">
        <v>19140</v>
      </c>
      <c r="F1559" s="31" t="s">
        <v>16618</v>
      </c>
      <c r="G1559" s="31" t="s">
        <v>4682</v>
      </c>
      <c r="H1559" s="31" t="s">
        <v>10657</v>
      </c>
      <c r="I1559" s="31">
        <v>1766</v>
      </c>
      <c r="J1559" s="31" t="e">
        <f ca="1">IF(($AB$2-$AA$2) &gt;= 0,IF(LEN(TEXT((V1559)*100,"00000"))=3,_xlfn.CONCAT(0,TEXT((V1559)*100,"00000")),TEXT((V1559)*100,"00000")),empty)</f>
        <v>#NAME?</v>
      </c>
      <c r="K1559" s="31" t="str">
        <f t="shared" si="153"/>
        <v/>
      </c>
      <c r="L1559" s="31" t="s">
        <v>14099</v>
      </c>
      <c r="M1559" s="31"/>
      <c r="N1559" s="33" t="e">
        <f>MOD(Rapportage!H1559-Rapportage!F1559,1)-P1559</f>
        <v>#VALUE!</v>
      </c>
      <c r="O1559" s="31" t="str">
        <f>IF(Rapportage!G1559="","",Rapportage!G1559-Rapportage!E1559)</f>
        <v/>
      </c>
      <c r="P1559" s="35" t="str">
        <f>IF(Rapportage!K1559="","",(Rapportage!K1559*60)/1440)</f>
        <v/>
      </c>
      <c r="Q1559" s="40" t="str">
        <f>IF(O1559=1,1-((Rapportage!F748-$X$2)),"")</f>
        <v/>
      </c>
      <c r="R1559" s="40" t="str">
        <f t="shared" si="152"/>
        <v/>
      </c>
      <c r="S1559" s="35" t="str">
        <f>IF(OR(O1559=1,Rapportage!H1559&lt;$X$3),IF(Rapportage!H1559&lt;"00:01","",(Rapportage!H1559-$X$2)),"")</f>
        <v/>
      </c>
      <c r="T1559" s="36" t="str">
        <f t="shared" si="154"/>
        <v/>
      </c>
      <c r="U1559" s="41" t="str">
        <f t="shared" si="155"/>
        <v/>
      </c>
      <c r="V1559" s="36" t="str">
        <f t="shared" si="156"/>
        <v/>
      </c>
      <c r="W1559" s="36" t="str">
        <f t="shared" si="157"/>
        <v/>
      </c>
      <c r="X1559" s="31"/>
      <c r="Y1559" s="31"/>
      <c r="Z1559" s="31" t="s">
        <v>10658</v>
      </c>
      <c r="AA1559" s="31">
        <v>1558</v>
      </c>
      <c r="AB1559" s="31"/>
      <c r="AC1559" s="31"/>
      <c r="AD1559" s="31"/>
      <c r="AE1559" s="31"/>
      <c r="AF1559" s="31"/>
    </row>
    <row r="1560" spans="1:32">
      <c r="A1560" s="31" t="str">
        <f>IF((Rapportage!A1560)="","",_xlfn.CONCAT(REPT("0",4-LEN(Rapportage!A1560)),Rapportage!A1560))</f>
        <v/>
      </c>
      <c r="B1560" s="31" t="s">
        <v>4683</v>
      </c>
      <c r="C1560" s="31" t="str">
        <f>IF((Rapportage!C1560)="","",_xlfn.CONCAT(REPT("0",10-LEN(Rapportage!C1560)),Rapportage!C1560))</f>
        <v/>
      </c>
      <c r="D1560" s="31" t="s">
        <v>4684</v>
      </c>
      <c r="E1560" s="31" t="s">
        <v>19141</v>
      </c>
      <c r="F1560" s="31" t="s">
        <v>16619</v>
      </c>
      <c r="G1560" s="31" t="s">
        <v>4685</v>
      </c>
      <c r="H1560" s="31" t="s">
        <v>10659</v>
      </c>
      <c r="I1560" s="31">
        <v>1766</v>
      </c>
      <c r="J1560" s="31" t="e">
        <f ca="1">IF(($AB$2-$AA$2) &gt;= 0,IF(LEN(TEXT((V1560)*100,"00000"))=3,_xlfn.CONCAT(0,TEXT((V1560)*100,"00000")),TEXT((V1560)*100,"00000")),empty)</f>
        <v>#NAME?</v>
      </c>
      <c r="K1560" s="31" t="str">
        <f t="shared" si="153"/>
        <v/>
      </c>
      <c r="L1560" s="31" t="s">
        <v>14100</v>
      </c>
      <c r="M1560" s="31"/>
      <c r="N1560" s="33" t="e">
        <f>MOD(Rapportage!H1560-Rapportage!F1560,1)-P1560</f>
        <v>#VALUE!</v>
      </c>
      <c r="O1560" s="31" t="str">
        <f>IF(Rapportage!G1560="","",Rapportage!G1560-Rapportage!E1560)</f>
        <v/>
      </c>
      <c r="P1560" s="35" t="str">
        <f>IF(Rapportage!K1560="","",(Rapportage!K1560*60)/1440)</f>
        <v/>
      </c>
      <c r="Q1560" s="40" t="str">
        <f>IF(O1560=1,1-((Rapportage!F749-$X$2)),"")</f>
        <v/>
      </c>
      <c r="R1560" s="40" t="str">
        <f t="shared" si="152"/>
        <v/>
      </c>
      <c r="S1560" s="35" t="str">
        <f>IF(OR(O1560=1,Rapportage!H1560&lt;$X$3),IF(Rapportage!H1560&lt;"00:01","",(Rapportage!H1560-$X$2)),"")</f>
        <v/>
      </c>
      <c r="T1560" s="36" t="str">
        <f t="shared" si="154"/>
        <v/>
      </c>
      <c r="U1560" s="41" t="str">
        <f t="shared" si="155"/>
        <v/>
      </c>
      <c r="V1560" s="36" t="str">
        <f t="shared" si="156"/>
        <v/>
      </c>
      <c r="W1560" s="36" t="str">
        <f t="shared" si="157"/>
        <v/>
      </c>
      <c r="X1560" s="31"/>
      <c r="Y1560" s="31"/>
      <c r="Z1560" s="31" t="s">
        <v>10660</v>
      </c>
      <c r="AA1560" s="31">
        <v>1559</v>
      </c>
      <c r="AB1560" s="31"/>
      <c r="AC1560" s="31"/>
      <c r="AD1560" s="31"/>
      <c r="AE1560" s="31"/>
      <c r="AF1560" s="31"/>
    </row>
    <row r="1561" spans="1:32">
      <c r="A1561" s="31" t="str">
        <f>IF((Rapportage!A1561)="","",_xlfn.CONCAT(REPT("0",4-LEN(Rapportage!A1561)),Rapportage!A1561))</f>
        <v/>
      </c>
      <c r="B1561" s="31" t="s">
        <v>4686</v>
      </c>
      <c r="C1561" s="31" t="str">
        <f>IF((Rapportage!C1561)="","",_xlfn.CONCAT(REPT("0",10-LEN(Rapportage!C1561)),Rapportage!C1561))</f>
        <v/>
      </c>
      <c r="D1561" s="31" t="s">
        <v>4687</v>
      </c>
      <c r="E1561" s="31" t="s">
        <v>19142</v>
      </c>
      <c r="F1561" s="31" t="s">
        <v>16620</v>
      </c>
      <c r="G1561" s="31" t="s">
        <v>4688</v>
      </c>
      <c r="H1561" s="31" t="s">
        <v>10661</v>
      </c>
      <c r="I1561" s="31">
        <v>1766</v>
      </c>
      <c r="J1561" s="31" t="e">
        <f ca="1">IF(($AB$2-$AA$2) &gt;= 0,IF(LEN(TEXT((V1561)*100,"00000"))=3,_xlfn.CONCAT(0,TEXT((V1561)*100,"00000")),TEXT((V1561)*100,"00000")),empty)</f>
        <v>#NAME?</v>
      </c>
      <c r="K1561" s="31" t="str">
        <f t="shared" si="153"/>
        <v/>
      </c>
      <c r="L1561" s="31" t="s">
        <v>14101</v>
      </c>
      <c r="M1561" s="31"/>
      <c r="N1561" s="33" t="e">
        <f>MOD(Rapportage!H1561-Rapportage!F1561,1)-P1561</f>
        <v>#VALUE!</v>
      </c>
      <c r="O1561" s="31" t="str">
        <f>IF(Rapportage!G1561="","",Rapportage!G1561-Rapportage!E1561)</f>
        <v/>
      </c>
      <c r="P1561" s="35" t="str">
        <f>IF(Rapportage!K1561="","",(Rapportage!K1561*60)/1440)</f>
        <v/>
      </c>
      <c r="Q1561" s="40" t="str">
        <f>IF(O1561=1,1-((Rapportage!F750-$X$2)),"")</f>
        <v/>
      </c>
      <c r="R1561" s="40" t="str">
        <f t="shared" si="152"/>
        <v/>
      </c>
      <c r="S1561" s="35" t="str">
        <f>IF(OR(O1561=1,Rapportage!H1561&lt;$X$3),IF(Rapportage!H1561&lt;"00:01","",(Rapportage!H1561-$X$2)),"")</f>
        <v/>
      </c>
      <c r="T1561" s="36" t="str">
        <f t="shared" si="154"/>
        <v/>
      </c>
      <c r="U1561" s="41" t="str">
        <f t="shared" si="155"/>
        <v/>
      </c>
      <c r="V1561" s="36" t="str">
        <f t="shared" si="156"/>
        <v/>
      </c>
      <c r="W1561" s="36" t="str">
        <f t="shared" si="157"/>
        <v/>
      </c>
      <c r="X1561" s="31"/>
      <c r="Y1561" s="31"/>
      <c r="Z1561" s="31" t="s">
        <v>10662</v>
      </c>
      <c r="AA1561" s="31">
        <v>1560</v>
      </c>
      <c r="AB1561" s="31"/>
      <c r="AC1561" s="31"/>
      <c r="AD1561" s="31"/>
      <c r="AE1561" s="31"/>
      <c r="AF1561" s="31"/>
    </row>
    <row r="1562" spans="1:32">
      <c r="A1562" s="31" t="str">
        <f>IF((Rapportage!A1562)="","",_xlfn.CONCAT(REPT("0",4-LEN(Rapportage!A1562)),Rapportage!A1562))</f>
        <v/>
      </c>
      <c r="B1562" s="31" t="s">
        <v>4689</v>
      </c>
      <c r="C1562" s="31" t="str">
        <f>IF((Rapportage!C1562)="","",_xlfn.CONCAT(REPT("0",10-LEN(Rapportage!C1562)),Rapportage!C1562))</f>
        <v/>
      </c>
      <c r="D1562" s="31" t="s">
        <v>4690</v>
      </c>
      <c r="E1562" s="31" t="s">
        <v>19143</v>
      </c>
      <c r="F1562" s="31" t="s">
        <v>16621</v>
      </c>
      <c r="G1562" s="31" t="s">
        <v>4691</v>
      </c>
      <c r="H1562" s="31" t="s">
        <v>10663</v>
      </c>
      <c r="I1562" s="31">
        <v>1766</v>
      </c>
      <c r="J1562" s="31" t="e">
        <f ca="1">IF(($AB$2-$AA$2) &gt;= 0,IF(LEN(TEXT((V1562)*100,"00000"))=3,_xlfn.CONCAT(0,TEXT((V1562)*100,"00000")),TEXT((V1562)*100,"00000")),empty)</f>
        <v>#NAME?</v>
      </c>
      <c r="K1562" s="31" t="str">
        <f t="shared" si="153"/>
        <v/>
      </c>
      <c r="L1562" s="31" t="s">
        <v>14102</v>
      </c>
      <c r="M1562" s="31"/>
      <c r="N1562" s="33" t="e">
        <f>MOD(Rapportage!H1562-Rapportage!F1562,1)-P1562</f>
        <v>#VALUE!</v>
      </c>
      <c r="O1562" s="31" t="str">
        <f>IF(Rapportage!G1562="","",Rapportage!G1562-Rapportage!E1562)</f>
        <v/>
      </c>
      <c r="P1562" s="35" t="str">
        <f>IF(Rapportage!K1562="","",(Rapportage!K1562*60)/1440)</f>
        <v/>
      </c>
      <c r="Q1562" s="40" t="str">
        <f>IF(O1562=1,1-((Rapportage!F751-$X$2)),"")</f>
        <v/>
      </c>
      <c r="R1562" s="40" t="str">
        <f t="shared" si="152"/>
        <v/>
      </c>
      <c r="S1562" s="35" t="str">
        <f>IF(OR(O1562=1,Rapportage!H1562&lt;$X$3),IF(Rapportage!H1562&lt;"00:01","",(Rapportage!H1562-$X$2)),"")</f>
        <v/>
      </c>
      <c r="T1562" s="36" t="str">
        <f t="shared" si="154"/>
        <v/>
      </c>
      <c r="U1562" s="41" t="str">
        <f t="shared" si="155"/>
        <v/>
      </c>
      <c r="V1562" s="36" t="str">
        <f t="shared" si="156"/>
        <v/>
      </c>
      <c r="W1562" s="36" t="str">
        <f t="shared" si="157"/>
        <v/>
      </c>
      <c r="X1562" s="31"/>
      <c r="Y1562" s="31"/>
      <c r="Z1562" s="31" t="s">
        <v>10664</v>
      </c>
      <c r="AA1562" s="31">
        <v>1561</v>
      </c>
      <c r="AB1562" s="31"/>
      <c r="AC1562" s="31"/>
      <c r="AD1562" s="31"/>
      <c r="AE1562" s="31"/>
      <c r="AF1562" s="31"/>
    </row>
    <row r="1563" spans="1:32">
      <c r="A1563" s="31" t="str">
        <f>IF((Rapportage!A1563)="","",_xlfn.CONCAT(REPT("0",4-LEN(Rapportage!A1563)),Rapportage!A1563))</f>
        <v/>
      </c>
      <c r="B1563" s="31" t="s">
        <v>4692</v>
      </c>
      <c r="C1563" s="31" t="str">
        <f>IF((Rapportage!C1563)="","",_xlfn.CONCAT(REPT("0",10-LEN(Rapportage!C1563)),Rapportage!C1563))</f>
        <v/>
      </c>
      <c r="D1563" s="31" t="s">
        <v>4693</v>
      </c>
      <c r="E1563" s="31" t="s">
        <v>19144</v>
      </c>
      <c r="F1563" s="31" t="s">
        <v>16622</v>
      </c>
      <c r="G1563" s="31" t="s">
        <v>4694</v>
      </c>
      <c r="H1563" s="31" t="s">
        <v>10665</v>
      </c>
      <c r="I1563" s="31">
        <v>1766</v>
      </c>
      <c r="J1563" s="31" t="e">
        <f ca="1">IF(($AB$2-$AA$2) &gt;= 0,IF(LEN(TEXT((V1563)*100,"00000"))=3,_xlfn.CONCAT(0,TEXT((V1563)*100,"00000")),TEXT((V1563)*100,"00000")),empty)</f>
        <v>#NAME?</v>
      </c>
      <c r="K1563" s="31" t="str">
        <f t="shared" si="153"/>
        <v/>
      </c>
      <c r="L1563" s="31" t="s">
        <v>14103</v>
      </c>
      <c r="M1563" s="31"/>
      <c r="N1563" s="33" t="e">
        <f>MOD(Rapportage!H1563-Rapportage!F1563,1)-P1563</f>
        <v>#VALUE!</v>
      </c>
      <c r="O1563" s="31" t="str">
        <f>IF(Rapportage!G1563="","",Rapportage!G1563-Rapportage!E1563)</f>
        <v/>
      </c>
      <c r="P1563" s="35" t="str">
        <f>IF(Rapportage!K1563="","",(Rapportage!K1563*60)/1440)</f>
        <v/>
      </c>
      <c r="Q1563" s="40" t="str">
        <f>IF(O1563=1,1-((Rapportage!F752-$X$2)),"")</f>
        <v/>
      </c>
      <c r="R1563" s="40" t="str">
        <f t="shared" si="152"/>
        <v/>
      </c>
      <c r="S1563" s="35" t="str">
        <f>IF(OR(O1563=1,Rapportage!H1563&lt;$X$3),IF(Rapportage!H1563&lt;"00:01","",(Rapportage!H1563-$X$2)),"")</f>
        <v/>
      </c>
      <c r="T1563" s="36" t="str">
        <f t="shared" si="154"/>
        <v/>
      </c>
      <c r="U1563" s="41" t="str">
        <f t="shared" si="155"/>
        <v/>
      </c>
      <c r="V1563" s="36" t="str">
        <f t="shared" si="156"/>
        <v/>
      </c>
      <c r="W1563" s="36" t="str">
        <f t="shared" si="157"/>
        <v/>
      </c>
      <c r="X1563" s="31"/>
      <c r="Y1563" s="31"/>
      <c r="Z1563" s="31" t="s">
        <v>10666</v>
      </c>
      <c r="AA1563" s="31">
        <v>1562</v>
      </c>
      <c r="AB1563" s="31"/>
      <c r="AC1563" s="31"/>
      <c r="AD1563" s="31"/>
      <c r="AE1563" s="31"/>
      <c r="AF1563" s="31"/>
    </row>
    <row r="1564" spans="1:32">
      <c r="A1564" s="31" t="str">
        <f>IF((Rapportage!A1564)="","",_xlfn.CONCAT(REPT("0",4-LEN(Rapportage!A1564)),Rapportage!A1564))</f>
        <v/>
      </c>
      <c r="B1564" s="31" t="s">
        <v>4695</v>
      </c>
      <c r="C1564" s="31" t="str">
        <f>IF((Rapportage!C1564)="","",_xlfn.CONCAT(REPT("0",10-LEN(Rapportage!C1564)),Rapportage!C1564))</f>
        <v/>
      </c>
      <c r="D1564" s="31" t="s">
        <v>4696</v>
      </c>
      <c r="E1564" s="31" t="s">
        <v>19145</v>
      </c>
      <c r="F1564" s="31" t="s">
        <v>16623</v>
      </c>
      <c r="G1564" s="31" t="s">
        <v>4697</v>
      </c>
      <c r="H1564" s="31" t="s">
        <v>10667</v>
      </c>
      <c r="I1564" s="31">
        <v>1766</v>
      </c>
      <c r="J1564" s="31" t="e">
        <f ca="1">IF(($AB$2-$AA$2) &gt;= 0,IF(LEN(TEXT((V1564)*100,"00000"))=3,_xlfn.CONCAT(0,TEXT((V1564)*100,"00000")),TEXT((V1564)*100,"00000")),empty)</f>
        <v>#NAME?</v>
      </c>
      <c r="K1564" s="31" t="str">
        <f t="shared" si="153"/>
        <v/>
      </c>
      <c r="L1564" s="31" t="s">
        <v>14104</v>
      </c>
      <c r="M1564" s="31"/>
      <c r="N1564" s="33" t="e">
        <f>MOD(Rapportage!H1564-Rapportage!F1564,1)-P1564</f>
        <v>#VALUE!</v>
      </c>
      <c r="O1564" s="31" t="str">
        <f>IF(Rapportage!G1564="","",Rapportage!G1564-Rapportage!E1564)</f>
        <v/>
      </c>
      <c r="P1564" s="35" t="str">
        <f>IF(Rapportage!K1564="","",(Rapportage!K1564*60)/1440)</f>
        <v/>
      </c>
      <c r="Q1564" s="40" t="str">
        <f>IF(O1564=1,1-((Rapportage!F753-$X$2)),"")</f>
        <v/>
      </c>
      <c r="R1564" s="40" t="str">
        <f t="shared" si="152"/>
        <v/>
      </c>
      <c r="S1564" s="35" t="str">
        <f>IF(OR(O1564=1,Rapportage!H1564&lt;$X$3),IF(Rapportage!H1564&lt;"00:01","",(Rapportage!H1564-$X$2)),"")</f>
        <v/>
      </c>
      <c r="T1564" s="36" t="str">
        <f t="shared" si="154"/>
        <v/>
      </c>
      <c r="U1564" s="41" t="str">
        <f t="shared" si="155"/>
        <v/>
      </c>
      <c r="V1564" s="36" t="str">
        <f t="shared" si="156"/>
        <v/>
      </c>
      <c r="W1564" s="36" t="str">
        <f t="shared" si="157"/>
        <v/>
      </c>
      <c r="X1564" s="31"/>
      <c r="Y1564" s="31"/>
      <c r="Z1564" s="31" t="s">
        <v>10668</v>
      </c>
      <c r="AA1564" s="31">
        <v>1563</v>
      </c>
      <c r="AB1564" s="31"/>
      <c r="AC1564" s="31"/>
      <c r="AD1564" s="31"/>
      <c r="AE1564" s="31"/>
      <c r="AF1564" s="31"/>
    </row>
    <row r="1565" spans="1:32">
      <c r="A1565" s="31" t="str">
        <f>IF((Rapportage!A1565)="","",_xlfn.CONCAT(REPT("0",4-LEN(Rapportage!A1565)),Rapportage!A1565))</f>
        <v/>
      </c>
      <c r="B1565" s="31" t="s">
        <v>4698</v>
      </c>
      <c r="C1565" s="31" t="str">
        <f>IF((Rapportage!C1565)="","",_xlfn.CONCAT(REPT("0",10-LEN(Rapportage!C1565)),Rapportage!C1565))</f>
        <v/>
      </c>
      <c r="D1565" s="31" t="s">
        <v>4699</v>
      </c>
      <c r="E1565" s="31" t="s">
        <v>19146</v>
      </c>
      <c r="F1565" s="31" t="s">
        <v>16624</v>
      </c>
      <c r="G1565" s="31" t="s">
        <v>4700</v>
      </c>
      <c r="H1565" s="31" t="s">
        <v>10669</v>
      </c>
      <c r="I1565" s="31">
        <v>1766</v>
      </c>
      <c r="J1565" s="31" t="e">
        <f ca="1">IF(($AB$2-$AA$2) &gt;= 0,IF(LEN(TEXT((V1565)*100,"00000"))=3,_xlfn.CONCAT(0,TEXT((V1565)*100,"00000")),TEXT((V1565)*100,"00000")),empty)</f>
        <v>#NAME?</v>
      </c>
      <c r="K1565" s="31" t="str">
        <f t="shared" si="153"/>
        <v/>
      </c>
      <c r="L1565" s="31" t="s">
        <v>14105</v>
      </c>
      <c r="M1565" s="31"/>
      <c r="N1565" s="33" t="e">
        <f>MOD(Rapportage!H1565-Rapportage!F1565,1)-P1565</f>
        <v>#VALUE!</v>
      </c>
      <c r="O1565" s="31" t="str">
        <f>IF(Rapportage!G1565="","",Rapportage!G1565-Rapportage!E1565)</f>
        <v/>
      </c>
      <c r="P1565" s="35" t="str">
        <f>IF(Rapportage!K1565="","",(Rapportage!K1565*60)/1440)</f>
        <v/>
      </c>
      <c r="Q1565" s="40" t="str">
        <f>IF(O1565=1,1-((Rapportage!F754-$X$2)),"")</f>
        <v/>
      </c>
      <c r="R1565" s="40" t="str">
        <f t="shared" si="152"/>
        <v/>
      </c>
      <c r="S1565" s="35" t="str">
        <f>IF(OR(O1565=1,Rapportage!H1565&lt;$X$3),IF(Rapportage!H1565&lt;"00:01","",(Rapportage!H1565-$X$2)),"")</f>
        <v/>
      </c>
      <c r="T1565" s="36" t="str">
        <f t="shared" si="154"/>
        <v/>
      </c>
      <c r="U1565" s="41" t="str">
        <f t="shared" si="155"/>
        <v/>
      </c>
      <c r="V1565" s="36" t="str">
        <f t="shared" si="156"/>
        <v/>
      </c>
      <c r="W1565" s="36" t="str">
        <f t="shared" si="157"/>
        <v/>
      </c>
      <c r="X1565" s="31"/>
      <c r="Y1565" s="31"/>
      <c r="Z1565" s="31" t="s">
        <v>10670</v>
      </c>
      <c r="AA1565" s="31">
        <v>1564</v>
      </c>
      <c r="AB1565" s="31"/>
      <c r="AC1565" s="31"/>
      <c r="AD1565" s="31"/>
      <c r="AE1565" s="31"/>
      <c r="AF1565" s="31"/>
    </row>
    <row r="1566" spans="1:32">
      <c r="A1566" s="31" t="str">
        <f>IF((Rapportage!A1566)="","",_xlfn.CONCAT(REPT("0",4-LEN(Rapportage!A1566)),Rapportage!A1566))</f>
        <v/>
      </c>
      <c r="B1566" s="31" t="s">
        <v>4701</v>
      </c>
      <c r="C1566" s="31" t="str">
        <f>IF((Rapportage!C1566)="","",_xlfn.CONCAT(REPT("0",10-LEN(Rapportage!C1566)),Rapportage!C1566))</f>
        <v/>
      </c>
      <c r="D1566" s="31" t="s">
        <v>4702</v>
      </c>
      <c r="E1566" s="31" t="s">
        <v>19147</v>
      </c>
      <c r="F1566" s="31" t="s">
        <v>16625</v>
      </c>
      <c r="G1566" s="31" t="s">
        <v>4703</v>
      </c>
      <c r="H1566" s="31" t="s">
        <v>10671</v>
      </c>
      <c r="I1566" s="31">
        <v>1766</v>
      </c>
      <c r="J1566" s="31" t="e">
        <f ca="1">IF(($AB$2-$AA$2) &gt;= 0,IF(LEN(TEXT((V1566)*100,"00000"))=3,_xlfn.CONCAT(0,TEXT((V1566)*100,"00000")),TEXT((V1566)*100,"00000")),empty)</f>
        <v>#NAME?</v>
      </c>
      <c r="K1566" s="31" t="str">
        <f t="shared" si="153"/>
        <v/>
      </c>
      <c r="L1566" s="31" t="s">
        <v>14106</v>
      </c>
      <c r="M1566" s="31"/>
      <c r="N1566" s="33" t="e">
        <f>MOD(Rapportage!H1566-Rapportage!F1566,1)-P1566</f>
        <v>#VALUE!</v>
      </c>
      <c r="O1566" s="31" t="str">
        <f>IF(Rapportage!G1566="","",Rapportage!G1566-Rapportage!E1566)</f>
        <v/>
      </c>
      <c r="P1566" s="35" t="str">
        <f>IF(Rapportage!K1566="","",(Rapportage!K1566*60)/1440)</f>
        <v/>
      </c>
      <c r="Q1566" s="40" t="str">
        <f>IF(O1566=1,1-((Rapportage!F755-$X$2)),"")</f>
        <v/>
      </c>
      <c r="R1566" s="40" t="str">
        <f t="shared" si="152"/>
        <v/>
      </c>
      <c r="S1566" s="35" t="str">
        <f>IF(OR(O1566=1,Rapportage!H1566&lt;$X$3),IF(Rapportage!H1566&lt;"00:01","",(Rapportage!H1566-$X$2)),"")</f>
        <v/>
      </c>
      <c r="T1566" s="36" t="str">
        <f t="shared" si="154"/>
        <v/>
      </c>
      <c r="U1566" s="41" t="str">
        <f t="shared" si="155"/>
        <v/>
      </c>
      <c r="V1566" s="36" t="str">
        <f t="shared" si="156"/>
        <v/>
      </c>
      <c r="W1566" s="36" t="str">
        <f t="shared" si="157"/>
        <v/>
      </c>
      <c r="X1566" s="31"/>
      <c r="Y1566" s="31"/>
      <c r="Z1566" s="31" t="s">
        <v>10672</v>
      </c>
      <c r="AA1566" s="31">
        <v>1565</v>
      </c>
      <c r="AB1566" s="31"/>
      <c r="AC1566" s="31"/>
      <c r="AD1566" s="31"/>
      <c r="AE1566" s="31"/>
      <c r="AF1566" s="31"/>
    </row>
    <row r="1567" spans="1:32">
      <c r="A1567" s="31" t="str">
        <f>IF((Rapportage!A1567)="","",_xlfn.CONCAT(REPT("0",4-LEN(Rapportage!A1567)),Rapportage!A1567))</f>
        <v/>
      </c>
      <c r="B1567" s="31" t="s">
        <v>4704</v>
      </c>
      <c r="C1567" s="31" t="str">
        <f>IF((Rapportage!C1567)="","",_xlfn.CONCAT(REPT("0",10-LEN(Rapportage!C1567)),Rapportage!C1567))</f>
        <v/>
      </c>
      <c r="D1567" s="31" t="s">
        <v>4705</v>
      </c>
      <c r="E1567" s="31" t="s">
        <v>19148</v>
      </c>
      <c r="F1567" s="31" t="s">
        <v>16626</v>
      </c>
      <c r="G1567" s="31" t="s">
        <v>4706</v>
      </c>
      <c r="H1567" s="31" t="s">
        <v>10673</v>
      </c>
      <c r="I1567" s="31">
        <v>1766</v>
      </c>
      <c r="J1567" s="31" t="e">
        <f ca="1">IF(($AB$2-$AA$2) &gt;= 0,IF(LEN(TEXT((V1567)*100,"00000"))=3,_xlfn.CONCAT(0,TEXT((V1567)*100,"00000")),TEXT((V1567)*100,"00000")),empty)</f>
        <v>#NAME?</v>
      </c>
      <c r="K1567" s="31" t="str">
        <f t="shared" si="153"/>
        <v/>
      </c>
      <c r="L1567" s="31" t="s">
        <v>14107</v>
      </c>
      <c r="M1567" s="31"/>
      <c r="N1567" s="33" t="e">
        <f>MOD(Rapportage!H1567-Rapportage!F1567,1)-P1567</f>
        <v>#VALUE!</v>
      </c>
      <c r="O1567" s="31" t="str">
        <f>IF(Rapportage!G1567="","",Rapportage!G1567-Rapportage!E1567)</f>
        <v/>
      </c>
      <c r="P1567" s="35" t="str">
        <f>IF(Rapportage!K1567="","",(Rapportage!K1567*60)/1440)</f>
        <v/>
      </c>
      <c r="Q1567" s="40" t="str">
        <f>IF(O1567=1,1-((Rapportage!F756-$X$2)),"")</f>
        <v/>
      </c>
      <c r="R1567" s="40" t="str">
        <f t="shared" si="152"/>
        <v/>
      </c>
      <c r="S1567" s="35" t="str">
        <f>IF(OR(O1567=1,Rapportage!H1567&lt;$X$3),IF(Rapportage!H1567&lt;"00:01","",(Rapportage!H1567-$X$2)),"")</f>
        <v/>
      </c>
      <c r="T1567" s="36" t="str">
        <f t="shared" si="154"/>
        <v/>
      </c>
      <c r="U1567" s="41" t="str">
        <f t="shared" si="155"/>
        <v/>
      </c>
      <c r="V1567" s="36" t="str">
        <f t="shared" si="156"/>
        <v/>
      </c>
      <c r="W1567" s="36" t="str">
        <f t="shared" si="157"/>
        <v/>
      </c>
      <c r="X1567" s="31"/>
      <c r="Y1567" s="31"/>
      <c r="Z1567" s="31" t="s">
        <v>10674</v>
      </c>
      <c r="AA1567" s="31">
        <v>1566</v>
      </c>
      <c r="AB1567" s="31"/>
      <c r="AC1567" s="31"/>
      <c r="AD1567" s="31"/>
      <c r="AE1567" s="31"/>
      <c r="AF1567" s="31"/>
    </row>
    <row r="1568" spans="1:32">
      <c r="A1568" s="31" t="str">
        <f>IF((Rapportage!A1568)="","",_xlfn.CONCAT(REPT("0",4-LEN(Rapportage!A1568)),Rapportage!A1568))</f>
        <v/>
      </c>
      <c r="B1568" s="31" t="s">
        <v>4707</v>
      </c>
      <c r="C1568" s="31" t="str">
        <f>IF((Rapportage!C1568)="","",_xlfn.CONCAT(REPT("0",10-LEN(Rapportage!C1568)),Rapportage!C1568))</f>
        <v/>
      </c>
      <c r="D1568" s="31" t="s">
        <v>4708</v>
      </c>
      <c r="E1568" s="31" t="s">
        <v>19149</v>
      </c>
      <c r="F1568" s="31" t="s">
        <v>16627</v>
      </c>
      <c r="G1568" s="31" t="s">
        <v>4709</v>
      </c>
      <c r="H1568" s="31" t="s">
        <v>10675</v>
      </c>
      <c r="I1568" s="31">
        <v>1766</v>
      </c>
      <c r="J1568" s="31" t="e">
        <f ca="1">IF(($AB$2-$AA$2) &gt;= 0,IF(LEN(TEXT((V1568)*100,"00000"))=3,_xlfn.CONCAT(0,TEXT((V1568)*100,"00000")),TEXT((V1568)*100,"00000")),empty)</f>
        <v>#NAME?</v>
      </c>
      <c r="K1568" s="31" t="str">
        <f t="shared" si="153"/>
        <v/>
      </c>
      <c r="L1568" s="31" t="s">
        <v>14108</v>
      </c>
      <c r="M1568" s="31"/>
      <c r="N1568" s="33" t="e">
        <f>MOD(Rapportage!H1568-Rapportage!F1568,1)-P1568</f>
        <v>#VALUE!</v>
      </c>
      <c r="O1568" s="31" t="str">
        <f>IF(Rapportage!G1568="","",Rapportage!G1568-Rapportage!E1568)</f>
        <v/>
      </c>
      <c r="P1568" s="35" t="str">
        <f>IF(Rapportage!K1568="","",(Rapportage!K1568*60)/1440)</f>
        <v/>
      </c>
      <c r="Q1568" s="40" t="str">
        <f>IF(O1568=1,1-((Rapportage!F757-$X$2)),"")</f>
        <v/>
      </c>
      <c r="R1568" s="40" t="str">
        <f t="shared" si="152"/>
        <v/>
      </c>
      <c r="S1568" s="35" t="str">
        <f>IF(OR(O1568=1,Rapportage!H1568&lt;$X$3),IF(Rapportage!H1568&lt;"00:01","",(Rapportage!H1568-$X$2)),"")</f>
        <v/>
      </c>
      <c r="T1568" s="36" t="str">
        <f t="shared" si="154"/>
        <v/>
      </c>
      <c r="U1568" s="41" t="str">
        <f t="shared" si="155"/>
        <v/>
      </c>
      <c r="V1568" s="36" t="str">
        <f t="shared" si="156"/>
        <v/>
      </c>
      <c r="W1568" s="36" t="str">
        <f t="shared" si="157"/>
        <v/>
      </c>
      <c r="X1568" s="31"/>
      <c r="Y1568" s="31"/>
      <c r="Z1568" s="31" t="s">
        <v>10676</v>
      </c>
      <c r="AA1568" s="31">
        <v>1567</v>
      </c>
      <c r="AB1568" s="31"/>
      <c r="AC1568" s="31"/>
      <c r="AD1568" s="31"/>
      <c r="AE1568" s="31"/>
      <c r="AF1568" s="31"/>
    </row>
    <row r="1569" spans="1:32">
      <c r="A1569" s="31" t="str">
        <f>IF((Rapportage!A1569)="","",_xlfn.CONCAT(REPT("0",4-LEN(Rapportage!A1569)),Rapportage!A1569))</f>
        <v/>
      </c>
      <c r="B1569" s="31" t="s">
        <v>4710</v>
      </c>
      <c r="C1569" s="31" t="str">
        <f>IF((Rapportage!C1569)="","",_xlfn.CONCAT(REPT("0",10-LEN(Rapportage!C1569)),Rapportage!C1569))</f>
        <v/>
      </c>
      <c r="D1569" s="31" t="s">
        <v>4711</v>
      </c>
      <c r="E1569" s="31" t="s">
        <v>19150</v>
      </c>
      <c r="F1569" s="31" t="s">
        <v>16628</v>
      </c>
      <c r="G1569" s="31" t="s">
        <v>4712</v>
      </c>
      <c r="H1569" s="31" t="s">
        <v>10677</v>
      </c>
      <c r="I1569" s="31">
        <v>1766</v>
      </c>
      <c r="J1569" s="31" t="e">
        <f ca="1">IF(($AB$2-$AA$2) &gt;= 0,IF(LEN(TEXT((V1569)*100,"00000"))=3,_xlfn.CONCAT(0,TEXT((V1569)*100,"00000")),TEXT((V1569)*100,"00000")),empty)</f>
        <v>#NAME?</v>
      </c>
      <c r="K1569" s="31" t="str">
        <f t="shared" si="153"/>
        <v/>
      </c>
      <c r="L1569" s="31" t="s">
        <v>14109</v>
      </c>
      <c r="M1569" s="31"/>
      <c r="N1569" s="33" t="e">
        <f>MOD(Rapportage!H1569-Rapportage!F1569,1)-P1569</f>
        <v>#VALUE!</v>
      </c>
      <c r="O1569" s="31" t="str">
        <f>IF(Rapportage!G1569="","",Rapportage!G1569-Rapportage!E1569)</f>
        <v/>
      </c>
      <c r="P1569" s="35" t="str">
        <f>IF(Rapportage!K1569="","",(Rapportage!K1569*60)/1440)</f>
        <v/>
      </c>
      <c r="Q1569" s="40" t="str">
        <f>IF(O1569=1,1-((Rapportage!F758-$X$2)),"")</f>
        <v/>
      </c>
      <c r="R1569" s="40" t="str">
        <f t="shared" si="152"/>
        <v/>
      </c>
      <c r="S1569" s="35" t="str">
        <f>IF(OR(O1569=1,Rapportage!H1569&lt;$X$3),IF(Rapportage!H1569&lt;"00:01","",(Rapportage!H1569-$X$2)),"")</f>
        <v/>
      </c>
      <c r="T1569" s="36" t="str">
        <f t="shared" si="154"/>
        <v/>
      </c>
      <c r="U1569" s="41" t="str">
        <f t="shared" si="155"/>
        <v/>
      </c>
      <c r="V1569" s="36" t="str">
        <f t="shared" si="156"/>
        <v/>
      </c>
      <c r="W1569" s="36" t="str">
        <f t="shared" si="157"/>
        <v/>
      </c>
      <c r="X1569" s="31"/>
      <c r="Y1569" s="31"/>
      <c r="Z1569" s="31" t="s">
        <v>10678</v>
      </c>
      <c r="AA1569" s="31">
        <v>1568</v>
      </c>
      <c r="AB1569" s="31"/>
      <c r="AC1569" s="31"/>
      <c r="AD1569" s="31"/>
      <c r="AE1569" s="31"/>
      <c r="AF1569" s="31"/>
    </row>
    <row r="1570" spans="1:32">
      <c r="A1570" s="31" t="str">
        <f>IF((Rapportage!A1570)="","",_xlfn.CONCAT(REPT("0",4-LEN(Rapportage!A1570)),Rapportage!A1570))</f>
        <v/>
      </c>
      <c r="B1570" s="31" t="s">
        <v>4713</v>
      </c>
      <c r="C1570" s="31" t="str">
        <f>IF((Rapportage!C1570)="","",_xlfn.CONCAT(REPT("0",10-LEN(Rapportage!C1570)),Rapportage!C1570))</f>
        <v/>
      </c>
      <c r="D1570" s="31" t="s">
        <v>4714</v>
      </c>
      <c r="E1570" s="31" t="s">
        <v>19151</v>
      </c>
      <c r="F1570" s="31" t="s">
        <v>16629</v>
      </c>
      <c r="G1570" s="31" t="s">
        <v>4715</v>
      </c>
      <c r="H1570" s="31" t="s">
        <v>10679</v>
      </c>
      <c r="I1570" s="31">
        <v>1766</v>
      </c>
      <c r="J1570" s="31" t="e">
        <f ca="1">IF(($AB$2-$AA$2) &gt;= 0,IF(LEN(TEXT((V1570)*100,"00000"))=3,_xlfn.CONCAT(0,TEXT((V1570)*100,"00000")),TEXT((V1570)*100,"00000")),empty)</f>
        <v>#NAME?</v>
      </c>
      <c r="K1570" s="31" t="str">
        <f t="shared" si="153"/>
        <v/>
      </c>
      <c r="L1570" s="31" t="s">
        <v>14110</v>
      </c>
      <c r="M1570" s="31"/>
      <c r="N1570" s="33" t="e">
        <f>MOD(Rapportage!H1570-Rapportage!F1570,1)-P1570</f>
        <v>#VALUE!</v>
      </c>
      <c r="O1570" s="31" t="str">
        <f>IF(Rapportage!G1570="","",Rapportage!G1570-Rapportage!E1570)</f>
        <v/>
      </c>
      <c r="P1570" s="35" t="str">
        <f>IF(Rapportage!K1570="","",(Rapportage!K1570*60)/1440)</f>
        <v/>
      </c>
      <c r="Q1570" s="40" t="str">
        <f>IF(O1570=1,1-((Rapportage!F759-$X$2)),"")</f>
        <v/>
      </c>
      <c r="R1570" s="40" t="str">
        <f t="shared" si="152"/>
        <v/>
      </c>
      <c r="S1570" s="35" t="str">
        <f>IF(OR(O1570=1,Rapportage!H1570&lt;$X$3),IF(Rapportage!H1570&lt;"00:01","",(Rapportage!H1570-$X$2)),"")</f>
        <v/>
      </c>
      <c r="T1570" s="36" t="str">
        <f t="shared" si="154"/>
        <v/>
      </c>
      <c r="U1570" s="41" t="str">
        <f t="shared" si="155"/>
        <v/>
      </c>
      <c r="V1570" s="36" t="str">
        <f t="shared" si="156"/>
        <v/>
      </c>
      <c r="W1570" s="36" t="str">
        <f t="shared" si="157"/>
        <v/>
      </c>
      <c r="X1570" s="31"/>
      <c r="Y1570" s="31"/>
      <c r="Z1570" s="31" t="s">
        <v>10680</v>
      </c>
      <c r="AA1570" s="31">
        <v>1569</v>
      </c>
      <c r="AB1570" s="31"/>
      <c r="AC1570" s="31"/>
      <c r="AD1570" s="31"/>
      <c r="AE1570" s="31"/>
      <c r="AF1570" s="31"/>
    </row>
    <row r="1571" spans="1:32">
      <c r="A1571" s="31" t="str">
        <f>IF((Rapportage!A1571)="","",_xlfn.CONCAT(REPT("0",4-LEN(Rapportage!A1571)),Rapportage!A1571))</f>
        <v/>
      </c>
      <c r="B1571" s="31" t="s">
        <v>4716</v>
      </c>
      <c r="C1571" s="31" t="str">
        <f>IF((Rapportage!C1571)="","",_xlfn.CONCAT(REPT("0",10-LEN(Rapportage!C1571)),Rapportage!C1571))</f>
        <v/>
      </c>
      <c r="D1571" s="31" t="s">
        <v>4717</v>
      </c>
      <c r="E1571" s="31" t="s">
        <v>19152</v>
      </c>
      <c r="F1571" s="31" t="s">
        <v>16630</v>
      </c>
      <c r="G1571" s="31" t="s">
        <v>4718</v>
      </c>
      <c r="H1571" s="31" t="s">
        <v>10681</v>
      </c>
      <c r="I1571" s="31">
        <v>1766</v>
      </c>
      <c r="J1571" s="31" t="e">
        <f ca="1">IF(($AB$2-$AA$2) &gt;= 0,IF(LEN(TEXT((V1571)*100,"00000"))=3,_xlfn.CONCAT(0,TEXT((V1571)*100,"00000")),TEXT((V1571)*100,"00000")),empty)</f>
        <v>#NAME?</v>
      </c>
      <c r="K1571" s="31" t="str">
        <f t="shared" si="153"/>
        <v/>
      </c>
      <c r="L1571" s="31" t="s">
        <v>14111</v>
      </c>
      <c r="M1571" s="31"/>
      <c r="N1571" s="33" t="e">
        <f>MOD(Rapportage!H1571-Rapportage!F1571,1)-P1571</f>
        <v>#VALUE!</v>
      </c>
      <c r="O1571" s="31" t="str">
        <f>IF(Rapportage!G1571="","",Rapportage!G1571-Rapportage!E1571)</f>
        <v/>
      </c>
      <c r="P1571" s="35" t="str">
        <f>IF(Rapportage!K1571="","",(Rapportage!K1571*60)/1440)</f>
        <v/>
      </c>
      <c r="Q1571" s="40" t="str">
        <f>IF(O1571=1,1-((Rapportage!F760-$X$2)),"")</f>
        <v/>
      </c>
      <c r="R1571" s="40" t="str">
        <f t="shared" si="152"/>
        <v/>
      </c>
      <c r="S1571" s="35" t="str">
        <f>IF(OR(O1571=1,Rapportage!H1571&lt;$X$3),IF(Rapportage!H1571&lt;"00:01","",(Rapportage!H1571-$X$2)),"")</f>
        <v/>
      </c>
      <c r="T1571" s="36" t="str">
        <f t="shared" si="154"/>
        <v/>
      </c>
      <c r="U1571" s="41" t="str">
        <f t="shared" si="155"/>
        <v/>
      </c>
      <c r="V1571" s="36" t="str">
        <f t="shared" si="156"/>
        <v/>
      </c>
      <c r="W1571" s="36" t="str">
        <f t="shared" si="157"/>
        <v/>
      </c>
      <c r="X1571" s="31"/>
      <c r="Y1571" s="31"/>
      <c r="Z1571" s="31" t="s">
        <v>10682</v>
      </c>
      <c r="AA1571" s="31">
        <v>1570</v>
      </c>
      <c r="AB1571" s="31"/>
      <c r="AC1571" s="31"/>
      <c r="AD1571" s="31"/>
      <c r="AE1571" s="31"/>
      <c r="AF1571" s="31"/>
    </row>
    <row r="1572" spans="1:32">
      <c r="A1572" s="31" t="str">
        <f>IF((Rapportage!A1572)="","",_xlfn.CONCAT(REPT("0",4-LEN(Rapportage!A1572)),Rapportage!A1572))</f>
        <v/>
      </c>
      <c r="B1572" s="31" t="s">
        <v>4719</v>
      </c>
      <c r="C1572" s="31" t="str">
        <f>IF((Rapportage!C1572)="","",_xlfn.CONCAT(REPT("0",10-LEN(Rapportage!C1572)),Rapportage!C1572))</f>
        <v/>
      </c>
      <c r="D1572" s="31" t="s">
        <v>4720</v>
      </c>
      <c r="E1572" s="31" t="s">
        <v>19153</v>
      </c>
      <c r="F1572" s="31" t="s">
        <v>16631</v>
      </c>
      <c r="G1572" s="31" t="s">
        <v>4721</v>
      </c>
      <c r="H1572" s="31" t="s">
        <v>10683</v>
      </c>
      <c r="I1572" s="31">
        <v>1766</v>
      </c>
      <c r="J1572" s="31" t="e">
        <f ca="1">IF(($AB$2-$AA$2) &gt;= 0,IF(LEN(TEXT((V1572)*100,"00000"))=3,_xlfn.CONCAT(0,TEXT((V1572)*100,"00000")),TEXT((V1572)*100,"00000")),empty)</f>
        <v>#NAME?</v>
      </c>
      <c r="K1572" s="31" t="str">
        <f t="shared" si="153"/>
        <v/>
      </c>
      <c r="L1572" s="31" t="s">
        <v>14112</v>
      </c>
      <c r="M1572" s="31"/>
      <c r="N1572" s="33" t="e">
        <f>MOD(Rapportage!H1572-Rapportage!F1572,1)-P1572</f>
        <v>#VALUE!</v>
      </c>
      <c r="O1572" s="31" t="str">
        <f>IF(Rapportage!G1572="","",Rapportage!G1572-Rapportage!E1572)</f>
        <v/>
      </c>
      <c r="P1572" s="35" t="str">
        <f>IF(Rapportage!K1572="","",(Rapportage!K1572*60)/1440)</f>
        <v/>
      </c>
      <c r="Q1572" s="40" t="str">
        <f>IF(O1572=1,1-((Rapportage!F761-$X$2)),"")</f>
        <v/>
      </c>
      <c r="R1572" s="40" t="str">
        <f t="shared" si="152"/>
        <v/>
      </c>
      <c r="S1572" s="35" t="str">
        <f>IF(OR(O1572=1,Rapportage!H1572&lt;$X$3),IF(Rapportage!H1572&lt;"00:01","",(Rapportage!H1572-$X$2)),"")</f>
        <v/>
      </c>
      <c r="T1572" s="36" t="str">
        <f t="shared" si="154"/>
        <v/>
      </c>
      <c r="U1572" s="41" t="str">
        <f t="shared" si="155"/>
        <v/>
      </c>
      <c r="V1572" s="36" t="str">
        <f t="shared" si="156"/>
        <v/>
      </c>
      <c r="W1572" s="36" t="str">
        <f t="shared" si="157"/>
        <v/>
      </c>
      <c r="X1572" s="31"/>
      <c r="Y1572" s="31"/>
      <c r="Z1572" s="31" t="s">
        <v>10684</v>
      </c>
      <c r="AA1572" s="31">
        <v>1571</v>
      </c>
      <c r="AB1572" s="31"/>
      <c r="AC1572" s="31"/>
      <c r="AD1572" s="31"/>
      <c r="AE1572" s="31"/>
      <c r="AF1572" s="31"/>
    </row>
    <row r="1573" spans="1:32">
      <c r="A1573" s="31" t="str">
        <f>IF((Rapportage!A1573)="","",_xlfn.CONCAT(REPT("0",4-LEN(Rapportage!A1573)),Rapportage!A1573))</f>
        <v/>
      </c>
      <c r="B1573" s="31" t="s">
        <v>4722</v>
      </c>
      <c r="C1573" s="31" t="str">
        <f>IF((Rapportage!C1573)="","",_xlfn.CONCAT(REPT("0",10-LEN(Rapportage!C1573)),Rapportage!C1573))</f>
        <v/>
      </c>
      <c r="D1573" s="31" t="s">
        <v>4723</v>
      </c>
      <c r="E1573" s="31" t="s">
        <v>19154</v>
      </c>
      <c r="F1573" s="31" t="s">
        <v>16632</v>
      </c>
      <c r="G1573" s="31" t="s">
        <v>4724</v>
      </c>
      <c r="H1573" s="31" t="s">
        <v>10685</v>
      </c>
      <c r="I1573" s="31">
        <v>1766</v>
      </c>
      <c r="J1573" s="31" t="e">
        <f ca="1">IF(($AB$2-$AA$2) &gt;= 0,IF(LEN(TEXT((V1573)*100,"00000"))=3,_xlfn.CONCAT(0,TEXT((V1573)*100,"00000")),TEXT((V1573)*100,"00000")),empty)</f>
        <v>#NAME?</v>
      </c>
      <c r="K1573" s="31" t="str">
        <f t="shared" si="153"/>
        <v/>
      </c>
      <c r="L1573" s="31" t="s">
        <v>14113</v>
      </c>
      <c r="M1573" s="31"/>
      <c r="N1573" s="33" t="e">
        <f>MOD(Rapportage!H1573-Rapportage!F1573,1)-P1573</f>
        <v>#VALUE!</v>
      </c>
      <c r="O1573" s="31" t="str">
        <f>IF(Rapportage!G1573="","",Rapportage!G1573-Rapportage!E1573)</f>
        <v/>
      </c>
      <c r="P1573" s="35" t="str">
        <f>IF(Rapportage!K1573="","",(Rapportage!K1573*60)/1440)</f>
        <v/>
      </c>
      <c r="Q1573" s="40" t="str">
        <f>IF(O1573=1,1-((Rapportage!F762-$X$2)),"")</f>
        <v/>
      </c>
      <c r="R1573" s="40" t="str">
        <f t="shared" si="152"/>
        <v/>
      </c>
      <c r="S1573" s="35" t="str">
        <f>IF(OR(O1573=1,Rapportage!H1573&lt;$X$3),IF(Rapportage!H1573&lt;"00:01","",(Rapportage!H1573-$X$2)),"")</f>
        <v/>
      </c>
      <c r="T1573" s="36" t="str">
        <f t="shared" si="154"/>
        <v/>
      </c>
      <c r="U1573" s="41" t="str">
        <f t="shared" si="155"/>
        <v/>
      </c>
      <c r="V1573" s="36" t="str">
        <f t="shared" si="156"/>
        <v/>
      </c>
      <c r="W1573" s="36" t="str">
        <f t="shared" si="157"/>
        <v/>
      </c>
      <c r="X1573" s="31"/>
      <c r="Y1573" s="31"/>
      <c r="Z1573" s="31" t="s">
        <v>10686</v>
      </c>
      <c r="AA1573" s="31">
        <v>1572</v>
      </c>
      <c r="AB1573" s="31"/>
      <c r="AC1573" s="31"/>
      <c r="AD1573" s="31"/>
      <c r="AE1573" s="31"/>
      <c r="AF1573" s="31"/>
    </row>
    <row r="1574" spans="1:32">
      <c r="A1574" s="31" t="str">
        <f>IF((Rapportage!A1574)="","",_xlfn.CONCAT(REPT("0",4-LEN(Rapportage!A1574)),Rapportage!A1574))</f>
        <v/>
      </c>
      <c r="B1574" s="31" t="s">
        <v>4725</v>
      </c>
      <c r="C1574" s="31" t="str">
        <f>IF((Rapportage!C1574)="","",_xlfn.CONCAT(REPT("0",10-LEN(Rapportage!C1574)),Rapportage!C1574))</f>
        <v/>
      </c>
      <c r="D1574" s="31" t="s">
        <v>4726</v>
      </c>
      <c r="E1574" s="31" t="s">
        <v>19155</v>
      </c>
      <c r="F1574" s="31" t="s">
        <v>16633</v>
      </c>
      <c r="G1574" s="31" t="s">
        <v>4727</v>
      </c>
      <c r="H1574" s="31" t="s">
        <v>10687</v>
      </c>
      <c r="I1574" s="31">
        <v>1766</v>
      </c>
      <c r="J1574" s="31" t="e">
        <f ca="1">IF(($AB$2-$AA$2) &gt;= 0,IF(LEN(TEXT((V1574)*100,"00000"))=3,_xlfn.CONCAT(0,TEXT((V1574)*100,"00000")),TEXT((V1574)*100,"00000")),empty)</f>
        <v>#NAME?</v>
      </c>
      <c r="K1574" s="31" t="str">
        <f t="shared" si="153"/>
        <v/>
      </c>
      <c r="L1574" s="31" t="s">
        <v>14114</v>
      </c>
      <c r="M1574" s="31"/>
      <c r="N1574" s="33" t="e">
        <f>MOD(Rapportage!H1574-Rapportage!F1574,1)-P1574</f>
        <v>#VALUE!</v>
      </c>
      <c r="O1574" s="31" t="str">
        <f>IF(Rapportage!G1574="","",Rapportage!G1574-Rapportage!E1574)</f>
        <v/>
      </c>
      <c r="P1574" s="35" t="str">
        <f>IF(Rapportage!K1574="","",(Rapportage!K1574*60)/1440)</f>
        <v/>
      </c>
      <c r="Q1574" s="40" t="str">
        <f>IF(O1574=1,1-((Rapportage!F763-$X$2)),"")</f>
        <v/>
      </c>
      <c r="R1574" s="40" t="str">
        <f t="shared" si="152"/>
        <v/>
      </c>
      <c r="S1574" s="35" t="str">
        <f>IF(OR(O1574=1,Rapportage!H1574&lt;$X$3),IF(Rapportage!H1574&lt;"00:01","",(Rapportage!H1574-$X$2)),"")</f>
        <v/>
      </c>
      <c r="T1574" s="36" t="str">
        <f t="shared" si="154"/>
        <v/>
      </c>
      <c r="U1574" s="41" t="str">
        <f t="shared" si="155"/>
        <v/>
      </c>
      <c r="V1574" s="36" t="str">
        <f t="shared" si="156"/>
        <v/>
      </c>
      <c r="W1574" s="36" t="str">
        <f t="shared" si="157"/>
        <v/>
      </c>
      <c r="X1574" s="31"/>
      <c r="Y1574" s="31"/>
      <c r="Z1574" s="31" t="s">
        <v>10688</v>
      </c>
      <c r="AA1574" s="31">
        <v>1573</v>
      </c>
      <c r="AB1574" s="31"/>
      <c r="AC1574" s="31"/>
      <c r="AD1574" s="31"/>
      <c r="AE1574" s="31"/>
      <c r="AF1574" s="31"/>
    </row>
    <row r="1575" spans="1:32">
      <c r="A1575" s="31" t="str">
        <f>IF((Rapportage!A1575)="","",_xlfn.CONCAT(REPT("0",4-LEN(Rapportage!A1575)),Rapportage!A1575))</f>
        <v/>
      </c>
      <c r="B1575" s="31" t="s">
        <v>4728</v>
      </c>
      <c r="C1575" s="31" t="str">
        <f>IF((Rapportage!C1575)="","",_xlfn.CONCAT(REPT("0",10-LEN(Rapportage!C1575)),Rapportage!C1575))</f>
        <v/>
      </c>
      <c r="D1575" s="31" t="s">
        <v>4729</v>
      </c>
      <c r="E1575" s="31" t="s">
        <v>19156</v>
      </c>
      <c r="F1575" s="31" t="s">
        <v>16634</v>
      </c>
      <c r="G1575" s="31" t="s">
        <v>4730</v>
      </c>
      <c r="H1575" s="31" t="s">
        <v>10689</v>
      </c>
      <c r="I1575" s="31">
        <v>1766</v>
      </c>
      <c r="J1575" s="31" t="e">
        <f ca="1">IF(($AB$2-$AA$2) &gt;= 0,IF(LEN(TEXT((V1575)*100,"00000"))=3,_xlfn.CONCAT(0,TEXT((V1575)*100,"00000")),TEXT((V1575)*100,"00000")),empty)</f>
        <v>#NAME?</v>
      </c>
      <c r="K1575" s="31" t="str">
        <f t="shared" si="153"/>
        <v/>
      </c>
      <c r="L1575" s="31" t="s">
        <v>14115</v>
      </c>
      <c r="M1575" s="31"/>
      <c r="N1575" s="33" t="e">
        <f>MOD(Rapportage!H1575-Rapportage!F1575,1)-P1575</f>
        <v>#VALUE!</v>
      </c>
      <c r="O1575" s="31" t="str">
        <f>IF(Rapportage!G1575="","",Rapportage!G1575-Rapportage!E1575)</f>
        <v/>
      </c>
      <c r="P1575" s="35" t="str">
        <f>IF(Rapportage!K1575="","",(Rapportage!K1575*60)/1440)</f>
        <v/>
      </c>
      <c r="Q1575" s="40" t="str">
        <f>IF(O1575=1,1-((Rapportage!F764-$X$2)),"")</f>
        <v/>
      </c>
      <c r="R1575" s="40" t="str">
        <f t="shared" si="152"/>
        <v/>
      </c>
      <c r="S1575" s="35" t="str">
        <f>IF(OR(O1575=1,Rapportage!H1575&lt;$X$3),IF(Rapportage!H1575&lt;"00:01","",(Rapportage!H1575-$X$2)),"")</f>
        <v/>
      </c>
      <c r="T1575" s="36" t="str">
        <f t="shared" si="154"/>
        <v/>
      </c>
      <c r="U1575" s="41" t="str">
        <f t="shared" si="155"/>
        <v/>
      </c>
      <c r="V1575" s="36" t="str">
        <f t="shared" si="156"/>
        <v/>
      </c>
      <c r="W1575" s="36" t="str">
        <f t="shared" si="157"/>
        <v/>
      </c>
      <c r="X1575" s="31"/>
      <c r="Y1575" s="31"/>
      <c r="Z1575" s="31" t="s">
        <v>10690</v>
      </c>
      <c r="AA1575" s="31">
        <v>1574</v>
      </c>
      <c r="AB1575" s="31"/>
      <c r="AC1575" s="31"/>
      <c r="AD1575" s="31"/>
      <c r="AE1575" s="31"/>
      <c r="AF1575" s="31"/>
    </row>
    <row r="1576" spans="1:32">
      <c r="A1576" s="31" t="str">
        <f>IF((Rapportage!A1576)="","",_xlfn.CONCAT(REPT("0",4-LEN(Rapportage!A1576)),Rapportage!A1576))</f>
        <v/>
      </c>
      <c r="B1576" s="31" t="s">
        <v>4731</v>
      </c>
      <c r="C1576" s="31" t="str">
        <f>IF((Rapportage!C1576)="","",_xlfn.CONCAT(REPT("0",10-LEN(Rapportage!C1576)),Rapportage!C1576))</f>
        <v/>
      </c>
      <c r="D1576" s="31" t="s">
        <v>4732</v>
      </c>
      <c r="E1576" s="31" t="s">
        <v>19157</v>
      </c>
      <c r="F1576" s="31" t="s">
        <v>16635</v>
      </c>
      <c r="G1576" s="31" t="s">
        <v>4733</v>
      </c>
      <c r="H1576" s="31" t="s">
        <v>10691</v>
      </c>
      <c r="I1576" s="31">
        <v>1766</v>
      </c>
      <c r="J1576" s="31" t="e">
        <f ca="1">IF(($AB$2-$AA$2) &gt;= 0,IF(LEN(TEXT((V1576)*100,"00000"))=3,_xlfn.CONCAT(0,TEXT((V1576)*100,"00000")),TEXT((V1576)*100,"00000")),empty)</f>
        <v>#NAME?</v>
      </c>
      <c r="K1576" s="31" t="str">
        <f t="shared" si="153"/>
        <v/>
      </c>
      <c r="L1576" s="31" t="s">
        <v>14116</v>
      </c>
      <c r="M1576" s="31"/>
      <c r="N1576" s="33" t="e">
        <f>MOD(Rapportage!H1576-Rapportage!F1576,1)-P1576</f>
        <v>#VALUE!</v>
      </c>
      <c r="O1576" s="31" t="str">
        <f>IF(Rapportage!G1576="","",Rapportage!G1576-Rapportage!E1576)</f>
        <v/>
      </c>
      <c r="P1576" s="35" t="str">
        <f>IF(Rapportage!K1576="","",(Rapportage!K1576*60)/1440)</f>
        <v/>
      </c>
      <c r="Q1576" s="40" t="str">
        <f>IF(O1576=1,1-((Rapportage!F765-$X$2)),"")</f>
        <v/>
      </c>
      <c r="R1576" s="40" t="str">
        <f t="shared" si="152"/>
        <v/>
      </c>
      <c r="S1576" s="35" t="str">
        <f>IF(OR(O1576=1,Rapportage!H1576&lt;$X$3),IF(Rapportage!H1576&lt;"00:01","",(Rapportage!H1576-$X$2)),"")</f>
        <v/>
      </c>
      <c r="T1576" s="36" t="str">
        <f t="shared" si="154"/>
        <v/>
      </c>
      <c r="U1576" s="41" t="str">
        <f t="shared" si="155"/>
        <v/>
      </c>
      <c r="V1576" s="36" t="str">
        <f t="shared" si="156"/>
        <v/>
      </c>
      <c r="W1576" s="36" t="str">
        <f t="shared" si="157"/>
        <v/>
      </c>
      <c r="X1576" s="31"/>
      <c r="Y1576" s="31"/>
      <c r="Z1576" s="31" t="s">
        <v>10692</v>
      </c>
      <c r="AA1576" s="31">
        <v>1575</v>
      </c>
      <c r="AB1576" s="31"/>
      <c r="AC1576" s="31"/>
      <c r="AD1576" s="31"/>
      <c r="AE1576" s="31"/>
      <c r="AF1576" s="31"/>
    </row>
    <row r="1577" spans="1:32">
      <c r="A1577" s="31" t="str">
        <f>IF((Rapportage!A1577)="","",_xlfn.CONCAT(REPT("0",4-LEN(Rapportage!A1577)),Rapportage!A1577))</f>
        <v/>
      </c>
      <c r="B1577" s="31" t="s">
        <v>4734</v>
      </c>
      <c r="C1577" s="31" t="str">
        <f>IF((Rapportage!C1577)="","",_xlfn.CONCAT(REPT("0",10-LEN(Rapportage!C1577)),Rapportage!C1577))</f>
        <v/>
      </c>
      <c r="D1577" s="31" t="s">
        <v>4735</v>
      </c>
      <c r="E1577" s="31" t="s">
        <v>19158</v>
      </c>
      <c r="F1577" s="31" t="s">
        <v>16636</v>
      </c>
      <c r="G1577" s="31" t="s">
        <v>4736</v>
      </c>
      <c r="H1577" s="31" t="s">
        <v>10693</v>
      </c>
      <c r="I1577" s="31">
        <v>1766</v>
      </c>
      <c r="J1577" s="31" t="e">
        <f ca="1">IF(($AB$2-$AA$2) &gt;= 0,IF(LEN(TEXT((V1577)*100,"00000"))=3,_xlfn.CONCAT(0,TEXT((V1577)*100,"00000")),TEXT((V1577)*100,"00000")),empty)</f>
        <v>#NAME?</v>
      </c>
      <c r="K1577" s="31" t="str">
        <f t="shared" si="153"/>
        <v/>
      </c>
      <c r="L1577" s="31" t="s">
        <v>14117</v>
      </c>
      <c r="M1577" s="31"/>
      <c r="N1577" s="33" t="e">
        <f>MOD(Rapportage!H1577-Rapportage!F1577,1)-P1577</f>
        <v>#VALUE!</v>
      </c>
      <c r="O1577" s="31" t="str">
        <f>IF(Rapportage!G1577="","",Rapportage!G1577-Rapportage!E1577)</f>
        <v/>
      </c>
      <c r="P1577" s="35" t="str">
        <f>IF(Rapportage!K1577="","",(Rapportage!K1577*60)/1440)</f>
        <v/>
      </c>
      <c r="Q1577" s="40" t="str">
        <f>IF(O1577=1,1-((Rapportage!F766-$X$2)),"")</f>
        <v/>
      </c>
      <c r="R1577" s="40" t="str">
        <f t="shared" si="152"/>
        <v/>
      </c>
      <c r="S1577" s="35" t="str">
        <f>IF(OR(O1577=1,Rapportage!H1577&lt;$X$3),IF(Rapportage!H1577&lt;"00:01","",(Rapportage!H1577-$X$2)),"")</f>
        <v/>
      </c>
      <c r="T1577" s="36" t="str">
        <f t="shared" si="154"/>
        <v/>
      </c>
      <c r="U1577" s="41" t="str">
        <f t="shared" si="155"/>
        <v/>
      </c>
      <c r="V1577" s="36" t="str">
        <f t="shared" si="156"/>
        <v/>
      </c>
      <c r="W1577" s="36" t="str">
        <f t="shared" si="157"/>
        <v/>
      </c>
      <c r="X1577" s="31"/>
      <c r="Y1577" s="31"/>
      <c r="Z1577" s="31" t="s">
        <v>10694</v>
      </c>
      <c r="AA1577" s="31">
        <v>1576</v>
      </c>
      <c r="AB1577" s="31"/>
      <c r="AC1577" s="31"/>
      <c r="AD1577" s="31"/>
      <c r="AE1577" s="31"/>
      <c r="AF1577" s="31"/>
    </row>
    <row r="1578" spans="1:32">
      <c r="A1578" s="31" t="str">
        <f>IF((Rapportage!A1578)="","",_xlfn.CONCAT(REPT("0",4-LEN(Rapportage!A1578)),Rapportage!A1578))</f>
        <v/>
      </c>
      <c r="B1578" s="31" t="s">
        <v>4737</v>
      </c>
      <c r="C1578" s="31" t="str">
        <f>IF((Rapportage!C1578)="","",_xlfn.CONCAT(REPT("0",10-LEN(Rapportage!C1578)),Rapportage!C1578))</f>
        <v/>
      </c>
      <c r="D1578" s="31" t="s">
        <v>4738</v>
      </c>
      <c r="E1578" s="31" t="s">
        <v>19159</v>
      </c>
      <c r="F1578" s="31" t="s">
        <v>16637</v>
      </c>
      <c r="G1578" s="31" t="s">
        <v>4739</v>
      </c>
      <c r="H1578" s="31" t="s">
        <v>10695</v>
      </c>
      <c r="I1578" s="31">
        <v>1766</v>
      </c>
      <c r="J1578" s="31" t="e">
        <f ca="1">IF(($AB$2-$AA$2) &gt;= 0,IF(LEN(TEXT((V1578)*100,"00000"))=3,_xlfn.CONCAT(0,TEXT((V1578)*100,"00000")),TEXT((V1578)*100,"00000")),empty)</f>
        <v>#NAME?</v>
      </c>
      <c r="K1578" s="31" t="str">
        <f t="shared" si="153"/>
        <v/>
      </c>
      <c r="L1578" s="31" t="s">
        <v>14118</v>
      </c>
      <c r="M1578" s="31"/>
      <c r="N1578" s="33" t="e">
        <f>MOD(Rapportage!H1578-Rapportage!F1578,1)-P1578</f>
        <v>#VALUE!</v>
      </c>
      <c r="O1578" s="31" t="str">
        <f>IF(Rapportage!G1578="","",Rapportage!G1578-Rapportage!E1578)</f>
        <v/>
      </c>
      <c r="P1578" s="35" t="str">
        <f>IF(Rapportage!K1578="","",(Rapportage!K1578*60)/1440)</f>
        <v/>
      </c>
      <c r="Q1578" s="40" t="str">
        <f>IF(O1578=1,1-((Rapportage!F767-$X$2)),"")</f>
        <v/>
      </c>
      <c r="R1578" s="40" t="str">
        <f t="shared" si="152"/>
        <v/>
      </c>
      <c r="S1578" s="35" t="str">
        <f>IF(OR(O1578=1,Rapportage!H1578&lt;$X$3),IF(Rapportage!H1578&lt;"00:01","",(Rapportage!H1578-$X$2)),"")</f>
        <v/>
      </c>
      <c r="T1578" s="36" t="str">
        <f t="shared" si="154"/>
        <v/>
      </c>
      <c r="U1578" s="41" t="str">
        <f t="shared" si="155"/>
        <v/>
      </c>
      <c r="V1578" s="36" t="str">
        <f t="shared" si="156"/>
        <v/>
      </c>
      <c r="W1578" s="36" t="str">
        <f t="shared" si="157"/>
        <v/>
      </c>
      <c r="X1578" s="31"/>
      <c r="Y1578" s="31"/>
      <c r="Z1578" s="31" t="s">
        <v>10696</v>
      </c>
      <c r="AA1578" s="31">
        <v>1577</v>
      </c>
      <c r="AB1578" s="31"/>
      <c r="AC1578" s="31"/>
      <c r="AD1578" s="31"/>
      <c r="AE1578" s="31"/>
      <c r="AF1578" s="31"/>
    </row>
    <row r="1579" spans="1:32">
      <c r="A1579" s="31" t="str">
        <f>IF((Rapportage!A1579)="","",_xlfn.CONCAT(REPT("0",4-LEN(Rapportage!A1579)),Rapportage!A1579))</f>
        <v/>
      </c>
      <c r="B1579" s="31" t="s">
        <v>4740</v>
      </c>
      <c r="C1579" s="31" t="str">
        <f>IF((Rapportage!C1579)="","",_xlfn.CONCAT(REPT("0",10-LEN(Rapportage!C1579)),Rapportage!C1579))</f>
        <v/>
      </c>
      <c r="D1579" s="31" t="s">
        <v>4741</v>
      </c>
      <c r="E1579" s="31" t="s">
        <v>19160</v>
      </c>
      <c r="F1579" s="31" t="s">
        <v>16638</v>
      </c>
      <c r="G1579" s="31" t="s">
        <v>4742</v>
      </c>
      <c r="H1579" s="31" t="s">
        <v>10697</v>
      </c>
      <c r="I1579" s="31">
        <v>1766</v>
      </c>
      <c r="J1579" s="31" t="e">
        <f ca="1">IF(($AB$2-$AA$2) &gt;= 0,IF(LEN(TEXT((V1579)*100,"00000"))=3,_xlfn.CONCAT(0,TEXT((V1579)*100,"00000")),TEXT((V1579)*100,"00000")),empty)</f>
        <v>#NAME?</v>
      </c>
      <c r="K1579" s="31" t="str">
        <f t="shared" si="153"/>
        <v/>
      </c>
      <c r="L1579" s="31" t="s">
        <v>14119</v>
      </c>
      <c r="M1579" s="31"/>
      <c r="N1579" s="33" t="e">
        <f>MOD(Rapportage!H1579-Rapportage!F1579,1)-P1579</f>
        <v>#VALUE!</v>
      </c>
      <c r="O1579" s="31" t="str">
        <f>IF(Rapportage!G1579="","",Rapportage!G1579-Rapportage!E1579)</f>
        <v/>
      </c>
      <c r="P1579" s="35" t="str">
        <f>IF(Rapportage!K1579="","",(Rapportage!K1579*60)/1440)</f>
        <v/>
      </c>
      <c r="Q1579" s="40" t="str">
        <f>IF(O1579=1,1-((Rapportage!F768-$X$2)),"")</f>
        <v/>
      </c>
      <c r="R1579" s="40" t="str">
        <f t="shared" si="152"/>
        <v/>
      </c>
      <c r="S1579" s="35" t="str">
        <f>IF(OR(O1579=1,Rapportage!H1579&lt;$X$3),IF(Rapportage!H1579&lt;"00:01","",(Rapportage!H1579-$X$2)),"")</f>
        <v/>
      </c>
      <c r="T1579" s="36" t="str">
        <f t="shared" si="154"/>
        <v/>
      </c>
      <c r="U1579" s="41" t="str">
        <f t="shared" si="155"/>
        <v/>
      </c>
      <c r="V1579" s="36" t="str">
        <f t="shared" si="156"/>
        <v/>
      </c>
      <c r="W1579" s="36" t="str">
        <f t="shared" si="157"/>
        <v/>
      </c>
      <c r="X1579" s="31"/>
      <c r="Y1579" s="31"/>
      <c r="Z1579" s="31" t="s">
        <v>10698</v>
      </c>
      <c r="AA1579" s="31">
        <v>1578</v>
      </c>
      <c r="AB1579" s="31"/>
      <c r="AC1579" s="31"/>
      <c r="AD1579" s="31"/>
      <c r="AE1579" s="31"/>
      <c r="AF1579" s="31"/>
    </row>
    <row r="1580" spans="1:32">
      <c r="A1580" s="31" t="str">
        <f>IF((Rapportage!A1580)="","",_xlfn.CONCAT(REPT("0",4-LEN(Rapportage!A1580)),Rapportage!A1580))</f>
        <v/>
      </c>
      <c r="B1580" s="31" t="s">
        <v>4743</v>
      </c>
      <c r="C1580" s="31" t="str">
        <f>IF((Rapportage!C1580)="","",_xlfn.CONCAT(REPT("0",10-LEN(Rapportage!C1580)),Rapportage!C1580))</f>
        <v/>
      </c>
      <c r="D1580" s="31" t="s">
        <v>4744</v>
      </c>
      <c r="E1580" s="31" t="s">
        <v>19161</v>
      </c>
      <c r="F1580" s="31" t="s">
        <v>16639</v>
      </c>
      <c r="G1580" s="31" t="s">
        <v>4745</v>
      </c>
      <c r="H1580" s="31" t="s">
        <v>10699</v>
      </c>
      <c r="I1580" s="31">
        <v>1766</v>
      </c>
      <c r="J1580" s="31" t="e">
        <f ca="1">IF(($AB$2-$AA$2) &gt;= 0,IF(LEN(TEXT((V1580)*100,"00000"))=3,_xlfn.CONCAT(0,TEXT((V1580)*100,"00000")),TEXT((V1580)*100,"00000")),empty)</f>
        <v>#NAME?</v>
      </c>
      <c r="K1580" s="31" t="str">
        <f t="shared" si="153"/>
        <v/>
      </c>
      <c r="L1580" s="31" t="s">
        <v>14120</v>
      </c>
      <c r="M1580" s="31"/>
      <c r="N1580" s="33" t="e">
        <f>MOD(Rapportage!H1580-Rapportage!F1580,1)-P1580</f>
        <v>#VALUE!</v>
      </c>
      <c r="O1580" s="31" t="str">
        <f>IF(Rapportage!G1580="","",Rapportage!G1580-Rapportage!E1580)</f>
        <v/>
      </c>
      <c r="P1580" s="35" t="str">
        <f>IF(Rapportage!K1580="","",(Rapportage!K1580*60)/1440)</f>
        <v/>
      </c>
      <c r="Q1580" s="40" t="str">
        <f>IF(O1580=1,1-((Rapportage!F769-$X$2)),"")</f>
        <v/>
      </c>
      <c r="R1580" s="40" t="str">
        <f t="shared" si="152"/>
        <v/>
      </c>
      <c r="S1580" s="35" t="str">
        <f>IF(OR(O1580=1,Rapportage!H1580&lt;$X$3),IF(Rapportage!H1580&lt;"00:01","",(Rapportage!H1580-$X$2)),"")</f>
        <v/>
      </c>
      <c r="T1580" s="36" t="str">
        <f t="shared" si="154"/>
        <v/>
      </c>
      <c r="U1580" s="41" t="str">
        <f t="shared" si="155"/>
        <v/>
      </c>
      <c r="V1580" s="36" t="str">
        <f t="shared" si="156"/>
        <v/>
      </c>
      <c r="W1580" s="36" t="str">
        <f t="shared" si="157"/>
        <v/>
      </c>
      <c r="X1580" s="31"/>
      <c r="Y1580" s="31"/>
      <c r="Z1580" s="31" t="s">
        <v>10700</v>
      </c>
      <c r="AA1580" s="31">
        <v>1579</v>
      </c>
      <c r="AB1580" s="31"/>
      <c r="AC1580" s="31"/>
      <c r="AD1580" s="31"/>
      <c r="AE1580" s="31"/>
      <c r="AF1580" s="31"/>
    </row>
    <row r="1581" spans="1:32">
      <c r="A1581" s="31" t="str">
        <f>IF((Rapportage!A1581)="","",_xlfn.CONCAT(REPT("0",4-LEN(Rapportage!A1581)),Rapportage!A1581))</f>
        <v/>
      </c>
      <c r="B1581" s="31" t="s">
        <v>4746</v>
      </c>
      <c r="C1581" s="31" t="str">
        <f>IF((Rapportage!C1581)="","",_xlfn.CONCAT(REPT("0",10-LEN(Rapportage!C1581)),Rapportage!C1581))</f>
        <v/>
      </c>
      <c r="D1581" s="31" t="s">
        <v>4747</v>
      </c>
      <c r="E1581" s="31" t="s">
        <v>19162</v>
      </c>
      <c r="F1581" s="31" t="s">
        <v>16640</v>
      </c>
      <c r="G1581" s="31" t="s">
        <v>4748</v>
      </c>
      <c r="H1581" s="31" t="s">
        <v>10701</v>
      </c>
      <c r="I1581" s="31">
        <v>1766</v>
      </c>
      <c r="J1581" s="31" t="e">
        <f ca="1">IF(($AB$2-$AA$2) &gt;= 0,IF(LEN(TEXT((V1581)*100,"00000"))=3,_xlfn.CONCAT(0,TEXT((V1581)*100,"00000")),TEXT((V1581)*100,"00000")),empty)</f>
        <v>#NAME?</v>
      </c>
      <c r="K1581" s="31" t="str">
        <f t="shared" si="153"/>
        <v/>
      </c>
      <c r="L1581" s="31" t="s">
        <v>14121</v>
      </c>
      <c r="M1581" s="31"/>
      <c r="N1581" s="33" t="e">
        <f>MOD(Rapportage!H1581-Rapportage!F1581,1)-P1581</f>
        <v>#VALUE!</v>
      </c>
      <c r="O1581" s="31" t="str">
        <f>IF(Rapportage!G1581="","",Rapportage!G1581-Rapportage!E1581)</f>
        <v/>
      </c>
      <c r="P1581" s="35" t="str">
        <f>IF(Rapportage!K1581="","",(Rapportage!K1581*60)/1440)</f>
        <v/>
      </c>
      <c r="Q1581" s="40" t="str">
        <f>IF(O1581=1,1-((Rapportage!F770-$X$2)),"")</f>
        <v/>
      </c>
      <c r="R1581" s="40" t="str">
        <f t="shared" si="152"/>
        <v/>
      </c>
      <c r="S1581" s="35" t="str">
        <f>IF(OR(O1581=1,Rapportage!H1581&lt;$X$3),IF(Rapportage!H1581&lt;"00:01","",(Rapportage!H1581-$X$2)),"")</f>
        <v/>
      </c>
      <c r="T1581" s="36" t="str">
        <f t="shared" si="154"/>
        <v/>
      </c>
      <c r="U1581" s="41" t="str">
        <f t="shared" si="155"/>
        <v/>
      </c>
      <c r="V1581" s="36" t="str">
        <f t="shared" si="156"/>
        <v/>
      </c>
      <c r="W1581" s="36" t="str">
        <f t="shared" si="157"/>
        <v/>
      </c>
      <c r="X1581" s="31"/>
      <c r="Y1581" s="31"/>
      <c r="Z1581" s="31" t="s">
        <v>10702</v>
      </c>
      <c r="AA1581" s="31">
        <v>1580</v>
      </c>
      <c r="AB1581" s="31"/>
      <c r="AC1581" s="31"/>
      <c r="AD1581" s="31"/>
      <c r="AE1581" s="31"/>
      <c r="AF1581" s="31"/>
    </row>
    <row r="1582" spans="1:32">
      <c r="A1582" s="31" t="str">
        <f>IF((Rapportage!A1582)="","",_xlfn.CONCAT(REPT("0",4-LEN(Rapportage!A1582)),Rapportage!A1582))</f>
        <v/>
      </c>
      <c r="B1582" s="31" t="s">
        <v>4749</v>
      </c>
      <c r="C1582" s="31" t="str">
        <f>IF((Rapportage!C1582)="","",_xlfn.CONCAT(REPT("0",10-LEN(Rapportage!C1582)),Rapportage!C1582))</f>
        <v/>
      </c>
      <c r="D1582" s="31" t="s">
        <v>4750</v>
      </c>
      <c r="E1582" s="31" t="s">
        <v>19163</v>
      </c>
      <c r="F1582" s="31" t="s">
        <v>16641</v>
      </c>
      <c r="G1582" s="31" t="s">
        <v>4751</v>
      </c>
      <c r="H1582" s="31" t="s">
        <v>10703</v>
      </c>
      <c r="I1582" s="31">
        <v>1766</v>
      </c>
      <c r="J1582" s="31" t="e">
        <f ca="1">IF(($AB$2-$AA$2) &gt;= 0,IF(LEN(TEXT((V1582)*100,"00000"))=3,_xlfn.CONCAT(0,TEXT((V1582)*100,"00000")),TEXT((V1582)*100,"00000")),empty)</f>
        <v>#NAME?</v>
      </c>
      <c r="K1582" s="31" t="str">
        <f t="shared" si="153"/>
        <v/>
      </c>
      <c r="L1582" s="31" t="s">
        <v>14122</v>
      </c>
      <c r="M1582" s="31"/>
      <c r="N1582" s="33" t="e">
        <f>MOD(Rapportage!H1582-Rapportage!F1582,1)-P1582</f>
        <v>#VALUE!</v>
      </c>
      <c r="O1582" s="31" t="str">
        <f>IF(Rapportage!G1582="","",Rapportage!G1582-Rapportage!E1582)</f>
        <v/>
      </c>
      <c r="P1582" s="35" t="str">
        <f>IF(Rapportage!K1582="","",(Rapportage!K1582*60)/1440)</f>
        <v/>
      </c>
      <c r="Q1582" s="40" t="str">
        <f>IF(O1582=1,1-((Rapportage!F771-$X$2)),"")</f>
        <v/>
      </c>
      <c r="R1582" s="40" t="str">
        <f t="shared" si="152"/>
        <v/>
      </c>
      <c r="S1582" s="35" t="str">
        <f>IF(OR(O1582=1,Rapportage!H1582&lt;$X$3),IF(Rapportage!H1582&lt;"00:01","",(Rapportage!H1582-$X$2)),"")</f>
        <v/>
      </c>
      <c r="T1582" s="36" t="str">
        <f t="shared" si="154"/>
        <v/>
      </c>
      <c r="U1582" s="41" t="str">
        <f t="shared" si="155"/>
        <v/>
      </c>
      <c r="V1582" s="36" t="str">
        <f t="shared" si="156"/>
        <v/>
      </c>
      <c r="W1582" s="36" t="str">
        <f t="shared" si="157"/>
        <v/>
      </c>
      <c r="X1582" s="31"/>
      <c r="Y1582" s="31"/>
      <c r="Z1582" s="31" t="s">
        <v>10704</v>
      </c>
      <c r="AA1582" s="31">
        <v>1581</v>
      </c>
      <c r="AB1582" s="31"/>
      <c r="AC1582" s="31"/>
      <c r="AD1582" s="31"/>
      <c r="AE1582" s="31"/>
      <c r="AF1582" s="31"/>
    </row>
    <row r="1583" spans="1:32">
      <c r="A1583" s="31" t="str">
        <f>IF((Rapportage!A1583)="","",_xlfn.CONCAT(REPT("0",4-LEN(Rapportage!A1583)),Rapportage!A1583))</f>
        <v/>
      </c>
      <c r="B1583" s="31" t="s">
        <v>4752</v>
      </c>
      <c r="C1583" s="31" t="str">
        <f>IF((Rapportage!C1583)="","",_xlfn.CONCAT(REPT("0",10-LEN(Rapportage!C1583)),Rapportage!C1583))</f>
        <v/>
      </c>
      <c r="D1583" s="31" t="s">
        <v>4753</v>
      </c>
      <c r="E1583" s="31" t="s">
        <v>19164</v>
      </c>
      <c r="F1583" s="31" t="s">
        <v>16642</v>
      </c>
      <c r="G1583" s="31" t="s">
        <v>4754</v>
      </c>
      <c r="H1583" s="31" t="s">
        <v>10705</v>
      </c>
      <c r="I1583" s="31">
        <v>1766</v>
      </c>
      <c r="J1583" s="31" t="e">
        <f ca="1">IF(($AB$2-$AA$2) &gt;= 0,IF(LEN(TEXT((V1583)*100,"00000"))=3,_xlfn.CONCAT(0,TEXT((V1583)*100,"00000")),TEXT((V1583)*100,"00000")),empty)</f>
        <v>#NAME?</v>
      </c>
      <c r="K1583" s="31" t="str">
        <f t="shared" si="153"/>
        <v/>
      </c>
      <c r="L1583" s="31" t="s">
        <v>14123</v>
      </c>
      <c r="M1583" s="31"/>
      <c r="N1583" s="33" t="e">
        <f>MOD(Rapportage!H1583-Rapportage!F1583,1)-P1583</f>
        <v>#VALUE!</v>
      </c>
      <c r="O1583" s="31" t="str">
        <f>IF(Rapportage!G1583="","",Rapportage!G1583-Rapportage!E1583)</f>
        <v/>
      </c>
      <c r="P1583" s="35" t="str">
        <f>IF(Rapportage!K1583="","",(Rapportage!K1583*60)/1440)</f>
        <v/>
      </c>
      <c r="Q1583" s="40" t="str">
        <f>IF(O1583=1,1-((Rapportage!F772-$X$2)),"")</f>
        <v/>
      </c>
      <c r="R1583" s="40" t="str">
        <f t="shared" si="152"/>
        <v/>
      </c>
      <c r="S1583" s="35" t="str">
        <f>IF(OR(O1583=1,Rapportage!H1583&lt;$X$3),IF(Rapportage!H1583&lt;"00:01","",(Rapportage!H1583-$X$2)),"")</f>
        <v/>
      </c>
      <c r="T1583" s="36" t="str">
        <f t="shared" si="154"/>
        <v/>
      </c>
      <c r="U1583" s="41" t="str">
        <f t="shared" si="155"/>
        <v/>
      </c>
      <c r="V1583" s="36" t="str">
        <f t="shared" si="156"/>
        <v/>
      </c>
      <c r="W1583" s="36" t="str">
        <f t="shared" si="157"/>
        <v/>
      </c>
      <c r="X1583" s="31"/>
      <c r="Y1583" s="31"/>
      <c r="Z1583" s="31" t="s">
        <v>10706</v>
      </c>
      <c r="AA1583" s="31">
        <v>1582</v>
      </c>
      <c r="AB1583" s="31"/>
      <c r="AC1583" s="31"/>
      <c r="AD1583" s="31"/>
      <c r="AE1583" s="31"/>
      <c r="AF1583" s="31"/>
    </row>
    <row r="1584" spans="1:32">
      <c r="A1584" s="31" t="str">
        <f>IF((Rapportage!A1584)="","",_xlfn.CONCAT(REPT("0",4-LEN(Rapportage!A1584)),Rapportage!A1584))</f>
        <v/>
      </c>
      <c r="B1584" s="31" t="s">
        <v>4755</v>
      </c>
      <c r="C1584" s="31" t="str">
        <f>IF((Rapportage!C1584)="","",_xlfn.CONCAT(REPT("0",10-LEN(Rapportage!C1584)),Rapportage!C1584))</f>
        <v/>
      </c>
      <c r="D1584" s="31" t="s">
        <v>4756</v>
      </c>
      <c r="E1584" s="31" t="s">
        <v>19165</v>
      </c>
      <c r="F1584" s="31" t="s">
        <v>16643</v>
      </c>
      <c r="G1584" s="31" t="s">
        <v>4757</v>
      </c>
      <c r="H1584" s="31" t="s">
        <v>10707</v>
      </c>
      <c r="I1584" s="31">
        <v>1766</v>
      </c>
      <c r="J1584" s="31" t="e">
        <f ca="1">IF(($AB$2-$AA$2) &gt;= 0,IF(LEN(TEXT((V1584)*100,"00000"))=3,_xlfn.CONCAT(0,TEXT((V1584)*100,"00000")),TEXT((V1584)*100,"00000")),empty)</f>
        <v>#NAME?</v>
      </c>
      <c r="K1584" s="31" t="str">
        <f t="shared" si="153"/>
        <v/>
      </c>
      <c r="L1584" s="31" t="s">
        <v>14124</v>
      </c>
      <c r="M1584" s="31"/>
      <c r="N1584" s="33" t="e">
        <f>MOD(Rapportage!H1584-Rapportage!F1584,1)-P1584</f>
        <v>#VALUE!</v>
      </c>
      <c r="O1584" s="31" t="str">
        <f>IF(Rapportage!G1584="","",Rapportage!G1584-Rapportage!E1584)</f>
        <v/>
      </c>
      <c r="P1584" s="35" t="str">
        <f>IF(Rapportage!K1584="","",(Rapportage!K1584*60)/1440)</f>
        <v/>
      </c>
      <c r="Q1584" s="40" t="str">
        <f>IF(O1584=1,1-((Rapportage!F773-$X$2)),"")</f>
        <v/>
      </c>
      <c r="R1584" s="40" t="str">
        <f t="shared" si="152"/>
        <v/>
      </c>
      <c r="S1584" s="35" t="str">
        <f>IF(OR(O1584=1,Rapportage!H1584&lt;$X$3),IF(Rapportage!H1584&lt;"00:01","",(Rapportage!H1584-$X$2)),"")</f>
        <v/>
      </c>
      <c r="T1584" s="36" t="str">
        <f t="shared" si="154"/>
        <v/>
      </c>
      <c r="U1584" s="41" t="str">
        <f t="shared" si="155"/>
        <v/>
      </c>
      <c r="V1584" s="36" t="str">
        <f t="shared" si="156"/>
        <v/>
      </c>
      <c r="W1584" s="36" t="str">
        <f t="shared" si="157"/>
        <v/>
      </c>
      <c r="X1584" s="31"/>
      <c r="Y1584" s="31"/>
      <c r="Z1584" s="31" t="s">
        <v>10708</v>
      </c>
      <c r="AA1584" s="31">
        <v>1583</v>
      </c>
      <c r="AB1584" s="31"/>
      <c r="AC1584" s="31"/>
      <c r="AD1584" s="31"/>
      <c r="AE1584" s="31"/>
      <c r="AF1584" s="31"/>
    </row>
    <row r="1585" spans="1:32">
      <c r="A1585" s="31" t="str">
        <f>IF((Rapportage!A1585)="","",_xlfn.CONCAT(REPT("0",4-LEN(Rapportage!A1585)),Rapportage!A1585))</f>
        <v/>
      </c>
      <c r="B1585" s="31" t="s">
        <v>4758</v>
      </c>
      <c r="C1585" s="31" t="str">
        <f>IF((Rapportage!C1585)="","",_xlfn.CONCAT(REPT("0",10-LEN(Rapportage!C1585)),Rapportage!C1585))</f>
        <v/>
      </c>
      <c r="D1585" s="31" t="s">
        <v>4759</v>
      </c>
      <c r="E1585" s="31" t="s">
        <v>19166</v>
      </c>
      <c r="F1585" s="31" t="s">
        <v>16644</v>
      </c>
      <c r="G1585" s="31" t="s">
        <v>4760</v>
      </c>
      <c r="H1585" s="31" t="s">
        <v>10709</v>
      </c>
      <c r="I1585" s="31">
        <v>1766</v>
      </c>
      <c r="J1585" s="31" t="e">
        <f ca="1">IF(($AB$2-$AA$2) &gt;= 0,IF(LEN(TEXT((V1585)*100,"00000"))=3,_xlfn.CONCAT(0,TEXT((V1585)*100,"00000")),TEXT((V1585)*100,"00000")),empty)</f>
        <v>#NAME?</v>
      </c>
      <c r="K1585" s="31" t="str">
        <f t="shared" si="153"/>
        <v/>
      </c>
      <c r="L1585" s="31" t="s">
        <v>14125</v>
      </c>
      <c r="M1585" s="31"/>
      <c r="N1585" s="33" t="e">
        <f>MOD(Rapportage!H1585-Rapportage!F1585,1)-P1585</f>
        <v>#VALUE!</v>
      </c>
      <c r="O1585" s="31" t="str">
        <f>IF(Rapportage!G1585="","",Rapportage!G1585-Rapportage!E1585)</f>
        <v/>
      </c>
      <c r="P1585" s="35" t="str">
        <f>IF(Rapportage!K1585="","",(Rapportage!K1585*60)/1440)</f>
        <v/>
      </c>
      <c r="Q1585" s="40" t="str">
        <f>IF(O1585=1,1-((Rapportage!F774-$X$2)),"")</f>
        <v/>
      </c>
      <c r="R1585" s="40" t="str">
        <f t="shared" si="152"/>
        <v/>
      </c>
      <c r="S1585" s="35" t="str">
        <f>IF(OR(O1585=1,Rapportage!H1585&lt;$X$3),IF(Rapportage!H1585&lt;"00:01","",(Rapportage!H1585-$X$2)),"")</f>
        <v/>
      </c>
      <c r="T1585" s="36" t="str">
        <f t="shared" si="154"/>
        <v/>
      </c>
      <c r="U1585" s="41" t="str">
        <f t="shared" si="155"/>
        <v/>
      </c>
      <c r="V1585" s="36" t="str">
        <f t="shared" si="156"/>
        <v/>
      </c>
      <c r="W1585" s="36" t="str">
        <f t="shared" si="157"/>
        <v/>
      </c>
      <c r="X1585" s="31"/>
      <c r="Y1585" s="31"/>
      <c r="Z1585" s="31" t="s">
        <v>10710</v>
      </c>
      <c r="AA1585" s="31">
        <v>1584</v>
      </c>
      <c r="AB1585" s="31"/>
      <c r="AC1585" s="31"/>
      <c r="AD1585" s="31"/>
      <c r="AE1585" s="31"/>
      <c r="AF1585" s="31"/>
    </row>
    <row r="1586" spans="1:32">
      <c r="A1586" s="31" t="str">
        <f>IF((Rapportage!A1586)="","",_xlfn.CONCAT(REPT("0",4-LEN(Rapportage!A1586)),Rapportage!A1586))</f>
        <v/>
      </c>
      <c r="B1586" s="31" t="s">
        <v>4761</v>
      </c>
      <c r="C1586" s="31" t="str">
        <f>IF((Rapportage!C1586)="","",_xlfn.CONCAT(REPT("0",10-LEN(Rapportage!C1586)),Rapportage!C1586))</f>
        <v/>
      </c>
      <c r="D1586" s="31" t="s">
        <v>4762</v>
      </c>
      <c r="E1586" s="31" t="s">
        <v>19167</v>
      </c>
      <c r="F1586" s="31" t="s">
        <v>16645</v>
      </c>
      <c r="G1586" s="31" t="s">
        <v>4763</v>
      </c>
      <c r="H1586" s="31" t="s">
        <v>10711</v>
      </c>
      <c r="I1586" s="31">
        <v>1766</v>
      </c>
      <c r="J1586" s="31" t="e">
        <f ca="1">IF(($AB$2-$AA$2) &gt;= 0,IF(LEN(TEXT((V1586)*100,"00000"))=3,_xlfn.CONCAT(0,TEXT((V1586)*100,"00000")),TEXT((V1586)*100,"00000")),empty)</f>
        <v>#NAME?</v>
      </c>
      <c r="K1586" s="31" t="str">
        <f t="shared" si="153"/>
        <v/>
      </c>
      <c r="L1586" s="31" t="s">
        <v>14126</v>
      </c>
      <c r="M1586" s="31"/>
      <c r="N1586" s="33" t="e">
        <f>MOD(Rapportage!H1586-Rapportage!F1586,1)-P1586</f>
        <v>#VALUE!</v>
      </c>
      <c r="O1586" s="31" t="str">
        <f>IF(Rapportage!G1586="","",Rapportage!G1586-Rapportage!E1586)</f>
        <v/>
      </c>
      <c r="P1586" s="35" t="str">
        <f>IF(Rapportage!K1586="","",(Rapportage!K1586*60)/1440)</f>
        <v/>
      </c>
      <c r="Q1586" s="40" t="str">
        <f>IF(O1586=1,1-((Rapportage!F775-$X$2)),"")</f>
        <v/>
      </c>
      <c r="R1586" s="40" t="str">
        <f t="shared" si="152"/>
        <v/>
      </c>
      <c r="S1586" s="35" t="str">
        <f>IF(OR(O1586=1,Rapportage!H1586&lt;$X$3),IF(Rapportage!H1586&lt;"00:01","",(Rapportage!H1586-$X$2)),"")</f>
        <v/>
      </c>
      <c r="T1586" s="36" t="str">
        <f t="shared" si="154"/>
        <v/>
      </c>
      <c r="U1586" s="41" t="str">
        <f t="shared" si="155"/>
        <v/>
      </c>
      <c r="V1586" s="36" t="str">
        <f t="shared" si="156"/>
        <v/>
      </c>
      <c r="W1586" s="36" t="str">
        <f t="shared" si="157"/>
        <v/>
      </c>
      <c r="X1586" s="31"/>
      <c r="Y1586" s="31"/>
      <c r="Z1586" s="31" t="s">
        <v>10712</v>
      </c>
      <c r="AA1586" s="31">
        <v>1585</v>
      </c>
      <c r="AB1586" s="31"/>
      <c r="AC1586" s="31"/>
      <c r="AD1586" s="31"/>
      <c r="AE1586" s="31"/>
      <c r="AF1586" s="31"/>
    </row>
    <row r="1587" spans="1:32">
      <c r="A1587" s="31" t="str">
        <f>IF((Rapportage!A1587)="","",_xlfn.CONCAT(REPT("0",4-LEN(Rapportage!A1587)),Rapportage!A1587))</f>
        <v/>
      </c>
      <c r="B1587" s="31" t="s">
        <v>4764</v>
      </c>
      <c r="C1587" s="31" t="str">
        <f>IF((Rapportage!C1587)="","",_xlfn.CONCAT(REPT("0",10-LEN(Rapportage!C1587)),Rapportage!C1587))</f>
        <v/>
      </c>
      <c r="D1587" s="31" t="s">
        <v>4765</v>
      </c>
      <c r="E1587" s="31" t="s">
        <v>19168</v>
      </c>
      <c r="F1587" s="31" t="s">
        <v>16646</v>
      </c>
      <c r="G1587" s="31" t="s">
        <v>4766</v>
      </c>
      <c r="H1587" s="31" t="s">
        <v>10713</v>
      </c>
      <c r="I1587" s="31">
        <v>1766</v>
      </c>
      <c r="J1587" s="31" t="e">
        <f ca="1">IF(($AB$2-$AA$2) &gt;= 0,IF(LEN(TEXT((V1587)*100,"00000"))=3,_xlfn.CONCAT(0,TEXT((V1587)*100,"00000")),TEXT((V1587)*100,"00000")),empty)</f>
        <v>#NAME?</v>
      </c>
      <c r="K1587" s="31" t="str">
        <f t="shared" si="153"/>
        <v/>
      </c>
      <c r="L1587" s="31" t="s">
        <v>14127</v>
      </c>
      <c r="M1587" s="31"/>
      <c r="N1587" s="33" t="e">
        <f>MOD(Rapportage!H1587-Rapportage!F1587,1)-P1587</f>
        <v>#VALUE!</v>
      </c>
      <c r="O1587" s="31" t="str">
        <f>IF(Rapportage!G1587="","",Rapportage!G1587-Rapportage!E1587)</f>
        <v/>
      </c>
      <c r="P1587" s="35" t="str">
        <f>IF(Rapportage!K1587="","",(Rapportage!K1587*60)/1440)</f>
        <v/>
      </c>
      <c r="Q1587" s="40" t="str">
        <f>IF(O1587=1,1-((Rapportage!F776-$X$2)),"")</f>
        <v/>
      </c>
      <c r="R1587" s="40" t="str">
        <f t="shared" si="152"/>
        <v/>
      </c>
      <c r="S1587" s="35" t="str">
        <f>IF(OR(O1587=1,Rapportage!H1587&lt;$X$3),IF(Rapportage!H1587&lt;"00:01","",(Rapportage!H1587-$X$2)),"")</f>
        <v/>
      </c>
      <c r="T1587" s="36" t="str">
        <f t="shared" si="154"/>
        <v/>
      </c>
      <c r="U1587" s="41" t="str">
        <f t="shared" si="155"/>
        <v/>
      </c>
      <c r="V1587" s="36" t="str">
        <f t="shared" si="156"/>
        <v/>
      </c>
      <c r="W1587" s="36" t="str">
        <f t="shared" si="157"/>
        <v/>
      </c>
      <c r="X1587" s="31"/>
      <c r="Y1587" s="31"/>
      <c r="Z1587" s="31" t="s">
        <v>10714</v>
      </c>
      <c r="AA1587" s="31">
        <v>1586</v>
      </c>
      <c r="AB1587" s="31"/>
      <c r="AC1587" s="31"/>
      <c r="AD1587" s="31"/>
      <c r="AE1587" s="31"/>
      <c r="AF1587" s="31"/>
    </row>
    <row r="1588" spans="1:32">
      <c r="A1588" s="31" t="str">
        <f>IF((Rapportage!A1588)="","",_xlfn.CONCAT(REPT("0",4-LEN(Rapportage!A1588)),Rapportage!A1588))</f>
        <v/>
      </c>
      <c r="B1588" s="31" t="s">
        <v>4767</v>
      </c>
      <c r="C1588" s="31" t="str">
        <f>IF((Rapportage!C1588)="","",_xlfn.CONCAT(REPT("0",10-LEN(Rapportage!C1588)),Rapportage!C1588))</f>
        <v/>
      </c>
      <c r="D1588" s="31" t="s">
        <v>4768</v>
      </c>
      <c r="E1588" s="31" t="s">
        <v>19169</v>
      </c>
      <c r="F1588" s="31" t="s">
        <v>16647</v>
      </c>
      <c r="G1588" s="31" t="s">
        <v>4769</v>
      </c>
      <c r="H1588" s="31" t="s">
        <v>10715</v>
      </c>
      <c r="I1588" s="31">
        <v>1766</v>
      </c>
      <c r="J1588" s="31" t="e">
        <f ca="1">IF(($AB$2-$AA$2) &gt;= 0,IF(LEN(TEXT((V1588)*100,"00000"))=3,_xlfn.CONCAT(0,TEXT((V1588)*100,"00000")),TEXT((V1588)*100,"00000")),empty)</f>
        <v>#NAME?</v>
      </c>
      <c r="K1588" s="31" t="str">
        <f t="shared" si="153"/>
        <v/>
      </c>
      <c r="L1588" s="31" t="s">
        <v>14128</v>
      </c>
      <c r="M1588" s="31"/>
      <c r="N1588" s="33" t="e">
        <f>MOD(Rapportage!H1588-Rapportage!F1588,1)-P1588</f>
        <v>#VALUE!</v>
      </c>
      <c r="O1588" s="31" t="str">
        <f>IF(Rapportage!G1588="","",Rapportage!G1588-Rapportage!E1588)</f>
        <v/>
      </c>
      <c r="P1588" s="35" t="str">
        <f>IF(Rapportage!K1588="","",(Rapportage!K1588*60)/1440)</f>
        <v/>
      </c>
      <c r="Q1588" s="40" t="str">
        <f>IF(O1588=1,1-((Rapportage!F777-$X$2)),"")</f>
        <v/>
      </c>
      <c r="R1588" s="40" t="str">
        <f t="shared" si="152"/>
        <v/>
      </c>
      <c r="S1588" s="35" t="str">
        <f>IF(OR(O1588=1,Rapportage!H1588&lt;$X$3),IF(Rapportage!H1588&lt;"00:01","",(Rapportage!H1588-$X$2)),"")</f>
        <v/>
      </c>
      <c r="T1588" s="36" t="str">
        <f t="shared" si="154"/>
        <v/>
      </c>
      <c r="U1588" s="41" t="str">
        <f t="shared" si="155"/>
        <v/>
      </c>
      <c r="V1588" s="36" t="str">
        <f t="shared" si="156"/>
        <v/>
      </c>
      <c r="W1588" s="36" t="str">
        <f t="shared" si="157"/>
        <v/>
      </c>
      <c r="X1588" s="31"/>
      <c r="Y1588" s="31"/>
      <c r="Z1588" s="31" t="s">
        <v>10716</v>
      </c>
      <c r="AA1588" s="31">
        <v>1587</v>
      </c>
      <c r="AB1588" s="31"/>
      <c r="AC1588" s="31"/>
      <c r="AD1588" s="31"/>
      <c r="AE1588" s="31"/>
      <c r="AF1588" s="31"/>
    </row>
    <row r="1589" spans="1:32">
      <c r="A1589" s="31" t="str">
        <f>IF((Rapportage!A1589)="","",_xlfn.CONCAT(REPT("0",4-LEN(Rapportage!A1589)),Rapportage!A1589))</f>
        <v/>
      </c>
      <c r="B1589" s="31" t="s">
        <v>4770</v>
      </c>
      <c r="C1589" s="31" t="str">
        <f>IF((Rapportage!C1589)="","",_xlfn.CONCAT(REPT("0",10-LEN(Rapportage!C1589)),Rapportage!C1589))</f>
        <v/>
      </c>
      <c r="D1589" s="31" t="s">
        <v>4771</v>
      </c>
      <c r="E1589" s="31" t="s">
        <v>19170</v>
      </c>
      <c r="F1589" s="31" t="s">
        <v>16648</v>
      </c>
      <c r="G1589" s="31" t="s">
        <v>4772</v>
      </c>
      <c r="H1589" s="31" t="s">
        <v>10717</v>
      </c>
      <c r="I1589" s="31">
        <v>1766</v>
      </c>
      <c r="J1589" s="31" t="e">
        <f ca="1">IF(($AB$2-$AA$2) &gt;= 0,IF(LEN(TEXT((V1589)*100,"00000"))=3,_xlfn.CONCAT(0,TEXT((V1589)*100,"00000")),TEXT((V1589)*100,"00000")),empty)</f>
        <v>#NAME?</v>
      </c>
      <c r="K1589" s="31" t="str">
        <f t="shared" si="153"/>
        <v/>
      </c>
      <c r="L1589" s="31" t="s">
        <v>14129</v>
      </c>
      <c r="M1589" s="31"/>
      <c r="N1589" s="33" t="e">
        <f>MOD(Rapportage!H1589-Rapportage!F1589,1)-P1589</f>
        <v>#VALUE!</v>
      </c>
      <c r="O1589" s="31" t="str">
        <f>IF(Rapportage!G1589="","",Rapportage!G1589-Rapportage!E1589)</f>
        <v/>
      </c>
      <c r="P1589" s="35" t="str">
        <f>IF(Rapportage!K1589="","",(Rapportage!K1589*60)/1440)</f>
        <v/>
      </c>
      <c r="Q1589" s="40" t="str">
        <f>IF(O1589=1,1-((Rapportage!F778-$X$2)),"")</f>
        <v/>
      </c>
      <c r="R1589" s="40" t="str">
        <f t="shared" si="152"/>
        <v/>
      </c>
      <c r="S1589" s="35" t="str">
        <f>IF(OR(O1589=1,Rapportage!H1589&lt;$X$3),IF(Rapportage!H1589&lt;"00:01","",(Rapportage!H1589-$X$2)),"")</f>
        <v/>
      </c>
      <c r="T1589" s="36" t="str">
        <f t="shared" si="154"/>
        <v/>
      </c>
      <c r="U1589" s="41" t="str">
        <f t="shared" si="155"/>
        <v/>
      </c>
      <c r="V1589" s="36" t="str">
        <f t="shared" si="156"/>
        <v/>
      </c>
      <c r="W1589" s="36" t="str">
        <f t="shared" si="157"/>
        <v/>
      </c>
      <c r="X1589" s="31"/>
      <c r="Y1589" s="31"/>
      <c r="Z1589" s="31" t="s">
        <v>10718</v>
      </c>
      <c r="AA1589" s="31">
        <v>1588</v>
      </c>
      <c r="AB1589" s="31"/>
      <c r="AC1589" s="31"/>
      <c r="AD1589" s="31"/>
      <c r="AE1589" s="31"/>
      <c r="AF1589" s="31"/>
    </row>
    <row r="1590" spans="1:32">
      <c r="A1590" s="31" t="str">
        <f>IF((Rapportage!A1590)="","",_xlfn.CONCAT(REPT("0",4-LEN(Rapportage!A1590)),Rapportage!A1590))</f>
        <v/>
      </c>
      <c r="B1590" s="31" t="s">
        <v>4773</v>
      </c>
      <c r="C1590" s="31" t="str">
        <f>IF((Rapportage!C1590)="","",_xlfn.CONCAT(REPT("0",10-LEN(Rapportage!C1590)),Rapportage!C1590))</f>
        <v/>
      </c>
      <c r="D1590" s="31" t="s">
        <v>4774</v>
      </c>
      <c r="E1590" s="31" t="s">
        <v>19171</v>
      </c>
      <c r="F1590" s="31" t="s">
        <v>16649</v>
      </c>
      <c r="G1590" s="31" t="s">
        <v>4775</v>
      </c>
      <c r="H1590" s="31" t="s">
        <v>10719</v>
      </c>
      <c r="I1590" s="31">
        <v>1766</v>
      </c>
      <c r="J1590" s="31" t="e">
        <f ca="1">IF(($AB$2-$AA$2) &gt;= 0,IF(LEN(TEXT((V1590)*100,"00000"))=3,_xlfn.CONCAT(0,TEXT((V1590)*100,"00000")),TEXT((V1590)*100,"00000")),empty)</f>
        <v>#NAME?</v>
      </c>
      <c r="K1590" s="31" t="str">
        <f t="shared" si="153"/>
        <v/>
      </c>
      <c r="L1590" s="31" t="s">
        <v>14130</v>
      </c>
      <c r="M1590" s="31"/>
      <c r="N1590" s="33" t="e">
        <f>MOD(Rapportage!H1590-Rapportage!F1590,1)-P1590</f>
        <v>#VALUE!</v>
      </c>
      <c r="O1590" s="31" t="str">
        <f>IF(Rapportage!G1590="","",Rapportage!G1590-Rapportage!E1590)</f>
        <v/>
      </c>
      <c r="P1590" s="35" t="str">
        <f>IF(Rapportage!K1590="","",(Rapportage!K1590*60)/1440)</f>
        <v/>
      </c>
      <c r="Q1590" s="40" t="str">
        <f>IF(O1590=1,1-((Rapportage!F779-$X$2)),"")</f>
        <v/>
      </c>
      <c r="R1590" s="40" t="str">
        <f t="shared" si="152"/>
        <v/>
      </c>
      <c r="S1590" s="35" t="str">
        <f>IF(OR(O1590=1,Rapportage!H1590&lt;$X$3),IF(Rapportage!H1590&lt;"00:01","",(Rapportage!H1590-$X$2)),"")</f>
        <v/>
      </c>
      <c r="T1590" s="36" t="str">
        <f t="shared" si="154"/>
        <v/>
      </c>
      <c r="U1590" s="41" t="str">
        <f t="shared" si="155"/>
        <v/>
      </c>
      <c r="V1590" s="36" t="str">
        <f t="shared" si="156"/>
        <v/>
      </c>
      <c r="W1590" s="36" t="str">
        <f t="shared" si="157"/>
        <v/>
      </c>
      <c r="X1590" s="31"/>
      <c r="Y1590" s="31"/>
      <c r="Z1590" s="31" t="s">
        <v>10720</v>
      </c>
      <c r="AA1590" s="31">
        <v>1589</v>
      </c>
      <c r="AB1590" s="31"/>
      <c r="AC1590" s="31"/>
      <c r="AD1590" s="31"/>
      <c r="AE1590" s="31"/>
      <c r="AF1590" s="31"/>
    </row>
    <row r="1591" spans="1:32">
      <c r="A1591" s="31" t="str">
        <f>IF((Rapportage!A1591)="","",_xlfn.CONCAT(REPT("0",4-LEN(Rapportage!A1591)),Rapportage!A1591))</f>
        <v/>
      </c>
      <c r="B1591" s="31" t="s">
        <v>4776</v>
      </c>
      <c r="C1591" s="31" t="str">
        <f>IF((Rapportage!C1591)="","",_xlfn.CONCAT(REPT("0",10-LEN(Rapportage!C1591)),Rapportage!C1591))</f>
        <v/>
      </c>
      <c r="D1591" s="31" t="s">
        <v>4777</v>
      </c>
      <c r="E1591" s="31" t="s">
        <v>19172</v>
      </c>
      <c r="F1591" s="31" t="s">
        <v>16650</v>
      </c>
      <c r="G1591" s="31" t="s">
        <v>4778</v>
      </c>
      <c r="H1591" s="31" t="s">
        <v>10721</v>
      </c>
      <c r="I1591" s="31">
        <v>1766</v>
      </c>
      <c r="J1591" s="31" t="e">
        <f ca="1">IF(($AB$2-$AA$2) &gt;= 0,IF(LEN(TEXT((V1591)*100,"00000"))=3,_xlfn.CONCAT(0,TEXT((V1591)*100,"00000")),TEXT((V1591)*100,"00000")),empty)</f>
        <v>#NAME?</v>
      </c>
      <c r="K1591" s="31" t="str">
        <f t="shared" si="153"/>
        <v/>
      </c>
      <c r="L1591" s="31" t="s">
        <v>14131</v>
      </c>
      <c r="M1591" s="31"/>
      <c r="N1591" s="33" t="e">
        <f>MOD(Rapportage!H1591-Rapportage!F1591,1)-P1591</f>
        <v>#VALUE!</v>
      </c>
      <c r="O1591" s="31" t="str">
        <f>IF(Rapportage!G1591="","",Rapportage!G1591-Rapportage!E1591)</f>
        <v/>
      </c>
      <c r="P1591" s="35" t="str">
        <f>IF(Rapportage!K1591="","",(Rapportage!K1591*60)/1440)</f>
        <v/>
      </c>
      <c r="Q1591" s="40" t="str">
        <f>IF(O1591=1,1-((Rapportage!F780-$X$2)),"")</f>
        <v/>
      </c>
      <c r="R1591" s="40" t="str">
        <f t="shared" si="152"/>
        <v/>
      </c>
      <c r="S1591" s="35" t="str">
        <f>IF(OR(O1591=1,Rapportage!H1591&lt;$X$3),IF(Rapportage!H1591&lt;"00:01","",(Rapportage!H1591-$X$2)),"")</f>
        <v/>
      </c>
      <c r="T1591" s="36" t="str">
        <f t="shared" si="154"/>
        <v/>
      </c>
      <c r="U1591" s="41" t="str">
        <f t="shared" si="155"/>
        <v/>
      </c>
      <c r="V1591" s="36" t="str">
        <f t="shared" si="156"/>
        <v/>
      </c>
      <c r="W1591" s="36" t="str">
        <f t="shared" si="157"/>
        <v/>
      </c>
      <c r="X1591" s="31"/>
      <c r="Y1591" s="31"/>
      <c r="Z1591" s="31" t="s">
        <v>10722</v>
      </c>
      <c r="AA1591" s="31">
        <v>1590</v>
      </c>
      <c r="AB1591" s="31"/>
      <c r="AC1591" s="31"/>
      <c r="AD1591" s="31"/>
      <c r="AE1591" s="31"/>
      <c r="AF1591" s="31"/>
    </row>
    <row r="1592" spans="1:32">
      <c r="A1592" s="31" t="str">
        <f>IF((Rapportage!A1592)="","",_xlfn.CONCAT(REPT("0",4-LEN(Rapportage!A1592)),Rapportage!A1592))</f>
        <v/>
      </c>
      <c r="B1592" s="31" t="s">
        <v>4779</v>
      </c>
      <c r="C1592" s="31" t="str">
        <f>IF((Rapportage!C1592)="","",_xlfn.CONCAT(REPT("0",10-LEN(Rapportage!C1592)),Rapportage!C1592))</f>
        <v/>
      </c>
      <c r="D1592" s="31" t="s">
        <v>4780</v>
      </c>
      <c r="E1592" s="31" t="s">
        <v>19173</v>
      </c>
      <c r="F1592" s="31" t="s">
        <v>16651</v>
      </c>
      <c r="G1592" s="31" t="s">
        <v>4781</v>
      </c>
      <c r="H1592" s="31" t="s">
        <v>10723</v>
      </c>
      <c r="I1592" s="31">
        <v>1766</v>
      </c>
      <c r="J1592" s="31" t="e">
        <f ca="1">IF(($AB$2-$AA$2) &gt;= 0,IF(LEN(TEXT((V1592)*100,"00000"))=3,_xlfn.CONCAT(0,TEXT((V1592)*100,"00000")),TEXT((V1592)*100,"00000")),empty)</f>
        <v>#NAME?</v>
      </c>
      <c r="K1592" s="31" t="str">
        <f t="shared" si="153"/>
        <v/>
      </c>
      <c r="L1592" s="31" t="s">
        <v>14132</v>
      </c>
      <c r="M1592" s="31"/>
      <c r="N1592" s="33" t="e">
        <f>MOD(Rapportage!H1592-Rapportage!F1592,1)-P1592</f>
        <v>#VALUE!</v>
      </c>
      <c r="O1592" s="31" t="str">
        <f>IF(Rapportage!G1592="","",Rapportage!G1592-Rapportage!E1592)</f>
        <v/>
      </c>
      <c r="P1592" s="35" t="str">
        <f>IF(Rapportage!K1592="","",(Rapportage!K1592*60)/1440)</f>
        <v/>
      </c>
      <c r="Q1592" s="40" t="str">
        <f>IF(O1592=1,1-((Rapportage!F781-$X$2)),"")</f>
        <v/>
      </c>
      <c r="R1592" s="40" t="str">
        <f t="shared" si="152"/>
        <v/>
      </c>
      <c r="S1592" s="35" t="str">
        <f>IF(OR(O1592=1,Rapportage!H1592&lt;$X$3),IF(Rapportage!H1592&lt;"00:01","",(Rapportage!H1592-$X$2)),"")</f>
        <v/>
      </c>
      <c r="T1592" s="36" t="str">
        <f t="shared" si="154"/>
        <v/>
      </c>
      <c r="U1592" s="41" t="str">
        <f t="shared" si="155"/>
        <v/>
      </c>
      <c r="V1592" s="36" t="str">
        <f t="shared" si="156"/>
        <v/>
      </c>
      <c r="W1592" s="36" t="str">
        <f t="shared" si="157"/>
        <v/>
      </c>
      <c r="X1592" s="31"/>
      <c r="Y1592" s="31"/>
      <c r="Z1592" s="31" t="s">
        <v>10724</v>
      </c>
      <c r="AA1592" s="31">
        <v>1591</v>
      </c>
      <c r="AB1592" s="31"/>
      <c r="AC1592" s="31"/>
      <c r="AD1592" s="31"/>
      <c r="AE1592" s="31"/>
      <c r="AF1592" s="31"/>
    </row>
    <row r="1593" spans="1:32">
      <c r="A1593" s="31" t="str">
        <f>IF((Rapportage!A1593)="","",_xlfn.CONCAT(REPT("0",4-LEN(Rapportage!A1593)),Rapportage!A1593))</f>
        <v/>
      </c>
      <c r="B1593" s="31" t="s">
        <v>4782</v>
      </c>
      <c r="C1593" s="31" t="str">
        <f>IF((Rapportage!C1593)="","",_xlfn.CONCAT(REPT("0",10-LEN(Rapportage!C1593)),Rapportage!C1593))</f>
        <v/>
      </c>
      <c r="D1593" s="31" t="s">
        <v>4783</v>
      </c>
      <c r="E1593" s="31" t="s">
        <v>19174</v>
      </c>
      <c r="F1593" s="31" t="s">
        <v>16652</v>
      </c>
      <c r="G1593" s="31" t="s">
        <v>4784</v>
      </c>
      <c r="H1593" s="31" t="s">
        <v>10725</v>
      </c>
      <c r="I1593" s="31">
        <v>1766</v>
      </c>
      <c r="J1593" s="31" t="e">
        <f ca="1">IF(($AB$2-$AA$2) &gt;= 0,IF(LEN(TEXT((V1593)*100,"00000"))=3,_xlfn.CONCAT(0,TEXT((V1593)*100,"00000")),TEXT((V1593)*100,"00000")),empty)</f>
        <v>#NAME?</v>
      </c>
      <c r="K1593" s="31" t="str">
        <f t="shared" si="153"/>
        <v/>
      </c>
      <c r="L1593" s="31" t="s">
        <v>14133</v>
      </c>
      <c r="M1593" s="31"/>
      <c r="N1593" s="33" t="e">
        <f>MOD(Rapportage!H1593-Rapportage!F1593,1)-P1593</f>
        <v>#VALUE!</v>
      </c>
      <c r="O1593" s="31" t="str">
        <f>IF(Rapportage!G1593="","",Rapportage!G1593-Rapportage!E1593)</f>
        <v/>
      </c>
      <c r="P1593" s="35" t="str">
        <f>IF(Rapportage!K1593="","",(Rapportage!K1593*60)/1440)</f>
        <v/>
      </c>
      <c r="Q1593" s="40" t="str">
        <f>IF(O1593=1,1-((Rapportage!F782-$X$2)),"")</f>
        <v/>
      </c>
      <c r="R1593" s="40" t="str">
        <f t="shared" si="152"/>
        <v/>
      </c>
      <c r="S1593" s="35" t="str">
        <f>IF(OR(O1593=1,Rapportage!H1593&lt;$X$3),IF(Rapportage!H1593&lt;"00:01","",(Rapportage!H1593-$X$2)),"")</f>
        <v/>
      </c>
      <c r="T1593" s="36" t="str">
        <f t="shared" si="154"/>
        <v/>
      </c>
      <c r="U1593" s="41" t="str">
        <f t="shared" si="155"/>
        <v/>
      </c>
      <c r="V1593" s="36" t="str">
        <f t="shared" si="156"/>
        <v/>
      </c>
      <c r="W1593" s="36" t="str">
        <f t="shared" si="157"/>
        <v/>
      </c>
      <c r="X1593" s="31"/>
      <c r="Y1593" s="31"/>
      <c r="Z1593" s="31" t="s">
        <v>10726</v>
      </c>
      <c r="AA1593" s="31">
        <v>1592</v>
      </c>
      <c r="AB1593" s="31"/>
      <c r="AC1593" s="31"/>
      <c r="AD1593" s="31"/>
      <c r="AE1593" s="31"/>
      <c r="AF1593" s="31"/>
    </row>
    <row r="1594" spans="1:32">
      <c r="A1594" s="31" t="str">
        <f>IF((Rapportage!A1594)="","",_xlfn.CONCAT(REPT("0",4-LEN(Rapportage!A1594)),Rapportage!A1594))</f>
        <v/>
      </c>
      <c r="B1594" s="31" t="s">
        <v>4785</v>
      </c>
      <c r="C1594" s="31" t="str">
        <f>IF((Rapportage!C1594)="","",_xlfn.CONCAT(REPT("0",10-LEN(Rapportage!C1594)),Rapportage!C1594))</f>
        <v/>
      </c>
      <c r="D1594" s="31" t="s">
        <v>4786</v>
      </c>
      <c r="E1594" s="31" t="s">
        <v>19175</v>
      </c>
      <c r="F1594" s="31" t="s">
        <v>16653</v>
      </c>
      <c r="G1594" s="31" t="s">
        <v>4787</v>
      </c>
      <c r="H1594" s="31" t="s">
        <v>10727</v>
      </c>
      <c r="I1594" s="31">
        <v>1766</v>
      </c>
      <c r="J1594" s="31" t="e">
        <f ca="1">IF(($AB$2-$AA$2) &gt;= 0,IF(LEN(TEXT((V1594)*100,"00000"))=3,_xlfn.CONCAT(0,TEXT((V1594)*100,"00000")),TEXT((V1594)*100,"00000")),empty)</f>
        <v>#NAME?</v>
      </c>
      <c r="K1594" s="31" t="str">
        <f t="shared" si="153"/>
        <v/>
      </c>
      <c r="L1594" s="31" t="s">
        <v>14134</v>
      </c>
      <c r="M1594" s="31"/>
      <c r="N1594" s="33" t="e">
        <f>MOD(Rapportage!H1594-Rapportage!F1594,1)-P1594</f>
        <v>#VALUE!</v>
      </c>
      <c r="O1594" s="31" t="str">
        <f>IF(Rapportage!G1594="","",Rapportage!G1594-Rapportage!E1594)</f>
        <v/>
      </c>
      <c r="P1594" s="35" t="str">
        <f>IF(Rapportage!K1594="","",(Rapportage!K1594*60)/1440)</f>
        <v/>
      </c>
      <c r="Q1594" s="40" t="str">
        <f>IF(O1594=1,1-((Rapportage!F783-$X$2)),"")</f>
        <v/>
      </c>
      <c r="R1594" s="40" t="str">
        <f t="shared" si="152"/>
        <v/>
      </c>
      <c r="S1594" s="35" t="str">
        <f>IF(OR(O1594=1,Rapportage!H1594&lt;$X$3),IF(Rapportage!H1594&lt;"00:01","",(Rapportage!H1594-$X$2)),"")</f>
        <v/>
      </c>
      <c r="T1594" s="36" t="str">
        <f t="shared" si="154"/>
        <v/>
      </c>
      <c r="U1594" s="41" t="str">
        <f t="shared" si="155"/>
        <v/>
      </c>
      <c r="V1594" s="36" t="str">
        <f t="shared" si="156"/>
        <v/>
      </c>
      <c r="W1594" s="36" t="str">
        <f t="shared" si="157"/>
        <v/>
      </c>
      <c r="X1594" s="31"/>
      <c r="Y1594" s="31"/>
      <c r="Z1594" s="31" t="s">
        <v>10728</v>
      </c>
      <c r="AA1594" s="31">
        <v>1593</v>
      </c>
      <c r="AB1594" s="31"/>
      <c r="AC1594" s="31"/>
      <c r="AD1594" s="31"/>
      <c r="AE1594" s="31"/>
      <c r="AF1594" s="31"/>
    </row>
    <row r="1595" spans="1:32">
      <c r="A1595" s="31" t="str">
        <f>IF((Rapportage!A1595)="","",_xlfn.CONCAT(REPT("0",4-LEN(Rapportage!A1595)),Rapportage!A1595))</f>
        <v/>
      </c>
      <c r="B1595" s="31" t="s">
        <v>4788</v>
      </c>
      <c r="C1595" s="31" t="str">
        <f>IF((Rapportage!C1595)="","",_xlfn.CONCAT(REPT("0",10-LEN(Rapportage!C1595)),Rapportage!C1595))</f>
        <v/>
      </c>
      <c r="D1595" s="31" t="s">
        <v>4789</v>
      </c>
      <c r="E1595" s="31" t="s">
        <v>19176</v>
      </c>
      <c r="F1595" s="31" t="s">
        <v>16654</v>
      </c>
      <c r="G1595" s="31" t="s">
        <v>4790</v>
      </c>
      <c r="H1595" s="31" t="s">
        <v>10729</v>
      </c>
      <c r="I1595" s="31">
        <v>1766</v>
      </c>
      <c r="J1595" s="31" t="e">
        <f ca="1">IF(($AB$2-$AA$2) &gt;= 0,IF(LEN(TEXT((V1595)*100,"00000"))=3,_xlfn.CONCAT(0,TEXT((V1595)*100,"00000")),TEXT((V1595)*100,"00000")),empty)</f>
        <v>#NAME?</v>
      </c>
      <c r="K1595" s="31" t="str">
        <f t="shared" si="153"/>
        <v/>
      </c>
      <c r="L1595" s="31" t="s">
        <v>14135</v>
      </c>
      <c r="M1595" s="31"/>
      <c r="N1595" s="33" t="e">
        <f>MOD(Rapportage!H1595-Rapportage!F1595,1)-P1595</f>
        <v>#VALUE!</v>
      </c>
      <c r="O1595" s="31" t="str">
        <f>IF(Rapportage!G1595="","",Rapportage!G1595-Rapportage!E1595)</f>
        <v/>
      </c>
      <c r="P1595" s="35" t="str">
        <f>IF(Rapportage!K1595="","",(Rapportage!K1595*60)/1440)</f>
        <v/>
      </c>
      <c r="Q1595" s="40" t="str">
        <f>IF(O1595=1,1-((Rapportage!F784-$X$2)),"")</f>
        <v/>
      </c>
      <c r="R1595" s="40" t="str">
        <f t="shared" si="152"/>
        <v/>
      </c>
      <c r="S1595" s="35" t="str">
        <f>IF(OR(O1595=1,Rapportage!H1595&lt;$X$3),IF(Rapportage!H1595&lt;"00:01","",(Rapportage!H1595-$X$2)),"")</f>
        <v/>
      </c>
      <c r="T1595" s="36" t="str">
        <f t="shared" si="154"/>
        <v/>
      </c>
      <c r="U1595" s="41" t="str">
        <f t="shared" si="155"/>
        <v/>
      </c>
      <c r="V1595" s="36" t="str">
        <f t="shared" si="156"/>
        <v/>
      </c>
      <c r="W1595" s="36" t="str">
        <f t="shared" si="157"/>
        <v/>
      </c>
      <c r="X1595" s="31"/>
      <c r="Y1595" s="31"/>
      <c r="Z1595" s="31" t="s">
        <v>10730</v>
      </c>
      <c r="AA1595" s="31">
        <v>1594</v>
      </c>
      <c r="AB1595" s="31"/>
      <c r="AC1595" s="31"/>
      <c r="AD1595" s="31"/>
      <c r="AE1595" s="31"/>
      <c r="AF1595" s="31"/>
    </row>
    <row r="1596" spans="1:32">
      <c r="A1596" s="31" t="str">
        <f>IF((Rapportage!A1596)="","",_xlfn.CONCAT(REPT("0",4-LEN(Rapportage!A1596)),Rapportage!A1596))</f>
        <v/>
      </c>
      <c r="B1596" s="31" t="s">
        <v>4791</v>
      </c>
      <c r="C1596" s="31" t="str">
        <f>IF((Rapportage!C1596)="","",_xlfn.CONCAT(REPT("0",10-LEN(Rapportage!C1596)),Rapportage!C1596))</f>
        <v/>
      </c>
      <c r="D1596" s="31" t="s">
        <v>4792</v>
      </c>
      <c r="E1596" s="31" t="s">
        <v>19177</v>
      </c>
      <c r="F1596" s="31" t="s">
        <v>16655</v>
      </c>
      <c r="G1596" s="31" t="s">
        <v>4793</v>
      </c>
      <c r="H1596" s="31" t="s">
        <v>10731</v>
      </c>
      <c r="I1596" s="31">
        <v>1766</v>
      </c>
      <c r="J1596" s="31" t="e">
        <f ca="1">IF(($AB$2-$AA$2) &gt;= 0,IF(LEN(TEXT((V1596)*100,"00000"))=3,_xlfn.CONCAT(0,TEXT((V1596)*100,"00000")),TEXT((V1596)*100,"00000")),empty)</f>
        <v>#NAME?</v>
      </c>
      <c r="K1596" s="31" t="str">
        <f t="shared" si="153"/>
        <v/>
      </c>
      <c r="L1596" s="31" t="s">
        <v>14136</v>
      </c>
      <c r="M1596" s="31"/>
      <c r="N1596" s="33" t="e">
        <f>MOD(Rapportage!H1596-Rapportage!F1596,1)-P1596</f>
        <v>#VALUE!</v>
      </c>
      <c r="O1596" s="31" t="str">
        <f>IF(Rapportage!G1596="","",Rapportage!G1596-Rapportage!E1596)</f>
        <v/>
      </c>
      <c r="P1596" s="35" t="str">
        <f>IF(Rapportage!K1596="","",(Rapportage!K1596*60)/1440)</f>
        <v/>
      </c>
      <c r="Q1596" s="40" t="str">
        <f>IF(O1596=1,1-((Rapportage!F785-$X$2)),"")</f>
        <v/>
      </c>
      <c r="R1596" s="40" t="str">
        <f t="shared" si="152"/>
        <v/>
      </c>
      <c r="S1596" s="35" t="str">
        <f>IF(OR(O1596=1,Rapportage!H1596&lt;$X$3),IF(Rapportage!H1596&lt;"00:01","",(Rapportage!H1596-$X$2)),"")</f>
        <v/>
      </c>
      <c r="T1596" s="36" t="str">
        <f t="shared" si="154"/>
        <v/>
      </c>
      <c r="U1596" s="41" t="str">
        <f t="shared" si="155"/>
        <v/>
      </c>
      <c r="V1596" s="36" t="str">
        <f t="shared" si="156"/>
        <v/>
      </c>
      <c r="W1596" s="36" t="str">
        <f t="shared" si="157"/>
        <v/>
      </c>
      <c r="X1596" s="31"/>
      <c r="Y1596" s="31"/>
      <c r="Z1596" s="31" t="s">
        <v>10732</v>
      </c>
      <c r="AA1596" s="31">
        <v>1595</v>
      </c>
      <c r="AB1596" s="31"/>
      <c r="AC1596" s="31"/>
      <c r="AD1596" s="31"/>
      <c r="AE1596" s="31"/>
      <c r="AF1596" s="31"/>
    </row>
    <row r="1597" spans="1:32">
      <c r="A1597" s="31" t="str">
        <f>IF((Rapportage!A1597)="","",_xlfn.CONCAT(REPT("0",4-LEN(Rapportage!A1597)),Rapportage!A1597))</f>
        <v/>
      </c>
      <c r="B1597" s="31" t="s">
        <v>4794</v>
      </c>
      <c r="C1597" s="31" t="str">
        <f>IF((Rapportage!C1597)="","",_xlfn.CONCAT(REPT("0",10-LEN(Rapportage!C1597)),Rapportage!C1597))</f>
        <v/>
      </c>
      <c r="D1597" s="31" t="s">
        <v>4795</v>
      </c>
      <c r="E1597" s="31" t="s">
        <v>19178</v>
      </c>
      <c r="F1597" s="31" t="s">
        <v>16656</v>
      </c>
      <c r="G1597" s="31" t="s">
        <v>4796</v>
      </c>
      <c r="H1597" s="31" t="s">
        <v>10733</v>
      </c>
      <c r="I1597" s="31">
        <v>1766</v>
      </c>
      <c r="J1597" s="31" t="e">
        <f ca="1">IF(($AB$2-$AA$2) &gt;= 0,IF(LEN(TEXT((V1597)*100,"00000"))=3,_xlfn.CONCAT(0,TEXT((V1597)*100,"00000")),TEXT((V1597)*100,"00000")),empty)</f>
        <v>#NAME?</v>
      </c>
      <c r="K1597" s="31" t="str">
        <f t="shared" si="153"/>
        <v/>
      </c>
      <c r="L1597" s="31" t="s">
        <v>14137</v>
      </c>
      <c r="M1597" s="31"/>
      <c r="N1597" s="33" t="e">
        <f>MOD(Rapportage!H1597-Rapportage!F1597,1)-P1597</f>
        <v>#VALUE!</v>
      </c>
      <c r="O1597" s="31" t="str">
        <f>IF(Rapportage!G1597="","",Rapportage!G1597-Rapportage!E1597)</f>
        <v/>
      </c>
      <c r="P1597" s="35" t="str">
        <f>IF(Rapportage!K1597="","",(Rapportage!K1597*60)/1440)</f>
        <v/>
      </c>
      <c r="Q1597" s="40" t="str">
        <f>IF(O1597=1,1-((Rapportage!F786-$X$2)),"")</f>
        <v/>
      </c>
      <c r="R1597" s="40" t="str">
        <f t="shared" si="152"/>
        <v/>
      </c>
      <c r="S1597" s="35" t="str">
        <f>IF(OR(O1597=1,Rapportage!H1597&lt;$X$3),IF(Rapportage!H1597&lt;"00:01","",(Rapportage!H1597-$X$2)),"")</f>
        <v/>
      </c>
      <c r="T1597" s="36" t="str">
        <f t="shared" si="154"/>
        <v/>
      </c>
      <c r="U1597" s="41" t="str">
        <f t="shared" si="155"/>
        <v/>
      </c>
      <c r="V1597" s="36" t="str">
        <f t="shared" si="156"/>
        <v/>
      </c>
      <c r="W1597" s="36" t="str">
        <f t="shared" si="157"/>
        <v/>
      </c>
      <c r="X1597" s="31"/>
      <c r="Y1597" s="31"/>
      <c r="Z1597" s="31" t="s">
        <v>10734</v>
      </c>
      <c r="AA1597" s="31">
        <v>1596</v>
      </c>
      <c r="AB1597" s="31"/>
      <c r="AC1597" s="31"/>
      <c r="AD1597" s="31"/>
      <c r="AE1597" s="31"/>
      <c r="AF1597" s="31"/>
    </row>
    <row r="1598" spans="1:32">
      <c r="A1598" s="31" t="str">
        <f>IF((Rapportage!A1598)="","",_xlfn.CONCAT(REPT("0",4-LEN(Rapportage!A1598)),Rapportage!A1598))</f>
        <v/>
      </c>
      <c r="B1598" s="31" t="s">
        <v>4797</v>
      </c>
      <c r="C1598" s="31" t="str">
        <f>IF((Rapportage!C1598)="","",_xlfn.CONCAT(REPT("0",10-LEN(Rapportage!C1598)),Rapportage!C1598))</f>
        <v/>
      </c>
      <c r="D1598" s="31" t="s">
        <v>4798</v>
      </c>
      <c r="E1598" s="31" t="s">
        <v>19179</v>
      </c>
      <c r="F1598" s="31" t="s">
        <v>16657</v>
      </c>
      <c r="G1598" s="31" t="s">
        <v>4799</v>
      </c>
      <c r="H1598" s="31" t="s">
        <v>10735</v>
      </c>
      <c r="I1598" s="31">
        <v>1766</v>
      </c>
      <c r="J1598" s="31" t="e">
        <f ca="1">IF(($AB$2-$AA$2) &gt;= 0,IF(LEN(TEXT((V1598)*100,"00000"))=3,_xlfn.CONCAT(0,TEXT((V1598)*100,"00000")),TEXT((V1598)*100,"00000")),empty)</f>
        <v>#NAME?</v>
      </c>
      <c r="K1598" s="31" t="str">
        <f t="shared" si="153"/>
        <v/>
      </c>
      <c r="L1598" s="31" t="s">
        <v>14138</v>
      </c>
      <c r="M1598" s="31"/>
      <c r="N1598" s="33" t="e">
        <f>MOD(Rapportage!H1598-Rapportage!F1598,1)-P1598</f>
        <v>#VALUE!</v>
      </c>
      <c r="O1598" s="31" t="str">
        <f>IF(Rapportage!G1598="","",Rapportage!G1598-Rapportage!E1598)</f>
        <v/>
      </c>
      <c r="P1598" s="35" t="str">
        <f>IF(Rapportage!K1598="","",(Rapportage!K1598*60)/1440)</f>
        <v/>
      </c>
      <c r="Q1598" s="40" t="str">
        <f>IF(O1598=1,1-((Rapportage!F787-$X$2)),"")</f>
        <v/>
      </c>
      <c r="R1598" s="40" t="str">
        <f t="shared" si="152"/>
        <v/>
      </c>
      <c r="S1598" s="35" t="str">
        <f>IF(OR(O1598=1,Rapportage!H1598&lt;$X$3),IF(Rapportage!H1598&lt;"00:01","",(Rapportage!H1598-$X$2)),"")</f>
        <v/>
      </c>
      <c r="T1598" s="36" t="str">
        <f t="shared" si="154"/>
        <v/>
      </c>
      <c r="U1598" s="41" t="str">
        <f t="shared" si="155"/>
        <v/>
      </c>
      <c r="V1598" s="36" t="str">
        <f t="shared" si="156"/>
        <v/>
      </c>
      <c r="W1598" s="36" t="str">
        <f t="shared" si="157"/>
        <v/>
      </c>
      <c r="X1598" s="31"/>
      <c r="Y1598" s="31"/>
      <c r="Z1598" s="31" t="s">
        <v>10736</v>
      </c>
      <c r="AA1598" s="31">
        <v>1597</v>
      </c>
      <c r="AB1598" s="31"/>
      <c r="AC1598" s="31"/>
      <c r="AD1598" s="31"/>
      <c r="AE1598" s="31"/>
      <c r="AF1598" s="31"/>
    </row>
    <row r="1599" spans="1:32">
      <c r="A1599" s="31" t="str">
        <f>IF((Rapportage!A1599)="","",_xlfn.CONCAT(REPT("0",4-LEN(Rapportage!A1599)),Rapportage!A1599))</f>
        <v/>
      </c>
      <c r="B1599" s="31" t="s">
        <v>4800</v>
      </c>
      <c r="C1599" s="31" t="str">
        <f>IF((Rapportage!C1599)="","",_xlfn.CONCAT(REPT("0",10-LEN(Rapportage!C1599)),Rapportage!C1599))</f>
        <v/>
      </c>
      <c r="D1599" s="31" t="s">
        <v>4801</v>
      </c>
      <c r="E1599" s="31" t="s">
        <v>19180</v>
      </c>
      <c r="F1599" s="31" t="s">
        <v>16658</v>
      </c>
      <c r="G1599" s="31" t="s">
        <v>4802</v>
      </c>
      <c r="H1599" s="31" t="s">
        <v>10737</v>
      </c>
      <c r="I1599" s="31">
        <v>1766</v>
      </c>
      <c r="J1599" s="31" t="e">
        <f ca="1">IF(($AB$2-$AA$2) &gt;= 0,IF(LEN(TEXT((V1599)*100,"00000"))=3,_xlfn.CONCAT(0,TEXT((V1599)*100,"00000")),TEXT((V1599)*100,"00000")),empty)</f>
        <v>#NAME?</v>
      </c>
      <c r="K1599" s="31" t="str">
        <f t="shared" si="153"/>
        <v/>
      </c>
      <c r="L1599" s="31" t="s">
        <v>14139</v>
      </c>
      <c r="M1599" s="31"/>
      <c r="N1599" s="33" t="e">
        <f>MOD(Rapportage!H1599-Rapportage!F1599,1)-P1599</f>
        <v>#VALUE!</v>
      </c>
      <c r="O1599" s="31" t="str">
        <f>IF(Rapportage!G1599="","",Rapportage!G1599-Rapportage!E1599)</f>
        <v/>
      </c>
      <c r="P1599" s="35" t="str">
        <f>IF(Rapportage!K1599="","",(Rapportage!K1599*60)/1440)</f>
        <v/>
      </c>
      <c r="Q1599" s="40" t="str">
        <f>IF(O1599=1,1-((Rapportage!F788-$X$2)),"")</f>
        <v/>
      </c>
      <c r="R1599" s="40" t="str">
        <f t="shared" si="152"/>
        <v/>
      </c>
      <c r="S1599" s="35" t="str">
        <f>IF(OR(O1599=1,Rapportage!H1599&lt;$X$3),IF(Rapportage!H1599&lt;"00:01","",(Rapportage!H1599-$X$2)),"")</f>
        <v/>
      </c>
      <c r="T1599" s="36" t="str">
        <f t="shared" si="154"/>
        <v/>
      </c>
      <c r="U1599" s="41" t="str">
        <f t="shared" si="155"/>
        <v/>
      </c>
      <c r="V1599" s="36" t="str">
        <f t="shared" si="156"/>
        <v/>
      </c>
      <c r="W1599" s="36" t="str">
        <f t="shared" si="157"/>
        <v/>
      </c>
      <c r="X1599" s="31"/>
      <c r="Y1599" s="31"/>
      <c r="Z1599" s="31" t="s">
        <v>10738</v>
      </c>
      <c r="AA1599" s="31">
        <v>1598</v>
      </c>
      <c r="AB1599" s="31"/>
      <c r="AC1599" s="31"/>
      <c r="AD1599" s="31"/>
      <c r="AE1599" s="31"/>
      <c r="AF1599" s="31"/>
    </row>
    <row r="1600" spans="1:32">
      <c r="A1600" s="31" t="str">
        <f>IF((Rapportage!A1600)="","",_xlfn.CONCAT(REPT("0",4-LEN(Rapportage!A1600)),Rapportage!A1600))</f>
        <v/>
      </c>
      <c r="B1600" s="31" t="s">
        <v>4803</v>
      </c>
      <c r="C1600" s="31" t="str">
        <f>IF((Rapportage!C1600)="","",_xlfn.CONCAT(REPT("0",10-LEN(Rapportage!C1600)),Rapportage!C1600))</f>
        <v/>
      </c>
      <c r="D1600" s="31" t="s">
        <v>4804</v>
      </c>
      <c r="E1600" s="31" t="s">
        <v>19181</v>
      </c>
      <c r="F1600" s="31" t="s">
        <v>16659</v>
      </c>
      <c r="G1600" s="31" t="s">
        <v>4805</v>
      </c>
      <c r="H1600" s="31" t="s">
        <v>10739</v>
      </c>
      <c r="I1600" s="31">
        <v>1766</v>
      </c>
      <c r="J1600" s="31" t="e">
        <f ca="1">IF(($AB$2-$AA$2) &gt;= 0,IF(LEN(TEXT((V1600)*100,"00000"))=3,_xlfn.CONCAT(0,TEXT((V1600)*100,"00000")),TEXT((V1600)*100,"00000")),empty)</f>
        <v>#NAME?</v>
      </c>
      <c r="K1600" s="31" t="str">
        <f t="shared" si="153"/>
        <v/>
      </c>
      <c r="L1600" s="31" t="s">
        <v>14140</v>
      </c>
      <c r="M1600" s="31"/>
      <c r="N1600" s="33" t="e">
        <f>MOD(Rapportage!H1600-Rapportage!F1600,1)-P1600</f>
        <v>#VALUE!</v>
      </c>
      <c r="O1600" s="31" t="str">
        <f>IF(Rapportage!G1600="","",Rapportage!G1600-Rapportage!E1600)</f>
        <v/>
      </c>
      <c r="P1600" s="35" t="str">
        <f>IF(Rapportage!K1600="","",(Rapportage!K1600*60)/1440)</f>
        <v/>
      </c>
      <c r="Q1600" s="40" t="str">
        <f>IF(O1600=1,1-((Rapportage!F789-$X$2)),"")</f>
        <v/>
      </c>
      <c r="R1600" s="40" t="str">
        <f t="shared" si="152"/>
        <v/>
      </c>
      <c r="S1600" s="35" t="str">
        <f>IF(OR(O1600=1,Rapportage!H1600&lt;$X$3),IF(Rapportage!H1600&lt;"00:01","",(Rapportage!H1600-$X$2)),"")</f>
        <v/>
      </c>
      <c r="T1600" s="36" t="str">
        <f t="shared" si="154"/>
        <v/>
      </c>
      <c r="U1600" s="41" t="str">
        <f t="shared" si="155"/>
        <v/>
      </c>
      <c r="V1600" s="36" t="str">
        <f t="shared" si="156"/>
        <v/>
      </c>
      <c r="W1600" s="36" t="str">
        <f t="shared" si="157"/>
        <v/>
      </c>
      <c r="X1600" s="31"/>
      <c r="Y1600" s="31"/>
      <c r="Z1600" s="31" t="s">
        <v>10740</v>
      </c>
      <c r="AA1600" s="31">
        <v>1599</v>
      </c>
      <c r="AB1600" s="31"/>
      <c r="AC1600" s="31"/>
      <c r="AD1600" s="31"/>
      <c r="AE1600" s="31"/>
      <c r="AF1600" s="31"/>
    </row>
    <row r="1601" spans="1:32">
      <c r="A1601" s="31" t="str">
        <f>IF((Rapportage!A1601)="","",_xlfn.CONCAT(REPT("0",4-LEN(Rapportage!A1601)),Rapportage!A1601))</f>
        <v/>
      </c>
      <c r="B1601" s="31" t="s">
        <v>4806</v>
      </c>
      <c r="C1601" s="31" t="str">
        <f>IF((Rapportage!C1601)="","",_xlfn.CONCAT(REPT("0",10-LEN(Rapportage!C1601)),Rapportage!C1601))</f>
        <v/>
      </c>
      <c r="D1601" s="31" t="s">
        <v>4807</v>
      </c>
      <c r="E1601" s="31" t="s">
        <v>19182</v>
      </c>
      <c r="F1601" s="31" t="s">
        <v>16660</v>
      </c>
      <c r="G1601" s="31" t="s">
        <v>4808</v>
      </c>
      <c r="H1601" s="31" t="s">
        <v>10741</v>
      </c>
      <c r="I1601" s="31">
        <v>1766</v>
      </c>
      <c r="J1601" s="31" t="e">
        <f ca="1">IF(($AB$2-$AA$2) &gt;= 0,IF(LEN(TEXT((V1601)*100,"00000"))=3,_xlfn.CONCAT(0,TEXT((V1601)*100,"00000")),TEXT((V1601)*100,"00000")),empty)</f>
        <v>#NAME?</v>
      </c>
      <c r="K1601" s="31" t="str">
        <f t="shared" si="153"/>
        <v/>
      </c>
      <c r="L1601" s="31" t="s">
        <v>14141</v>
      </c>
      <c r="M1601" s="31"/>
      <c r="N1601" s="33" t="e">
        <f>MOD(Rapportage!H1601-Rapportage!F1601,1)-P1601</f>
        <v>#VALUE!</v>
      </c>
      <c r="O1601" s="31" t="str">
        <f>IF(Rapportage!G1601="","",Rapportage!G1601-Rapportage!E1601)</f>
        <v/>
      </c>
      <c r="P1601" s="35" t="str">
        <f>IF(Rapportage!K1601="","",(Rapportage!K1601*60)/1440)</f>
        <v/>
      </c>
      <c r="Q1601" s="40" t="str">
        <f>IF(O1601=1,1-((Rapportage!F790-$X$2)),"")</f>
        <v/>
      </c>
      <c r="R1601" s="40" t="str">
        <f t="shared" si="152"/>
        <v/>
      </c>
      <c r="S1601" s="35" t="str">
        <f>IF(OR(O1601=1,Rapportage!H1601&lt;$X$3),IF(Rapportage!H1601&lt;"00:01","",(Rapportage!H1601-$X$2)),"")</f>
        <v/>
      </c>
      <c r="T1601" s="36" t="str">
        <f t="shared" si="154"/>
        <v/>
      </c>
      <c r="U1601" s="41" t="str">
        <f t="shared" si="155"/>
        <v/>
      </c>
      <c r="V1601" s="36" t="str">
        <f t="shared" si="156"/>
        <v/>
      </c>
      <c r="W1601" s="36" t="str">
        <f t="shared" si="157"/>
        <v/>
      </c>
      <c r="X1601" s="31"/>
      <c r="Y1601" s="31"/>
      <c r="Z1601" s="31" t="s">
        <v>10742</v>
      </c>
      <c r="AA1601" s="31">
        <v>1600</v>
      </c>
      <c r="AB1601" s="31"/>
      <c r="AC1601" s="31"/>
      <c r="AD1601" s="31"/>
      <c r="AE1601" s="31"/>
      <c r="AF1601" s="31"/>
    </row>
    <row r="1602" spans="1:32">
      <c r="A1602" s="31" t="str">
        <f>IF((Rapportage!A1602)="","",_xlfn.CONCAT(REPT("0",4-LEN(Rapportage!A1602)),Rapportage!A1602))</f>
        <v/>
      </c>
      <c r="B1602" s="31" t="s">
        <v>4809</v>
      </c>
      <c r="C1602" s="31" t="str">
        <f>IF((Rapportage!C1602)="","",_xlfn.CONCAT(REPT("0",10-LEN(Rapportage!C1602)),Rapportage!C1602))</f>
        <v/>
      </c>
      <c r="D1602" s="31" t="s">
        <v>4810</v>
      </c>
      <c r="E1602" s="31" t="s">
        <v>19183</v>
      </c>
      <c r="F1602" s="31" t="s">
        <v>16661</v>
      </c>
      <c r="G1602" s="31" t="s">
        <v>4811</v>
      </c>
      <c r="H1602" s="31" t="s">
        <v>10743</v>
      </c>
      <c r="I1602" s="31">
        <v>1766</v>
      </c>
      <c r="J1602" s="31" t="e">
        <f ca="1">IF(($AB$2-$AA$2) &gt;= 0,IF(LEN(TEXT((V1602)*100,"00000"))=3,_xlfn.CONCAT(0,TEXT((V1602)*100,"00000")),TEXT((V1602)*100,"00000")),empty)</f>
        <v>#NAME?</v>
      </c>
      <c r="K1602" s="31" t="str">
        <f t="shared" si="153"/>
        <v/>
      </c>
      <c r="L1602" s="31" t="s">
        <v>14142</v>
      </c>
      <c r="M1602" s="31"/>
      <c r="N1602" s="33" t="e">
        <f>MOD(Rapportage!H1602-Rapportage!F1602,1)-P1602</f>
        <v>#VALUE!</v>
      </c>
      <c r="O1602" s="31" t="str">
        <f>IF(Rapportage!G1602="","",Rapportage!G1602-Rapportage!E1602)</f>
        <v/>
      </c>
      <c r="P1602" s="35" t="str">
        <f>IF(Rapportage!K1602="","",(Rapportage!K1602*60)/1440)</f>
        <v/>
      </c>
      <c r="Q1602" s="40" t="str">
        <f>IF(O1602=1,1-((Rapportage!F791-$X$2)),"")</f>
        <v/>
      </c>
      <c r="R1602" s="40" t="str">
        <f t="shared" ref="R1602:R1665" si="158">IF(Q1602="","",(Q1602-N1602))</f>
        <v/>
      </c>
      <c r="S1602" s="35" t="str">
        <f>IF(OR(O1602=1,Rapportage!H1602&lt;$X$3),IF(Rapportage!H1602&lt;"00:01","",(Rapportage!H1602-$X$2)),"")</f>
        <v/>
      </c>
      <c r="T1602" s="36" t="str">
        <f t="shared" si="154"/>
        <v/>
      </c>
      <c r="U1602" s="41" t="str">
        <f t="shared" si="155"/>
        <v/>
      </c>
      <c r="V1602" s="36" t="str">
        <f t="shared" si="156"/>
        <v/>
      </c>
      <c r="W1602" s="36" t="str">
        <f t="shared" si="157"/>
        <v/>
      </c>
      <c r="X1602" s="31"/>
      <c r="Y1602" s="31"/>
      <c r="Z1602" s="31" t="s">
        <v>10744</v>
      </c>
      <c r="AA1602" s="31">
        <v>1601</v>
      </c>
      <c r="AB1602" s="31"/>
      <c r="AC1602" s="31"/>
      <c r="AD1602" s="31"/>
      <c r="AE1602" s="31"/>
      <c r="AF1602" s="31"/>
    </row>
    <row r="1603" spans="1:32">
      <c r="A1603" s="31" t="str">
        <f>IF((Rapportage!A1603)="","",_xlfn.CONCAT(REPT("0",4-LEN(Rapportage!A1603)),Rapportage!A1603))</f>
        <v/>
      </c>
      <c r="B1603" s="31" t="s">
        <v>4812</v>
      </c>
      <c r="C1603" s="31" t="str">
        <f>IF((Rapportage!C1603)="","",_xlfn.CONCAT(REPT("0",10-LEN(Rapportage!C1603)),Rapportage!C1603))</f>
        <v/>
      </c>
      <c r="D1603" s="31" t="s">
        <v>4813</v>
      </c>
      <c r="E1603" s="31" t="s">
        <v>19184</v>
      </c>
      <c r="F1603" s="31" t="s">
        <v>16662</v>
      </c>
      <c r="G1603" s="31" t="s">
        <v>4814</v>
      </c>
      <c r="H1603" s="31" t="s">
        <v>10745</v>
      </c>
      <c r="I1603" s="31">
        <v>1766</v>
      </c>
      <c r="J1603" s="31" t="e">
        <f ca="1">IF(($AB$2-$AA$2) &gt;= 0,IF(LEN(TEXT((V1603)*100,"00000"))=3,_xlfn.CONCAT(0,TEXT((V1603)*100,"00000")),TEXT((V1603)*100,"00000")),empty)</f>
        <v>#NAME?</v>
      </c>
      <c r="K1603" s="31" t="str">
        <f t="shared" ref="K1603:K1666" si="159">IF(W1603="","",IF(LEN(TEXT((W1603)*100,"00000"))=3,_xlfn.CONCAT(0,TEXT((W1603)*100,"00000")),TEXT((W1603)*100,"00000")))</f>
        <v/>
      </c>
      <c r="L1603" s="31" t="s">
        <v>14143</v>
      </c>
      <c r="M1603" s="31"/>
      <c r="N1603" s="33" t="e">
        <f>MOD(Rapportage!H1603-Rapportage!F1603,1)-P1603</f>
        <v>#VALUE!</v>
      </c>
      <c r="O1603" s="31" t="str">
        <f>IF(Rapportage!G1603="","",Rapportage!G1603-Rapportage!E1603)</f>
        <v/>
      </c>
      <c r="P1603" s="35" t="str">
        <f>IF(Rapportage!K1603="","",(Rapportage!K1603*60)/1440)</f>
        <v/>
      </c>
      <c r="Q1603" s="40" t="str">
        <f>IF(O1603=1,1-((Rapportage!F792-$X$2)),"")</f>
        <v/>
      </c>
      <c r="R1603" s="40" t="str">
        <f t="shared" si="158"/>
        <v/>
      </c>
      <c r="S1603" s="35" t="str">
        <f>IF(OR(O1603=1,Rapportage!H1603&lt;$X$3),IF(Rapportage!H1603&lt;"00:01","",(Rapportage!H1603-$X$2)),"")</f>
        <v/>
      </c>
      <c r="T1603" s="36" t="str">
        <f t="shared" si="154"/>
        <v/>
      </c>
      <c r="U1603" s="41" t="str">
        <f t="shared" si="155"/>
        <v/>
      </c>
      <c r="V1603" s="36" t="str">
        <f t="shared" si="156"/>
        <v/>
      </c>
      <c r="W1603" s="36" t="str">
        <f t="shared" si="157"/>
        <v/>
      </c>
      <c r="X1603" s="31"/>
      <c r="Y1603" s="31"/>
      <c r="Z1603" s="31" t="s">
        <v>10746</v>
      </c>
      <c r="AA1603" s="31">
        <v>1602</v>
      </c>
      <c r="AB1603" s="31"/>
      <c r="AC1603" s="31"/>
      <c r="AD1603" s="31"/>
      <c r="AE1603" s="31"/>
      <c r="AF1603" s="31"/>
    </row>
    <row r="1604" spans="1:32">
      <c r="A1604" s="31" t="str">
        <f>IF((Rapportage!A1604)="","",_xlfn.CONCAT(REPT("0",4-LEN(Rapportage!A1604)),Rapportage!A1604))</f>
        <v/>
      </c>
      <c r="B1604" s="31" t="s">
        <v>4815</v>
      </c>
      <c r="C1604" s="31" t="str">
        <f>IF((Rapportage!C1604)="","",_xlfn.CONCAT(REPT("0",10-LEN(Rapportage!C1604)),Rapportage!C1604))</f>
        <v/>
      </c>
      <c r="D1604" s="31" t="s">
        <v>4816</v>
      </c>
      <c r="E1604" s="31" t="s">
        <v>19185</v>
      </c>
      <c r="F1604" s="31" t="s">
        <v>16663</v>
      </c>
      <c r="G1604" s="31" t="s">
        <v>4817</v>
      </c>
      <c r="H1604" s="31" t="s">
        <v>10747</v>
      </c>
      <c r="I1604" s="31">
        <v>1766</v>
      </c>
      <c r="J1604" s="31" t="e">
        <f ca="1">IF(($AB$2-$AA$2) &gt;= 0,IF(LEN(TEXT((V1604)*100,"00000"))=3,_xlfn.CONCAT(0,TEXT((V1604)*100,"00000")),TEXT((V1604)*100,"00000")),empty)</f>
        <v>#NAME?</v>
      </c>
      <c r="K1604" s="31" t="str">
        <f t="shared" si="159"/>
        <v/>
      </c>
      <c r="L1604" s="31" t="s">
        <v>14144</v>
      </c>
      <c r="M1604" s="31"/>
      <c r="N1604" s="33" t="e">
        <f>MOD(Rapportage!H1604-Rapportage!F1604,1)-P1604</f>
        <v>#VALUE!</v>
      </c>
      <c r="O1604" s="31" t="str">
        <f>IF(Rapportage!G1604="","",Rapportage!G1604-Rapportage!E1604)</f>
        <v/>
      </c>
      <c r="P1604" s="35" t="str">
        <f>IF(Rapportage!K1604="","",(Rapportage!K1604*60)/1440)</f>
        <v/>
      </c>
      <c r="Q1604" s="40" t="str">
        <f>IF(O1604=1,1-((Rapportage!F793-$X$2)),"")</f>
        <v/>
      </c>
      <c r="R1604" s="40" t="str">
        <f t="shared" si="158"/>
        <v/>
      </c>
      <c r="S1604" s="35" t="str">
        <f>IF(OR(O1604=1,Rapportage!H1604&lt;$X$3),IF(Rapportage!H1604&lt;"00:01","",(Rapportage!H1604-$X$2)),"")</f>
        <v/>
      </c>
      <c r="T1604" s="36" t="str">
        <f t="shared" si="154"/>
        <v/>
      </c>
      <c r="U1604" s="41" t="str">
        <f t="shared" si="155"/>
        <v/>
      </c>
      <c r="V1604" s="36" t="str">
        <f t="shared" si="156"/>
        <v/>
      </c>
      <c r="W1604" s="36" t="str">
        <f t="shared" si="157"/>
        <v/>
      </c>
      <c r="X1604" s="31"/>
      <c r="Y1604" s="31"/>
      <c r="Z1604" s="31" t="s">
        <v>10748</v>
      </c>
      <c r="AA1604" s="31">
        <v>1603</v>
      </c>
      <c r="AB1604" s="31"/>
      <c r="AC1604" s="31"/>
      <c r="AD1604" s="31"/>
      <c r="AE1604" s="31"/>
      <c r="AF1604" s="31"/>
    </row>
    <row r="1605" spans="1:32">
      <c r="A1605" s="31" t="str">
        <f>IF((Rapportage!A1605)="","",_xlfn.CONCAT(REPT("0",4-LEN(Rapportage!A1605)),Rapportage!A1605))</f>
        <v/>
      </c>
      <c r="B1605" s="31" t="s">
        <v>4818</v>
      </c>
      <c r="C1605" s="31" t="str">
        <f>IF((Rapportage!C1605)="","",_xlfn.CONCAT(REPT("0",10-LEN(Rapportage!C1605)),Rapportage!C1605))</f>
        <v/>
      </c>
      <c r="D1605" s="31" t="s">
        <v>4819</v>
      </c>
      <c r="E1605" s="31" t="s">
        <v>19186</v>
      </c>
      <c r="F1605" s="31" t="s">
        <v>16664</v>
      </c>
      <c r="G1605" s="31" t="s">
        <v>4820</v>
      </c>
      <c r="H1605" s="31" t="s">
        <v>10749</v>
      </c>
      <c r="I1605" s="31">
        <v>1766</v>
      </c>
      <c r="J1605" s="31" t="e">
        <f ca="1">IF(($AB$2-$AA$2) &gt;= 0,IF(LEN(TEXT((V1605)*100,"00000"))=3,_xlfn.CONCAT(0,TEXT((V1605)*100,"00000")),TEXT((V1605)*100,"00000")),empty)</f>
        <v>#NAME?</v>
      </c>
      <c r="K1605" s="31" t="str">
        <f t="shared" si="159"/>
        <v/>
      </c>
      <c r="L1605" s="31" t="s">
        <v>14145</v>
      </c>
      <c r="M1605" s="31"/>
      <c r="N1605" s="33" t="e">
        <f>MOD(Rapportage!H1605-Rapportage!F1605,1)-P1605</f>
        <v>#VALUE!</v>
      </c>
      <c r="O1605" s="31" t="str">
        <f>IF(Rapportage!G1605="","",Rapportage!G1605-Rapportage!E1605)</f>
        <v/>
      </c>
      <c r="P1605" s="35" t="str">
        <f>IF(Rapportage!K1605="","",(Rapportage!K1605*60)/1440)</f>
        <v/>
      </c>
      <c r="Q1605" s="40" t="str">
        <f>IF(O1605=1,1-((Rapportage!F794-$X$2)),"")</f>
        <v/>
      </c>
      <c r="R1605" s="40" t="str">
        <f t="shared" si="158"/>
        <v/>
      </c>
      <c r="S1605" s="35" t="str">
        <f>IF(OR(O1605=1,Rapportage!H1605&lt;$X$3),IF(Rapportage!H1605&lt;"00:01","",(Rapportage!H1605-$X$2)),"")</f>
        <v/>
      </c>
      <c r="T1605" s="36" t="str">
        <f t="shared" si="154"/>
        <v/>
      </c>
      <c r="U1605" s="41" t="str">
        <f t="shared" si="155"/>
        <v/>
      </c>
      <c r="V1605" s="36" t="str">
        <f t="shared" si="156"/>
        <v/>
      </c>
      <c r="W1605" s="36" t="str">
        <f t="shared" si="157"/>
        <v/>
      </c>
      <c r="X1605" s="31"/>
      <c r="Y1605" s="31"/>
      <c r="Z1605" s="31" t="s">
        <v>10750</v>
      </c>
      <c r="AA1605" s="31">
        <v>1604</v>
      </c>
      <c r="AB1605" s="31"/>
      <c r="AC1605" s="31"/>
      <c r="AD1605" s="31"/>
      <c r="AE1605" s="31"/>
      <c r="AF1605" s="31"/>
    </row>
    <row r="1606" spans="1:32">
      <c r="A1606" s="31" t="str">
        <f>IF((Rapportage!A1606)="","",_xlfn.CONCAT(REPT("0",4-LEN(Rapportage!A1606)),Rapportage!A1606))</f>
        <v/>
      </c>
      <c r="B1606" s="31" t="s">
        <v>4821</v>
      </c>
      <c r="C1606" s="31" t="str">
        <f>IF((Rapportage!C1606)="","",_xlfn.CONCAT(REPT("0",10-LEN(Rapportage!C1606)),Rapportage!C1606))</f>
        <v/>
      </c>
      <c r="D1606" s="31" t="s">
        <v>4822</v>
      </c>
      <c r="E1606" s="31" t="s">
        <v>19187</v>
      </c>
      <c r="F1606" s="31" t="s">
        <v>16665</v>
      </c>
      <c r="G1606" s="31" t="s">
        <v>4823</v>
      </c>
      <c r="H1606" s="31" t="s">
        <v>10751</v>
      </c>
      <c r="I1606" s="31">
        <v>1766</v>
      </c>
      <c r="J1606" s="31" t="e">
        <f ca="1">IF(($AB$2-$AA$2) &gt;= 0,IF(LEN(TEXT((V1606)*100,"00000"))=3,_xlfn.CONCAT(0,TEXT((V1606)*100,"00000")),TEXT((V1606)*100,"00000")),empty)</f>
        <v>#NAME?</v>
      </c>
      <c r="K1606" s="31" t="str">
        <f t="shared" si="159"/>
        <v/>
      </c>
      <c r="L1606" s="31" t="s">
        <v>14146</v>
      </c>
      <c r="M1606" s="31"/>
      <c r="N1606" s="33" t="e">
        <f>MOD(Rapportage!H1606-Rapportage!F1606,1)-P1606</f>
        <v>#VALUE!</v>
      </c>
      <c r="O1606" s="31" t="str">
        <f>IF(Rapportage!G1606="","",Rapportage!G1606-Rapportage!E1606)</f>
        <v/>
      </c>
      <c r="P1606" s="35" t="str">
        <f>IF(Rapportage!K1606="","",(Rapportage!K1606*60)/1440)</f>
        <v/>
      </c>
      <c r="Q1606" s="40" t="str">
        <f>IF(O1606=1,1-((Rapportage!F795-$X$2)),"")</f>
        <v/>
      </c>
      <c r="R1606" s="40" t="str">
        <f t="shared" si="158"/>
        <v/>
      </c>
      <c r="S1606" s="35" t="str">
        <f>IF(OR(O1606=1,Rapportage!H1606&lt;$X$3),IF(Rapportage!H1606&lt;"00:01","",(Rapportage!H1606-$X$2)),"")</f>
        <v/>
      </c>
      <c r="T1606" s="36" t="str">
        <f t="shared" si="154"/>
        <v/>
      </c>
      <c r="U1606" s="41" t="str">
        <f t="shared" si="155"/>
        <v/>
      </c>
      <c r="V1606" s="36" t="str">
        <f t="shared" si="156"/>
        <v/>
      </c>
      <c r="W1606" s="36" t="str">
        <f t="shared" si="157"/>
        <v/>
      </c>
      <c r="X1606" s="31"/>
      <c r="Y1606" s="31"/>
      <c r="Z1606" s="31" t="s">
        <v>10752</v>
      </c>
      <c r="AA1606" s="31">
        <v>1605</v>
      </c>
      <c r="AB1606" s="31"/>
      <c r="AC1606" s="31"/>
      <c r="AD1606" s="31"/>
      <c r="AE1606" s="31"/>
      <c r="AF1606" s="31"/>
    </row>
    <row r="1607" spans="1:32">
      <c r="A1607" s="31" t="str">
        <f>IF((Rapportage!A1607)="","",_xlfn.CONCAT(REPT("0",4-LEN(Rapportage!A1607)),Rapportage!A1607))</f>
        <v/>
      </c>
      <c r="B1607" s="31" t="s">
        <v>4824</v>
      </c>
      <c r="C1607" s="31" t="str">
        <f>IF((Rapportage!C1607)="","",_xlfn.CONCAT(REPT("0",10-LEN(Rapportage!C1607)),Rapportage!C1607))</f>
        <v/>
      </c>
      <c r="D1607" s="31" t="s">
        <v>4825</v>
      </c>
      <c r="E1607" s="31" t="s">
        <v>19188</v>
      </c>
      <c r="F1607" s="31" t="s">
        <v>16666</v>
      </c>
      <c r="G1607" s="31" t="s">
        <v>4826</v>
      </c>
      <c r="H1607" s="31" t="s">
        <v>10753</v>
      </c>
      <c r="I1607" s="31">
        <v>1766</v>
      </c>
      <c r="J1607" s="31" t="e">
        <f ca="1">IF(($AB$2-$AA$2) &gt;= 0,IF(LEN(TEXT((V1607)*100,"00000"))=3,_xlfn.CONCAT(0,TEXT((V1607)*100,"00000")),TEXT((V1607)*100,"00000")),empty)</f>
        <v>#NAME?</v>
      </c>
      <c r="K1607" s="31" t="str">
        <f t="shared" si="159"/>
        <v/>
      </c>
      <c r="L1607" s="31" t="s">
        <v>14147</v>
      </c>
      <c r="M1607" s="31"/>
      <c r="N1607" s="33" t="e">
        <f>MOD(Rapportage!H1607-Rapportage!F1607,1)-P1607</f>
        <v>#VALUE!</v>
      </c>
      <c r="O1607" s="31" t="str">
        <f>IF(Rapportage!G1607="","",Rapportage!G1607-Rapportage!E1607)</f>
        <v/>
      </c>
      <c r="P1607" s="35" t="str">
        <f>IF(Rapportage!K1607="","",(Rapportage!K1607*60)/1440)</f>
        <v/>
      </c>
      <c r="Q1607" s="40" t="str">
        <f>IF(O1607=1,1-((Rapportage!F796-$X$2)),"")</f>
        <v/>
      </c>
      <c r="R1607" s="40" t="str">
        <f t="shared" si="158"/>
        <v/>
      </c>
      <c r="S1607" s="35" t="str">
        <f>IF(OR(O1607=1,Rapportage!H1607&lt;$X$3),IF(Rapportage!H1607&lt;"00:01","",(Rapportage!H1607-$X$2)),"")</f>
        <v/>
      </c>
      <c r="T1607" s="36" t="str">
        <f t="shared" ref="T1607:T1670" si="160">IF(P1607="","",IF(S1607="",((P1607*1440)/60),(((R1607+S1607)*1440)/60)))</f>
        <v/>
      </c>
      <c r="U1607" s="41" t="str">
        <f t="shared" ref="U1607:U1670" si="161">IF(P1607="","",(P1607*1440)/60)</f>
        <v/>
      </c>
      <c r="V1607" s="36" t="str">
        <f t="shared" ref="V1607:V1670" si="162">IF(O1607="","",IF(O1607=0,((P1607*1440)/60),(R1607*1440)/60))</f>
        <v/>
      </c>
      <c r="W1607" s="36" t="str">
        <f t="shared" ref="W1607:W1670" si="163">IF(S1607="","",(S1607*1440)/60)</f>
        <v/>
      </c>
      <c r="X1607" s="31"/>
      <c r="Y1607" s="31"/>
      <c r="Z1607" s="31" t="s">
        <v>10754</v>
      </c>
      <c r="AA1607" s="31">
        <v>1606</v>
      </c>
      <c r="AB1607" s="31"/>
      <c r="AC1607" s="31"/>
      <c r="AD1607" s="31"/>
      <c r="AE1607" s="31"/>
      <c r="AF1607" s="31"/>
    </row>
    <row r="1608" spans="1:32">
      <c r="A1608" s="31" t="str">
        <f>IF((Rapportage!A1608)="","",_xlfn.CONCAT(REPT("0",4-LEN(Rapportage!A1608)),Rapportage!A1608))</f>
        <v/>
      </c>
      <c r="B1608" s="31" t="s">
        <v>4827</v>
      </c>
      <c r="C1608" s="31" t="str">
        <f>IF((Rapportage!C1608)="","",_xlfn.CONCAT(REPT("0",10-LEN(Rapportage!C1608)),Rapportage!C1608))</f>
        <v/>
      </c>
      <c r="D1608" s="31" t="s">
        <v>4828</v>
      </c>
      <c r="E1608" s="31" t="s">
        <v>19189</v>
      </c>
      <c r="F1608" s="31" t="s">
        <v>16667</v>
      </c>
      <c r="G1608" s="31" t="s">
        <v>4829</v>
      </c>
      <c r="H1608" s="31" t="s">
        <v>10755</v>
      </c>
      <c r="I1608" s="31">
        <v>1766</v>
      </c>
      <c r="J1608" s="31" t="e">
        <f ca="1">IF(($AB$2-$AA$2) &gt;= 0,IF(LEN(TEXT((V1608)*100,"00000"))=3,_xlfn.CONCAT(0,TEXT((V1608)*100,"00000")),TEXT((V1608)*100,"00000")),empty)</f>
        <v>#NAME?</v>
      </c>
      <c r="K1608" s="31" t="str">
        <f t="shared" si="159"/>
        <v/>
      </c>
      <c r="L1608" s="31" t="s">
        <v>14148</v>
      </c>
      <c r="M1608" s="31"/>
      <c r="N1608" s="33" t="e">
        <f>MOD(Rapportage!H1608-Rapportage!F1608,1)-P1608</f>
        <v>#VALUE!</v>
      </c>
      <c r="O1608" s="31" t="str">
        <f>IF(Rapportage!G1608="","",Rapportage!G1608-Rapportage!E1608)</f>
        <v/>
      </c>
      <c r="P1608" s="35" t="str">
        <f>IF(Rapportage!K1608="","",(Rapportage!K1608*60)/1440)</f>
        <v/>
      </c>
      <c r="Q1608" s="40" t="str">
        <f>IF(O1608=1,1-((Rapportage!F797-$X$2)),"")</f>
        <v/>
      </c>
      <c r="R1608" s="40" t="str">
        <f t="shared" si="158"/>
        <v/>
      </c>
      <c r="S1608" s="35" t="str">
        <f>IF(OR(O1608=1,Rapportage!H1608&lt;$X$3),IF(Rapportage!H1608&lt;"00:01","",(Rapportage!H1608-$X$2)),"")</f>
        <v/>
      </c>
      <c r="T1608" s="36" t="str">
        <f t="shared" si="160"/>
        <v/>
      </c>
      <c r="U1608" s="41" t="str">
        <f t="shared" si="161"/>
        <v/>
      </c>
      <c r="V1608" s="36" t="str">
        <f t="shared" si="162"/>
        <v/>
      </c>
      <c r="W1608" s="36" t="str">
        <f t="shared" si="163"/>
        <v/>
      </c>
      <c r="X1608" s="31"/>
      <c r="Y1608" s="31"/>
      <c r="Z1608" s="31" t="s">
        <v>10756</v>
      </c>
      <c r="AA1608" s="31">
        <v>1607</v>
      </c>
      <c r="AB1608" s="31"/>
      <c r="AC1608" s="31"/>
      <c r="AD1608" s="31"/>
      <c r="AE1608" s="31"/>
      <c r="AF1608" s="31"/>
    </row>
    <row r="1609" spans="1:32">
      <c r="A1609" s="31" t="str">
        <f>IF((Rapportage!A1609)="","",_xlfn.CONCAT(REPT("0",4-LEN(Rapportage!A1609)),Rapportage!A1609))</f>
        <v/>
      </c>
      <c r="B1609" s="31" t="s">
        <v>4830</v>
      </c>
      <c r="C1609" s="31" t="str">
        <f>IF((Rapportage!C1609)="","",_xlfn.CONCAT(REPT("0",10-LEN(Rapportage!C1609)),Rapportage!C1609))</f>
        <v/>
      </c>
      <c r="D1609" s="31" t="s">
        <v>4831</v>
      </c>
      <c r="E1609" s="31" t="s">
        <v>19190</v>
      </c>
      <c r="F1609" s="31" t="s">
        <v>16668</v>
      </c>
      <c r="G1609" s="31" t="s">
        <v>4832</v>
      </c>
      <c r="H1609" s="31" t="s">
        <v>10757</v>
      </c>
      <c r="I1609" s="31">
        <v>1766</v>
      </c>
      <c r="J1609" s="31" t="e">
        <f ca="1">IF(($AB$2-$AA$2) &gt;= 0,IF(LEN(TEXT((V1609)*100,"00000"))=3,_xlfn.CONCAT(0,TEXT((V1609)*100,"00000")),TEXT((V1609)*100,"00000")),empty)</f>
        <v>#NAME?</v>
      </c>
      <c r="K1609" s="31" t="str">
        <f t="shared" si="159"/>
        <v/>
      </c>
      <c r="L1609" s="31" t="s">
        <v>14149</v>
      </c>
      <c r="M1609" s="31"/>
      <c r="N1609" s="33" t="e">
        <f>MOD(Rapportage!H1609-Rapportage!F1609,1)-P1609</f>
        <v>#VALUE!</v>
      </c>
      <c r="O1609" s="31" t="str">
        <f>IF(Rapportage!G1609="","",Rapportage!G1609-Rapportage!E1609)</f>
        <v/>
      </c>
      <c r="P1609" s="35" t="str">
        <f>IF(Rapportage!K1609="","",(Rapportage!K1609*60)/1440)</f>
        <v/>
      </c>
      <c r="Q1609" s="40" t="str">
        <f>IF(O1609=1,1-((Rapportage!F798-$X$2)),"")</f>
        <v/>
      </c>
      <c r="R1609" s="40" t="str">
        <f t="shared" si="158"/>
        <v/>
      </c>
      <c r="S1609" s="35" t="str">
        <f>IF(OR(O1609=1,Rapportage!H1609&lt;$X$3),IF(Rapportage!H1609&lt;"00:01","",(Rapportage!H1609-$X$2)),"")</f>
        <v/>
      </c>
      <c r="T1609" s="36" t="str">
        <f t="shared" si="160"/>
        <v/>
      </c>
      <c r="U1609" s="41" t="str">
        <f t="shared" si="161"/>
        <v/>
      </c>
      <c r="V1609" s="36" t="str">
        <f t="shared" si="162"/>
        <v/>
      </c>
      <c r="W1609" s="36" t="str">
        <f t="shared" si="163"/>
        <v/>
      </c>
      <c r="X1609" s="31"/>
      <c r="Y1609" s="31"/>
      <c r="Z1609" s="31" t="s">
        <v>10758</v>
      </c>
      <c r="AA1609" s="31">
        <v>1608</v>
      </c>
      <c r="AB1609" s="31"/>
      <c r="AC1609" s="31"/>
      <c r="AD1609" s="31"/>
      <c r="AE1609" s="31"/>
      <c r="AF1609" s="31"/>
    </row>
    <row r="1610" spans="1:32">
      <c r="A1610" s="31" t="str">
        <f>IF((Rapportage!A1610)="","",_xlfn.CONCAT(REPT("0",4-LEN(Rapportage!A1610)),Rapportage!A1610))</f>
        <v/>
      </c>
      <c r="B1610" s="31" t="s">
        <v>4833</v>
      </c>
      <c r="C1610" s="31" t="str">
        <f>IF((Rapportage!C1610)="","",_xlfn.CONCAT(REPT("0",10-LEN(Rapportage!C1610)),Rapportage!C1610))</f>
        <v/>
      </c>
      <c r="D1610" s="31" t="s">
        <v>4834</v>
      </c>
      <c r="E1610" s="31" t="s">
        <v>19191</v>
      </c>
      <c r="F1610" s="31" t="s">
        <v>16669</v>
      </c>
      <c r="G1610" s="31" t="s">
        <v>4835</v>
      </c>
      <c r="H1610" s="31" t="s">
        <v>10759</v>
      </c>
      <c r="I1610" s="31">
        <v>1766</v>
      </c>
      <c r="J1610" s="31" t="e">
        <f ca="1">IF(($AB$2-$AA$2) &gt;= 0,IF(LEN(TEXT((V1610)*100,"00000"))=3,_xlfn.CONCAT(0,TEXT((V1610)*100,"00000")),TEXT((V1610)*100,"00000")),empty)</f>
        <v>#NAME?</v>
      </c>
      <c r="K1610" s="31" t="str">
        <f t="shared" si="159"/>
        <v/>
      </c>
      <c r="L1610" s="31" t="s">
        <v>14150</v>
      </c>
      <c r="M1610" s="31"/>
      <c r="N1610" s="33" t="e">
        <f>MOD(Rapportage!H1610-Rapportage!F1610,1)-P1610</f>
        <v>#VALUE!</v>
      </c>
      <c r="O1610" s="31" t="str">
        <f>IF(Rapportage!G1610="","",Rapportage!G1610-Rapportage!E1610)</f>
        <v/>
      </c>
      <c r="P1610" s="35" t="str">
        <f>IF(Rapportage!K1610="","",(Rapportage!K1610*60)/1440)</f>
        <v/>
      </c>
      <c r="Q1610" s="40" t="str">
        <f>IF(O1610=1,1-((Rapportage!F799-$X$2)),"")</f>
        <v/>
      </c>
      <c r="R1610" s="40" t="str">
        <f t="shared" si="158"/>
        <v/>
      </c>
      <c r="S1610" s="35" t="str">
        <f>IF(OR(O1610=1,Rapportage!H1610&lt;$X$3),IF(Rapportage!H1610&lt;"00:01","",(Rapportage!H1610-$X$2)),"")</f>
        <v/>
      </c>
      <c r="T1610" s="36" t="str">
        <f t="shared" si="160"/>
        <v/>
      </c>
      <c r="U1610" s="41" t="str">
        <f t="shared" si="161"/>
        <v/>
      </c>
      <c r="V1610" s="36" t="str">
        <f t="shared" si="162"/>
        <v/>
      </c>
      <c r="W1610" s="36" t="str">
        <f t="shared" si="163"/>
        <v/>
      </c>
      <c r="X1610" s="31"/>
      <c r="Y1610" s="31"/>
      <c r="Z1610" s="31" t="s">
        <v>10760</v>
      </c>
      <c r="AA1610" s="31">
        <v>1609</v>
      </c>
      <c r="AB1610" s="31"/>
      <c r="AC1610" s="31"/>
      <c r="AD1610" s="31"/>
      <c r="AE1610" s="31"/>
      <c r="AF1610" s="31"/>
    </row>
    <row r="1611" spans="1:32">
      <c r="A1611" s="31" t="str">
        <f>IF((Rapportage!A1611)="","",_xlfn.CONCAT(REPT("0",4-LEN(Rapportage!A1611)),Rapportage!A1611))</f>
        <v/>
      </c>
      <c r="B1611" s="31" t="s">
        <v>4836</v>
      </c>
      <c r="C1611" s="31" t="str">
        <f>IF((Rapportage!C1611)="","",_xlfn.CONCAT(REPT("0",10-LEN(Rapportage!C1611)),Rapportage!C1611))</f>
        <v/>
      </c>
      <c r="D1611" s="31" t="s">
        <v>4837</v>
      </c>
      <c r="E1611" s="31" t="s">
        <v>19192</v>
      </c>
      <c r="F1611" s="31" t="s">
        <v>16670</v>
      </c>
      <c r="G1611" s="31" t="s">
        <v>4838</v>
      </c>
      <c r="H1611" s="31" t="s">
        <v>10761</v>
      </c>
      <c r="I1611" s="31">
        <v>1766</v>
      </c>
      <c r="J1611" s="31" t="e">
        <f ca="1">IF(($AB$2-$AA$2) &gt;= 0,IF(LEN(TEXT((V1611)*100,"00000"))=3,_xlfn.CONCAT(0,TEXT((V1611)*100,"00000")),TEXT((V1611)*100,"00000")),empty)</f>
        <v>#NAME?</v>
      </c>
      <c r="K1611" s="31" t="str">
        <f t="shared" si="159"/>
        <v/>
      </c>
      <c r="L1611" s="31" t="s">
        <v>14151</v>
      </c>
      <c r="M1611" s="31"/>
      <c r="N1611" s="33" t="e">
        <f>MOD(Rapportage!H1611-Rapportage!F1611,1)-P1611</f>
        <v>#VALUE!</v>
      </c>
      <c r="O1611" s="31" t="str">
        <f>IF(Rapportage!G1611="","",Rapportage!G1611-Rapportage!E1611)</f>
        <v/>
      </c>
      <c r="P1611" s="35" t="str">
        <f>IF(Rapportage!K1611="","",(Rapportage!K1611*60)/1440)</f>
        <v/>
      </c>
      <c r="Q1611" s="40" t="str">
        <f>IF(O1611=1,1-((Rapportage!F800-$X$2)),"")</f>
        <v/>
      </c>
      <c r="R1611" s="40" t="str">
        <f t="shared" si="158"/>
        <v/>
      </c>
      <c r="S1611" s="35" t="str">
        <f>IF(OR(O1611=1,Rapportage!H1611&lt;$X$3),IF(Rapportage!H1611&lt;"00:01","",(Rapportage!H1611-$X$2)),"")</f>
        <v/>
      </c>
      <c r="T1611" s="36" t="str">
        <f t="shared" si="160"/>
        <v/>
      </c>
      <c r="U1611" s="41" t="str">
        <f t="shared" si="161"/>
        <v/>
      </c>
      <c r="V1611" s="36" t="str">
        <f t="shared" si="162"/>
        <v/>
      </c>
      <c r="W1611" s="36" t="str">
        <f t="shared" si="163"/>
        <v/>
      </c>
      <c r="X1611" s="31"/>
      <c r="Y1611" s="31"/>
      <c r="Z1611" s="31" t="s">
        <v>10762</v>
      </c>
      <c r="AA1611" s="31">
        <v>1610</v>
      </c>
      <c r="AB1611" s="31"/>
      <c r="AC1611" s="31"/>
      <c r="AD1611" s="31"/>
      <c r="AE1611" s="31"/>
      <c r="AF1611" s="31"/>
    </row>
    <row r="1612" spans="1:32">
      <c r="A1612" s="31" t="str">
        <f>IF((Rapportage!A1612)="","",_xlfn.CONCAT(REPT("0",4-LEN(Rapportage!A1612)),Rapportage!A1612))</f>
        <v/>
      </c>
      <c r="B1612" s="31" t="s">
        <v>4839</v>
      </c>
      <c r="C1612" s="31" t="str">
        <f>IF((Rapportage!C1612)="","",_xlfn.CONCAT(REPT("0",10-LEN(Rapportage!C1612)),Rapportage!C1612))</f>
        <v/>
      </c>
      <c r="D1612" s="31" t="s">
        <v>4840</v>
      </c>
      <c r="E1612" s="31" t="s">
        <v>19193</v>
      </c>
      <c r="F1612" s="31" t="s">
        <v>16671</v>
      </c>
      <c r="G1612" s="31" t="s">
        <v>4841</v>
      </c>
      <c r="H1612" s="31" t="s">
        <v>10763</v>
      </c>
      <c r="I1612" s="31">
        <v>1766</v>
      </c>
      <c r="J1612" s="31" t="e">
        <f ca="1">IF(($AB$2-$AA$2) &gt;= 0,IF(LEN(TEXT((V1612)*100,"00000"))=3,_xlfn.CONCAT(0,TEXT((V1612)*100,"00000")),TEXT((V1612)*100,"00000")),empty)</f>
        <v>#NAME?</v>
      </c>
      <c r="K1612" s="31" t="str">
        <f t="shared" si="159"/>
        <v/>
      </c>
      <c r="L1612" s="31" t="s">
        <v>14152</v>
      </c>
      <c r="M1612" s="31"/>
      <c r="N1612" s="33" t="e">
        <f>MOD(Rapportage!H1612-Rapportage!F1612,1)-P1612</f>
        <v>#VALUE!</v>
      </c>
      <c r="O1612" s="31" t="str">
        <f>IF(Rapportage!G1612="","",Rapportage!G1612-Rapportage!E1612)</f>
        <v/>
      </c>
      <c r="P1612" s="35" t="str">
        <f>IF(Rapportage!K1612="","",(Rapportage!K1612*60)/1440)</f>
        <v/>
      </c>
      <c r="Q1612" s="40" t="str">
        <f>IF(O1612=1,1-((Rapportage!F801-$X$2)),"")</f>
        <v/>
      </c>
      <c r="R1612" s="40" t="str">
        <f t="shared" si="158"/>
        <v/>
      </c>
      <c r="S1612" s="35" t="str">
        <f>IF(OR(O1612=1,Rapportage!H1612&lt;$X$3),IF(Rapportage!H1612&lt;"00:01","",(Rapportage!H1612-$X$2)),"")</f>
        <v/>
      </c>
      <c r="T1612" s="36" t="str">
        <f t="shared" si="160"/>
        <v/>
      </c>
      <c r="U1612" s="41" t="str">
        <f t="shared" si="161"/>
        <v/>
      </c>
      <c r="V1612" s="36" t="str">
        <f t="shared" si="162"/>
        <v/>
      </c>
      <c r="W1612" s="36" t="str">
        <f t="shared" si="163"/>
        <v/>
      </c>
      <c r="X1612" s="31"/>
      <c r="Y1612" s="31"/>
      <c r="Z1612" s="31" t="s">
        <v>10764</v>
      </c>
      <c r="AA1612" s="31">
        <v>1611</v>
      </c>
      <c r="AB1612" s="31"/>
      <c r="AC1612" s="31"/>
      <c r="AD1612" s="31"/>
      <c r="AE1612" s="31"/>
      <c r="AF1612" s="31"/>
    </row>
    <row r="1613" spans="1:32">
      <c r="A1613" s="31" t="str">
        <f>IF((Rapportage!A1613)="","",_xlfn.CONCAT(REPT("0",4-LEN(Rapportage!A1613)),Rapportage!A1613))</f>
        <v/>
      </c>
      <c r="B1613" s="31" t="s">
        <v>4842</v>
      </c>
      <c r="C1613" s="31" t="str">
        <f>IF((Rapportage!C1613)="","",_xlfn.CONCAT(REPT("0",10-LEN(Rapportage!C1613)),Rapportage!C1613))</f>
        <v/>
      </c>
      <c r="D1613" s="31" t="s">
        <v>4843</v>
      </c>
      <c r="E1613" s="31" t="s">
        <v>19194</v>
      </c>
      <c r="F1613" s="31" t="s">
        <v>16672</v>
      </c>
      <c r="G1613" s="31" t="s">
        <v>4844</v>
      </c>
      <c r="H1613" s="31" t="s">
        <v>10765</v>
      </c>
      <c r="I1613" s="31">
        <v>1766</v>
      </c>
      <c r="J1613" s="31" t="e">
        <f ca="1">IF(($AB$2-$AA$2) &gt;= 0,IF(LEN(TEXT((V1613)*100,"00000"))=3,_xlfn.CONCAT(0,TEXT((V1613)*100,"00000")),TEXT((V1613)*100,"00000")),empty)</f>
        <v>#NAME?</v>
      </c>
      <c r="K1613" s="31" t="str">
        <f t="shared" si="159"/>
        <v/>
      </c>
      <c r="L1613" s="31" t="s">
        <v>14153</v>
      </c>
      <c r="M1613" s="31"/>
      <c r="N1613" s="33" t="e">
        <f>MOD(Rapportage!H1613-Rapportage!F1613,1)-P1613</f>
        <v>#VALUE!</v>
      </c>
      <c r="O1613" s="31" t="str">
        <f>IF(Rapportage!G1613="","",Rapportage!G1613-Rapportage!E1613)</f>
        <v/>
      </c>
      <c r="P1613" s="35" t="str">
        <f>IF(Rapportage!K1613="","",(Rapportage!K1613*60)/1440)</f>
        <v/>
      </c>
      <c r="Q1613" s="40" t="str">
        <f>IF(O1613=1,1-((Rapportage!F802-$X$2)),"")</f>
        <v/>
      </c>
      <c r="R1613" s="40" t="str">
        <f t="shared" si="158"/>
        <v/>
      </c>
      <c r="S1613" s="35" t="str">
        <f>IF(OR(O1613=1,Rapportage!H1613&lt;$X$3),IF(Rapportage!H1613&lt;"00:01","",(Rapportage!H1613-$X$2)),"")</f>
        <v/>
      </c>
      <c r="T1613" s="36" t="str">
        <f t="shared" si="160"/>
        <v/>
      </c>
      <c r="U1613" s="41" t="str">
        <f t="shared" si="161"/>
        <v/>
      </c>
      <c r="V1613" s="36" t="str">
        <f t="shared" si="162"/>
        <v/>
      </c>
      <c r="W1613" s="36" t="str">
        <f t="shared" si="163"/>
        <v/>
      </c>
      <c r="X1613" s="31"/>
      <c r="Y1613" s="31"/>
      <c r="Z1613" s="31" t="s">
        <v>10766</v>
      </c>
      <c r="AA1613" s="31">
        <v>1612</v>
      </c>
      <c r="AB1613" s="31"/>
      <c r="AC1613" s="31"/>
      <c r="AD1613" s="31"/>
      <c r="AE1613" s="31"/>
      <c r="AF1613" s="31"/>
    </row>
    <row r="1614" spans="1:32">
      <c r="A1614" s="31" t="str">
        <f>IF((Rapportage!A1614)="","",_xlfn.CONCAT(REPT("0",4-LEN(Rapportage!A1614)),Rapportage!A1614))</f>
        <v/>
      </c>
      <c r="B1614" s="31" t="s">
        <v>4845</v>
      </c>
      <c r="C1614" s="31" t="str">
        <f>IF((Rapportage!C1614)="","",_xlfn.CONCAT(REPT("0",10-LEN(Rapportage!C1614)),Rapportage!C1614))</f>
        <v/>
      </c>
      <c r="D1614" s="31" t="s">
        <v>4846</v>
      </c>
      <c r="E1614" s="31" t="s">
        <v>19195</v>
      </c>
      <c r="F1614" s="31" t="s">
        <v>16673</v>
      </c>
      <c r="G1614" s="31" t="s">
        <v>4847</v>
      </c>
      <c r="H1614" s="31" t="s">
        <v>10767</v>
      </c>
      <c r="I1614" s="31">
        <v>1766</v>
      </c>
      <c r="J1614" s="31" t="e">
        <f ca="1">IF(($AB$2-$AA$2) &gt;= 0,IF(LEN(TEXT((V1614)*100,"00000"))=3,_xlfn.CONCAT(0,TEXT((V1614)*100,"00000")),TEXT((V1614)*100,"00000")),empty)</f>
        <v>#NAME?</v>
      </c>
      <c r="K1614" s="31" t="str">
        <f t="shared" si="159"/>
        <v/>
      </c>
      <c r="L1614" s="31" t="s">
        <v>14154</v>
      </c>
      <c r="M1614" s="31"/>
      <c r="N1614" s="33" t="e">
        <f>MOD(Rapportage!H1614-Rapportage!F1614,1)-P1614</f>
        <v>#VALUE!</v>
      </c>
      <c r="O1614" s="31" t="str">
        <f>IF(Rapportage!G1614="","",Rapportage!G1614-Rapportage!E1614)</f>
        <v/>
      </c>
      <c r="P1614" s="35" t="str">
        <f>IF(Rapportage!K1614="","",(Rapportage!K1614*60)/1440)</f>
        <v/>
      </c>
      <c r="Q1614" s="40" t="str">
        <f>IF(O1614=1,1-((Rapportage!F803-$X$2)),"")</f>
        <v/>
      </c>
      <c r="R1614" s="40" t="str">
        <f t="shared" si="158"/>
        <v/>
      </c>
      <c r="S1614" s="35" t="str">
        <f>IF(OR(O1614=1,Rapportage!H1614&lt;$X$3),IF(Rapportage!H1614&lt;"00:01","",(Rapportage!H1614-$X$2)),"")</f>
        <v/>
      </c>
      <c r="T1614" s="36" t="str">
        <f t="shared" si="160"/>
        <v/>
      </c>
      <c r="U1614" s="41" t="str">
        <f t="shared" si="161"/>
        <v/>
      </c>
      <c r="V1614" s="36" t="str">
        <f t="shared" si="162"/>
        <v/>
      </c>
      <c r="W1614" s="36" t="str">
        <f t="shared" si="163"/>
        <v/>
      </c>
      <c r="X1614" s="31"/>
      <c r="Y1614" s="31"/>
      <c r="Z1614" s="31" t="s">
        <v>10768</v>
      </c>
      <c r="AA1614" s="31">
        <v>1613</v>
      </c>
      <c r="AB1614" s="31"/>
      <c r="AC1614" s="31"/>
      <c r="AD1614" s="31"/>
      <c r="AE1614" s="31"/>
      <c r="AF1614" s="31"/>
    </row>
    <row r="1615" spans="1:32">
      <c r="A1615" s="31" t="str">
        <f>IF((Rapportage!A1615)="","",_xlfn.CONCAT(REPT("0",4-LEN(Rapportage!A1615)),Rapportage!A1615))</f>
        <v/>
      </c>
      <c r="B1615" s="31" t="s">
        <v>4848</v>
      </c>
      <c r="C1615" s="31" t="str">
        <f>IF((Rapportage!C1615)="","",_xlfn.CONCAT(REPT("0",10-LEN(Rapportage!C1615)),Rapportage!C1615))</f>
        <v/>
      </c>
      <c r="D1615" s="31" t="s">
        <v>4849</v>
      </c>
      <c r="E1615" s="31" t="s">
        <v>19196</v>
      </c>
      <c r="F1615" s="31" t="s">
        <v>16674</v>
      </c>
      <c r="G1615" s="31" t="s">
        <v>4850</v>
      </c>
      <c r="H1615" s="31" t="s">
        <v>10769</v>
      </c>
      <c r="I1615" s="31">
        <v>1766</v>
      </c>
      <c r="J1615" s="31" t="e">
        <f ca="1">IF(($AB$2-$AA$2) &gt;= 0,IF(LEN(TEXT((V1615)*100,"00000"))=3,_xlfn.CONCAT(0,TEXT((V1615)*100,"00000")),TEXT((V1615)*100,"00000")),empty)</f>
        <v>#NAME?</v>
      </c>
      <c r="K1615" s="31" t="str">
        <f t="shared" si="159"/>
        <v/>
      </c>
      <c r="L1615" s="31" t="s">
        <v>14155</v>
      </c>
      <c r="M1615" s="31"/>
      <c r="N1615" s="33" t="e">
        <f>MOD(Rapportage!H1615-Rapportage!F1615,1)-P1615</f>
        <v>#VALUE!</v>
      </c>
      <c r="O1615" s="31" t="str">
        <f>IF(Rapportage!G1615="","",Rapportage!G1615-Rapportage!E1615)</f>
        <v/>
      </c>
      <c r="P1615" s="35" t="str">
        <f>IF(Rapportage!K1615="","",(Rapportage!K1615*60)/1440)</f>
        <v/>
      </c>
      <c r="Q1615" s="40" t="str">
        <f>IF(O1615=1,1-((Rapportage!F804-$X$2)),"")</f>
        <v/>
      </c>
      <c r="R1615" s="40" t="str">
        <f t="shared" si="158"/>
        <v/>
      </c>
      <c r="S1615" s="35" t="str">
        <f>IF(OR(O1615=1,Rapportage!H1615&lt;$X$3),IF(Rapportage!H1615&lt;"00:01","",(Rapportage!H1615-$X$2)),"")</f>
        <v/>
      </c>
      <c r="T1615" s="36" t="str">
        <f t="shared" si="160"/>
        <v/>
      </c>
      <c r="U1615" s="41" t="str">
        <f t="shared" si="161"/>
        <v/>
      </c>
      <c r="V1615" s="36" t="str">
        <f t="shared" si="162"/>
        <v/>
      </c>
      <c r="W1615" s="36" t="str">
        <f t="shared" si="163"/>
        <v/>
      </c>
      <c r="X1615" s="31"/>
      <c r="Y1615" s="31"/>
      <c r="Z1615" s="31" t="s">
        <v>10770</v>
      </c>
      <c r="AA1615" s="31">
        <v>1614</v>
      </c>
      <c r="AB1615" s="31"/>
      <c r="AC1615" s="31"/>
      <c r="AD1615" s="31"/>
      <c r="AE1615" s="31"/>
      <c r="AF1615" s="31"/>
    </row>
    <row r="1616" spans="1:32">
      <c r="A1616" s="31" t="str">
        <f>IF((Rapportage!A1616)="","",_xlfn.CONCAT(REPT("0",4-LEN(Rapportage!A1616)),Rapportage!A1616))</f>
        <v/>
      </c>
      <c r="B1616" s="31" t="s">
        <v>4851</v>
      </c>
      <c r="C1616" s="31" t="str">
        <f>IF((Rapportage!C1616)="","",_xlfn.CONCAT(REPT("0",10-LEN(Rapportage!C1616)),Rapportage!C1616))</f>
        <v/>
      </c>
      <c r="D1616" s="31" t="s">
        <v>4852</v>
      </c>
      <c r="E1616" s="31" t="s">
        <v>19197</v>
      </c>
      <c r="F1616" s="31" t="s">
        <v>16675</v>
      </c>
      <c r="G1616" s="31" t="s">
        <v>4853</v>
      </c>
      <c r="H1616" s="31" t="s">
        <v>10771</v>
      </c>
      <c r="I1616" s="31">
        <v>1766</v>
      </c>
      <c r="J1616" s="31" t="e">
        <f ca="1">IF(($AB$2-$AA$2) &gt;= 0,IF(LEN(TEXT((V1616)*100,"00000"))=3,_xlfn.CONCAT(0,TEXT((V1616)*100,"00000")),TEXT((V1616)*100,"00000")),empty)</f>
        <v>#NAME?</v>
      </c>
      <c r="K1616" s="31" t="str">
        <f t="shared" si="159"/>
        <v/>
      </c>
      <c r="L1616" s="31" t="s">
        <v>14156</v>
      </c>
      <c r="M1616" s="31"/>
      <c r="N1616" s="33" t="e">
        <f>MOD(Rapportage!H1616-Rapportage!F1616,1)-P1616</f>
        <v>#VALUE!</v>
      </c>
      <c r="O1616" s="31" t="str">
        <f>IF(Rapportage!G1616="","",Rapportage!G1616-Rapportage!E1616)</f>
        <v/>
      </c>
      <c r="P1616" s="35" t="str">
        <f>IF(Rapportage!K1616="","",(Rapportage!K1616*60)/1440)</f>
        <v/>
      </c>
      <c r="Q1616" s="40" t="str">
        <f>IF(O1616=1,1-((Rapportage!F805-$X$2)),"")</f>
        <v/>
      </c>
      <c r="R1616" s="40" t="str">
        <f t="shared" si="158"/>
        <v/>
      </c>
      <c r="S1616" s="35" t="str">
        <f>IF(OR(O1616=1,Rapportage!H1616&lt;$X$3),IF(Rapportage!H1616&lt;"00:01","",(Rapportage!H1616-$X$2)),"")</f>
        <v/>
      </c>
      <c r="T1616" s="36" t="str">
        <f t="shared" si="160"/>
        <v/>
      </c>
      <c r="U1616" s="41" t="str">
        <f t="shared" si="161"/>
        <v/>
      </c>
      <c r="V1616" s="36" t="str">
        <f t="shared" si="162"/>
        <v/>
      </c>
      <c r="W1616" s="36" t="str">
        <f t="shared" si="163"/>
        <v/>
      </c>
      <c r="X1616" s="31"/>
      <c r="Y1616" s="31"/>
      <c r="Z1616" s="31" t="s">
        <v>10772</v>
      </c>
      <c r="AA1616" s="31">
        <v>1615</v>
      </c>
      <c r="AB1616" s="31"/>
      <c r="AC1616" s="31"/>
      <c r="AD1616" s="31"/>
      <c r="AE1616" s="31"/>
      <c r="AF1616" s="31"/>
    </row>
    <row r="1617" spans="1:32">
      <c r="A1617" s="31" t="str">
        <f>IF((Rapportage!A1617)="","",_xlfn.CONCAT(REPT("0",4-LEN(Rapportage!A1617)),Rapportage!A1617))</f>
        <v/>
      </c>
      <c r="B1617" s="31" t="s">
        <v>4854</v>
      </c>
      <c r="C1617" s="31" t="str">
        <f>IF((Rapportage!C1617)="","",_xlfn.CONCAT(REPT("0",10-LEN(Rapportage!C1617)),Rapportage!C1617))</f>
        <v/>
      </c>
      <c r="D1617" s="31" t="s">
        <v>4855</v>
      </c>
      <c r="E1617" s="31" t="s">
        <v>19198</v>
      </c>
      <c r="F1617" s="31" t="s">
        <v>16676</v>
      </c>
      <c r="G1617" s="31" t="s">
        <v>4856</v>
      </c>
      <c r="H1617" s="31" t="s">
        <v>10773</v>
      </c>
      <c r="I1617" s="31">
        <v>1766</v>
      </c>
      <c r="J1617" s="31" t="e">
        <f ca="1">IF(($AB$2-$AA$2) &gt;= 0,IF(LEN(TEXT((V1617)*100,"00000"))=3,_xlfn.CONCAT(0,TEXT((V1617)*100,"00000")),TEXT((V1617)*100,"00000")),empty)</f>
        <v>#NAME?</v>
      </c>
      <c r="K1617" s="31" t="str">
        <f t="shared" si="159"/>
        <v/>
      </c>
      <c r="L1617" s="31" t="s">
        <v>14157</v>
      </c>
      <c r="M1617" s="31"/>
      <c r="N1617" s="33" t="e">
        <f>MOD(Rapportage!H1617-Rapportage!F1617,1)-P1617</f>
        <v>#VALUE!</v>
      </c>
      <c r="O1617" s="31" t="str">
        <f>IF(Rapportage!G1617="","",Rapportage!G1617-Rapportage!E1617)</f>
        <v/>
      </c>
      <c r="P1617" s="35" t="str">
        <f>IF(Rapportage!K1617="","",(Rapportage!K1617*60)/1440)</f>
        <v/>
      </c>
      <c r="Q1617" s="40" t="str">
        <f>IF(O1617=1,1-((Rapportage!F806-$X$2)),"")</f>
        <v/>
      </c>
      <c r="R1617" s="40" t="str">
        <f t="shared" si="158"/>
        <v/>
      </c>
      <c r="S1617" s="35" t="str">
        <f>IF(OR(O1617=1,Rapportage!H1617&lt;$X$3),IF(Rapportage!H1617&lt;"00:01","",(Rapportage!H1617-$X$2)),"")</f>
        <v/>
      </c>
      <c r="T1617" s="36" t="str">
        <f t="shared" si="160"/>
        <v/>
      </c>
      <c r="U1617" s="41" t="str">
        <f t="shared" si="161"/>
        <v/>
      </c>
      <c r="V1617" s="36" t="str">
        <f t="shared" si="162"/>
        <v/>
      </c>
      <c r="W1617" s="36" t="str">
        <f t="shared" si="163"/>
        <v/>
      </c>
      <c r="X1617" s="31"/>
      <c r="Y1617" s="31"/>
      <c r="Z1617" s="31" t="s">
        <v>10774</v>
      </c>
      <c r="AA1617" s="31">
        <v>1616</v>
      </c>
      <c r="AB1617" s="31"/>
      <c r="AC1617" s="31"/>
      <c r="AD1617" s="31"/>
      <c r="AE1617" s="31"/>
      <c r="AF1617" s="31"/>
    </row>
    <row r="1618" spans="1:32">
      <c r="A1618" s="31" t="str">
        <f>IF((Rapportage!A1618)="","",_xlfn.CONCAT(REPT("0",4-LEN(Rapportage!A1618)),Rapportage!A1618))</f>
        <v/>
      </c>
      <c r="B1618" s="31" t="s">
        <v>4857</v>
      </c>
      <c r="C1618" s="31" t="str">
        <f>IF((Rapportage!C1618)="","",_xlfn.CONCAT(REPT("0",10-LEN(Rapportage!C1618)),Rapportage!C1618))</f>
        <v/>
      </c>
      <c r="D1618" s="31" t="s">
        <v>4858</v>
      </c>
      <c r="E1618" s="31" t="s">
        <v>19199</v>
      </c>
      <c r="F1618" s="31" t="s">
        <v>16677</v>
      </c>
      <c r="G1618" s="31" t="s">
        <v>4859</v>
      </c>
      <c r="H1618" s="31" t="s">
        <v>10775</v>
      </c>
      <c r="I1618" s="31">
        <v>1766</v>
      </c>
      <c r="J1618" s="31" t="e">
        <f ca="1">IF(($AB$2-$AA$2) &gt;= 0,IF(LEN(TEXT((V1618)*100,"00000"))=3,_xlfn.CONCAT(0,TEXT((V1618)*100,"00000")),TEXT((V1618)*100,"00000")),empty)</f>
        <v>#NAME?</v>
      </c>
      <c r="K1618" s="31" t="str">
        <f t="shared" si="159"/>
        <v/>
      </c>
      <c r="L1618" s="31" t="s">
        <v>14158</v>
      </c>
      <c r="M1618" s="31"/>
      <c r="N1618" s="33" t="e">
        <f>MOD(Rapportage!H1618-Rapportage!F1618,1)-P1618</f>
        <v>#VALUE!</v>
      </c>
      <c r="O1618" s="31" t="str">
        <f>IF(Rapportage!G1618="","",Rapportage!G1618-Rapportage!E1618)</f>
        <v/>
      </c>
      <c r="P1618" s="35" t="str">
        <f>IF(Rapportage!K1618="","",(Rapportage!K1618*60)/1440)</f>
        <v/>
      </c>
      <c r="Q1618" s="40" t="str">
        <f>IF(O1618=1,1-((Rapportage!F807-$X$2)),"")</f>
        <v/>
      </c>
      <c r="R1618" s="40" t="str">
        <f t="shared" si="158"/>
        <v/>
      </c>
      <c r="S1618" s="35" t="str">
        <f>IF(OR(O1618=1,Rapportage!H1618&lt;$X$3),IF(Rapportage!H1618&lt;"00:01","",(Rapportage!H1618-$X$2)),"")</f>
        <v/>
      </c>
      <c r="T1618" s="36" t="str">
        <f t="shared" si="160"/>
        <v/>
      </c>
      <c r="U1618" s="41" t="str">
        <f t="shared" si="161"/>
        <v/>
      </c>
      <c r="V1618" s="36" t="str">
        <f t="shared" si="162"/>
        <v/>
      </c>
      <c r="W1618" s="36" t="str">
        <f t="shared" si="163"/>
        <v/>
      </c>
      <c r="X1618" s="31"/>
      <c r="Y1618" s="31"/>
      <c r="Z1618" s="31" t="s">
        <v>10776</v>
      </c>
      <c r="AA1618" s="31">
        <v>1617</v>
      </c>
      <c r="AB1618" s="31"/>
      <c r="AC1618" s="31"/>
      <c r="AD1618" s="31"/>
      <c r="AE1618" s="31"/>
      <c r="AF1618" s="31"/>
    </row>
    <row r="1619" spans="1:32">
      <c r="A1619" s="31" t="str">
        <f>IF((Rapportage!A1619)="","",_xlfn.CONCAT(REPT("0",4-LEN(Rapportage!A1619)),Rapportage!A1619))</f>
        <v/>
      </c>
      <c r="B1619" s="31" t="s">
        <v>4860</v>
      </c>
      <c r="C1619" s="31" t="str">
        <f>IF((Rapportage!C1619)="","",_xlfn.CONCAT(REPT("0",10-LEN(Rapportage!C1619)),Rapportage!C1619))</f>
        <v/>
      </c>
      <c r="D1619" s="31" t="s">
        <v>4861</v>
      </c>
      <c r="E1619" s="31" t="s">
        <v>19200</v>
      </c>
      <c r="F1619" s="31" t="s">
        <v>16678</v>
      </c>
      <c r="G1619" s="31" t="s">
        <v>4862</v>
      </c>
      <c r="H1619" s="31" t="s">
        <v>10777</v>
      </c>
      <c r="I1619" s="31">
        <v>1766</v>
      </c>
      <c r="J1619" s="31" t="e">
        <f ca="1">IF(($AB$2-$AA$2) &gt;= 0,IF(LEN(TEXT((V1619)*100,"00000"))=3,_xlfn.CONCAT(0,TEXT((V1619)*100,"00000")),TEXT((V1619)*100,"00000")),empty)</f>
        <v>#NAME?</v>
      </c>
      <c r="K1619" s="31" t="str">
        <f t="shared" si="159"/>
        <v/>
      </c>
      <c r="L1619" s="31" t="s">
        <v>14159</v>
      </c>
      <c r="M1619" s="31"/>
      <c r="N1619" s="33" t="e">
        <f>MOD(Rapportage!H1619-Rapportage!F1619,1)-P1619</f>
        <v>#VALUE!</v>
      </c>
      <c r="O1619" s="31" t="str">
        <f>IF(Rapportage!G1619="","",Rapportage!G1619-Rapportage!E1619)</f>
        <v/>
      </c>
      <c r="P1619" s="35" t="str">
        <f>IF(Rapportage!K1619="","",(Rapportage!K1619*60)/1440)</f>
        <v/>
      </c>
      <c r="Q1619" s="40" t="str">
        <f>IF(O1619=1,1-((Rapportage!F808-$X$2)),"")</f>
        <v/>
      </c>
      <c r="R1619" s="40" t="str">
        <f t="shared" si="158"/>
        <v/>
      </c>
      <c r="S1619" s="35" t="str">
        <f>IF(OR(O1619=1,Rapportage!H1619&lt;$X$3),IF(Rapportage!H1619&lt;"00:01","",(Rapportage!H1619-$X$2)),"")</f>
        <v/>
      </c>
      <c r="T1619" s="36" t="str">
        <f t="shared" si="160"/>
        <v/>
      </c>
      <c r="U1619" s="41" t="str">
        <f t="shared" si="161"/>
        <v/>
      </c>
      <c r="V1619" s="36" t="str">
        <f t="shared" si="162"/>
        <v/>
      </c>
      <c r="W1619" s="36" t="str">
        <f t="shared" si="163"/>
        <v/>
      </c>
      <c r="X1619" s="31"/>
      <c r="Y1619" s="31"/>
      <c r="Z1619" s="31" t="s">
        <v>10778</v>
      </c>
      <c r="AA1619" s="31">
        <v>1618</v>
      </c>
      <c r="AB1619" s="31"/>
      <c r="AC1619" s="31"/>
      <c r="AD1619" s="31"/>
      <c r="AE1619" s="31"/>
      <c r="AF1619" s="31"/>
    </row>
    <row r="1620" spans="1:32">
      <c r="A1620" s="31" t="str">
        <f>IF((Rapportage!A1620)="","",_xlfn.CONCAT(REPT("0",4-LEN(Rapportage!A1620)),Rapportage!A1620))</f>
        <v/>
      </c>
      <c r="B1620" s="31" t="s">
        <v>4863</v>
      </c>
      <c r="C1620" s="31" t="str">
        <f>IF((Rapportage!C1620)="","",_xlfn.CONCAT(REPT("0",10-LEN(Rapportage!C1620)),Rapportage!C1620))</f>
        <v/>
      </c>
      <c r="D1620" s="31" t="s">
        <v>4864</v>
      </c>
      <c r="E1620" s="31" t="s">
        <v>19201</v>
      </c>
      <c r="F1620" s="31" t="s">
        <v>16679</v>
      </c>
      <c r="G1620" s="31" t="s">
        <v>4865</v>
      </c>
      <c r="H1620" s="31" t="s">
        <v>10779</v>
      </c>
      <c r="I1620" s="31">
        <v>1766</v>
      </c>
      <c r="J1620" s="31" t="e">
        <f ca="1">IF(($AB$2-$AA$2) &gt;= 0,IF(LEN(TEXT((V1620)*100,"00000"))=3,_xlfn.CONCAT(0,TEXT((V1620)*100,"00000")),TEXT((V1620)*100,"00000")),empty)</f>
        <v>#NAME?</v>
      </c>
      <c r="K1620" s="31" t="str">
        <f t="shared" si="159"/>
        <v/>
      </c>
      <c r="L1620" s="31" t="s">
        <v>14160</v>
      </c>
      <c r="M1620" s="31"/>
      <c r="N1620" s="33" t="e">
        <f>MOD(Rapportage!H1620-Rapportage!F1620,1)-P1620</f>
        <v>#VALUE!</v>
      </c>
      <c r="O1620" s="31" t="str">
        <f>IF(Rapportage!G1620="","",Rapportage!G1620-Rapportage!E1620)</f>
        <v/>
      </c>
      <c r="P1620" s="35" t="str">
        <f>IF(Rapportage!K1620="","",(Rapportage!K1620*60)/1440)</f>
        <v/>
      </c>
      <c r="Q1620" s="40" t="str">
        <f>IF(O1620=1,1-((Rapportage!F809-$X$2)),"")</f>
        <v/>
      </c>
      <c r="R1620" s="40" t="str">
        <f t="shared" si="158"/>
        <v/>
      </c>
      <c r="S1620" s="35" t="str">
        <f>IF(OR(O1620=1,Rapportage!H1620&lt;$X$3),IF(Rapportage!H1620&lt;"00:01","",(Rapportage!H1620-$X$2)),"")</f>
        <v/>
      </c>
      <c r="T1620" s="36" t="str">
        <f t="shared" si="160"/>
        <v/>
      </c>
      <c r="U1620" s="41" t="str">
        <f t="shared" si="161"/>
        <v/>
      </c>
      <c r="V1620" s="36" t="str">
        <f t="shared" si="162"/>
        <v/>
      </c>
      <c r="W1620" s="36" t="str">
        <f t="shared" si="163"/>
        <v/>
      </c>
      <c r="X1620" s="31"/>
      <c r="Y1620" s="31"/>
      <c r="Z1620" s="31" t="s">
        <v>10780</v>
      </c>
      <c r="AA1620" s="31">
        <v>1619</v>
      </c>
      <c r="AB1620" s="31"/>
      <c r="AC1620" s="31"/>
      <c r="AD1620" s="31"/>
      <c r="AE1620" s="31"/>
      <c r="AF1620" s="31"/>
    </row>
    <row r="1621" spans="1:32">
      <c r="A1621" s="31" t="str">
        <f>IF((Rapportage!A1621)="","",_xlfn.CONCAT(REPT("0",4-LEN(Rapportage!A1621)),Rapportage!A1621))</f>
        <v/>
      </c>
      <c r="B1621" s="31" t="s">
        <v>4866</v>
      </c>
      <c r="C1621" s="31" t="str">
        <f>IF((Rapportage!C1621)="","",_xlfn.CONCAT(REPT("0",10-LEN(Rapportage!C1621)),Rapportage!C1621))</f>
        <v/>
      </c>
      <c r="D1621" s="31" t="s">
        <v>4867</v>
      </c>
      <c r="E1621" s="31" t="s">
        <v>19202</v>
      </c>
      <c r="F1621" s="31" t="s">
        <v>16680</v>
      </c>
      <c r="G1621" s="31" t="s">
        <v>4868</v>
      </c>
      <c r="H1621" s="31" t="s">
        <v>10781</v>
      </c>
      <c r="I1621" s="31">
        <v>1766</v>
      </c>
      <c r="J1621" s="31" t="e">
        <f ca="1">IF(($AB$2-$AA$2) &gt;= 0,IF(LEN(TEXT((V1621)*100,"00000"))=3,_xlfn.CONCAT(0,TEXT((V1621)*100,"00000")),TEXT((V1621)*100,"00000")),empty)</f>
        <v>#NAME?</v>
      </c>
      <c r="K1621" s="31" t="str">
        <f t="shared" si="159"/>
        <v/>
      </c>
      <c r="L1621" s="31" t="s">
        <v>14161</v>
      </c>
      <c r="M1621" s="31"/>
      <c r="N1621" s="33" t="e">
        <f>MOD(Rapportage!H1621-Rapportage!F1621,1)-P1621</f>
        <v>#VALUE!</v>
      </c>
      <c r="O1621" s="31" t="str">
        <f>IF(Rapportage!G1621="","",Rapportage!G1621-Rapportage!E1621)</f>
        <v/>
      </c>
      <c r="P1621" s="35" t="str">
        <f>IF(Rapportage!K1621="","",(Rapportage!K1621*60)/1440)</f>
        <v/>
      </c>
      <c r="Q1621" s="40" t="str">
        <f>IF(O1621=1,1-((Rapportage!F810-$X$2)),"")</f>
        <v/>
      </c>
      <c r="R1621" s="40" t="str">
        <f t="shared" si="158"/>
        <v/>
      </c>
      <c r="S1621" s="35" t="str">
        <f>IF(OR(O1621=1,Rapportage!H1621&lt;$X$3),IF(Rapportage!H1621&lt;"00:01","",(Rapportage!H1621-$X$2)),"")</f>
        <v/>
      </c>
      <c r="T1621" s="36" t="str">
        <f t="shared" si="160"/>
        <v/>
      </c>
      <c r="U1621" s="41" t="str">
        <f t="shared" si="161"/>
        <v/>
      </c>
      <c r="V1621" s="36" t="str">
        <f t="shared" si="162"/>
        <v/>
      </c>
      <c r="W1621" s="36" t="str">
        <f t="shared" si="163"/>
        <v/>
      </c>
      <c r="X1621" s="31"/>
      <c r="Y1621" s="31"/>
      <c r="Z1621" s="31" t="s">
        <v>10782</v>
      </c>
      <c r="AA1621" s="31">
        <v>1620</v>
      </c>
      <c r="AB1621" s="31"/>
      <c r="AC1621" s="31"/>
      <c r="AD1621" s="31"/>
      <c r="AE1621" s="31"/>
      <c r="AF1621" s="31"/>
    </row>
    <row r="1622" spans="1:32">
      <c r="A1622" s="31" t="str">
        <f>IF((Rapportage!A1622)="","",_xlfn.CONCAT(REPT("0",4-LEN(Rapportage!A1622)),Rapportage!A1622))</f>
        <v/>
      </c>
      <c r="B1622" s="31" t="s">
        <v>4869</v>
      </c>
      <c r="C1622" s="31" t="str">
        <f>IF((Rapportage!C1622)="","",_xlfn.CONCAT(REPT("0",10-LEN(Rapportage!C1622)),Rapportage!C1622))</f>
        <v/>
      </c>
      <c r="D1622" s="31" t="s">
        <v>4870</v>
      </c>
      <c r="E1622" s="31" t="s">
        <v>19203</v>
      </c>
      <c r="F1622" s="31" t="s">
        <v>16681</v>
      </c>
      <c r="G1622" s="31" t="s">
        <v>4871</v>
      </c>
      <c r="H1622" s="31" t="s">
        <v>10783</v>
      </c>
      <c r="I1622" s="31">
        <v>1766</v>
      </c>
      <c r="J1622" s="31" t="e">
        <f ca="1">IF(($AB$2-$AA$2) &gt;= 0,IF(LEN(TEXT((V1622)*100,"00000"))=3,_xlfn.CONCAT(0,TEXT((V1622)*100,"00000")),TEXT((V1622)*100,"00000")),empty)</f>
        <v>#NAME?</v>
      </c>
      <c r="K1622" s="31" t="str">
        <f t="shared" si="159"/>
        <v/>
      </c>
      <c r="L1622" s="31" t="s">
        <v>14162</v>
      </c>
      <c r="M1622" s="31"/>
      <c r="N1622" s="33" t="e">
        <f>MOD(Rapportage!H1622-Rapportage!F1622,1)-P1622</f>
        <v>#VALUE!</v>
      </c>
      <c r="O1622" s="31" t="str">
        <f>IF(Rapportage!G1622="","",Rapportage!G1622-Rapportage!E1622)</f>
        <v/>
      </c>
      <c r="P1622" s="35" t="str">
        <f>IF(Rapportage!K1622="","",(Rapportage!K1622*60)/1440)</f>
        <v/>
      </c>
      <c r="Q1622" s="40" t="str">
        <f>IF(O1622=1,1-((Rapportage!F811-$X$2)),"")</f>
        <v/>
      </c>
      <c r="R1622" s="40" t="str">
        <f t="shared" si="158"/>
        <v/>
      </c>
      <c r="S1622" s="35" t="str">
        <f>IF(OR(O1622=1,Rapportage!H1622&lt;$X$3),IF(Rapportage!H1622&lt;"00:01","",(Rapportage!H1622-$X$2)),"")</f>
        <v/>
      </c>
      <c r="T1622" s="36" t="str">
        <f t="shared" si="160"/>
        <v/>
      </c>
      <c r="U1622" s="41" t="str">
        <f t="shared" si="161"/>
        <v/>
      </c>
      <c r="V1622" s="36" t="str">
        <f t="shared" si="162"/>
        <v/>
      </c>
      <c r="W1622" s="36" t="str">
        <f t="shared" si="163"/>
        <v/>
      </c>
      <c r="X1622" s="31"/>
      <c r="Y1622" s="31"/>
      <c r="Z1622" s="31" t="s">
        <v>10784</v>
      </c>
      <c r="AA1622" s="31">
        <v>1621</v>
      </c>
      <c r="AB1622" s="31"/>
      <c r="AC1622" s="31"/>
      <c r="AD1622" s="31"/>
      <c r="AE1622" s="31"/>
      <c r="AF1622" s="31"/>
    </row>
    <row r="1623" spans="1:32">
      <c r="A1623" s="31" t="str">
        <f>IF((Rapportage!A1623)="","",_xlfn.CONCAT(REPT("0",4-LEN(Rapportage!A1623)),Rapportage!A1623))</f>
        <v/>
      </c>
      <c r="B1623" s="31" t="s">
        <v>4872</v>
      </c>
      <c r="C1623" s="31" t="str">
        <f>IF((Rapportage!C1623)="","",_xlfn.CONCAT(REPT("0",10-LEN(Rapportage!C1623)),Rapportage!C1623))</f>
        <v/>
      </c>
      <c r="D1623" s="31" t="s">
        <v>4873</v>
      </c>
      <c r="E1623" s="31" t="s">
        <v>19204</v>
      </c>
      <c r="F1623" s="31" t="s">
        <v>16682</v>
      </c>
      <c r="G1623" s="31" t="s">
        <v>4874</v>
      </c>
      <c r="H1623" s="31" t="s">
        <v>10785</v>
      </c>
      <c r="I1623" s="31">
        <v>1766</v>
      </c>
      <c r="J1623" s="31" t="e">
        <f ca="1">IF(($AB$2-$AA$2) &gt;= 0,IF(LEN(TEXT((V1623)*100,"00000"))=3,_xlfn.CONCAT(0,TEXT((V1623)*100,"00000")),TEXT((V1623)*100,"00000")),empty)</f>
        <v>#NAME?</v>
      </c>
      <c r="K1623" s="31" t="str">
        <f t="shared" si="159"/>
        <v/>
      </c>
      <c r="L1623" s="31" t="s">
        <v>14163</v>
      </c>
      <c r="M1623" s="31"/>
      <c r="N1623" s="33" t="e">
        <f>MOD(Rapportage!H1623-Rapportage!F1623,1)-P1623</f>
        <v>#VALUE!</v>
      </c>
      <c r="O1623" s="31" t="str">
        <f>IF(Rapportage!G1623="","",Rapportage!G1623-Rapportage!E1623)</f>
        <v/>
      </c>
      <c r="P1623" s="35" t="str">
        <f>IF(Rapportage!K1623="","",(Rapportage!K1623*60)/1440)</f>
        <v/>
      </c>
      <c r="Q1623" s="40" t="str">
        <f>IF(O1623=1,1-((Rapportage!F812-$X$2)),"")</f>
        <v/>
      </c>
      <c r="R1623" s="40" t="str">
        <f t="shared" si="158"/>
        <v/>
      </c>
      <c r="S1623" s="35" t="str">
        <f>IF(OR(O1623=1,Rapportage!H1623&lt;$X$3),IF(Rapportage!H1623&lt;"00:01","",(Rapportage!H1623-$X$2)),"")</f>
        <v/>
      </c>
      <c r="T1623" s="36" t="str">
        <f t="shared" si="160"/>
        <v/>
      </c>
      <c r="U1623" s="41" t="str">
        <f t="shared" si="161"/>
        <v/>
      </c>
      <c r="V1623" s="36" t="str">
        <f t="shared" si="162"/>
        <v/>
      </c>
      <c r="W1623" s="36" t="str">
        <f t="shared" si="163"/>
        <v/>
      </c>
      <c r="X1623" s="31"/>
      <c r="Y1623" s="31"/>
      <c r="Z1623" s="31" t="s">
        <v>10786</v>
      </c>
      <c r="AA1623" s="31">
        <v>1622</v>
      </c>
      <c r="AB1623" s="31"/>
      <c r="AC1623" s="31"/>
      <c r="AD1623" s="31"/>
      <c r="AE1623" s="31"/>
      <c r="AF1623" s="31"/>
    </row>
    <row r="1624" spans="1:32">
      <c r="A1624" s="31" t="str">
        <f>IF((Rapportage!A1624)="","",_xlfn.CONCAT(REPT("0",4-LEN(Rapportage!A1624)),Rapportage!A1624))</f>
        <v/>
      </c>
      <c r="B1624" s="31" t="s">
        <v>4875</v>
      </c>
      <c r="C1624" s="31" t="str">
        <f>IF((Rapportage!C1624)="","",_xlfn.CONCAT(REPT("0",10-LEN(Rapportage!C1624)),Rapportage!C1624))</f>
        <v/>
      </c>
      <c r="D1624" s="31" t="s">
        <v>4876</v>
      </c>
      <c r="E1624" s="31" t="s">
        <v>19205</v>
      </c>
      <c r="F1624" s="31" t="s">
        <v>16683</v>
      </c>
      <c r="G1624" s="31" t="s">
        <v>4877</v>
      </c>
      <c r="H1624" s="31" t="s">
        <v>10787</v>
      </c>
      <c r="I1624" s="31">
        <v>1766</v>
      </c>
      <c r="J1624" s="31" t="e">
        <f ca="1">IF(($AB$2-$AA$2) &gt;= 0,IF(LEN(TEXT((V1624)*100,"00000"))=3,_xlfn.CONCAT(0,TEXT((V1624)*100,"00000")),TEXT((V1624)*100,"00000")),empty)</f>
        <v>#NAME?</v>
      </c>
      <c r="K1624" s="31" t="str">
        <f t="shared" si="159"/>
        <v/>
      </c>
      <c r="L1624" s="31" t="s">
        <v>14164</v>
      </c>
      <c r="M1624" s="31"/>
      <c r="N1624" s="33" t="e">
        <f>MOD(Rapportage!H1624-Rapportage!F1624,1)-P1624</f>
        <v>#VALUE!</v>
      </c>
      <c r="O1624" s="31" t="str">
        <f>IF(Rapportage!G1624="","",Rapportage!G1624-Rapportage!E1624)</f>
        <v/>
      </c>
      <c r="P1624" s="35" t="str">
        <f>IF(Rapportage!K1624="","",(Rapportage!K1624*60)/1440)</f>
        <v/>
      </c>
      <c r="Q1624" s="40" t="str">
        <f>IF(O1624=1,1-((Rapportage!F813-$X$2)),"")</f>
        <v/>
      </c>
      <c r="R1624" s="40" t="str">
        <f t="shared" si="158"/>
        <v/>
      </c>
      <c r="S1624" s="35" t="str">
        <f>IF(OR(O1624=1,Rapportage!H1624&lt;$X$3),IF(Rapportage!H1624&lt;"00:01","",(Rapportage!H1624-$X$2)),"")</f>
        <v/>
      </c>
      <c r="T1624" s="36" t="str">
        <f t="shared" si="160"/>
        <v/>
      </c>
      <c r="U1624" s="41" t="str">
        <f t="shared" si="161"/>
        <v/>
      </c>
      <c r="V1624" s="36" t="str">
        <f t="shared" si="162"/>
        <v/>
      </c>
      <c r="W1624" s="36" t="str">
        <f t="shared" si="163"/>
        <v/>
      </c>
      <c r="X1624" s="31"/>
      <c r="Y1624" s="31"/>
      <c r="Z1624" s="31" t="s">
        <v>10788</v>
      </c>
      <c r="AA1624" s="31">
        <v>1623</v>
      </c>
      <c r="AB1624" s="31"/>
      <c r="AC1624" s="31"/>
      <c r="AD1624" s="31"/>
      <c r="AE1624" s="31"/>
      <c r="AF1624" s="31"/>
    </row>
    <row r="1625" spans="1:32">
      <c r="A1625" s="31" t="str">
        <f>IF((Rapportage!A1625)="","",_xlfn.CONCAT(REPT("0",4-LEN(Rapportage!A1625)),Rapportage!A1625))</f>
        <v/>
      </c>
      <c r="B1625" s="31" t="s">
        <v>4878</v>
      </c>
      <c r="C1625" s="31" t="str">
        <f>IF((Rapportage!C1625)="","",_xlfn.CONCAT(REPT("0",10-LEN(Rapportage!C1625)),Rapportage!C1625))</f>
        <v/>
      </c>
      <c r="D1625" s="31" t="s">
        <v>4879</v>
      </c>
      <c r="E1625" s="31" t="s">
        <v>19206</v>
      </c>
      <c r="F1625" s="31" t="s">
        <v>16684</v>
      </c>
      <c r="G1625" s="31" t="s">
        <v>4880</v>
      </c>
      <c r="H1625" s="31" t="s">
        <v>10789</v>
      </c>
      <c r="I1625" s="31">
        <v>1766</v>
      </c>
      <c r="J1625" s="31" t="e">
        <f ca="1">IF(($AB$2-$AA$2) &gt;= 0,IF(LEN(TEXT((V1625)*100,"00000"))=3,_xlfn.CONCAT(0,TEXT((V1625)*100,"00000")),TEXT((V1625)*100,"00000")),empty)</f>
        <v>#NAME?</v>
      </c>
      <c r="K1625" s="31" t="str">
        <f t="shared" si="159"/>
        <v/>
      </c>
      <c r="L1625" s="31" t="s">
        <v>14165</v>
      </c>
      <c r="M1625" s="31"/>
      <c r="N1625" s="33" t="e">
        <f>MOD(Rapportage!H1625-Rapportage!F1625,1)-P1625</f>
        <v>#VALUE!</v>
      </c>
      <c r="O1625" s="31" t="str">
        <f>IF(Rapportage!G1625="","",Rapportage!G1625-Rapportage!E1625)</f>
        <v/>
      </c>
      <c r="P1625" s="35" t="str">
        <f>IF(Rapportage!K1625="","",(Rapportage!K1625*60)/1440)</f>
        <v/>
      </c>
      <c r="Q1625" s="40" t="str">
        <f>IF(O1625=1,1-((Rapportage!F814-$X$2)),"")</f>
        <v/>
      </c>
      <c r="R1625" s="40" t="str">
        <f t="shared" si="158"/>
        <v/>
      </c>
      <c r="S1625" s="35" t="str">
        <f>IF(OR(O1625=1,Rapportage!H1625&lt;$X$3),IF(Rapportage!H1625&lt;"00:01","",(Rapportage!H1625-$X$2)),"")</f>
        <v/>
      </c>
      <c r="T1625" s="36" t="str">
        <f t="shared" si="160"/>
        <v/>
      </c>
      <c r="U1625" s="41" t="str">
        <f t="shared" si="161"/>
        <v/>
      </c>
      <c r="V1625" s="36" t="str">
        <f t="shared" si="162"/>
        <v/>
      </c>
      <c r="W1625" s="36" t="str">
        <f t="shared" si="163"/>
        <v/>
      </c>
      <c r="X1625" s="31"/>
      <c r="Y1625" s="31"/>
      <c r="Z1625" s="31" t="s">
        <v>10790</v>
      </c>
      <c r="AA1625" s="31">
        <v>1624</v>
      </c>
      <c r="AB1625" s="31"/>
      <c r="AC1625" s="31"/>
      <c r="AD1625" s="31"/>
      <c r="AE1625" s="31"/>
      <c r="AF1625" s="31"/>
    </row>
    <row r="1626" spans="1:32">
      <c r="A1626" s="31" t="str">
        <f>IF((Rapportage!A1626)="","",_xlfn.CONCAT(REPT("0",4-LEN(Rapportage!A1626)),Rapportage!A1626))</f>
        <v/>
      </c>
      <c r="B1626" s="31" t="s">
        <v>4881</v>
      </c>
      <c r="C1626" s="31" t="str">
        <f>IF((Rapportage!C1626)="","",_xlfn.CONCAT(REPT("0",10-LEN(Rapportage!C1626)),Rapportage!C1626))</f>
        <v/>
      </c>
      <c r="D1626" s="31" t="s">
        <v>4882</v>
      </c>
      <c r="E1626" s="31" t="s">
        <v>19207</v>
      </c>
      <c r="F1626" s="31" t="s">
        <v>16685</v>
      </c>
      <c r="G1626" s="31" t="s">
        <v>4883</v>
      </c>
      <c r="H1626" s="31" t="s">
        <v>10791</v>
      </c>
      <c r="I1626" s="31">
        <v>1766</v>
      </c>
      <c r="J1626" s="31" t="e">
        <f ca="1">IF(($AB$2-$AA$2) &gt;= 0,IF(LEN(TEXT((V1626)*100,"00000"))=3,_xlfn.CONCAT(0,TEXT((V1626)*100,"00000")),TEXT((V1626)*100,"00000")),empty)</f>
        <v>#NAME?</v>
      </c>
      <c r="K1626" s="31" t="str">
        <f t="shared" si="159"/>
        <v/>
      </c>
      <c r="L1626" s="31" t="s">
        <v>14166</v>
      </c>
      <c r="M1626" s="31"/>
      <c r="N1626" s="33" t="e">
        <f>MOD(Rapportage!H1626-Rapportage!F1626,1)-P1626</f>
        <v>#VALUE!</v>
      </c>
      <c r="O1626" s="31" t="str">
        <f>IF(Rapportage!G1626="","",Rapportage!G1626-Rapportage!E1626)</f>
        <v/>
      </c>
      <c r="P1626" s="35" t="str">
        <f>IF(Rapportage!K1626="","",(Rapportage!K1626*60)/1440)</f>
        <v/>
      </c>
      <c r="Q1626" s="40" t="str">
        <f>IF(O1626=1,1-((Rapportage!F815-$X$2)),"")</f>
        <v/>
      </c>
      <c r="R1626" s="40" t="str">
        <f t="shared" si="158"/>
        <v/>
      </c>
      <c r="S1626" s="35" t="str">
        <f>IF(OR(O1626=1,Rapportage!H1626&lt;$X$3),IF(Rapportage!H1626&lt;"00:01","",(Rapportage!H1626-$X$2)),"")</f>
        <v/>
      </c>
      <c r="T1626" s="36" t="str">
        <f t="shared" si="160"/>
        <v/>
      </c>
      <c r="U1626" s="41" t="str">
        <f t="shared" si="161"/>
        <v/>
      </c>
      <c r="V1626" s="36" t="str">
        <f t="shared" si="162"/>
        <v/>
      </c>
      <c r="W1626" s="36" t="str">
        <f t="shared" si="163"/>
        <v/>
      </c>
      <c r="X1626" s="31"/>
      <c r="Y1626" s="31"/>
      <c r="Z1626" s="31" t="s">
        <v>10792</v>
      </c>
      <c r="AA1626" s="31">
        <v>1625</v>
      </c>
      <c r="AB1626" s="31"/>
      <c r="AC1626" s="31"/>
      <c r="AD1626" s="31"/>
      <c r="AE1626" s="31"/>
      <c r="AF1626" s="31"/>
    </row>
    <row r="1627" spans="1:32">
      <c r="A1627" s="31" t="str">
        <f>IF((Rapportage!A1627)="","",_xlfn.CONCAT(REPT("0",4-LEN(Rapportage!A1627)),Rapportage!A1627))</f>
        <v/>
      </c>
      <c r="B1627" s="31" t="s">
        <v>4884</v>
      </c>
      <c r="C1627" s="31" t="str">
        <f>IF((Rapportage!C1627)="","",_xlfn.CONCAT(REPT("0",10-LEN(Rapportage!C1627)),Rapportage!C1627))</f>
        <v/>
      </c>
      <c r="D1627" s="31" t="s">
        <v>4885</v>
      </c>
      <c r="E1627" s="31" t="s">
        <v>19208</v>
      </c>
      <c r="F1627" s="31" t="s">
        <v>16686</v>
      </c>
      <c r="G1627" s="31" t="s">
        <v>4886</v>
      </c>
      <c r="H1627" s="31" t="s">
        <v>10793</v>
      </c>
      <c r="I1627" s="31">
        <v>1766</v>
      </c>
      <c r="J1627" s="31" t="e">
        <f ca="1">IF(($AB$2-$AA$2) &gt;= 0,IF(LEN(TEXT((V1627)*100,"00000"))=3,_xlfn.CONCAT(0,TEXT((V1627)*100,"00000")),TEXT((V1627)*100,"00000")),empty)</f>
        <v>#NAME?</v>
      </c>
      <c r="K1627" s="31" t="str">
        <f t="shared" si="159"/>
        <v/>
      </c>
      <c r="L1627" s="31" t="s">
        <v>14167</v>
      </c>
      <c r="M1627" s="31"/>
      <c r="N1627" s="33" t="e">
        <f>MOD(Rapportage!H1627-Rapportage!F1627,1)-P1627</f>
        <v>#VALUE!</v>
      </c>
      <c r="O1627" s="31" t="str">
        <f>IF(Rapportage!G1627="","",Rapportage!G1627-Rapportage!E1627)</f>
        <v/>
      </c>
      <c r="P1627" s="35" t="str">
        <f>IF(Rapportage!K1627="","",(Rapportage!K1627*60)/1440)</f>
        <v/>
      </c>
      <c r="Q1627" s="40" t="str">
        <f>IF(O1627=1,1-((Rapportage!F816-$X$2)),"")</f>
        <v/>
      </c>
      <c r="R1627" s="40" t="str">
        <f t="shared" si="158"/>
        <v/>
      </c>
      <c r="S1627" s="35" t="str">
        <f>IF(OR(O1627=1,Rapportage!H1627&lt;$X$3),IF(Rapportage!H1627&lt;"00:01","",(Rapportage!H1627-$X$2)),"")</f>
        <v/>
      </c>
      <c r="T1627" s="36" t="str">
        <f t="shared" si="160"/>
        <v/>
      </c>
      <c r="U1627" s="41" t="str">
        <f t="shared" si="161"/>
        <v/>
      </c>
      <c r="V1627" s="36" t="str">
        <f t="shared" si="162"/>
        <v/>
      </c>
      <c r="W1627" s="36" t="str">
        <f t="shared" si="163"/>
        <v/>
      </c>
      <c r="X1627" s="31"/>
      <c r="Y1627" s="31"/>
      <c r="Z1627" s="31" t="s">
        <v>10794</v>
      </c>
      <c r="AA1627" s="31">
        <v>1626</v>
      </c>
      <c r="AB1627" s="31"/>
      <c r="AC1627" s="31"/>
      <c r="AD1627" s="31"/>
      <c r="AE1627" s="31"/>
      <c r="AF1627" s="31"/>
    </row>
    <row r="1628" spans="1:32">
      <c r="A1628" s="31" t="str">
        <f>IF((Rapportage!A1628)="","",_xlfn.CONCAT(REPT("0",4-LEN(Rapportage!A1628)),Rapportage!A1628))</f>
        <v/>
      </c>
      <c r="B1628" s="31" t="s">
        <v>4887</v>
      </c>
      <c r="C1628" s="31" t="str">
        <f>IF((Rapportage!C1628)="","",_xlfn.CONCAT(REPT("0",10-LEN(Rapportage!C1628)),Rapportage!C1628))</f>
        <v/>
      </c>
      <c r="D1628" s="31" t="s">
        <v>4888</v>
      </c>
      <c r="E1628" s="31" t="s">
        <v>19209</v>
      </c>
      <c r="F1628" s="31" t="s">
        <v>16687</v>
      </c>
      <c r="G1628" s="31" t="s">
        <v>4889</v>
      </c>
      <c r="H1628" s="31" t="s">
        <v>10795</v>
      </c>
      <c r="I1628" s="31">
        <v>1766</v>
      </c>
      <c r="J1628" s="31" t="e">
        <f ca="1">IF(($AB$2-$AA$2) &gt;= 0,IF(LEN(TEXT((V1628)*100,"00000"))=3,_xlfn.CONCAT(0,TEXT((V1628)*100,"00000")),TEXT((V1628)*100,"00000")),empty)</f>
        <v>#NAME?</v>
      </c>
      <c r="K1628" s="31" t="str">
        <f t="shared" si="159"/>
        <v/>
      </c>
      <c r="L1628" s="31" t="s">
        <v>14168</v>
      </c>
      <c r="M1628" s="31"/>
      <c r="N1628" s="33" t="e">
        <f>MOD(Rapportage!H1628-Rapportage!F1628,1)-P1628</f>
        <v>#VALUE!</v>
      </c>
      <c r="O1628" s="31" t="str">
        <f>IF(Rapportage!G1628="","",Rapportage!G1628-Rapportage!E1628)</f>
        <v/>
      </c>
      <c r="P1628" s="35" t="str">
        <f>IF(Rapportage!K1628="","",(Rapportage!K1628*60)/1440)</f>
        <v/>
      </c>
      <c r="Q1628" s="40" t="str">
        <f>IF(O1628=1,1-((Rapportage!F817-$X$2)),"")</f>
        <v/>
      </c>
      <c r="R1628" s="40" t="str">
        <f t="shared" si="158"/>
        <v/>
      </c>
      <c r="S1628" s="35" t="str">
        <f>IF(OR(O1628=1,Rapportage!H1628&lt;$X$3),IF(Rapportage!H1628&lt;"00:01","",(Rapportage!H1628-$X$2)),"")</f>
        <v/>
      </c>
      <c r="T1628" s="36" t="str">
        <f t="shared" si="160"/>
        <v/>
      </c>
      <c r="U1628" s="41" t="str">
        <f t="shared" si="161"/>
        <v/>
      </c>
      <c r="V1628" s="36" t="str">
        <f t="shared" si="162"/>
        <v/>
      </c>
      <c r="W1628" s="36" t="str">
        <f t="shared" si="163"/>
        <v/>
      </c>
      <c r="X1628" s="31"/>
      <c r="Y1628" s="31"/>
      <c r="Z1628" s="31" t="s">
        <v>10796</v>
      </c>
      <c r="AA1628" s="31">
        <v>1627</v>
      </c>
      <c r="AB1628" s="31"/>
      <c r="AC1628" s="31"/>
      <c r="AD1628" s="31"/>
      <c r="AE1628" s="31"/>
      <c r="AF1628" s="31"/>
    </row>
    <row r="1629" spans="1:32">
      <c r="A1629" s="31" t="str">
        <f>IF((Rapportage!A1629)="","",_xlfn.CONCAT(REPT("0",4-LEN(Rapportage!A1629)),Rapportage!A1629))</f>
        <v/>
      </c>
      <c r="B1629" s="31" t="s">
        <v>4890</v>
      </c>
      <c r="C1629" s="31" t="str">
        <f>IF((Rapportage!C1629)="","",_xlfn.CONCAT(REPT("0",10-LEN(Rapportage!C1629)),Rapportage!C1629))</f>
        <v/>
      </c>
      <c r="D1629" s="31" t="s">
        <v>4891</v>
      </c>
      <c r="E1629" s="31" t="s">
        <v>19210</v>
      </c>
      <c r="F1629" s="31" t="s">
        <v>16688</v>
      </c>
      <c r="G1629" s="31" t="s">
        <v>4892</v>
      </c>
      <c r="H1629" s="31" t="s">
        <v>10797</v>
      </c>
      <c r="I1629" s="31">
        <v>1766</v>
      </c>
      <c r="J1629" s="31" t="e">
        <f ca="1">IF(($AB$2-$AA$2) &gt;= 0,IF(LEN(TEXT((V1629)*100,"00000"))=3,_xlfn.CONCAT(0,TEXT((V1629)*100,"00000")),TEXT((V1629)*100,"00000")),empty)</f>
        <v>#NAME?</v>
      </c>
      <c r="K1629" s="31" t="str">
        <f t="shared" si="159"/>
        <v/>
      </c>
      <c r="L1629" s="31" t="s">
        <v>14169</v>
      </c>
      <c r="M1629" s="31"/>
      <c r="N1629" s="33" t="e">
        <f>MOD(Rapportage!H1629-Rapportage!F1629,1)-P1629</f>
        <v>#VALUE!</v>
      </c>
      <c r="O1629" s="31" t="str">
        <f>IF(Rapportage!G1629="","",Rapportage!G1629-Rapportage!E1629)</f>
        <v/>
      </c>
      <c r="P1629" s="35" t="str">
        <f>IF(Rapportage!K1629="","",(Rapportage!K1629*60)/1440)</f>
        <v/>
      </c>
      <c r="Q1629" s="40" t="str">
        <f>IF(O1629=1,1-((Rapportage!F818-$X$2)),"")</f>
        <v/>
      </c>
      <c r="R1629" s="40" t="str">
        <f t="shared" si="158"/>
        <v/>
      </c>
      <c r="S1629" s="35" t="str">
        <f>IF(OR(O1629=1,Rapportage!H1629&lt;$X$3),IF(Rapportage!H1629&lt;"00:01","",(Rapportage!H1629-$X$2)),"")</f>
        <v/>
      </c>
      <c r="T1629" s="36" t="str">
        <f t="shared" si="160"/>
        <v/>
      </c>
      <c r="U1629" s="41" t="str">
        <f t="shared" si="161"/>
        <v/>
      </c>
      <c r="V1629" s="36" t="str">
        <f t="shared" si="162"/>
        <v/>
      </c>
      <c r="W1629" s="36" t="str">
        <f t="shared" si="163"/>
        <v/>
      </c>
      <c r="X1629" s="31"/>
      <c r="Y1629" s="31"/>
      <c r="Z1629" s="31" t="s">
        <v>10798</v>
      </c>
      <c r="AA1629" s="31">
        <v>1628</v>
      </c>
      <c r="AB1629" s="31"/>
      <c r="AC1629" s="31"/>
      <c r="AD1629" s="31"/>
      <c r="AE1629" s="31"/>
      <c r="AF1629" s="31"/>
    </row>
    <row r="1630" spans="1:32">
      <c r="A1630" s="31" t="str">
        <f>IF((Rapportage!A1630)="","",_xlfn.CONCAT(REPT("0",4-LEN(Rapportage!A1630)),Rapportage!A1630))</f>
        <v/>
      </c>
      <c r="B1630" s="31" t="s">
        <v>4893</v>
      </c>
      <c r="C1630" s="31" t="str">
        <f>IF((Rapportage!C1630)="","",_xlfn.CONCAT(REPT("0",10-LEN(Rapportage!C1630)),Rapportage!C1630))</f>
        <v/>
      </c>
      <c r="D1630" s="31" t="s">
        <v>4894</v>
      </c>
      <c r="E1630" s="31" t="s">
        <v>19211</v>
      </c>
      <c r="F1630" s="31" t="s">
        <v>16689</v>
      </c>
      <c r="G1630" s="31" t="s">
        <v>4895</v>
      </c>
      <c r="H1630" s="31" t="s">
        <v>10799</v>
      </c>
      <c r="I1630" s="31">
        <v>1766</v>
      </c>
      <c r="J1630" s="31" t="e">
        <f ca="1">IF(($AB$2-$AA$2) &gt;= 0,IF(LEN(TEXT((V1630)*100,"00000"))=3,_xlfn.CONCAT(0,TEXT((V1630)*100,"00000")),TEXT((V1630)*100,"00000")),empty)</f>
        <v>#NAME?</v>
      </c>
      <c r="K1630" s="31" t="str">
        <f t="shared" si="159"/>
        <v/>
      </c>
      <c r="L1630" s="31" t="s">
        <v>14170</v>
      </c>
      <c r="M1630" s="31"/>
      <c r="N1630" s="33" t="e">
        <f>MOD(Rapportage!H1630-Rapportage!F1630,1)-P1630</f>
        <v>#VALUE!</v>
      </c>
      <c r="O1630" s="31" t="str">
        <f>IF(Rapportage!G1630="","",Rapportage!G1630-Rapportage!E1630)</f>
        <v/>
      </c>
      <c r="P1630" s="35" t="str">
        <f>IF(Rapportage!K1630="","",(Rapportage!K1630*60)/1440)</f>
        <v/>
      </c>
      <c r="Q1630" s="40" t="str">
        <f>IF(O1630=1,1-((Rapportage!F819-$X$2)),"")</f>
        <v/>
      </c>
      <c r="R1630" s="40" t="str">
        <f t="shared" si="158"/>
        <v/>
      </c>
      <c r="S1630" s="35" t="str">
        <f>IF(OR(O1630=1,Rapportage!H1630&lt;$X$3),IF(Rapportage!H1630&lt;"00:01","",(Rapportage!H1630-$X$2)),"")</f>
        <v/>
      </c>
      <c r="T1630" s="36" t="str">
        <f t="shared" si="160"/>
        <v/>
      </c>
      <c r="U1630" s="41" t="str">
        <f t="shared" si="161"/>
        <v/>
      </c>
      <c r="V1630" s="36" t="str">
        <f t="shared" si="162"/>
        <v/>
      </c>
      <c r="W1630" s="36" t="str">
        <f t="shared" si="163"/>
        <v/>
      </c>
      <c r="X1630" s="31"/>
      <c r="Y1630" s="31"/>
      <c r="Z1630" s="31" t="s">
        <v>10800</v>
      </c>
      <c r="AA1630" s="31">
        <v>1629</v>
      </c>
      <c r="AB1630" s="31"/>
      <c r="AC1630" s="31"/>
      <c r="AD1630" s="31"/>
      <c r="AE1630" s="31"/>
      <c r="AF1630" s="31"/>
    </row>
    <row r="1631" spans="1:32">
      <c r="A1631" s="31" t="str">
        <f>IF((Rapportage!A1631)="","",_xlfn.CONCAT(REPT("0",4-LEN(Rapportage!A1631)),Rapportage!A1631))</f>
        <v/>
      </c>
      <c r="B1631" s="31" t="s">
        <v>4896</v>
      </c>
      <c r="C1631" s="31" t="str">
        <f>IF((Rapportage!C1631)="","",_xlfn.CONCAT(REPT("0",10-LEN(Rapportage!C1631)),Rapportage!C1631))</f>
        <v/>
      </c>
      <c r="D1631" s="31" t="s">
        <v>4897</v>
      </c>
      <c r="E1631" s="31" t="s">
        <v>19212</v>
      </c>
      <c r="F1631" s="31" t="s">
        <v>16690</v>
      </c>
      <c r="G1631" s="31" t="s">
        <v>4898</v>
      </c>
      <c r="H1631" s="31" t="s">
        <v>10801</v>
      </c>
      <c r="I1631" s="31">
        <v>1766</v>
      </c>
      <c r="J1631" s="31" t="e">
        <f ca="1">IF(($AB$2-$AA$2) &gt;= 0,IF(LEN(TEXT((V1631)*100,"00000"))=3,_xlfn.CONCAT(0,TEXT((V1631)*100,"00000")),TEXT((V1631)*100,"00000")),empty)</f>
        <v>#NAME?</v>
      </c>
      <c r="K1631" s="31" t="str">
        <f t="shared" si="159"/>
        <v/>
      </c>
      <c r="L1631" s="31" t="s">
        <v>14171</v>
      </c>
      <c r="M1631" s="31"/>
      <c r="N1631" s="33" t="e">
        <f>MOD(Rapportage!H1631-Rapportage!F1631,1)-P1631</f>
        <v>#VALUE!</v>
      </c>
      <c r="O1631" s="31" t="str">
        <f>IF(Rapportage!G1631="","",Rapportage!G1631-Rapportage!E1631)</f>
        <v/>
      </c>
      <c r="P1631" s="35" t="str">
        <f>IF(Rapportage!K1631="","",(Rapportage!K1631*60)/1440)</f>
        <v/>
      </c>
      <c r="Q1631" s="40" t="str">
        <f>IF(O1631=1,1-((Rapportage!F820-$X$2)),"")</f>
        <v/>
      </c>
      <c r="R1631" s="40" t="str">
        <f t="shared" si="158"/>
        <v/>
      </c>
      <c r="S1631" s="35" t="str">
        <f>IF(OR(O1631=1,Rapportage!H1631&lt;$X$3),IF(Rapportage!H1631&lt;"00:01","",(Rapportage!H1631-$X$2)),"")</f>
        <v/>
      </c>
      <c r="T1631" s="36" t="str">
        <f t="shared" si="160"/>
        <v/>
      </c>
      <c r="U1631" s="41" t="str">
        <f t="shared" si="161"/>
        <v/>
      </c>
      <c r="V1631" s="36" t="str">
        <f t="shared" si="162"/>
        <v/>
      </c>
      <c r="W1631" s="36" t="str">
        <f t="shared" si="163"/>
        <v/>
      </c>
      <c r="X1631" s="31"/>
      <c r="Y1631" s="31"/>
      <c r="Z1631" s="31" t="s">
        <v>10802</v>
      </c>
      <c r="AA1631" s="31">
        <v>1630</v>
      </c>
      <c r="AB1631" s="31"/>
      <c r="AC1631" s="31"/>
      <c r="AD1631" s="31"/>
      <c r="AE1631" s="31"/>
      <c r="AF1631" s="31"/>
    </row>
    <row r="1632" spans="1:32">
      <c r="A1632" s="31" t="str">
        <f>IF((Rapportage!A1632)="","",_xlfn.CONCAT(REPT("0",4-LEN(Rapportage!A1632)),Rapportage!A1632))</f>
        <v/>
      </c>
      <c r="B1632" s="31" t="s">
        <v>4899</v>
      </c>
      <c r="C1632" s="31" t="str">
        <f>IF((Rapportage!C1632)="","",_xlfn.CONCAT(REPT("0",10-LEN(Rapportage!C1632)),Rapportage!C1632))</f>
        <v/>
      </c>
      <c r="D1632" s="31" t="s">
        <v>4900</v>
      </c>
      <c r="E1632" s="31" t="s">
        <v>19213</v>
      </c>
      <c r="F1632" s="31" t="s">
        <v>16691</v>
      </c>
      <c r="G1632" s="31" t="s">
        <v>4901</v>
      </c>
      <c r="H1632" s="31" t="s">
        <v>10803</v>
      </c>
      <c r="I1632" s="31">
        <v>1766</v>
      </c>
      <c r="J1632" s="31" t="e">
        <f ca="1">IF(($AB$2-$AA$2) &gt;= 0,IF(LEN(TEXT((V1632)*100,"00000"))=3,_xlfn.CONCAT(0,TEXT((V1632)*100,"00000")),TEXT((V1632)*100,"00000")),empty)</f>
        <v>#NAME?</v>
      </c>
      <c r="K1632" s="31" t="str">
        <f t="shared" si="159"/>
        <v/>
      </c>
      <c r="L1632" s="31" t="s">
        <v>14172</v>
      </c>
      <c r="M1632" s="31"/>
      <c r="N1632" s="33" t="e">
        <f>MOD(Rapportage!H1632-Rapportage!F1632,1)-P1632</f>
        <v>#VALUE!</v>
      </c>
      <c r="O1632" s="31" t="str">
        <f>IF(Rapportage!G1632="","",Rapportage!G1632-Rapportage!E1632)</f>
        <v/>
      </c>
      <c r="P1632" s="35" t="str">
        <f>IF(Rapportage!K1632="","",(Rapportage!K1632*60)/1440)</f>
        <v/>
      </c>
      <c r="Q1632" s="40" t="str">
        <f>IF(O1632=1,1-((Rapportage!F821-$X$2)),"")</f>
        <v/>
      </c>
      <c r="R1632" s="40" t="str">
        <f t="shared" si="158"/>
        <v/>
      </c>
      <c r="S1632" s="35" t="str">
        <f>IF(OR(O1632=1,Rapportage!H1632&lt;$X$3),IF(Rapportage!H1632&lt;"00:01","",(Rapportage!H1632-$X$2)),"")</f>
        <v/>
      </c>
      <c r="T1632" s="36" t="str">
        <f t="shared" si="160"/>
        <v/>
      </c>
      <c r="U1632" s="41" t="str">
        <f t="shared" si="161"/>
        <v/>
      </c>
      <c r="V1632" s="36" t="str">
        <f t="shared" si="162"/>
        <v/>
      </c>
      <c r="W1632" s="36" t="str">
        <f t="shared" si="163"/>
        <v/>
      </c>
      <c r="X1632" s="31"/>
      <c r="Y1632" s="31"/>
      <c r="Z1632" s="31" t="s">
        <v>10804</v>
      </c>
      <c r="AA1632" s="31">
        <v>1631</v>
      </c>
      <c r="AB1632" s="31"/>
      <c r="AC1632" s="31"/>
      <c r="AD1632" s="31"/>
      <c r="AE1632" s="31"/>
      <c r="AF1632" s="31"/>
    </row>
    <row r="1633" spans="1:32">
      <c r="A1633" s="31" t="str">
        <f>IF((Rapportage!A1633)="","",_xlfn.CONCAT(REPT("0",4-LEN(Rapportage!A1633)),Rapportage!A1633))</f>
        <v/>
      </c>
      <c r="B1633" s="31" t="s">
        <v>4902</v>
      </c>
      <c r="C1633" s="31" t="str">
        <f>IF((Rapportage!C1633)="","",_xlfn.CONCAT(REPT("0",10-LEN(Rapportage!C1633)),Rapportage!C1633))</f>
        <v/>
      </c>
      <c r="D1633" s="31" t="s">
        <v>4903</v>
      </c>
      <c r="E1633" s="31" t="s">
        <v>19214</v>
      </c>
      <c r="F1633" s="31" t="s">
        <v>16692</v>
      </c>
      <c r="G1633" s="31" t="s">
        <v>4904</v>
      </c>
      <c r="H1633" s="31" t="s">
        <v>10805</v>
      </c>
      <c r="I1633" s="31">
        <v>1766</v>
      </c>
      <c r="J1633" s="31" t="e">
        <f ca="1">IF(($AB$2-$AA$2) &gt;= 0,IF(LEN(TEXT((V1633)*100,"00000"))=3,_xlfn.CONCAT(0,TEXT((V1633)*100,"00000")),TEXT((V1633)*100,"00000")),empty)</f>
        <v>#NAME?</v>
      </c>
      <c r="K1633" s="31" t="str">
        <f t="shared" si="159"/>
        <v/>
      </c>
      <c r="L1633" s="31" t="s">
        <v>14173</v>
      </c>
      <c r="M1633" s="31"/>
      <c r="N1633" s="33" t="e">
        <f>MOD(Rapportage!H1633-Rapportage!F1633,1)-P1633</f>
        <v>#VALUE!</v>
      </c>
      <c r="O1633" s="31" t="str">
        <f>IF(Rapportage!G1633="","",Rapportage!G1633-Rapportage!E1633)</f>
        <v/>
      </c>
      <c r="P1633" s="35" t="str">
        <f>IF(Rapportage!K1633="","",(Rapportage!K1633*60)/1440)</f>
        <v/>
      </c>
      <c r="Q1633" s="40" t="str">
        <f>IF(O1633=1,1-((Rapportage!F822-$X$2)),"")</f>
        <v/>
      </c>
      <c r="R1633" s="40" t="str">
        <f t="shared" si="158"/>
        <v/>
      </c>
      <c r="S1633" s="35" t="str">
        <f>IF(OR(O1633=1,Rapportage!H1633&lt;$X$3),IF(Rapportage!H1633&lt;"00:01","",(Rapportage!H1633-$X$2)),"")</f>
        <v/>
      </c>
      <c r="T1633" s="36" t="str">
        <f t="shared" si="160"/>
        <v/>
      </c>
      <c r="U1633" s="41" t="str">
        <f t="shared" si="161"/>
        <v/>
      </c>
      <c r="V1633" s="36" t="str">
        <f t="shared" si="162"/>
        <v/>
      </c>
      <c r="W1633" s="36" t="str">
        <f t="shared" si="163"/>
        <v/>
      </c>
      <c r="X1633" s="31"/>
      <c r="Y1633" s="31"/>
      <c r="Z1633" s="31" t="s">
        <v>10806</v>
      </c>
      <c r="AA1633" s="31">
        <v>1632</v>
      </c>
      <c r="AB1633" s="31"/>
      <c r="AC1633" s="31"/>
      <c r="AD1633" s="31"/>
      <c r="AE1633" s="31"/>
      <c r="AF1633" s="31"/>
    </row>
    <row r="1634" spans="1:32">
      <c r="A1634" s="31" t="str">
        <f>IF((Rapportage!A1634)="","",_xlfn.CONCAT(REPT("0",4-LEN(Rapportage!A1634)),Rapportage!A1634))</f>
        <v/>
      </c>
      <c r="B1634" s="31" t="s">
        <v>4905</v>
      </c>
      <c r="C1634" s="31" t="str">
        <f>IF((Rapportage!C1634)="","",_xlfn.CONCAT(REPT("0",10-LEN(Rapportage!C1634)),Rapportage!C1634))</f>
        <v/>
      </c>
      <c r="D1634" s="31" t="s">
        <v>4906</v>
      </c>
      <c r="E1634" s="31" t="s">
        <v>19215</v>
      </c>
      <c r="F1634" s="31" t="s">
        <v>16693</v>
      </c>
      <c r="G1634" s="31" t="s">
        <v>4907</v>
      </c>
      <c r="H1634" s="31" t="s">
        <v>10807</v>
      </c>
      <c r="I1634" s="31">
        <v>1766</v>
      </c>
      <c r="J1634" s="31" t="e">
        <f ca="1">IF(($AB$2-$AA$2) &gt;= 0,IF(LEN(TEXT((V1634)*100,"00000"))=3,_xlfn.CONCAT(0,TEXT((V1634)*100,"00000")),TEXT((V1634)*100,"00000")),empty)</f>
        <v>#NAME?</v>
      </c>
      <c r="K1634" s="31" t="str">
        <f t="shared" si="159"/>
        <v/>
      </c>
      <c r="L1634" s="31" t="s">
        <v>14174</v>
      </c>
      <c r="M1634" s="31"/>
      <c r="N1634" s="33" t="e">
        <f>MOD(Rapportage!H1634-Rapportage!F1634,1)-P1634</f>
        <v>#VALUE!</v>
      </c>
      <c r="O1634" s="31" t="str">
        <f>IF(Rapportage!G1634="","",Rapportage!G1634-Rapportage!E1634)</f>
        <v/>
      </c>
      <c r="P1634" s="35" t="str">
        <f>IF(Rapportage!K1634="","",(Rapportage!K1634*60)/1440)</f>
        <v/>
      </c>
      <c r="Q1634" s="40" t="str">
        <f>IF(O1634=1,1-((Rapportage!F823-$X$2)),"")</f>
        <v/>
      </c>
      <c r="R1634" s="40" t="str">
        <f t="shared" si="158"/>
        <v/>
      </c>
      <c r="S1634" s="35" t="str">
        <f>IF(OR(O1634=1,Rapportage!H1634&lt;$X$3),IF(Rapportage!H1634&lt;"00:01","",(Rapportage!H1634-$X$2)),"")</f>
        <v/>
      </c>
      <c r="T1634" s="36" t="str">
        <f t="shared" si="160"/>
        <v/>
      </c>
      <c r="U1634" s="41" t="str">
        <f t="shared" si="161"/>
        <v/>
      </c>
      <c r="V1634" s="36" t="str">
        <f t="shared" si="162"/>
        <v/>
      </c>
      <c r="W1634" s="36" t="str">
        <f t="shared" si="163"/>
        <v/>
      </c>
      <c r="X1634" s="31"/>
      <c r="Y1634" s="31"/>
      <c r="Z1634" s="31" t="s">
        <v>10808</v>
      </c>
      <c r="AA1634" s="31">
        <v>1633</v>
      </c>
      <c r="AB1634" s="31"/>
      <c r="AC1634" s="31"/>
      <c r="AD1634" s="31"/>
      <c r="AE1634" s="31"/>
      <c r="AF1634" s="31"/>
    </row>
    <row r="1635" spans="1:32">
      <c r="A1635" s="31" t="str">
        <f>IF((Rapportage!A1635)="","",_xlfn.CONCAT(REPT("0",4-LEN(Rapportage!A1635)),Rapportage!A1635))</f>
        <v/>
      </c>
      <c r="B1635" s="31" t="s">
        <v>4908</v>
      </c>
      <c r="C1635" s="31" t="str">
        <f>IF((Rapportage!C1635)="","",_xlfn.CONCAT(REPT("0",10-LEN(Rapportage!C1635)),Rapportage!C1635))</f>
        <v/>
      </c>
      <c r="D1635" s="31" t="s">
        <v>4909</v>
      </c>
      <c r="E1635" s="31" t="s">
        <v>19216</v>
      </c>
      <c r="F1635" s="31" t="s">
        <v>16694</v>
      </c>
      <c r="G1635" s="31" t="s">
        <v>4910</v>
      </c>
      <c r="H1635" s="31" t="s">
        <v>10809</v>
      </c>
      <c r="I1635" s="31">
        <v>1766</v>
      </c>
      <c r="J1635" s="31" t="e">
        <f ca="1">IF(($AB$2-$AA$2) &gt;= 0,IF(LEN(TEXT((V1635)*100,"00000"))=3,_xlfn.CONCAT(0,TEXT((V1635)*100,"00000")),TEXT((V1635)*100,"00000")),empty)</f>
        <v>#NAME?</v>
      </c>
      <c r="K1635" s="31" t="str">
        <f t="shared" si="159"/>
        <v/>
      </c>
      <c r="L1635" s="31" t="s">
        <v>14175</v>
      </c>
      <c r="M1635" s="31"/>
      <c r="N1635" s="33" t="e">
        <f>MOD(Rapportage!H1635-Rapportage!F1635,1)-P1635</f>
        <v>#VALUE!</v>
      </c>
      <c r="O1635" s="31" t="str">
        <f>IF(Rapportage!G1635="","",Rapportage!G1635-Rapportage!E1635)</f>
        <v/>
      </c>
      <c r="P1635" s="35" t="str">
        <f>IF(Rapportage!K1635="","",(Rapportage!K1635*60)/1440)</f>
        <v/>
      </c>
      <c r="Q1635" s="40" t="str">
        <f>IF(O1635=1,1-((Rapportage!F824-$X$2)),"")</f>
        <v/>
      </c>
      <c r="R1635" s="40" t="str">
        <f t="shared" si="158"/>
        <v/>
      </c>
      <c r="S1635" s="35" t="str">
        <f>IF(OR(O1635=1,Rapportage!H1635&lt;$X$3),IF(Rapportage!H1635&lt;"00:01","",(Rapportage!H1635-$X$2)),"")</f>
        <v/>
      </c>
      <c r="T1635" s="36" t="str">
        <f t="shared" si="160"/>
        <v/>
      </c>
      <c r="U1635" s="41" t="str">
        <f t="shared" si="161"/>
        <v/>
      </c>
      <c r="V1635" s="36" t="str">
        <f t="shared" si="162"/>
        <v/>
      </c>
      <c r="W1635" s="36" t="str">
        <f t="shared" si="163"/>
        <v/>
      </c>
      <c r="X1635" s="31"/>
      <c r="Y1635" s="31"/>
      <c r="Z1635" s="31" t="s">
        <v>10810</v>
      </c>
      <c r="AA1635" s="31">
        <v>1634</v>
      </c>
      <c r="AB1635" s="31"/>
      <c r="AC1635" s="31"/>
      <c r="AD1635" s="31"/>
      <c r="AE1635" s="31"/>
      <c r="AF1635" s="31"/>
    </row>
    <row r="1636" spans="1:32">
      <c r="A1636" s="31" t="str">
        <f>IF((Rapportage!A1636)="","",_xlfn.CONCAT(REPT("0",4-LEN(Rapportage!A1636)),Rapportage!A1636))</f>
        <v/>
      </c>
      <c r="B1636" s="31" t="s">
        <v>4911</v>
      </c>
      <c r="C1636" s="31" t="str">
        <f>IF((Rapportage!C1636)="","",_xlfn.CONCAT(REPT("0",10-LEN(Rapportage!C1636)),Rapportage!C1636))</f>
        <v/>
      </c>
      <c r="D1636" s="31" t="s">
        <v>4912</v>
      </c>
      <c r="E1636" s="31" t="s">
        <v>19217</v>
      </c>
      <c r="F1636" s="31" t="s">
        <v>16695</v>
      </c>
      <c r="G1636" s="31" t="s">
        <v>4913</v>
      </c>
      <c r="H1636" s="31" t="s">
        <v>10811</v>
      </c>
      <c r="I1636" s="31">
        <v>1766</v>
      </c>
      <c r="J1636" s="31" t="e">
        <f ca="1">IF(($AB$2-$AA$2) &gt;= 0,IF(LEN(TEXT((V1636)*100,"00000"))=3,_xlfn.CONCAT(0,TEXT((V1636)*100,"00000")),TEXT((V1636)*100,"00000")),empty)</f>
        <v>#NAME?</v>
      </c>
      <c r="K1636" s="31" t="str">
        <f t="shared" si="159"/>
        <v/>
      </c>
      <c r="L1636" s="31" t="s">
        <v>14176</v>
      </c>
      <c r="M1636" s="31"/>
      <c r="N1636" s="33" t="e">
        <f>MOD(Rapportage!H1636-Rapportage!F1636,1)-P1636</f>
        <v>#VALUE!</v>
      </c>
      <c r="O1636" s="31" t="str">
        <f>IF(Rapportage!G1636="","",Rapportage!G1636-Rapportage!E1636)</f>
        <v/>
      </c>
      <c r="P1636" s="35" t="str">
        <f>IF(Rapportage!K1636="","",(Rapportage!K1636*60)/1440)</f>
        <v/>
      </c>
      <c r="Q1636" s="40" t="str">
        <f>IF(O1636=1,1-((Rapportage!F825-$X$2)),"")</f>
        <v/>
      </c>
      <c r="R1636" s="40" t="str">
        <f t="shared" si="158"/>
        <v/>
      </c>
      <c r="S1636" s="35" t="str">
        <f>IF(OR(O1636=1,Rapportage!H1636&lt;$X$3),IF(Rapportage!H1636&lt;"00:01","",(Rapportage!H1636-$X$2)),"")</f>
        <v/>
      </c>
      <c r="T1636" s="36" t="str">
        <f t="shared" si="160"/>
        <v/>
      </c>
      <c r="U1636" s="41" t="str">
        <f t="shared" si="161"/>
        <v/>
      </c>
      <c r="V1636" s="36" t="str">
        <f t="shared" si="162"/>
        <v/>
      </c>
      <c r="W1636" s="36" t="str">
        <f t="shared" si="163"/>
        <v/>
      </c>
      <c r="X1636" s="31"/>
      <c r="Y1636" s="31"/>
      <c r="Z1636" s="31" t="s">
        <v>10812</v>
      </c>
      <c r="AA1636" s="31">
        <v>1635</v>
      </c>
      <c r="AB1636" s="31"/>
      <c r="AC1636" s="31"/>
      <c r="AD1636" s="31"/>
      <c r="AE1636" s="31"/>
      <c r="AF1636" s="31"/>
    </row>
    <row r="1637" spans="1:32">
      <c r="A1637" s="31" t="str">
        <f>IF((Rapportage!A1637)="","",_xlfn.CONCAT(REPT("0",4-LEN(Rapportage!A1637)),Rapportage!A1637))</f>
        <v/>
      </c>
      <c r="B1637" s="31" t="s">
        <v>4914</v>
      </c>
      <c r="C1637" s="31" t="str">
        <f>IF((Rapportage!C1637)="","",_xlfn.CONCAT(REPT("0",10-LEN(Rapportage!C1637)),Rapportage!C1637))</f>
        <v/>
      </c>
      <c r="D1637" s="31" t="s">
        <v>4915</v>
      </c>
      <c r="E1637" s="31" t="s">
        <v>19218</v>
      </c>
      <c r="F1637" s="31" t="s">
        <v>16696</v>
      </c>
      <c r="G1637" s="31" t="s">
        <v>4916</v>
      </c>
      <c r="H1637" s="31" t="s">
        <v>10813</v>
      </c>
      <c r="I1637" s="31">
        <v>1766</v>
      </c>
      <c r="J1637" s="31" t="e">
        <f ca="1">IF(($AB$2-$AA$2) &gt;= 0,IF(LEN(TEXT((V1637)*100,"00000"))=3,_xlfn.CONCAT(0,TEXT((V1637)*100,"00000")),TEXT((V1637)*100,"00000")),empty)</f>
        <v>#NAME?</v>
      </c>
      <c r="K1637" s="31" t="str">
        <f t="shared" si="159"/>
        <v/>
      </c>
      <c r="L1637" s="31" t="s">
        <v>14177</v>
      </c>
      <c r="M1637" s="31"/>
      <c r="N1637" s="33" t="e">
        <f>MOD(Rapportage!H1637-Rapportage!F1637,1)-P1637</f>
        <v>#VALUE!</v>
      </c>
      <c r="O1637" s="31" t="str">
        <f>IF(Rapportage!G1637="","",Rapportage!G1637-Rapportage!E1637)</f>
        <v/>
      </c>
      <c r="P1637" s="35" t="str">
        <f>IF(Rapportage!K1637="","",(Rapportage!K1637*60)/1440)</f>
        <v/>
      </c>
      <c r="Q1637" s="40" t="str">
        <f>IF(O1637=1,1-((Rapportage!F826-$X$2)),"")</f>
        <v/>
      </c>
      <c r="R1637" s="40" t="str">
        <f t="shared" si="158"/>
        <v/>
      </c>
      <c r="S1637" s="35" t="str">
        <f>IF(OR(O1637=1,Rapportage!H1637&lt;$X$3),IF(Rapportage!H1637&lt;"00:01","",(Rapportage!H1637-$X$2)),"")</f>
        <v/>
      </c>
      <c r="T1637" s="36" t="str">
        <f t="shared" si="160"/>
        <v/>
      </c>
      <c r="U1637" s="41" t="str">
        <f t="shared" si="161"/>
        <v/>
      </c>
      <c r="V1637" s="36" t="str">
        <f t="shared" si="162"/>
        <v/>
      </c>
      <c r="W1637" s="36" t="str">
        <f t="shared" si="163"/>
        <v/>
      </c>
      <c r="X1637" s="31"/>
      <c r="Y1637" s="31"/>
      <c r="Z1637" s="31" t="s">
        <v>10814</v>
      </c>
      <c r="AA1637" s="31">
        <v>1636</v>
      </c>
      <c r="AB1637" s="31"/>
      <c r="AC1637" s="31"/>
      <c r="AD1637" s="31"/>
      <c r="AE1637" s="31"/>
      <c r="AF1637" s="31"/>
    </row>
    <row r="1638" spans="1:32">
      <c r="A1638" s="31" t="str">
        <f>IF((Rapportage!A1638)="","",_xlfn.CONCAT(REPT("0",4-LEN(Rapportage!A1638)),Rapportage!A1638))</f>
        <v/>
      </c>
      <c r="B1638" s="31" t="s">
        <v>4917</v>
      </c>
      <c r="C1638" s="31" t="str">
        <f>IF((Rapportage!C1638)="","",_xlfn.CONCAT(REPT("0",10-LEN(Rapportage!C1638)),Rapportage!C1638))</f>
        <v/>
      </c>
      <c r="D1638" s="31" t="s">
        <v>4918</v>
      </c>
      <c r="E1638" s="31" t="s">
        <v>19219</v>
      </c>
      <c r="F1638" s="31" t="s">
        <v>16697</v>
      </c>
      <c r="G1638" s="31" t="s">
        <v>4919</v>
      </c>
      <c r="H1638" s="31" t="s">
        <v>10815</v>
      </c>
      <c r="I1638" s="31">
        <v>1766</v>
      </c>
      <c r="J1638" s="31" t="e">
        <f ca="1">IF(($AB$2-$AA$2) &gt;= 0,IF(LEN(TEXT((V1638)*100,"00000"))=3,_xlfn.CONCAT(0,TEXT((V1638)*100,"00000")),TEXT((V1638)*100,"00000")),empty)</f>
        <v>#NAME?</v>
      </c>
      <c r="K1638" s="31" t="str">
        <f t="shared" si="159"/>
        <v/>
      </c>
      <c r="L1638" s="31" t="s">
        <v>14178</v>
      </c>
      <c r="M1638" s="31"/>
      <c r="N1638" s="33" t="e">
        <f>MOD(Rapportage!H1638-Rapportage!F1638,1)-P1638</f>
        <v>#VALUE!</v>
      </c>
      <c r="O1638" s="31" t="str">
        <f>IF(Rapportage!G1638="","",Rapportage!G1638-Rapportage!E1638)</f>
        <v/>
      </c>
      <c r="P1638" s="35" t="str">
        <f>IF(Rapportage!K1638="","",(Rapportage!K1638*60)/1440)</f>
        <v/>
      </c>
      <c r="Q1638" s="40" t="str">
        <f>IF(O1638=1,1-((Rapportage!F827-$X$2)),"")</f>
        <v/>
      </c>
      <c r="R1638" s="40" t="str">
        <f t="shared" si="158"/>
        <v/>
      </c>
      <c r="S1638" s="35" t="str">
        <f>IF(OR(O1638=1,Rapportage!H1638&lt;$X$3),IF(Rapportage!H1638&lt;"00:01","",(Rapportage!H1638-$X$2)),"")</f>
        <v/>
      </c>
      <c r="T1638" s="36" t="str">
        <f t="shared" si="160"/>
        <v/>
      </c>
      <c r="U1638" s="41" t="str">
        <f t="shared" si="161"/>
        <v/>
      </c>
      <c r="V1638" s="36" t="str">
        <f t="shared" si="162"/>
        <v/>
      </c>
      <c r="W1638" s="36" t="str">
        <f t="shared" si="163"/>
        <v/>
      </c>
      <c r="X1638" s="31"/>
      <c r="Y1638" s="31"/>
      <c r="Z1638" s="31" t="s">
        <v>10816</v>
      </c>
      <c r="AA1638" s="31">
        <v>1637</v>
      </c>
      <c r="AB1638" s="31"/>
      <c r="AC1638" s="31"/>
      <c r="AD1638" s="31"/>
      <c r="AE1638" s="31"/>
      <c r="AF1638" s="31"/>
    </row>
    <row r="1639" spans="1:32">
      <c r="A1639" s="31" t="str">
        <f>IF((Rapportage!A1639)="","",_xlfn.CONCAT(REPT("0",4-LEN(Rapportage!A1639)),Rapportage!A1639))</f>
        <v/>
      </c>
      <c r="B1639" s="31" t="s">
        <v>4920</v>
      </c>
      <c r="C1639" s="31" t="str">
        <f>IF((Rapportage!C1639)="","",_xlfn.CONCAT(REPT("0",10-LEN(Rapportage!C1639)),Rapportage!C1639))</f>
        <v/>
      </c>
      <c r="D1639" s="31" t="s">
        <v>4921</v>
      </c>
      <c r="E1639" s="31" t="s">
        <v>19220</v>
      </c>
      <c r="F1639" s="31" t="s">
        <v>16698</v>
      </c>
      <c r="G1639" s="31" t="s">
        <v>4922</v>
      </c>
      <c r="H1639" s="31" t="s">
        <v>10817</v>
      </c>
      <c r="I1639" s="31">
        <v>1766</v>
      </c>
      <c r="J1639" s="31" t="e">
        <f ca="1">IF(($AB$2-$AA$2) &gt;= 0,IF(LEN(TEXT((V1639)*100,"00000"))=3,_xlfn.CONCAT(0,TEXT((V1639)*100,"00000")),TEXT((V1639)*100,"00000")),empty)</f>
        <v>#NAME?</v>
      </c>
      <c r="K1639" s="31" t="str">
        <f t="shared" si="159"/>
        <v/>
      </c>
      <c r="L1639" s="31" t="s">
        <v>14179</v>
      </c>
      <c r="M1639" s="31"/>
      <c r="N1639" s="33" t="e">
        <f>MOD(Rapportage!H1639-Rapportage!F1639,1)-P1639</f>
        <v>#VALUE!</v>
      </c>
      <c r="O1639" s="31" t="str">
        <f>IF(Rapportage!G1639="","",Rapportage!G1639-Rapportage!E1639)</f>
        <v/>
      </c>
      <c r="P1639" s="35" t="str">
        <f>IF(Rapportage!K1639="","",(Rapportage!K1639*60)/1440)</f>
        <v/>
      </c>
      <c r="Q1639" s="40" t="str">
        <f>IF(O1639=1,1-((Rapportage!F828-$X$2)),"")</f>
        <v/>
      </c>
      <c r="R1639" s="40" t="str">
        <f t="shared" si="158"/>
        <v/>
      </c>
      <c r="S1639" s="35" t="str">
        <f>IF(OR(O1639=1,Rapportage!H1639&lt;$X$3),IF(Rapportage!H1639&lt;"00:01","",(Rapportage!H1639-$X$2)),"")</f>
        <v/>
      </c>
      <c r="T1639" s="36" t="str">
        <f t="shared" si="160"/>
        <v/>
      </c>
      <c r="U1639" s="41" t="str">
        <f t="shared" si="161"/>
        <v/>
      </c>
      <c r="V1639" s="36" t="str">
        <f t="shared" si="162"/>
        <v/>
      </c>
      <c r="W1639" s="36" t="str">
        <f t="shared" si="163"/>
        <v/>
      </c>
      <c r="X1639" s="31"/>
      <c r="Y1639" s="31"/>
      <c r="Z1639" s="31" t="s">
        <v>10818</v>
      </c>
      <c r="AA1639" s="31">
        <v>1638</v>
      </c>
      <c r="AB1639" s="31"/>
      <c r="AC1639" s="31"/>
      <c r="AD1639" s="31"/>
      <c r="AE1639" s="31"/>
      <c r="AF1639" s="31"/>
    </row>
    <row r="1640" spans="1:32">
      <c r="A1640" s="31" t="str">
        <f>IF((Rapportage!A1640)="","",_xlfn.CONCAT(REPT("0",4-LEN(Rapportage!A1640)),Rapportage!A1640))</f>
        <v/>
      </c>
      <c r="B1640" s="31" t="s">
        <v>4923</v>
      </c>
      <c r="C1640" s="31" t="str">
        <f>IF((Rapportage!C1640)="","",_xlfn.CONCAT(REPT("0",10-LEN(Rapportage!C1640)),Rapportage!C1640))</f>
        <v/>
      </c>
      <c r="D1640" s="31" t="s">
        <v>4924</v>
      </c>
      <c r="E1640" s="31" t="s">
        <v>19221</v>
      </c>
      <c r="F1640" s="31" t="s">
        <v>16699</v>
      </c>
      <c r="G1640" s="31" t="s">
        <v>4925</v>
      </c>
      <c r="H1640" s="31" t="s">
        <v>10819</v>
      </c>
      <c r="I1640" s="31">
        <v>1766</v>
      </c>
      <c r="J1640" s="31" t="e">
        <f ca="1">IF(($AB$2-$AA$2) &gt;= 0,IF(LEN(TEXT((V1640)*100,"00000"))=3,_xlfn.CONCAT(0,TEXT((V1640)*100,"00000")),TEXT((V1640)*100,"00000")),empty)</f>
        <v>#NAME?</v>
      </c>
      <c r="K1640" s="31" t="str">
        <f t="shared" si="159"/>
        <v/>
      </c>
      <c r="L1640" s="31" t="s">
        <v>14180</v>
      </c>
      <c r="M1640" s="31"/>
      <c r="N1640" s="33" t="e">
        <f>MOD(Rapportage!H1640-Rapportage!F1640,1)-P1640</f>
        <v>#VALUE!</v>
      </c>
      <c r="O1640" s="31" t="str">
        <f>IF(Rapportage!G1640="","",Rapportage!G1640-Rapportage!E1640)</f>
        <v/>
      </c>
      <c r="P1640" s="35" t="str">
        <f>IF(Rapportage!K1640="","",(Rapportage!K1640*60)/1440)</f>
        <v/>
      </c>
      <c r="Q1640" s="40" t="str">
        <f>IF(O1640=1,1-((Rapportage!F829-$X$2)),"")</f>
        <v/>
      </c>
      <c r="R1640" s="40" t="str">
        <f t="shared" si="158"/>
        <v/>
      </c>
      <c r="S1640" s="35" t="str">
        <f>IF(OR(O1640=1,Rapportage!H1640&lt;$X$3),IF(Rapportage!H1640&lt;"00:01","",(Rapportage!H1640-$X$2)),"")</f>
        <v/>
      </c>
      <c r="T1640" s="36" t="str">
        <f t="shared" si="160"/>
        <v/>
      </c>
      <c r="U1640" s="41" t="str">
        <f t="shared" si="161"/>
        <v/>
      </c>
      <c r="V1640" s="36" t="str">
        <f t="shared" si="162"/>
        <v/>
      </c>
      <c r="W1640" s="36" t="str">
        <f t="shared" si="163"/>
        <v/>
      </c>
      <c r="X1640" s="31"/>
      <c r="Y1640" s="31"/>
      <c r="Z1640" s="31" t="s">
        <v>10820</v>
      </c>
      <c r="AA1640" s="31">
        <v>1639</v>
      </c>
      <c r="AB1640" s="31"/>
      <c r="AC1640" s="31"/>
      <c r="AD1640" s="31"/>
      <c r="AE1640" s="31"/>
      <c r="AF1640" s="31"/>
    </row>
    <row r="1641" spans="1:32">
      <c r="A1641" s="31" t="str">
        <f>IF((Rapportage!A1641)="","",_xlfn.CONCAT(REPT("0",4-LEN(Rapportage!A1641)),Rapportage!A1641))</f>
        <v/>
      </c>
      <c r="B1641" s="31" t="s">
        <v>4926</v>
      </c>
      <c r="C1641" s="31" t="str">
        <f>IF((Rapportage!C1641)="","",_xlfn.CONCAT(REPT("0",10-LEN(Rapportage!C1641)),Rapportage!C1641))</f>
        <v/>
      </c>
      <c r="D1641" s="31" t="s">
        <v>4927</v>
      </c>
      <c r="E1641" s="31" t="s">
        <v>19222</v>
      </c>
      <c r="F1641" s="31" t="s">
        <v>16700</v>
      </c>
      <c r="G1641" s="31" t="s">
        <v>4928</v>
      </c>
      <c r="H1641" s="31" t="s">
        <v>10821</v>
      </c>
      <c r="I1641" s="31">
        <v>1766</v>
      </c>
      <c r="J1641" s="31" t="e">
        <f ca="1">IF(($AB$2-$AA$2) &gt;= 0,IF(LEN(TEXT((V1641)*100,"00000"))=3,_xlfn.CONCAT(0,TEXT((V1641)*100,"00000")),TEXT((V1641)*100,"00000")),empty)</f>
        <v>#NAME?</v>
      </c>
      <c r="K1641" s="31" t="str">
        <f t="shared" si="159"/>
        <v/>
      </c>
      <c r="L1641" s="31" t="s">
        <v>14181</v>
      </c>
      <c r="M1641" s="31"/>
      <c r="N1641" s="33" t="e">
        <f>MOD(Rapportage!H1641-Rapportage!F1641,1)-P1641</f>
        <v>#VALUE!</v>
      </c>
      <c r="O1641" s="31" t="str">
        <f>IF(Rapportage!G1641="","",Rapportage!G1641-Rapportage!E1641)</f>
        <v/>
      </c>
      <c r="P1641" s="35" t="str">
        <f>IF(Rapportage!K1641="","",(Rapportage!K1641*60)/1440)</f>
        <v/>
      </c>
      <c r="Q1641" s="40" t="str">
        <f>IF(O1641=1,1-((Rapportage!F830-$X$2)),"")</f>
        <v/>
      </c>
      <c r="R1641" s="40" t="str">
        <f t="shared" si="158"/>
        <v/>
      </c>
      <c r="S1641" s="35" t="str">
        <f>IF(OR(O1641=1,Rapportage!H1641&lt;$X$3),IF(Rapportage!H1641&lt;"00:01","",(Rapportage!H1641-$X$2)),"")</f>
        <v/>
      </c>
      <c r="T1641" s="36" t="str">
        <f t="shared" si="160"/>
        <v/>
      </c>
      <c r="U1641" s="41" t="str">
        <f t="shared" si="161"/>
        <v/>
      </c>
      <c r="V1641" s="36" t="str">
        <f t="shared" si="162"/>
        <v/>
      </c>
      <c r="W1641" s="36" t="str">
        <f t="shared" si="163"/>
        <v/>
      </c>
      <c r="X1641" s="31"/>
      <c r="Y1641" s="31"/>
      <c r="Z1641" s="31" t="s">
        <v>10822</v>
      </c>
      <c r="AA1641" s="31">
        <v>1640</v>
      </c>
      <c r="AB1641" s="31"/>
      <c r="AC1641" s="31"/>
      <c r="AD1641" s="31"/>
      <c r="AE1641" s="31"/>
      <c r="AF1641" s="31"/>
    </row>
    <row r="1642" spans="1:32">
      <c r="A1642" s="31" t="str">
        <f>IF((Rapportage!A1642)="","",_xlfn.CONCAT(REPT("0",4-LEN(Rapportage!A1642)),Rapportage!A1642))</f>
        <v/>
      </c>
      <c r="B1642" s="31" t="s">
        <v>4929</v>
      </c>
      <c r="C1642" s="31" t="str">
        <f>IF((Rapportage!C1642)="","",_xlfn.CONCAT(REPT("0",10-LEN(Rapportage!C1642)),Rapportage!C1642))</f>
        <v/>
      </c>
      <c r="D1642" s="31" t="s">
        <v>4930</v>
      </c>
      <c r="E1642" s="31" t="s">
        <v>19223</v>
      </c>
      <c r="F1642" s="31" t="s">
        <v>16701</v>
      </c>
      <c r="G1642" s="31" t="s">
        <v>4931</v>
      </c>
      <c r="H1642" s="31" t="s">
        <v>10823</v>
      </c>
      <c r="I1642" s="31">
        <v>1766</v>
      </c>
      <c r="J1642" s="31" t="e">
        <f ca="1">IF(($AB$2-$AA$2) &gt;= 0,IF(LEN(TEXT((V1642)*100,"00000"))=3,_xlfn.CONCAT(0,TEXT((V1642)*100,"00000")),TEXT((V1642)*100,"00000")),empty)</f>
        <v>#NAME?</v>
      </c>
      <c r="K1642" s="31" t="str">
        <f t="shared" si="159"/>
        <v/>
      </c>
      <c r="L1642" s="31" t="s">
        <v>14182</v>
      </c>
      <c r="M1642" s="31"/>
      <c r="N1642" s="33" t="e">
        <f>MOD(Rapportage!H1642-Rapportage!F1642,1)-P1642</f>
        <v>#VALUE!</v>
      </c>
      <c r="O1642" s="31" t="str">
        <f>IF(Rapportage!G1642="","",Rapportage!G1642-Rapportage!E1642)</f>
        <v/>
      </c>
      <c r="P1642" s="35" t="str">
        <f>IF(Rapportage!K1642="","",(Rapportage!K1642*60)/1440)</f>
        <v/>
      </c>
      <c r="Q1642" s="40" t="str">
        <f>IF(O1642=1,1-((Rapportage!F831-$X$2)),"")</f>
        <v/>
      </c>
      <c r="R1642" s="40" t="str">
        <f t="shared" si="158"/>
        <v/>
      </c>
      <c r="S1642" s="35" t="str">
        <f>IF(OR(O1642=1,Rapportage!H1642&lt;$X$3),IF(Rapportage!H1642&lt;"00:01","",(Rapportage!H1642-$X$2)),"")</f>
        <v/>
      </c>
      <c r="T1642" s="36" t="str">
        <f t="shared" si="160"/>
        <v/>
      </c>
      <c r="U1642" s="41" t="str">
        <f t="shared" si="161"/>
        <v/>
      </c>
      <c r="V1642" s="36" t="str">
        <f t="shared" si="162"/>
        <v/>
      </c>
      <c r="W1642" s="36" t="str">
        <f t="shared" si="163"/>
        <v/>
      </c>
      <c r="X1642" s="31"/>
      <c r="Y1642" s="31"/>
      <c r="Z1642" s="31" t="s">
        <v>10824</v>
      </c>
      <c r="AA1642" s="31">
        <v>1641</v>
      </c>
      <c r="AB1642" s="31"/>
      <c r="AC1642" s="31"/>
      <c r="AD1642" s="31"/>
      <c r="AE1642" s="31"/>
      <c r="AF1642" s="31"/>
    </row>
    <row r="1643" spans="1:32">
      <c r="A1643" s="31" t="str">
        <f>IF((Rapportage!A1643)="","",_xlfn.CONCAT(REPT("0",4-LEN(Rapportage!A1643)),Rapportage!A1643))</f>
        <v/>
      </c>
      <c r="B1643" s="31" t="s">
        <v>4932</v>
      </c>
      <c r="C1643" s="31" t="str">
        <f>IF((Rapportage!C1643)="","",_xlfn.CONCAT(REPT("0",10-LEN(Rapportage!C1643)),Rapportage!C1643))</f>
        <v/>
      </c>
      <c r="D1643" s="31" t="s">
        <v>4933</v>
      </c>
      <c r="E1643" s="31" t="s">
        <v>19224</v>
      </c>
      <c r="F1643" s="31" t="s">
        <v>16702</v>
      </c>
      <c r="G1643" s="31" t="s">
        <v>4934</v>
      </c>
      <c r="H1643" s="31" t="s">
        <v>10825</v>
      </c>
      <c r="I1643" s="31">
        <v>1766</v>
      </c>
      <c r="J1643" s="31" t="e">
        <f ca="1">IF(($AB$2-$AA$2) &gt;= 0,IF(LEN(TEXT((V1643)*100,"00000"))=3,_xlfn.CONCAT(0,TEXT((V1643)*100,"00000")),TEXT((V1643)*100,"00000")),empty)</f>
        <v>#NAME?</v>
      </c>
      <c r="K1643" s="31" t="str">
        <f t="shared" si="159"/>
        <v/>
      </c>
      <c r="L1643" s="31" t="s">
        <v>14183</v>
      </c>
      <c r="M1643" s="31"/>
      <c r="N1643" s="33" t="e">
        <f>MOD(Rapportage!H1643-Rapportage!F1643,1)-P1643</f>
        <v>#VALUE!</v>
      </c>
      <c r="O1643" s="31" t="str">
        <f>IF(Rapportage!G1643="","",Rapportage!G1643-Rapportage!E1643)</f>
        <v/>
      </c>
      <c r="P1643" s="35" t="str">
        <f>IF(Rapportage!K1643="","",(Rapportage!K1643*60)/1440)</f>
        <v/>
      </c>
      <c r="Q1643" s="40" t="str">
        <f>IF(O1643=1,1-((Rapportage!F832-$X$2)),"")</f>
        <v/>
      </c>
      <c r="R1643" s="40" t="str">
        <f t="shared" si="158"/>
        <v/>
      </c>
      <c r="S1643" s="35" t="str">
        <f>IF(OR(O1643=1,Rapportage!H1643&lt;$X$3),IF(Rapportage!H1643&lt;"00:01","",(Rapportage!H1643-$X$2)),"")</f>
        <v/>
      </c>
      <c r="T1643" s="36" t="str">
        <f t="shared" si="160"/>
        <v/>
      </c>
      <c r="U1643" s="41" t="str">
        <f t="shared" si="161"/>
        <v/>
      </c>
      <c r="V1643" s="36" t="str">
        <f t="shared" si="162"/>
        <v/>
      </c>
      <c r="W1643" s="36" t="str">
        <f t="shared" si="163"/>
        <v/>
      </c>
      <c r="X1643" s="31"/>
      <c r="Y1643" s="31"/>
      <c r="Z1643" s="31" t="s">
        <v>10826</v>
      </c>
      <c r="AA1643" s="31">
        <v>1642</v>
      </c>
      <c r="AB1643" s="31"/>
      <c r="AC1643" s="31"/>
      <c r="AD1643" s="31"/>
      <c r="AE1643" s="31"/>
      <c r="AF1643" s="31"/>
    </row>
    <row r="1644" spans="1:32">
      <c r="A1644" s="31" t="str">
        <f>IF((Rapportage!A1644)="","",_xlfn.CONCAT(REPT("0",4-LEN(Rapportage!A1644)),Rapportage!A1644))</f>
        <v/>
      </c>
      <c r="B1644" s="31" t="s">
        <v>4935</v>
      </c>
      <c r="C1644" s="31" t="str">
        <f>IF((Rapportage!C1644)="","",_xlfn.CONCAT(REPT("0",10-LEN(Rapportage!C1644)),Rapportage!C1644))</f>
        <v/>
      </c>
      <c r="D1644" s="31" t="s">
        <v>4936</v>
      </c>
      <c r="E1644" s="31" t="s">
        <v>19225</v>
      </c>
      <c r="F1644" s="31" t="s">
        <v>16703</v>
      </c>
      <c r="G1644" s="31" t="s">
        <v>4937</v>
      </c>
      <c r="H1644" s="31" t="s">
        <v>10827</v>
      </c>
      <c r="I1644" s="31">
        <v>1766</v>
      </c>
      <c r="J1644" s="31" t="e">
        <f ca="1">IF(($AB$2-$AA$2) &gt;= 0,IF(LEN(TEXT((V1644)*100,"00000"))=3,_xlfn.CONCAT(0,TEXT((V1644)*100,"00000")),TEXT((V1644)*100,"00000")),empty)</f>
        <v>#NAME?</v>
      </c>
      <c r="K1644" s="31" t="str">
        <f t="shared" si="159"/>
        <v/>
      </c>
      <c r="L1644" s="31" t="s">
        <v>14184</v>
      </c>
      <c r="M1644" s="31"/>
      <c r="N1644" s="33" t="e">
        <f>MOD(Rapportage!H1644-Rapportage!F1644,1)-P1644</f>
        <v>#VALUE!</v>
      </c>
      <c r="O1644" s="31" t="str">
        <f>IF(Rapportage!G1644="","",Rapportage!G1644-Rapportage!E1644)</f>
        <v/>
      </c>
      <c r="P1644" s="35" t="str">
        <f>IF(Rapportage!K1644="","",(Rapportage!K1644*60)/1440)</f>
        <v/>
      </c>
      <c r="Q1644" s="40" t="str">
        <f>IF(O1644=1,1-((Rapportage!F833-$X$2)),"")</f>
        <v/>
      </c>
      <c r="R1644" s="40" t="str">
        <f t="shared" si="158"/>
        <v/>
      </c>
      <c r="S1644" s="35" t="str">
        <f>IF(OR(O1644=1,Rapportage!H1644&lt;$X$3),IF(Rapportage!H1644&lt;"00:01","",(Rapportage!H1644-$X$2)),"")</f>
        <v/>
      </c>
      <c r="T1644" s="36" t="str">
        <f t="shared" si="160"/>
        <v/>
      </c>
      <c r="U1644" s="41" t="str">
        <f t="shared" si="161"/>
        <v/>
      </c>
      <c r="V1644" s="36" t="str">
        <f t="shared" si="162"/>
        <v/>
      </c>
      <c r="W1644" s="36" t="str">
        <f t="shared" si="163"/>
        <v/>
      </c>
      <c r="X1644" s="31"/>
      <c r="Y1644" s="31"/>
      <c r="Z1644" s="31" t="s">
        <v>10828</v>
      </c>
      <c r="AA1644" s="31">
        <v>1643</v>
      </c>
      <c r="AB1644" s="31"/>
      <c r="AC1644" s="31"/>
      <c r="AD1644" s="31"/>
      <c r="AE1644" s="31"/>
      <c r="AF1644" s="31"/>
    </row>
    <row r="1645" spans="1:32">
      <c r="A1645" s="31" t="str">
        <f>IF((Rapportage!A1645)="","",_xlfn.CONCAT(REPT("0",4-LEN(Rapportage!A1645)),Rapportage!A1645))</f>
        <v/>
      </c>
      <c r="B1645" s="31" t="s">
        <v>4938</v>
      </c>
      <c r="C1645" s="31" t="str">
        <f>IF((Rapportage!C1645)="","",_xlfn.CONCAT(REPT("0",10-LEN(Rapportage!C1645)),Rapportage!C1645))</f>
        <v/>
      </c>
      <c r="D1645" s="31" t="s">
        <v>4939</v>
      </c>
      <c r="E1645" s="31" t="s">
        <v>19226</v>
      </c>
      <c r="F1645" s="31" t="s">
        <v>16704</v>
      </c>
      <c r="G1645" s="31" t="s">
        <v>4940</v>
      </c>
      <c r="H1645" s="31" t="s">
        <v>10829</v>
      </c>
      <c r="I1645" s="31">
        <v>1766</v>
      </c>
      <c r="J1645" s="31" t="e">
        <f ca="1">IF(($AB$2-$AA$2) &gt;= 0,IF(LEN(TEXT((V1645)*100,"00000"))=3,_xlfn.CONCAT(0,TEXT((V1645)*100,"00000")),TEXT((V1645)*100,"00000")),empty)</f>
        <v>#NAME?</v>
      </c>
      <c r="K1645" s="31" t="str">
        <f t="shared" si="159"/>
        <v/>
      </c>
      <c r="L1645" s="31" t="s">
        <v>14185</v>
      </c>
      <c r="M1645" s="31"/>
      <c r="N1645" s="33" t="e">
        <f>MOD(Rapportage!H1645-Rapportage!F1645,1)-P1645</f>
        <v>#VALUE!</v>
      </c>
      <c r="O1645" s="31" t="str">
        <f>IF(Rapportage!G1645="","",Rapportage!G1645-Rapportage!E1645)</f>
        <v/>
      </c>
      <c r="P1645" s="35" t="str">
        <f>IF(Rapportage!K1645="","",(Rapportage!K1645*60)/1440)</f>
        <v/>
      </c>
      <c r="Q1645" s="40" t="str">
        <f>IF(O1645=1,1-((Rapportage!F834-$X$2)),"")</f>
        <v/>
      </c>
      <c r="R1645" s="40" t="str">
        <f t="shared" si="158"/>
        <v/>
      </c>
      <c r="S1645" s="35" t="str">
        <f>IF(OR(O1645=1,Rapportage!H1645&lt;$X$3),IF(Rapportage!H1645&lt;"00:01","",(Rapportage!H1645-$X$2)),"")</f>
        <v/>
      </c>
      <c r="T1645" s="36" t="str">
        <f t="shared" si="160"/>
        <v/>
      </c>
      <c r="U1645" s="41" t="str">
        <f t="shared" si="161"/>
        <v/>
      </c>
      <c r="V1645" s="36" t="str">
        <f t="shared" si="162"/>
        <v/>
      </c>
      <c r="W1645" s="36" t="str">
        <f t="shared" si="163"/>
        <v/>
      </c>
      <c r="X1645" s="31"/>
      <c r="Y1645" s="31"/>
      <c r="Z1645" s="31" t="s">
        <v>10830</v>
      </c>
      <c r="AA1645" s="31">
        <v>1644</v>
      </c>
      <c r="AB1645" s="31"/>
      <c r="AC1645" s="31"/>
      <c r="AD1645" s="31"/>
      <c r="AE1645" s="31"/>
      <c r="AF1645" s="31"/>
    </row>
    <row r="1646" spans="1:32">
      <c r="A1646" s="31" t="str">
        <f>IF((Rapportage!A1646)="","",_xlfn.CONCAT(REPT("0",4-LEN(Rapportage!A1646)),Rapportage!A1646))</f>
        <v/>
      </c>
      <c r="B1646" s="31" t="s">
        <v>4941</v>
      </c>
      <c r="C1646" s="31" t="str">
        <f>IF((Rapportage!C1646)="","",_xlfn.CONCAT(REPT("0",10-LEN(Rapportage!C1646)),Rapportage!C1646))</f>
        <v/>
      </c>
      <c r="D1646" s="31" t="s">
        <v>4942</v>
      </c>
      <c r="E1646" s="31" t="s">
        <v>19227</v>
      </c>
      <c r="F1646" s="31" t="s">
        <v>16705</v>
      </c>
      <c r="G1646" s="31" t="s">
        <v>4943</v>
      </c>
      <c r="H1646" s="31" t="s">
        <v>10831</v>
      </c>
      <c r="I1646" s="31">
        <v>1766</v>
      </c>
      <c r="J1646" s="31" t="e">
        <f ca="1">IF(($AB$2-$AA$2) &gt;= 0,IF(LEN(TEXT((V1646)*100,"00000"))=3,_xlfn.CONCAT(0,TEXT((V1646)*100,"00000")),TEXT((V1646)*100,"00000")),empty)</f>
        <v>#NAME?</v>
      </c>
      <c r="K1646" s="31" t="str">
        <f t="shared" si="159"/>
        <v/>
      </c>
      <c r="L1646" s="31" t="s">
        <v>14186</v>
      </c>
      <c r="M1646" s="31"/>
      <c r="N1646" s="33" t="e">
        <f>MOD(Rapportage!H1646-Rapportage!F1646,1)-P1646</f>
        <v>#VALUE!</v>
      </c>
      <c r="O1646" s="31" t="str">
        <f>IF(Rapportage!G1646="","",Rapportage!G1646-Rapportage!E1646)</f>
        <v/>
      </c>
      <c r="P1646" s="35" t="str">
        <f>IF(Rapportage!K1646="","",(Rapportage!K1646*60)/1440)</f>
        <v/>
      </c>
      <c r="Q1646" s="40" t="str">
        <f>IF(O1646=1,1-((Rapportage!F835-$X$2)),"")</f>
        <v/>
      </c>
      <c r="R1646" s="40" t="str">
        <f t="shared" si="158"/>
        <v/>
      </c>
      <c r="S1646" s="35" t="str">
        <f>IF(OR(O1646=1,Rapportage!H1646&lt;$X$3),IF(Rapportage!H1646&lt;"00:01","",(Rapportage!H1646-$X$2)),"")</f>
        <v/>
      </c>
      <c r="T1646" s="36" t="str">
        <f t="shared" si="160"/>
        <v/>
      </c>
      <c r="U1646" s="41" t="str">
        <f t="shared" si="161"/>
        <v/>
      </c>
      <c r="V1646" s="36" t="str">
        <f t="shared" si="162"/>
        <v/>
      </c>
      <c r="W1646" s="36" t="str">
        <f t="shared" si="163"/>
        <v/>
      </c>
      <c r="X1646" s="31"/>
      <c r="Y1646" s="31"/>
      <c r="Z1646" s="31" t="s">
        <v>10832</v>
      </c>
      <c r="AA1646" s="31">
        <v>1645</v>
      </c>
      <c r="AB1646" s="31"/>
      <c r="AC1646" s="31"/>
      <c r="AD1646" s="31"/>
      <c r="AE1646" s="31"/>
      <c r="AF1646" s="31"/>
    </row>
    <row r="1647" spans="1:32">
      <c r="A1647" s="31" t="str">
        <f>IF((Rapportage!A1647)="","",_xlfn.CONCAT(REPT("0",4-LEN(Rapportage!A1647)),Rapportage!A1647))</f>
        <v/>
      </c>
      <c r="B1647" s="31" t="s">
        <v>4944</v>
      </c>
      <c r="C1647" s="31" t="str">
        <f>IF((Rapportage!C1647)="","",_xlfn.CONCAT(REPT("0",10-LEN(Rapportage!C1647)),Rapportage!C1647))</f>
        <v/>
      </c>
      <c r="D1647" s="31" t="s">
        <v>4945</v>
      </c>
      <c r="E1647" s="31" t="s">
        <v>19228</v>
      </c>
      <c r="F1647" s="31" t="s">
        <v>16706</v>
      </c>
      <c r="G1647" s="31" t="s">
        <v>4946</v>
      </c>
      <c r="H1647" s="31" t="s">
        <v>10833</v>
      </c>
      <c r="I1647" s="31">
        <v>1766</v>
      </c>
      <c r="J1647" s="31" t="e">
        <f ca="1">IF(($AB$2-$AA$2) &gt;= 0,IF(LEN(TEXT((V1647)*100,"00000"))=3,_xlfn.CONCAT(0,TEXT((V1647)*100,"00000")),TEXT((V1647)*100,"00000")),empty)</f>
        <v>#NAME?</v>
      </c>
      <c r="K1647" s="31" t="str">
        <f t="shared" si="159"/>
        <v/>
      </c>
      <c r="L1647" s="31" t="s">
        <v>14187</v>
      </c>
      <c r="M1647" s="31"/>
      <c r="N1647" s="33" t="e">
        <f>MOD(Rapportage!H1647-Rapportage!F1647,1)-P1647</f>
        <v>#VALUE!</v>
      </c>
      <c r="O1647" s="31" t="str">
        <f>IF(Rapportage!G1647="","",Rapportage!G1647-Rapportage!E1647)</f>
        <v/>
      </c>
      <c r="P1647" s="35" t="str">
        <f>IF(Rapportage!K1647="","",(Rapportage!K1647*60)/1440)</f>
        <v/>
      </c>
      <c r="Q1647" s="40" t="str">
        <f>IF(O1647=1,1-((Rapportage!F836-$X$2)),"")</f>
        <v/>
      </c>
      <c r="R1647" s="40" t="str">
        <f t="shared" si="158"/>
        <v/>
      </c>
      <c r="S1647" s="35" t="str">
        <f>IF(OR(O1647=1,Rapportage!H1647&lt;$X$3),IF(Rapportage!H1647&lt;"00:01","",(Rapportage!H1647-$X$2)),"")</f>
        <v/>
      </c>
      <c r="T1647" s="36" t="str">
        <f t="shared" si="160"/>
        <v/>
      </c>
      <c r="U1647" s="41" t="str">
        <f t="shared" si="161"/>
        <v/>
      </c>
      <c r="V1647" s="36" t="str">
        <f t="shared" si="162"/>
        <v/>
      </c>
      <c r="W1647" s="36" t="str">
        <f t="shared" si="163"/>
        <v/>
      </c>
      <c r="X1647" s="31"/>
      <c r="Y1647" s="31"/>
      <c r="Z1647" s="31" t="s">
        <v>10834</v>
      </c>
      <c r="AA1647" s="31">
        <v>1646</v>
      </c>
      <c r="AB1647" s="31"/>
      <c r="AC1647" s="31"/>
      <c r="AD1647" s="31"/>
      <c r="AE1647" s="31"/>
      <c r="AF1647" s="31"/>
    </row>
    <row r="1648" spans="1:32">
      <c r="A1648" s="31" t="str">
        <f>IF((Rapportage!A1648)="","",_xlfn.CONCAT(REPT("0",4-LEN(Rapportage!A1648)),Rapportage!A1648))</f>
        <v/>
      </c>
      <c r="B1648" s="31" t="s">
        <v>4947</v>
      </c>
      <c r="C1648" s="31" t="str">
        <f>IF((Rapportage!C1648)="","",_xlfn.CONCAT(REPT("0",10-LEN(Rapportage!C1648)),Rapportage!C1648))</f>
        <v/>
      </c>
      <c r="D1648" s="31" t="s">
        <v>4948</v>
      </c>
      <c r="E1648" s="31" t="s">
        <v>19229</v>
      </c>
      <c r="F1648" s="31" t="s">
        <v>16707</v>
      </c>
      <c r="G1648" s="31" t="s">
        <v>4949</v>
      </c>
      <c r="H1648" s="31" t="s">
        <v>10835</v>
      </c>
      <c r="I1648" s="31">
        <v>1766</v>
      </c>
      <c r="J1648" s="31" t="e">
        <f ca="1">IF(($AB$2-$AA$2) &gt;= 0,IF(LEN(TEXT((V1648)*100,"00000"))=3,_xlfn.CONCAT(0,TEXT((V1648)*100,"00000")),TEXT((V1648)*100,"00000")),empty)</f>
        <v>#NAME?</v>
      </c>
      <c r="K1648" s="31" t="str">
        <f t="shared" si="159"/>
        <v/>
      </c>
      <c r="L1648" s="31" t="s">
        <v>14188</v>
      </c>
      <c r="M1648" s="31"/>
      <c r="N1648" s="33" t="e">
        <f>MOD(Rapportage!H1648-Rapportage!F1648,1)-P1648</f>
        <v>#VALUE!</v>
      </c>
      <c r="O1648" s="31" t="str">
        <f>IF(Rapportage!G1648="","",Rapportage!G1648-Rapportage!E1648)</f>
        <v/>
      </c>
      <c r="P1648" s="35" t="str">
        <f>IF(Rapportage!K1648="","",(Rapportage!K1648*60)/1440)</f>
        <v/>
      </c>
      <c r="Q1648" s="40" t="str">
        <f>IF(O1648=1,1-((Rapportage!F837-$X$2)),"")</f>
        <v/>
      </c>
      <c r="R1648" s="40" t="str">
        <f t="shared" si="158"/>
        <v/>
      </c>
      <c r="S1648" s="35" t="str">
        <f>IF(OR(O1648=1,Rapportage!H1648&lt;$X$3),IF(Rapportage!H1648&lt;"00:01","",(Rapportage!H1648-$X$2)),"")</f>
        <v/>
      </c>
      <c r="T1648" s="36" t="str">
        <f t="shared" si="160"/>
        <v/>
      </c>
      <c r="U1648" s="41" t="str">
        <f t="shared" si="161"/>
        <v/>
      </c>
      <c r="V1648" s="36" t="str">
        <f t="shared" si="162"/>
        <v/>
      </c>
      <c r="W1648" s="36" t="str">
        <f t="shared" si="163"/>
        <v/>
      </c>
      <c r="X1648" s="31"/>
      <c r="Y1648" s="31"/>
      <c r="Z1648" s="31" t="s">
        <v>10836</v>
      </c>
      <c r="AA1648" s="31">
        <v>1647</v>
      </c>
      <c r="AB1648" s="31"/>
      <c r="AC1648" s="31"/>
      <c r="AD1648" s="31"/>
      <c r="AE1648" s="31"/>
      <c r="AF1648" s="31"/>
    </row>
    <row r="1649" spans="1:32">
      <c r="A1649" s="31" t="str">
        <f>IF((Rapportage!A1649)="","",_xlfn.CONCAT(REPT("0",4-LEN(Rapportage!A1649)),Rapportage!A1649))</f>
        <v/>
      </c>
      <c r="B1649" s="31" t="s">
        <v>4950</v>
      </c>
      <c r="C1649" s="31" t="str">
        <f>IF((Rapportage!C1649)="","",_xlfn.CONCAT(REPT("0",10-LEN(Rapportage!C1649)),Rapportage!C1649))</f>
        <v/>
      </c>
      <c r="D1649" s="31" t="s">
        <v>4951</v>
      </c>
      <c r="E1649" s="31" t="s">
        <v>19230</v>
      </c>
      <c r="F1649" s="31" t="s">
        <v>16708</v>
      </c>
      <c r="G1649" s="31" t="s">
        <v>4952</v>
      </c>
      <c r="H1649" s="31" t="s">
        <v>10837</v>
      </c>
      <c r="I1649" s="31">
        <v>1766</v>
      </c>
      <c r="J1649" s="31" t="e">
        <f ca="1">IF(($AB$2-$AA$2) &gt;= 0,IF(LEN(TEXT((V1649)*100,"00000"))=3,_xlfn.CONCAT(0,TEXT((V1649)*100,"00000")),TEXT((V1649)*100,"00000")),empty)</f>
        <v>#NAME?</v>
      </c>
      <c r="K1649" s="31" t="str">
        <f t="shared" si="159"/>
        <v/>
      </c>
      <c r="L1649" s="31" t="s">
        <v>14189</v>
      </c>
      <c r="M1649" s="31"/>
      <c r="N1649" s="33" t="e">
        <f>MOD(Rapportage!H1649-Rapportage!F1649,1)-P1649</f>
        <v>#VALUE!</v>
      </c>
      <c r="O1649" s="31" t="str">
        <f>IF(Rapportage!G1649="","",Rapportage!G1649-Rapportage!E1649)</f>
        <v/>
      </c>
      <c r="P1649" s="35" t="str">
        <f>IF(Rapportage!K1649="","",(Rapportage!K1649*60)/1440)</f>
        <v/>
      </c>
      <c r="Q1649" s="40" t="str">
        <f>IF(O1649=1,1-((Rapportage!F838-$X$2)),"")</f>
        <v/>
      </c>
      <c r="R1649" s="40" t="str">
        <f t="shared" si="158"/>
        <v/>
      </c>
      <c r="S1649" s="35" t="str">
        <f>IF(OR(O1649=1,Rapportage!H1649&lt;$X$3),IF(Rapportage!H1649&lt;"00:01","",(Rapportage!H1649-$X$2)),"")</f>
        <v/>
      </c>
      <c r="T1649" s="36" t="str">
        <f t="shared" si="160"/>
        <v/>
      </c>
      <c r="U1649" s="41" t="str">
        <f t="shared" si="161"/>
        <v/>
      </c>
      <c r="V1649" s="36" t="str">
        <f t="shared" si="162"/>
        <v/>
      </c>
      <c r="W1649" s="36" t="str">
        <f t="shared" si="163"/>
        <v/>
      </c>
      <c r="X1649" s="31"/>
      <c r="Y1649" s="31"/>
      <c r="Z1649" s="31" t="s">
        <v>10838</v>
      </c>
      <c r="AA1649" s="31">
        <v>1648</v>
      </c>
      <c r="AB1649" s="31"/>
      <c r="AC1649" s="31"/>
      <c r="AD1649" s="31"/>
      <c r="AE1649" s="31"/>
      <c r="AF1649" s="31"/>
    </row>
    <row r="1650" spans="1:32">
      <c r="A1650" s="31" t="str">
        <f>IF((Rapportage!A1650)="","",_xlfn.CONCAT(REPT("0",4-LEN(Rapportage!A1650)),Rapportage!A1650))</f>
        <v/>
      </c>
      <c r="B1650" s="31" t="s">
        <v>4953</v>
      </c>
      <c r="C1650" s="31" t="str">
        <f>IF((Rapportage!C1650)="","",_xlfn.CONCAT(REPT("0",10-LEN(Rapportage!C1650)),Rapportage!C1650))</f>
        <v/>
      </c>
      <c r="D1650" s="31" t="s">
        <v>4954</v>
      </c>
      <c r="E1650" s="31" t="s">
        <v>19231</v>
      </c>
      <c r="F1650" s="31" t="s">
        <v>16709</v>
      </c>
      <c r="G1650" s="31" t="s">
        <v>4955</v>
      </c>
      <c r="H1650" s="31" t="s">
        <v>10839</v>
      </c>
      <c r="I1650" s="31">
        <v>1766</v>
      </c>
      <c r="J1650" s="31" t="e">
        <f ca="1">IF(($AB$2-$AA$2) &gt;= 0,IF(LEN(TEXT((V1650)*100,"00000"))=3,_xlfn.CONCAT(0,TEXT((V1650)*100,"00000")),TEXT((V1650)*100,"00000")),empty)</f>
        <v>#NAME?</v>
      </c>
      <c r="K1650" s="31" t="str">
        <f t="shared" si="159"/>
        <v/>
      </c>
      <c r="L1650" s="31" t="s">
        <v>14190</v>
      </c>
      <c r="M1650" s="31"/>
      <c r="N1650" s="33" t="e">
        <f>MOD(Rapportage!H1650-Rapportage!F1650,1)-P1650</f>
        <v>#VALUE!</v>
      </c>
      <c r="O1650" s="31" t="str">
        <f>IF(Rapportage!G1650="","",Rapportage!G1650-Rapportage!E1650)</f>
        <v/>
      </c>
      <c r="P1650" s="35" t="str">
        <f>IF(Rapportage!K1650="","",(Rapportage!K1650*60)/1440)</f>
        <v/>
      </c>
      <c r="Q1650" s="40" t="str">
        <f>IF(O1650=1,1-((Rapportage!F839-$X$2)),"")</f>
        <v/>
      </c>
      <c r="R1650" s="40" t="str">
        <f t="shared" si="158"/>
        <v/>
      </c>
      <c r="S1650" s="35" t="str">
        <f>IF(OR(O1650=1,Rapportage!H1650&lt;$X$3),IF(Rapportage!H1650&lt;"00:01","",(Rapportage!H1650-$X$2)),"")</f>
        <v/>
      </c>
      <c r="T1650" s="36" t="str">
        <f t="shared" si="160"/>
        <v/>
      </c>
      <c r="U1650" s="41" t="str">
        <f t="shared" si="161"/>
        <v/>
      </c>
      <c r="V1650" s="36" t="str">
        <f t="shared" si="162"/>
        <v/>
      </c>
      <c r="W1650" s="36" t="str">
        <f t="shared" si="163"/>
        <v/>
      </c>
      <c r="X1650" s="31"/>
      <c r="Y1650" s="31"/>
      <c r="Z1650" s="31" t="s">
        <v>10840</v>
      </c>
      <c r="AA1650" s="31">
        <v>1649</v>
      </c>
      <c r="AB1650" s="31"/>
      <c r="AC1650" s="31"/>
      <c r="AD1650" s="31"/>
      <c r="AE1650" s="31"/>
      <c r="AF1650" s="31"/>
    </row>
    <row r="1651" spans="1:32">
      <c r="A1651" s="31" t="str">
        <f>IF((Rapportage!A1651)="","",_xlfn.CONCAT(REPT("0",4-LEN(Rapportage!A1651)),Rapportage!A1651))</f>
        <v/>
      </c>
      <c r="B1651" s="31" t="s">
        <v>4956</v>
      </c>
      <c r="C1651" s="31" t="str">
        <f>IF((Rapportage!C1651)="","",_xlfn.CONCAT(REPT("0",10-LEN(Rapportage!C1651)),Rapportage!C1651))</f>
        <v/>
      </c>
      <c r="D1651" s="31" t="s">
        <v>4957</v>
      </c>
      <c r="E1651" s="31" t="s">
        <v>19232</v>
      </c>
      <c r="F1651" s="31" t="s">
        <v>16710</v>
      </c>
      <c r="G1651" s="31" t="s">
        <v>4958</v>
      </c>
      <c r="H1651" s="31" t="s">
        <v>10841</v>
      </c>
      <c r="I1651" s="31">
        <v>1766</v>
      </c>
      <c r="J1651" s="31" t="e">
        <f ca="1">IF(($AB$2-$AA$2) &gt;= 0,IF(LEN(TEXT((V1651)*100,"00000"))=3,_xlfn.CONCAT(0,TEXT((V1651)*100,"00000")),TEXT((V1651)*100,"00000")),empty)</f>
        <v>#NAME?</v>
      </c>
      <c r="K1651" s="31" t="str">
        <f t="shared" si="159"/>
        <v/>
      </c>
      <c r="L1651" s="31" t="s">
        <v>14191</v>
      </c>
      <c r="M1651" s="31"/>
      <c r="N1651" s="33" t="e">
        <f>MOD(Rapportage!H1651-Rapportage!F1651,1)-P1651</f>
        <v>#VALUE!</v>
      </c>
      <c r="O1651" s="31" t="str">
        <f>IF(Rapportage!G1651="","",Rapportage!G1651-Rapportage!E1651)</f>
        <v/>
      </c>
      <c r="P1651" s="35" t="str">
        <f>IF(Rapportage!K1651="","",(Rapportage!K1651*60)/1440)</f>
        <v/>
      </c>
      <c r="Q1651" s="40" t="str">
        <f>IF(O1651=1,1-((Rapportage!F840-$X$2)),"")</f>
        <v/>
      </c>
      <c r="R1651" s="40" t="str">
        <f t="shared" si="158"/>
        <v/>
      </c>
      <c r="S1651" s="35" t="str">
        <f>IF(OR(O1651=1,Rapportage!H1651&lt;$X$3),IF(Rapportage!H1651&lt;"00:01","",(Rapportage!H1651-$X$2)),"")</f>
        <v/>
      </c>
      <c r="T1651" s="36" t="str">
        <f t="shared" si="160"/>
        <v/>
      </c>
      <c r="U1651" s="41" t="str">
        <f t="shared" si="161"/>
        <v/>
      </c>
      <c r="V1651" s="36" t="str">
        <f t="shared" si="162"/>
        <v/>
      </c>
      <c r="W1651" s="36" t="str">
        <f t="shared" si="163"/>
        <v/>
      </c>
      <c r="X1651" s="31"/>
      <c r="Y1651" s="31"/>
      <c r="Z1651" s="31" t="s">
        <v>10842</v>
      </c>
      <c r="AA1651" s="31">
        <v>1650</v>
      </c>
      <c r="AB1651" s="31"/>
      <c r="AC1651" s="31"/>
      <c r="AD1651" s="31"/>
      <c r="AE1651" s="31"/>
      <c r="AF1651" s="31"/>
    </row>
    <row r="1652" spans="1:32">
      <c r="A1652" s="31" t="str">
        <f>IF((Rapportage!A1652)="","",_xlfn.CONCAT(REPT("0",4-LEN(Rapportage!A1652)),Rapportage!A1652))</f>
        <v/>
      </c>
      <c r="B1652" s="31" t="s">
        <v>4959</v>
      </c>
      <c r="C1652" s="31" t="str">
        <f>IF((Rapportage!C1652)="","",_xlfn.CONCAT(REPT("0",10-LEN(Rapportage!C1652)),Rapportage!C1652))</f>
        <v/>
      </c>
      <c r="D1652" s="31" t="s">
        <v>4960</v>
      </c>
      <c r="E1652" s="31" t="s">
        <v>19233</v>
      </c>
      <c r="F1652" s="31" t="s">
        <v>16711</v>
      </c>
      <c r="G1652" s="31" t="s">
        <v>4961</v>
      </c>
      <c r="H1652" s="31" t="s">
        <v>10843</v>
      </c>
      <c r="I1652" s="31">
        <v>1766</v>
      </c>
      <c r="J1652" s="31" t="e">
        <f ca="1">IF(($AB$2-$AA$2) &gt;= 0,IF(LEN(TEXT((V1652)*100,"00000"))=3,_xlfn.CONCAT(0,TEXT((V1652)*100,"00000")),TEXT((V1652)*100,"00000")),empty)</f>
        <v>#NAME?</v>
      </c>
      <c r="K1652" s="31" t="str">
        <f t="shared" si="159"/>
        <v/>
      </c>
      <c r="L1652" s="31" t="s">
        <v>14192</v>
      </c>
      <c r="M1652" s="31"/>
      <c r="N1652" s="33" t="e">
        <f>MOD(Rapportage!H1652-Rapportage!F1652,1)-P1652</f>
        <v>#VALUE!</v>
      </c>
      <c r="O1652" s="31" t="str">
        <f>IF(Rapportage!G1652="","",Rapportage!G1652-Rapportage!E1652)</f>
        <v/>
      </c>
      <c r="P1652" s="35" t="str">
        <f>IF(Rapportage!K1652="","",(Rapportage!K1652*60)/1440)</f>
        <v/>
      </c>
      <c r="Q1652" s="40" t="str">
        <f>IF(O1652=1,1-((Rapportage!F841-$X$2)),"")</f>
        <v/>
      </c>
      <c r="R1652" s="40" t="str">
        <f t="shared" si="158"/>
        <v/>
      </c>
      <c r="S1652" s="35" t="str">
        <f>IF(OR(O1652=1,Rapportage!H1652&lt;$X$3),IF(Rapportage!H1652&lt;"00:01","",(Rapportage!H1652-$X$2)),"")</f>
        <v/>
      </c>
      <c r="T1652" s="36" t="str">
        <f t="shared" si="160"/>
        <v/>
      </c>
      <c r="U1652" s="41" t="str">
        <f t="shared" si="161"/>
        <v/>
      </c>
      <c r="V1652" s="36" t="str">
        <f t="shared" si="162"/>
        <v/>
      </c>
      <c r="W1652" s="36" t="str">
        <f t="shared" si="163"/>
        <v/>
      </c>
      <c r="X1652" s="31"/>
      <c r="Y1652" s="31"/>
      <c r="Z1652" s="31" t="s">
        <v>10844</v>
      </c>
      <c r="AA1652" s="31">
        <v>1651</v>
      </c>
      <c r="AB1652" s="31"/>
      <c r="AC1652" s="31"/>
      <c r="AD1652" s="31"/>
      <c r="AE1652" s="31"/>
      <c r="AF1652" s="31"/>
    </row>
    <row r="1653" spans="1:32">
      <c r="A1653" s="31" t="str">
        <f>IF((Rapportage!A1653)="","",_xlfn.CONCAT(REPT("0",4-LEN(Rapportage!A1653)),Rapportage!A1653))</f>
        <v/>
      </c>
      <c r="B1653" s="31" t="s">
        <v>4962</v>
      </c>
      <c r="C1653" s="31" t="str">
        <f>IF((Rapportage!C1653)="","",_xlfn.CONCAT(REPT("0",10-LEN(Rapportage!C1653)),Rapportage!C1653))</f>
        <v/>
      </c>
      <c r="D1653" s="31" t="s">
        <v>4963</v>
      </c>
      <c r="E1653" s="31" t="s">
        <v>19234</v>
      </c>
      <c r="F1653" s="31" t="s">
        <v>16712</v>
      </c>
      <c r="G1653" s="31" t="s">
        <v>4964</v>
      </c>
      <c r="H1653" s="31" t="s">
        <v>10845</v>
      </c>
      <c r="I1653" s="31">
        <v>1766</v>
      </c>
      <c r="J1653" s="31" t="e">
        <f ca="1">IF(($AB$2-$AA$2) &gt;= 0,IF(LEN(TEXT((V1653)*100,"00000"))=3,_xlfn.CONCAT(0,TEXT((V1653)*100,"00000")),TEXT((V1653)*100,"00000")),empty)</f>
        <v>#NAME?</v>
      </c>
      <c r="K1653" s="31" t="str">
        <f t="shared" si="159"/>
        <v/>
      </c>
      <c r="L1653" s="31" t="s">
        <v>14193</v>
      </c>
      <c r="M1653" s="31"/>
      <c r="N1653" s="33" t="e">
        <f>MOD(Rapportage!H1653-Rapportage!F1653,1)-P1653</f>
        <v>#VALUE!</v>
      </c>
      <c r="O1653" s="31" t="str">
        <f>IF(Rapportage!G1653="","",Rapportage!G1653-Rapportage!E1653)</f>
        <v/>
      </c>
      <c r="P1653" s="35" t="str">
        <f>IF(Rapportage!K1653="","",(Rapportage!K1653*60)/1440)</f>
        <v/>
      </c>
      <c r="Q1653" s="40" t="str">
        <f>IF(O1653=1,1-((Rapportage!F842-$X$2)),"")</f>
        <v/>
      </c>
      <c r="R1653" s="40" t="str">
        <f t="shared" si="158"/>
        <v/>
      </c>
      <c r="S1653" s="35" t="str">
        <f>IF(OR(O1653=1,Rapportage!H1653&lt;$X$3),IF(Rapportage!H1653&lt;"00:01","",(Rapportage!H1653-$X$2)),"")</f>
        <v/>
      </c>
      <c r="T1653" s="36" t="str">
        <f t="shared" si="160"/>
        <v/>
      </c>
      <c r="U1653" s="41" t="str">
        <f t="shared" si="161"/>
        <v/>
      </c>
      <c r="V1653" s="36" t="str">
        <f t="shared" si="162"/>
        <v/>
      </c>
      <c r="W1653" s="36" t="str">
        <f t="shared" si="163"/>
        <v/>
      </c>
      <c r="X1653" s="31"/>
      <c r="Y1653" s="31"/>
      <c r="Z1653" s="31" t="s">
        <v>10846</v>
      </c>
      <c r="AA1653" s="31">
        <v>1652</v>
      </c>
      <c r="AB1653" s="31"/>
      <c r="AC1653" s="31"/>
      <c r="AD1653" s="31"/>
      <c r="AE1653" s="31"/>
      <c r="AF1653" s="31"/>
    </row>
    <row r="1654" spans="1:32">
      <c r="A1654" s="31" t="str">
        <f>IF((Rapportage!A1654)="","",_xlfn.CONCAT(REPT("0",4-LEN(Rapportage!A1654)),Rapportage!A1654))</f>
        <v/>
      </c>
      <c r="B1654" s="31" t="s">
        <v>4965</v>
      </c>
      <c r="C1654" s="31" t="str">
        <f>IF((Rapportage!C1654)="","",_xlfn.CONCAT(REPT("0",10-LEN(Rapportage!C1654)),Rapportage!C1654))</f>
        <v/>
      </c>
      <c r="D1654" s="31" t="s">
        <v>4966</v>
      </c>
      <c r="E1654" s="31" t="s">
        <v>19235</v>
      </c>
      <c r="F1654" s="31" t="s">
        <v>16713</v>
      </c>
      <c r="G1654" s="31" t="s">
        <v>4967</v>
      </c>
      <c r="H1654" s="31" t="s">
        <v>10847</v>
      </c>
      <c r="I1654" s="31">
        <v>1766</v>
      </c>
      <c r="J1654" s="31" t="e">
        <f ca="1">IF(($AB$2-$AA$2) &gt;= 0,IF(LEN(TEXT((V1654)*100,"00000"))=3,_xlfn.CONCAT(0,TEXT((V1654)*100,"00000")),TEXT((V1654)*100,"00000")),empty)</f>
        <v>#NAME?</v>
      </c>
      <c r="K1654" s="31" t="str">
        <f t="shared" si="159"/>
        <v/>
      </c>
      <c r="L1654" s="31" t="s">
        <v>14194</v>
      </c>
      <c r="M1654" s="31"/>
      <c r="N1654" s="33" t="e">
        <f>MOD(Rapportage!H1654-Rapportage!F1654,1)-P1654</f>
        <v>#VALUE!</v>
      </c>
      <c r="O1654" s="31" t="str">
        <f>IF(Rapportage!G1654="","",Rapportage!G1654-Rapportage!E1654)</f>
        <v/>
      </c>
      <c r="P1654" s="35" t="str">
        <f>IF(Rapportage!K1654="","",(Rapportage!K1654*60)/1440)</f>
        <v/>
      </c>
      <c r="Q1654" s="40" t="str">
        <f>IF(O1654=1,1-((Rapportage!F843-$X$2)),"")</f>
        <v/>
      </c>
      <c r="R1654" s="40" t="str">
        <f t="shared" si="158"/>
        <v/>
      </c>
      <c r="S1654" s="35" t="str">
        <f>IF(OR(O1654=1,Rapportage!H1654&lt;$X$3),IF(Rapportage!H1654&lt;"00:01","",(Rapportage!H1654-$X$2)),"")</f>
        <v/>
      </c>
      <c r="T1654" s="36" t="str">
        <f t="shared" si="160"/>
        <v/>
      </c>
      <c r="U1654" s="41" t="str">
        <f t="shared" si="161"/>
        <v/>
      </c>
      <c r="V1654" s="36" t="str">
        <f t="shared" si="162"/>
        <v/>
      </c>
      <c r="W1654" s="36" t="str">
        <f t="shared" si="163"/>
        <v/>
      </c>
      <c r="X1654" s="31"/>
      <c r="Y1654" s="31"/>
      <c r="Z1654" s="31" t="s">
        <v>10848</v>
      </c>
      <c r="AA1654" s="31">
        <v>1653</v>
      </c>
      <c r="AB1654" s="31"/>
      <c r="AC1654" s="31"/>
      <c r="AD1654" s="31"/>
      <c r="AE1654" s="31"/>
      <c r="AF1654" s="31"/>
    </row>
    <row r="1655" spans="1:32">
      <c r="A1655" s="31" t="str">
        <f>IF((Rapportage!A1655)="","",_xlfn.CONCAT(REPT("0",4-LEN(Rapportage!A1655)),Rapportage!A1655))</f>
        <v/>
      </c>
      <c r="B1655" s="31" t="s">
        <v>4968</v>
      </c>
      <c r="C1655" s="31" t="str">
        <f>IF((Rapportage!C1655)="","",_xlfn.CONCAT(REPT("0",10-LEN(Rapportage!C1655)),Rapportage!C1655))</f>
        <v/>
      </c>
      <c r="D1655" s="31" t="s">
        <v>4969</v>
      </c>
      <c r="E1655" s="31" t="s">
        <v>19236</v>
      </c>
      <c r="F1655" s="31" t="s">
        <v>16714</v>
      </c>
      <c r="G1655" s="31" t="s">
        <v>4970</v>
      </c>
      <c r="H1655" s="31" t="s">
        <v>10849</v>
      </c>
      <c r="I1655" s="31">
        <v>1766</v>
      </c>
      <c r="J1655" s="31" t="e">
        <f ca="1">IF(($AB$2-$AA$2) &gt;= 0,IF(LEN(TEXT((V1655)*100,"00000"))=3,_xlfn.CONCAT(0,TEXT((V1655)*100,"00000")),TEXT((V1655)*100,"00000")),empty)</f>
        <v>#NAME?</v>
      </c>
      <c r="K1655" s="31" t="str">
        <f t="shared" si="159"/>
        <v/>
      </c>
      <c r="L1655" s="31" t="s">
        <v>14195</v>
      </c>
      <c r="M1655" s="31"/>
      <c r="N1655" s="33" t="e">
        <f>MOD(Rapportage!H1655-Rapportage!F1655,1)-P1655</f>
        <v>#VALUE!</v>
      </c>
      <c r="O1655" s="31" t="str">
        <f>IF(Rapportage!G1655="","",Rapportage!G1655-Rapportage!E1655)</f>
        <v/>
      </c>
      <c r="P1655" s="35" t="str">
        <f>IF(Rapportage!K1655="","",(Rapportage!K1655*60)/1440)</f>
        <v/>
      </c>
      <c r="Q1655" s="40" t="str">
        <f>IF(O1655=1,1-((Rapportage!F844-$X$2)),"")</f>
        <v/>
      </c>
      <c r="R1655" s="40" t="str">
        <f t="shared" si="158"/>
        <v/>
      </c>
      <c r="S1655" s="35" t="str">
        <f>IF(OR(O1655=1,Rapportage!H1655&lt;$X$3),IF(Rapportage!H1655&lt;"00:01","",(Rapportage!H1655-$X$2)),"")</f>
        <v/>
      </c>
      <c r="T1655" s="36" t="str">
        <f t="shared" si="160"/>
        <v/>
      </c>
      <c r="U1655" s="41" t="str">
        <f t="shared" si="161"/>
        <v/>
      </c>
      <c r="V1655" s="36" t="str">
        <f t="shared" si="162"/>
        <v/>
      </c>
      <c r="W1655" s="36" t="str">
        <f t="shared" si="163"/>
        <v/>
      </c>
      <c r="X1655" s="31"/>
      <c r="Y1655" s="31"/>
      <c r="Z1655" s="31" t="s">
        <v>10850</v>
      </c>
      <c r="AA1655" s="31">
        <v>1654</v>
      </c>
      <c r="AB1655" s="31"/>
      <c r="AC1655" s="31"/>
      <c r="AD1655" s="31"/>
      <c r="AE1655" s="31"/>
      <c r="AF1655" s="31"/>
    </row>
    <row r="1656" spans="1:32">
      <c r="A1656" s="31" t="str">
        <f>IF((Rapportage!A1656)="","",_xlfn.CONCAT(REPT("0",4-LEN(Rapportage!A1656)),Rapportage!A1656))</f>
        <v/>
      </c>
      <c r="B1656" s="31" t="s">
        <v>4971</v>
      </c>
      <c r="C1656" s="31" t="str">
        <f>IF((Rapportage!C1656)="","",_xlfn.CONCAT(REPT("0",10-LEN(Rapportage!C1656)),Rapportage!C1656))</f>
        <v/>
      </c>
      <c r="D1656" s="31" t="s">
        <v>4972</v>
      </c>
      <c r="E1656" s="31" t="s">
        <v>19237</v>
      </c>
      <c r="F1656" s="31" t="s">
        <v>16715</v>
      </c>
      <c r="G1656" s="31" t="s">
        <v>4973</v>
      </c>
      <c r="H1656" s="31" t="s">
        <v>10851</v>
      </c>
      <c r="I1656" s="31">
        <v>1766</v>
      </c>
      <c r="J1656" s="31" t="e">
        <f ca="1">IF(($AB$2-$AA$2) &gt;= 0,IF(LEN(TEXT((V1656)*100,"00000"))=3,_xlfn.CONCAT(0,TEXT((V1656)*100,"00000")),TEXT((V1656)*100,"00000")),empty)</f>
        <v>#NAME?</v>
      </c>
      <c r="K1656" s="31" t="str">
        <f t="shared" si="159"/>
        <v/>
      </c>
      <c r="L1656" s="31" t="s">
        <v>14196</v>
      </c>
      <c r="M1656" s="31"/>
      <c r="N1656" s="33" t="e">
        <f>MOD(Rapportage!H1656-Rapportage!F1656,1)-P1656</f>
        <v>#VALUE!</v>
      </c>
      <c r="O1656" s="31" t="str">
        <f>IF(Rapportage!G1656="","",Rapportage!G1656-Rapportage!E1656)</f>
        <v/>
      </c>
      <c r="P1656" s="35" t="str">
        <f>IF(Rapportage!K1656="","",(Rapportage!K1656*60)/1440)</f>
        <v/>
      </c>
      <c r="Q1656" s="40" t="str">
        <f>IF(O1656=1,1-((Rapportage!F845-$X$2)),"")</f>
        <v/>
      </c>
      <c r="R1656" s="40" t="str">
        <f t="shared" si="158"/>
        <v/>
      </c>
      <c r="S1656" s="35" t="str">
        <f>IF(OR(O1656=1,Rapportage!H1656&lt;$X$3),IF(Rapportage!H1656&lt;"00:01","",(Rapportage!H1656-$X$2)),"")</f>
        <v/>
      </c>
      <c r="T1656" s="36" t="str">
        <f t="shared" si="160"/>
        <v/>
      </c>
      <c r="U1656" s="41" t="str">
        <f t="shared" si="161"/>
        <v/>
      </c>
      <c r="V1656" s="36" t="str">
        <f t="shared" si="162"/>
        <v/>
      </c>
      <c r="W1656" s="36" t="str">
        <f t="shared" si="163"/>
        <v/>
      </c>
      <c r="X1656" s="31"/>
      <c r="Y1656" s="31"/>
      <c r="Z1656" s="31" t="s">
        <v>10852</v>
      </c>
      <c r="AA1656" s="31">
        <v>1655</v>
      </c>
      <c r="AB1656" s="31"/>
      <c r="AC1656" s="31"/>
      <c r="AD1656" s="31"/>
      <c r="AE1656" s="31"/>
      <c r="AF1656" s="31"/>
    </row>
    <row r="1657" spans="1:32">
      <c r="A1657" s="31" t="str">
        <f>IF((Rapportage!A1657)="","",_xlfn.CONCAT(REPT("0",4-LEN(Rapportage!A1657)),Rapportage!A1657))</f>
        <v/>
      </c>
      <c r="B1657" s="31" t="s">
        <v>4974</v>
      </c>
      <c r="C1657" s="31" t="str">
        <f>IF((Rapportage!C1657)="","",_xlfn.CONCAT(REPT("0",10-LEN(Rapportage!C1657)),Rapportage!C1657))</f>
        <v/>
      </c>
      <c r="D1657" s="31" t="s">
        <v>4975</v>
      </c>
      <c r="E1657" s="31" t="s">
        <v>19238</v>
      </c>
      <c r="F1657" s="31" t="s">
        <v>16716</v>
      </c>
      <c r="G1657" s="31" t="s">
        <v>4976</v>
      </c>
      <c r="H1657" s="31" t="s">
        <v>10853</v>
      </c>
      <c r="I1657" s="31">
        <v>1766</v>
      </c>
      <c r="J1657" s="31" t="e">
        <f ca="1">IF(($AB$2-$AA$2) &gt;= 0,IF(LEN(TEXT((V1657)*100,"00000"))=3,_xlfn.CONCAT(0,TEXT((V1657)*100,"00000")),TEXT((V1657)*100,"00000")),empty)</f>
        <v>#NAME?</v>
      </c>
      <c r="K1657" s="31" t="str">
        <f t="shared" si="159"/>
        <v/>
      </c>
      <c r="L1657" s="31" t="s">
        <v>14197</v>
      </c>
      <c r="M1657" s="31"/>
      <c r="N1657" s="33" t="e">
        <f>MOD(Rapportage!H1657-Rapportage!F1657,1)-P1657</f>
        <v>#VALUE!</v>
      </c>
      <c r="O1657" s="31" t="str">
        <f>IF(Rapportage!G1657="","",Rapportage!G1657-Rapportage!E1657)</f>
        <v/>
      </c>
      <c r="P1657" s="35" t="str">
        <f>IF(Rapportage!K1657="","",(Rapportage!K1657*60)/1440)</f>
        <v/>
      </c>
      <c r="Q1657" s="40" t="str">
        <f>IF(O1657=1,1-((Rapportage!F846-$X$2)),"")</f>
        <v/>
      </c>
      <c r="R1657" s="40" t="str">
        <f t="shared" si="158"/>
        <v/>
      </c>
      <c r="S1657" s="35" t="str">
        <f>IF(OR(O1657=1,Rapportage!H1657&lt;$X$3),IF(Rapportage!H1657&lt;"00:01","",(Rapportage!H1657-$X$2)),"")</f>
        <v/>
      </c>
      <c r="T1657" s="36" t="str">
        <f t="shared" si="160"/>
        <v/>
      </c>
      <c r="U1657" s="41" t="str">
        <f t="shared" si="161"/>
        <v/>
      </c>
      <c r="V1657" s="36" t="str">
        <f t="shared" si="162"/>
        <v/>
      </c>
      <c r="W1657" s="36" t="str">
        <f t="shared" si="163"/>
        <v/>
      </c>
      <c r="X1657" s="31"/>
      <c r="Y1657" s="31"/>
      <c r="Z1657" s="31" t="s">
        <v>10854</v>
      </c>
      <c r="AA1657" s="31">
        <v>1656</v>
      </c>
      <c r="AB1657" s="31"/>
      <c r="AC1657" s="31"/>
      <c r="AD1657" s="31"/>
      <c r="AE1657" s="31"/>
      <c r="AF1657" s="31"/>
    </row>
    <row r="1658" spans="1:32">
      <c r="A1658" s="31" t="str">
        <f>IF((Rapportage!A1658)="","",_xlfn.CONCAT(REPT("0",4-LEN(Rapportage!A1658)),Rapportage!A1658))</f>
        <v/>
      </c>
      <c r="B1658" s="31" t="s">
        <v>4977</v>
      </c>
      <c r="C1658" s="31" t="str">
        <f>IF((Rapportage!C1658)="","",_xlfn.CONCAT(REPT("0",10-LEN(Rapportage!C1658)),Rapportage!C1658))</f>
        <v/>
      </c>
      <c r="D1658" s="31" t="s">
        <v>4978</v>
      </c>
      <c r="E1658" s="31" t="s">
        <v>19239</v>
      </c>
      <c r="F1658" s="31" t="s">
        <v>16717</v>
      </c>
      <c r="G1658" s="31" t="s">
        <v>4979</v>
      </c>
      <c r="H1658" s="31" t="s">
        <v>10855</v>
      </c>
      <c r="I1658" s="31">
        <v>1766</v>
      </c>
      <c r="J1658" s="31" t="e">
        <f ca="1">IF(($AB$2-$AA$2) &gt;= 0,IF(LEN(TEXT((V1658)*100,"00000"))=3,_xlfn.CONCAT(0,TEXT((V1658)*100,"00000")),TEXT((V1658)*100,"00000")),empty)</f>
        <v>#NAME?</v>
      </c>
      <c r="K1658" s="31" t="str">
        <f t="shared" si="159"/>
        <v/>
      </c>
      <c r="L1658" s="31" t="s">
        <v>14198</v>
      </c>
      <c r="M1658" s="31"/>
      <c r="N1658" s="33" t="e">
        <f>MOD(Rapportage!H1658-Rapportage!F1658,1)-P1658</f>
        <v>#VALUE!</v>
      </c>
      <c r="O1658" s="31" t="str">
        <f>IF(Rapportage!G1658="","",Rapportage!G1658-Rapportage!E1658)</f>
        <v/>
      </c>
      <c r="P1658" s="35" t="str">
        <f>IF(Rapportage!K1658="","",(Rapportage!K1658*60)/1440)</f>
        <v/>
      </c>
      <c r="Q1658" s="40" t="str">
        <f>IF(O1658=1,1-((Rapportage!F847-$X$2)),"")</f>
        <v/>
      </c>
      <c r="R1658" s="40" t="str">
        <f t="shared" si="158"/>
        <v/>
      </c>
      <c r="S1658" s="35" t="str">
        <f>IF(OR(O1658=1,Rapportage!H1658&lt;$X$3),IF(Rapportage!H1658&lt;"00:01","",(Rapportage!H1658-$X$2)),"")</f>
        <v/>
      </c>
      <c r="T1658" s="36" t="str">
        <f t="shared" si="160"/>
        <v/>
      </c>
      <c r="U1658" s="41" t="str">
        <f t="shared" si="161"/>
        <v/>
      </c>
      <c r="V1658" s="36" t="str">
        <f t="shared" si="162"/>
        <v/>
      </c>
      <c r="W1658" s="36" t="str">
        <f t="shared" si="163"/>
        <v/>
      </c>
      <c r="X1658" s="31"/>
      <c r="Y1658" s="31"/>
      <c r="Z1658" s="31" t="s">
        <v>10856</v>
      </c>
      <c r="AA1658" s="31">
        <v>1657</v>
      </c>
      <c r="AB1658" s="31"/>
      <c r="AC1658" s="31"/>
      <c r="AD1658" s="31"/>
      <c r="AE1658" s="31"/>
      <c r="AF1658" s="31"/>
    </row>
    <row r="1659" spans="1:32">
      <c r="A1659" s="31" t="str">
        <f>IF((Rapportage!A1659)="","",_xlfn.CONCAT(REPT("0",4-LEN(Rapportage!A1659)),Rapportage!A1659))</f>
        <v/>
      </c>
      <c r="B1659" s="31" t="s">
        <v>4980</v>
      </c>
      <c r="C1659" s="31" t="str">
        <f>IF((Rapportage!C1659)="","",_xlfn.CONCAT(REPT("0",10-LEN(Rapportage!C1659)),Rapportage!C1659))</f>
        <v/>
      </c>
      <c r="D1659" s="31" t="s">
        <v>4981</v>
      </c>
      <c r="E1659" s="31" t="s">
        <v>19240</v>
      </c>
      <c r="F1659" s="31" t="s">
        <v>16718</v>
      </c>
      <c r="G1659" s="31" t="s">
        <v>4982</v>
      </c>
      <c r="H1659" s="31" t="s">
        <v>10857</v>
      </c>
      <c r="I1659" s="31">
        <v>1766</v>
      </c>
      <c r="J1659" s="31" t="e">
        <f ca="1">IF(($AB$2-$AA$2) &gt;= 0,IF(LEN(TEXT((V1659)*100,"00000"))=3,_xlfn.CONCAT(0,TEXT((V1659)*100,"00000")),TEXT((V1659)*100,"00000")),empty)</f>
        <v>#NAME?</v>
      </c>
      <c r="K1659" s="31" t="str">
        <f t="shared" si="159"/>
        <v/>
      </c>
      <c r="L1659" s="31" t="s">
        <v>14199</v>
      </c>
      <c r="M1659" s="31"/>
      <c r="N1659" s="33" t="e">
        <f>MOD(Rapportage!H1659-Rapportage!F1659,1)-P1659</f>
        <v>#VALUE!</v>
      </c>
      <c r="O1659" s="31" t="str">
        <f>IF(Rapportage!G1659="","",Rapportage!G1659-Rapportage!E1659)</f>
        <v/>
      </c>
      <c r="P1659" s="35" t="str">
        <f>IF(Rapportage!K1659="","",(Rapportage!K1659*60)/1440)</f>
        <v/>
      </c>
      <c r="Q1659" s="40" t="str">
        <f>IF(O1659=1,1-((Rapportage!F848-$X$2)),"")</f>
        <v/>
      </c>
      <c r="R1659" s="40" t="str">
        <f t="shared" si="158"/>
        <v/>
      </c>
      <c r="S1659" s="35" t="str">
        <f>IF(OR(O1659=1,Rapportage!H1659&lt;$X$3),IF(Rapportage!H1659&lt;"00:01","",(Rapportage!H1659-$X$2)),"")</f>
        <v/>
      </c>
      <c r="T1659" s="36" t="str">
        <f t="shared" si="160"/>
        <v/>
      </c>
      <c r="U1659" s="41" t="str">
        <f t="shared" si="161"/>
        <v/>
      </c>
      <c r="V1659" s="36" t="str">
        <f t="shared" si="162"/>
        <v/>
      </c>
      <c r="W1659" s="36" t="str">
        <f t="shared" si="163"/>
        <v/>
      </c>
      <c r="X1659" s="31"/>
      <c r="Y1659" s="31"/>
      <c r="Z1659" s="31" t="s">
        <v>10858</v>
      </c>
      <c r="AA1659" s="31">
        <v>1658</v>
      </c>
      <c r="AB1659" s="31"/>
      <c r="AC1659" s="31"/>
      <c r="AD1659" s="31"/>
      <c r="AE1659" s="31"/>
      <c r="AF1659" s="31"/>
    </row>
    <row r="1660" spans="1:32">
      <c r="A1660" s="31" t="str">
        <f>IF((Rapportage!A1660)="","",_xlfn.CONCAT(REPT("0",4-LEN(Rapportage!A1660)),Rapportage!A1660))</f>
        <v/>
      </c>
      <c r="B1660" s="31" t="s">
        <v>4983</v>
      </c>
      <c r="C1660" s="31" t="str">
        <f>IF((Rapportage!C1660)="","",_xlfn.CONCAT(REPT("0",10-LEN(Rapportage!C1660)),Rapportage!C1660))</f>
        <v/>
      </c>
      <c r="D1660" s="31" t="s">
        <v>4984</v>
      </c>
      <c r="E1660" s="31" t="s">
        <v>19241</v>
      </c>
      <c r="F1660" s="31" t="s">
        <v>16719</v>
      </c>
      <c r="G1660" s="31" t="s">
        <v>4985</v>
      </c>
      <c r="H1660" s="31" t="s">
        <v>10859</v>
      </c>
      <c r="I1660" s="31">
        <v>1766</v>
      </c>
      <c r="J1660" s="31" t="e">
        <f ca="1">IF(($AB$2-$AA$2) &gt;= 0,IF(LEN(TEXT((V1660)*100,"00000"))=3,_xlfn.CONCAT(0,TEXT((V1660)*100,"00000")),TEXT((V1660)*100,"00000")),empty)</f>
        <v>#NAME?</v>
      </c>
      <c r="K1660" s="31" t="str">
        <f t="shared" si="159"/>
        <v/>
      </c>
      <c r="L1660" s="31" t="s">
        <v>14200</v>
      </c>
      <c r="M1660" s="31"/>
      <c r="N1660" s="33" t="e">
        <f>MOD(Rapportage!H1660-Rapportage!F1660,1)-P1660</f>
        <v>#VALUE!</v>
      </c>
      <c r="O1660" s="31" t="str">
        <f>IF(Rapportage!G1660="","",Rapportage!G1660-Rapportage!E1660)</f>
        <v/>
      </c>
      <c r="P1660" s="35" t="str">
        <f>IF(Rapportage!K1660="","",(Rapportage!K1660*60)/1440)</f>
        <v/>
      </c>
      <c r="Q1660" s="40" t="str">
        <f>IF(O1660=1,1-((Rapportage!F849-$X$2)),"")</f>
        <v/>
      </c>
      <c r="R1660" s="40" t="str">
        <f t="shared" si="158"/>
        <v/>
      </c>
      <c r="S1660" s="35" t="str">
        <f>IF(OR(O1660=1,Rapportage!H1660&lt;$X$3),IF(Rapportage!H1660&lt;"00:01","",(Rapportage!H1660-$X$2)),"")</f>
        <v/>
      </c>
      <c r="T1660" s="36" t="str">
        <f t="shared" si="160"/>
        <v/>
      </c>
      <c r="U1660" s="41" t="str">
        <f t="shared" si="161"/>
        <v/>
      </c>
      <c r="V1660" s="36" t="str">
        <f t="shared" si="162"/>
        <v/>
      </c>
      <c r="W1660" s="36" t="str">
        <f t="shared" si="163"/>
        <v/>
      </c>
      <c r="X1660" s="31"/>
      <c r="Y1660" s="31"/>
      <c r="Z1660" s="31" t="s">
        <v>10860</v>
      </c>
      <c r="AA1660" s="31">
        <v>1659</v>
      </c>
      <c r="AB1660" s="31"/>
      <c r="AC1660" s="31"/>
      <c r="AD1660" s="31"/>
      <c r="AE1660" s="31"/>
      <c r="AF1660" s="31"/>
    </row>
    <row r="1661" spans="1:32">
      <c r="A1661" s="31" t="str">
        <f>IF((Rapportage!A1661)="","",_xlfn.CONCAT(REPT("0",4-LEN(Rapportage!A1661)),Rapportage!A1661))</f>
        <v/>
      </c>
      <c r="B1661" s="31" t="s">
        <v>4986</v>
      </c>
      <c r="C1661" s="31" t="str">
        <f>IF((Rapportage!C1661)="","",_xlfn.CONCAT(REPT("0",10-LEN(Rapportage!C1661)),Rapportage!C1661))</f>
        <v/>
      </c>
      <c r="D1661" s="31" t="s">
        <v>4987</v>
      </c>
      <c r="E1661" s="31" t="s">
        <v>19242</v>
      </c>
      <c r="F1661" s="31" t="s">
        <v>16720</v>
      </c>
      <c r="G1661" s="31" t="s">
        <v>4988</v>
      </c>
      <c r="H1661" s="31" t="s">
        <v>10861</v>
      </c>
      <c r="I1661" s="31">
        <v>1766</v>
      </c>
      <c r="J1661" s="31" t="e">
        <f ca="1">IF(($AB$2-$AA$2) &gt;= 0,IF(LEN(TEXT((V1661)*100,"00000"))=3,_xlfn.CONCAT(0,TEXT((V1661)*100,"00000")),TEXT((V1661)*100,"00000")),empty)</f>
        <v>#NAME?</v>
      </c>
      <c r="K1661" s="31" t="str">
        <f t="shared" si="159"/>
        <v/>
      </c>
      <c r="L1661" s="31" t="s">
        <v>14201</v>
      </c>
      <c r="M1661" s="31"/>
      <c r="N1661" s="33" t="e">
        <f>MOD(Rapportage!H1661-Rapportage!F1661,1)-P1661</f>
        <v>#VALUE!</v>
      </c>
      <c r="O1661" s="31" t="str">
        <f>IF(Rapportage!G1661="","",Rapportage!G1661-Rapportage!E1661)</f>
        <v/>
      </c>
      <c r="P1661" s="35" t="str">
        <f>IF(Rapportage!K1661="","",(Rapportage!K1661*60)/1440)</f>
        <v/>
      </c>
      <c r="Q1661" s="40" t="str">
        <f>IF(O1661=1,1-((Rapportage!F850-$X$2)),"")</f>
        <v/>
      </c>
      <c r="R1661" s="40" t="str">
        <f t="shared" si="158"/>
        <v/>
      </c>
      <c r="S1661" s="35" t="str">
        <f>IF(OR(O1661=1,Rapportage!H1661&lt;$X$3),IF(Rapportage!H1661&lt;"00:01","",(Rapportage!H1661-$X$2)),"")</f>
        <v/>
      </c>
      <c r="T1661" s="36" t="str">
        <f t="shared" si="160"/>
        <v/>
      </c>
      <c r="U1661" s="41" t="str">
        <f t="shared" si="161"/>
        <v/>
      </c>
      <c r="V1661" s="36" t="str">
        <f t="shared" si="162"/>
        <v/>
      </c>
      <c r="W1661" s="36" t="str">
        <f t="shared" si="163"/>
        <v/>
      </c>
      <c r="X1661" s="31"/>
      <c r="Y1661" s="31"/>
      <c r="Z1661" s="31" t="s">
        <v>10862</v>
      </c>
      <c r="AA1661" s="31">
        <v>1660</v>
      </c>
      <c r="AB1661" s="31"/>
      <c r="AC1661" s="31"/>
      <c r="AD1661" s="31"/>
      <c r="AE1661" s="31"/>
      <c r="AF1661" s="31"/>
    </row>
    <row r="1662" spans="1:32">
      <c r="A1662" s="31" t="str">
        <f>IF((Rapportage!A1662)="","",_xlfn.CONCAT(REPT("0",4-LEN(Rapportage!A1662)),Rapportage!A1662))</f>
        <v/>
      </c>
      <c r="B1662" s="31" t="s">
        <v>4989</v>
      </c>
      <c r="C1662" s="31" t="str">
        <f>IF((Rapportage!C1662)="","",_xlfn.CONCAT(REPT("0",10-LEN(Rapportage!C1662)),Rapportage!C1662))</f>
        <v/>
      </c>
      <c r="D1662" s="31" t="s">
        <v>4990</v>
      </c>
      <c r="E1662" s="31" t="s">
        <v>19243</v>
      </c>
      <c r="F1662" s="31" t="s">
        <v>16721</v>
      </c>
      <c r="G1662" s="31" t="s">
        <v>4991</v>
      </c>
      <c r="H1662" s="31" t="s">
        <v>10863</v>
      </c>
      <c r="I1662" s="31">
        <v>1766</v>
      </c>
      <c r="J1662" s="31" t="e">
        <f ca="1">IF(($AB$2-$AA$2) &gt;= 0,IF(LEN(TEXT((V1662)*100,"00000"))=3,_xlfn.CONCAT(0,TEXT((V1662)*100,"00000")),TEXT((V1662)*100,"00000")),empty)</f>
        <v>#NAME?</v>
      </c>
      <c r="K1662" s="31" t="str">
        <f t="shared" si="159"/>
        <v/>
      </c>
      <c r="L1662" s="31" t="s">
        <v>14202</v>
      </c>
      <c r="M1662" s="31"/>
      <c r="N1662" s="33" t="e">
        <f>MOD(Rapportage!H1662-Rapportage!F1662,1)-P1662</f>
        <v>#VALUE!</v>
      </c>
      <c r="O1662" s="31" t="str">
        <f>IF(Rapportage!G1662="","",Rapportage!G1662-Rapportage!E1662)</f>
        <v/>
      </c>
      <c r="P1662" s="35" t="str">
        <f>IF(Rapportage!K1662="","",(Rapportage!K1662*60)/1440)</f>
        <v/>
      </c>
      <c r="Q1662" s="40" t="str">
        <f>IF(O1662=1,1-((Rapportage!F851-$X$2)),"")</f>
        <v/>
      </c>
      <c r="R1662" s="40" t="str">
        <f t="shared" si="158"/>
        <v/>
      </c>
      <c r="S1662" s="35" t="str">
        <f>IF(OR(O1662=1,Rapportage!H1662&lt;$X$3),IF(Rapportage!H1662&lt;"00:01","",(Rapportage!H1662-$X$2)),"")</f>
        <v/>
      </c>
      <c r="T1662" s="36" t="str">
        <f t="shared" si="160"/>
        <v/>
      </c>
      <c r="U1662" s="41" t="str">
        <f t="shared" si="161"/>
        <v/>
      </c>
      <c r="V1662" s="36" t="str">
        <f t="shared" si="162"/>
        <v/>
      </c>
      <c r="W1662" s="36" t="str">
        <f t="shared" si="163"/>
        <v/>
      </c>
      <c r="X1662" s="31"/>
      <c r="Y1662" s="31"/>
      <c r="Z1662" s="31" t="s">
        <v>10864</v>
      </c>
      <c r="AA1662" s="31">
        <v>1661</v>
      </c>
      <c r="AB1662" s="31"/>
      <c r="AC1662" s="31"/>
      <c r="AD1662" s="31"/>
      <c r="AE1662" s="31"/>
      <c r="AF1662" s="31"/>
    </row>
    <row r="1663" spans="1:32">
      <c r="A1663" s="31" t="str">
        <f>IF((Rapportage!A1663)="","",_xlfn.CONCAT(REPT("0",4-LEN(Rapportage!A1663)),Rapportage!A1663))</f>
        <v/>
      </c>
      <c r="B1663" s="31" t="s">
        <v>4992</v>
      </c>
      <c r="C1663" s="31" t="str">
        <f>IF((Rapportage!C1663)="","",_xlfn.CONCAT(REPT("0",10-LEN(Rapportage!C1663)),Rapportage!C1663))</f>
        <v/>
      </c>
      <c r="D1663" s="31" t="s">
        <v>4993</v>
      </c>
      <c r="E1663" s="31" t="s">
        <v>19244</v>
      </c>
      <c r="F1663" s="31" t="s">
        <v>16722</v>
      </c>
      <c r="G1663" s="31" t="s">
        <v>4994</v>
      </c>
      <c r="H1663" s="31" t="s">
        <v>10865</v>
      </c>
      <c r="I1663" s="31">
        <v>1766</v>
      </c>
      <c r="J1663" s="31" t="e">
        <f ca="1">IF(($AB$2-$AA$2) &gt;= 0,IF(LEN(TEXT((V1663)*100,"00000"))=3,_xlfn.CONCAT(0,TEXT((V1663)*100,"00000")),TEXT((V1663)*100,"00000")),empty)</f>
        <v>#NAME?</v>
      </c>
      <c r="K1663" s="31" t="str">
        <f t="shared" si="159"/>
        <v/>
      </c>
      <c r="L1663" s="31" t="s">
        <v>14203</v>
      </c>
      <c r="M1663" s="31"/>
      <c r="N1663" s="33" t="e">
        <f>MOD(Rapportage!H1663-Rapportage!F1663,1)-P1663</f>
        <v>#VALUE!</v>
      </c>
      <c r="O1663" s="31" t="str">
        <f>IF(Rapportage!G1663="","",Rapportage!G1663-Rapportage!E1663)</f>
        <v/>
      </c>
      <c r="P1663" s="35" t="str">
        <f>IF(Rapportage!K1663="","",(Rapportage!K1663*60)/1440)</f>
        <v/>
      </c>
      <c r="Q1663" s="40" t="str">
        <f>IF(O1663=1,1-((Rapportage!F852-$X$2)),"")</f>
        <v/>
      </c>
      <c r="R1663" s="40" t="str">
        <f t="shared" si="158"/>
        <v/>
      </c>
      <c r="S1663" s="35" t="str">
        <f>IF(OR(O1663=1,Rapportage!H1663&lt;$X$3),IF(Rapportage!H1663&lt;"00:01","",(Rapportage!H1663-$X$2)),"")</f>
        <v/>
      </c>
      <c r="T1663" s="36" t="str">
        <f t="shared" si="160"/>
        <v/>
      </c>
      <c r="U1663" s="41" t="str">
        <f t="shared" si="161"/>
        <v/>
      </c>
      <c r="V1663" s="36" t="str">
        <f t="shared" si="162"/>
        <v/>
      </c>
      <c r="W1663" s="36" t="str">
        <f t="shared" si="163"/>
        <v/>
      </c>
      <c r="X1663" s="31"/>
      <c r="Y1663" s="31"/>
      <c r="Z1663" s="31" t="s">
        <v>10866</v>
      </c>
      <c r="AA1663" s="31">
        <v>1662</v>
      </c>
      <c r="AB1663" s="31"/>
      <c r="AC1663" s="31"/>
      <c r="AD1663" s="31"/>
      <c r="AE1663" s="31"/>
      <c r="AF1663" s="31"/>
    </row>
    <row r="1664" spans="1:32">
      <c r="A1664" s="31" t="str">
        <f>IF((Rapportage!A1664)="","",_xlfn.CONCAT(REPT("0",4-LEN(Rapportage!A1664)),Rapportage!A1664))</f>
        <v/>
      </c>
      <c r="B1664" s="31" t="s">
        <v>4995</v>
      </c>
      <c r="C1664" s="31" t="str">
        <f>IF((Rapportage!C1664)="","",_xlfn.CONCAT(REPT("0",10-LEN(Rapportage!C1664)),Rapportage!C1664))</f>
        <v/>
      </c>
      <c r="D1664" s="31" t="s">
        <v>4996</v>
      </c>
      <c r="E1664" s="31" t="s">
        <v>19245</v>
      </c>
      <c r="F1664" s="31" t="s">
        <v>16723</v>
      </c>
      <c r="G1664" s="31" t="s">
        <v>4997</v>
      </c>
      <c r="H1664" s="31" t="s">
        <v>10867</v>
      </c>
      <c r="I1664" s="31">
        <v>1766</v>
      </c>
      <c r="J1664" s="31" t="e">
        <f ca="1">IF(($AB$2-$AA$2) &gt;= 0,IF(LEN(TEXT((V1664)*100,"00000"))=3,_xlfn.CONCAT(0,TEXT((V1664)*100,"00000")),TEXT((V1664)*100,"00000")),empty)</f>
        <v>#NAME?</v>
      </c>
      <c r="K1664" s="31" t="str">
        <f t="shared" si="159"/>
        <v/>
      </c>
      <c r="L1664" s="31" t="s">
        <v>14204</v>
      </c>
      <c r="M1664" s="31"/>
      <c r="N1664" s="33" t="e">
        <f>MOD(Rapportage!H1664-Rapportage!F1664,1)-P1664</f>
        <v>#VALUE!</v>
      </c>
      <c r="O1664" s="31" t="str">
        <f>IF(Rapportage!G1664="","",Rapportage!G1664-Rapportage!E1664)</f>
        <v/>
      </c>
      <c r="P1664" s="35" t="str">
        <f>IF(Rapportage!K1664="","",(Rapportage!K1664*60)/1440)</f>
        <v/>
      </c>
      <c r="Q1664" s="40" t="str">
        <f>IF(O1664=1,1-((Rapportage!F853-$X$2)),"")</f>
        <v/>
      </c>
      <c r="R1664" s="40" t="str">
        <f t="shared" si="158"/>
        <v/>
      </c>
      <c r="S1664" s="35" t="str">
        <f>IF(OR(O1664=1,Rapportage!H1664&lt;$X$3),IF(Rapportage!H1664&lt;"00:01","",(Rapportage!H1664-$X$2)),"")</f>
        <v/>
      </c>
      <c r="T1664" s="36" t="str">
        <f t="shared" si="160"/>
        <v/>
      </c>
      <c r="U1664" s="41" t="str">
        <f t="shared" si="161"/>
        <v/>
      </c>
      <c r="V1664" s="36" t="str">
        <f t="shared" si="162"/>
        <v/>
      </c>
      <c r="W1664" s="36" t="str">
        <f t="shared" si="163"/>
        <v/>
      </c>
      <c r="X1664" s="31"/>
      <c r="Y1664" s="31"/>
      <c r="Z1664" s="31" t="s">
        <v>10868</v>
      </c>
      <c r="AA1664" s="31">
        <v>1663</v>
      </c>
      <c r="AB1664" s="31"/>
      <c r="AC1664" s="31"/>
      <c r="AD1664" s="31"/>
      <c r="AE1664" s="31"/>
      <c r="AF1664" s="31"/>
    </row>
    <row r="1665" spans="1:32">
      <c r="A1665" s="31" t="str">
        <f>IF((Rapportage!A1665)="","",_xlfn.CONCAT(REPT("0",4-LEN(Rapportage!A1665)),Rapportage!A1665))</f>
        <v/>
      </c>
      <c r="B1665" s="31" t="s">
        <v>4998</v>
      </c>
      <c r="C1665" s="31" t="str">
        <f>IF((Rapportage!C1665)="","",_xlfn.CONCAT(REPT("0",10-LEN(Rapportage!C1665)),Rapportage!C1665))</f>
        <v/>
      </c>
      <c r="D1665" s="31" t="s">
        <v>4999</v>
      </c>
      <c r="E1665" s="31" t="s">
        <v>19246</v>
      </c>
      <c r="F1665" s="31" t="s">
        <v>16724</v>
      </c>
      <c r="G1665" s="31" t="s">
        <v>5000</v>
      </c>
      <c r="H1665" s="31" t="s">
        <v>10869</v>
      </c>
      <c r="I1665" s="31">
        <v>1766</v>
      </c>
      <c r="J1665" s="31" t="e">
        <f ca="1">IF(($AB$2-$AA$2) &gt;= 0,IF(LEN(TEXT((V1665)*100,"00000"))=3,_xlfn.CONCAT(0,TEXT((V1665)*100,"00000")),TEXT((V1665)*100,"00000")),empty)</f>
        <v>#NAME?</v>
      </c>
      <c r="K1665" s="31" t="str">
        <f t="shared" si="159"/>
        <v/>
      </c>
      <c r="L1665" s="31" t="s">
        <v>14205</v>
      </c>
      <c r="M1665" s="31"/>
      <c r="N1665" s="33" t="e">
        <f>MOD(Rapportage!H1665-Rapportage!F1665,1)-P1665</f>
        <v>#VALUE!</v>
      </c>
      <c r="O1665" s="31" t="str">
        <f>IF(Rapportage!G1665="","",Rapportage!G1665-Rapportage!E1665)</f>
        <v/>
      </c>
      <c r="P1665" s="35" t="str">
        <f>IF(Rapportage!K1665="","",(Rapportage!K1665*60)/1440)</f>
        <v/>
      </c>
      <c r="Q1665" s="40" t="str">
        <f>IF(O1665=1,1-((Rapportage!F854-$X$2)),"")</f>
        <v/>
      </c>
      <c r="R1665" s="40" t="str">
        <f t="shared" si="158"/>
        <v/>
      </c>
      <c r="S1665" s="35" t="str">
        <f>IF(OR(O1665=1,Rapportage!H1665&lt;$X$3),IF(Rapportage!H1665&lt;"00:01","",(Rapportage!H1665-$X$2)),"")</f>
        <v/>
      </c>
      <c r="T1665" s="36" t="str">
        <f t="shared" si="160"/>
        <v/>
      </c>
      <c r="U1665" s="41" t="str">
        <f t="shared" si="161"/>
        <v/>
      </c>
      <c r="V1665" s="36" t="str">
        <f t="shared" si="162"/>
        <v/>
      </c>
      <c r="W1665" s="36" t="str">
        <f t="shared" si="163"/>
        <v/>
      </c>
      <c r="X1665" s="31"/>
      <c r="Y1665" s="31"/>
      <c r="Z1665" s="31" t="s">
        <v>10870</v>
      </c>
      <c r="AA1665" s="31">
        <v>1664</v>
      </c>
      <c r="AB1665" s="31"/>
      <c r="AC1665" s="31"/>
      <c r="AD1665" s="31"/>
      <c r="AE1665" s="31"/>
      <c r="AF1665" s="31"/>
    </row>
    <row r="1666" spans="1:32">
      <c r="A1666" s="31" t="str">
        <f>IF((Rapportage!A1666)="","",_xlfn.CONCAT(REPT("0",4-LEN(Rapportage!A1666)),Rapportage!A1666))</f>
        <v/>
      </c>
      <c r="B1666" s="31" t="s">
        <v>5001</v>
      </c>
      <c r="C1666" s="31" t="str">
        <f>IF((Rapportage!C1666)="","",_xlfn.CONCAT(REPT("0",10-LEN(Rapportage!C1666)),Rapportage!C1666))</f>
        <v/>
      </c>
      <c r="D1666" s="31" t="s">
        <v>5002</v>
      </c>
      <c r="E1666" s="31" t="s">
        <v>19247</v>
      </c>
      <c r="F1666" s="31" t="s">
        <v>16725</v>
      </c>
      <c r="G1666" s="31" t="s">
        <v>5003</v>
      </c>
      <c r="H1666" s="31" t="s">
        <v>10871</v>
      </c>
      <c r="I1666" s="31">
        <v>1766</v>
      </c>
      <c r="J1666" s="31" t="e">
        <f ca="1">IF(($AB$2-$AA$2) &gt;= 0,IF(LEN(TEXT((V1666)*100,"00000"))=3,_xlfn.CONCAT(0,TEXT((V1666)*100,"00000")),TEXT((V1666)*100,"00000")),empty)</f>
        <v>#NAME?</v>
      </c>
      <c r="K1666" s="31" t="str">
        <f t="shared" si="159"/>
        <v/>
      </c>
      <c r="L1666" s="31" t="s">
        <v>14206</v>
      </c>
      <c r="M1666" s="31"/>
      <c r="N1666" s="33" t="e">
        <f>MOD(Rapportage!H1666-Rapportage!F1666,1)-P1666</f>
        <v>#VALUE!</v>
      </c>
      <c r="O1666" s="31" t="str">
        <f>IF(Rapportage!G1666="","",Rapportage!G1666-Rapportage!E1666)</f>
        <v/>
      </c>
      <c r="P1666" s="35" t="str">
        <f>IF(Rapportage!K1666="","",(Rapportage!K1666*60)/1440)</f>
        <v/>
      </c>
      <c r="Q1666" s="40" t="str">
        <f>IF(O1666=1,1-((Rapportage!F855-$X$2)),"")</f>
        <v/>
      </c>
      <c r="R1666" s="40" t="str">
        <f t="shared" ref="R1666:R1729" si="164">IF(Q1666="","",(Q1666-N1666))</f>
        <v/>
      </c>
      <c r="S1666" s="35" t="str">
        <f>IF(OR(O1666=1,Rapportage!H1666&lt;$X$3),IF(Rapportage!H1666&lt;"00:01","",(Rapportage!H1666-$X$2)),"")</f>
        <v/>
      </c>
      <c r="T1666" s="36" t="str">
        <f t="shared" si="160"/>
        <v/>
      </c>
      <c r="U1666" s="41" t="str">
        <f t="shared" si="161"/>
        <v/>
      </c>
      <c r="V1666" s="36" t="str">
        <f t="shared" si="162"/>
        <v/>
      </c>
      <c r="W1666" s="36" t="str">
        <f t="shared" si="163"/>
        <v/>
      </c>
      <c r="X1666" s="31"/>
      <c r="Y1666" s="31"/>
      <c r="Z1666" s="31" t="s">
        <v>10872</v>
      </c>
      <c r="AA1666" s="31">
        <v>1665</v>
      </c>
      <c r="AB1666" s="31"/>
      <c r="AC1666" s="31"/>
      <c r="AD1666" s="31"/>
      <c r="AE1666" s="31"/>
      <c r="AF1666" s="31"/>
    </row>
    <row r="1667" spans="1:32">
      <c r="A1667" s="31" t="str">
        <f>IF((Rapportage!A1667)="","",_xlfn.CONCAT(REPT("0",4-LEN(Rapportage!A1667)),Rapportage!A1667))</f>
        <v/>
      </c>
      <c r="B1667" s="31" t="s">
        <v>5004</v>
      </c>
      <c r="C1667" s="31" t="str">
        <f>IF((Rapportage!C1667)="","",_xlfn.CONCAT(REPT("0",10-LEN(Rapportage!C1667)),Rapportage!C1667))</f>
        <v/>
      </c>
      <c r="D1667" s="31" t="s">
        <v>5005</v>
      </c>
      <c r="E1667" s="31" t="s">
        <v>19248</v>
      </c>
      <c r="F1667" s="31" t="s">
        <v>16726</v>
      </c>
      <c r="G1667" s="31" t="s">
        <v>5006</v>
      </c>
      <c r="H1667" s="31" t="s">
        <v>10873</v>
      </c>
      <c r="I1667" s="31">
        <v>1766</v>
      </c>
      <c r="J1667" s="31" t="e">
        <f ca="1">IF(($AB$2-$AA$2) &gt;= 0,IF(LEN(TEXT((V1667)*100,"00000"))=3,_xlfn.CONCAT(0,TEXT((V1667)*100,"00000")),TEXT((V1667)*100,"00000")),empty)</f>
        <v>#NAME?</v>
      </c>
      <c r="K1667" s="31" t="str">
        <f t="shared" ref="K1667:K1730" si="165">IF(W1667="","",IF(LEN(TEXT((W1667)*100,"00000"))=3,_xlfn.CONCAT(0,TEXT((W1667)*100,"00000")),TEXT((W1667)*100,"00000")))</f>
        <v/>
      </c>
      <c r="L1667" s="31" t="s">
        <v>14207</v>
      </c>
      <c r="M1667" s="31"/>
      <c r="N1667" s="33" t="e">
        <f>MOD(Rapportage!H1667-Rapportage!F1667,1)-P1667</f>
        <v>#VALUE!</v>
      </c>
      <c r="O1667" s="31" t="str">
        <f>IF(Rapportage!G1667="","",Rapportage!G1667-Rapportage!E1667)</f>
        <v/>
      </c>
      <c r="P1667" s="35" t="str">
        <f>IF(Rapportage!K1667="","",(Rapportage!K1667*60)/1440)</f>
        <v/>
      </c>
      <c r="Q1667" s="40" t="str">
        <f>IF(O1667=1,1-((Rapportage!F856-$X$2)),"")</f>
        <v/>
      </c>
      <c r="R1667" s="40" t="str">
        <f t="shared" si="164"/>
        <v/>
      </c>
      <c r="S1667" s="35" t="str">
        <f>IF(OR(O1667=1,Rapportage!H1667&lt;$X$3),IF(Rapportage!H1667&lt;"00:01","",(Rapportage!H1667-$X$2)),"")</f>
        <v/>
      </c>
      <c r="T1667" s="36" t="str">
        <f t="shared" si="160"/>
        <v/>
      </c>
      <c r="U1667" s="41" t="str">
        <f t="shared" si="161"/>
        <v/>
      </c>
      <c r="V1667" s="36" t="str">
        <f t="shared" si="162"/>
        <v/>
      </c>
      <c r="W1667" s="36" t="str">
        <f t="shared" si="163"/>
        <v/>
      </c>
      <c r="X1667" s="31"/>
      <c r="Y1667" s="31"/>
      <c r="Z1667" s="31" t="s">
        <v>10874</v>
      </c>
      <c r="AA1667" s="31">
        <v>1666</v>
      </c>
      <c r="AB1667" s="31"/>
      <c r="AC1667" s="31"/>
      <c r="AD1667" s="31"/>
      <c r="AE1667" s="31"/>
      <c r="AF1667" s="31"/>
    </row>
    <row r="1668" spans="1:32">
      <c r="A1668" s="31" t="str">
        <f>IF((Rapportage!A1668)="","",_xlfn.CONCAT(REPT("0",4-LEN(Rapportage!A1668)),Rapportage!A1668))</f>
        <v/>
      </c>
      <c r="B1668" s="31" t="s">
        <v>5007</v>
      </c>
      <c r="C1668" s="31" t="str">
        <f>IF((Rapportage!C1668)="","",_xlfn.CONCAT(REPT("0",10-LEN(Rapportage!C1668)),Rapportage!C1668))</f>
        <v/>
      </c>
      <c r="D1668" s="31" t="s">
        <v>5008</v>
      </c>
      <c r="E1668" s="31" t="s">
        <v>19249</v>
      </c>
      <c r="F1668" s="31" t="s">
        <v>16727</v>
      </c>
      <c r="G1668" s="31" t="s">
        <v>5009</v>
      </c>
      <c r="H1668" s="31" t="s">
        <v>10875</v>
      </c>
      <c r="I1668" s="31">
        <v>1766</v>
      </c>
      <c r="J1668" s="31" t="e">
        <f ca="1">IF(($AB$2-$AA$2) &gt;= 0,IF(LEN(TEXT((V1668)*100,"00000"))=3,_xlfn.CONCAT(0,TEXT((V1668)*100,"00000")),TEXT((V1668)*100,"00000")),empty)</f>
        <v>#NAME?</v>
      </c>
      <c r="K1668" s="31" t="str">
        <f t="shared" si="165"/>
        <v/>
      </c>
      <c r="L1668" s="31" t="s">
        <v>14208</v>
      </c>
      <c r="M1668" s="31"/>
      <c r="N1668" s="33" t="e">
        <f>MOD(Rapportage!H1668-Rapportage!F1668,1)-P1668</f>
        <v>#VALUE!</v>
      </c>
      <c r="O1668" s="31" t="str">
        <f>IF(Rapportage!G1668="","",Rapportage!G1668-Rapportage!E1668)</f>
        <v/>
      </c>
      <c r="P1668" s="35" t="str">
        <f>IF(Rapportage!K1668="","",(Rapportage!K1668*60)/1440)</f>
        <v/>
      </c>
      <c r="Q1668" s="40" t="str">
        <f>IF(O1668=1,1-((Rapportage!F857-$X$2)),"")</f>
        <v/>
      </c>
      <c r="R1668" s="40" t="str">
        <f t="shared" si="164"/>
        <v/>
      </c>
      <c r="S1668" s="35" t="str">
        <f>IF(OR(O1668=1,Rapportage!H1668&lt;$X$3),IF(Rapportage!H1668&lt;"00:01","",(Rapportage!H1668-$X$2)),"")</f>
        <v/>
      </c>
      <c r="T1668" s="36" t="str">
        <f t="shared" si="160"/>
        <v/>
      </c>
      <c r="U1668" s="41" t="str">
        <f t="shared" si="161"/>
        <v/>
      </c>
      <c r="V1668" s="36" t="str">
        <f t="shared" si="162"/>
        <v/>
      </c>
      <c r="W1668" s="36" t="str">
        <f t="shared" si="163"/>
        <v/>
      </c>
      <c r="X1668" s="31"/>
      <c r="Y1668" s="31"/>
      <c r="Z1668" s="31" t="s">
        <v>10876</v>
      </c>
      <c r="AA1668" s="31">
        <v>1667</v>
      </c>
      <c r="AB1668" s="31"/>
      <c r="AC1668" s="31"/>
      <c r="AD1668" s="31"/>
      <c r="AE1668" s="31"/>
      <c r="AF1668" s="31"/>
    </row>
    <row r="1669" spans="1:32">
      <c r="A1669" s="31" t="str">
        <f>IF((Rapportage!A1669)="","",_xlfn.CONCAT(REPT("0",4-LEN(Rapportage!A1669)),Rapportage!A1669))</f>
        <v/>
      </c>
      <c r="B1669" s="31" t="s">
        <v>5010</v>
      </c>
      <c r="C1669" s="31" t="str">
        <f>IF((Rapportage!C1669)="","",_xlfn.CONCAT(REPT("0",10-LEN(Rapportage!C1669)),Rapportage!C1669))</f>
        <v/>
      </c>
      <c r="D1669" s="31" t="s">
        <v>5011</v>
      </c>
      <c r="E1669" s="31" t="s">
        <v>19250</v>
      </c>
      <c r="F1669" s="31" t="s">
        <v>16728</v>
      </c>
      <c r="G1669" s="31" t="s">
        <v>5012</v>
      </c>
      <c r="H1669" s="31" t="s">
        <v>10877</v>
      </c>
      <c r="I1669" s="31">
        <v>1766</v>
      </c>
      <c r="J1669" s="31" t="e">
        <f ca="1">IF(($AB$2-$AA$2) &gt;= 0,IF(LEN(TEXT((V1669)*100,"00000"))=3,_xlfn.CONCAT(0,TEXT((V1669)*100,"00000")),TEXT((V1669)*100,"00000")),empty)</f>
        <v>#NAME?</v>
      </c>
      <c r="K1669" s="31" t="str">
        <f t="shared" si="165"/>
        <v/>
      </c>
      <c r="L1669" s="31" t="s">
        <v>14209</v>
      </c>
      <c r="M1669" s="31"/>
      <c r="N1669" s="33" t="e">
        <f>MOD(Rapportage!H1669-Rapportage!F1669,1)-P1669</f>
        <v>#VALUE!</v>
      </c>
      <c r="O1669" s="31" t="str">
        <f>IF(Rapportage!G1669="","",Rapportage!G1669-Rapportage!E1669)</f>
        <v/>
      </c>
      <c r="P1669" s="35" t="str">
        <f>IF(Rapportage!K1669="","",(Rapportage!K1669*60)/1440)</f>
        <v/>
      </c>
      <c r="Q1669" s="40" t="str">
        <f>IF(O1669=1,1-((Rapportage!F858-$X$2)),"")</f>
        <v/>
      </c>
      <c r="R1669" s="40" t="str">
        <f t="shared" si="164"/>
        <v/>
      </c>
      <c r="S1669" s="35" t="str">
        <f>IF(OR(O1669=1,Rapportage!H1669&lt;$X$3),IF(Rapportage!H1669&lt;"00:01","",(Rapportage!H1669-$X$2)),"")</f>
        <v/>
      </c>
      <c r="T1669" s="36" t="str">
        <f t="shared" si="160"/>
        <v/>
      </c>
      <c r="U1669" s="41" t="str">
        <f t="shared" si="161"/>
        <v/>
      </c>
      <c r="V1669" s="36" t="str">
        <f t="shared" si="162"/>
        <v/>
      </c>
      <c r="W1669" s="36" t="str">
        <f t="shared" si="163"/>
        <v/>
      </c>
      <c r="X1669" s="31"/>
      <c r="Y1669" s="31"/>
      <c r="Z1669" s="31" t="s">
        <v>10878</v>
      </c>
      <c r="AA1669" s="31">
        <v>1668</v>
      </c>
      <c r="AB1669" s="31"/>
      <c r="AC1669" s="31"/>
      <c r="AD1669" s="31"/>
      <c r="AE1669" s="31"/>
      <c r="AF1669" s="31"/>
    </row>
    <row r="1670" spans="1:32">
      <c r="A1670" s="31" t="str">
        <f>IF((Rapportage!A1670)="","",_xlfn.CONCAT(REPT("0",4-LEN(Rapportage!A1670)),Rapportage!A1670))</f>
        <v/>
      </c>
      <c r="B1670" s="31" t="s">
        <v>5013</v>
      </c>
      <c r="C1670" s="31" t="str">
        <f>IF((Rapportage!C1670)="","",_xlfn.CONCAT(REPT("0",10-LEN(Rapportage!C1670)),Rapportage!C1670))</f>
        <v/>
      </c>
      <c r="D1670" s="31" t="s">
        <v>5014</v>
      </c>
      <c r="E1670" s="31" t="s">
        <v>19251</v>
      </c>
      <c r="F1670" s="31" t="s">
        <v>16729</v>
      </c>
      <c r="G1670" s="31" t="s">
        <v>5015</v>
      </c>
      <c r="H1670" s="31" t="s">
        <v>10879</v>
      </c>
      <c r="I1670" s="31">
        <v>1766</v>
      </c>
      <c r="J1670" s="31" t="e">
        <f ca="1">IF(($AB$2-$AA$2) &gt;= 0,IF(LEN(TEXT((V1670)*100,"00000"))=3,_xlfn.CONCAT(0,TEXT((V1670)*100,"00000")),TEXT((V1670)*100,"00000")),empty)</f>
        <v>#NAME?</v>
      </c>
      <c r="K1670" s="31" t="str">
        <f t="shared" si="165"/>
        <v/>
      </c>
      <c r="L1670" s="31" t="s">
        <v>14210</v>
      </c>
      <c r="M1670" s="31"/>
      <c r="N1670" s="33" t="e">
        <f>MOD(Rapportage!H1670-Rapportage!F1670,1)-P1670</f>
        <v>#VALUE!</v>
      </c>
      <c r="O1670" s="31" t="str">
        <f>IF(Rapportage!G1670="","",Rapportage!G1670-Rapportage!E1670)</f>
        <v/>
      </c>
      <c r="P1670" s="35" t="str">
        <f>IF(Rapportage!K1670="","",(Rapportage!K1670*60)/1440)</f>
        <v/>
      </c>
      <c r="Q1670" s="40" t="str">
        <f>IF(O1670=1,1-((Rapportage!F859-$X$2)),"")</f>
        <v/>
      </c>
      <c r="R1670" s="40" t="str">
        <f t="shared" si="164"/>
        <v/>
      </c>
      <c r="S1670" s="35" t="str">
        <f>IF(OR(O1670=1,Rapportage!H1670&lt;$X$3),IF(Rapportage!H1670&lt;"00:01","",(Rapportage!H1670-$X$2)),"")</f>
        <v/>
      </c>
      <c r="T1670" s="36" t="str">
        <f t="shared" si="160"/>
        <v/>
      </c>
      <c r="U1670" s="41" t="str">
        <f t="shared" si="161"/>
        <v/>
      </c>
      <c r="V1670" s="36" t="str">
        <f t="shared" si="162"/>
        <v/>
      </c>
      <c r="W1670" s="36" t="str">
        <f t="shared" si="163"/>
        <v/>
      </c>
      <c r="X1670" s="31"/>
      <c r="Y1670" s="31"/>
      <c r="Z1670" s="31" t="s">
        <v>10880</v>
      </c>
      <c r="AA1670" s="31">
        <v>1669</v>
      </c>
      <c r="AB1670" s="31"/>
      <c r="AC1670" s="31"/>
      <c r="AD1670" s="31"/>
      <c r="AE1670" s="31"/>
      <c r="AF1670" s="31"/>
    </row>
    <row r="1671" spans="1:32">
      <c r="A1671" s="31" t="str">
        <f>IF((Rapportage!A1671)="","",_xlfn.CONCAT(REPT("0",4-LEN(Rapportage!A1671)),Rapportage!A1671))</f>
        <v/>
      </c>
      <c r="B1671" s="31" t="s">
        <v>5016</v>
      </c>
      <c r="C1671" s="31" t="str">
        <f>IF((Rapportage!C1671)="","",_xlfn.CONCAT(REPT("0",10-LEN(Rapportage!C1671)),Rapportage!C1671))</f>
        <v/>
      </c>
      <c r="D1671" s="31" t="s">
        <v>5017</v>
      </c>
      <c r="E1671" s="31" t="s">
        <v>19252</v>
      </c>
      <c r="F1671" s="31" t="s">
        <v>16730</v>
      </c>
      <c r="G1671" s="31" t="s">
        <v>5018</v>
      </c>
      <c r="H1671" s="31" t="s">
        <v>10881</v>
      </c>
      <c r="I1671" s="31">
        <v>1766</v>
      </c>
      <c r="J1671" s="31" t="e">
        <f ca="1">IF(($AB$2-$AA$2) &gt;= 0,IF(LEN(TEXT((V1671)*100,"00000"))=3,_xlfn.CONCAT(0,TEXT((V1671)*100,"00000")),TEXT((V1671)*100,"00000")),empty)</f>
        <v>#NAME?</v>
      </c>
      <c r="K1671" s="31" t="str">
        <f t="shared" si="165"/>
        <v/>
      </c>
      <c r="L1671" s="31" t="s">
        <v>14211</v>
      </c>
      <c r="M1671" s="31"/>
      <c r="N1671" s="33" t="e">
        <f>MOD(Rapportage!H1671-Rapportage!F1671,1)-P1671</f>
        <v>#VALUE!</v>
      </c>
      <c r="O1671" s="31" t="str">
        <f>IF(Rapportage!G1671="","",Rapportage!G1671-Rapportage!E1671)</f>
        <v/>
      </c>
      <c r="P1671" s="35" t="str">
        <f>IF(Rapportage!K1671="","",(Rapportage!K1671*60)/1440)</f>
        <v/>
      </c>
      <c r="Q1671" s="40" t="str">
        <f>IF(O1671=1,1-((Rapportage!F860-$X$2)),"")</f>
        <v/>
      </c>
      <c r="R1671" s="40" t="str">
        <f t="shared" si="164"/>
        <v/>
      </c>
      <c r="S1671" s="35" t="str">
        <f>IF(OR(O1671=1,Rapportage!H1671&lt;$X$3),IF(Rapportage!H1671&lt;"00:01","",(Rapportage!H1671-$X$2)),"")</f>
        <v/>
      </c>
      <c r="T1671" s="36" t="str">
        <f t="shared" ref="T1671:T1734" si="166">IF(P1671="","",IF(S1671="",((P1671*1440)/60),(((R1671+S1671)*1440)/60)))</f>
        <v/>
      </c>
      <c r="U1671" s="41" t="str">
        <f t="shared" ref="U1671:U1734" si="167">IF(P1671="","",(P1671*1440)/60)</f>
        <v/>
      </c>
      <c r="V1671" s="36" t="str">
        <f t="shared" ref="V1671:V1734" si="168">IF(O1671="","",IF(O1671=0,((P1671*1440)/60),(R1671*1440)/60))</f>
        <v/>
      </c>
      <c r="W1671" s="36" t="str">
        <f t="shared" ref="W1671:W1734" si="169">IF(S1671="","",(S1671*1440)/60)</f>
        <v/>
      </c>
      <c r="X1671" s="31"/>
      <c r="Y1671" s="31"/>
      <c r="Z1671" s="31" t="s">
        <v>10882</v>
      </c>
      <c r="AA1671" s="31">
        <v>1670</v>
      </c>
      <c r="AB1671" s="31"/>
      <c r="AC1671" s="31"/>
      <c r="AD1671" s="31"/>
      <c r="AE1671" s="31"/>
      <c r="AF1671" s="31"/>
    </row>
    <row r="1672" spans="1:32">
      <c r="A1672" s="31" t="str">
        <f>IF((Rapportage!A1672)="","",_xlfn.CONCAT(REPT("0",4-LEN(Rapportage!A1672)),Rapportage!A1672))</f>
        <v/>
      </c>
      <c r="B1672" s="31" t="s">
        <v>5019</v>
      </c>
      <c r="C1672" s="31" t="str">
        <f>IF((Rapportage!C1672)="","",_xlfn.CONCAT(REPT("0",10-LEN(Rapportage!C1672)),Rapportage!C1672))</f>
        <v/>
      </c>
      <c r="D1672" s="31" t="s">
        <v>5020</v>
      </c>
      <c r="E1672" s="31" t="s">
        <v>19253</v>
      </c>
      <c r="F1672" s="31" t="s">
        <v>16731</v>
      </c>
      <c r="G1672" s="31" t="s">
        <v>5021</v>
      </c>
      <c r="H1672" s="31" t="s">
        <v>10883</v>
      </c>
      <c r="I1672" s="31">
        <v>1766</v>
      </c>
      <c r="J1672" s="31" t="e">
        <f ca="1">IF(($AB$2-$AA$2) &gt;= 0,IF(LEN(TEXT((V1672)*100,"00000"))=3,_xlfn.CONCAT(0,TEXT((V1672)*100,"00000")),TEXT((V1672)*100,"00000")),empty)</f>
        <v>#NAME?</v>
      </c>
      <c r="K1672" s="31" t="str">
        <f t="shared" si="165"/>
        <v/>
      </c>
      <c r="L1672" s="31" t="s">
        <v>14212</v>
      </c>
      <c r="M1672" s="31"/>
      <c r="N1672" s="33" t="e">
        <f>MOD(Rapportage!H1672-Rapportage!F1672,1)-P1672</f>
        <v>#VALUE!</v>
      </c>
      <c r="O1672" s="31" t="str">
        <f>IF(Rapportage!G1672="","",Rapportage!G1672-Rapportage!E1672)</f>
        <v/>
      </c>
      <c r="P1672" s="35" t="str">
        <f>IF(Rapportage!K1672="","",(Rapportage!K1672*60)/1440)</f>
        <v/>
      </c>
      <c r="Q1672" s="40" t="str">
        <f>IF(O1672=1,1-((Rapportage!F861-$X$2)),"")</f>
        <v/>
      </c>
      <c r="R1672" s="40" t="str">
        <f t="shared" si="164"/>
        <v/>
      </c>
      <c r="S1672" s="35" t="str">
        <f>IF(OR(O1672=1,Rapportage!H1672&lt;$X$3),IF(Rapportage!H1672&lt;"00:01","",(Rapportage!H1672-$X$2)),"")</f>
        <v/>
      </c>
      <c r="T1672" s="36" t="str">
        <f t="shared" si="166"/>
        <v/>
      </c>
      <c r="U1672" s="41" t="str">
        <f t="shared" si="167"/>
        <v/>
      </c>
      <c r="V1672" s="36" t="str">
        <f t="shared" si="168"/>
        <v/>
      </c>
      <c r="W1672" s="36" t="str">
        <f t="shared" si="169"/>
        <v/>
      </c>
      <c r="X1672" s="31"/>
      <c r="Y1672" s="31"/>
      <c r="Z1672" s="31" t="s">
        <v>10884</v>
      </c>
      <c r="AA1672" s="31">
        <v>1671</v>
      </c>
      <c r="AB1672" s="31"/>
      <c r="AC1672" s="31"/>
      <c r="AD1672" s="31"/>
      <c r="AE1672" s="31"/>
      <c r="AF1672" s="31"/>
    </row>
    <row r="1673" spans="1:32">
      <c r="A1673" s="31" t="str">
        <f>IF((Rapportage!A1673)="","",_xlfn.CONCAT(REPT("0",4-LEN(Rapportage!A1673)),Rapportage!A1673))</f>
        <v/>
      </c>
      <c r="B1673" s="31" t="s">
        <v>5022</v>
      </c>
      <c r="C1673" s="31" t="str">
        <f>IF((Rapportage!C1673)="","",_xlfn.CONCAT(REPT("0",10-LEN(Rapportage!C1673)),Rapportage!C1673))</f>
        <v/>
      </c>
      <c r="D1673" s="31" t="s">
        <v>5023</v>
      </c>
      <c r="E1673" s="31" t="s">
        <v>19254</v>
      </c>
      <c r="F1673" s="31" t="s">
        <v>16732</v>
      </c>
      <c r="G1673" s="31" t="s">
        <v>5024</v>
      </c>
      <c r="H1673" s="31" t="s">
        <v>10885</v>
      </c>
      <c r="I1673" s="31">
        <v>1766</v>
      </c>
      <c r="J1673" s="31" t="e">
        <f ca="1">IF(($AB$2-$AA$2) &gt;= 0,IF(LEN(TEXT((V1673)*100,"00000"))=3,_xlfn.CONCAT(0,TEXT((V1673)*100,"00000")),TEXT((V1673)*100,"00000")),empty)</f>
        <v>#NAME?</v>
      </c>
      <c r="K1673" s="31" t="str">
        <f t="shared" si="165"/>
        <v/>
      </c>
      <c r="L1673" s="31" t="s">
        <v>14213</v>
      </c>
      <c r="M1673" s="31"/>
      <c r="N1673" s="33" t="e">
        <f>MOD(Rapportage!H1673-Rapportage!F1673,1)-P1673</f>
        <v>#VALUE!</v>
      </c>
      <c r="O1673" s="31" t="str">
        <f>IF(Rapportage!G1673="","",Rapportage!G1673-Rapportage!E1673)</f>
        <v/>
      </c>
      <c r="P1673" s="35" t="str">
        <f>IF(Rapportage!K1673="","",(Rapportage!K1673*60)/1440)</f>
        <v/>
      </c>
      <c r="Q1673" s="40" t="str">
        <f>IF(O1673=1,1-((Rapportage!F862-$X$2)),"")</f>
        <v/>
      </c>
      <c r="R1673" s="40" t="str">
        <f t="shared" si="164"/>
        <v/>
      </c>
      <c r="S1673" s="35" t="str">
        <f>IF(OR(O1673=1,Rapportage!H1673&lt;$X$3),IF(Rapportage!H1673&lt;"00:01","",(Rapportage!H1673-$X$2)),"")</f>
        <v/>
      </c>
      <c r="T1673" s="36" t="str">
        <f t="shared" si="166"/>
        <v/>
      </c>
      <c r="U1673" s="41" t="str">
        <f t="shared" si="167"/>
        <v/>
      </c>
      <c r="V1673" s="36" t="str">
        <f t="shared" si="168"/>
        <v/>
      </c>
      <c r="W1673" s="36" t="str">
        <f t="shared" si="169"/>
        <v/>
      </c>
      <c r="X1673" s="31"/>
      <c r="Y1673" s="31"/>
      <c r="Z1673" s="31" t="s">
        <v>10886</v>
      </c>
      <c r="AA1673" s="31">
        <v>1672</v>
      </c>
      <c r="AB1673" s="31"/>
      <c r="AC1673" s="31"/>
      <c r="AD1673" s="31"/>
      <c r="AE1673" s="31"/>
      <c r="AF1673" s="31"/>
    </row>
    <row r="1674" spans="1:32">
      <c r="A1674" s="31" t="str">
        <f>IF((Rapportage!A1674)="","",_xlfn.CONCAT(REPT("0",4-LEN(Rapportage!A1674)),Rapportage!A1674))</f>
        <v/>
      </c>
      <c r="B1674" s="31" t="s">
        <v>5025</v>
      </c>
      <c r="C1674" s="31" t="str">
        <f>IF((Rapportage!C1674)="","",_xlfn.CONCAT(REPT("0",10-LEN(Rapportage!C1674)),Rapportage!C1674))</f>
        <v/>
      </c>
      <c r="D1674" s="31" t="s">
        <v>5026</v>
      </c>
      <c r="E1674" s="31" t="s">
        <v>19255</v>
      </c>
      <c r="F1674" s="31" t="s">
        <v>16733</v>
      </c>
      <c r="G1674" s="31" t="s">
        <v>5027</v>
      </c>
      <c r="H1674" s="31" t="s">
        <v>10887</v>
      </c>
      <c r="I1674" s="31">
        <v>1766</v>
      </c>
      <c r="J1674" s="31" t="e">
        <f ca="1">IF(($AB$2-$AA$2) &gt;= 0,IF(LEN(TEXT((V1674)*100,"00000"))=3,_xlfn.CONCAT(0,TEXT((V1674)*100,"00000")),TEXT((V1674)*100,"00000")),empty)</f>
        <v>#NAME?</v>
      </c>
      <c r="K1674" s="31" t="str">
        <f t="shared" si="165"/>
        <v/>
      </c>
      <c r="L1674" s="31" t="s">
        <v>14214</v>
      </c>
      <c r="M1674" s="31"/>
      <c r="N1674" s="33" t="e">
        <f>MOD(Rapportage!H1674-Rapportage!F1674,1)-P1674</f>
        <v>#VALUE!</v>
      </c>
      <c r="O1674" s="31" t="str">
        <f>IF(Rapportage!G1674="","",Rapportage!G1674-Rapportage!E1674)</f>
        <v/>
      </c>
      <c r="P1674" s="35" t="str">
        <f>IF(Rapportage!K1674="","",(Rapportage!K1674*60)/1440)</f>
        <v/>
      </c>
      <c r="Q1674" s="40" t="str">
        <f>IF(O1674=1,1-((Rapportage!F863-$X$2)),"")</f>
        <v/>
      </c>
      <c r="R1674" s="40" t="str">
        <f t="shared" si="164"/>
        <v/>
      </c>
      <c r="S1674" s="35" t="str">
        <f>IF(OR(O1674=1,Rapportage!H1674&lt;$X$3),IF(Rapportage!H1674&lt;"00:01","",(Rapportage!H1674-$X$2)),"")</f>
        <v/>
      </c>
      <c r="T1674" s="36" t="str">
        <f t="shared" si="166"/>
        <v/>
      </c>
      <c r="U1674" s="41" t="str">
        <f t="shared" si="167"/>
        <v/>
      </c>
      <c r="V1674" s="36" t="str">
        <f t="shared" si="168"/>
        <v/>
      </c>
      <c r="W1674" s="36" t="str">
        <f t="shared" si="169"/>
        <v/>
      </c>
      <c r="X1674" s="31"/>
      <c r="Y1674" s="31"/>
      <c r="Z1674" s="31" t="s">
        <v>10888</v>
      </c>
      <c r="AA1674" s="31">
        <v>1673</v>
      </c>
      <c r="AB1674" s="31"/>
      <c r="AC1674" s="31"/>
      <c r="AD1674" s="31"/>
      <c r="AE1674" s="31"/>
      <c r="AF1674" s="31"/>
    </row>
    <row r="1675" spans="1:32">
      <c r="A1675" s="31" t="str">
        <f>IF((Rapportage!A1675)="","",_xlfn.CONCAT(REPT("0",4-LEN(Rapportage!A1675)),Rapportage!A1675))</f>
        <v/>
      </c>
      <c r="B1675" s="31" t="s">
        <v>5028</v>
      </c>
      <c r="C1675" s="31" t="str">
        <f>IF((Rapportage!C1675)="","",_xlfn.CONCAT(REPT("0",10-LEN(Rapportage!C1675)),Rapportage!C1675))</f>
        <v/>
      </c>
      <c r="D1675" s="31" t="s">
        <v>5029</v>
      </c>
      <c r="E1675" s="31" t="s">
        <v>19256</v>
      </c>
      <c r="F1675" s="31" t="s">
        <v>16734</v>
      </c>
      <c r="G1675" s="31" t="s">
        <v>5030</v>
      </c>
      <c r="H1675" s="31" t="s">
        <v>10889</v>
      </c>
      <c r="I1675" s="31">
        <v>1766</v>
      </c>
      <c r="J1675" s="31" t="e">
        <f ca="1">IF(($AB$2-$AA$2) &gt;= 0,IF(LEN(TEXT((V1675)*100,"00000"))=3,_xlfn.CONCAT(0,TEXT((V1675)*100,"00000")),TEXT((V1675)*100,"00000")),empty)</f>
        <v>#NAME?</v>
      </c>
      <c r="K1675" s="31" t="str">
        <f t="shared" si="165"/>
        <v/>
      </c>
      <c r="L1675" s="31" t="s">
        <v>14215</v>
      </c>
      <c r="M1675" s="31"/>
      <c r="N1675" s="33" t="e">
        <f>MOD(Rapportage!H1675-Rapportage!F1675,1)-P1675</f>
        <v>#VALUE!</v>
      </c>
      <c r="O1675" s="31" t="str">
        <f>IF(Rapportage!G1675="","",Rapportage!G1675-Rapportage!E1675)</f>
        <v/>
      </c>
      <c r="P1675" s="35" t="str">
        <f>IF(Rapportage!K1675="","",(Rapportage!K1675*60)/1440)</f>
        <v/>
      </c>
      <c r="Q1675" s="40" t="str">
        <f>IF(O1675=1,1-((Rapportage!F864-$X$2)),"")</f>
        <v/>
      </c>
      <c r="R1675" s="40" t="str">
        <f t="shared" si="164"/>
        <v/>
      </c>
      <c r="S1675" s="35" t="str">
        <f>IF(OR(O1675=1,Rapportage!H1675&lt;$X$3),IF(Rapportage!H1675&lt;"00:01","",(Rapportage!H1675-$X$2)),"")</f>
        <v/>
      </c>
      <c r="T1675" s="36" t="str">
        <f t="shared" si="166"/>
        <v/>
      </c>
      <c r="U1675" s="41" t="str">
        <f t="shared" si="167"/>
        <v/>
      </c>
      <c r="V1675" s="36" t="str">
        <f t="shared" si="168"/>
        <v/>
      </c>
      <c r="W1675" s="36" t="str">
        <f t="shared" si="169"/>
        <v/>
      </c>
      <c r="X1675" s="31"/>
      <c r="Y1675" s="31"/>
      <c r="Z1675" s="31" t="s">
        <v>10890</v>
      </c>
      <c r="AA1675" s="31">
        <v>1674</v>
      </c>
      <c r="AB1675" s="31"/>
      <c r="AC1675" s="31"/>
      <c r="AD1675" s="31"/>
      <c r="AE1675" s="31"/>
      <c r="AF1675" s="31"/>
    </row>
    <row r="1676" spans="1:32">
      <c r="A1676" s="31" t="str">
        <f>IF((Rapportage!A1676)="","",_xlfn.CONCAT(REPT("0",4-LEN(Rapportage!A1676)),Rapportage!A1676))</f>
        <v/>
      </c>
      <c r="B1676" s="31" t="s">
        <v>5031</v>
      </c>
      <c r="C1676" s="31" t="str">
        <f>IF((Rapportage!C1676)="","",_xlfn.CONCAT(REPT("0",10-LEN(Rapportage!C1676)),Rapportage!C1676))</f>
        <v/>
      </c>
      <c r="D1676" s="31" t="s">
        <v>5032</v>
      </c>
      <c r="E1676" s="31" t="s">
        <v>19257</v>
      </c>
      <c r="F1676" s="31" t="s">
        <v>16735</v>
      </c>
      <c r="G1676" s="31" t="s">
        <v>5033</v>
      </c>
      <c r="H1676" s="31" t="s">
        <v>10891</v>
      </c>
      <c r="I1676" s="31">
        <v>1766</v>
      </c>
      <c r="J1676" s="31" t="e">
        <f ca="1">IF(($AB$2-$AA$2) &gt;= 0,IF(LEN(TEXT((V1676)*100,"00000"))=3,_xlfn.CONCAT(0,TEXT((V1676)*100,"00000")),TEXT((V1676)*100,"00000")),empty)</f>
        <v>#NAME?</v>
      </c>
      <c r="K1676" s="31" t="str">
        <f t="shared" si="165"/>
        <v/>
      </c>
      <c r="L1676" s="31" t="s">
        <v>14216</v>
      </c>
      <c r="M1676" s="31"/>
      <c r="N1676" s="33" t="e">
        <f>MOD(Rapportage!H1676-Rapportage!F1676,1)-P1676</f>
        <v>#VALUE!</v>
      </c>
      <c r="O1676" s="31" t="str">
        <f>IF(Rapportage!G1676="","",Rapportage!G1676-Rapportage!E1676)</f>
        <v/>
      </c>
      <c r="P1676" s="35" t="str">
        <f>IF(Rapportage!K1676="","",(Rapportage!K1676*60)/1440)</f>
        <v/>
      </c>
      <c r="Q1676" s="40" t="str">
        <f>IF(O1676=1,1-((Rapportage!F865-$X$2)),"")</f>
        <v/>
      </c>
      <c r="R1676" s="40" t="str">
        <f t="shared" si="164"/>
        <v/>
      </c>
      <c r="S1676" s="35" t="str">
        <f>IF(OR(O1676=1,Rapportage!H1676&lt;$X$3),IF(Rapportage!H1676&lt;"00:01","",(Rapportage!H1676-$X$2)),"")</f>
        <v/>
      </c>
      <c r="T1676" s="36" t="str">
        <f t="shared" si="166"/>
        <v/>
      </c>
      <c r="U1676" s="41" t="str">
        <f t="shared" si="167"/>
        <v/>
      </c>
      <c r="V1676" s="36" t="str">
        <f t="shared" si="168"/>
        <v/>
      </c>
      <c r="W1676" s="36" t="str">
        <f t="shared" si="169"/>
        <v/>
      </c>
      <c r="X1676" s="31"/>
      <c r="Y1676" s="31"/>
      <c r="Z1676" s="31" t="s">
        <v>10892</v>
      </c>
      <c r="AA1676" s="31">
        <v>1675</v>
      </c>
      <c r="AB1676" s="31"/>
      <c r="AC1676" s="31"/>
      <c r="AD1676" s="31"/>
      <c r="AE1676" s="31"/>
      <c r="AF1676" s="31"/>
    </row>
    <row r="1677" spans="1:32">
      <c r="A1677" s="31" t="str">
        <f>IF((Rapportage!A1677)="","",_xlfn.CONCAT(REPT("0",4-LEN(Rapportage!A1677)),Rapportage!A1677))</f>
        <v/>
      </c>
      <c r="B1677" s="31" t="s">
        <v>5034</v>
      </c>
      <c r="C1677" s="31" t="str">
        <f>IF((Rapportage!C1677)="","",_xlfn.CONCAT(REPT("0",10-LEN(Rapportage!C1677)),Rapportage!C1677))</f>
        <v/>
      </c>
      <c r="D1677" s="31" t="s">
        <v>5035</v>
      </c>
      <c r="E1677" s="31" t="s">
        <v>19258</v>
      </c>
      <c r="F1677" s="31" t="s">
        <v>16736</v>
      </c>
      <c r="G1677" s="31" t="s">
        <v>5036</v>
      </c>
      <c r="H1677" s="31" t="s">
        <v>10893</v>
      </c>
      <c r="I1677" s="31">
        <v>1766</v>
      </c>
      <c r="J1677" s="31" t="e">
        <f ca="1">IF(($AB$2-$AA$2) &gt;= 0,IF(LEN(TEXT((V1677)*100,"00000"))=3,_xlfn.CONCAT(0,TEXT((V1677)*100,"00000")),TEXT((V1677)*100,"00000")),empty)</f>
        <v>#NAME?</v>
      </c>
      <c r="K1677" s="31" t="str">
        <f t="shared" si="165"/>
        <v/>
      </c>
      <c r="L1677" s="31" t="s">
        <v>14217</v>
      </c>
      <c r="M1677" s="31"/>
      <c r="N1677" s="33" t="e">
        <f>MOD(Rapportage!H1677-Rapportage!F1677,1)-P1677</f>
        <v>#VALUE!</v>
      </c>
      <c r="O1677" s="31" t="str">
        <f>IF(Rapportage!G1677="","",Rapportage!G1677-Rapportage!E1677)</f>
        <v/>
      </c>
      <c r="P1677" s="35" t="str">
        <f>IF(Rapportage!K1677="","",(Rapportage!K1677*60)/1440)</f>
        <v/>
      </c>
      <c r="Q1677" s="40" t="str">
        <f>IF(O1677=1,1-((Rapportage!F866-$X$2)),"")</f>
        <v/>
      </c>
      <c r="R1677" s="40" t="str">
        <f t="shared" si="164"/>
        <v/>
      </c>
      <c r="S1677" s="35" t="str">
        <f>IF(OR(O1677=1,Rapportage!H1677&lt;$X$3),IF(Rapportage!H1677&lt;"00:01","",(Rapportage!H1677-$X$2)),"")</f>
        <v/>
      </c>
      <c r="T1677" s="36" t="str">
        <f t="shared" si="166"/>
        <v/>
      </c>
      <c r="U1677" s="41" t="str">
        <f t="shared" si="167"/>
        <v/>
      </c>
      <c r="V1677" s="36" t="str">
        <f t="shared" si="168"/>
        <v/>
      </c>
      <c r="W1677" s="36" t="str">
        <f t="shared" si="169"/>
        <v/>
      </c>
      <c r="X1677" s="31"/>
      <c r="Y1677" s="31"/>
      <c r="Z1677" s="31" t="s">
        <v>10894</v>
      </c>
      <c r="AA1677" s="31">
        <v>1676</v>
      </c>
      <c r="AB1677" s="31"/>
      <c r="AC1677" s="31"/>
      <c r="AD1677" s="31"/>
      <c r="AE1677" s="31"/>
      <c r="AF1677" s="31"/>
    </row>
    <row r="1678" spans="1:32">
      <c r="A1678" s="31" t="str">
        <f>IF((Rapportage!A1678)="","",_xlfn.CONCAT(REPT("0",4-LEN(Rapportage!A1678)),Rapportage!A1678))</f>
        <v/>
      </c>
      <c r="B1678" s="31" t="s">
        <v>5037</v>
      </c>
      <c r="C1678" s="31" t="str">
        <f>IF((Rapportage!C1678)="","",_xlfn.CONCAT(REPT("0",10-LEN(Rapportage!C1678)),Rapportage!C1678))</f>
        <v/>
      </c>
      <c r="D1678" s="31" t="s">
        <v>5038</v>
      </c>
      <c r="E1678" s="31" t="s">
        <v>19259</v>
      </c>
      <c r="F1678" s="31" t="s">
        <v>16737</v>
      </c>
      <c r="G1678" s="31" t="s">
        <v>5039</v>
      </c>
      <c r="H1678" s="31" t="s">
        <v>10895</v>
      </c>
      <c r="I1678" s="31">
        <v>1766</v>
      </c>
      <c r="J1678" s="31" t="e">
        <f ca="1">IF(($AB$2-$AA$2) &gt;= 0,IF(LEN(TEXT((V1678)*100,"00000"))=3,_xlfn.CONCAT(0,TEXT((V1678)*100,"00000")),TEXT((V1678)*100,"00000")),empty)</f>
        <v>#NAME?</v>
      </c>
      <c r="K1678" s="31" t="str">
        <f t="shared" si="165"/>
        <v/>
      </c>
      <c r="L1678" s="31" t="s">
        <v>14218</v>
      </c>
      <c r="M1678" s="31"/>
      <c r="N1678" s="33" t="e">
        <f>MOD(Rapportage!H1678-Rapportage!F1678,1)-P1678</f>
        <v>#VALUE!</v>
      </c>
      <c r="O1678" s="31" t="str">
        <f>IF(Rapportage!G1678="","",Rapportage!G1678-Rapportage!E1678)</f>
        <v/>
      </c>
      <c r="P1678" s="35" t="str">
        <f>IF(Rapportage!K1678="","",(Rapportage!K1678*60)/1440)</f>
        <v/>
      </c>
      <c r="Q1678" s="40" t="str">
        <f>IF(O1678=1,1-((Rapportage!F867-$X$2)),"")</f>
        <v/>
      </c>
      <c r="R1678" s="40" t="str">
        <f t="shared" si="164"/>
        <v/>
      </c>
      <c r="S1678" s="35" t="str">
        <f>IF(OR(O1678=1,Rapportage!H1678&lt;$X$3),IF(Rapportage!H1678&lt;"00:01","",(Rapportage!H1678-$X$2)),"")</f>
        <v/>
      </c>
      <c r="T1678" s="36" t="str">
        <f t="shared" si="166"/>
        <v/>
      </c>
      <c r="U1678" s="41" t="str">
        <f t="shared" si="167"/>
        <v/>
      </c>
      <c r="V1678" s="36" t="str">
        <f t="shared" si="168"/>
        <v/>
      </c>
      <c r="W1678" s="36" t="str">
        <f t="shared" si="169"/>
        <v/>
      </c>
      <c r="X1678" s="31"/>
      <c r="Y1678" s="31"/>
      <c r="Z1678" s="31" t="s">
        <v>10896</v>
      </c>
      <c r="AA1678" s="31">
        <v>1677</v>
      </c>
      <c r="AB1678" s="31"/>
      <c r="AC1678" s="31"/>
      <c r="AD1678" s="31"/>
      <c r="AE1678" s="31"/>
      <c r="AF1678" s="31"/>
    </row>
    <row r="1679" spans="1:32">
      <c r="A1679" s="31" t="str">
        <f>IF((Rapportage!A1679)="","",_xlfn.CONCAT(REPT("0",4-LEN(Rapportage!A1679)),Rapportage!A1679))</f>
        <v/>
      </c>
      <c r="B1679" s="31" t="s">
        <v>5040</v>
      </c>
      <c r="C1679" s="31" t="str">
        <f>IF((Rapportage!C1679)="","",_xlfn.CONCAT(REPT("0",10-LEN(Rapportage!C1679)),Rapportage!C1679))</f>
        <v/>
      </c>
      <c r="D1679" s="31" t="s">
        <v>5041</v>
      </c>
      <c r="E1679" s="31" t="s">
        <v>19260</v>
      </c>
      <c r="F1679" s="31" t="s">
        <v>16738</v>
      </c>
      <c r="G1679" s="31" t="s">
        <v>5042</v>
      </c>
      <c r="H1679" s="31" t="s">
        <v>10897</v>
      </c>
      <c r="I1679" s="31">
        <v>1766</v>
      </c>
      <c r="J1679" s="31" t="e">
        <f ca="1">IF(($AB$2-$AA$2) &gt;= 0,IF(LEN(TEXT((V1679)*100,"00000"))=3,_xlfn.CONCAT(0,TEXT((V1679)*100,"00000")),TEXT((V1679)*100,"00000")),empty)</f>
        <v>#NAME?</v>
      </c>
      <c r="K1679" s="31" t="str">
        <f t="shared" si="165"/>
        <v/>
      </c>
      <c r="L1679" s="31" t="s">
        <v>14219</v>
      </c>
      <c r="M1679" s="31"/>
      <c r="N1679" s="33" t="e">
        <f>MOD(Rapportage!H1679-Rapportage!F1679,1)-P1679</f>
        <v>#VALUE!</v>
      </c>
      <c r="O1679" s="31" t="str">
        <f>IF(Rapportage!G1679="","",Rapportage!G1679-Rapportage!E1679)</f>
        <v/>
      </c>
      <c r="P1679" s="35" t="str">
        <f>IF(Rapportage!K1679="","",(Rapportage!K1679*60)/1440)</f>
        <v/>
      </c>
      <c r="Q1679" s="40" t="str">
        <f>IF(O1679=1,1-((Rapportage!F868-$X$2)),"")</f>
        <v/>
      </c>
      <c r="R1679" s="40" t="str">
        <f t="shared" si="164"/>
        <v/>
      </c>
      <c r="S1679" s="35" t="str">
        <f>IF(OR(O1679=1,Rapportage!H1679&lt;$X$3),IF(Rapportage!H1679&lt;"00:01","",(Rapportage!H1679-$X$2)),"")</f>
        <v/>
      </c>
      <c r="T1679" s="36" t="str">
        <f t="shared" si="166"/>
        <v/>
      </c>
      <c r="U1679" s="41" t="str">
        <f t="shared" si="167"/>
        <v/>
      </c>
      <c r="V1679" s="36" t="str">
        <f t="shared" si="168"/>
        <v/>
      </c>
      <c r="W1679" s="36" t="str">
        <f t="shared" si="169"/>
        <v/>
      </c>
      <c r="X1679" s="31"/>
      <c r="Y1679" s="31"/>
      <c r="Z1679" s="31" t="s">
        <v>10898</v>
      </c>
      <c r="AA1679" s="31">
        <v>1678</v>
      </c>
      <c r="AB1679" s="31"/>
      <c r="AC1679" s="31"/>
      <c r="AD1679" s="31"/>
      <c r="AE1679" s="31"/>
      <c r="AF1679" s="31"/>
    </row>
    <row r="1680" spans="1:32">
      <c r="A1680" s="31" t="str">
        <f>IF((Rapportage!A1680)="","",_xlfn.CONCAT(REPT("0",4-LEN(Rapportage!A1680)),Rapportage!A1680))</f>
        <v/>
      </c>
      <c r="B1680" s="31" t="s">
        <v>5043</v>
      </c>
      <c r="C1680" s="31" t="str">
        <f>IF((Rapportage!C1680)="","",_xlfn.CONCAT(REPT("0",10-LEN(Rapportage!C1680)),Rapportage!C1680))</f>
        <v/>
      </c>
      <c r="D1680" s="31" t="s">
        <v>5044</v>
      </c>
      <c r="E1680" s="31" t="s">
        <v>19261</v>
      </c>
      <c r="F1680" s="31" t="s">
        <v>16739</v>
      </c>
      <c r="G1680" s="31" t="s">
        <v>5045</v>
      </c>
      <c r="H1680" s="31" t="s">
        <v>10899</v>
      </c>
      <c r="I1680" s="31">
        <v>1766</v>
      </c>
      <c r="J1680" s="31" t="e">
        <f ca="1">IF(($AB$2-$AA$2) &gt;= 0,IF(LEN(TEXT((V1680)*100,"00000"))=3,_xlfn.CONCAT(0,TEXT((V1680)*100,"00000")),TEXT((V1680)*100,"00000")),empty)</f>
        <v>#NAME?</v>
      </c>
      <c r="K1680" s="31" t="str">
        <f t="shared" si="165"/>
        <v/>
      </c>
      <c r="L1680" s="31" t="s">
        <v>14220</v>
      </c>
      <c r="M1680" s="31"/>
      <c r="N1680" s="33" t="e">
        <f>MOD(Rapportage!H1680-Rapportage!F1680,1)-P1680</f>
        <v>#VALUE!</v>
      </c>
      <c r="O1680" s="31" t="str">
        <f>IF(Rapportage!G1680="","",Rapportage!G1680-Rapportage!E1680)</f>
        <v/>
      </c>
      <c r="P1680" s="35" t="str">
        <f>IF(Rapportage!K1680="","",(Rapportage!K1680*60)/1440)</f>
        <v/>
      </c>
      <c r="Q1680" s="40" t="str">
        <f>IF(O1680=1,1-((Rapportage!F869-$X$2)),"")</f>
        <v/>
      </c>
      <c r="R1680" s="40" t="str">
        <f t="shared" si="164"/>
        <v/>
      </c>
      <c r="S1680" s="35" t="str">
        <f>IF(OR(O1680=1,Rapportage!H1680&lt;$X$3),IF(Rapportage!H1680&lt;"00:01","",(Rapportage!H1680-$X$2)),"")</f>
        <v/>
      </c>
      <c r="T1680" s="36" t="str">
        <f t="shared" si="166"/>
        <v/>
      </c>
      <c r="U1680" s="41" t="str">
        <f t="shared" si="167"/>
        <v/>
      </c>
      <c r="V1680" s="36" t="str">
        <f t="shared" si="168"/>
        <v/>
      </c>
      <c r="W1680" s="36" t="str">
        <f t="shared" si="169"/>
        <v/>
      </c>
      <c r="X1680" s="31"/>
      <c r="Y1680" s="31"/>
      <c r="Z1680" s="31" t="s">
        <v>10900</v>
      </c>
      <c r="AA1680" s="31">
        <v>1679</v>
      </c>
      <c r="AB1680" s="31"/>
      <c r="AC1680" s="31"/>
      <c r="AD1680" s="31"/>
      <c r="AE1680" s="31"/>
      <c r="AF1680" s="31"/>
    </row>
    <row r="1681" spans="1:32">
      <c r="A1681" s="31" t="str">
        <f>IF((Rapportage!A1681)="","",_xlfn.CONCAT(REPT("0",4-LEN(Rapportage!A1681)),Rapportage!A1681))</f>
        <v/>
      </c>
      <c r="B1681" s="31" t="s">
        <v>5046</v>
      </c>
      <c r="C1681" s="31" t="str">
        <f>IF((Rapportage!C1681)="","",_xlfn.CONCAT(REPT("0",10-LEN(Rapportage!C1681)),Rapportage!C1681))</f>
        <v/>
      </c>
      <c r="D1681" s="31" t="s">
        <v>5047</v>
      </c>
      <c r="E1681" s="31" t="s">
        <v>19262</v>
      </c>
      <c r="F1681" s="31" t="s">
        <v>16740</v>
      </c>
      <c r="G1681" s="31" t="s">
        <v>5048</v>
      </c>
      <c r="H1681" s="31" t="s">
        <v>10901</v>
      </c>
      <c r="I1681" s="31">
        <v>1766</v>
      </c>
      <c r="J1681" s="31" t="e">
        <f ca="1">IF(($AB$2-$AA$2) &gt;= 0,IF(LEN(TEXT((V1681)*100,"00000"))=3,_xlfn.CONCAT(0,TEXT((V1681)*100,"00000")),TEXT((V1681)*100,"00000")),empty)</f>
        <v>#NAME?</v>
      </c>
      <c r="K1681" s="31" t="str">
        <f t="shared" si="165"/>
        <v/>
      </c>
      <c r="L1681" s="31" t="s">
        <v>14221</v>
      </c>
      <c r="M1681" s="31"/>
      <c r="N1681" s="33" t="e">
        <f>MOD(Rapportage!H1681-Rapportage!F1681,1)-P1681</f>
        <v>#VALUE!</v>
      </c>
      <c r="O1681" s="31" t="str">
        <f>IF(Rapportage!G1681="","",Rapportage!G1681-Rapportage!E1681)</f>
        <v/>
      </c>
      <c r="P1681" s="35" t="str">
        <f>IF(Rapportage!K1681="","",(Rapportage!K1681*60)/1440)</f>
        <v/>
      </c>
      <c r="Q1681" s="40" t="str">
        <f>IF(O1681=1,1-((Rapportage!F870-$X$2)),"")</f>
        <v/>
      </c>
      <c r="R1681" s="40" t="str">
        <f t="shared" si="164"/>
        <v/>
      </c>
      <c r="S1681" s="35" t="str">
        <f>IF(OR(O1681=1,Rapportage!H1681&lt;$X$3),IF(Rapportage!H1681&lt;"00:01","",(Rapportage!H1681-$X$2)),"")</f>
        <v/>
      </c>
      <c r="T1681" s="36" t="str">
        <f t="shared" si="166"/>
        <v/>
      </c>
      <c r="U1681" s="41" t="str">
        <f t="shared" si="167"/>
        <v/>
      </c>
      <c r="V1681" s="36" t="str">
        <f t="shared" si="168"/>
        <v/>
      </c>
      <c r="W1681" s="36" t="str">
        <f t="shared" si="169"/>
        <v/>
      </c>
      <c r="X1681" s="31"/>
      <c r="Y1681" s="31"/>
      <c r="Z1681" s="31" t="s">
        <v>10902</v>
      </c>
      <c r="AA1681" s="31">
        <v>1680</v>
      </c>
      <c r="AB1681" s="31"/>
      <c r="AC1681" s="31"/>
      <c r="AD1681" s="31"/>
      <c r="AE1681" s="31"/>
      <c r="AF1681" s="31"/>
    </row>
    <row r="1682" spans="1:32">
      <c r="A1682" s="31" t="str">
        <f>IF((Rapportage!A1682)="","",_xlfn.CONCAT(REPT("0",4-LEN(Rapportage!A1682)),Rapportage!A1682))</f>
        <v/>
      </c>
      <c r="B1682" s="31" t="s">
        <v>5049</v>
      </c>
      <c r="C1682" s="31" t="str">
        <f>IF((Rapportage!C1682)="","",_xlfn.CONCAT(REPT("0",10-LEN(Rapportage!C1682)),Rapportage!C1682))</f>
        <v/>
      </c>
      <c r="D1682" s="31" t="s">
        <v>5050</v>
      </c>
      <c r="E1682" s="31" t="s">
        <v>19263</v>
      </c>
      <c r="F1682" s="31" t="s">
        <v>16741</v>
      </c>
      <c r="G1682" s="31" t="s">
        <v>5051</v>
      </c>
      <c r="H1682" s="31" t="s">
        <v>10903</v>
      </c>
      <c r="I1682" s="31">
        <v>1766</v>
      </c>
      <c r="J1682" s="31" t="e">
        <f ca="1">IF(($AB$2-$AA$2) &gt;= 0,IF(LEN(TEXT((V1682)*100,"00000"))=3,_xlfn.CONCAT(0,TEXT((V1682)*100,"00000")),TEXT((V1682)*100,"00000")),empty)</f>
        <v>#NAME?</v>
      </c>
      <c r="K1682" s="31" t="str">
        <f t="shared" si="165"/>
        <v/>
      </c>
      <c r="L1682" s="31" t="s">
        <v>14222</v>
      </c>
      <c r="M1682" s="31"/>
      <c r="N1682" s="33" t="e">
        <f>MOD(Rapportage!H1682-Rapportage!F1682,1)-P1682</f>
        <v>#VALUE!</v>
      </c>
      <c r="O1682" s="31" t="str">
        <f>IF(Rapportage!G1682="","",Rapportage!G1682-Rapportage!E1682)</f>
        <v/>
      </c>
      <c r="P1682" s="35" t="str">
        <f>IF(Rapportage!K1682="","",(Rapportage!K1682*60)/1440)</f>
        <v/>
      </c>
      <c r="Q1682" s="40" t="str">
        <f>IF(O1682=1,1-((Rapportage!F871-$X$2)),"")</f>
        <v/>
      </c>
      <c r="R1682" s="40" t="str">
        <f t="shared" si="164"/>
        <v/>
      </c>
      <c r="S1682" s="35" t="str">
        <f>IF(OR(O1682=1,Rapportage!H1682&lt;$X$3),IF(Rapportage!H1682&lt;"00:01","",(Rapportage!H1682-$X$2)),"")</f>
        <v/>
      </c>
      <c r="T1682" s="36" t="str">
        <f t="shared" si="166"/>
        <v/>
      </c>
      <c r="U1682" s="41" t="str">
        <f t="shared" si="167"/>
        <v/>
      </c>
      <c r="V1682" s="36" t="str">
        <f t="shared" si="168"/>
        <v/>
      </c>
      <c r="W1682" s="36" t="str">
        <f t="shared" si="169"/>
        <v/>
      </c>
      <c r="X1682" s="31"/>
      <c r="Y1682" s="31"/>
      <c r="Z1682" s="31" t="s">
        <v>10904</v>
      </c>
      <c r="AA1682" s="31">
        <v>1681</v>
      </c>
      <c r="AB1682" s="31"/>
      <c r="AC1682" s="31"/>
      <c r="AD1682" s="31"/>
      <c r="AE1682" s="31"/>
      <c r="AF1682" s="31"/>
    </row>
    <row r="1683" spans="1:32">
      <c r="A1683" s="31" t="str">
        <f>IF((Rapportage!A1683)="","",_xlfn.CONCAT(REPT("0",4-LEN(Rapportage!A1683)),Rapportage!A1683))</f>
        <v/>
      </c>
      <c r="B1683" s="31" t="s">
        <v>5052</v>
      </c>
      <c r="C1683" s="31" t="str">
        <f>IF((Rapportage!C1683)="","",_xlfn.CONCAT(REPT("0",10-LEN(Rapportage!C1683)),Rapportage!C1683))</f>
        <v/>
      </c>
      <c r="D1683" s="31" t="s">
        <v>5053</v>
      </c>
      <c r="E1683" s="31" t="s">
        <v>19264</v>
      </c>
      <c r="F1683" s="31" t="s">
        <v>16742</v>
      </c>
      <c r="G1683" s="31" t="s">
        <v>5054</v>
      </c>
      <c r="H1683" s="31" t="s">
        <v>10905</v>
      </c>
      <c r="I1683" s="31">
        <v>1766</v>
      </c>
      <c r="J1683" s="31" t="e">
        <f ca="1">IF(($AB$2-$AA$2) &gt;= 0,IF(LEN(TEXT((V1683)*100,"00000"))=3,_xlfn.CONCAT(0,TEXT((V1683)*100,"00000")),TEXT((V1683)*100,"00000")),empty)</f>
        <v>#NAME?</v>
      </c>
      <c r="K1683" s="31" t="str">
        <f t="shared" si="165"/>
        <v/>
      </c>
      <c r="L1683" s="31" t="s">
        <v>14223</v>
      </c>
      <c r="M1683" s="31"/>
      <c r="N1683" s="33" t="e">
        <f>MOD(Rapportage!H1683-Rapportage!F1683,1)-P1683</f>
        <v>#VALUE!</v>
      </c>
      <c r="O1683" s="31" t="str">
        <f>IF(Rapportage!G1683="","",Rapportage!G1683-Rapportage!E1683)</f>
        <v/>
      </c>
      <c r="P1683" s="35" t="str">
        <f>IF(Rapportage!K1683="","",(Rapportage!K1683*60)/1440)</f>
        <v/>
      </c>
      <c r="Q1683" s="40" t="str">
        <f>IF(O1683=1,1-((Rapportage!F872-$X$2)),"")</f>
        <v/>
      </c>
      <c r="R1683" s="40" t="str">
        <f t="shared" si="164"/>
        <v/>
      </c>
      <c r="S1683" s="35" t="str">
        <f>IF(OR(O1683=1,Rapportage!H1683&lt;$X$3),IF(Rapportage!H1683&lt;"00:01","",(Rapportage!H1683-$X$2)),"")</f>
        <v/>
      </c>
      <c r="T1683" s="36" t="str">
        <f t="shared" si="166"/>
        <v/>
      </c>
      <c r="U1683" s="41" t="str">
        <f t="shared" si="167"/>
        <v/>
      </c>
      <c r="V1683" s="36" t="str">
        <f t="shared" si="168"/>
        <v/>
      </c>
      <c r="W1683" s="36" t="str">
        <f t="shared" si="169"/>
        <v/>
      </c>
      <c r="X1683" s="31"/>
      <c r="Y1683" s="31"/>
      <c r="Z1683" s="31" t="s">
        <v>10906</v>
      </c>
      <c r="AA1683" s="31">
        <v>1682</v>
      </c>
      <c r="AB1683" s="31"/>
      <c r="AC1683" s="31"/>
      <c r="AD1683" s="31"/>
      <c r="AE1683" s="31"/>
      <c r="AF1683" s="31"/>
    </row>
    <row r="1684" spans="1:32">
      <c r="A1684" s="31" t="str">
        <f>IF((Rapportage!A1684)="","",_xlfn.CONCAT(REPT("0",4-LEN(Rapportage!A1684)),Rapportage!A1684))</f>
        <v/>
      </c>
      <c r="B1684" s="31" t="s">
        <v>5055</v>
      </c>
      <c r="C1684" s="31" t="str">
        <f>IF((Rapportage!C1684)="","",_xlfn.CONCAT(REPT("0",10-LEN(Rapportage!C1684)),Rapportage!C1684))</f>
        <v/>
      </c>
      <c r="D1684" s="31" t="s">
        <v>5056</v>
      </c>
      <c r="E1684" s="31" t="s">
        <v>19265</v>
      </c>
      <c r="F1684" s="31" t="s">
        <v>16743</v>
      </c>
      <c r="G1684" s="31" t="s">
        <v>5057</v>
      </c>
      <c r="H1684" s="31" t="s">
        <v>10907</v>
      </c>
      <c r="I1684" s="31">
        <v>1766</v>
      </c>
      <c r="J1684" s="31" t="e">
        <f ca="1">IF(($AB$2-$AA$2) &gt;= 0,IF(LEN(TEXT((V1684)*100,"00000"))=3,_xlfn.CONCAT(0,TEXT((V1684)*100,"00000")),TEXT((V1684)*100,"00000")),empty)</f>
        <v>#NAME?</v>
      </c>
      <c r="K1684" s="31" t="str">
        <f t="shared" si="165"/>
        <v/>
      </c>
      <c r="L1684" s="31" t="s">
        <v>14224</v>
      </c>
      <c r="M1684" s="31"/>
      <c r="N1684" s="33" t="e">
        <f>MOD(Rapportage!H1684-Rapportage!F1684,1)-P1684</f>
        <v>#VALUE!</v>
      </c>
      <c r="O1684" s="31" t="str">
        <f>IF(Rapportage!G1684="","",Rapportage!G1684-Rapportage!E1684)</f>
        <v/>
      </c>
      <c r="P1684" s="35" t="str">
        <f>IF(Rapportage!K1684="","",(Rapportage!K1684*60)/1440)</f>
        <v/>
      </c>
      <c r="Q1684" s="40" t="str">
        <f>IF(O1684=1,1-((Rapportage!F873-$X$2)),"")</f>
        <v/>
      </c>
      <c r="R1684" s="40" t="str">
        <f t="shared" si="164"/>
        <v/>
      </c>
      <c r="S1684" s="35" t="str">
        <f>IF(OR(O1684=1,Rapportage!H1684&lt;$X$3),IF(Rapportage!H1684&lt;"00:01","",(Rapportage!H1684-$X$2)),"")</f>
        <v/>
      </c>
      <c r="T1684" s="36" t="str">
        <f t="shared" si="166"/>
        <v/>
      </c>
      <c r="U1684" s="41" t="str">
        <f t="shared" si="167"/>
        <v/>
      </c>
      <c r="V1684" s="36" t="str">
        <f t="shared" si="168"/>
        <v/>
      </c>
      <c r="W1684" s="36" t="str">
        <f t="shared" si="169"/>
        <v/>
      </c>
      <c r="X1684" s="31"/>
      <c r="Y1684" s="31"/>
      <c r="Z1684" s="31" t="s">
        <v>10908</v>
      </c>
      <c r="AA1684" s="31">
        <v>1683</v>
      </c>
      <c r="AB1684" s="31"/>
      <c r="AC1684" s="31"/>
      <c r="AD1684" s="31"/>
      <c r="AE1684" s="31"/>
      <c r="AF1684" s="31"/>
    </row>
    <row r="1685" spans="1:32">
      <c r="A1685" s="31" t="str">
        <f>IF((Rapportage!A1685)="","",_xlfn.CONCAT(REPT("0",4-LEN(Rapportage!A1685)),Rapportage!A1685))</f>
        <v/>
      </c>
      <c r="B1685" s="31" t="s">
        <v>5058</v>
      </c>
      <c r="C1685" s="31" t="str">
        <f>IF((Rapportage!C1685)="","",_xlfn.CONCAT(REPT("0",10-LEN(Rapportage!C1685)),Rapportage!C1685))</f>
        <v/>
      </c>
      <c r="D1685" s="31" t="s">
        <v>5059</v>
      </c>
      <c r="E1685" s="31" t="s">
        <v>19266</v>
      </c>
      <c r="F1685" s="31" t="s">
        <v>16744</v>
      </c>
      <c r="G1685" s="31" t="s">
        <v>5060</v>
      </c>
      <c r="H1685" s="31" t="s">
        <v>10909</v>
      </c>
      <c r="I1685" s="31">
        <v>1766</v>
      </c>
      <c r="J1685" s="31" t="e">
        <f ca="1">IF(($AB$2-$AA$2) &gt;= 0,IF(LEN(TEXT((V1685)*100,"00000"))=3,_xlfn.CONCAT(0,TEXT((V1685)*100,"00000")),TEXT((V1685)*100,"00000")),empty)</f>
        <v>#NAME?</v>
      </c>
      <c r="K1685" s="31" t="str">
        <f t="shared" si="165"/>
        <v/>
      </c>
      <c r="L1685" s="31" t="s">
        <v>14225</v>
      </c>
      <c r="M1685" s="31"/>
      <c r="N1685" s="33" t="e">
        <f>MOD(Rapportage!H1685-Rapportage!F1685,1)-P1685</f>
        <v>#VALUE!</v>
      </c>
      <c r="O1685" s="31" t="str">
        <f>IF(Rapportage!G1685="","",Rapportage!G1685-Rapportage!E1685)</f>
        <v/>
      </c>
      <c r="P1685" s="35" t="str">
        <f>IF(Rapportage!K1685="","",(Rapportage!K1685*60)/1440)</f>
        <v/>
      </c>
      <c r="Q1685" s="40" t="str">
        <f>IF(O1685=1,1-((Rapportage!F874-$X$2)),"")</f>
        <v/>
      </c>
      <c r="R1685" s="40" t="str">
        <f t="shared" si="164"/>
        <v/>
      </c>
      <c r="S1685" s="35" t="str">
        <f>IF(OR(O1685=1,Rapportage!H1685&lt;$X$3),IF(Rapportage!H1685&lt;"00:01","",(Rapportage!H1685-$X$2)),"")</f>
        <v/>
      </c>
      <c r="T1685" s="36" t="str">
        <f t="shared" si="166"/>
        <v/>
      </c>
      <c r="U1685" s="41" t="str">
        <f t="shared" si="167"/>
        <v/>
      </c>
      <c r="V1685" s="36" t="str">
        <f t="shared" si="168"/>
        <v/>
      </c>
      <c r="W1685" s="36" t="str">
        <f t="shared" si="169"/>
        <v/>
      </c>
      <c r="X1685" s="31"/>
      <c r="Y1685" s="31"/>
      <c r="Z1685" s="31" t="s">
        <v>10910</v>
      </c>
      <c r="AA1685" s="31">
        <v>1684</v>
      </c>
      <c r="AB1685" s="31"/>
      <c r="AC1685" s="31"/>
      <c r="AD1685" s="31"/>
      <c r="AE1685" s="31"/>
      <c r="AF1685" s="31"/>
    </row>
    <row r="1686" spans="1:32">
      <c r="A1686" s="31" t="str">
        <f>IF((Rapportage!A1686)="","",_xlfn.CONCAT(REPT("0",4-LEN(Rapportage!A1686)),Rapportage!A1686))</f>
        <v/>
      </c>
      <c r="B1686" s="31" t="s">
        <v>5061</v>
      </c>
      <c r="C1686" s="31" t="str">
        <f>IF((Rapportage!C1686)="","",_xlfn.CONCAT(REPT("0",10-LEN(Rapportage!C1686)),Rapportage!C1686))</f>
        <v/>
      </c>
      <c r="D1686" s="31" t="s">
        <v>5062</v>
      </c>
      <c r="E1686" s="31" t="s">
        <v>19267</v>
      </c>
      <c r="F1686" s="31" t="s">
        <v>16745</v>
      </c>
      <c r="G1686" s="31" t="s">
        <v>5063</v>
      </c>
      <c r="H1686" s="31" t="s">
        <v>10911</v>
      </c>
      <c r="I1686" s="31">
        <v>1766</v>
      </c>
      <c r="J1686" s="31" t="e">
        <f ca="1">IF(($AB$2-$AA$2) &gt;= 0,IF(LEN(TEXT((V1686)*100,"00000"))=3,_xlfn.CONCAT(0,TEXT((V1686)*100,"00000")),TEXT((V1686)*100,"00000")),empty)</f>
        <v>#NAME?</v>
      </c>
      <c r="K1686" s="31" t="str">
        <f t="shared" si="165"/>
        <v/>
      </c>
      <c r="L1686" s="31" t="s">
        <v>14226</v>
      </c>
      <c r="M1686" s="31"/>
      <c r="N1686" s="33" t="e">
        <f>MOD(Rapportage!H1686-Rapportage!F1686,1)-P1686</f>
        <v>#VALUE!</v>
      </c>
      <c r="O1686" s="31" t="str">
        <f>IF(Rapportage!G1686="","",Rapportage!G1686-Rapportage!E1686)</f>
        <v/>
      </c>
      <c r="P1686" s="35" t="str">
        <f>IF(Rapportage!K1686="","",(Rapportage!K1686*60)/1440)</f>
        <v/>
      </c>
      <c r="Q1686" s="40" t="str">
        <f>IF(O1686=1,1-((Rapportage!F875-$X$2)),"")</f>
        <v/>
      </c>
      <c r="R1686" s="40" t="str">
        <f t="shared" si="164"/>
        <v/>
      </c>
      <c r="S1686" s="35" t="str">
        <f>IF(OR(O1686=1,Rapportage!H1686&lt;$X$3),IF(Rapportage!H1686&lt;"00:01","",(Rapportage!H1686-$X$2)),"")</f>
        <v/>
      </c>
      <c r="T1686" s="36" t="str">
        <f t="shared" si="166"/>
        <v/>
      </c>
      <c r="U1686" s="41" t="str">
        <f t="shared" si="167"/>
        <v/>
      </c>
      <c r="V1686" s="36" t="str">
        <f t="shared" si="168"/>
        <v/>
      </c>
      <c r="W1686" s="36" t="str">
        <f t="shared" si="169"/>
        <v/>
      </c>
      <c r="X1686" s="31"/>
      <c r="Y1686" s="31"/>
      <c r="Z1686" s="31" t="s">
        <v>10912</v>
      </c>
      <c r="AA1686" s="31">
        <v>1685</v>
      </c>
      <c r="AB1686" s="31"/>
      <c r="AC1686" s="31"/>
      <c r="AD1686" s="31"/>
      <c r="AE1686" s="31"/>
      <c r="AF1686" s="31"/>
    </row>
    <row r="1687" spans="1:32">
      <c r="A1687" s="31" t="str">
        <f>IF((Rapportage!A1687)="","",_xlfn.CONCAT(REPT("0",4-LEN(Rapportage!A1687)),Rapportage!A1687))</f>
        <v/>
      </c>
      <c r="B1687" s="31" t="s">
        <v>5064</v>
      </c>
      <c r="C1687" s="31" t="str">
        <f>IF((Rapportage!C1687)="","",_xlfn.CONCAT(REPT("0",10-LEN(Rapportage!C1687)),Rapportage!C1687))</f>
        <v/>
      </c>
      <c r="D1687" s="31" t="s">
        <v>5065</v>
      </c>
      <c r="E1687" s="31" t="s">
        <v>19268</v>
      </c>
      <c r="F1687" s="31" t="s">
        <v>16746</v>
      </c>
      <c r="G1687" s="31" t="s">
        <v>5066</v>
      </c>
      <c r="H1687" s="31" t="s">
        <v>10913</v>
      </c>
      <c r="I1687" s="31">
        <v>1766</v>
      </c>
      <c r="J1687" s="31" t="e">
        <f ca="1">IF(($AB$2-$AA$2) &gt;= 0,IF(LEN(TEXT((V1687)*100,"00000"))=3,_xlfn.CONCAT(0,TEXT((V1687)*100,"00000")),TEXT((V1687)*100,"00000")),empty)</f>
        <v>#NAME?</v>
      </c>
      <c r="K1687" s="31" t="str">
        <f t="shared" si="165"/>
        <v/>
      </c>
      <c r="L1687" s="31" t="s">
        <v>14227</v>
      </c>
      <c r="M1687" s="31"/>
      <c r="N1687" s="33" t="e">
        <f>MOD(Rapportage!H1687-Rapportage!F1687,1)-P1687</f>
        <v>#VALUE!</v>
      </c>
      <c r="O1687" s="31" t="str">
        <f>IF(Rapportage!G1687="","",Rapportage!G1687-Rapportage!E1687)</f>
        <v/>
      </c>
      <c r="P1687" s="35" t="str">
        <f>IF(Rapportage!K1687="","",(Rapportage!K1687*60)/1440)</f>
        <v/>
      </c>
      <c r="Q1687" s="40" t="str">
        <f>IF(O1687=1,1-((Rapportage!F876-$X$2)),"")</f>
        <v/>
      </c>
      <c r="R1687" s="40" t="str">
        <f t="shared" si="164"/>
        <v/>
      </c>
      <c r="S1687" s="35" t="str">
        <f>IF(OR(O1687=1,Rapportage!H1687&lt;$X$3),IF(Rapportage!H1687&lt;"00:01","",(Rapportage!H1687-$X$2)),"")</f>
        <v/>
      </c>
      <c r="T1687" s="36" t="str">
        <f t="shared" si="166"/>
        <v/>
      </c>
      <c r="U1687" s="41" t="str">
        <f t="shared" si="167"/>
        <v/>
      </c>
      <c r="V1687" s="36" t="str">
        <f t="shared" si="168"/>
        <v/>
      </c>
      <c r="W1687" s="36" t="str">
        <f t="shared" si="169"/>
        <v/>
      </c>
      <c r="X1687" s="31"/>
      <c r="Y1687" s="31"/>
      <c r="Z1687" s="31" t="s">
        <v>10914</v>
      </c>
      <c r="AA1687" s="31">
        <v>1686</v>
      </c>
      <c r="AB1687" s="31"/>
      <c r="AC1687" s="31"/>
      <c r="AD1687" s="31"/>
      <c r="AE1687" s="31"/>
      <c r="AF1687" s="31"/>
    </row>
    <row r="1688" spans="1:32">
      <c r="A1688" s="31" t="str">
        <f>IF((Rapportage!A1688)="","",_xlfn.CONCAT(REPT("0",4-LEN(Rapportage!A1688)),Rapportage!A1688))</f>
        <v/>
      </c>
      <c r="B1688" s="31" t="s">
        <v>5067</v>
      </c>
      <c r="C1688" s="31" t="str">
        <f>IF((Rapportage!C1688)="","",_xlfn.CONCAT(REPT("0",10-LEN(Rapportage!C1688)),Rapportage!C1688))</f>
        <v/>
      </c>
      <c r="D1688" s="31" t="s">
        <v>5068</v>
      </c>
      <c r="E1688" s="31" t="s">
        <v>19269</v>
      </c>
      <c r="F1688" s="31" t="s">
        <v>16747</v>
      </c>
      <c r="G1688" s="31" t="s">
        <v>5069</v>
      </c>
      <c r="H1688" s="31" t="s">
        <v>10915</v>
      </c>
      <c r="I1688" s="31">
        <v>1766</v>
      </c>
      <c r="J1688" s="31" t="e">
        <f ca="1">IF(($AB$2-$AA$2) &gt;= 0,IF(LEN(TEXT((V1688)*100,"00000"))=3,_xlfn.CONCAT(0,TEXT((V1688)*100,"00000")),TEXT((V1688)*100,"00000")),empty)</f>
        <v>#NAME?</v>
      </c>
      <c r="K1688" s="31" t="str">
        <f t="shared" si="165"/>
        <v/>
      </c>
      <c r="L1688" s="31" t="s">
        <v>14228</v>
      </c>
      <c r="M1688" s="31"/>
      <c r="N1688" s="33" t="e">
        <f>MOD(Rapportage!H1688-Rapportage!F1688,1)-P1688</f>
        <v>#VALUE!</v>
      </c>
      <c r="O1688" s="31" t="str">
        <f>IF(Rapportage!G1688="","",Rapportage!G1688-Rapportage!E1688)</f>
        <v/>
      </c>
      <c r="P1688" s="35" t="str">
        <f>IF(Rapportage!K1688="","",(Rapportage!K1688*60)/1440)</f>
        <v/>
      </c>
      <c r="Q1688" s="40" t="str">
        <f>IF(O1688=1,1-((Rapportage!F877-$X$2)),"")</f>
        <v/>
      </c>
      <c r="R1688" s="40" t="str">
        <f t="shared" si="164"/>
        <v/>
      </c>
      <c r="S1688" s="35" t="str">
        <f>IF(OR(O1688=1,Rapportage!H1688&lt;$X$3),IF(Rapportage!H1688&lt;"00:01","",(Rapportage!H1688-$X$2)),"")</f>
        <v/>
      </c>
      <c r="T1688" s="36" t="str">
        <f t="shared" si="166"/>
        <v/>
      </c>
      <c r="U1688" s="41" t="str">
        <f t="shared" si="167"/>
        <v/>
      </c>
      <c r="V1688" s="36" t="str">
        <f t="shared" si="168"/>
        <v/>
      </c>
      <c r="W1688" s="36" t="str">
        <f t="shared" si="169"/>
        <v/>
      </c>
      <c r="X1688" s="31"/>
      <c r="Y1688" s="31"/>
      <c r="Z1688" s="31" t="s">
        <v>10916</v>
      </c>
      <c r="AA1688" s="31">
        <v>1687</v>
      </c>
      <c r="AB1688" s="31"/>
      <c r="AC1688" s="31"/>
      <c r="AD1688" s="31"/>
      <c r="AE1688" s="31"/>
      <c r="AF1688" s="31"/>
    </row>
    <row r="1689" spans="1:32">
      <c r="A1689" s="31" t="str">
        <f>IF((Rapportage!A1689)="","",_xlfn.CONCAT(REPT("0",4-LEN(Rapportage!A1689)),Rapportage!A1689))</f>
        <v/>
      </c>
      <c r="B1689" s="31" t="s">
        <v>5070</v>
      </c>
      <c r="C1689" s="31" t="str">
        <f>IF((Rapportage!C1689)="","",_xlfn.CONCAT(REPT("0",10-LEN(Rapportage!C1689)),Rapportage!C1689))</f>
        <v/>
      </c>
      <c r="D1689" s="31" t="s">
        <v>5071</v>
      </c>
      <c r="E1689" s="31" t="s">
        <v>19270</v>
      </c>
      <c r="F1689" s="31" t="s">
        <v>16748</v>
      </c>
      <c r="G1689" s="31" t="s">
        <v>5072</v>
      </c>
      <c r="H1689" s="31" t="s">
        <v>10917</v>
      </c>
      <c r="I1689" s="31">
        <v>1766</v>
      </c>
      <c r="J1689" s="31" t="e">
        <f ca="1">IF(($AB$2-$AA$2) &gt;= 0,IF(LEN(TEXT((V1689)*100,"00000"))=3,_xlfn.CONCAT(0,TEXT((V1689)*100,"00000")),TEXT((V1689)*100,"00000")),empty)</f>
        <v>#NAME?</v>
      </c>
      <c r="K1689" s="31" t="str">
        <f t="shared" si="165"/>
        <v/>
      </c>
      <c r="L1689" s="31" t="s">
        <v>14229</v>
      </c>
      <c r="M1689" s="31"/>
      <c r="N1689" s="33" t="e">
        <f>MOD(Rapportage!H1689-Rapportage!F1689,1)-P1689</f>
        <v>#VALUE!</v>
      </c>
      <c r="O1689" s="31" t="str">
        <f>IF(Rapportage!G1689="","",Rapportage!G1689-Rapportage!E1689)</f>
        <v/>
      </c>
      <c r="P1689" s="35" t="str">
        <f>IF(Rapportage!K1689="","",(Rapportage!K1689*60)/1440)</f>
        <v/>
      </c>
      <c r="Q1689" s="40" t="str">
        <f>IF(O1689=1,1-((Rapportage!F878-$X$2)),"")</f>
        <v/>
      </c>
      <c r="R1689" s="40" t="str">
        <f t="shared" si="164"/>
        <v/>
      </c>
      <c r="S1689" s="35" t="str">
        <f>IF(OR(O1689=1,Rapportage!H1689&lt;$X$3),IF(Rapportage!H1689&lt;"00:01","",(Rapportage!H1689-$X$2)),"")</f>
        <v/>
      </c>
      <c r="T1689" s="36" t="str">
        <f t="shared" si="166"/>
        <v/>
      </c>
      <c r="U1689" s="41" t="str">
        <f t="shared" si="167"/>
        <v/>
      </c>
      <c r="V1689" s="36" t="str">
        <f t="shared" si="168"/>
        <v/>
      </c>
      <c r="W1689" s="36" t="str">
        <f t="shared" si="169"/>
        <v/>
      </c>
      <c r="X1689" s="31"/>
      <c r="Y1689" s="31"/>
      <c r="Z1689" s="31" t="s">
        <v>10918</v>
      </c>
      <c r="AA1689" s="31">
        <v>1688</v>
      </c>
      <c r="AB1689" s="31"/>
      <c r="AC1689" s="31"/>
      <c r="AD1689" s="31"/>
      <c r="AE1689" s="31"/>
      <c r="AF1689" s="31"/>
    </row>
    <row r="1690" spans="1:32">
      <c r="A1690" s="31" t="str">
        <f>IF((Rapportage!A1690)="","",_xlfn.CONCAT(REPT("0",4-LEN(Rapportage!A1690)),Rapportage!A1690))</f>
        <v/>
      </c>
      <c r="B1690" s="31" t="s">
        <v>5073</v>
      </c>
      <c r="C1690" s="31" t="str">
        <f>IF((Rapportage!C1690)="","",_xlfn.CONCAT(REPT("0",10-LEN(Rapportage!C1690)),Rapportage!C1690))</f>
        <v/>
      </c>
      <c r="D1690" s="31" t="s">
        <v>5074</v>
      </c>
      <c r="E1690" s="31" t="s">
        <v>19271</v>
      </c>
      <c r="F1690" s="31" t="s">
        <v>16749</v>
      </c>
      <c r="G1690" s="31" t="s">
        <v>5075</v>
      </c>
      <c r="H1690" s="31" t="s">
        <v>10919</v>
      </c>
      <c r="I1690" s="31">
        <v>1766</v>
      </c>
      <c r="J1690" s="31" t="e">
        <f ca="1">IF(($AB$2-$AA$2) &gt;= 0,IF(LEN(TEXT((V1690)*100,"00000"))=3,_xlfn.CONCAT(0,TEXT((V1690)*100,"00000")),TEXT((V1690)*100,"00000")),empty)</f>
        <v>#NAME?</v>
      </c>
      <c r="K1690" s="31" t="str">
        <f t="shared" si="165"/>
        <v/>
      </c>
      <c r="L1690" s="31" t="s">
        <v>14230</v>
      </c>
      <c r="M1690" s="31"/>
      <c r="N1690" s="33" t="e">
        <f>MOD(Rapportage!H1690-Rapportage!F1690,1)-P1690</f>
        <v>#VALUE!</v>
      </c>
      <c r="O1690" s="31" t="str">
        <f>IF(Rapportage!G1690="","",Rapportage!G1690-Rapportage!E1690)</f>
        <v/>
      </c>
      <c r="P1690" s="35" t="str">
        <f>IF(Rapportage!K1690="","",(Rapportage!K1690*60)/1440)</f>
        <v/>
      </c>
      <c r="Q1690" s="40" t="str">
        <f>IF(O1690=1,1-((Rapportage!F879-$X$2)),"")</f>
        <v/>
      </c>
      <c r="R1690" s="40" t="str">
        <f t="shared" si="164"/>
        <v/>
      </c>
      <c r="S1690" s="35" t="str">
        <f>IF(OR(O1690=1,Rapportage!H1690&lt;$X$3),IF(Rapportage!H1690&lt;"00:01","",(Rapportage!H1690-$X$2)),"")</f>
        <v/>
      </c>
      <c r="T1690" s="36" t="str">
        <f t="shared" si="166"/>
        <v/>
      </c>
      <c r="U1690" s="41" t="str">
        <f t="shared" si="167"/>
        <v/>
      </c>
      <c r="V1690" s="36" t="str">
        <f t="shared" si="168"/>
        <v/>
      </c>
      <c r="W1690" s="36" t="str">
        <f t="shared" si="169"/>
        <v/>
      </c>
      <c r="X1690" s="31"/>
      <c r="Y1690" s="31"/>
      <c r="Z1690" s="31" t="s">
        <v>10920</v>
      </c>
      <c r="AA1690" s="31">
        <v>1689</v>
      </c>
      <c r="AB1690" s="31"/>
      <c r="AC1690" s="31"/>
      <c r="AD1690" s="31"/>
      <c r="AE1690" s="31"/>
      <c r="AF1690" s="31"/>
    </row>
    <row r="1691" spans="1:32">
      <c r="A1691" s="31" t="str">
        <f>IF((Rapportage!A1691)="","",_xlfn.CONCAT(REPT("0",4-LEN(Rapportage!A1691)),Rapportage!A1691))</f>
        <v/>
      </c>
      <c r="B1691" s="31" t="s">
        <v>5076</v>
      </c>
      <c r="C1691" s="31" t="str">
        <f>IF((Rapportage!C1691)="","",_xlfn.CONCAT(REPT("0",10-LEN(Rapportage!C1691)),Rapportage!C1691))</f>
        <v/>
      </c>
      <c r="D1691" s="31" t="s">
        <v>5077</v>
      </c>
      <c r="E1691" s="31" t="s">
        <v>19272</v>
      </c>
      <c r="F1691" s="31" t="s">
        <v>16750</v>
      </c>
      <c r="G1691" s="31" t="s">
        <v>5078</v>
      </c>
      <c r="H1691" s="31" t="s">
        <v>10921</v>
      </c>
      <c r="I1691" s="31">
        <v>1766</v>
      </c>
      <c r="J1691" s="31" t="e">
        <f ca="1">IF(($AB$2-$AA$2) &gt;= 0,IF(LEN(TEXT((V1691)*100,"00000"))=3,_xlfn.CONCAT(0,TEXT((V1691)*100,"00000")),TEXT((V1691)*100,"00000")),empty)</f>
        <v>#NAME?</v>
      </c>
      <c r="K1691" s="31" t="str">
        <f t="shared" si="165"/>
        <v/>
      </c>
      <c r="L1691" s="31" t="s">
        <v>14231</v>
      </c>
      <c r="M1691" s="31"/>
      <c r="N1691" s="33" t="e">
        <f>MOD(Rapportage!H1691-Rapportage!F1691,1)-P1691</f>
        <v>#VALUE!</v>
      </c>
      <c r="O1691" s="31" t="str">
        <f>IF(Rapportage!G1691="","",Rapportage!G1691-Rapportage!E1691)</f>
        <v/>
      </c>
      <c r="P1691" s="35" t="str">
        <f>IF(Rapportage!K1691="","",(Rapportage!K1691*60)/1440)</f>
        <v/>
      </c>
      <c r="Q1691" s="40" t="str">
        <f>IF(O1691=1,1-((Rapportage!F880-$X$2)),"")</f>
        <v/>
      </c>
      <c r="R1691" s="40" t="str">
        <f t="shared" si="164"/>
        <v/>
      </c>
      <c r="S1691" s="35" t="str">
        <f>IF(OR(O1691=1,Rapportage!H1691&lt;$X$3),IF(Rapportage!H1691&lt;"00:01","",(Rapportage!H1691-$X$2)),"")</f>
        <v/>
      </c>
      <c r="T1691" s="36" t="str">
        <f t="shared" si="166"/>
        <v/>
      </c>
      <c r="U1691" s="41" t="str">
        <f t="shared" si="167"/>
        <v/>
      </c>
      <c r="V1691" s="36" t="str">
        <f t="shared" si="168"/>
        <v/>
      </c>
      <c r="W1691" s="36" t="str">
        <f t="shared" si="169"/>
        <v/>
      </c>
      <c r="X1691" s="31"/>
      <c r="Y1691" s="31"/>
      <c r="Z1691" s="31" t="s">
        <v>10922</v>
      </c>
      <c r="AA1691" s="31">
        <v>1690</v>
      </c>
      <c r="AB1691" s="31"/>
      <c r="AC1691" s="31"/>
      <c r="AD1691" s="31"/>
      <c r="AE1691" s="31"/>
      <c r="AF1691" s="31"/>
    </row>
    <row r="1692" spans="1:32">
      <c r="A1692" s="31" t="str">
        <f>IF((Rapportage!A1692)="","",_xlfn.CONCAT(REPT("0",4-LEN(Rapportage!A1692)),Rapportage!A1692))</f>
        <v/>
      </c>
      <c r="B1692" s="31" t="s">
        <v>5079</v>
      </c>
      <c r="C1692" s="31" t="str">
        <f>IF((Rapportage!C1692)="","",_xlfn.CONCAT(REPT("0",10-LEN(Rapportage!C1692)),Rapportage!C1692))</f>
        <v/>
      </c>
      <c r="D1692" s="31" t="s">
        <v>5080</v>
      </c>
      <c r="E1692" s="31" t="s">
        <v>19273</v>
      </c>
      <c r="F1692" s="31" t="s">
        <v>16751</v>
      </c>
      <c r="G1692" s="31" t="s">
        <v>5081</v>
      </c>
      <c r="H1692" s="31" t="s">
        <v>10923</v>
      </c>
      <c r="I1692" s="31">
        <v>1766</v>
      </c>
      <c r="J1692" s="31" t="e">
        <f ca="1">IF(($AB$2-$AA$2) &gt;= 0,IF(LEN(TEXT((V1692)*100,"00000"))=3,_xlfn.CONCAT(0,TEXT((V1692)*100,"00000")),TEXT((V1692)*100,"00000")),empty)</f>
        <v>#NAME?</v>
      </c>
      <c r="K1692" s="31" t="str">
        <f t="shared" si="165"/>
        <v/>
      </c>
      <c r="L1692" s="31" t="s">
        <v>14232</v>
      </c>
      <c r="M1692" s="31"/>
      <c r="N1692" s="33" t="e">
        <f>MOD(Rapportage!H1692-Rapportage!F1692,1)-P1692</f>
        <v>#VALUE!</v>
      </c>
      <c r="O1692" s="31" t="str">
        <f>IF(Rapportage!G1692="","",Rapportage!G1692-Rapportage!E1692)</f>
        <v/>
      </c>
      <c r="P1692" s="35" t="str">
        <f>IF(Rapportage!K1692="","",(Rapportage!K1692*60)/1440)</f>
        <v/>
      </c>
      <c r="Q1692" s="40" t="str">
        <f>IF(O1692=1,1-((Rapportage!F881-$X$2)),"")</f>
        <v/>
      </c>
      <c r="R1692" s="40" t="str">
        <f t="shared" si="164"/>
        <v/>
      </c>
      <c r="S1692" s="35" t="str">
        <f>IF(OR(O1692=1,Rapportage!H1692&lt;$X$3),IF(Rapportage!H1692&lt;"00:01","",(Rapportage!H1692-$X$2)),"")</f>
        <v/>
      </c>
      <c r="T1692" s="36" t="str">
        <f t="shared" si="166"/>
        <v/>
      </c>
      <c r="U1692" s="41" t="str">
        <f t="shared" si="167"/>
        <v/>
      </c>
      <c r="V1692" s="36" t="str">
        <f t="shared" si="168"/>
        <v/>
      </c>
      <c r="W1692" s="36" t="str">
        <f t="shared" si="169"/>
        <v/>
      </c>
      <c r="X1692" s="31"/>
      <c r="Y1692" s="31"/>
      <c r="Z1692" s="31" t="s">
        <v>10924</v>
      </c>
      <c r="AA1692" s="31">
        <v>1691</v>
      </c>
      <c r="AB1692" s="31"/>
      <c r="AC1692" s="31"/>
      <c r="AD1692" s="31"/>
      <c r="AE1692" s="31"/>
      <c r="AF1692" s="31"/>
    </row>
    <row r="1693" spans="1:32">
      <c r="A1693" s="31" t="str">
        <f>IF((Rapportage!A1693)="","",_xlfn.CONCAT(REPT("0",4-LEN(Rapportage!A1693)),Rapportage!A1693))</f>
        <v/>
      </c>
      <c r="B1693" s="31" t="s">
        <v>5082</v>
      </c>
      <c r="C1693" s="31" t="str">
        <f>IF((Rapportage!C1693)="","",_xlfn.CONCAT(REPT("0",10-LEN(Rapportage!C1693)),Rapportage!C1693))</f>
        <v/>
      </c>
      <c r="D1693" s="31" t="s">
        <v>5083</v>
      </c>
      <c r="E1693" s="31" t="s">
        <v>19274</v>
      </c>
      <c r="F1693" s="31" t="s">
        <v>16752</v>
      </c>
      <c r="G1693" s="31" t="s">
        <v>5084</v>
      </c>
      <c r="H1693" s="31" t="s">
        <v>10925</v>
      </c>
      <c r="I1693" s="31">
        <v>1766</v>
      </c>
      <c r="J1693" s="31" t="e">
        <f ca="1">IF(($AB$2-$AA$2) &gt;= 0,IF(LEN(TEXT((V1693)*100,"00000"))=3,_xlfn.CONCAT(0,TEXT((V1693)*100,"00000")),TEXT((V1693)*100,"00000")),empty)</f>
        <v>#NAME?</v>
      </c>
      <c r="K1693" s="31" t="str">
        <f t="shared" si="165"/>
        <v/>
      </c>
      <c r="L1693" s="31" t="s">
        <v>14233</v>
      </c>
      <c r="M1693" s="31"/>
      <c r="N1693" s="33" t="e">
        <f>MOD(Rapportage!H1693-Rapportage!F1693,1)-P1693</f>
        <v>#VALUE!</v>
      </c>
      <c r="O1693" s="31" t="str">
        <f>IF(Rapportage!G1693="","",Rapportage!G1693-Rapportage!E1693)</f>
        <v/>
      </c>
      <c r="P1693" s="35" t="str">
        <f>IF(Rapportage!K1693="","",(Rapportage!K1693*60)/1440)</f>
        <v/>
      </c>
      <c r="Q1693" s="40" t="str">
        <f>IF(O1693=1,1-((Rapportage!F882-$X$2)),"")</f>
        <v/>
      </c>
      <c r="R1693" s="40" t="str">
        <f t="shared" si="164"/>
        <v/>
      </c>
      <c r="S1693" s="35" t="str">
        <f>IF(OR(O1693=1,Rapportage!H1693&lt;$X$3),IF(Rapportage!H1693&lt;"00:01","",(Rapportage!H1693-$X$2)),"")</f>
        <v/>
      </c>
      <c r="T1693" s="36" t="str">
        <f t="shared" si="166"/>
        <v/>
      </c>
      <c r="U1693" s="41" t="str">
        <f t="shared" si="167"/>
        <v/>
      </c>
      <c r="V1693" s="36" t="str">
        <f t="shared" si="168"/>
        <v/>
      </c>
      <c r="W1693" s="36" t="str">
        <f t="shared" si="169"/>
        <v/>
      </c>
      <c r="X1693" s="31"/>
      <c r="Y1693" s="31"/>
      <c r="Z1693" s="31" t="s">
        <v>10926</v>
      </c>
      <c r="AA1693" s="31">
        <v>1692</v>
      </c>
      <c r="AB1693" s="31"/>
      <c r="AC1693" s="31"/>
      <c r="AD1693" s="31"/>
      <c r="AE1693" s="31"/>
      <c r="AF1693" s="31"/>
    </row>
    <row r="1694" spans="1:32">
      <c r="A1694" s="31" t="str">
        <f>IF((Rapportage!A1694)="","",_xlfn.CONCAT(REPT("0",4-LEN(Rapportage!A1694)),Rapportage!A1694))</f>
        <v/>
      </c>
      <c r="B1694" s="31" t="s">
        <v>5085</v>
      </c>
      <c r="C1694" s="31" t="str">
        <f>IF((Rapportage!C1694)="","",_xlfn.CONCAT(REPT("0",10-LEN(Rapportage!C1694)),Rapportage!C1694))</f>
        <v/>
      </c>
      <c r="D1694" s="31" t="s">
        <v>5086</v>
      </c>
      <c r="E1694" s="31" t="s">
        <v>19275</v>
      </c>
      <c r="F1694" s="31" t="s">
        <v>16753</v>
      </c>
      <c r="G1694" s="31" t="s">
        <v>5087</v>
      </c>
      <c r="H1694" s="31" t="s">
        <v>10927</v>
      </c>
      <c r="I1694" s="31">
        <v>1766</v>
      </c>
      <c r="J1694" s="31" t="e">
        <f ca="1">IF(($AB$2-$AA$2) &gt;= 0,IF(LEN(TEXT((V1694)*100,"00000"))=3,_xlfn.CONCAT(0,TEXT((V1694)*100,"00000")),TEXT((V1694)*100,"00000")),empty)</f>
        <v>#NAME?</v>
      </c>
      <c r="K1694" s="31" t="str">
        <f t="shared" si="165"/>
        <v/>
      </c>
      <c r="L1694" s="31" t="s">
        <v>14234</v>
      </c>
      <c r="M1694" s="31"/>
      <c r="N1694" s="33" t="e">
        <f>MOD(Rapportage!H1694-Rapportage!F1694,1)-P1694</f>
        <v>#VALUE!</v>
      </c>
      <c r="O1694" s="31" t="str">
        <f>IF(Rapportage!G1694="","",Rapportage!G1694-Rapportage!E1694)</f>
        <v/>
      </c>
      <c r="P1694" s="35" t="str">
        <f>IF(Rapportage!K1694="","",(Rapportage!K1694*60)/1440)</f>
        <v/>
      </c>
      <c r="Q1694" s="40" t="str">
        <f>IF(O1694=1,1-((Rapportage!F883-$X$2)),"")</f>
        <v/>
      </c>
      <c r="R1694" s="40" t="str">
        <f t="shared" si="164"/>
        <v/>
      </c>
      <c r="S1694" s="35" t="str">
        <f>IF(OR(O1694=1,Rapportage!H1694&lt;$X$3),IF(Rapportage!H1694&lt;"00:01","",(Rapportage!H1694-$X$2)),"")</f>
        <v/>
      </c>
      <c r="T1694" s="36" t="str">
        <f t="shared" si="166"/>
        <v/>
      </c>
      <c r="U1694" s="41" t="str">
        <f t="shared" si="167"/>
        <v/>
      </c>
      <c r="V1694" s="36" t="str">
        <f t="shared" si="168"/>
        <v/>
      </c>
      <c r="W1694" s="36" t="str">
        <f t="shared" si="169"/>
        <v/>
      </c>
      <c r="X1694" s="31"/>
      <c r="Y1694" s="31"/>
      <c r="Z1694" s="31" t="s">
        <v>10928</v>
      </c>
      <c r="AA1694" s="31">
        <v>1693</v>
      </c>
      <c r="AB1694" s="31"/>
      <c r="AC1694" s="31"/>
      <c r="AD1694" s="31"/>
      <c r="AE1694" s="31"/>
      <c r="AF1694" s="31"/>
    </row>
    <row r="1695" spans="1:32">
      <c r="A1695" s="31" t="str">
        <f>IF((Rapportage!A1695)="","",_xlfn.CONCAT(REPT("0",4-LEN(Rapportage!A1695)),Rapportage!A1695))</f>
        <v/>
      </c>
      <c r="B1695" s="31" t="s">
        <v>5088</v>
      </c>
      <c r="C1695" s="31" t="str">
        <f>IF((Rapportage!C1695)="","",_xlfn.CONCAT(REPT("0",10-LEN(Rapportage!C1695)),Rapportage!C1695))</f>
        <v/>
      </c>
      <c r="D1695" s="31" t="s">
        <v>5089</v>
      </c>
      <c r="E1695" s="31" t="s">
        <v>19276</v>
      </c>
      <c r="F1695" s="31" t="s">
        <v>16754</v>
      </c>
      <c r="G1695" s="31" t="s">
        <v>5090</v>
      </c>
      <c r="H1695" s="31" t="s">
        <v>10929</v>
      </c>
      <c r="I1695" s="31">
        <v>1766</v>
      </c>
      <c r="J1695" s="31" t="e">
        <f ca="1">IF(($AB$2-$AA$2) &gt;= 0,IF(LEN(TEXT((V1695)*100,"00000"))=3,_xlfn.CONCAT(0,TEXT((V1695)*100,"00000")),TEXT((V1695)*100,"00000")),empty)</f>
        <v>#NAME?</v>
      </c>
      <c r="K1695" s="31" t="str">
        <f t="shared" si="165"/>
        <v/>
      </c>
      <c r="L1695" s="31" t="s">
        <v>14235</v>
      </c>
      <c r="M1695" s="31"/>
      <c r="N1695" s="33" t="e">
        <f>MOD(Rapportage!H1695-Rapportage!F1695,1)-P1695</f>
        <v>#VALUE!</v>
      </c>
      <c r="O1695" s="31" t="str">
        <f>IF(Rapportage!G1695="","",Rapportage!G1695-Rapportage!E1695)</f>
        <v/>
      </c>
      <c r="P1695" s="35" t="str">
        <f>IF(Rapportage!K1695="","",(Rapportage!K1695*60)/1440)</f>
        <v/>
      </c>
      <c r="Q1695" s="40" t="str">
        <f>IF(O1695=1,1-((Rapportage!F884-$X$2)),"")</f>
        <v/>
      </c>
      <c r="R1695" s="40" t="str">
        <f t="shared" si="164"/>
        <v/>
      </c>
      <c r="S1695" s="35" t="str">
        <f>IF(OR(O1695=1,Rapportage!H1695&lt;$X$3),IF(Rapportage!H1695&lt;"00:01","",(Rapportage!H1695-$X$2)),"")</f>
        <v/>
      </c>
      <c r="T1695" s="36" t="str">
        <f t="shared" si="166"/>
        <v/>
      </c>
      <c r="U1695" s="41" t="str">
        <f t="shared" si="167"/>
        <v/>
      </c>
      <c r="V1695" s="36" t="str">
        <f t="shared" si="168"/>
        <v/>
      </c>
      <c r="W1695" s="36" t="str">
        <f t="shared" si="169"/>
        <v/>
      </c>
      <c r="X1695" s="31"/>
      <c r="Y1695" s="31"/>
      <c r="Z1695" s="31" t="s">
        <v>10930</v>
      </c>
      <c r="AA1695" s="31">
        <v>1694</v>
      </c>
      <c r="AB1695" s="31"/>
      <c r="AC1695" s="31"/>
      <c r="AD1695" s="31"/>
      <c r="AE1695" s="31"/>
      <c r="AF1695" s="31"/>
    </row>
    <row r="1696" spans="1:32">
      <c r="A1696" s="31" t="str">
        <f>IF((Rapportage!A1696)="","",_xlfn.CONCAT(REPT("0",4-LEN(Rapportage!A1696)),Rapportage!A1696))</f>
        <v/>
      </c>
      <c r="B1696" s="31" t="s">
        <v>5091</v>
      </c>
      <c r="C1696" s="31" t="str">
        <f>IF((Rapportage!C1696)="","",_xlfn.CONCAT(REPT("0",10-LEN(Rapportage!C1696)),Rapportage!C1696))</f>
        <v/>
      </c>
      <c r="D1696" s="31" t="s">
        <v>5092</v>
      </c>
      <c r="E1696" s="31" t="s">
        <v>19277</v>
      </c>
      <c r="F1696" s="31" t="s">
        <v>16755</v>
      </c>
      <c r="G1696" s="31" t="s">
        <v>5093</v>
      </c>
      <c r="H1696" s="31" t="s">
        <v>10931</v>
      </c>
      <c r="I1696" s="31">
        <v>1766</v>
      </c>
      <c r="J1696" s="31" t="e">
        <f ca="1">IF(($AB$2-$AA$2) &gt;= 0,IF(LEN(TEXT((V1696)*100,"00000"))=3,_xlfn.CONCAT(0,TEXT((V1696)*100,"00000")),TEXT((V1696)*100,"00000")),empty)</f>
        <v>#NAME?</v>
      </c>
      <c r="K1696" s="31" t="str">
        <f t="shared" si="165"/>
        <v/>
      </c>
      <c r="L1696" s="31" t="s">
        <v>14236</v>
      </c>
      <c r="M1696" s="31"/>
      <c r="N1696" s="33" t="e">
        <f>MOD(Rapportage!H1696-Rapportage!F1696,1)-P1696</f>
        <v>#VALUE!</v>
      </c>
      <c r="O1696" s="31" t="str">
        <f>IF(Rapportage!G1696="","",Rapportage!G1696-Rapportage!E1696)</f>
        <v/>
      </c>
      <c r="P1696" s="35" t="str">
        <f>IF(Rapportage!K1696="","",(Rapportage!K1696*60)/1440)</f>
        <v/>
      </c>
      <c r="Q1696" s="40" t="str">
        <f>IF(O1696=1,1-((Rapportage!F885-$X$2)),"")</f>
        <v/>
      </c>
      <c r="R1696" s="40" t="str">
        <f t="shared" si="164"/>
        <v/>
      </c>
      <c r="S1696" s="35" t="str">
        <f>IF(OR(O1696=1,Rapportage!H1696&lt;$X$3),IF(Rapportage!H1696&lt;"00:01","",(Rapportage!H1696-$X$2)),"")</f>
        <v/>
      </c>
      <c r="T1696" s="36" t="str">
        <f t="shared" si="166"/>
        <v/>
      </c>
      <c r="U1696" s="41" t="str">
        <f t="shared" si="167"/>
        <v/>
      </c>
      <c r="V1696" s="36" t="str">
        <f t="shared" si="168"/>
        <v/>
      </c>
      <c r="W1696" s="36" t="str">
        <f t="shared" si="169"/>
        <v/>
      </c>
      <c r="X1696" s="31"/>
      <c r="Y1696" s="31"/>
      <c r="Z1696" s="31" t="s">
        <v>10932</v>
      </c>
      <c r="AA1696" s="31">
        <v>1695</v>
      </c>
      <c r="AB1696" s="31"/>
      <c r="AC1696" s="31"/>
      <c r="AD1696" s="31"/>
      <c r="AE1696" s="31"/>
      <c r="AF1696" s="31"/>
    </row>
    <row r="1697" spans="1:32">
      <c r="A1697" s="31" t="str">
        <f>IF((Rapportage!A1697)="","",_xlfn.CONCAT(REPT("0",4-LEN(Rapportage!A1697)),Rapportage!A1697))</f>
        <v/>
      </c>
      <c r="B1697" s="31" t="s">
        <v>5094</v>
      </c>
      <c r="C1697" s="31" t="str">
        <f>IF((Rapportage!C1697)="","",_xlfn.CONCAT(REPT("0",10-LEN(Rapportage!C1697)),Rapportage!C1697))</f>
        <v/>
      </c>
      <c r="D1697" s="31" t="s">
        <v>5095</v>
      </c>
      <c r="E1697" s="31" t="s">
        <v>19278</v>
      </c>
      <c r="F1697" s="31" t="s">
        <v>16756</v>
      </c>
      <c r="G1697" s="31" t="s">
        <v>5096</v>
      </c>
      <c r="H1697" s="31" t="s">
        <v>10933</v>
      </c>
      <c r="I1697" s="31">
        <v>1766</v>
      </c>
      <c r="J1697" s="31" t="e">
        <f ca="1">IF(($AB$2-$AA$2) &gt;= 0,IF(LEN(TEXT((V1697)*100,"00000"))=3,_xlfn.CONCAT(0,TEXT((V1697)*100,"00000")),TEXT((V1697)*100,"00000")),empty)</f>
        <v>#NAME?</v>
      </c>
      <c r="K1697" s="31" t="str">
        <f t="shared" si="165"/>
        <v/>
      </c>
      <c r="L1697" s="31" t="s">
        <v>14237</v>
      </c>
      <c r="M1697" s="31"/>
      <c r="N1697" s="33" t="e">
        <f>MOD(Rapportage!H1697-Rapportage!F1697,1)-P1697</f>
        <v>#VALUE!</v>
      </c>
      <c r="O1697" s="31" t="str">
        <f>IF(Rapportage!G1697="","",Rapportage!G1697-Rapportage!E1697)</f>
        <v/>
      </c>
      <c r="P1697" s="35" t="str">
        <f>IF(Rapportage!K1697="","",(Rapportage!K1697*60)/1440)</f>
        <v/>
      </c>
      <c r="Q1697" s="40" t="str">
        <f>IF(O1697=1,1-((Rapportage!F886-$X$2)),"")</f>
        <v/>
      </c>
      <c r="R1697" s="40" t="str">
        <f t="shared" si="164"/>
        <v/>
      </c>
      <c r="S1697" s="35" t="str">
        <f>IF(OR(O1697=1,Rapportage!H1697&lt;$X$3),IF(Rapportage!H1697&lt;"00:01","",(Rapportage!H1697-$X$2)),"")</f>
        <v/>
      </c>
      <c r="T1697" s="36" t="str">
        <f t="shared" si="166"/>
        <v/>
      </c>
      <c r="U1697" s="41" t="str">
        <f t="shared" si="167"/>
        <v/>
      </c>
      <c r="V1697" s="36" t="str">
        <f t="shared" si="168"/>
        <v/>
      </c>
      <c r="W1697" s="36" t="str">
        <f t="shared" si="169"/>
        <v/>
      </c>
      <c r="X1697" s="31"/>
      <c r="Y1697" s="31"/>
      <c r="Z1697" s="31" t="s">
        <v>10934</v>
      </c>
      <c r="AA1697" s="31">
        <v>1696</v>
      </c>
      <c r="AB1697" s="31"/>
      <c r="AC1697" s="31"/>
      <c r="AD1697" s="31"/>
      <c r="AE1697" s="31"/>
      <c r="AF1697" s="31"/>
    </row>
    <row r="1698" spans="1:32">
      <c r="A1698" s="31" t="str">
        <f>IF((Rapportage!A1698)="","",_xlfn.CONCAT(REPT("0",4-LEN(Rapportage!A1698)),Rapportage!A1698))</f>
        <v/>
      </c>
      <c r="B1698" s="31" t="s">
        <v>5097</v>
      </c>
      <c r="C1698" s="31" t="str">
        <f>IF((Rapportage!C1698)="","",_xlfn.CONCAT(REPT("0",10-LEN(Rapportage!C1698)),Rapportage!C1698))</f>
        <v/>
      </c>
      <c r="D1698" s="31" t="s">
        <v>5098</v>
      </c>
      <c r="E1698" s="31" t="s">
        <v>19279</v>
      </c>
      <c r="F1698" s="31" t="s">
        <v>16757</v>
      </c>
      <c r="G1698" s="31" t="s">
        <v>5099</v>
      </c>
      <c r="H1698" s="31" t="s">
        <v>10935</v>
      </c>
      <c r="I1698" s="31">
        <v>1766</v>
      </c>
      <c r="J1698" s="31" t="e">
        <f ca="1">IF(($AB$2-$AA$2) &gt;= 0,IF(LEN(TEXT((V1698)*100,"00000"))=3,_xlfn.CONCAT(0,TEXT((V1698)*100,"00000")),TEXT((V1698)*100,"00000")),empty)</f>
        <v>#NAME?</v>
      </c>
      <c r="K1698" s="31" t="str">
        <f t="shared" si="165"/>
        <v/>
      </c>
      <c r="L1698" s="31" t="s">
        <v>14238</v>
      </c>
      <c r="M1698" s="31"/>
      <c r="N1698" s="33" t="e">
        <f>MOD(Rapportage!H1698-Rapportage!F1698,1)-P1698</f>
        <v>#VALUE!</v>
      </c>
      <c r="O1698" s="31" t="str">
        <f>IF(Rapportage!G1698="","",Rapportage!G1698-Rapportage!E1698)</f>
        <v/>
      </c>
      <c r="P1698" s="35" t="str">
        <f>IF(Rapportage!K1698="","",(Rapportage!K1698*60)/1440)</f>
        <v/>
      </c>
      <c r="Q1698" s="40" t="str">
        <f>IF(O1698=1,1-((Rapportage!F887-$X$2)),"")</f>
        <v/>
      </c>
      <c r="R1698" s="40" t="str">
        <f t="shared" si="164"/>
        <v/>
      </c>
      <c r="S1698" s="35" t="str">
        <f>IF(OR(O1698=1,Rapportage!H1698&lt;$X$3),IF(Rapportage!H1698&lt;"00:01","",(Rapportage!H1698-$X$2)),"")</f>
        <v/>
      </c>
      <c r="T1698" s="36" t="str">
        <f t="shared" si="166"/>
        <v/>
      </c>
      <c r="U1698" s="41" t="str">
        <f t="shared" si="167"/>
        <v/>
      </c>
      <c r="V1698" s="36" t="str">
        <f t="shared" si="168"/>
        <v/>
      </c>
      <c r="W1698" s="36" t="str">
        <f t="shared" si="169"/>
        <v/>
      </c>
      <c r="X1698" s="31"/>
      <c r="Y1698" s="31"/>
      <c r="Z1698" s="31" t="s">
        <v>10936</v>
      </c>
      <c r="AA1698" s="31">
        <v>1697</v>
      </c>
      <c r="AB1698" s="31"/>
      <c r="AC1698" s="31"/>
      <c r="AD1698" s="31"/>
      <c r="AE1698" s="31"/>
      <c r="AF1698" s="31"/>
    </row>
    <row r="1699" spans="1:32">
      <c r="A1699" s="31" t="str">
        <f>IF((Rapportage!A1699)="","",_xlfn.CONCAT(REPT("0",4-LEN(Rapportage!A1699)),Rapportage!A1699))</f>
        <v/>
      </c>
      <c r="B1699" s="31" t="s">
        <v>5100</v>
      </c>
      <c r="C1699" s="31" t="str">
        <f>IF((Rapportage!C1699)="","",_xlfn.CONCAT(REPT("0",10-LEN(Rapportage!C1699)),Rapportage!C1699))</f>
        <v/>
      </c>
      <c r="D1699" s="31" t="s">
        <v>5101</v>
      </c>
      <c r="E1699" s="31" t="s">
        <v>19280</v>
      </c>
      <c r="F1699" s="31" t="s">
        <v>16758</v>
      </c>
      <c r="G1699" s="31" t="s">
        <v>5102</v>
      </c>
      <c r="H1699" s="31" t="s">
        <v>10937</v>
      </c>
      <c r="I1699" s="31">
        <v>1766</v>
      </c>
      <c r="J1699" s="31" t="e">
        <f ca="1">IF(($AB$2-$AA$2) &gt;= 0,IF(LEN(TEXT((V1699)*100,"00000"))=3,_xlfn.CONCAT(0,TEXT((V1699)*100,"00000")),TEXT((V1699)*100,"00000")),empty)</f>
        <v>#NAME?</v>
      </c>
      <c r="K1699" s="31" t="str">
        <f t="shared" si="165"/>
        <v/>
      </c>
      <c r="L1699" s="31" t="s">
        <v>14239</v>
      </c>
      <c r="M1699" s="31"/>
      <c r="N1699" s="33" t="e">
        <f>MOD(Rapportage!H1699-Rapportage!F1699,1)-P1699</f>
        <v>#VALUE!</v>
      </c>
      <c r="O1699" s="31" t="str">
        <f>IF(Rapportage!G1699="","",Rapportage!G1699-Rapportage!E1699)</f>
        <v/>
      </c>
      <c r="P1699" s="35" t="str">
        <f>IF(Rapportage!K1699="","",(Rapportage!K1699*60)/1440)</f>
        <v/>
      </c>
      <c r="Q1699" s="40" t="str">
        <f>IF(O1699=1,1-((Rapportage!F888-$X$2)),"")</f>
        <v/>
      </c>
      <c r="R1699" s="40" t="str">
        <f t="shared" si="164"/>
        <v/>
      </c>
      <c r="S1699" s="35" t="str">
        <f>IF(OR(O1699=1,Rapportage!H1699&lt;$X$3),IF(Rapportage!H1699&lt;"00:01","",(Rapportage!H1699-$X$2)),"")</f>
        <v/>
      </c>
      <c r="T1699" s="36" t="str">
        <f t="shared" si="166"/>
        <v/>
      </c>
      <c r="U1699" s="41" t="str">
        <f t="shared" si="167"/>
        <v/>
      </c>
      <c r="V1699" s="36" t="str">
        <f t="shared" si="168"/>
        <v/>
      </c>
      <c r="W1699" s="36" t="str">
        <f t="shared" si="169"/>
        <v/>
      </c>
      <c r="X1699" s="31"/>
      <c r="Y1699" s="31"/>
      <c r="Z1699" s="31" t="s">
        <v>10938</v>
      </c>
      <c r="AA1699" s="31">
        <v>1698</v>
      </c>
      <c r="AB1699" s="31"/>
      <c r="AC1699" s="31"/>
      <c r="AD1699" s="31"/>
      <c r="AE1699" s="31"/>
      <c r="AF1699" s="31"/>
    </row>
    <row r="1700" spans="1:32">
      <c r="A1700" s="31" t="str">
        <f>IF((Rapportage!A1700)="","",_xlfn.CONCAT(REPT("0",4-LEN(Rapportage!A1700)),Rapportage!A1700))</f>
        <v/>
      </c>
      <c r="B1700" s="31" t="s">
        <v>5103</v>
      </c>
      <c r="C1700" s="31" t="str">
        <f>IF((Rapportage!C1700)="","",_xlfn.CONCAT(REPT("0",10-LEN(Rapportage!C1700)),Rapportage!C1700))</f>
        <v/>
      </c>
      <c r="D1700" s="31" t="s">
        <v>5104</v>
      </c>
      <c r="E1700" s="31" t="s">
        <v>19281</v>
      </c>
      <c r="F1700" s="31" t="s">
        <v>16759</v>
      </c>
      <c r="G1700" s="31" t="s">
        <v>5105</v>
      </c>
      <c r="H1700" s="31" t="s">
        <v>10939</v>
      </c>
      <c r="I1700" s="31">
        <v>1766</v>
      </c>
      <c r="J1700" s="31" t="e">
        <f ca="1">IF(($AB$2-$AA$2) &gt;= 0,IF(LEN(TEXT((V1700)*100,"00000"))=3,_xlfn.CONCAT(0,TEXT((V1700)*100,"00000")),TEXT((V1700)*100,"00000")),empty)</f>
        <v>#NAME?</v>
      </c>
      <c r="K1700" s="31" t="str">
        <f t="shared" si="165"/>
        <v/>
      </c>
      <c r="L1700" s="31" t="s">
        <v>14240</v>
      </c>
      <c r="M1700" s="31"/>
      <c r="N1700" s="33" t="e">
        <f>MOD(Rapportage!H1700-Rapportage!F1700,1)-P1700</f>
        <v>#VALUE!</v>
      </c>
      <c r="O1700" s="31" t="str">
        <f>IF(Rapportage!G1700="","",Rapportage!G1700-Rapportage!E1700)</f>
        <v/>
      </c>
      <c r="P1700" s="35" t="str">
        <f>IF(Rapportage!K1700="","",(Rapportage!K1700*60)/1440)</f>
        <v/>
      </c>
      <c r="Q1700" s="40" t="str">
        <f>IF(O1700=1,1-((Rapportage!F889-$X$2)),"")</f>
        <v/>
      </c>
      <c r="R1700" s="40" t="str">
        <f t="shared" si="164"/>
        <v/>
      </c>
      <c r="S1700" s="35" t="str">
        <f>IF(OR(O1700=1,Rapportage!H1700&lt;$X$3),IF(Rapportage!H1700&lt;"00:01","",(Rapportage!H1700-$X$2)),"")</f>
        <v/>
      </c>
      <c r="T1700" s="36" t="str">
        <f t="shared" si="166"/>
        <v/>
      </c>
      <c r="U1700" s="41" t="str">
        <f t="shared" si="167"/>
        <v/>
      </c>
      <c r="V1700" s="36" t="str">
        <f t="shared" si="168"/>
        <v/>
      </c>
      <c r="W1700" s="36" t="str">
        <f t="shared" si="169"/>
        <v/>
      </c>
      <c r="X1700" s="31"/>
      <c r="Y1700" s="31"/>
      <c r="Z1700" s="31" t="s">
        <v>10940</v>
      </c>
      <c r="AA1700" s="31">
        <v>1699</v>
      </c>
      <c r="AB1700" s="31"/>
      <c r="AC1700" s="31"/>
      <c r="AD1700" s="31"/>
      <c r="AE1700" s="31"/>
      <c r="AF1700" s="31"/>
    </row>
    <row r="1701" spans="1:32">
      <c r="A1701" s="31" t="str">
        <f>IF((Rapportage!A1701)="","",_xlfn.CONCAT(REPT("0",4-LEN(Rapportage!A1701)),Rapportage!A1701))</f>
        <v/>
      </c>
      <c r="B1701" s="31" t="s">
        <v>5106</v>
      </c>
      <c r="C1701" s="31" t="str">
        <f>IF((Rapportage!C1701)="","",_xlfn.CONCAT(REPT("0",10-LEN(Rapportage!C1701)),Rapportage!C1701))</f>
        <v/>
      </c>
      <c r="D1701" s="31" t="s">
        <v>5107</v>
      </c>
      <c r="E1701" s="31" t="s">
        <v>19282</v>
      </c>
      <c r="F1701" s="31" t="s">
        <v>16760</v>
      </c>
      <c r="G1701" s="31" t="s">
        <v>5108</v>
      </c>
      <c r="H1701" s="31" t="s">
        <v>10941</v>
      </c>
      <c r="I1701" s="31">
        <v>1766</v>
      </c>
      <c r="J1701" s="31" t="e">
        <f ca="1">IF(($AB$2-$AA$2) &gt;= 0,IF(LEN(TEXT((V1701)*100,"00000"))=3,_xlfn.CONCAT(0,TEXT((V1701)*100,"00000")),TEXT((V1701)*100,"00000")),empty)</f>
        <v>#NAME?</v>
      </c>
      <c r="K1701" s="31" t="str">
        <f t="shared" si="165"/>
        <v/>
      </c>
      <c r="L1701" s="31" t="s">
        <v>14241</v>
      </c>
      <c r="M1701" s="31"/>
      <c r="N1701" s="33" t="e">
        <f>MOD(Rapportage!H1701-Rapportage!F1701,1)-P1701</f>
        <v>#VALUE!</v>
      </c>
      <c r="O1701" s="31" t="str">
        <f>IF(Rapportage!G1701="","",Rapportage!G1701-Rapportage!E1701)</f>
        <v/>
      </c>
      <c r="P1701" s="35" t="str">
        <f>IF(Rapportage!K1701="","",(Rapportage!K1701*60)/1440)</f>
        <v/>
      </c>
      <c r="Q1701" s="40" t="str">
        <f>IF(O1701=1,1-((Rapportage!F890-$X$2)),"")</f>
        <v/>
      </c>
      <c r="R1701" s="40" t="str">
        <f t="shared" si="164"/>
        <v/>
      </c>
      <c r="S1701" s="35" t="str">
        <f>IF(OR(O1701=1,Rapportage!H1701&lt;$X$3),IF(Rapportage!H1701&lt;"00:01","",(Rapportage!H1701-$X$2)),"")</f>
        <v/>
      </c>
      <c r="T1701" s="36" t="str">
        <f t="shared" si="166"/>
        <v/>
      </c>
      <c r="U1701" s="41" t="str">
        <f t="shared" si="167"/>
        <v/>
      </c>
      <c r="V1701" s="36" t="str">
        <f t="shared" si="168"/>
        <v/>
      </c>
      <c r="W1701" s="36" t="str">
        <f t="shared" si="169"/>
        <v/>
      </c>
      <c r="X1701" s="31"/>
      <c r="Y1701" s="31"/>
      <c r="Z1701" s="31" t="s">
        <v>10942</v>
      </c>
      <c r="AA1701" s="31">
        <v>1700</v>
      </c>
      <c r="AB1701" s="31"/>
      <c r="AC1701" s="31"/>
      <c r="AD1701" s="31"/>
      <c r="AE1701" s="31"/>
      <c r="AF1701" s="31"/>
    </row>
    <row r="1702" spans="1:32">
      <c r="A1702" s="31" t="str">
        <f>IF((Rapportage!A1702)="","",_xlfn.CONCAT(REPT("0",4-LEN(Rapportage!A1702)),Rapportage!A1702))</f>
        <v/>
      </c>
      <c r="B1702" s="31" t="s">
        <v>5109</v>
      </c>
      <c r="C1702" s="31" t="str">
        <f>IF((Rapportage!C1702)="","",_xlfn.CONCAT(REPT("0",10-LEN(Rapportage!C1702)),Rapportage!C1702))</f>
        <v/>
      </c>
      <c r="D1702" s="31" t="s">
        <v>5110</v>
      </c>
      <c r="E1702" s="31" t="s">
        <v>19283</v>
      </c>
      <c r="F1702" s="31" t="s">
        <v>16761</v>
      </c>
      <c r="G1702" s="31" t="s">
        <v>5111</v>
      </c>
      <c r="H1702" s="31" t="s">
        <v>10943</v>
      </c>
      <c r="I1702" s="31">
        <v>1766</v>
      </c>
      <c r="J1702" s="31" t="e">
        <f ca="1">IF(($AB$2-$AA$2) &gt;= 0,IF(LEN(TEXT((V1702)*100,"00000"))=3,_xlfn.CONCAT(0,TEXT((V1702)*100,"00000")),TEXT((V1702)*100,"00000")),empty)</f>
        <v>#NAME?</v>
      </c>
      <c r="K1702" s="31" t="str">
        <f t="shared" si="165"/>
        <v/>
      </c>
      <c r="L1702" s="31" t="s">
        <v>14242</v>
      </c>
      <c r="M1702" s="31"/>
      <c r="N1702" s="33" t="e">
        <f>MOD(Rapportage!H1702-Rapportage!F1702,1)-P1702</f>
        <v>#VALUE!</v>
      </c>
      <c r="O1702" s="31" t="str">
        <f>IF(Rapportage!G1702="","",Rapportage!G1702-Rapportage!E1702)</f>
        <v/>
      </c>
      <c r="P1702" s="35" t="str">
        <f>IF(Rapportage!K1702="","",(Rapportage!K1702*60)/1440)</f>
        <v/>
      </c>
      <c r="Q1702" s="40" t="str">
        <f>IF(O1702=1,1-((Rapportage!F891-$X$2)),"")</f>
        <v/>
      </c>
      <c r="R1702" s="40" t="str">
        <f t="shared" si="164"/>
        <v/>
      </c>
      <c r="S1702" s="35" t="str">
        <f>IF(OR(O1702=1,Rapportage!H1702&lt;$X$3),IF(Rapportage!H1702&lt;"00:01","",(Rapportage!H1702-$X$2)),"")</f>
        <v/>
      </c>
      <c r="T1702" s="36" t="str">
        <f t="shared" si="166"/>
        <v/>
      </c>
      <c r="U1702" s="41" t="str">
        <f t="shared" si="167"/>
        <v/>
      </c>
      <c r="V1702" s="36" t="str">
        <f t="shared" si="168"/>
        <v/>
      </c>
      <c r="W1702" s="36" t="str">
        <f t="shared" si="169"/>
        <v/>
      </c>
      <c r="X1702" s="31"/>
      <c r="Y1702" s="31"/>
      <c r="Z1702" s="31" t="s">
        <v>10944</v>
      </c>
      <c r="AA1702" s="31">
        <v>1701</v>
      </c>
      <c r="AB1702" s="31"/>
      <c r="AC1702" s="31"/>
      <c r="AD1702" s="31"/>
      <c r="AE1702" s="31"/>
      <c r="AF1702" s="31"/>
    </row>
    <row r="1703" spans="1:32">
      <c r="A1703" s="31" t="str">
        <f>IF((Rapportage!A1703)="","",_xlfn.CONCAT(REPT("0",4-LEN(Rapportage!A1703)),Rapportage!A1703))</f>
        <v/>
      </c>
      <c r="B1703" s="31" t="s">
        <v>5112</v>
      </c>
      <c r="C1703" s="31" t="str">
        <f>IF((Rapportage!C1703)="","",_xlfn.CONCAT(REPT("0",10-LEN(Rapportage!C1703)),Rapportage!C1703))</f>
        <v/>
      </c>
      <c r="D1703" s="31" t="s">
        <v>5113</v>
      </c>
      <c r="E1703" s="31" t="s">
        <v>19284</v>
      </c>
      <c r="F1703" s="31" t="s">
        <v>16762</v>
      </c>
      <c r="G1703" s="31" t="s">
        <v>5114</v>
      </c>
      <c r="H1703" s="31" t="s">
        <v>10945</v>
      </c>
      <c r="I1703" s="31">
        <v>1766</v>
      </c>
      <c r="J1703" s="31" t="e">
        <f ca="1">IF(($AB$2-$AA$2) &gt;= 0,IF(LEN(TEXT((V1703)*100,"00000"))=3,_xlfn.CONCAT(0,TEXT((V1703)*100,"00000")),TEXT((V1703)*100,"00000")),empty)</f>
        <v>#NAME?</v>
      </c>
      <c r="K1703" s="31" t="str">
        <f t="shared" si="165"/>
        <v/>
      </c>
      <c r="L1703" s="31" t="s">
        <v>14243</v>
      </c>
      <c r="M1703" s="31"/>
      <c r="N1703" s="33" t="e">
        <f>MOD(Rapportage!H1703-Rapportage!F1703,1)-P1703</f>
        <v>#VALUE!</v>
      </c>
      <c r="O1703" s="31" t="str">
        <f>IF(Rapportage!G1703="","",Rapportage!G1703-Rapportage!E1703)</f>
        <v/>
      </c>
      <c r="P1703" s="35" t="str">
        <f>IF(Rapportage!K1703="","",(Rapportage!K1703*60)/1440)</f>
        <v/>
      </c>
      <c r="Q1703" s="40" t="str">
        <f>IF(O1703=1,1-((Rapportage!F892-$X$2)),"")</f>
        <v/>
      </c>
      <c r="R1703" s="40" t="str">
        <f t="shared" si="164"/>
        <v/>
      </c>
      <c r="S1703" s="35" t="str">
        <f>IF(OR(O1703=1,Rapportage!H1703&lt;$X$3),IF(Rapportage!H1703&lt;"00:01","",(Rapportage!H1703-$X$2)),"")</f>
        <v/>
      </c>
      <c r="T1703" s="36" t="str">
        <f t="shared" si="166"/>
        <v/>
      </c>
      <c r="U1703" s="41" t="str">
        <f t="shared" si="167"/>
        <v/>
      </c>
      <c r="V1703" s="36" t="str">
        <f t="shared" si="168"/>
        <v/>
      </c>
      <c r="W1703" s="36" t="str">
        <f t="shared" si="169"/>
        <v/>
      </c>
      <c r="X1703" s="31"/>
      <c r="Y1703" s="31"/>
      <c r="Z1703" s="31" t="s">
        <v>10946</v>
      </c>
      <c r="AA1703" s="31">
        <v>1702</v>
      </c>
      <c r="AB1703" s="31"/>
      <c r="AC1703" s="31"/>
      <c r="AD1703" s="31"/>
      <c r="AE1703" s="31"/>
      <c r="AF1703" s="31"/>
    </row>
    <row r="1704" spans="1:32">
      <c r="A1704" s="31" t="str">
        <f>IF((Rapportage!A1704)="","",_xlfn.CONCAT(REPT("0",4-LEN(Rapportage!A1704)),Rapportage!A1704))</f>
        <v/>
      </c>
      <c r="B1704" s="31" t="s">
        <v>5115</v>
      </c>
      <c r="C1704" s="31" t="str">
        <f>IF((Rapportage!C1704)="","",_xlfn.CONCAT(REPT("0",10-LEN(Rapportage!C1704)),Rapportage!C1704))</f>
        <v/>
      </c>
      <c r="D1704" s="31" t="s">
        <v>5116</v>
      </c>
      <c r="E1704" s="31" t="s">
        <v>19285</v>
      </c>
      <c r="F1704" s="31" t="s">
        <v>16763</v>
      </c>
      <c r="G1704" s="31" t="s">
        <v>5117</v>
      </c>
      <c r="H1704" s="31" t="s">
        <v>10947</v>
      </c>
      <c r="I1704" s="31">
        <v>1766</v>
      </c>
      <c r="J1704" s="31" t="e">
        <f ca="1">IF(($AB$2-$AA$2) &gt;= 0,IF(LEN(TEXT((V1704)*100,"00000"))=3,_xlfn.CONCAT(0,TEXT((V1704)*100,"00000")),TEXT((V1704)*100,"00000")),empty)</f>
        <v>#NAME?</v>
      </c>
      <c r="K1704" s="31" t="str">
        <f t="shared" si="165"/>
        <v/>
      </c>
      <c r="L1704" s="31" t="s">
        <v>14244</v>
      </c>
      <c r="M1704" s="31"/>
      <c r="N1704" s="33" t="e">
        <f>MOD(Rapportage!H1704-Rapportage!F1704,1)-P1704</f>
        <v>#VALUE!</v>
      </c>
      <c r="O1704" s="31" t="str">
        <f>IF(Rapportage!G1704="","",Rapportage!G1704-Rapportage!E1704)</f>
        <v/>
      </c>
      <c r="P1704" s="35" t="str">
        <f>IF(Rapportage!K1704="","",(Rapportage!K1704*60)/1440)</f>
        <v/>
      </c>
      <c r="Q1704" s="40" t="str">
        <f>IF(O1704=1,1-((Rapportage!F893-$X$2)),"")</f>
        <v/>
      </c>
      <c r="R1704" s="40" t="str">
        <f t="shared" si="164"/>
        <v/>
      </c>
      <c r="S1704" s="35" t="str">
        <f>IF(OR(O1704=1,Rapportage!H1704&lt;$X$3),IF(Rapportage!H1704&lt;"00:01","",(Rapportage!H1704-$X$2)),"")</f>
        <v/>
      </c>
      <c r="T1704" s="36" t="str">
        <f t="shared" si="166"/>
        <v/>
      </c>
      <c r="U1704" s="41" t="str">
        <f t="shared" si="167"/>
        <v/>
      </c>
      <c r="V1704" s="36" t="str">
        <f t="shared" si="168"/>
        <v/>
      </c>
      <c r="W1704" s="36" t="str">
        <f t="shared" si="169"/>
        <v/>
      </c>
      <c r="X1704" s="31"/>
      <c r="Y1704" s="31"/>
      <c r="Z1704" s="31" t="s">
        <v>10948</v>
      </c>
      <c r="AA1704" s="31">
        <v>1703</v>
      </c>
      <c r="AB1704" s="31"/>
      <c r="AC1704" s="31"/>
      <c r="AD1704" s="31"/>
      <c r="AE1704" s="31"/>
      <c r="AF1704" s="31"/>
    </row>
    <row r="1705" spans="1:32">
      <c r="A1705" s="31" t="str">
        <f>IF((Rapportage!A1705)="","",_xlfn.CONCAT(REPT("0",4-LEN(Rapportage!A1705)),Rapportage!A1705))</f>
        <v/>
      </c>
      <c r="B1705" s="31" t="s">
        <v>5118</v>
      </c>
      <c r="C1705" s="31" t="str">
        <f>IF((Rapportage!C1705)="","",_xlfn.CONCAT(REPT("0",10-LEN(Rapportage!C1705)),Rapportage!C1705))</f>
        <v/>
      </c>
      <c r="D1705" s="31" t="s">
        <v>5119</v>
      </c>
      <c r="E1705" s="31" t="s">
        <v>19286</v>
      </c>
      <c r="F1705" s="31" t="s">
        <v>16764</v>
      </c>
      <c r="G1705" s="31" t="s">
        <v>5120</v>
      </c>
      <c r="H1705" s="31" t="s">
        <v>10949</v>
      </c>
      <c r="I1705" s="31">
        <v>1766</v>
      </c>
      <c r="J1705" s="31" t="e">
        <f ca="1">IF(($AB$2-$AA$2) &gt;= 0,IF(LEN(TEXT((V1705)*100,"00000"))=3,_xlfn.CONCAT(0,TEXT((V1705)*100,"00000")),TEXT((V1705)*100,"00000")),empty)</f>
        <v>#NAME?</v>
      </c>
      <c r="K1705" s="31" t="str">
        <f t="shared" si="165"/>
        <v/>
      </c>
      <c r="L1705" s="31" t="s">
        <v>14245</v>
      </c>
      <c r="M1705" s="31"/>
      <c r="N1705" s="33" t="e">
        <f>MOD(Rapportage!H1705-Rapportage!F1705,1)-P1705</f>
        <v>#VALUE!</v>
      </c>
      <c r="O1705" s="31" t="str">
        <f>IF(Rapportage!G1705="","",Rapportage!G1705-Rapportage!E1705)</f>
        <v/>
      </c>
      <c r="P1705" s="35" t="str">
        <f>IF(Rapportage!K1705="","",(Rapportage!K1705*60)/1440)</f>
        <v/>
      </c>
      <c r="Q1705" s="40" t="str">
        <f>IF(O1705=1,1-((Rapportage!F894-$X$2)),"")</f>
        <v/>
      </c>
      <c r="R1705" s="40" t="str">
        <f t="shared" si="164"/>
        <v/>
      </c>
      <c r="S1705" s="35" t="str">
        <f>IF(OR(O1705=1,Rapportage!H1705&lt;$X$3),IF(Rapportage!H1705&lt;"00:01","",(Rapportage!H1705-$X$2)),"")</f>
        <v/>
      </c>
      <c r="T1705" s="36" t="str">
        <f t="shared" si="166"/>
        <v/>
      </c>
      <c r="U1705" s="41" t="str">
        <f t="shared" si="167"/>
        <v/>
      </c>
      <c r="V1705" s="36" t="str">
        <f t="shared" si="168"/>
        <v/>
      </c>
      <c r="W1705" s="36" t="str">
        <f t="shared" si="169"/>
        <v/>
      </c>
      <c r="X1705" s="31"/>
      <c r="Y1705" s="31"/>
      <c r="Z1705" s="31" t="s">
        <v>10950</v>
      </c>
      <c r="AA1705" s="31">
        <v>1704</v>
      </c>
      <c r="AB1705" s="31"/>
      <c r="AC1705" s="31"/>
      <c r="AD1705" s="31"/>
      <c r="AE1705" s="31"/>
      <c r="AF1705" s="31"/>
    </row>
    <row r="1706" spans="1:32">
      <c r="A1706" s="31" t="str">
        <f>IF((Rapportage!A1706)="","",_xlfn.CONCAT(REPT("0",4-LEN(Rapportage!A1706)),Rapportage!A1706))</f>
        <v/>
      </c>
      <c r="B1706" s="31" t="s">
        <v>5121</v>
      </c>
      <c r="C1706" s="31" t="str">
        <f>IF((Rapportage!C1706)="","",_xlfn.CONCAT(REPT("0",10-LEN(Rapportage!C1706)),Rapportage!C1706))</f>
        <v/>
      </c>
      <c r="D1706" s="31" t="s">
        <v>5122</v>
      </c>
      <c r="E1706" s="31" t="s">
        <v>19287</v>
      </c>
      <c r="F1706" s="31" t="s">
        <v>16765</v>
      </c>
      <c r="G1706" s="31" t="s">
        <v>5123</v>
      </c>
      <c r="H1706" s="31" t="s">
        <v>10951</v>
      </c>
      <c r="I1706" s="31">
        <v>1766</v>
      </c>
      <c r="J1706" s="31" t="e">
        <f ca="1">IF(($AB$2-$AA$2) &gt;= 0,IF(LEN(TEXT((V1706)*100,"00000"))=3,_xlfn.CONCAT(0,TEXT((V1706)*100,"00000")),TEXT((V1706)*100,"00000")),empty)</f>
        <v>#NAME?</v>
      </c>
      <c r="K1706" s="31" t="str">
        <f t="shared" si="165"/>
        <v/>
      </c>
      <c r="L1706" s="31" t="s">
        <v>14246</v>
      </c>
      <c r="M1706" s="31"/>
      <c r="N1706" s="33" t="e">
        <f>MOD(Rapportage!H1706-Rapportage!F1706,1)-P1706</f>
        <v>#VALUE!</v>
      </c>
      <c r="O1706" s="31" t="str">
        <f>IF(Rapportage!G1706="","",Rapportage!G1706-Rapportage!E1706)</f>
        <v/>
      </c>
      <c r="P1706" s="35" t="str">
        <f>IF(Rapportage!K1706="","",(Rapportage!K1706*60)/1440)</f>
        <v/>
      </c>
      <c r="Q1706" s="40" t="str">
        <f>IF(O1706=1,1-((Rapportage!F895-$X$2)),"")</f>
        <v/>
      </c>
      <c r="R1706" s="40" t="str">
        <f t="shared" si="164"/>
        <v/>
      </c>
      <c r="S1706" s="35" t="str">
        <f>IF(OR(O1706=1,Rapportage!H1706&lt;$X$3),IF(Rapportage!H1706&lt;"00:01","",(Rapportage!H1706-$X$2)),"")</f>
        <v/>
      </c>
      <c r="T1706" s="36" t="str">
        <f t="shared" si="166"/>
        <v/>
      </c>
      <c r="U1706" s="41" t="str">
        <f t="shared" si="167"/>
        <v/>
      </c>
      <c r="V1706" s="36" t="str">
        <f t="shared" si="168"/>
        <v/>
      </c>
      <c r="W1706" s="36" t="str">
        <f t="shared" si="169"/>
        <v/>
      </c>
      <c r="X1706" s="31"/>
      <c r="Y1706" s="31"/>
      <c r="Z1706" s="31" t="s">
        <v>10952</v>
      </c>
      <c r="AA1706" s="31">
        <v>1705</v>
      </c>
      <c r="AB1706" s="31"/>
      <c r="AC1706" s="31"/>
      <c r="AD1706" s="31"/>
      <c r="AE1706" s="31"/>
      <c r="AF1706" s="31"/>
    </row>
    <row r="1707" spans="1:32">
      <c r="A1707" s="31" t="str">
        <f>IF((Rapportage!A1707)="","",_xlfn.CONCAT(REPT("0",4-LEN(Rapportage!A1707)),Rapportage!A1707))</f>
        <v/>
      </c>
      <c r="B1707" s="31" t="s">
        <v>5124</v>
      </c>
      <c r="C1707" s="31" t="str">
        <f>IF((Rapportage!C1707)="","",_xlfn.CONCAT(REPT("0",10-LEN(Rapportage!C1707)),Rapportage!C1707))</f>
        <v/>
      </c>
      <c r="D1707" s="31" t="s">
        <v>5125</v>
      </c>
      <c r="E1707" s="31" t="s">
        <v>19288</v>
      </c>
      <c r="F1707" s="31" t="s">
        <v>16766</v>
      </c>
      <c r="G1707" s="31" t="s">
        <v>5126</v>
      </c>
      <c r="H1707" s="31" t="s">
        <v>10953</v>
      </c>
      <c r="I1707" s="31">
        <v>1766</v>
      </c>
      <c r="J1707" s="31" t="e">
        <f ca="1">IF(($AB$2-$AA$2) &gt;= 0,IF(LEN(TEXT((V1707)*100,"00000"))=3,_xlfn.CONCAT(0,TEXT((V1707)*100,"00000")),TEXT((V1707)*100,"00000")),empty)</f>
        <v>#NAME?</v>
      </c>
      <c r="K1707" s="31" t="str">
        <f t="shared" si="165"/>
        <v/>
      </c>
      <c r="L1707" s="31" t="s">
        <v>14247</v>
      </c>
      <c r="M1707" s="31"/>
      <c r="N1707" s="33" t="e">
        <f>MOD(Rapportage!H1707-Rapportage!F1707,1)-P1707</f>
        <v>#VALUE!</v>
      </c>
      <c r="O1707" s="31" t="str">
        <f>IF(Rapportage!G1707="","",Rapportage!G1707-Rapportage!E1707)</f>
        <v/>
      </c>
      <c r="P1707" s="35" t="str">
        <f>IF(Rapportage!K1707="","",(Rapportage!K1707*60)/1440)</f>
        <v/>
      </c>
      <c r="Q1707" s="40" t="str">
        <f>IF(O1707=1,1-((Rapportage!F896-$X$2)),"")</f>
        <v/>
      </c>
      <c r="R1707" s="40" t="str">
        <f t="shared" si="164"/>
        <v/>
      </c>
      <c r="S1707" s="35" t="str">
        <f>IF(OR(O1707=1,Rapportage!H1707&lt;$X$3),IF(Rapportage!H1707&lt;"00:01","",(Rapportage!H1707-$X$2)),"")</f>
        <v/>
      </c>
      <c r="T1707" s="36" t="str">
        <f t="shared" si="166"/>
        <v/>
      </c>
      <c r="U1707" s="41" t="str">
        <f t="shared" si="167"/>
        <v/>
      </c>
      <c r="V1707" s="36" t="str">
        <f t="shared" si="168"/>
        <v/>
      </c>
      <c r="W1707" s="36" t="str">
        <f t="shared" si="169"/>
        <v/>
      </c>
      <c r="X1707" s="31"/>
      <c r="Y1707" s="31"/>
      <c r="Z1707" s="31" t="s">
        <v>10954</v>
      </c>
      <c r="AA1707" s="31">
        <v>1706</v>
      </c>
      <c r="AB1707" s="31"/>
      <c r="AC1707" s="31"/>
      <c r="AD1707" s="31"/>
      <c r="AE1707" s="31"/>
      <c r="AF1707" s="31"/>
    </row>
    <row r="1708" spans="1:32">
      <c r="A1708" s="31" t="str">
        <f>IF((Rapportage!A1708)="","",_xlfn.CONCAT(REPT("0",4-LEN(Rapportage!A1708)),Rapportage!A1708))</f>
        <v/>
      </c>
      <c r="B1708" s="31" t="s">
        <v>5127</v>
      </c>
      <c r="C1708" s="31" t="str">
        <f>IF((Rapportage!C1708)="","",_xlfn.CONCAT(REPT("0",10-LEN(Rapportage!C1708)),Rapportage!C1708))</f>
        <v/>
      </c>
      <c r="D1708" s="31" t="s">
        <v>5128</v>
      </c>
      <c r="E1708" s="31" t="s">
        <v>19289</v>
      </c>
      <c r="F1708" s="31" t="s">
        <v>16767</v>
      </c>
      <c r="G1708" s="31" t="s">
        <v>5129</v>
      </c>
      <c r="H1708" s="31" t="s">
        <v>10955</v>
      </c>
      <c r="I1708" s="31">
        <v>1766</v>
      </c>
      <c r="J1708" s="31" t="e">
        <f ca="1">IF(($AB$2-$AA$2) &gt;= 0,IF(LEN(TEXT((V1708)*100,"00000"))=3,_xlfn.CONCAT(0,TEXT((V1708)*100,"00000")),TEXT((V1708)*100,"00000")),empty)</f>
        <v>#NAME?</v>
      </c>
      <c r="K1708" s="31" t="str">
        <f t="shared" si="165"/>
        <v/>
      </c>
      <c r="L1708" s="31" t="s">
        <v>14248</v>
      </c>
      <c r="M1708" s="31"/>
      <c r="N1708" s="33" t="e">
        <f>MOD(Rapportage!H1708-Rapportage!F1708,1)-P1708</f>
        <v>#VALUE!</v>
      </c>
      <c r="O1708" s="31" t="str">
        <f>IF(Rapportage!G1708="","",Rapportage!G1708-Rapportage!E1708)</f>
        <v/>
      </c>
      <c r="P1708" s="35" t="str">
        <f>IF(Rapportage!K1708="","",(Rapportage!K1708*60)/1440)</f>
        <v/>
      </c>
      <c r="Q1708" s="40" t="str">
        <f>IF(O1708=1,1-((Rapportage!F897-$X$2)),"")</f>
        <v/>
      </c>
      <c r="R1708" s="40" t="str">
        <f t="shared" si="164"/>
        <v/>
      </c>
      <c r="S1708" s="35" t="str">
        <f>IF(OR(O1708=1,Rapportage!H1708&lt;$X$3),IF(Rapportage!H1708&lt;"00:01","",(Rapportage!H1708-$X$2)),"")</f>
        <v/>
      </c>
      <c r="T1708" s="36" t="str">
        <f t="shared" si="166"/>
        <v/>
      </c>
      <c r="U1708" s="41" t="str">
        <f t="shared" si="167"/>
        <v/>
      </c>
      <c r="V1708" s="36" t="str">
        <f t="shared" si="168"/>
        <v/>
      </c>
      <c r="W1708" s="36" t="str">
        <f t="shared" si="169"/>
        <v/>
      </c>
      <c r="X1708" s="31"/>
      <c r="Y1708" s="31"/>
      <c r="Z1708" s="31" t="s">
        <v>10956</v>
      </c>
      <c r="AA1708" s="31">
        <v>1707</v>
      </c>
      <c r="AB1708" s="31"/>
      <c r="AC1708" s="31"/>
      <c r="AD1708" s="31"/>
      <c r="AE1708" s="31"/>
      <c r="AF1708" s="31"/>
    </row>
    <row r="1709" spans="1:32">
      <c r="A1709" s="31" t="str">
        <f>IF((Rapportage!A1709)="","",_xlfn.CONCAT(REPT("0",4-LEN(Rapportage!A1709)),Rapportage!A1709))</f>
        <v/>
      </c>
      <c r="B1709" s="31" t="s">
        <v>5130</v>
      </c>
      <c r="C1709" s="31" t="str">
        <f>IF((Rapportage!C1709)="","",_xlfn.CONCAT(REPT("0",10-LEN(Rapportage!C1709)),Rapportage!C1709))</f>
        <v/>
      </c>
      <c r="D1709" s="31" t="s">
        <v>5131</v>
      </c>
      <c r="E1709" s="31" t="s">
        <v>19290</v>
      </c>
      <c r="F1709" s="31" t="s">
        <v>16768</v>
      </c>
      <c r="G1709" s="31" t="s">
        <v>5132</v>
      </c>
      <c r="H1709" s="31" t="s">
        <v>10957</v>
      </c>
      <c r="I1709" s="31">
        <v>1766</v>
      </c>
      <c r="J1709" s="31" t="e">
        <f ca="1">IF(($AB$2-$AA$2) &gt;= 0,IF(LEN(TEXT((V1709)*100,"00000"))=3,_xlfn.CONCAT(0,TEXT((V1709)*100,"00000")),TEXT((V1709)*100,"00000")),empty)</f>
        <v>#NAME?</v>
      </c>
      <c r="K1709" s="31" t="str">
        <f t="shared" si="165"/>
        <v/>
      </c>
      <c r="L1709" s="31" t="s">
        <v>14249</v>
      </c>
      <c r="M1709" s="31"/>
      <c r="N1709" s="33" t="e">
        <f>MOD(Rapportage!H1709-Rapportage!F1709,1)-P1709</f>
        <v>#VALUE!</v>
      </c>
      <c r="O1709" s="31" t="str">
        <f>IF(Rapportage!G1709="","",Rapportage!G1709-Rapportage!E1709)</f>
        <v/>
      </c>
      <c r="P1709" s="35" t="str">
        <f>IF(Rapportage!K1709="","",(Rapportage!K1709*60)/1440)</f>
        <v/>
      </c>
      <c r="Q1709" s="40" t="str">
        <f>IF(O1709=1,1-((Rapportage!F898-$X$2)),"")</f>
        <v/>
      </c>
      <c r="R1709" s="40" t="str">
        <f t="shared" si="164"/>
        <v/>
      </c>
      <c r="S1709" s="35" t="str">
        <f>IF(OR(O1709=1,Rapportage!H1709&lt;$X$3),IF(Rapportage!H1709&lt;"00:01","",(Rapportage!H1709-$X$2)),"")</f>
        <v/>
      </c>
      <c r="T1709" s="36" t="str">
        <f t="shared" si="166"/>
        <v/>
      </c>
      <c r="U1709" s="41" t="str">
        <f t="shared" si="167"/>
        <v/>
      </c>
      <c r="V1709" s="36" t="str">
        <f t="shared" si="168"/>
        <v/>
      </c>
      <c r="W1709" s="36" t="str">
        <f t="shared" si="169"/>
        <v/>
      </c>
      <c r="X1709" s="31"/>
      <c r="Y1709" s="31"/>
      <c r="Z1709" s="31" t="s">
        <v>10958</v>
      </c>
      <c r="AA1709" s="31">
        <v>1708</v>
      </c>
      <c r="AB1709" s="31"/>
      <c r="AC1709" s="31"/>
      <c r="AD1709" s="31"/>
      <c r="AE1709" s="31"/>
      <c r="AF1709" s="31"/>
    </row>
    <row r="1710" spans="1:32">
      <c r="A1710" s="31" t="str">
        <f>IF((Rapportage!A1710)="","",_xlfn.CONCAT(REPT("0",4-LEN(Rapportage!A1710)),Rapportage!A1710))</f>
        <v/>
      </c>
      <c r="B1710" s="31" t="s">
        <v>5133</v>
      </c>
      <c r="C1710" s="31" t="str">
        <f>IF((Rapportage!C1710)="","",_xlfn.CONCAT(REPT("0",10-LEN(Rapportage!C1710)),Rapportage!C1710))</f>
        <v/>
      </c>
      <c r="D1710" s="31" t="s">
        <v>5134</v>
      </c>
      <c r="E1710" s="31" t="s">
        <v>19291</v>
      </c>
      <c r="F1710" s="31" t="s">
        <v>16769</v>
      </c>
      <c r="G1710" s="31" t="s">
        <v>5135</v>
      </c>
      <c r="H1710" s="31" t="s">
        <v>10959</v>
      </c>
      <c r="I1710" s="31">
        <v>1766</v>
      </c>
      <c r="J1710" s="31" t="e">
        <f ca="1">IF(($AB$2-$AA$2) &gt;= 0,IF(LEN(TEXT((V1710)*100,"00000"))=3,_xlfn.CONCAT(0,TEXT((V1710)*100,"00000")),TEXT((V1710)*100,"00000")),empty)</f>
        <v>#NAME?</v>
      </c>
      <c r="K1710" s="31" t="str">
        <f t="shared" si="165"/>
        <v/>
      </c>
      <c r="L1710" s="31" t="s">
        <v>14250</v>
      </c>
      <c r="M1710" s="31"/>
      <c r="N1710" s="33" t="e">
        <f>MOD(Rapportage!H1710-Rapportage!F1710,1)-P1710</f>
        <v>#VALUE!</v>
      </c>
      <c r="O1710" s="31" t="str">
        <f>IF(Rapportage!G1710="","",Rapportage!G1710-Rapportage!E1710)</f>
        <v/>
      </c>
      <c r="P1710" s="35" t="str">
        <f>IF(Rapportage!K1710="","",(Rapportage!K1710*60)/1440)</f>
        <v/>
      </c>
      <c r="Q1710" s="40" t="str">
        <f>IF(O1710=1,1-((Rapportage!F899-$X$2)),"")</f>
        <v/>
      </c>
      <c r="R1710" s="40" t="str">
        <f t="shared" si="164"/>
        <v/>
      </c>
      <c r="S1710" s="35" t="str">
        <f>IF(OR(O1710=1,Rapportage!H1710&lt;$X$3),IF(Rapportage!H1710&lt;"00:01","",(Rapportage!H1710-$X$2)),"")</f>
        <v/>
      </c>
      <c r="T1710" s="36" t="str">
        <f t="shared" si="166"/>
        <v/>
      </c>
      <c r="U1710" s="41" t="str">
        <f t="shared" si="167"/>
        <v/>
      </c>
      <c r="V1710" s="36" t="str">
        <f t="shared" si="168"/>
        <v/>
      </c>
      <c r="W1710" s="36" t="str">
        <f t="shared" si="169"/>
        <v/>
      </c>
      <c r="X1710" s="31"/>
      <c r="Y1710" s="31"/>
      <c r="Z1710" s="31" t="s">
        <v>10960</v>
      </c>
      <c r="AA1710" s="31">
        <v>1709</v>
      </c>
      <c r="AB1710" s="31"/>
      <c r="AC1710" s="31"/>
      <c r="AD1710" s="31"/>
      <c r="AE1710" s="31"/>
      <c r="AF1710" s="31"/>
    </row>
    <row r="1711" spans="1:32">
      <c r="A1711" s="31" t="str">
        <f>IF((Rapportage!A1711)="","",_xlfn.CONCAT(REPT("0",4-LEN(Rapportage!A1711)),Rapportage!A1711))</f>
        <v/>
      </c>
      <c r="B1711" s="31" t="s">
        <v>5136</v>
      </c>
      <c r="C1711" s="31" t="str">
        <f>IF((Rapportage!C1711)="","",_xlfn.CONCAT(REPT("0",10-LEN(Rapportage!C1711)),Rapportage!C1711))</f>
        <v/>
      </c>
      <c r="D1711" s="31" t="s">
        <v>5137</v>
      </c>
      <c r="E1711" s="31" t="s">
        <v>19292</v>
      </c>
      <c r="F1711" s="31" t="s">
        <v>16770</v>
      </c>
      <c r="G1711" s="31" t="s">
        <v>5138</v>
      </c>
      <c r="H1711" s="31" t="s">
        <v>10961</v>
      </c>
      <c r="I1711" s="31">
        <v>1766</v>
      </c>
      <c r="J1711" s="31" t="e">
        <f ca="1">IF(($AB$2-$AA$2) &gt;= 0,IF(LEN(TEXT((V1711)*100,"00000"))=3,_xlfn.CONCAT(0,TEXT((V1711)*100,"00000")),TEXT((V1711)*100,"00000")),empty)</f>
        <v>#NAME?</v>
      </c>
      <c r="K1711" s="31" t="str">
        <f t="shared" si="165"/>
        <v/>
      </c>
      <c r="L1711" s="31" t="s">
        <v>14251</v>
      </c>
      <c r="M1711" s="31"/>
      <c r="N1711" s="33" t="e">
        <f>MOD(Rapportage!H1711-Rapportage!F1711,1)-P1711</f>
        <v>#VALUE!</v>
      </c>
      <c r="O1711" s="31" t="str">
        <f>IF(Rapportage!G1711="","",Rapportage!G1711-Rapportage!E1711)</f>
        <v/>
      </c>
      <c r="P1711" s="35" t="str">
        <f>IF(Rapportage!K1711="","",(Rapportage!K1711*60)/1440)</f>
        <v/>
      </c>
      <c r="Q1711" s="40" t="str">
        <f>IF(O1711=1,1-((Rapportage!F900-$X$2)),"")</f>
        <v/>
      </c>
      <c r="R1711" s="40" t="str">
        <f t="shared" si="164"/>
        <v/>
      </c>
      <c r="S1711" s="35" t="str">
        <f>IF(OR(O1711=1,Rapportage!H1711&lt;$X$3),IF(Rapportage!H1711&lt;"00:01","",(Rapportage!H1711-$X$2)),"")</f>
        <v/>
      </c>
      <c r="T1711" s="36" t="str">
        <f t="shared" si="166"/>
        <v/>
      </c>
      <c r="U1711" s="41" t="str">
        <f t="shared" si="167"/>
        <v/>
      </c>
      <c r="V1711" s="36" t="str">
        <f t="shared" si="168"/>
        <v/>
      </c>
      <c r="W1711" s="36" t="str">
        <f t="shared" si="169"/>
        <v/>
      </c>
      <c r="X1711" s="31"/>
      <c r="Y1711" s="31"/>
      <c r="Z1711" s="31" t="s">
        <v>10962</v>
      </c>
      <c r="AA1711" s="31">
        <v>1710</v>
      </c>
      <c r="AB1711" s="31"/>
      <c r="AC1711" s="31"/>
      <c r="AD1711" s="31"/>
      <c r="AE1711" s="31"/>
      <c r="AF1711" s="31"/>
    </row>
    <row r="1712" spans="1:32">
      <c r="A1712" s="31" t="str">
        <f>IF((Rapportage!A1712)="","",_xlfn.CONCAT(REPT("0",4-LEN(Rapportage!A1712)),Rapportage!A1712))</f>
        <v/>
      </c>
      <c r="B1712" s="31" t="s">
        <v>5139</v>
      </c>
      <c r="C1712" s="31" t="str">
        <f>IF((Rapportage!C1712)="","",_xlfn.CONCAT(REPT("0",10-LEN(Rapportage!C1712)),Rapportage!C1712))</f>
        <v/>
      </c>
      <c r="D1712" s="31" t="s">
        <v>5140</v>
      </c>
      <c r="E1712" s="31" t="s">
        <v>19293</v>
      </c>
      <c r="F1712" s="31" t="s">
        <v>16771</v>
      </c>
      <c r="G1712" s="31" t="s">
        <v>5141</v>
      </c>
      <c r="H1712" s="31" t="s">
        <v>10963</v>
      </c>
      <c r="I1712" s="31">
        <v>1766</v>
      </c>
      <c r="J1712" s="31" t="e">
        <f ca="1">IF(($AB$2-$AA$2) &gt;= 0,IF(LEN(TEXT((V1712)*100,"00000"))=3,_xlfn.CONCAT(0,TEXT((V1712)*100,"00000")),TEXT((V1712)*100,"00000")),empty)</f>
        <v>#NAME?</v>
      </c>
      <c r="K1712" s="31" t="str">
        <f t="shared" si="165"/>
        <v/>
      </c>
      <c r="L1712" s="31" t="s">
        <v>14252</v>
      </c>
      <c r="M1712" s="31"/>
      <c r="N1712" s="33" t="e">
        <f>MOD(Rapportage!H1712-Rapportage!F1712,1)-P1712</f>
        <v>#VALUE!</v>
      </c>
      <c r="O1712" s="31" t="str">
        <f>IF(Rapportage!G1712="","",Rapportage!G1712-Rapportage!E1712)</f>
        <v/>
      </c>
      <c r="P1712" s="35" t="str">
        <f>IF(Rapportage!K1712="","",(Rapportage!K1712*60)/1440)</f>
        <v/>
      </c>
      <c r="Q1712" s="40" t="str">
        <f>IF(O1712=1,1-((Rapportage!F901-$X$2)),"")</f>
        <v/>
      </c>
      <c r="R1712" s="40" t="str">
        <f t="shared" si="164"/>
        <v/>
      </c>
      <c r="S1712" s="35" t="str">
        <f>IF(OR(O1712=1,Rapportage!H1712&lt;$X$3),IF(Rapportage!H1712&lt;"00:01","",(Rapportage!H1712-$X$2)),"")</f>
        <v/>
      </c>
      <c r="T1712" s="36" t="str">
        <f t="shared" si="166"/>
        <v/>
      </c>
      <c r="U1712" s="41" t="str">
        <f t="shared" si="167"/>
        <v/>
      </c>
      <c r="V1712" s="36" t="str">
        <f t="shared" si="168"/>
        <v/>
      </c>
      <c r="W1712" s="36" t="str">
        <f t="shared" si="169"/>
        <v/>
      </c>
      <c r="X1712" s="31"/>
      <c r="Y1712" s="31"/>
      <c r="Z1712" s="31" t="s">
        <v>10964</v>
      </c>
      <c r="AA1712" s="31">
        <v>1711</v>
      </c>
      <c r="AB1712" s="31"/>
      <c r="AC1712" s="31"/>
      <c r="AD1712" s="31"/>
      <c r="AE1712" s="31"/>
      <c r="AF1712" s="31"/>
    </row>
    <row r="1713" spans="1:32">
      <c r="A1713" s="31" t="str">
        <f>IF((Rapportage!A1713)="","",_xlfn.CONCAT(REPT("0",4-LEN(Rapportage!A1713)),Rapportage!A1713))</f>
        <v/>
      </c>
      <c r="B1713" s="31" t="s">
        <v>5142</v>
      </c>
      <c r="C1713" s="31" t="str">
        <f>IF((Rapportage!C1713)="","",_xlfn.CONCAT(REPT("0",10-LEN(Rapportage!C1713)),Rapportage!C1713))</f>
        <v/>
      </c>
      <c r="D1713" s="31" t="s">
        <v>5143</v>
      </c>
      <c r="E1713" s="31" t="s">
        <v>19294</v>
      </c>
      <c r="F1713" s="31" t="s">
        <v>16772</v>
      </c>
      <c r="G1713" s="31" t="s">
        <v>5144</v>
      </c>
      <c r="H1713" s="31" t="s">
        <v>10965</v>
      </c>
      <c r="I1713" s="31">
        <v>1766</v>
      </c>
      <c r="J1713" s="31" t="e">
        <f ca="1">IF(($AB$2-$AA$2) &gt;= 0,IF(LEN(TEXT((V1713)*100,"00000"))=3,_xlfn.CONCAT(0,TEXT((V1713)*100,"00000")),TEXT((V1713)*100,"00000")),empty)</f>
        <v>#NAME?</v>
      </c>
      <c r="K1713" s="31" t="str">
        <f t="shared" si="165"/>
        <v/>
      </c>
      <c r="L1713" s="31" t="s">
        <v>14253</v>
      </c>
      <c r="M1713" s="31"/>
      <c r="N1713" s="33" t="e">
        <f>MOD(Rapportage!H1713-Rapportage!F1713,1)-P1713</f>
        <v>#VALUE!</v>
      </c>
      <c r="O1713" s="31" t="str">
        <f>IF(Rapportage!G1713="","",Rapportage!G1713-Rapportage!E1713)</f>
        <v/>
      </c>
      <c r="P1713" s="35" t="str">
        <f>IF(Rapportage!K1713="","",(Rapportage!K1713*60)/1440)</f>
        <v/>
      </c>
      <c r="Q1713" s="40" t="str">
        <f>IF(O1713=1,1-((Rapportage!F902-$X$2)),"")</f>
        <v/>
      </c>
      <c r="R1713" s="40" t="str">
        <f t="shared" si="164"/>
        <v/>
      </c>
      <c r="S1713" s="35" t="str">
        <f>IF(OR(O1713=1,Rapportage!H1713&lt;$X$3),IF(Rapportage!H1713&lt;"00:01","",(Rapportage!H1713-$X$2)),"")</f>
        <v/>
      </c>
      <c r="T1713" s="36" t="str">
        <f t="shared" si="166"/>
        <v/>
      </c>
      <c r="U1713" s="41" t="str">
        <f t="shared" si="167"/>
        <v/>
      </c>
      <c r="V1713" s="36" t="str">
        <f t="shared" si="168"/>
        <v/>
      </c>
      <c r="W1713" s="36" t="str">
        <f t="shared" si="169"/>
        <v/>
      </c>
      <c r="X1713" s="31"/>
      <c r="Y1713" s="31"/>
      <c r="Z1713" s="31" t="s">
        <v>10966</v>
      </c>
      <c r="AA1713" s="31">
        <v>1712</v>
      </c>
      <c r="AB1713" s="31"/>
      <c r="AC1713" s="31"/>
      <c r="AD1713" s="31"/>
      <c r="AE1713" s="31"/>
      <c r="AF1713" s="31"/>
    </row>
    <row r="1714" spans="1:32">
      <c r="A1714" s="31" t="str">
        <f>IF((Rapportage!A1714)="","",_xlfn.CONCAT(REPT("0",4-LEN(Rapportage!A1714)),Rapportage!A1714))</f>
        <v/>
      </c>
      <c r="B1714" s="31" t="s">
        <v>5145</v>
      </c>
      <c r="C1714" s="31" t="str">
        <f>IF((Rapportage!C1714)="","",_xlfn.CONCAT(REPT("0",10-LEN(Rapportage!C1714)),Rapportage!C1714))</f>
        <v/>
      </c>
      <c r="D1714" s="31" t="s">
        <v>5146</v>
      </c>
      <c r="E1714" s="31" t="s">
        <v>19295</v>
      </c>
      <c r="F1714" s="31" t="s">
        <v>16773</v>
      </c>
      <c r="G1714" s="31" t="s">
        <v>5147</v>
      </c>
      <c r="H1714" s="31" t="s">
        <v>10967</v>
      </c>
      <c r="I1714" s="31">
        <v>1766</v>
      </c>
      <c r="J1714" s="31" t="e">
        <f ca="1">IF(($AB$2-$AA$2) &gt;= 0,IF(LEN(TEXT((V1714)*100,"00000"))=3,_xlfn.CONCAT(0,TEXT((V1714)*100,"00000")),TEXT((V1714)*100,"00000")),empty)</f>
        <v>#NAME?</v>
      </c>
      <c r="K1714" s="31" t="str">
        <f t="shared" si="165"/>
        <v/>
      </c>
      <c r="L1714" s="31" t="s">
        <v>14254</v>
      </c>
      <c r="M1714" s="31"/>
      <c r="N1714" s="33" t="e">
        <f>MOD(Rapportage!H1714-Rapportage!F1714,1)-P1714</f>
        <v>#VALUE!</v>
      </c>
      <c r="O1714" s="31" t="str">
        <f>IF(Rapportage!G1714="","",Rapportage!G1714-Rapportage!E1714)</f>
        <v/>
      </c>
      <c r="P1714" s="35" t="str">
        <f>IF(Rapportage!K1714="","",(Rapportage!K1714*60)/1440)</f>
        <v/>
      </c>
      <c r="Q1714" s="40" t="str">
        <f>IF(O1714=1,1-((Rapportage!F903-$X$2)),"")</f>
        <v/>
      </c>
      <c r="R1714" s="40" t="str">
        <f t="shared" si="164"/>
        <v/>
      </c>
      <c r="S1714" s="35" t="str">
        <f>IF(OR(O1714=1,Rapportage!H1714&lt;$X$3),IF(Rapportage!H1714&lt;"00:01","",(Rapportage!H1714-$X$2)),"")</f>
        <v/>
      </c>
      <c r="T1714" s="36" t="str">
        <f t="shared" si="166"/>
        <v/>
      </c>
      <c r="U1714" s="41" t="str">
        <f t="shared" si="167"/>
        <v/>
      </c>
      <c r="V1714" s="36" t="str">
        <f t="shared" si="168"/>
        <v/>
      </c>
      <c r="W1714" s="36" t="str">
        <f t="shared" si="169"/>
        <v/>
      </c>
      <c r="X1714" s="31"/>
      <c r="Y1714" s="31"/>
      <c r="Z1714" s="31" t="s">
        <v>10968</v>
      </c>
      <c r="AA1714" s="31">
        <v>1713</v>
      </c>
      <c r="AB1714" s="31"/>
      <c r="AC1714" s="31"/>
      <c r="AD1714" s="31"/>
      <c r="AE1714" s="31"/>
      <c r="AF1714" s="31"/>
    </row>
    <row r="1715" spans="1:32">
      <c r="A1715" s="31" t="str">
        <f>IF((Rapportage!A1715)="","",_xlfn.CONCAT(REPT("0",4-LEN(Rapportage!A1715)),Rapportage!A1715))</f>
        <v/>
      </c>
      <c r="B1715" s="31" t="s">
        <v>5148</v>
      </c>
      <c r="C1715" s="31" t="str">
        <f>IF((Rapportage!C1715)="","",_xlfn.CONCAT(REPT("0",10-LEN(Rapportage!C1715)),Rapportage!C1715))</f>
        <v/>
      </c>
      <c r="D1715" s="31" t="s">
        <v>5149</v>
      </c>
      <c r="E1715" s="31" t="s">
        <v>19296</v>
      </c>
      <c r="F1715" s="31" t="s">
        <v>16774</v>
      </c>
      <c r="G1715" s="31" t="s">
        <v>5150</v>
      </c>
      <c r="H1715" s="31" t="s">
        <v>10969</v>
      </c>
      <c r="I1715" s="31">
        <v>1766</v>
      </c>
      <c r="J1715" s="31" t="e">
        <f ca="1">IF(($AB$2-$AA$2) &gt;= 0,IF(LEN(TEXT((V1715)*100,"00000"))=3,_xlfn.CONCAT(0,TEXT((V1715)*100,"00000")),TEXT((V1715)*100,"00000")),empty)</f>
        <v>#NAME?</v>
      </c>
      <c r="K1715" s="31" t="str">
        <f t="shared" si="165"/>
        <v/>
      </c>
      <c r="L1715" s="31" t="s">
        <v>14255</v>
      </c>
      <c r="M1715" s="31"/>
      <c r="N1715" s="33" t="e">
        <f>MOD(Rapportage!H1715-Rapportage!F1715,1)-P1715</f>
        <v>#VALUE!</v>
      </c>
      <c r="O1715" s="31" t="str">
        <f>IF(Rapportage!G1715="","",Rapportage!G1715-Rapportage!E1715)</f>
        <v/>
      </c>
      <c r="P1715" s="35" t="str">
        <f>IF(Rapportage!K1715="","",(Rapportage!K1715*60)/1440)</f>
        <v/>
      </c>
      <c r="Q1715" s="40" t="str">
        <f>IF(O1715=1,1-((Rapportage!F904-$X$2)),"")</f>
        <v/>
      </c>
      <c r="R1715" s="40" t="str">
        <f t="shared" si="164"/>
        <v/>
      </c>
      <c r="S1715" s="35" t="str">
        <f>IF(OR(O1715=1,Rapportage!H1715&lt;$X$3),IF(Rapportage!H1715&lt;"00:01","",(Rapportage!H1715-$X$2)),"")</f>
        <v/>
      </c>
      <c r="T1715" s="36" t="str">
        <f t="shared" si="166"/>
        <v/>
      </c>
      <c r="U1715" s="41" t="str">
        <f t="shared" si="167"/>
        <v/>
      </c>
      <c r="V1715" s="36" t="str">
        <f t="shared" si="168"/>
        <v/>
      </c>
      <c r="W1715" s="36" t="str">
        <f t="shared" si="169"/>
        <v/>
      </c>
      <c r="X1715" s="31"/>
      <c r="Y1715" s="31"/>
      <c r="Z1715" s="31" t="s">
        <v>10970</v>
      </c>
      <c r="AA1715" s="31">
        <v>1714</v>
      </c>
      <c r="AB1715" s="31"/>
      <c r="AC1715" s="31"/>
      <c r="AD1715" s="31"/>
      <c r="AE1715" s="31"/>
      <c r="AF1715" s="31"/>
    </row>
    <row r="1716" spans="1:32">
      <c r="A1716" s="31" t="str">
        <f>IF((Rapportage!A1716)="","",_xlfn.CONCAT(REPT("0",4-LEN(Rapportage!A1716)),Rapportage!A1716))</f>
        <v/>
      </c>
      <c r="B1716" s="31" t="s">
        <v>5151</v>
      </c>
      <c r="C1716" s="31" t="str">
        <f>IF((Rapportage!C1716)="","",_xlfn.CONCAT(REPT("0",10-LEN(Rapportage!C1716)),Rapportage!C1716))</f>
        <v/>
      </c>
      <c r="D1716" s="31" t="s">
        <v>5152</v>
      </c>
      <c r="E1716" s="31" t="s">
        <v>19297</v>
      </c>
      <c r="F1716" s="31" t="s">
        <v>16775</v>
      </c>
      <c r="G1716" s="31" t="s">
        <v>5153</v>
      </c>
      <c r="H1716" s="31" t="s">
        <v>10971</v>
      </c>
      <c r="I1716" s="31">
        <v>1766</v>
      </c>
      <c r="J1716" s="31" t="e">
        <f ca="1">IF(($AB$2-$AA$2) &gt;= 0,IF(LEN(TEXT((V1716)*100,"00000"))=3,_xlfn.CONCAT(0,TEXT((V1716)*100,"00000")),TEXT((V1716)*100,"00000")),empty)</f>
        <v>#NAME?</v>
      </c>
      <c r="K1716" s="31" t="str">
        <f t="shared" si="165"/>
        <v/>
      </c>
      <c r="L1716" s="31" t="s">
        <v>14256</v>
      </c>
      <c r="M1716" s="31"/>
      <c r="N1716" s="33" t="e">
        <f>MOD(Rapportage!H1716-Rapportage!F1716,1)-P1716</f>
        <v>#VALUE!</v>
      </c>
      <c r="O1716" s="31" t="str">
        <f>IF(Rapportage!G1716="","",Rapportage!G1716-Rapportage!E1716)</f>
        <v/>
      </c>
      <c r="P1716" s="35" t="str">
        <f>IF(Rapportage!K1716="","",(Rapportage!K1716*60)/1440)</f>
        <v/>
      </c>
      <c r="Q1716" s="40" t="str">
        <f>IF(O1716=1,1-((Rapportage!F905-$X$2)),"")</f>
        <v/>
      </c>
      <c r="R1716" s="40" t="str">
        <f t="shared" si="164"/>
        <v/>
      </c>
      <c r="S1716" s="35" t="str">
        <f>IF(OR(O1716=1,Rapportage!H1716&lt;$X$3),IF(Rapportage!H1716&lt;"00:01","",(Rapportage!H1716-$X$2)),"")</f>
        <v/>
      </c>
      <c r="T1716" s="36" t="str">
        <f t="shared" si="166"/>
        <v/>
      </c>
      <c r="U1716" s="41" t="str">
        <f t="shared" si="167"/>
        <v/>
      </c>
      <c r="V1716" s="36" t="str">
        <f t="shared" si="168"/>
        <v/>
      </c>
      <c r="W1716" s="36" t="str">
        <f t="shared" si="169"/>
        <v/>
      </c>
      <c r="X1716" s="31"/>
      <c r="Y1716" s="31"/>
      <c r="Z1716" s="31" t="s">
        <v>10972</v>
      </c>
      <c r="AA1716" s="31">
        <v>1715</v>
      </c>
      <c r="AB1716" s="31"/>
      <c r="AC1716" s="31"/>
      <c r="AD1716" s="31"/>
      <c r="AE1716" s="31"/>
      <c r="AF1716" s="31"/>
    </row>
    <row r="1717" spans="1:32">
      <c r="A1717" s="31" t="str">
        <f>IF((Rapportage!A1717)="","",_xlfn.CONCAT(REPT("0",4-LEN(Rapportage!A1717)),Rapportage!A1717))</f>
        <v/>
      </c>
      <c r="B1717" s="31" t="s">
        <v>5154</v>
      </c>
      <c r="C1717" s="31" t="str">
        <f>IF((Rapportage!C1717)="","",_xlfn.CONCAT(REPT("0",10-LEN(Rapportage!C1717)),Rapportage!C1717))</f>
        <v/>
      </c>
      <c r="D1717" s="31" t="s">
        <v>5155</v>
      </c>
      <c r="E1717" s="31" t="s">
        <v>19298</v>
      </c>
      <c r="F1717" s="31" t="s">
        <v>16776</v>
      </c>
      <c r="G1717" s="31" t="s">
        <v>5156</v>
      </c>
      <c r="H1717" s="31" t="s">
        <v>10973</v>
      </c>
      <c r="I1717" s="31">
        <v>1766</v>
      </c>
      <c r="J1717" s="31" t="e">
        <f ca="1">IF(($AB$2-$AA$2) &gt;= 0,IF(LEN(TEXT((V1717)*100,"00000"))=3,_xlfn.CONCAT(0,TEXT((V1717)*100,"00000")),TEXT((V1717)*100,"00000")),empty)</f>
        <v>#NAME?</v>
      </c>
      <c r="K1717" s="31" t="str">
        <f t="shared" si="165"/>
        <v/>
      </c>
      <c r="L1717" s="31" t="s">
        <v>14257</v>
      </c>
      <c r="M1717" s="31"/>
      <c r="N1717" s="33" t="e">
        <f>MOD(Rapportage!H1717-Rapportage!F1717,1)-P1717</f>
        <v>#VALUE!</v>
      </c>
      <c r="O1717" s="31" t="str">
        <f>IF(Rapportage!G1717="","",Rapportage!G1717-Rapportage!E1717)</f>
        <v/>
      </c>
      <c r="P1717" s="35" t="str">
        <f>IF(Rapportage!K1717="","",(Rapportage!K1717*60)/1440)</f>
        <v/>
      </c>
      <c r="Q1717" s="40" t="str">
        <f>IF(O1717=1,1-((Rapportage!F906-$X$2)),"")</f>
        <v/>
      </c>
      <c r="R1717" s="40" t="str">
        <f t="shared" si="164"/>
        <v/>
      </c>
      <c r="S1717" s="35" t="str">
        <f>IF(OR(O1717=1,Rapportage!H1717&lt;$X$3),IF(Rapportage!H1717&lt;"00:01","",(Rapportage!H1717-$X$2)),"")</f>
        <v/>
      </c>
      <c r="T1717" s="36" t="str">
        <f t="shared" si="166"/>
        <v/>
      </c>
      <c r="U1717" s="41" t="str">
        <f t="shared" si="167"/>
        <v/>
      </c>
      <c r="V1717" s="36" t="str">
        <f t="shared" si="168"/>
        <v/>
      </c>
      <c r="W1717" s="36" t="str">
        <f t="shared" si="169"/>
        <v/>
      </c>
      <c r="X1717" s="31"/>
      <c r="Y1717" s="31"/>
      <c r="Z1717" s="31" t="s">
        <v>10974</v>
      </c>
      <c r="AA1717" s="31">
        <v>1716</v>
      </c>
      <c r="AB1717" s="31"/>
      <c r="AC1717" s="31"/>
      <c r="AD1717" s="31"/>
      <c r="AE1717" s="31"/>
      <c r="AF1717" s="31"/>
    </row>
    <row r="1718" spans="1:32">
      <c r="A1718" s="31" t="str">
        <f>IF((Rapportage!A1718)="","",_xlfn.CONCAT(REPT("0",4-LEN(Rapportage!A1718)),Rapportage!A1718))</f>
        <v/>
      </c>
      <c r="B1718" s="31" t="s">
        <v>5157</v>
      </c>
      <c r="C1718" s="31" t="str">
        <f>IF((Rapportage!C1718)="","",_xlfn.CONCAT(REPT("0",10-LEN(Rapportage!C1718)),Rapportage!C1718))</f>
        <v/>
      </c>
      <c r="D1718" s="31" t="s">
        <v>5158</v>
      </c>
      <c r="E1718" s="31" t="s">
        <v>19299</v>
      </c>
      <c r="F1718" s="31" t="s">
        <v>16777</v>
      </c>
      <c r="G1718" s="31" t="s">
        <v>5159</v>
      </c>
      <c r="H1718" s="31" t="s">
        <v>10975</v>
      </c>
      <c r="I1718" s="31">
        <v>1766</v>
      </c>
      <c r="J1718" s="31" t="e">
        <f ca="1">IF(($AB$2-$AA$2) &gt;= 0,IF(LEN(TEXT((V1718)*100,"00000"))=3,_xlfn.CONCAT(0,TEXT((V1718)*100,"00000")),TEXT((V1718)*100,"00000")),empty)</f>
        <v>#NAME?</v>
      </c>
      <c r="K1718" s="31" t="str">
        <f t="shared" si="165"/>
        <v/>
      </c>
      <c r="L1718" s="31" t="s">
        <v>14258</v>
      </c>
      <c r="M1718" s="31"/>
      <c r="N1718" s="33" t="e">
        <f>MOD(Rapportage!H1718-Rapportage!F1718,1)-P1718</f>
        <v>#VALUE!</v>
      </c>
      <c r="O1718" s="31" t="str">
        <f>IF(Rapportage!G1718="","",Rapportage!G1718-Rapportage!E1718)</f>
        <v/>
      </c>
      <c r="P1718" s="35" t="str">
        <f>IF(Rapportage!K1718="","",(Rapportage!K1718*60)/1440)</f>
        <v/>
      </c>
      <c r="Q1718" s="40" t="str">
        <f>IF(O1718=1,1-((Rapportage!F907-$X$2)),"")</f>
        <v/>
      </c>
      <c r="R1718" s="40" t="str">
        <f t="shared" si="164"/>
        <v/>
      </c>
      <c r="S1718" s="35" t="str">
        <f>IF(OR(O1718=1,Rapportage!H1718&lt;$X$3),IF(Rapportage!H1718&lt;"00:01","",(Rapportage!H1718-$X$2)),"")</f>
        <v/>
      </c>
      <c r="T1718" s="36" t="str">
        <f t="shared" si="166"/>
        <v/>
      </c>
      <c r="U1718" s="41" t="str">
        <f t="shared" si="167"/>
        <v/>
      </c>
      <c r="V1718" s="36" t="str">
        <f t="shared" si="168"/>
        <v/>
      </c>
      <c r="W1718" s="36" t="str">
        <f t="shared" si="169"/>
        <v/>
      </c>
      <c r="X1718" s="31"/>
      <c r="Y1718" s="31"/>
      <c r="Z1718" s="31" t="s">
        <v>10976</v>
      </c>
      <c r="AA1718" s="31">
        <v>1717</v>
      </c>
      <c r="AB1718" s="31"/>
      <c r="AC1718" s="31"/>
      <c r="AD1718" s="31"/>
      <c r="AE1718" s="31"/>
      <c r="AF1718" s="31"/>
    </row>
    <row r="1719" spans="1:32">
      <c r="A1719" s="31" t="str">
        <f>IF((Rapportage!A1719)="","",_xlfn.CONCAT(REPT("0",4-LEN(Rapportage!A1719)),Rapportage!A1719))</f>
        <v/>
      </c>
      <c r="B1719" s="31" t="s">
        <v>5160</v>
      </c>
      <c r="C1719" s="31" t="str">
        <f>IF((Rapportage!C1719)="","",_xlfn.CONCAT(REPT("0",10-LEN(Rapportage!C1719)),Rapportage!C1719))</f>
        <v/>
      </c>
      <c r="D1719" s="31" t="s">
        <v>5161</v>
      </c>
      <c r="E1719" s="31" t="s">
        <v>19300</v>
      </c>
      <c r="F1719" s="31" t="s">
        <v>16778</v>
      </c>
      <c r="G1719" s="31" t="s">
        <v>5162</v>
      </c>
      <c r="H1719" s="31" t="s">
        <v>10977</v>
      </c>
      <c r="I1719" s="31">
        <v>1766</v>
      </c>
      <c r="J1719" s="31" t="e">
        <f ca="1">IF(($AB$2-$AA$2) &gt;= 0,IF(LEN(TEXT((V1719)*100,"00000"))=3,_xlfn.CONCAT(0,TEXT((V1719)*100,"00000")),TEXT((V1719)*100,"00000")),empty)</f>
        <v>#NAME?</v>
      </c>
      <c r="K1719" s="31" t="str">
        <f t="shared" si="165"/>
        <v/>
      </c>
      <c r="L1719" s="31" t="s">
        <v>14259</v>
      </c>
      <c r="M1719" s="31"/>
      <c r="N1719" s="33" t="e">
        <f>MOD(Rapportage!H1719-Rapportage!F1719,1)-P1719</f>
        <v>#VALUE!</v>
      </c>
      <c r="O1719" s="31" t="str">
        <f>IF(Rapportage!G1719="","",Rapportage!G1719-Rapportage!E1719)</f>
        <v/>
      </c>
      <c r="P1719" s="35" t="str">
        <f>IF(Rapportage!K1719="","",(Rapportage!K1719*60)/1440)</f>
        <v/>
      </c>
      <c r="Q1719" s="40" t="str">
        <f>IF(O1719=1,1-((Rapportage!F908-$X$2)),"")</f>
        <v/>
      </c>
      <c r="R1719" s="40" t="str">
        <f t="shared" si="164"/>
        <v/>
      </c>
      <c r="S1719" s="35" t="str">
        <f>IF(OR(O1719=1,Rapportage!H1719&lt;$X$3),IF(Rapportage!H1719&lt;"00:01","",(Rapportage!H1719-$X$2)),"")</f>
        <v/>
      </c>
      <c r="T1719" s="36" t="str">
        <f t="shared" si="166"/>
        <v/>
      </c>
      <c r="U1719" s="41" t="str">
        <f t="shared" si="167"/>
        <v/>
      </c>
      <c r="V1719" s="36" t="str">
        <f t="shared" si="168"/>
        <v/>
      </c>
      <c r="W1719" s="36" t="str">
        <f t="shared" si="169"/>
        <v/>
      </c>
      <c r="X1719" s="31"/>
      <c r="Y1719" s="31"/>
      <c r="Z1719" s="31" t="s">
        <v>10978</v>
      </c>
      <c r="AA1719" s="31">
        <v>1718</v>
      </c>
      <c r="AB1719" s="31"/>
      <c r="AC1719" s="31"/>
      <c r="AD1719" s="31"/>
      <c r="AE1719" s="31"/>
      <c r="AF1719" s="31"/>
    </row>
    <row r="1720" spans="1:32">
      <c r="A1720" s="31" t="str">
        <f>IF((Rapportage!A1720)="","",_xlfn.CONCAT(REPT("0",4-LEN(Rapportage!A1720)),Rapportage!A1720))</f>
        <v/>
      </c>
      <c r="B1720" s="31" t="s">
        <v>5163</v>
      </c>
      <c r="C1720" s="31" t="str">
        <f>IF((Rapportage!C1720)="","",_xlfn.CONCAT(REPT("0",10-LEN(Rapportage!C1720)),Rapportage!C1720))</f>
        <v/>
      </c>
      <c r="D1720" s="31" t="s">
        <v>5164</v>
      </c>
      <c r="E1720" s="31" t="s">
        <v>19301</v>
      </c>
      <c r="F1720" s="31" t="s">
        <v>16779</v>
      </c>
      <c r="G1720" s="31" t="s">
        <v>5165</v>
      </c>
      <c r="H1720" s="31" t="s">
        <v>10979</v>
      </c>
      <c r="I1720" s="31">
        <v>1766</v>
      </c>
      <c r="J1720" s="31" t="e">
        <f ca="1">IF(($AB$2-$AA$2) &gt;= 0,IF(LEN(TEXT((V1720)*100,"00000"))=3,_xlfn.CONCAT(0,TEXT((V1720)*100,"00000")),TEXT((V1720)*100,"00000")),empty)</f>
        <v>#NAME?</v>
      </c>
      <c r="K1720" s="31" t="str">
        <f t="shared" si="165"/>
        <v/>
      </c>
      <c r="L1720" s="31" t="s">
        <v>14260</v>
      </c>
      <c r="M1720" s="31"/>
      <c r="N1720" s="33" t="e">
        <f>MOD(Rapportage!H1720-Rapportage!F1720,1)-P1720</f>
        <v>#VALUE!</v>
      </c>
      <c r="O1720" s="31" t="str">
        <f>IF(Rapportage!G1720="","",Rapportage!G1720-Rapportage!E1720)</f>
        <v/>
      </c>
      <c r="P1720" s="35" t="str">
        <f>IF(Rapportage!K1720="","",(Rapportage!K1720*60)/1440)</f>
        <v/>
      </c>
      <c r="Q1720" s="40" t="str">
        <f>IF(O1720=1,1-((Rapportage!F909-$X$2)),"")</f>
        <v/>
      </c>
      <c r="R1720" s="40" t="str">
        <f t="shared" si="164"/>
        <v/>
      </c>
      <c r="S1720" s="35" t="str">
        <f>IF(OR(O1720=1,Rapportage!H1720&lt;$X$3),IF(Rapportage!H1720&lt;"00:01","",(Rapportage!H1720-$X$2)),"")</f>
        <v/>
      </c>
      <c r="T1720" s="36" t="str">
        <f t="shared" si="166"/>
        <v/>
      </c>
      <c r="U1720" s="41" t="str">
        <f t="shared" si="167"/>
        <v/>
      </c>
      <c r="V1720" s="36" t="str">
        <f t="shared" si="168"/>
        <v/>
      </c>
      <c r="W1720" s="36" t="str">
        <f t="shared" si="169"/>
        <v/>
      </c>
      <c r="X1720" s="31"/>
      <c r="Y1720" s="31"/>
      <c r="Z1720" s="31" t="s">
        <v>10980</v>
      </c>
      <c r="AA1720" s="31">
        <v>1719</v>
      </c>
      <c r="AB1720" s="31"/>
      <c r="AC1720" s="31"/>
      <c r="AD1720" s="31"/>
      <c r="AE1720" s="31"/>
      <c r="AF1720" s="31"/>
    </row>
    <row r="1721" spans="1:32">
      <c r="A1721" s="31" t="str">
        <f>IF((Rapportage!A1721)="","",_xlfn.CONCAT(REPT("0",4-LEN(Rapportage!A1721)),Rapportage!A1721))</f>
        <v/>
      </c>
      <c r="B1721" s="31" t="s">
        <v>5166</v>
      </c>
      <c r="C1721" s="31" t="str">
        <f>IF((Rapportage!C1721)="","",_xlfn.CONCAT(REPT("0",10-LEN(Rapportage!C1721)),Rapportage!C1721))</f>
        <v/>
      </c>
      <c r="D1721" s="31" t="s">
        <v>5167</v>
      </c>
      <c r="E1721" s="31" t="s">
        <v>19302</v>
      </c>
      <c r="F1721" s="31" t="s">
        <v>16780</v>
      </c>
      <c r="G1721" s="31" t="s">
        <v>5168</v>
      </c>
      <c r="H1721" s="31" t="s">
        <v>10981</v>
      </c>
      <c r="I1721" s="31">
        <v>1766</v>
      </c>
      <c r="J1721" s="31" t="e">
        <f ca="1">IF(($AB$2-$AA$2) &gt;= 0,IF(LEN(TEXT((V1721)*100,"00000"))=3,_xlfn.CONCAT(0,TEXT((V1721)*100,"00000")),TEXT((V1721)*100,"00000")),empty)</f>
        <v>#NAME?</v>
      </c>
      <c r="K1721" s="31" t="str">
        <f t="shared" si="165"/>
        <v/>
      </c>
      <c r="L1721" s="31" t="s">
        <v>14261</v>
      </c>
      <c r="M1721" s="31"/>
      <c r="N1721" s="33" t="e">
        <f>MOD(Rapportage!H1721-Rapportage!F1721,1)-P1721</f>
        <v>#VALUE!</v>
      </c>
      <c r="O1721" s="31" t="str">
        <f>IF(Rapportage!G1721="","",Rapportage!G1721-Rapportage!E1721)</f>
        <v/>
      </c>
      <c r="P1721" s="35" t="str">
        <f>IF(Rapportage!K1721="","",(Rapportage!K1721*60)/1440)</f>
        <v/>
      </c>
      <c r="Q1721" s="40" t="str">
        <f>IF(O1721=1,1-((Rapportage!F910-$X$2)),"")</f>
        <v/>
      </c>
      <c r="R1721" s="40" t="str">
        <f t="shared" si="164"/>
        <v/>
      </c>
      <c r="S1721" s="35" t="str">
        <f>IF(OR(O1721=1,Rapportage!H1721&lt;$X$3),IF(Rapportage!H1721&lt;"00:01","",(Rapportage!H1721-$X$2)),"")</f>
        <v/>
      </c>
      <c r="T1721" s="36" t="str">
        <f t="shared" si="166"/>
        <v/>
      </c>
      <c r="U1721" s="41" t="str">
        <f t="shared" si="167"/>
        <v/>
      </c>
      <c r="V1721" s="36" t="str">
        <f t="shared" si="168"/>
        <v/>
      </c>
      <c r="W1721" s="36" t="str">
        <f t="shared" si="169"/>
        <v/>
      </c>
      <c r="X1721" s="31"/>
      <c r="Y1721" s="31"/>
      <c r="Z1721" s="31" t="s">
        <v>10982</v>
      </c>
      <c r="AA1721" s="31">
        <v>1720</v>
      </c>
      <c r="AB1721" s="31"/>
      <c r="AC1721" s="31"/>
      <c r="AD1721" s="31"/>
      <c r="AE1721" s="31"/>
      <c r="AF1721" s="31"/>
    </row>
    <row r="1722" spans="1:32">
      <c r="A1722" s="31" t="str">
        <f>IF((Rapportage!A1722)="","",_xlfn.CONCAT(REPT("0",4-LEN(Rapportage!A1722)),Rapportage!A1722))</f>
        <v/>
      </c>
      <c r="B1722" s="31" t="s">
        <v>5169</v>
      </c>
      <c r="C1722" s="31" t="str">
        <f>IF((Rapportage!C1722)="","",_xlfn.CONCAT(REPT("0",10-LEN(Rapportage!C1722)),Rapportage!C1722))</f>
        <v/>
      </c>
      <c r="D1722" s="31" t="s">
        <v>5170</v>
      </c>
      <c r="E1722" s="31" t="s">
        <v>19303</v>
      </c>
      <c r="F1722" s="31" t="s">
        <v>16781</v>
      </c>
      <c r="G1722" s="31" t="s">
        <v>5171</v>
      </c>
      <c r="H1722" s="31" t="s">
        <v>10983</v>
      </c>
      <c r="I1722" s="31">
        <v>1766</v>
      </c>
      <c r="J1722" s="31" t="e">
        <f ca="1">IF(($AB$2-$AA$2) &gt;= 0,IF(LEN(TEXT((V1722)*100,"00000"))=3,_xlfn.CONCAT(0,TEXT((V1722)*100,"00000")),TEXT((V1722)*100,"00000")),empty)</f>
        <v>#NAME?</v>
      </c>
      <c r="K1722" s="31" t="str">
        <f t="shared" si="165"/>
        <v/>
      </c>
      <c r="L1722" s="31" t="s">
        <v>14262</v>
      </c>
      <c r="M1722" s="31"/>
      <c r="N1722" s="33" t="e">
        <f>MOD(Rapportage!H1722-Rapportage!F1722,1)-P1722</f>
        <v>#VALUE!</v>
      </c>
      <c r="O1722" s="31" t="str">
        <f>IF(Rapportage!G1722="","",Rapportage!G1722-Rapportage!E1722)</f>
        <v/>
      </c>
      <c r="P1722" s="35" t="str">
        <f>IF(Rapportage!K1722="","",(Rapportage!K1722*60)/1440)</f>
        <v/>
      </c>
      <c r="Q1722" s="40" t="str">
        <f>IF(O1722=1,1-((Rapportage!F911-$X$2)),"")</f>
        <v/>
      </c>
      <c r="R1722" s="40" t="str">
        <f t="shared" si="164"/>
        <v/>
      </c>
      <c r="S1722" s="35" t="str">
        <f>IF(OR(O1722=1,Rapportage!H1722&lt;$X$3),IF(Rapportage!H1722&lt;"00:01","",(Rapportage!H1722-$X$2)),"")</f>
        <v/>
      </c>
      <c r="T1722" s="36" t="str">
        <f t="shared" si="166"/>
        <v/>
      </c>
      <c r="U1722" s="41" t="str">
        <f t="shared" si="167"/>
        <v/>
      </c>
      <c r="V1722" s="36" t="str">
        <f t="shared" si="168"/>
        <v/>
      </c>
      <c r="W1722" s="36" t="str">
        <f t="shared" si="169"/>
        <v/>
      </c>
      <c r="X1722" s="31"/>
      <c r="Y1722" s="31"/>
      <c r="Z1722" s="31" t="s">
        <v>10984</v>
      </c>
      <c r="AA1722" s="31">
        <v>1721</v>
      </c>
      <c r="AB1722" s="31"/>
      <c r="AC1722" s="31"/>
      <c r="AD1722" s="31"/>
      <c r="AE1722" s="31"/>
      <c r="AF1722" s="31"/>
    </row>
    <row r="1723" spans="1:32">
      <c r="A1723" s="31" t="str">
        <f>IF((Rapportage!A1723)="","",_xlfn.CONCAT(REPT("0",4-LEN(Rapportage!A1723)),Rapportage!A1723))</f>
        <v/>
      </c>
      <c r="B1723" s="31" t="s">
        <v>5172</v>
      </c>
      <c r="C1723" s="31" t="str">
        <f>IF((Rapportage!C1723)="","",_xlfn.CONCAT(REPT("0",10-LEN(Rapportage!C1723)),Rapportage!C1723))</f>
        <v/>
      </c>
      <c r="D1723" s="31" t="s">
        <v>5173</v>
      </c>
      <c r="E1723" s="31" t="s">
        <v>19304</v>
      </c>
      <c r="F1723" s="31" t="s">
        <v>16782</v>
      </c>
      <c r="G1723" s="31" t="s">
        <v>5174</v>
      </c>
      <c r="H1723" s="31" t="s">
        <v>10985</v>
      </c>
      <c r="I1723" s="31">
        <v>1766</v>
      </c>
      <c r="J1723" s="31" t="e">
        <f ca="1">IF(($AB$2-$AA$2) &gt;= 0,IF(LEN(TEXT((V1723)*100,"00000"))=3,_xlfn.CONCAT(0,TEXT((V1723)*100,"00000")),TEXT((V1723)*100,"00000")),empty)</f>
        <v>#NAME?</v>
      </c>
      <c r="K1723" s="31" t="str">
        <f t="shared" si="165"/>
        <v/>
      </c>
      <c r="L1723" s="31" t="s">
        <v>14263</v>
      </c>
      <c r="M1723" s="31"/>
      <c r="N1723" s="33" t="e">
        <f>MOD(Rapportage!H1723-Rapportage!F1723,1)-P1723</f>
        <v>#VALUE!</v>
      </c>
      <c r="O1723" s="31" t="str">
        <f>IF(Rapportage!G1723="","",Rapportage!G1723-Rapportage!E1723)</f>
        <v/>
      </c>
      <c r="P1723" s="35" t="str">
        <f>IF(Rapportage!K1723="","",(Rapportage!K1723*60)/1440)</f>
        <v/>
      </c>
      <c r="Q1723" s="40" t="str">
        <f>IF(O1723=1,1-((Rapportage!F912-$X$2)),"")</f>
        <v/>
      </c>
      <c r="R1723" s="40" t="str">
        <f t="shared" si="164"/>
        <v/>
      </c>
      <c r="S1723" s="35" t="str">
        <f>IF(OR(O1723=1,Rapportage!H1723&lt;$X$3),IF(Rapportage!H1723&lt;"00:01","",(Rapportage!H1723-$X$2)),"")</f>
        <v/>
      </c>
      <c r="T1723" s="36" t="str">
        <f t="shared" si="166"/>
        <v/>
      </c>
      <c r="U1723" s="41" t="str">
        <f t="shared" si="167"/>
        <v/>
      </c>
      <c r="V1723" s="36" t="str">
        <f t="shared" si="168"/>
        <v/>
      </c>
      <c r="W1723" s="36" t="str">
        <f t="shared" si="169"/>
        <v/>
      </c>
      <c r="X1723" s="31"/>
      <c r="Y1723" s="31"/>
      <c r="Z1723" s="31" t="s">
        <v>10986</v>
      </c>
      <c r="AA1723" s="31">
        <v>1722</v>
      </c>
      <c r="AB1723" s="31"/>
      <c r="AC1723" s="31"/>
      <c r="AD1723" s="31"/>
      <c r="AE1723" s="31"/>
      <c r="AF1723" s="31"/>
    </row>
    <row r="1724" spans="1:32">
      <c r="A1724" s="31" t="str">
        <f>IF((Rapportage!A1724)="","",_xlfn.CONCAT(REPT("0",4-LEN(Rapportage!A1724)),Rapportage!A1724))</f>
        <v/>
      </c>
      <c r="B1724" s="31" t="s">
        <v>5175</v>
      </c>
      <c r="C1724" s="31" t="str">
        <f>IF((Rapportage!C1724)="","",_xlfn.CONCAT(REPT("0",10-LEN(Rapportage!C1724)),Rapportage!C1724))</f>
        <v/>
      </c>
      <c r="D1724" s="31" t="s">
        <v>5176</v>
      </c>
      <c r="E1724" s="31" t="s">
        <v>19305</v>
      </c>
      <c r="F1724" s="31" t="s">
        <v>16783</v>
      </c>
      <c r="G1724" s="31" t="s">
        <v>5177</v>
      </c>
      <c r="H1724" s="31" t="s">
        <v>10987</v>
      </c>
      <c r="I1724" s="31">
        <v>1766</v>
      </c>
      <c r="J1724" s="31" t="e">
        <f ca="1">IF(($AB$2-$AA$2) &gt;= 0,IF(LEN(TEXT((V1724)*100,"00000"))=3,_xlfn.CONCAT(0,TEXT((V1724)*100,"00000")),TEXT((V1724)*100,"00000")),empty)</f>
        <v>#NAME?</v>
      </c>
      <c r="K1724" s="31" t="str">
        <f t="shared" si="165"/>
        <v/>
      </c>
      <c r="L1724" s="31" t="s">
        <v>14264</v>
      </c>
      <c r="M1724" s="31"/>
      <c r="N1724" s="33" t="e">
        <f>MOD(Rapportage!H1724-Rapportage!F1724,1)-P1724</f>
        <v>#VALUE!</v>
      </c>
      <c r="O1724" s="31" t="str">
        <f>IF(Rapportage!G1724="","",Rapportage!G1724-Rapportage!E1724)</f>
        <v/>
      </c>
      <c r="P1724" s="35" t="str">
        <f>IF(Rapportage!K1724="","",(Rapportage!K1724*60)/1440)</f>
        <v/>
      </c>
      <c r="Q1724" s="40" t="str">
        <f>IF(O1724=1,1-((Rapportage!F913-$X$2)),"")</f>
        <v/>
      </c>
      <c r="R1724" s="40" t="str">
        <f t="shared" si="164"/>
        <v/>
      </c>
      <c r="S1724" s="35" t="str">
        <f>IF(OR(O1724=1,Rapportage!H1724&lt;$X$3),IF(Rapportage!H1724&lt;"00:01","",(Rapportage!H1724-$X$2)),"")</f>
        <v/>
      </c>
      <c r="T1724" s="36" t="str">
        <f t="shared" si="166"/>
        <v/>
      </c>
      <c r="U1724" s="41" t="str">
        <f t="shared" si="167"/>
        <v/>
      </c>
      <c r="V1724" s="36" t="str">
        <f t="shared" si="168"/>
        <v/>
      </c>
      <c r="W1724" s="36" t="str">
        <f t="shared" si="169"/>
        <v/>
      </c>
      <c r="X1724" s="31"/>
      <c r="Y1724" s="31"/>
      <c r="Z1724" s="31" t="s">
        <v>10988</v>
      </c>
      <c r="AA1724" s="31">
        <v>1723</v>
      </c>
      <c r="AB1724" s="31"/>
      <c r="AC1724" s="31"/>
      <c r="AD1724" s="31"/>
      <c r="AE1724" s="31"/>
      <c r="AF1724" s="31"/>
    </row>
    <row r="1725" spans="1:32">
      <c r="A1725" s="31" t="str">
        <f>IF((Rapportage!A1725)="","",_xlfn.CONCAT(REPT("0",4-LEN(Rapportage!A1725)),Rapportage!A1725))</f>
        <v/>
      </c>
      <c r="B1725" s="31" t="s">
        <v>5178</v>
      </c>
      <c r="C1725" s="31" t="str">
        <f>IF((Rapportage!C1725)="","",_xlfn.CONCAT(REPT("0",10-LEN(Rapportage!C1725)),Rapportage!C1725))</f>
        <v/>
      </c>
      <c r="D1725" s="31" t="s">
        <v>5179</v>
      </c>
      <c r="E1725" s="31" t="s">
        <v>19306</v>
      </c>
      <c r="F1725" s="31" t="s">
        <v>16784</v>
      </c>
      <c r="G1725" s="31" t="s">
        <v>5180</v>
      </c>
      <c r="H1725" s="31" t="s">
        <v>10989</v>
      </c>
      <c r="I1725" s="31">
        <v>1766</v>
      </c>
      <c r="J1725" s="31" t="e">
        <f ca="1">IF(($AB$2-$AA$2) &gt;= 0,IF(LEN(TEXT((V1725)*100,"00000"))=3,_xlfn.CONCAT(0,TEXT((V1725)*100,"00000")),TEXT((V1725)*100,"00000")),empty)</f>
        <v>#NAME?</v>
      </c>
      <c r="K1725" s="31" t="str">
        <f t="shared" si="165"/>
        <v/>
      </c>
      <c r="L1725" s="31" t="s">
        <v>14265</v>
      </c>
      <c r="M1725" s="31"/>
      <c r="N1725" s="33" t="e">
        <f>MOD(Rapportage!H1725-Rapportage!F1725,1)-P1725</f>
        <v>#VALUE!</v>
      </c>
      <c r="O1725" s="31" t="str">
        <f>IF(Rapportage!G1725="","",Rapportage!G1725-Rapportage!E1725)</f>
        <v/>
      </c>
      <c r="P1725" s="35" t="str">
        <f>IF(Rapportage!K1725="","",(Rapportage!K1725*60)/1440)</f>
        <v/>
      </c>
      <c r="Q1725" s="40" t="str">
        <f>IF(O1725=1,1-((Rapportage!F914-$X$2)),"")</f>
        <v/>
      </c>
      <c r="R1725" s="40" t="str">
        <f t="shared" si="164"/>
        <v/>
      </c>
      <c r="S1725" s="35" t="str">
        <f>IF(OR(O1725=1,Rapportage!H1725&lt;$X$3),IF(Rapportage!H1725&lt;"00:01","",(Rapportage!H1725-$X$2)),"")</f>
        <v/>
      </c>
      <c r="T1725" s="36" t="str">
        <f t="shared" si="166"/>
        <v/>
      </c>
      <c r="U1725" s="41" t="str">
        <f t="shared" si="167"/>
        <v/>
      </c>
      <c r="V1725" s="36" t="str">
        <f t="shared" si="168"/>
        <v/>
      </c>
      <c r="W1725" s="36" t="str">
        <f t="shared" si="169"/>
        <v/>
      </c>
      <c r="X1725" s="31"/>
      <c r="Y1725" s="31"/>
      <c r="Z1725" s="31" t="s">
        <v>10990</v>
      </c>
      <c r="AA1725" s="31">
        <v>1724</v>
      </c>
      <c r="AB1725" s="31"/>
      <c r="AC1725" s="31"/>
      <c r="AD1725" s="31"/>
      <c r="AE1725" s="31"/>
      <c r="AF1725" s="31"/>
    </row>
    <row r="1726" spans="1:32">
      <c r="A1726" s="31" t="str">
        <f>IF((Rapportage!A1726)="","",_xlfn.CONCAT(REPT("0",4-LEN(Rapportage!A1726)),Rapportage!A1726))</f>
        <v/>
      </c>
      <c r="B1726" s="31" t="s">
        <v>5181</v>
      </c>
      <c r="C1726" s="31" t="str">
        <f>IF((Rapportage!C1726)="","",_xlfn.CONCAT(REPT("0",10-LEN(Rapportage!C1726)),Rapportage!C1726))</f>
        <v/>
      </c>
      <c r="D1726" s="31" t="s">
        <v>5182</v>
      </c>
      <c r="E1726" s="31" t="s">
        <v>19307</v>
      </c>
      <c r="F1726" s="31" t="s">
        <v>16785</v>
      </c>
      <c r="G1726" s="31" t="s">
        <v>5183</v>
      </c>
      <c r="H1726" s="31" t="s">
        <v>10991</v>
      </c>
      <c r="I1726" s="31">
        <v>1766</v>
      </c>
      <c r="J1726" s="31" t="e">
        <f ca="1">IF(($AB$2-$AA$2) &gt;= 0,IF(LEN(TEXT((V1726)*100,"00000"))=3,_xlfn.CONCAT(0,TEXT((V1726)*100,"00000")),TEXT((V1726)*100,"00000")),empty)</f>
        <v>#NAME?</v>
      </c>
      <c r="K1726" s="31" t="str">
        <f t="shared" si="165"/>
        <v/>
      </c>
      <c r="L1726" s="31" t="s">
        <v>14266</v>
      </c>
      <c r="M1726" s="31"/>
      <c r="N1726" s="33" t="e">
        <f>MOD(Rapportage!H1726-Rapportage!F1726,1)-P1726</f>
        <v>#VALUE!</v>
      </c>
      <c r="O1726" s="31" t="str">
        <f>IF(Rapportage!G1726="","",Rapportage!G1726-Rapportage!E1726)</f>
        <v/>
      </c>
      <c r="P1726" s="35" t="str">
        <f>IF(Rapportage!K1726="","",(Rapportage!K1726*60)/1440)</f>
        <v/>
      </c>
      <c r="Q1726" s="40" t="str">
        <f>IF(O1726=1,1-((Rapportage!F915-$X$2)),"")</f>
        <v/>
      </c>
      <c r="R1726" s="40" t="str">
        <f t="shared" si="164"/>
        <v/>
      </c>
      <c r="S1726" s="35" t="str">
        <f>IF(OR(O1726=1,Rapportage!H1726&lt;$X$3),IF(Rapportage!H1726&lt;"00:01","",(Rapportage!H1726-$X$2)),"")</f>
        <v/>
      </c>
      <c r="T1726" s="36" t="str">
        <f t="shared" si="166"/>
        <v/>
      </c>
      <c r="U1726" s="41" t="str">
        <f t="shared" si="167"/>
        <v/>
      </c>
      <c r="V1726" s="36" t="str">
        <f t="shared" si="168"/>
        <v/>
      </c>
      <c r="W1726" s="36" t="str">
        <f t="shared" si="169"/>
        <v/>
      </c>
      <c r="X1726" s="31"/>
      <c r="Y1726" s="31"/>
      <c r="Z1726" s="31" t="s">
        <v>10992</v>
      </c>
      <c r="AA1726" s="31">
        <v>1725</v>
      </c>
      <c r="AB1726" s="31"/>
      <c r="AC1726" s="31"/>
      <c r="AD1726" s="31"/>
      <c r="AE1726" s="31"/>
      <c r="AF1726" s="31"/>
    </row>
    <row r="1727" spans="1:32">
      <c r="A1727" s="31" t="str">
        <f>IF((Rapportage!A1727)="","",_xlfn.CONCAT(REPT("0",4-LEN(Rapportage!A1727)),Rapportage!A1727))</f>
        <v/>
      </c>
      <c r="B1727" s="31" t="s">
        <v>5184</v>
      </c>
      <c r="C1727" s="31" t="str">
        <f>IF((Rapportage!C1727)="","",_xlfn.CONCAT(REPT("0",10-LEN(Rapportage!C1727)),Rapportage!C1727))</f>
        <v/>
      </c>
      <c r="D1727" s="31" t="s">
        <v>5185</v>
      </c>
      <c r="E1727" s="31" t="s">
        <v>19308</v>
      </c>
      <c r="F1727" s="31" t="s">
        <v>16786</v>
      </c>
      <c r="G1727" s="31" t="s">
        <v>5186</v>
      </c>
      <c r="H1727" s="31" t="s">
        <v>10993</v>
      </c>
      <c r="I1727" s="31">
        <v>1766</v>
      </c>
      <c r="J1727" s="31" t="e">
        <f ca="1">IF(($AB$2-$AA$2) &gt;= 0,IF(LEN(TEXT((V1727)*100,"00000"))=3,_xlfn.CONCAT(0,TEXT((V1727)*100,"00000")),TEXT((V1727)*100,"00000")),empty)</f>
        <v>#NAME?</v>
      </c>
      <c r="K1727" s="31" t="str">
        <f t="shared" si="165"/>
        <v/>
      </c>
      <c r="L1727" s="31" t="s">
        <v>14267</v>
      </c>
      <c r="M1727" s="31"/>
      <c r="N1727" s="33" t="e">
        <f>MOD(Rapportage!H1727-Rapportage!F1727,1)-P1727</f>
        <v>#VALUE!</v>
      </c>
      <c r="O1727" s="31" t="str">
        <f>IF(Rapportage!G1727="","",Rapportage!G1727-Rapportage!E1727)</f>
        <v/>
      </c>
      <c r="P1727" s="35" t="str">
        <f>IF(Rapportage!K1727="","",(Rapportage!K1727*60)/1440)</f>
        <v/>
      </c>
      <c r="Q1727" s="40" t="str">
        <f>IF(O1727=1,1-((Rapportage!F916-$X$2)),"")</f>
        <v/>
      </c>
      <c r="R1727" s="40" t="str">
        <f t="shared" si="164"/>
        <v/>
      </c>
      <c r="S1727" s="35" t="str">
        <f>IF(OR(O1727=1,Rapportage!H1727&lt;$X$3),IF(Rapportage!H1727&lt;"00:01","",(Rapportage!H1727-$X$2)),"")</f>
        <v/>
      </c>
      <c r="T1727" s="36" t="str">
        <f t="shared" si="166"/>
        <v/>
      </c>
      <c r="U1727" s="41" t="str">
        <f t="shared" si="167"/>
        <v/>
      </c>
      <c r="V1727" s="36" t="str">
        <f t="shared" si="168"/>
        <v/>
      </c>
      <c r="W1727" s="36" t="str">
        <f t="shared" si="169"/>
        <v/>
      </c>
      <c r="X1727" s="31"/>
      <c r="Y1727" s="31"/>
      <c r="Z1727" s="31" t="s">
        <v>10994</v>
      </c>
      <c r="AA1727" s="31">
        <v>1726</v>
      </c>
      <c r="AB1727" s="31"/>
      <c r="AC1727" s="31"/>
      <c r="AD1727" s="31"/>
      <c r="AE1727" s="31"/>
      <c r="AF1727" s="31"/>
    </row>
    <row r="1728" spans="1:32">
      <c r="A1728" s="31" t="str">
        <f>IF((Rapportage!A1728)="","",_xlfn.CONCAT(REPT("0",4-LEN(Rapportage!A1728)),Rapportage!A1728))</f>
        <v/>
      </c>
      <c r="B1728" s="31" t="s">
        <v>5187</v>
      </c>
      <c r="C1728" s="31" t="str">
        <f>IF((Rapportage!C1728)="","",_xlfn.CONCAT(REPT("0",10-LEN(Rapportage!C1728)),Rapportage!C1728))</f>
        <v/>
      </c>
      <c r="D1728" s="31" t="s">
        <v>5188</v>
      </c>
      <c r="E1728" s="31" t="s">
        <v>19309</v>
      </c>
      <c r="F1728" s="31" t="s">
        <v>16787</v>
      </c>
      <c r="G1728" s="31" t="s">
        <v>5189</v>
      </c>
      <c r="H1728" s="31" t="s">
        <v>10995</v>
      </c>
      <c r="I1728" s="31">
        <v>1766</v>
      </c>
      <c r="J1728" s="31" t="e">
        <f ca="1">IF(($AB$2-$AA$2) &gt;= 0,IF(LEN(TEXT((V1728)*100,"00000"))=3,_xlfn.CONCAT(0,TEXT((V1728)*100,"00000")),TEXT((V1728)*100,"00000")),empty)</f>
        <v>#NAME?</v>
      </c>
      <c r="K1728" s="31" t="str">
        <f t="shared" si="165"/>
        <v/>
      </c>
      <c r="L1728" s="31" t="s">
        <v>14268</v>
      </c>
      <c r="M1728" s="31"/>
      <c r="N1728" s="33" t="e">
        <f>MOD(Rapportage!H1728-Rapportage!F1728,1)-P1728</f>
        <v>#VALUE!</v>
      </c>
      <c r="O1728" s="31" t="str">
        <f>IF(Rapportage!G1728="","",Rapportage!G1728-Rapportage!E1728)</f>
        <v/>
      </c>
      <c r="P1728" s="35" t="str">
        <f>IF(Rapportage!K1728="","",(Rapportage!K1728*60)/1440)</f>
        <v/>
      </c>
      <c r="Q1728" s="40" t="str">
        <f>IF(O1728=1,1-((Rapportage!F917-$X$2)),"")</f>
        <v/>
      </c>
      <c r="R1728" s="40" t="str">
        <f t="shared" si="164"/>
        <v/>
      </c>
      <c r="S1728" s="35" t="str">
        <f>IF(OR(O1728=1,Rapportage!H1728&lt;$X$3),IF(Rapportage!H1728&lt;"00:01","",(Rapportage!H1728-$X$2)),"")</f>
        <v/>
      </c>
      <c r="T1728" s="36" t="str">
        <f t="shared" si="166"/>
        <v/>
      </c>
      <c r="U1728" s="41" t="str">
        <f t="shared" si="167"/>
        <v/>
      </c>
      <c r="V1728" s="36" t="str">
        <f t="shared" si="168"/>
        <v/>
      </c>
      <c r="W1728" s="36" t="str">
        <f t="shared" si="169"/>
        <v/>
      </c>
      <c r="X1728" s="31"/>
      <c r="Y1728" s="31"/>
      <c r="Z1728" s="31" t="s">
        <v>10996</v>
      </c>
      <c r="AA1728" s="31">
        <v>1727</v>
      </c>
      <c r="AB1728" s="31"/>
      <c r="AC1728" s="31"/>
      <c r="AD1728" s="31"/>
      <c r="AE1728" s="31"/>
      <c r="AF1728" s="31"/>
    </row>
    <row r="1729" spans="1:32">
      <c r="A1729" s="31" t="str">
        <f>IF((Rapportage!A1729)="","",_xlfn.CONCAT(REPT("0",4-LEN(Rapportage!A1729)),Rapportage!A1729))</f>
        <v/>
      </c>
      <c r="B1729" s="31" t="s">
        <v>5190</v>
      </c>
      <c r="C1729" s="31" t="str">
        <f>IF((Rapportage!C1729)="","",_xlfn.CONCAT(REPT("0",10-LEN(Rapportage!C1729)),Rapportage!C1729))</f>
        <v/>
      </c>
      <c r="D1729" s="31" t="s">
        <v>5191</v>
      </c>
      <c r="E1729" s="31" t="s">
        <v>19310</v>
      </c>
      <c r="F1729" s="31" t="s">
        <v>16788</v>
      </c>
      <c r="G1729" s="31" t="s">
        <v>5192</v>
      </c>
      <c r="H1729" s="31" t="s">
        <v>10997</v>
      </c>
      <c r="I1729" s="31">
        <v>1766</v>
      </c>
      <c r="J1729" s="31" t="e">
        <f ca="1">IF(($AB$2-$AA$2) &gt;= 0,IF(LEN(TEXT((V1729)*100,"00000"))=3,_xlfn.CONCAT(0,TEXT((V1729)*100,"00000")),TEXT((V1729)*100,"00000")),empty)</f>
        <v>#NAME?</v>
      </c>
      <c r="K1729" s="31" t="str">
        <f t="shared" si="165"/>
        <v/>
      </c>
      <c r="L1729" s="31" t="s">
        <v>14269</v>
      </c>
      <c r="M1729" s="31"/>
      <c r="N1729" s="33" t="e">
        <f>MOD(Rapportage!H1729-Rapportage!F1729,1)-P1729</f>
        <v>#VALUE!</v>
      </c>
      <c r="O1729" s="31" t="str">
        <f>IF(Rapportage!G1729="","",Rapportage!G1729-Rapportage!E1729)</f>
        <v/>
      </c>
      <c r="P1729" s="35" t="str">
        <f>IF(Rapportage!K1729="","",(Rapportage!K1729*60)/1440)</f>
        <v/>
      </c>
      <c r="Q1729" s="40" t="str">
        <f>IF(O1729=1,1-((Rapportage!F918-$X$2)),"")</f>
        <v/>
      </c>
      <c r="R1729" s="40" t="str">
        <f t="shared" si="164"/>
        <v/>
      </c>
      <c r="S1729" s="35" t="str">
        <f>IF(OR(O1729=1,Rapportage!H1729&lt;$X$3),IF(Rapportage!H1729&lt;"00:01","",(Rapportage!H1729-$X$2)),"")</f>
        <v/>
      </c>
      <c r="T1729" s="36" t="str">
        <f t="shared" si="166"/>
        <v/>
      </c>
      <c r="U1729" s="41" t="str">
        <f t="shared" si="167"/>
        <v/>
      </c>
      <c r="V1729" s="36" t="str">
        <f t="shared" si="168"/>
        <v/>
      </c>
      <c r="W1729" s="36" t="str">
        <f t="shared" si="169"/>
        <v/>
      </c>
      <c r="X1729" s="31"/>
      <c r="Y1729" s="31"/>
      <c r="Z1729" s="31" t="s">
        <v>10998</v>
      </c>
      <c r="AA1729" s="31">
        <v>1728</v>
      </c>
      <c r="AB1729" s="31"/>
      <c r="AC1729" s="31"/>
      <c r="AD1729" s="31"/>
      <c r="AE1729" s="31"/>
      <c r="AF1729" s="31"/>
    </row>
    <row r="1730" spans="1:32">
      <c r="A1730" s="31" t="str">
        <f>IF((Rapportage!A1730)="","",_xlfn.CONCAT(REPT("0",4-LEN(Rapportage!A1730)),Rapportage!A1730))</f>
        <v/>
      </c>
      <c r="B1730" s="31" t="s">
        <v>5193</v>
      </c>
      <c r="C1730" s="31" t="str">
        <f>IF((Rapportage!C1730)="","",_xlfn.CONCAT(REPT("0",10-LEN(Rapportage!C1730)),Rapportage!C1730))</f>
        <v/>
      </c>
      <c r="D1730" s="31" t="s">
        <v>5194</v>
      </c>
      <c r="E1730" s="31" t="s">
        <v>19311</v>
      </c>
      <c r="F1730" s="31" t="s">
        <v>16789</v>
      </c>
      <c r="G1730" s="31" t="s">
        <v>5195</v>
      </c>
      <c r="H1730" s="31" t="s">
        <v>10999</v>
      </c>
      <c r="I1730" s="31">
        <v>1766</v>
      </c>
      <c r="J1730" s="31" t="e">
        <f ca="1">IF(($AB$2-$AA$2) &gt;= 0,IF(LEN(TEXT((V1730)*100,"00000"))=3,_xlfn.CONCAT(0,TEXT((V1730)*100,"00000")),TEXT((V1730)*100,"00000")),empty)</f>
        <v>#NAME?</v>
      </c>
      <c r="K1730" s="31" t="str">
        <f t="shared" si="165"/>
        <v/>
      </c>
      <c r="L1730" s="31" t="s">
        <v>14270</v>
      </c>
      <c r="M1730" s="31"/>
      <c r="N1730" s="33" t="e">
        <f>MOD(Rapportage!H1730-Rapportage!F1730,1)-P1730</f>
        <v>#VALUE!</v>
      </c>
      <c r="O1730" s="31" t="str">
        <f>IF(Rapportage!G1730="","",Rapportage!G1730-Rapportage!E1730)</f>
        <v/>
      </c>
      <c r="P1730" s="35" t="str">
        <f>IF(Rapportage!K1730="","",(Rapportage!K1730*60)/1440)</f>
        <v/>
      </c>
      <c r="Q1730" s="40" t="str">
        <f>IF(O1730=1,1-((Rapportage!F919-$X$2)),"")</f>
        <v/>
      </c>
      <c r="R1730" s="40" t="str">
        <f t="shared" ref="R1730:R1793" si="170">IF(Q1730="","",(Q1730-N1730))</f>
        <v/>
      </c>
      <c r="S1730" s="35" t="str">
        <f>IF(OR(O1730=1,Rapportage!H1730&lt;$X$3),IF(Rapportage!H1730&lt;"00:01","",(Rapportage!H1730-$X$2)),"")</f>
        <v/>
      </c>
      <c r="T1730" s="36" t="str">
        <f t="shared" si="166"/>
        <v/>
      </c>
      <c r="U1730" s="41" t="str">
        <f t="shared" si="167"/>
        <v/>
      </c>
      <c r="V1730" s="36" t="str">
        <f t="shared" si="168"/>
        <v/>
      </c>
      <c r="W1730" s="36" t="str">
        <f t="shared" si="169"/>
        <v/>
      </c>
      <c r="X1730" s="31"/>
      <c r="Y1730" s="31"/>
      <c r="Z1730" s="31" t="s">
        <v>11000</v>
      </c>
      <c r="AA1730" s="31">
        <v>1729</v>
      </c>
      <c r="AB1730" s="31"/>
      <c r="AC1730" s="31"/>
      <c r="AD1730" s="31"/>
      <c r="AE1730" s="31"/>
      <c r="AF1730" s="31"/>
    </row>
    <row r="1731" spans="1:32">
      <c r="A1731" s="31" t="str">
        <f>IF((Rapportage!A1731)="","",_xlfn.CONCAT(REPT("0",4-LEN(Rapportage!A1731)),Rapportage!A1731))</f>
        <v/>
      </c>
      <c r="B1731" s="31" t="s">
        <v>5196</v>
      </c>
      <c r="C1731" s="31" t="str">
        <f>IF((Rapportage!C1731)="","",_xlfn.CONCAT(REPT("0",10-LEN(Rapportage!C1731)),Rapportage!C1731))</f>
        <v/>
      </c>
      <c r="D1731" s="31" t="s">
        <v>5197</v>
      </c>
      <c r="E1731" s="31" t="s">
        <v>19312</v>
      </c>
      <c r="F1731" s="31" t="s">
        <v>16790</v>
      </c>
      <c r="G1731" s="31" t="s">
        <v>5198</v>
      </c>
      <c r="H1731" s="31" t="s">
        <v>11001</v>
      </c>
      <c r="I1731" s="31">
        <v>1766</v>
      </c>
      <c r="J1731" s="31" t="e">
        <f ca="1">IF(($AB$2-$AA$2) &gt;= 0,IF(LEN(TEXT((V1731)*100,"00000"))=3,_xlfn.CONCAT(0,TEXT((V1731)*100,"00000")),TEXT((V1731)*100,"00000")),empty)</f>
        <v>#NAME?</v>
      </c>
      <c r="K1731" s="31" t="str">
        <f t="shared" ref="K1731:K1794" si="171">IF(W1731="","",IF(LEN(TEXT((W1731)*100,"00000"))=3,_xlfn.CONCAT(0,TEXT((W1731)*100,"00000")),TEXT((W1731)*100,"00000")))</f>
        <v/>
      </c>
      <c r="L1731" s="31" t="s">
        <v>14271</v>
      </c>
      <c r="M1731" s="31"/>
      <c r="N1731" s="33" t="e">
        <f>MOD(Rapportage!H1731-Rapportage!F1731,1)-P1731</f>
        <v>#VALUE!</v>
      </c>
      <c r="O1731" s="31" t="str">
        <f>IF(Rapportage!G1731="","",Rapportage!G1731-Rapportage!E1731)</f>
        <v/>
      </c>
      <c r="P1731" s="35" t="str">
        <f>IF(Rapportage!K1731="","",(Rapportage!K1731*60)/1440)</f>
        <v/>
      </c>
      <c r="Q1731" s="40" t="str">
        <f>IF(O1731=1,1-((Rapportage!F920-$X$2)),"")</f>
        <v/>
      </c>
      <c r="R1731" s="40" t="str">
        <f t="shared" si="170"/>
        <v/>
      </c>
      <c r="S1731" s="35" t="str">
        <f>IF(OR(O1731=1,Rapportage!H1731&lt;$X$3),IF(Rapportage!H1731&lt;"00:01","",(Rapportage!H1731-$X$2)),"")</f>
        <v/>
      </c>
      <c r="T1731" s="36" t="str">
        <f t="shared" si="166"/>
        <v/>
      </c>
      <c r="U1731" s="41" t="str">
        <f t="shared" si="167"/>
        <v/>
      </c>
      <c r="V1731" s="36" t="str">
        <f t="shared" si="168"/>
        <v/>
      </c>
      <c r="W1731" s="36" t="str">
        <f t="shared" si="169"/>
        <v/>
      </c>
      <c r="X1731" s="31"/>
      <c r="Y1731" s="31"/>
      <c r="Z1731" s="31" t="s">
        <v>11002</v>
      </c>
      <c r="AA1731" s="31">
        <v>1730</v>
      </c>
      <c r="AB1731" s="31"/>
      <c r="AC1731" s="31"/>
      <c r="AD1731" s="31"/>
      <c r="AE1731" s="31"/>
      <c r="AF1731" s="31"/>
    </row>
    <row r="1732" spans="1:32">
      <c r="A1732" s="31" t="str">
        <f>IF((Rapportage!A1732)="","",_xlfn.CONCAT(REPT("0",4-LEN(Rapportage!A1732)),Rapportage!A1732))</f>
        <v/>
      </c>
      <c r="B1732" s="31" t="s">
        <v>5199</v>
      </c>
      <c r="C1732" s="31" t="str">
        <f>IF((Rapportage!C1732)="","",_xlfn.CONCAT(REPT("0",10-LEN(Rapportage!C1732)),Rapportage!C1732))</f>
        <v/>
      </c>
      <c r="D1732" s="31" t="s">
        <v>5200</v>
      </c>
      <c r="E1732" s="31" t="s">
        <v>19313</v>
      </c>
      <c r="F1732" s="31" t="s">
        <v>16791</v>
      </c>
      <c r="G1732" s="31" t="s">
        <v>5201</v>
      </c>
      <c r="H1732" s="31" t="s">
        <v>11003</v>
      </c>
      <c r="I1732" s="31">
        <v>1766</v>
      </c>
      <c r="J1732" s="31" t="e">
        <f ca="1">IF(($AB$2-$AA$2) &gt;= 0,IF(LEN(TEXT((V1732)*100,"00000"))=3,_xlfn.CONCAT(0,TEXT((V1732)*100,"00000")),TEXT((V1732)*100,"00000")),empty)</f>
        <v>#NAME?</v>
      </c>
      <c r="K1732" s="31" t="str">
        <f t="shared" si="171"/>
        <v/>
      </c>
      <c r="L1732" s="31" t="s">
        <v>14272</v>
      </c>
      <c r="M1732" s="31"/>
      <c r="N1732" s="33" t="e">
        <f>MOD(Rapportage!H1732-Rapportage!F1732,1)-P1732</f>
        <v>#VALUE!</v>
      </c>
      <c r="O1732" s="31" t="str">
        <f>IF(Rapportage!G1732="","",Rapportage!G1732-Rapportage!E1732)</f>
        <v/>
      </c>
      <c r="P1732" s="35" t="str">
        <f>IF(Rapportage!K1732="","",(Rapportage!K1732*60)/1440)</f>
        <v/>
      </c>
      <c r="Q1732" s="40" t="str">
        <f>IF(O1732=1,1-((Rapportage!F921-$X$2)),"")</f>
        <v/>
      </c>
      <c r="R1732" s="40" t="str">
        <f t="shared" si="170"/>
        <v/>
      </c>
      <c r="S1732" s="35" t="str">
        <f>IF(OR(O1732=1,Rapportage!H1732&lt;$X$3),IF(Rapportage!H1732&lt;"00:01","",(Rapportage!H1732-$X$2)),"")</f>
        <v/>
      </c>
      <c r="T1732" s="36" t="str">
        <f t="shared" si="166"/>
        <v/>
      </c>
      <c r="U1732" s="41" t="str">
        <f t="shared" si="167"/>
        <v/>
      </c>
      <c r="V1732" s="36" t="str">
        <f t="shared" si="168"/>
        <v/>
      </c>
      <c r="W1732" s="36" t="str">
        <f t="shared" si="169"/>
        <v/>
      </c>
      <c r="X1732" s="31"/>
      <c r="Y1732" s="31"/>
      <c r="Z1732" s="31" t="s">
        <v>11004</v>
      </c>
      <c r="AA1732" s="31">
        <v>1731</v>
      </c>
      <c r="AB1732" s="31"/>
      <c r="AC1732" s="31"/>
      <c r="AD1732" s="31"/>
      <c r="AE1732" s="31"/>
      <c r="AF1732" s="31"/>
    </row>
    <row r="1733" spans="1:32">
      <c r="A1733" s="31" t="str">
        <f>IF((Rapportage!A1733)="","",_xlfn.CONCAT(REPT("0",4-LEN(Rapportage!A1733)),Rapportage!A1733))</f>
        <v/>
      </c>
      <c r="B1733" s="31" t="s">
        <v>5202</v>
      </c>
      <c r="C1733" s="31" t="str">
        <f>IF((Rapportage!C1733)="","",_xlfn.CONCAT(REPT("0",10-LEN(Rapportage!C1733)),Rapportage!C1733))</f>
        <v/>
      </c>
      <c r="D1733" s="31" t="s">
        <v>5203</v>
      </c>
      <c r="E1733" s="31" t="s">
        <v>19314</v>
      </c>
      <c r="F1733" s="31" t="s">
        <v>16792</v>
      </c>
      <c r="G1733" s="31" t="s">
        <v>5204</v>
      </c>
      <c r="H1733" s="31" t="s">
        <v>11005</v>
      </c>
      <c r="I1733" s="31">
        <v>1766</v>
      </c>
      <c r="J1733" s="31" t="e">
        <f ca="1">IF(($AB$2-$AA$2) &gt;= 0,IF(LEN(TEXT((V1733)*100,"00000"))=3,_xlfn.CONCAT(0,TEXT((V1733)*100,"00000")),TEXT((V1733)*100,"00000")),empty)</f>
        <v>#NAME?</v>
      </c>
      <c r="K1733" s="31" t="str">
        <f t="shared" si="171"/>
        <v/>
      </c>
      <c r="L1733" s="31" t="s">
        <v>14273</v>
      </c>
      <c r="M1733" s="31"/>
      <c r="N1733" s="33" t="e">
        <f>MOD(Rapportage!H1733-Rapportage!F1733,1)-P1733</f>
        <v>#VALUE!</v>
      </c>
      <c r="O1733" s="31" t="str">
        <f>IF(Rapportage!G1733="","",Rapportage!G1733-Rapportage!E1733)</f>
        <v/>
      </c>
      <c r="P1733" s="35" t="str">
        <f>IF(Rapportage!K1733="","",(Rapportage!K1733*60)/1440)</f>
        <v/>
      </c>
      <c r="Q1733" s="40" t="str">
        <f>IF(O1733=1,1-((Rapportage!F922-$X$2)),"")</f>
        <v/>
      </c>
      <c r="R1733" s="40" t="str">
        <f t="shared" si="170"/>
        <v/>
      </c>
      <c r="S1733" s="35" t="str">
        <f>IF(OR(O1733=1,Rapportage!H1733&lt;$X$3),IF(Rapportage!H1733&lt;"00:01","",(Rapportage!H1733-$X$2)),"")</f>
        <v/>
      </c>
      <c r="T1733" s="36" t="str">
        <f t="shared" si="166"/>
        <v/>
      </c>
      <c r="U1733" s="41" t="str">
        <f t="shared" si="167"/>
        <v/>
      </c>
      <c r="V1733" s="36" t="str">
        <f t="shared" si="168"/>
        <v/>
      </c>
      <c r="W1733" s="36" t="str">
        <f t="shared" si="169"/>
        <v/>
      </c>
      <c r="X1733" s="31"/>
      <c r="Y1733" s="31"/>
      <c r="Z1733" s="31" t="s">
        <v>11006</v>
      </c>
      <c r="AA1733" s="31">
        <v>1732</v>
      </c>
      <c r="AB1733" s="31"/>
      <c r="AC1733" s="31"/>
      <c r="AD1733" s="31"/>
      <c r="AE1733" s="31"/>
      <c r="AF1733" s="31"/>
    </row>
    <row r="1734" spans="1:32">
      <c r="A1734" s="31" t="str">
        <f>IF((Rapportage!A1734)="","",_xlfn.CONCAT(REPT("0",4-LEN(Rapportage!A1734)),Rapportage!A1734))</f>
        <v/>
      </c>
      <c r="B1734" s="31" t="s">
        <v>5205</v>
      </c>
      <c r="C1734" s="31" t="str">
        <f>IF((Rapportage!C1734)="","",_xlfn.CONCAT(REPT("0",10-LEN(Rapportage!C1734)),Rapportage!C1734))</f>
        <v/>
      </c>
      <c r="D1734" s="31" t="s">
        <v>5206</v>
      </c>
      <c r="E1734" s="31" t="s">
        <v>19315</v>
      </c>
      <c r="F1734" s="31" t="s">
        <v>16793</v>
      </c>
      <c r="G1734" s="31" t="s">
        <v>5207</v>
      </c>
      <c r="H1734" s="31" t="s">
        <v>11007</v>
      </c>
      <c r="I1734" s="31">
        <v>1766</v>
      </c>
      <c r="J1734" s="31" t="e">
        <f ca="1">IF(($AB$2-$AA$2) &gt;= 0,IF(LEN(TEXT((V1734)*100,"00000"))=3,_xlfn.CONCAT(0,TEXT((V1734)*100,"00000")),TEXT((V1734)*100,"00000")),empty)</f>
        <v>#NAME?</v>
      </c>
      <c r="K1734" s="31" t="str">
        <f t="shared" si="171"/>
        <v/>
      </c>
      <c r="L1734" s="31" t="s">
        <v>14274</v>
      </c>
      <c r="M1734" s="31"/>
      <c r="N1734" s="33" t="e">
        <f>MOD(Rapportage!H1734-Rapportage!F1734,1)-P1734</f>
        <v>#VALUE!</v>
      </c>
      <c r="O1734" s="31" t="str">
        <f>IF(Rapportage!G1734="","",Rapportage!G1734-Rapportage!E1734)</f>
        <v/>
      </c>
      <c r="P1734" s="35" t="str">
        <f>IF(Rapportage!K1734="","",(Rapportage!K1734*60)/1440)</f>
        <v/>
      </c>
      <c r="Q1734" s="40" t="str">
        <f>IF(O1734=1,1-((Rapportage!F923-$X$2)),"")</f>
        <v/>
      </c>
      <c r="R1734" s="40" t="str">
        <f t="shared" si="170"/>
        <v/>
      </c>
      <c r="S1734" s="35" t="str">
        <f>IF(OR(O1734=1,Rapportage!H1734&lt;$X$3),IF(Rapportage!H1734&lt;"00:01","",(Rapportage!H1734-$X$2)),"")</f>
        <v/>
      </c>
      <c r="T1734" s="36" t="str">
        <f t="shared" si="166"/>
        <v/>
      </c>
      <c r="U1734" s="41" t="str">
        <f t="shared" si="167"/>
        <v/>
      </c>
      <c r="V1734" s="36" t="str">
        <f t="shared" si="168"/>
        <v/>
      </c>
      <c r="W1734" s="36" t="str">
        <f t="shared" si="169"/>
        <v/>
      </c>
      <c r="X1734" s="31"/>
      <c r="Y1734" s="31"/>
      <c r="Z1734" s="31" t="s">
        <v>11008</v>
      </c>
      <c r="AA1734" s="31">
        <v>1733</v>
      </c>
      <c r="AB1734" s="31"/>
      <c r="AC1734" s="31"/>
      <c r="AD1734" s="31"/>
      <c r="AE1734" s="31"/>
      <c r="AF1734" s="31"/>
    </row>
    <row r="1735" spans="1:32">
      <c r="A1735" s="31" t="str">
        <f>IF((Rapportage!A1735)="","",_xlfn.CONCAT(REPT("0",4-LEN(Rapportage!A1735)),Rapportage!A1735))</f>
        <v/>
      </c>
      <c r="B1735" s="31" t="s">
        <v>5208</v>
      </c>
      <c r="C1735" s="31" t="str">
        <f>IF((Rapportage!C1735)="","",_xlfn.CONCAT(REPT("0",10-LEN(Rapportage!C1735)),Rapportage!C1735))</f>
        <v/>
      </c>
      <c r="D1735" s="31" t="s">
        <v>5209</v>
      </c>
      <c r="E1735" s="31" t="s">
        <v>19316</v>
      </c>
      <c r="F1735" s="31" t="s">
        <v>16794</v>
      </c>
      <c r="G1735" s="31" t="s">
        <v>5210</v>
      </c>
      <c r="H1735" s="31" t="s">
        <v>11009</v>
      </c>
      <c r="I1735" s="31">
        <v>1766</v>
      </c>
      <c r="J1735" s="31" t="e">
        <f ca="1">IF(($AB$2-$AA$2) &gt;= 0,IF(LEN(TEXT((V1735)*100,"00000"))=3,_xlfn.CONCAT(0,TEXT((V1735)*100,"00000")),TEXT((V1735)*100,"00000")),empty)</f>
        <v>#NAME?</v>
      </c>
      <c r="K1735" s="31" t="str">
        <f t="shared" si="171"/>
        <v/>
      </c>
      <c r="L1735" s="31" t="s">
        <v>14275</v>
      </c>
      <c r="M1735" s="31"/>
      <c r="N1735" s="33" t="e">
        <f>MOD(Rapportage!H1735-Rapportage!F1735,1)-P1735</f>
        <v>#VALUE!</v>
      </c>
      <c r="O1735" s="31" t="str">
        <f>IF(Rapportage!G1735="","",Rapportage!G1735-Rapportage!E1735)</f>
        <v/>
      </c>
      <c r="P1735" s="35" t="str">
        <f>IF(Rapportage!K1735="","",(Rapportage!K1735*60)/1440)</f>
        <v/>
      </c>
      <c r="Q1735" s="40" t="str">
        <f>IF(O1735=1,1-((Rapportage!F924-$X$2)),"")</f>
        <v/>
      </c>
      <c r="R1735" s="40" t="str">
        <f t="shared" si="170"/>
        <v/>
      </c>
      <c r="S1735" s="35" t="str">
        <f>IF(OR(O1735=1,Rapportage!H1735&lt;$X$3),IF(Rapportage!H1735&lt;"00:01","",(Rapportage!H1735-$X$2)),"")</f>
        <v/>
      </c>
      <c r="T1735" s="36" t="str">
        <f t="shared" ref="T1735:T1798" si="172">IF(P1735="","",IF(S1735="",((P1735*1440)/60),(((R1735+S1735)*1440)/60)))</f>
        <v/>
      </c>
      <c r="U1735" s="41" t="str">
        <f t="shared" ref="U1735:U1798" si="173">IF(P1735="","",(P1735*1440)/60)</f>
        <v/>
      </c>
      <c r="V1735" s="36" t="str">
        <f t="shared" ref="V1735:V1798" si="174">IF(O1735="","",IF(O1735=0,((P1735*1440)/60),(R1735*1440)/60))</f>
        <v/>
      </c>
      <c r="W1735" s="36" t="str">
        <f t="shared" ref="W1735:W1798" si="175">IF(S1735="","",(S1735*1440)/60)</f>
        <v/>
      </c>
      <c r="X1735" s="31"/>
      <c r="Y1735" s="31"/>
      <c r="Z1735" s="31" t="s">
        <v>11010</v>
      </c>
      <c r="AA1735" s="31">
        <v>1734</v>
      </c>
      <c r="AB1735" s="31"/>
      <c r="AC1735" s="31"/>
      <c r="AD1735" s="31"/>
      <c r="AE1735" s="31"/>
      <c r="AF1735" s="31"/>
    </row>
    <row r="1736" spans="1:32">
      <c r="A1736" s="31" t="str">
        <f>IF((Rapportage!A1736)="","",_xlfn.CONCAT(REPT("0",4-LEN(Rapportage!A1736)),Rapportage!A1736))</f>
        <v/>
      </c>
      <c r="B1736" s="31" t="s">
        <v>5211</v>
      </c>
      <c r="C1736" s="31" t="str">
        <f>IF((Rapportage!C1736)="","",_xlfn.CONCAT(REPT("0",10-LEN(Rapportage!C1736)),Rapportage!C1736))</f>
        <v/>
      </c>
      <c r="D1736" s="31" t="s">
        <v>5212</v>
      </c>
      <c r="E1736" s="31" t="s">
        <v>19317</v>
      </c>
      <c r="F1736" s="31" t="s">
        <v>16795</v>
      </c>
      <c r="G1736" s="31" t="s">
        <v>5213</v>
      </c>
      <c r="H1736" s="31" t="s">
        <v>11011</v>
      </c>
      <c r="I1736" s="31">
        <v>1766</v>
      </c>
      <c r="J1736" s="31" t="e">
        <f ca="1">IF(($AB$2-$AA$2) &gt;= 0,IF(LEN(TEXT((V1736)*100,"00000"))=3,_xlfn.CONCAT(0,TEXT((V1736)*100,"00000")),TEXT((V1736)*100,"00000")),empty)</f>
        <v>#NAME?</v>
      </c>
      <c r="K1736" s="31" t="str">
        <f t="shared" si="171"/>
        <v/>
      </c>
      <c r="L1736" s="31" t="s">
        <v>14276</v>
      </c>
      <c r="M1736" s="31"/>
      <c r="N1736" s="33" t="e">
        <f>MOD(Rapportage!H1736-Rapportage!F1736,1)-P1736</f>
        <v>#VALUE!</v>
      </c>
      <c r="O1736" s="31" t="str">
        <f>IF(Rapportage!G1736="","",Rapportage!G1736-Rapportage!E1736)</f>
        <v/>
      </c>
      <c r="P1736" s="35" t="str">
        <f>IF(Rapportage!K1736="","",(Rapportage!K1736*60)/1440)</f>
        <v/>
      </c>
      <c r="Q1736" s="40" t="str">
        <f>IF(O1736=1,1-((Rapportage!F925-$X$2)),"")</f>
        <v/>
      </c>
      <c r="R1736" s="40" t="str">
        <f t="shared" si="170"/>
        <v/>
      </c>
      <c r="S1736" s="35" t="str">
        <f>IF(OR(O1736=1,Rapportage!H1736&lt;$X$3),IF(Rapportage!H1736&lt;"00:01","",(Rapportage!H1736-$X$2)),"")</f>
        <v/>
      </c>
      <c r="T1736" s="36" t="str">
        <f t="shared" si="172"/>
        <v/>
      </c>
      <c r="U1736" s="41" t="str">
        <f t="shared" si="173"/>
        <v/>
      </c>
      <c r="V1736" s="36" t="str">
        <f t="shared" si="174"/>
        <v/>
      </c>
      <c r="W1736" s="36" t="str">
        <f t="shared" si="175"/>
        <v/>
      </c>
      <c r="X1736" s="31"/>
      <c r="Y1736" s="31"/>
      <c r="Z1736" s="31" t="s">
        <v>11012</v>
      </c>
      <c r="AA1736" s="31">
        <v>1735</v>
      </c>
      <c r="AB1736" s="31"/>
      <c r="AC1736" s="31"/>
      <c r="AD1736" s="31"/>
      <c r="AE1736" s="31"/>
      <c r="AF1736" s="31"/>
    </row>
    <row r="1737" spans="1:32">
      <c r="A1737" s="31" t="str">
        <f>IF((Rapportage!A1737)="","",_xlfn.CONCAT(REPT("0",4-LEN(Rapportage!A1737)),Rapportage!A1737))</f>
        <v/>
      </c>
      <c r="B1737" s="31" t="s">
        <v>5214</v>
      </c>
      <c r="C1737" s="31" t="str">
        <f>IF((Rapportage!C1737)="","",_xlfn.CONCAT(REPT("0",10-LEN(Rapportage!C1737)),Rapportage!C1737))</f>
        <v/>
      </c>
      <c r="D1737" s="31" t="s">
        <v>5215</v>
      </c>
      <c r="E1737" s="31" t="s">
        <v>19318</v>
      </c>
      <c r="F1737" s="31" t="s">
        <v>16796</v>
      </c>
      <c r="G1737" s="31" t="s">
        <v>5216</v>
      </c>
      <c r="H1737" s="31" t="s">
        <v>11013</v>
      </c>
      <c r="I1737" s="31">
        <v>1766</v>
      </c>
      <c r="J1737" s="31" t="e">
        <f ca="1">IF(($AB$2-$AA$2) &gt;= 0,IF(LEN(TEXT((V1737)*100,"00000"))=3,_xlfn.CONCAT(0,TEXT((V1737)*100,"00000")),TEXT((V1737)*100,"00000")),empty)</f>
        <v>#NAME?</v>
      </c>
      <c r="K1737" s="31" t="str">
        <f t="shared" si="171"/>
        <v/>
      </c>
      <c r="L1737" s="31" t="s">
        <v>14277</v>
      </c>
      <c r="M1737" s="31"/>
      <c r="N1737" s="33" t="e">
        <f>MOD(Rapportage!H1737-Rapportage!F1737,1)-P1737</f>
        <v>#VALUE!</v>
      </c>
      <c r="O1737" s="31" t="str">
        <f>IF(Rapportage!G1737="","",Rapportage!G1737-Rapportage!E1737)</f>
        <v/>
      </c>
      <c r="P1737" s="35" t="str">
        <f>IF(Rapportage!K1737="","",(Rapportage!K1737*60)/1440)</f>
        <v/>
      </c>
      <c r="Q1737" s="40" t="str">
        <f>IF(O1737=1,1-((Rapportage!F926-$X$2)),"")</f>
        <v/>
      </c>
      <c r="R1737" s="40" t="str">
        <f t="shared" si="170"/>
        <v/>
      </c>
      <c r="S1737" s="35" t="str">
        <f>IF(OR(O1737=1,Rapportage!H1737&lt;$X$3),IF(Rapportage!H1737&lt;"00:01","",(Rapportage!H1737-$X$2)),"")</f>
        <v/>
      </c>
      <c r="T1737" s="36" t="str">
        <f t="shared" si="172"/>
        <v/>
      </c>
      <c r="U1737" s="41" t="str">
        <f t="shared" si="173"/>
        <v/>
      </c>
      <c r="V1737" s="36" t="str">
        <f t="shared" si="174"/>
        <v/>
      </c>
      <c r="W1737" s="36" t="str">
        <f t="shared" si="175"/>
        <v/>
      </c>
      <c r="X1737" s="31"/>
      <c r="Y1737" s="31"/>
      <c r="Z1737" s="31" t="s">
        <v>11014</v>
      </c>
      <c r="AA1737" s="31">
        <v>1736</v>
      </c>
      <c r="AB1737" s="31"/>
      <c r="AC1737" s="31"/>
      <c r="AD1737" s="31"/>
      <c r="AE1737" s="31"/>
      <c r="AF1737" s="31"/>
    </row>
    <row r="1738" spans="1:32">
      <c r="A1738" s="31" t="str">
        <f>IF((Rapportage!A1738)="","",_xlfn.CONCAT(REPT("0",4-LEN(Rapportage!A1738)),Rapportage!A1738))</f>
        <v/>
      </c>
      <c r="B1738" s="31" t="s">
        <v>5217</v>
      </c>
      <c r="C1738" s="31" t="str">
        <f>IF((Rapportage!C1738)="","",_xlfn.CONCAT(REPT("0",10-LEN(Rapportage!C1738)),Rapportage!C1738))</f>
        <v/>
      </c>
      <c r="D1738" s="31" t="s">
        <v>5218</v>
      </c>
      <c r="E1738" s="31" t="s">
        <v>19319</v>
      </c>
      <c r="F1738" s="31" t="s">
        <v>16797</v>
      </c>
      <c r="G1738" s="31" t="s">
        <v>5219</v>
      </c>
      <c r="H1738" s="31" t="s">
        <v>11015</v>
      </c>
      <c r="I1738" s="31">
        <v>1766</v>
      </c>
      <c r="J1738" s="31" t="e">
        <f ca="1">IF(($AB$2-$AA$2) &gt;= 0,IF(LEN(TEXT((V1738)*100,"00000"))=3,_xlfn.CONCAT(0,TEXT((V1738)*100,"00000")),TEXT((V1738)*100,"00000")),empty)</f>
        <v>#NAME?</v>
      </c>
      <c r="K1738" s="31" t="str">
        <f t="shared" si="171"/>
        <v/>
      </c>
      <c r="L1738" s="31" t="s">
        <v>14278</v>
      </c>
      <c r="M1738" s="31"/>
      <c r="N1738" s="33" t="e">
        <f>MOD(Rapportage!H1738-Rapportage!F1738,1)-P1738</f>
        <v>#VALUE!</v>
      </c>
      <c r="O1738" s="31" t="str">
        <f>IF(Rapportage!G1738="","",Rapportage!G1738-Rapportage!E1738)</f>
        <v/>
      </c>
      <c r="P1738" s="35" t="str">
        <f>IF(Rapportage!K1738="","",(Rapportage!K1738*60)/1440)</f>
        <v/>
      </c>
      <c r="Q1738" s="40" t="str">
        <f>IF(O1738=1,1-((Rapportage!F927-$X$2)),"")</f>
        <v/>
      </c>
      <c r="R1738" s="40" t="str">
        <f t="shared" si="170"/>
        <v/>
      </c>
      <c r="S1738" s="35" t="str">
        <f>IF(OR(O1738=1,Rapportage!H1738&lt;$X$3),IF(Rapportage!H1738&lt;"00:01","",(Rapportage!H1738-$X$2)),"")</f>
        <v/>
      </c>
      <c r="T1738" s="36" t="str">
        <f t="shared" si="172"/>
        <v/>
      </c>
      <c r="U1738" s="41" t="str">
        <f t="shared" si="173"/>
        <v/>
      </c>
      <c r="V1738" s="36" t="str">
        <f t="shared" si="174"/>
        <v/>
      </c>
      <c r="W1738" s="36" t="str">
        <f t="shared" si="175"/>
        <v/>
      </c>
      <c r="X1738" s="31"/>
      <c r="Y1738" s="31"/>
      <c r="Z1738" s="31" t="s">
        <v>11016</v>
      </c>
      <c r="AA1738" s="31">
        <v>1737</v>
      </c>
      <c r="AB1738" s="31"/>
      <c r="AC1738" s="31"/>
      <c r="AD1738" s="31"/>
      <c r="AE1738" s="31"/>
      <c r="AF1738" s="31"/>
    </row>
    <row r="1739" spans="1:32">
      <c r="A1739" s="31" t="str">
        <f>IF((Rapportage!A1739)="","",_xlfn.CONCAT(REPT("0",4-LEN(Rapportage!A1739)),Rapportage!A1739))</f>
        <v/>
      </c>
      <c r="B1739" s="31" t="s">
        <v>5220</v>
      </c>
      <c r="C1739" s="31" t="str">
        <f>IF((Rapportage!C1739)="","",_xlfn.CONCAT(REPT("0",10-LEN(Rapportage!C1739)),Rapportage!C1739))</f>
        <v/>
      </c>
      <c r="D1739" s="31" t="s">
        <v>5221</v>
      </c>
      <c r="E1739" s="31" t="s">
        <v>19320</v>
      </c>
      <c r="F1739" s="31" t="s">
        <v>16798</v>
      </c>
      <c r="G1739" s="31" t="s">
        <v>5222</v>
      </c>
      <c r="H1739" s="31" t="s">
        <v>11017</v>
      </c>
      <c r="I1739" s="31">
        <v>1766</v>
      </c>
      <c r="J1739" s="31" t="e">
        <f ca="1">IF(($AB$2-$AA$2) &gt;= 0,IF(LEN(TEXT((V1739)*100,"00000"))=3,_xlfn.CONCAT(0,TEXT((V1739)*100,"00000")),TEXT((V1739)*100,"00000")),empty)</f>
        <v>#NAME?</v>
      </c>
      <c r="K1739" s="31" t="str">
        <f t="shared" si="171"/>
        <v/>
      </c>
      <c r="L1739" s="31" t="s">
        <v>14279</v>
      </c>
      <c r="M1739" s="31"/>
      <c r="N1739" s="33" t="e">
        <f>MOD(Rapportage!H1739-Rapportage!F1739,1)-P1739</f>
        <v>#VALUE!</v>
      </c>
      <c r="O1739" s="31" t="str">
        <f>IF(Rapportage!G1739="","",Rapportage!G1739-Rapportage!E1739)</f>
        <v/>
      </c>
      <c r="P1739" s="35" t="str">
        <f>IF(Rapportage!K1739="","",(Rapportage!K1739*60)/1440)</f>
        <v/>
      </c>
      <c r="Q1739" s="40" t="str">
        <f>IF(O1739=1,1-((Rapportage!F928-$X$2)),"")</f>
        <v/>
      </c>
      <c r="R1739" s="40" t="str">
        <f t="shared" si="170"/>
        <v/>
      </c>
      <c r="S1739" s="35" t="str">
        <f>IF(OR(O1739=1,Rapportage!H1739&lt;$X$3),IF(Rapportage!H1739&lt;"00:01","",(Rapportage!H1739-$X$2)),"")</f>
        <v/>
      </c>
      <c r="T1739" s="36" t="str">
        <f t="shared" si="172"/>
        <v/>
      </c>
      <c r="U1739" s="41" t="str">
        <f t="shared" si="173"/>
        <v/>
      </c>
      <c r="V1739" s="36" t="str">
        <f t="shared" si="174"/>
        <v/>
      </c>
      <c r="W1739" s="36" t="str">
        <f t="shared" si="175"/>
        <v/>
      </c>
      <c r="X1739" s="31"/>
      <c r="Y1739" s="31"/>
      <c r="Z1739" s="31" t="s">
        <v>11018</v>
      </c>
      <c r="AA1739" s="31">
        <v>1738</v>
      </c>
      <c r="AB1739" s="31"/>
      <c r="AC1739" s="31"/>
      <c r="AD1739" s="31"/>
      <c r="AE1739" s="31"/>
      <c r="AF1739" s="31"/>
    </row>
    <row r="1740" spans="1:32">
      <c r="A1740" s="31" t="str">
        <f>IF((Rapportage!A1740)="","",_xlfn.CONCAT(REPT("0",4-LEN(Rapportage!A1740)),Rapportage!A1740))</f>
        <v/>
      </c>
      <c r="B1740" s="31" t="s">
        <v>5223</v>
      </c>
      <c r="C1740" s="31" t="str">
        <f>IF((Rapportage!C1740)="","",_xlfn.CONCAT(REPT("0",10-LEN(Rapportage!C1740)),Rapportage!C1740))</f>
        <v/>
      </c>
      <c r="D1740" s="31" t="s">
        <v>5224</v>
      </c>
      <c r="E1740" s="31" t="s">
        <v>19321</v>
      </c>
      <c r="F1740" s="31" t="s">
        <v>16799</v>
      </c>
      <c r="G1740" s="31" t="s">
        <v>5225</v>
      </c>
      <c r="H1740" s="31" t="s">
        <v>11019</v>
      </c>
      <c r="I1740" s="31">
        <v>1766</v>
      </c>
      <c r="J1740" s="31" t="e">
        <f ca="1">IF(($AB$2-$AA$2) &gt;= 0,IF(LEN(TEXT((V1740)*100,"00000"))=3,_xlfn.CONCAT(0,TEXT((V1740)*100,"00000")),TEXT((V1740)*100,"00000")),empty)</f>
        <v>#NAME?</v>
      </c>
      <c r="K1740" s="31" t="str">
        <f t="shared" si="171"/>
        <v/>
      </c>
      <c r="L1740" s="31" t="s">
        <v>14280</v>
      </c>
      <c r="M1740" s="31"/>
      <c r="N1740" s="33" t="e">
        <f>MOD(Rapportage!H1740-Rapportage!F1740,1)-P1740</f>
        <v>#VALUE!</v>
      </c>
      <c r="O1740" s="31" t="str">
        <f>IF(Rapportage!G1740="","",Rapportage!G1740-Rapportage!E1740)</f>
        <v/>
      </c>
      <c r="P1740" s="35" t="str">
        <f>IF(Rapportage!K1740="","",(Rapportage!K1740*60)/1440)</f>
        <v/>
      </c>
      <c r="Q1740" s="40" t="str">
        <f>IF(O1740=1,1-((Rapportage!F929-$X$2)),"")</f>
        <v/>
      </c>
      <c r="R1740" s="40" t="str">
        <f t="shared" si="170"/>
        <v/>
      </c>
      <c r="S1740" s="35" t="str">
        <f>IF(OR(O1740=1,Rapportage!H1740&lt;$X$3),IF(Rapportage!H1740&lt;"00:01","",(Rapportage!H1740-$X$2)),"")</f>
        <v/>
      </c>
      <c r="T1740" s="36" t="str">
        <f t="shared" si="172"/>
        <v/>
      </c>
      <c r="U1740" s="41" t="str">
        <f t="shared" si="173"/>
        <v/>
      </c>
      <c r="V1740" s="36" t="str">
        <f t="shared" si="174"/>
        <v/>
      </c>
      <c r="W1740" s="36" t="str">
        <f t="shared" si="175"/>
        <v/>
      </c>
      <c r="X1740" s="31"/>
      <c r="Y1740" s="31"/>
      <c r="Z1740" s="31" t="s">
        <v>11020</v>
      </c>
      <c r="AA1740" s="31">
        <v>1739</v>
      </c>
      <c r="AB1740" s="31"/>
      <c r="AC1740" s="31"/>
      <c r="AD1740" s="31"/>
      <c r="AE1740" s="31"/>
      <c r="AF1740" s="31"/>
    </row>
    <row r="1741" spans="1:32">
      <c r="A1741" s="31" t="str">
        <f>IF((Rapportage!A1741)="","",_xlfn.CONCAT(REPT("0",4-LEN(Rapportage!A1741)),Rapportage!A1741))</f>
        <v/>
      </c>
      <c r="B1741" s="31" t="s">
        <v>5226</v>
      </c>
      <c r="C1741" s="31" t="str">
        <f>IF((Rapportage!C1741)="","",_xlfn.CONCAT(REPT("0",10-LEN(Rapportage!C1741)),Rapportage!C1741))</f>
        <v/>
      </c>
      <c r="D1741" s="31" t="s">
        <v>5227</v>
      </c>
      <c r="E1741" s="31" t="s">
        <v>19322</v>
      </c>
      <c r="F1741" s="31" t="s">
        <v>16800</v>
      </c>
      <c r="G1741" s="31" t="s">
        <v>5228</v>
      </c>
      <c r="H1741" s="31" t="s">
        <v>11021</v>
      </c>
      <c r="I1741" s="31">
        <v>1766</v>
      </c>
      <c r="J1741" s="31" t="e">
        <f ca="1">IF(($AB$2-$AA$2) &gt;= 0,IF(LEN(TEXT((V1741)*100,"00000"))=3,_xlfn.CONCAT(0,TEXT((V1741)*100,"00000")),TEXT((V1741)*100,"00000")),empty)</f>
        <v>#NAME?</v>
      </c>
      <c r="K1741" s="31" t="str">
        <f t="shared" si="171"/>
        <v/>
      </c>
      <c r="L1741" s="31" t="s">
        <v>14281</v>
      </c>
      <c r="M1741" s="31"/>
      <c r="N1741" s="33" t="e">
        <f>MOD(Rapportage!H1741-Rapportage!F1741,1)-P1741</f>
        <v>#VALUE!</v>
      </c>
      <c r="O1741" s="31" t="str">
        <f>IF(Rapportage!G1741="","",Rapportage!G1741-Rapportage!E1741)</f>
        <v/>
      </c>
      <c r="P1741" s="35" t="str">
        <f>IF(Rapportage!K1741="","",(Rapportage!K1741*60)/1440)</f>
        <v/>
      </c>
      <c r="Q1741" s="40" t="str">
        <f>IF(O1741=1,1-((Rapportage!F930-$X$2)),"")</f>
        <v/>
      </c>
      <c r="R1741" s="40" t="str">
        <f t="shared" si="170"/>
        <v/>
      </c>
      <c r="S1741" s="35" t="str">
        <f>IF(OR(O1741=1,Rapportage!H1741&lt;$X$3),IF(Rapportage!H1741&lt;"00:01","",(Rapportage!H1741-$X$2)),"")</f>
        <v/>
      </c>
      <c r="T1741" s="36" t="str">
        <f t="shared" si="172"/>
        <v/>
      </c>
      <c r="U1741" s="41" t="str">
        <f t="shared" si="173"/>
        <v/>
      </c>
      <c r="V1741" s="36" t="str">
        <f t="shared" si="174"/>
        <v/>
      </c>
      <c r="W1741" s="36" t="str">
        <f t="shared" si="175"/>
        <v/>
      </c>
      <c r="X1741" s="31"/>
      <c r="Y1741" s="31"/>
      <c r="Z1741" s="31" t="s">
        <v>11022</v>
      </c>
      <c r="AA1741" s="31">
        <v>1740</v>
      </c>
      <c r="AB1741" s="31"/>
      <c r="AC1741" s="31"/>
      <c r="AD1741" s="31"/>
      <c r="AE1741" s="31"/>
      <c r="AF1741" s="31"/>
    </row>
    <row r="1742" spans="1:32">
      <c r="A1742" s="31" t="str">
        <f>IF((Rapportage!A1742)="","",_xlfn.CONCAT(REPT("0",4-LEN(Rapportage!A1742)),Rapportage!A1742))</f>
        <v/>
      </c>
      <c r="B1742" s="31" t="s">
        <v>5229</v>
      </c>
      <c r="C1742" s="31" t="str">
        <f>IF((Rapportage!C1742)="","",_xlfn.CONCAT(REPT("0",10-LEN(Rapportage!C1742)),Rapportage!C1742))</f>
        <v/>
      </c>
      <c r="D1742" s="31" t="s">
        <v>5230</v>
      </c>
      <c r="E1742" s="31" t="s">
        <v>19323</v>
      </c>
      <c r="F1742" s="31" t="s">
        <v>16801</v>
      </c>
      <c r="G1742" s="31" t="s">
        <v>5231</v>
      </c>
      <c r="H1742" s="31" t="s">
        <v>11023</v>
      </c>
      <c r="I1742" s="31">
        <v>1766</v>
      </c>
      <c r="J1742" s="31" t="e">
        <f ca="1">IF(($AB$2-$AA$2) &gt;= 0,IF(LEN(TEXT((V1742)*100,"00000"))=3,_xlfn.CONCAT(0,TEXT((V1742)*100,"00000")),TEXT((V1742)*100,"00000")),empty)</f>
        <v>#NAME?</v>
      </c>
      <c r="K1742" s="31" t="str">
        <f t="shared" si="171"/>
        <v/>
      </c>
      <c r="L1742" s="31" t="s">
        <v>14282</v>
      </c>
      <c r="M1742" s="31"/>
      <c r="N1742" s="33" t="e">
        <f>MOD(Rapportage!H1742-Rapportage!F1742,1)-P1742</f>
        <v>#VALUE!</v>
      </c>
      <c r="O1742" s="31" t="str">
        <f>IF(Rapportage!G1742="","",Rapportage!G1742-Rapportage!E1742)</f>
        <v/>
      </c>
      <c r="P1742" s="35" t="str">
        <f>IF(Rapportage!K1742="","",(Rapportage!K1742*60)/1440)</f>
        <v/>
      </c>
      <c r="Q1742" s="40" t="str">
        <f>IF(O1742=1,1-((Rapportage!F931-$X$2)),"")</f>
        <v/>
      </c>
      <c r="R1742" s="40" t="str">
        <f t="shared" si="170"/>
        <v/>
      </c>
      <c r="S1742" s="35" t="str">
        <f>IF(OR(O1742=1,Rapportage!H1742&lt;$X$3),IF(Rapportage!H1742&lt;"00:01","",(Rapportage!H1742-$X$2)),"")</f>
        <v/>
      </c>
      <c r="T1742" s="36" t="str">
        <f t="shared" si="172"/>
        <v/>
      </c>
      <c r="U1742" s="41" t="str">
        <f t="shared" si="173"/>
        <v/>
      </c>
      <c r="V1742" s="36" t="str">
        <f t="shared" si="174"/>
        <v/>
      </c>
      <c r="W1742" s="36" t="str">
        <f t="shared" si="175"/>
        <v/>
      </c>
      <c r="X1742" s="31"/>
      <c r="Y1742" s="31"/>
      <c r="Z1742" s="31" t="s">
        <v>11024</v>
      </c>
      <c r="AA1742" s="31">
        <v>1741</v>
      </c>
      <c r="AB1742" s="31"/>
      <c r="AC1742" s="31"/>
      <c r="AD1742" s="31"/>
      <c r="AE1742" s="31"/>
      <c r="AF1742" s="31"/>
    </row>
    <row r="1743" spans="1:32">
      <c r="A1743" s="31" t="str">
        <f>IF((Rapportage!A1743)="","",_xlfn.CONCAT(REPT("0",4-LEN(Rapportage!A1743)),Rapportage!A1743))</f>
        <v/>
      </c>
      <c r="B1743" s="31" t="s">
        <v>5232</v>
      </c>
      <c r="C1743" s="31" t="str">
        <f>IF((Rapportage!C1743)="","",_xlfn.CONCAT(REPT("0",10-LEN(Rapportage!C1743)),Rapportage!C1743))</f>
        <v/>
      </c>
      <c r="D1743" s="31" t="s">
        <v>5233</v>
      </c>
      <c r="E1743" s="31" t="s">
        <v>19324</v>
      </c>
      <c r="F1743" s="31" t="s">
        <v>16802</v>
      </c>
      <c r="G1743" s="31" t="s">
        <v>5234</v>
      </c>
      <c r="H1743" s="31" t="s">
        <v>11025</v>
      </c>
      <c r="I1743" s="31">
        <v>1766</v>
      </c>
      <c r="J1743" s="31" t="e">
        <f ca="1">IF(($AB$2-$AA$2) &gt;= 0,IF(LEN(TEXT((V1743)*100,"00000"))=3,_xlfn.CONCAT(0,TEXT((V1743)*100,"00000")),TEXT((V1743)*100,"00000")),empty)</f>
        <v>#NAME?</v>
      </c>
      <c r="K1743" s="31" t="str">
        <f t="shared" si="171"/>
        <v/>
      </c>
      <c r="L1743" s="31" t="s">
        <v>14283</v>
      </c>
      <c r="M1743" s="31"/>
      <c r="N1743" s="33" t="e">
        <f>MOD(Rapportage!H1743-Rapportage!F1743,1)-P1743</f>
        <v>#VALUE!</v>
      </c>
      <c r="O1743" s="31" t="str">
        <f>IF(Rapportage!G1743="","",Rapportage!G1743-Rapportage!E1743)</f>
        <v/>
      </c>
      <c r="P1743" s="35" t="str">
        <f>IF(Rapportage!K1743="","",(Rapportage!K1743*60)/1440)</f>
        <v/>
      </c>
      <c r="Q1743" s="40" t="str">
        <f>IF(O1743=1,1-((Rapportage!F932-$X$2)),"")</f>
        <v/>
      </c>
      <c r="R1743" s="40" t="str">
        <f t="shared" si="170"/>
        <v/>
      </c>
      <c r="S1743" s="35" t="str">
        <f>IF(OR(O1743=1,Rapportage!H1743&lt;$X$3),IF(Rapportage!H1743&lt;"00:01","",(Rapportage!H1743-$X$2)),"")</f>
        <v/>
      </c>
      <c r="T1743" s="36" t="str">
        <f t="shared" si="172"/>
        <v/>
      </c>
      <c r="U1743" s="41" t="str">
        <f t="shared" si="173"/>
        <v/>
      </c>
      <c r="V1743" s="36" t="str">
        <f t="shared" si="174"/>
        <v/>
      </c>
      <c r="W1743" s="36" t="str">
        <f t="shared" si="175"/>
        <v/>
      </c>
      <c r="X1743" s="31"/>
      <c r="Y1743" s="31"/>
      <c r="Z1743" s="31" t="s">
        <v>11026</v>
      </c>
      <c r="AA1743" s="31">
        <v>1742</v>
      </c>
      <c r="AB1743" s="31"/>
      <c r="AC1743" s="31"/>
      <c r="AD1743" s="31"/>
      <c r="AE1743" s="31"/>
      <c r="AF1743" s="31"/>
    </row>
    <row r="1744" spans="1:32">
      <c r="A1744" s="31" t="str">
        <f>IF((Rapportage!A1744)="","",_xlfn.CONCAT(REPT("0",4-LEN(Rapportage!A1744)),Rapportage!A1744))</f>
        <v/>
      </c>
      <c r="B1744" s="31" t="s">
        <v>5235</v>
      </c>
      <c r="C1744" s="31" t="str">
        <f>IF((Rapportage!C1744)="","",_xlfn.CONCAT(REPT("0",10-LEN(Rapportage!C1744)),Rapportage!C1744))</f>
        <v/>
      </c>
      <c r="D1744" s="31" t="s">
        <v>5236</v>
      </c>
      <c r="E1744" s="31" t="s">
        <v>19325</v>
      </c>
      <c r="F1744" s="31" t="s">
        <v>16803</v>
      </c>
      <c r="G1744" s="31" t="s">
        <v>5237</v>
      </c>
      <c r="H1744" s="31" t="s">
        <v>11027</v>
      </c>
      <c r="I1744" s="31">
        <v>1766</v>
      </c>
      <c r="J1744" s="31" t="e">
        <f ca="1">IF(($AB$2-$AA$2) &gt;= 0,IF(LEN(TEXT((V1744)*100,"00000"))=3,_xlfn.CONCAT(0,TEXT((V1744)*100,"00000")),TEXT((V1744)*100,"00000")),empty)</f>
        <v>#NAME?</v>
      </c>
      <c r="K1744" s="31" t="str">
        <f t="shared" si="171"/>
        <v/>
      </c>
      <c r="L1744" s="31" t="s">
        <v>14284</v>
      </c>
      <c r="M1744" s="31"/>
      <c r="N1744" s="33" t="e">
        <f>MOD(Rapportage!H1744-Rapportage!F1744,1)-P1744</f>
        <v>#VALUE!</v>
      </c>
      <c r="O1744" s="31" t="str">
        <f>IF(Rapportage!G1744="","",Rapportage!G1744-Rapportage!E1744)</f>
        <v/>
      </c>
      <c r="P1744" s="35" t="str">
        <f>IF(Rapportage!K1744="","",(Rapportage!K1744*60)/1440)</f>
        <v/>
      </c>
      <c r="Q1744" s="40" t="str">
        <f>IF(O1744=1,1-((Rapportage!F933-$X$2)),"")</f>
        <v/>
      </c>
      <c r="R1744" s="40" t="str">
        <f t="shared" si="170"/>
        <v/>
      </c>
      <c r="S1744" s="35" t="str">
        <f>IF(OR(O1744=1,Rapportage!H1744&lt;$X$3),IF(Rapportage!H1744&lt;"00:01","",(Rapportage!H1744-$X$2)),"")</f>
        <v/>
      </c>
      <c r="T1744" s="36" t="str">
        <f t="shared" si="172"/>
        <v/>
      </c>
      <c r="U1744" s="41" t="str">
        <f t="shared" si="173"/>
        <v/>
      </c>
      <c r="V1744" s="36" t="str">
        <f t="shared" si="174"/>
        <v/>
      </c>
      <c r="W1744" s="36" t="str">
        <f t="shared" si="175"/>
        <v/>
      </c>
      <c r="X1744" s="31"/>
      <c r="Y1744" s="31"/>
      <c r="Z1744" s="31" t="s">
        <v>11028</v>
      </c>
      <c r="AA1744" s="31">
        <v>1743</v>
      </c>
      <c r="AB1744" s="31"/>
      <c r="AC1744" s="31"/>
      <c r="AD1744" s="31"/>
      <c r="AE1744" s="31"/>
      <c r="AF1744" s="31"/>
    </row>
    <row r="1745" spans="1:32">
      <c r="A1745" s="31" t="str">
        <f>IF((Rapportage!A1745)="","",_xlfn.CONCAT(REPT("0",4-LEN(Rapportage!A1745)),Rapportage!A1745))</f>
        <v/>
      </c>
      <c r="B1745" s="31" t="s">
        <v>5238</v>
      </c>
      <c r="C1745" s="31" t="str">
        <f>IF((Rapportage!C1745)="","",_xlfn.CONCAT(REPT("0",10-LEN(Rapportage!C1745)),Rapportage!C1745))</f>
        <v/>
      </c>
      <c r="D1745" s="31" t="s">
        <v>5239</v>
      </c>
      <c r="E1745" s="31" t="s">
        <v>19326</v>
      </c>
      <c r="F1745" s="31" t="s">
        <v>16804</v>
      </c>
      <c r="G1745" s="31" t="s">
        <v>5240</v>
      </c>
      <c r="H1745" s="31" t="s">
        <v>11029</v>
      </c>
      <c r="I1745" s="31">
        <v>1766</v>
      </c>
      <c r="J1745" s="31" t="e">
        <f ca="1">IF(($AB$2-$AA$2) &gt;= 0,IF(LEN(TEXT((V1745)*100,"00000"))=3,_xlfn.CONCAT(0,TEXT((V1745)*100,"00000")),TEXT((V1745)*100,"00000")),empty)</f>
        <v>#NAME?</v>
      </c>
      <c r="K1745" s="31" t="str">
        <f t="shared" si="171"/>
        <v/>
      </c>
      <c r="L1745" s="31" t="s">
        <v>14285</v>
      </c>
      <c r="M1745" s="31"/>
      <c r="N1745" s="33" t="e">
        <f>MOD(Rapportage!H1745-Rapportage!F1745,1)-P1745</f>
        <v>#VALUE!</v>
      </c>
      <c r="O1745" s="31" t="str">
        <f>IF(Rapportage!G1745="","",Rapportage!G1745-Rapportage!E1745)</f>
        <v/>
      </c>
      <c r="P1745" s="35" t="str">
        <f>IF(Rapportage!K1745="","",(Rapportage!K1745*60)/1440)</f>
        <v/>
      </c>
      <c r="Q1745" s="40" t="str">
        <f>IF(O1745=1,1-((Rapportage!F934-$X$2)),"")</f>
        <v/>
      </c>
      <c r="R1745" s="40" t="str">
        <f t="shared" si="170"/>
        <v/>
      </c>
      <c r="S1745" s="35" t="str">
        <f>IF(OR(O1745=1,Rapportage!H1745&lt;$X$3),IF(Rapportage!H1745&lt;"00:01","",(Rapportage!H1745-$X$2)),"")</f>
        <v/>
      </c>
      <c r="T1745" s="36" t="str">
        <f t="shared" si="172"/>
        <v/>
      </c>
      <c r="U1745" s="41" t="str">
        <f t="shared" si="173"/>
        <v/>
      </c>
      <c r="V1745" s="36" t="str">
        <f t="shared" si="174"/>
        <v/>
      </c>
      <c r="W1745" s="36" t="str">
        <f t="shared" si="175"/>
        <v/>
      </c>
      <c r="X1745" s="31"/>
      <c r="Y1745" s="31"/>
      <c r="Z1745" s="31" t="s">
        <v>11030</v>
      </c>
      <c r="AA1745" s="31">
        <v>1744</v>
      </c>
      <c r="AB1745" s="31"/>
      <c r="AC1745" s="31"/>
      <c r="AD1745" s="31"/>
      <c r="AE1745" s="31"/>
      <c r="AF1745" s="31"/>
    </row>
    <row r="1746" spans="1:32">
      <c r="A1746" s="31" t="str">
        <f>IF((Rapportage!A1746)="","",_xlfn.CONCAT(REPT("0",4-LEN(Rapportage!A1746)),Rapportage!A1746))</f>
        <v/>
      </c>
      <c r="B1746" s="31" t="s">
        <v>5241</v>
      </c>
      <c r="C1746" s="31" t="str">
        <f>IF((Rapportage!C1746)="","",_xlfn.CONCAT(REPT("0",10-LEN(Rapportage!C1746)),Rapportage!C1746))</f>
        <v/>
      </c>
      <c r="D1746" s="31" t="s">
        <v>5242</v>
      </c>
      <c r="E1746" s="31" t="s">
        <v>19327</v>
      </c>
      <c r="F1746" s="31" t="s">
        <v>16805</v>
      </c>
      <c r="G1746" s="31" t="s">
        <v>5243</v>
      </c>
      <c r="H1746" s="31" t="s">
        <v>11031</v>
      </c>
      <c r="I1746" s="31">
        <v>1766</v>
      </c>
      <c r="J1746" s="31" t="e">
        <f ca="1">IF(($AB$2-$AA$2) &gt;= 0,IF(LEN(TEXT((V1746)*100,"00000"))=3,_xlfn.CONCAT(0,TEXT((V1746)*100,"00000")),TEXT((V1746)*100,"00000")),empty)</f>
        <v>#NAME?</v>
      </c>
      <c r="K1746" s="31" t="str">
        <f t="shared" si="171"/>
        <v/>
      </c>
      <c r="L1746" s="31" t="s">
        <v>14286</v>
      </c>
      <c r="M1746" s="31"/>
      <c r="N1746" s="33" t="e">
        <f>MOD(Rapportage!H1746-Rapportage!F1746,1)-P1746</f>
        <v>#VALUE!</v>
      </c>
      <c r="O1746" s="31" t="str">
        <f>IF(Rapportage!G1746="","",Rapportage!G1746-Rapportage!E1746)</f>
        <v/>
      </c>
      <c r="P1746" s="35" t="str">
        <f>IF(Rapportage!K1746="","",(Rapportage!K1746*60)/1440)</f>
        <v/>
      </c>
      <c r="Q1746" s="40" t="str">
        <f>IF(O1746=1,1-((Rapportage!F935-$X$2)),"")</f>
        <v/>
      </c>
      <c r="R1746" s="40" t="str">
        <f t="shared" si="170"/>
        <v/>
      </c>
      <c r="S1746" s="35" t="str">
        <f>IF(OR(O1746=1,Rapportage!H1746&lt;$X$3),IF(Rapportage!H1746&lt;"00:01","",(Rapportage!H1746-$X$2)),"")</f>
        <v/>
      </c>
      <c r="T1746" s="36" t="str">
        <f t="shared" si="172"/>
        <v/>
      </c>
      <c r="U1746" s="41" t="str">
        <f t="shared" si="173"/>
        <v/>
      </c>
      <c r="V1746" s="36" t="str">
        <f t="shared" si="174"/>
        <v/>
      </c>
      <c r="W1746" s="36" t="str">
        <f t="shared" si="175"/>
        <v/>
      </c>
      <c r="X1746" s="31"/>
      <c r="Y1746" s="31"/>
      <c r="Z1746" s="31" t="s">
        <v>11032</v>
      </c>
      <c r="AA1746" s="31">
        <v>1745</v>
      </c>
      <c r="AB1746" s="31"/>
      <c r="AC1746" s="31"/>
      <c r="AD1746" s="31"/>
      <c r="AE1746" s="31"/>
      <c r="AF1746" s="31"/>
    </row>
    <row r="1747" spans="1:32">
      <c r="A1747" s="31" t="str">
        <f>IF((Rapportage!A1747)="","",_xlfn.CONCAT(REPT("0",4-LEN(Rapportage!A1747)),Rapportage!A1747))</f>
        <v/>
      </c>
      <c r="B1747" s="31" t="s">
        <v>5244</v>
      </c>
      <c r="C1747" s="31" t="str">
        <f>IF((Rapportage!C1747)="","",_xlfn.CONCAT(REPT("0",10-LEN(Rapportage!C1747)),Rapportage!C1747))</f>
        <v/>
      </c>
      <c r="D1747" s="31" t="s">
        <v>5245</v>
      </c>
      <c r="E1747" s="31" t="s">
        <v>19328</v>
      </c>
      <c r="F1747" s="31" t="s">
        <v>16806</v>
      </c>
      <c r="G1747" s="31" t="s">
        <v>5246</v>
      </c>
      <c r="H1747" s="31" t="s">
        <v>11033</v>
      </c>
      <c r="I1747" s="31">
        <v>1766</v>
      </c>
      <c r="J1747" s="31" t="e">
        <f ca="1">IF(($AB$2-$AA$2) &gt;= 0,IF(LEN(TEXT((V1747)*100,"00000"))=3,_xlfn.CONCAT(0,TEXT((V1747)*100,"00000")),TEXT((V1747)*100,"00000")),empty)</f>
        <v>#NAME?</v>
      </c>
      <c r="K1747" s="31" t="str">
        <f t="shared" si="171"/>
        <v/>
      </c>
      <c r="L1747" s="31" t="s">
        <v>14287</v>
      </c>
      <c r="M1747" s="31"/>
      <c r="N1747" s="33" t="e">
        <f>MOD(Rapportage!H1747-Rapportage!F1747,1)-P1747</f>
        <v>#VALUE!</v>
      </c>
      <c r="O1747" s="31" t="str">
        <f>IF(Rapportage!G1747="","",Rapportage!G1747-Rapportage!E1747)</f>
        <v/>
      </c>
      <c r="P1747" s="35" t="str">
        <f>IF(Rapportage!K1747="","",(Rapportage!K1747*60)/1440)</f>
        <v/>
      </c>
      <c r="Q1747" s="40" t="str">
        <f>IF(O1747=1,1-((Rapportage!F936-$X$2)),"")</f>
        <v/>
      </c>
      <c r="R1747" s="40" t="str">
        <f t="shared" si="170"/>
        <v/>
      </c>
      <c r="S1747" s="35" t="str">
        <f>IF(OR(O1747=1,Rapportage!H1747&lt;$X$3),IF(Rapportage!H1747&lt;"00:01","",(Rapportage!H1747-$X$2)),"")</f>
        <v/>
      </c>
      <c r="T1747" s="36" t="str">
        <f t="shared" si="172"/>
        <v/>
      </c>
      <c r="U1747" s="41" t="str">
        <f t="shared" si="173"/>
        <v/>
      </c>
      <c r="V1747" s="36" t="str">
        <f t="shared" si="174"/>
        <v/>
      </c>
      <c r="W1747" s="36" t="str">
        <f t="shared" si="175"/>
        <v/>
      </c>
      <c r="X1747" s="31"/>
      <c r="Y1747" s="31"/>
      <c r="Z1747" s="31" t="s">
        <v>11034</v>
      </c>
      <c r="AA1747" s="31">
        <v>1746</v>
      </c>
      <c r="AB1747" s="31"/>
      <c r="AC1747" s="31"/>
      <c r="AD1747" s="31"/>
      <c r="AE1747" s="31"/>
      <c r="AF1747" s="31"/>
    </row>
    <row r="1748" spans="1:32">
      <c r="A1748" s="31" t="str">
        <f>IF((Rapportage!A1748)="","",_xlfn.CONCAT(REPT("0",4-LEN(Rapportage!A1748)),Rapportage!A1748))</f>
        <v/>
      </c>
      <c r="B1748" s="31" t="s">
        <v>5247</v>
      </c>
      <c r="C1748" s="31" t="str">
        <f>IF((Rapportage!C1748)="","",_xlfn.CONCAT(REPT("0",10-LEN(Rapportage!C1748)),Rapportage!C1748))</f>
        <v/>
      </c>
      <c r="D1748" s="31" t="s">
        <v>5248</v>
      </c>
      <c r="E1748" s="31" t="s">
        <v>19329</v>
      </c>
      <c r="F1748" s="31" t="s">
        <v>16807</v>
      </c>
      <c r="G1748" s="31" t="s">
        <v>5249</v>
      </c>
      <c r="H1748" s="31" t="s">
        <v>11035</v>
      </c>
      <c r="I1748" s="31">
        <v>1766</v>
      </c>
      <c r="J1748" s="31" t="e">
        <f ca="1">IF(($AB$2-$AA$2) &gt;= 0,IF(LEN(TEXT((V1748)*100,"00000"))=3,_xlfn.CONCAT(0,TEXT((V1748)*100,"00000")),TEXT((V1748)*100,"00000")),empty)</f>
        <v>#NAME?</v>
      </c>
      <c r="K1748" s="31" t="str">
        <f t="shared" si="171"/>
        <v/>
      </c>
      <c r="L1748" s="31" t="s">
        <v>14288</v>
      </c>
      <c r="M1748" s="31"/>
      <c r="N1748" s="33" t="e">
        <f>MOD(Rapportage!H1748-Rapportage!F1748,1)-P1748</f>
        <v>#VALUE!</v>
      </c>
      <c r="O1748" s="31" t="str">
        <f>IF(Rapportage!G1748="","",Rapportage!G1748-Rapportage!E1748)</f>
        <v/>
      </c>
      <c r="P1748" s="35" t="str">
        <f>IF(Rapportage!K1748="","",(Rapportage!K1748*60)/1440)</f>
        <v/>
      </c>
      <c r="Q1748" s="40" t="str">
        <f>IF(O1748=1,1-((Rapportage!F937-$X$2)),"")</f>
        <v/>
      </c>
      <c r="R1748" s="40" t="str">
        <f t="shared" si="170"/>
        <v/>
      </c>
      <c r="S1748" s="35" t="str">
        <f>IF(OR(O1748=1,Rapportage!H1748&lt;$X$3),IF(Rapportage!H1748&lt;"00:01","",(Rapportage!H1748-$X$2)),"")</f>
        <v/>
      </c>
      <c r="T1748" s="36" t="str">
        <f t="shared" si="172"/>
        <v/>
      </c>
      <c r="U1748" s="41" t="str">
        <f t="shared" si="173"/>
        <v/>
      </c>
      <c r="V1748" s="36" t="str">
        <f t="shared" si="174"/>
        <v/>
      </c>
      <c r="W1748" s="36" t="str">
        <f t="shared" si="175"/>
        <v/>
      </c>
      <c r="X1748" s="31"/>
      <c r="Y1748" s="31"/>
      <c r="Z1748" s="31" t="s">
        <v>11036</v>
      </c>
      <c r="AA1748" s="31">
        <v>1747</v>
      </c>
      <c r="AB1748" s="31"/>
      <c r="AC1748" s="31"/>
      <c r="AD1748" s="31"/>
      <c r="AE1748" s="31"/>
      <c r="AF1748" s="31"/>
    </row>
    <row r="1749" spans="1:32">
      <c r="A1749" s="31" t="str">
        <f>IF((Rapportage!A1749)="","",_xlfn.CONCAT(REPT("0",4-LEN(Rapportage!A1749)),Rapportage!A1749))</f>
        <v/>
      </c>
      <c r="B1749" s="31" t="s">
        <v>5250</v>
      </c>
      <c r="C1749" s="31" t="str">
        <f>IF((Rapportage!C1749)="","",_xlfn.CONCAT(REPT("0",10-LEN(Rapportage!C1749)),Rapportage!C1749))</f>
        <v/>
      </c>
      <c r="D1749" s="31" t="s">
        <v>5251</v>
      </c>
      <c r="E1749" s="31" t="s">
        <v>19330</v>
      </c>
      <c r="F1749" s="31" t="s">
        <v>16808</v>
      </c>
      <c r="G1749" s="31" t="s">
        <v>5252</v>
      </c>
      <c r="H1749" s="31" t="s">
        <v>11037</v>
      </c>
      <c r="I1749" s="31">
        <v>1766</v>
      </c>
      <c r="J1749" s="31" t="e">
        <f ca="1">IF(($AB$2-$AA$2) &gt;= 0,IF(LEN(TEXT((V1749)*100,"00000"))=3,_xlfn.CONCAT(0,TEXT((V1749)*100,"00000")),TEXT((V1749)*100,"00000")),empty)</f>
        <v>#NAME?</v>
      </c>
      <c r="K1749" s="31" t="str">
        <f t="shared" si="171"/>
        <v/>
      </c>
      <c r="L1749" s="31" t="s">
        <v>14289</v>
      </c>
      <c r="M1749" s="31"/>
      <c r="N1749" s="33" t="e">
        <f>MOD(Rapportage!H1749-Rapportage!F1749,1)-P1749</f>
        <v>#VALUE!</v>
      </c>
      <c r="O1749" s="31" t="str">
        <f>IF(Rapportage!G1749="","",Rapportage!G1749-Rapportage!E1749)</f>
        <v/>
      </c>
      <c r="P1749" s="35" t="str">
        <f>IF(Rapportage!K1749="","",(Rapportage!K1749*60)/1440)</f>
        <v/>
      </c>
      <c r="Q1749" s="40" t="str">
        <f>IF(O1749=1,1-((Rapportage!F938-$X$2)),"")</f>
        <v/>
      </c>
      <c r="R1749" s="40" t="str">
        <f t="shared" si="170"/>
        <v/>
      </c>
      <c r="S1749" s="35" t="str">
        <f>IF(OR(O1749=1,Rapportage!H1749&lt;$X$3),IF(Rapportage!H1749&lt;"00:01","",(Rapportage!H1749-$X$2)),"")</f>
        <v/>
      </c>
      <c r="T1749" s="36" t="str">
        <f t="shared" si="172"/>
        <v/>
      </c>
      <c r="U1749" s="41" t="str">
        <f t="shared" si="173"/>
        <v/>
      </c>
      <c r="V1749" s="36" t="str">
        <f t="shared" si="174"/>
        <v/>
      </c>
      <c r="W1749" s="36" t="str">
        <f t="shared" si="175"/>
        <v/>
      </c>
      <c r="X1749" s="31"/>
      <c r="Y1749" s="31"/>
      <c r="Z1749" s="31" t="s">
        <v>11038</v>
      </c>
      <c r="AA1749" s="31">
        <v>1748</v>
      </c>
      <c r="AB1749" s="31"/>
      <c r="AC1749" s="31"/>
      <c r="AD1749" s="31"/>
      <c r="AE1749" s="31"/>
      <c r="AF1749" s="31"/>
    </row>
    <row r="1750" spans="1:32">
      <c r="A1750" s="31" t="str">
        <f>IF((Rapportage!A1750)="","",_xlfn.CONCAT(REPT("0",4-LEN(Rapportage!A1750)),Rapportage!A1750))</f>
        <v/>
      </c>
      <c r="B1750" s="31" t="s">
        <v>5253</v>
      </c>
      <c r="C1750" s="31" t="str">
        <f>IF((Rapportage!C1750)="","",_xlfn.CONCAT(REPT("0",10-LEN(Rapportage!C1750)),Rapportage!C1750))</f>
        <v/>
      </c>
      <c r="D1750" s="31" t="s">
        <v>5254</v>
      </c>
      <c r="E1750" s="31" t="s">
        <v>19331</v>
      </c>
      <c r="F1750" s="31" t="s">
        <v>16809</v>
      </c>
      <c r="G1750" s="31" t="s">
        <v>5255</v>
      </c>
      <c r="H1750" s="31" t="s">
        <v>11039</v>
      </c>
      <c r="I1750" s="31">
        <v>1766</v>
      </c>
      <c r="J1750" s="31" t="e">
        <f ca="1">IF(($AB$2-$AA$2) &gt;= 0,IF(LEN(TEXT((V1750)*100,"00000"))=3,_xlfn.CONCAT(0,TEXT((V1750)*100,"00000")),TEXT((V1750)*100,"00000")),empty)</f>
        <v>#NAME?</v>
      </c>
      <c r="K1750" s="31" t="str">
        <f t="shared" si="171"/>
        <v/>
      </c>
      <c r="L1750" s="31" t="s">
        <v>14290</v>
      </c>
      <c r="M1750" s="31"/>
      <c r="N1750" s="33" t="e">
        <f>MOD(Rapportage!H1750-Rapportage!F1750,1)-P1750</f>
        <v>#VALUE!</v>
      </c>
      <c r="O1750" s="31" t="str">
        <f>IF(Rapportage!G1750="","",Rapportage!G1750-Rapportage!E1750)</f>
        <v/>
      </c>
      <c r="P1750" s="35" t="str">
        <f>IF(Rapportage!K1750="","",(Rapportage!K1750*60)/1440)</f>
        <v/>
      </c>
      <c r="Q1750" s="40" t="str">
        <f>IF(O1750=1,1-((Rapportage!F939-$X$2)),"")</f>
        <v/>
      </c>
      <c r="R1750" s="40" t="str">
        <f t="shared" si="170"/>
        <v/>
      </c>
      <c r="S1750" s="35" t="str">
        <f>IF(OR(O1750=1,Rapportage!H1750&lt;$X$3),IF(Rapportage!H1750&lt;"00:01","",(Rapportage!H1750-$X$2)),"")</f>
        <v/>
      </c>
      <c r="T1750" s="36" t="str">
        <f t="shared" si="172"/>
        <v/>
      </c>
      <c r="U1750" s="41" t="str">
        <f t="shared" si="173"/>
        <v/>
      </c>
      <c r="V1750" s="36" t="str">
        <f t="shared" si="174"/>
        <v/>
      </c>
      <c r="W1750" s="36" t="str">
        <f t="shared" si="175"/>
        <v/>
      </c>
      <c r="X1750" s="31"/>
      <c r="Y1750" s="31"/>
      <c r="Z1750" s="31" t="s">
        <v>11040</v>
      </c>
      <c r="AA1750" s="31">
        <v>1749</v>
      </c>
      <c r="AB1750" s="31"/>
      <c r="AC1750" s="31"/>
      <c r="AD1750" s="31"/>
      <c r="AE1750" s="31"/>
      <c r="AF1750" s="31"/>
    </row>
    <row r="1751" spans="1:32">
      <c r="A1751" s="31" t="str">
        <f>IF((Rapportage!A1751)="","",_xlfn.CONCAT(REPT("0",4-LEN(Rapportage!A1751)),Rapportage!A1751))</f>
        <v/>
      </c>
      <c r="B1751" s="31" t="s">
        <v>5256</v>
      </c>
      <c r="C1751" s="31" t="str">
        <f>IF((Rapportage!C1751)="","",_xlfn.CONCAT(REPT("0",10-LEN(Rapportage!C1751)),Rapportage!C1751))</f>
        <v/>
      </c>
      <c r="D1751" s="31" t="s">
        <v>5257</v>
      </c>
      <c r="E1751" s="31" t="s">
        <v>19332</v>
      </c>
      <c r="F1751" s="31" t="s">
        <v>16810</v>
      </c>
      <c r="G1751" s="31" t="s">
        <v>5258</v>
      </c>
      <c r="H1751" s="31" t="s">
        <v>11041</v>
      </c>
      <c r="I1751" s="31">
        <v>1766</v>
      </c>
      <c r="J1751" s="31" t="e">
        <f ca="1">IF(($AB$2-$AA$2) &gt;= 0,IF(LEN(TEXT((V1751)*100,"00000"))=3,_xlfn.CONCAT(0,TEXT((V1751)*100,"00000")),TEXT((V1751)*100,"00000")),empty)</f>
        <v>#NAME?</v>
      </c>
      <c r="K1751" s="31" t="str">
        <f t="shared" si="171"/>
        <v/>
      </c>
      <c r="L1751" s="31" t="s">
        <v>14291</v>
      </c>
      <c r="M1751" s="31"/>
      <c r="N1751" s="33" t="e">
        <f>MOD(Rapportage!H1751-Rapportage!F1751,1)-P1751</f>
        <v>#VALUE!</v>
      </c>
      <c r="O1751" s="31" t="str">
        <f>IF(Rapportage!G1751="","",Rapportage!G1751-Rapportage!E1751)</f>
        <v/>
      </c>
      <c r="P1751" s="35" t="str">
        <f>IF(Rapportage!K1751="","",(Rapportage!K1751*60)/1440)</f>
        <v/>
      </c>
      <c r="Q1751" s="40" t="str">
        <f>IF(O1751=1,1-((Rapportage!F940-$X$2)),"")</f>
        <v/>
      </c>
      <c r="R1751" s="40" t="str">
        <f t="shared" si="170"/>
        <v/>
      </c>
      <c r="S1751" s="35" t="str">
        <f>IF(OR(O1751=1,Rapportage!H1751&lt;$X$3),IF(Rapportage!H1751&lt;"00:01","",(Rapportage!H1751-$X$2)),"")</f>
        <v/>
      </c>
      <c r="T1751" s="36" t="str">
        <f t="shared" si="172"/>
        <v/>
      </c>
      <c r="U1751" s="41" t="str">
        <f t="shared" si="173"/>
        <v/>
      </c>
      <c r="V1751" s="36" t="str">
        <f t="shared" si="174"/>
        <v/>
      </c>
      <c r="W1751" s="36" t="str">
        <f t="shared" si="175"/>
        <v/>
      </c>
      <c r="X1751" s="31"/>
      <c r="Y1751" s="31"/>
      <c r="Z1751" s="31" t="s">
        <v>11042</v>
      </c>
      <c r="AA1751" s="31">
        <v>1750</v>
      </c>
      <c r="AB1751" s="31"/>
      <c r="AC1751" s="31"/>
      <c r="AD1751" s="31"/>
      <c r="AE1751" s="31"/>
      <c r="AF1751" s="31"/>
    </row>
    <row r="1752" spans="1:32">
      <c r="A1752" s="31" t="str">
        <f>IF((Rapportage!A1752)="","",_xlfn.CONCAT(REPT("0",4-LEN(Rapportage!A1752)),Rapportage!A1752))</f>
        <v/>
      </c>
      <c r="B1752" s="31" t="s">
        <v>5259</v>
      </c>
      <c r="C1752" s="31" t="str">
        <f>IF((Rapportage!C1752)="","",_xlfn.CONCAT(REPT("0",10-LEN(Rapportage!C1752)),Rapportage!C1752))</f>
        <v/>
      </c>
      <c r="D1752" s="31" t="s">
        <v>5260</v>
      </c>
      <c r="E1752" s="31" t="s">
        <v>19333</v>
      </c>
      <c r="F1752" s="31" t="s">
        <v>16811</v>
      </c>
      <c r="G1752" s="31" t="s">
        <v>5261</v>
      </c>
      <c r="H1752" s="31" t="s">
        <v>11043</v>
      </c>
      <c r="I1752" s="31">
        <v>1766</v>
      </c>
      <c r="J1752" s="31" t="e">
        <f ca="1">IF(($AB$2-$AA$2) &gt;= 0,IF(LEN(TEXT((V1752)*100,"00000"))=3,_xlfn.CONCAT(0,TEXT((V1752)*100,"00000")),TEXT((V1752)*100,"00000")),empty)</f>
        <v>#NAME?</v>
      </c>
      <c r="K1752" s="31" t="str">
        <f t="shared" si="171"/>
        <v/>
      </c>
      <c r="L1752" s="31" t="s">
        <v>14292</v>
      </c>
      <c r="M1752" s="31"/>
      <c r="N1752" s="33" t="e">
        <f>MOD(Rapportage!H1752-Rapportage!F1752,1)-P1752</f>
        <v>#VALUE!</v>
      </c>
      <c r="O1752" s="31" t="str">
        <f>IF(Rapportage!G1752="","",Rapportage!G1752-Rapportage!E1752)</f>
        <v/>
      </c>
      <c r="P1752" s="35" t="str">
        <f>IF(Rapportage!K1752="","",(Rapportage!K1752*60)/1440)</f>
        <v/>
      </c>
      <c r="Q1752" s="40" t="str">
        <f>IF(O1752=1,1-((Rapportage!F941-$X$2)),"")</f>
        <v/>
      </c>
      <c r="R1752" s="40" t="str">
        <f t="shared" si="170"/>
        <v/>
      </c>
      <c r="S1752" s="35" t="str">
        <f>IF(OR(O1752=1,Rapportage!H1752&lt;$X$3),IF(Rapportage!H1752&lt;"00:01","",(Rapportage!H1752-$X$2)),"")</f>
        <v/>
      </c>
      <c r="T1752" s="36" t="str">
        <f t="shared" si="172"/>
        <v/>
      </c>
      <c r="U1752" s="41" t="str">
        <f t="shared" si="173"/>
        <v/>
      </c>
      <c r="V1752" s="36" t="str">
        <f t="shared" si="174"/>
        <v/>
      </c>
      <c r="W1752" s="36" t="str">
        <f t="shared" si="175"/>
        <v/>
      </c>
      <c r="X1752" s="31"/>
      <c r="Y1752" s="31"/>
      <c r="Z1752" s="31" t="s">
        <v>11044</v>
      </c>
      <c r="AA1752" s="31">
        <v>1751</v>
      </c>
      <c r="AB1752" s="31"/>
      <c r="AC1752" s="31"/>
      <c r="AD1752" s="31"/>
      <c r="AE1752" s="31"/>
      <c r="AF1752" s="31"/>
    </row>
    <row r="1753" spans="1:32">
      <c r="A1753" s="31" t="str">
        <f>IF((Rapportage!A1753)="","",_xlfn.CONCAT(REPT("0",4-LEN(Rapportage!A1753)),Rapportage!A1753))</f>
        <v/>
      </c>
      <c r="B1753" s="31" t="s">
        <v>5262</v>
      </c>
      <c r="C1753" s="31" t="str">
        <f>IF((Rapportage!C1753)="","",_xlfn.CONCAT(REPT("0",10-LEN(Rapportage!C1753)),Rapportage!C1753))</f>
        <v/>
      </c>
      <c r="D1753" s="31" t="s">
        <v>5263</v>
      </c>
      <c r="E1753" s="31" t="s">
        <v>19334</v>
      </c>
      <c r="F1753" s="31" t="s">
        <v>16812</v>
      </c>
      <c r="G1753" s="31" t="s">
        <v>5264</v>
      </c>
      <c r="H1753" s="31" t="s">
        <v>11045</v>
      </c>
      <c r="I1753" s="31">
        <v>1766</v>
      </c>
      <c r="J1753" s="31" t="e">
        <f ca="1">IF(($AB$2-$AA$2) &gt;= 0,IF(LEN(TEXT((V1753)*100,"00000"))=3,_xlfn.CONCAT(0,TEXT((V1753)*100,"00000")),TEXT((V1753)*100,"00000")),empty)</f>
        <v>#NAME?</v>
      </c>
      <c r="K1753" s="31" t="str">
        <f t="shared" si="171"/>
        <v/>
      </c>
      <c r="L1753" s="31" t="s">
        <v>14293</v>
      </c>
      <c r="M1753" s="31"/>
      <c r="N1753" s="33" t="e">
        <f>MOD(Rapportage!H1753-Rapportage!F1753,1)-P1753</f>
        <v>#VALUE!</v>
      </c>
      <c r="O1753" s="31" t="str">
        <f>IF(Rapportage!G1753="","",Rapportage!G1753-Rapportage!E1753)</f>
        <v/>
      </c>
      <c r="P1753" s="35" t="str">
        <f>IF(Rapportage!K1753="","",(Rapportage!K1753*60)/1440)</f>
        <v/>
      </c>
      <c r="Q1753" s="40" t="str">
        <f>IF(O1753=1,1-((Rapportage!F942-$X$2)),"")</f>
        <v/>
      </c>
      <c r="R1753" s="40" t="str">
        <f t="shared" si="170"/>
        <v/>
      </c>
      <c r="S1753" s="35" t="str">
        <f>IF(OR(O1753=1,Rapportage!H1753&lt;$X$3),IF(Rapportage!H1753&lt;"00:01","",(Rapportage!H1753-$X$2)),"")</f>
        <v/>
      </c>
      <c r="T1753" s="36" t="str">
        <f t="shared" si="172"/>
        <v/>
      </c>
      <c r="U1753" s="41" t="str">
        <f t="shared" si="173"/>
        <v/>
      </c>
      <c r="V1753" s="36" t="str">
        <f t="shared" si="174"/>
        <v/>
      </c>
      <c r="W1753" s="36" t="str">
        <f t="shared" si="175"/>
        <v/>
      </c>
      <c r="X1753" s="31"/>
      <c r="Y1753" s="31"/>
      <c r="Z1753" s="31" t="s">
        <v>11046</v>
      </c>
      <c r="AA1753" s="31">
        <v>1752</v>
      </c>
      <c r="AB1753" s="31"/>
      <c r="AC1753" s="31"/>
      <c r="AD1753" s="31"/>
      <c r="AE1753" s="31"/>
      <c r="AF1753" s="31"/>
    </row>
    <row r="1754" spans="1:32">
      <c r="A1754" s="31" t="str">
        <f>IF((Rapportage!A1754)="","",_xlfn.CONCAT(REPT("0",4-LEN(Rapportage!A1754)),Rapportage!A1754))</f>
        <v/>
      </c>
      <c r="B1754" s="31" t="s">
        <v>5265</v>
      </c>
      <c r="C1754" s="31" t="str">
        <f>IF((Rapportage!C1754)="","",_xlfn.CONCAT(REPT("0",10-LEN(Rapportage!C1754)),Rapportage!C1754))</f>
        <v/>
      </c>
      <c r="D1754" s="31" t="s">
        <v>5266</v>
      </c>
      <c r="E1754" s="31" t="s">
        <v>19335</v>
      </c>
      <c r="F1754" s="31" t="s">
        <v>16813</v>
      </c>
      <c r="G1754" s="31" t="s">
        <v>5267</v>
      </c>
      <c r="H1754" s="31" t="s">
        <v>11047</v>
      </c>
      <c r="I1754" s="31">
        <v>1766</v>
      </c>
      <c r="J1754" s="31" t="e">
        <f ca="1">IF(($AB$2-$AA$2) &gt;= 0,IF(LEN(TEXT((V1754)*100,"00000"))=3,_xlfn.CONCAT(0,TEXT((V1754)*100,"00000")),TEXT((V1754)*100,"00000")),empty)</f>
        <v>#NAME?</v>
      </c>
      <c r="K1754" s="31" t="str">
        <f t="shared" si="171"/>
        <v/>
      </c>
      <c r="L1754" s="31" t="s">
        <v>14294</v>
      </c>
      <c r="M1754" s="31"/>
      <c r="N1754" s="33" t="e">
        <f>MOD(Rapportage!H1754-Rapportage!F1754,1)-P1754</f>
        <v>#VALUE!</v>
      </c>
      <c r="O1754" s="31" t="str">
        <f>IF(Rapportage!G1754="","",Rapportage!G1754-Rapportage!E1754)</f>
        <v/>
      </c>
      <c r="P1754" s="35" t="str">
        <f>IF(Rapportage!K1754="","",(Rapportage!K1754*60)/1440)</f>
        <v/>
      </c>
      <c r="Q1754" s="40" t="str">
        <f>IF(O1754=1,1-((Rapportage!F943-$X$2)),"")</f>
        <v/>
      </c>
      <c r="R1754" s="40" t="str">
        <f t="shared" si="170"/>
        <v/>
      </c>
      <c r="S1754" s="35" t="str">
        <f>IF(OR(O1754=1,Rapportage!H1754&lt;$X$3),IF(Rapportage!H1754&lt;"00:01","",(Rapportage!H1754-$X$2)),"")</f>
        <v/>
      </c>
      <c r="T1754" s="36" t="str">
        <f t="shared" si="172"/>
        <v/>
      </c>
      <c r="U1754" s="41" t="str">
        <f t="shared" si="173"/>
        <v/>
      </c>
      <c r="V1754" s="36" t="str">
        <f t="shared" si="174"/>
        <v/>
      </c>
      <c r="W1754" s="36" t="str">
        <f t="shared" si="175"/>
        <v/>
      </c>
      <c r="X1754" s="31"/>
      <c r="Y1754" s="31"/>
      <c r="Z1754" s="31" t="s">
        <v>11048</v>
      </c>
      <c r="AA1754" s="31">
        <v>1753</v>
      </c>
      <c r="AB1754" s="31"/>
      <c r="AC1754" s="31"/>
      <c r="AD1754" s="31"/>
      <c r="AE1754" s="31"/>
      <c r="AF1754" s="31"/>
    </row>
    <row r="1755" spans="1:32">
      <c r="A1755" s="31" t="str">
        <f>IF((Rapportage!A1755)="","",_xlfn.CONCAT(REPT("0",4-LEN(Rapportage!A1755)),Rapportage!A1755))</f>
        <v/>
      </c>
      <c r="B1755" s="31" t="s">
        <v>5268</v>
      </c>
      <c r="C1755" s="31" t="str">
        <f>IF((Rapportage!C1755)="","",_xlfn.CONCAT(REPT("0",10-LEN(Rapportage!C1755)),Rapportage!C1755))</f>
        <v/>
      </c>
      <c r="D1755" s="31" t="s">
        <v>5269</v>
      </c>
      <c r="E1755" s="31" t="s">
        <v>19336</v>
      </c>
      <c r="F1755" s="31" t="s">
        <v>16814</v>
      </c>
      <c r="G1755" s="31" t="s">
        <v>5270</v>
      </c>
      <c r="H1755" s="31" t="s">
        <v>11049</v>
      </c>
      <c r="I1755" s="31">
        <v>1766</v>
      </c>
      <c r="J1755" s="31" t="e">
        <f ca="1">IF(($AB$2-$AA$2) &gt;= 0,IF(LEN(TEXT((V1755)*100,"00000"))=3,_xlfn.CONCAT(0,TEXT((V1755)*100,"00000")),TEXT((V1755)*100,"00000")),empty)</f>
        <v>#NAME?</v>
      </c>
      <c r="K1755" s="31" t="str">
        <f t="shared" si="171"/>
        <v/>
      </c>
      <c r="L1755" s="31" t="s">
        <v>14295</v>
      </c>
      <c r="M1755" s="31"/>
      <c r="N1755" s="33" t="e">
        <f>MOD(Rapportage!H1755-Rapportage!F1755,1)-P1755</f>
        <v>#VALUE!</v>
      </c>
      <c r="O1755" s="31" t="str">
        <f>IF(Rapportage!G1755="","",Rapportage!G1755-Rapportage!E1755)</f>
        <v/>
      </c>
      <c r="P1755" s="35" t="str">
        <f>IF(Rapportage!K1755="","",(Rapportage!K1755*60)/1440)</f>
        <v/>
      </c>
      <c r="Q1755" s="40" t="str">
        <f>IF(O1755=1,1-((Rapportage!F944-$X$2)),"")</f>
        <v/>
      </c>
      <c r="R1755" s="40" t="str">
        <f t="shared" si="170"/>
        <v/>
      </c>
      <c r="S1755" s="35" t="str">
        <f>IF(OR(O1755=1,Rapportage!H1755&lt;$X$3),IF(Rapportage!H1755&lt;"00:01","",(Rapportage!H1755-$X$2)),"")</f>
        <v/>
      </c>
      <c r="T1755" s="36" t="str">
        <f t="shared" si="172"/>
        <v/>
      </c>
      <c r="U1755" s="41" t="str">
        <f t="shared" si="173"/>
        <v/>
      </c>
      <c r="V1755" s="36" t="str">
        <f t="shared" si="174"/>
        <v/>
      </c>
      <c r="W1755" s="36" t="str">
        <f t="shared" si="175"/>
        <v/>
      </c>
      <c r="X1755" s="31"/>
      <c r="Y1755" s="31"/>
      <c r="Z1755" s="31" t="s">
        <v>11050</v>
      </c>
      <c r="AA1755" s="31">
        <v>1754</v>
      </c>
      <c r="AB1755" s="31"/>
      <c r="AC1755" s="31"/>
      <c r="AD1755" s="31"/>
      <c r="AE1755" s="31"/>
      <c r="AF1755" s="31"/>
    </row>
    <row r="1756" spans="1:32">
      <c r="A1756" s="31" t="str">
        <f>IF((Rapportage!A1756)="","",_xlfn.CONCAT(REPT("0",4-LEN(Rapportage!A1756)),Rapportage!A1756))</f>
        <v/>
      </c>
      <c r="B1756" s="31" t="s">
        <v>5271</v>
      </c>
      <c r="C1756" s="31" t="str">
        <f>IF((Rapportage!C1756)="","",_xlfn.CONCAT(REPT("0",10-LEN(Rapportage!C1756)),Rapportage!C1756))</f>
        <v/>
      </c>
      <c r="D1756" s="31" t="s">
        <v>5272</v>
      </c>
      <c r="E1756" s="31" t="s">
        <v>19337</v>
      </c>
      <c r="F1756" s="31" t="s">
        <v>16815</v>
      </c>
      <c r="G1756" s="31" t="s">
        <v>5273</v>
      </c>
      <c r="H1756" s="31" t="s">
        <v>11051</v>
      </c>
      <c r="I1756" s="31">
        <v>1766</v>
      </c>
      <c r="J1756" s="31" t="e">
        <f ca="1">IF(($AB$2-$AA$2) &gt;= 0,IF(LEN(TEXT((V1756)*100,"00000"))=3,_xlfn.CONCAT(0,TEXT((V1756)*100,"00000")),TEXT((V1756)*100,"00000")),empty)</f>
        <v>#NAME?</v>
      </c>
      <c r="K1756" s="31" t="str">
        <f t="shared" si="171"/>
        <v/>
      </c>
      <c r="L1756" s="31" t="s">
        <v>14296</v>
      </c>
      <c r="M1756" s="31"/>
      <c r="N1756" s="33" t="e">
        <f>MOD(Rapportage!H1756-Rapportage!F1756,1)-P1756</f>
        <v>#VALUE!</v>
      </c>
      <c r="O1756" s="31" t="str">
        <f>IF(Rapportage!G1756="","",Rapportage!G1756-Rapportage!E1756)</f>
        <v/>
      </c>
      <c r="P1756" s="35" t="str">
        <f>IF(Rapportage!K1756="","",(Rapportage!K1756*60)/1440)</f>
        <v/>
      </c>
      <c r="Q1756" s="40" t="str">
        <f>IF(O1756=1,1-((Rapportage!F945-$X$2)),"")</f>
        <v/>
      </c>
      <c r="R1756" s="40" t="str">
        <f t="shared" si="170"/>
        <v/>
      </c>
      <c r="S1756" s="35" t="str">
        <f>IF(OR(O1756=1,Rapportage!H1756&lt;$X$3),IF(Rapportage!H1756&lt;"00:01","",(Rapportage!H1756-$X$2)),"")</f>
        <v/>
      </c>
      <c r="T1756" s="36" t="str">
        <f t="shared" si="172"/>
        <v/>
      </c>
      <c r="U1756" s="41" t="str">
        <f t="shared" si="173"/>
        <v/>
      </c>
      <c r="V1756" s="36" t="str">
        <f t="shared" si="174"/>
        <v/>
      </c>
      <c r="W1756" s="36" t="str">
        <f t="shared" si="175"/>
        <v/>
      </c>
      <c r="X1756" s="31"/>
      <c r="Y1756" s="31"/>
      <c r="Z1756" s="31" t="s">
        <v>11052</v>
      </c>
      <c r="AA1756" s="31">
        <v>1755</v>
      </c>
      <c r="AB1756" s="31"/>
      <c r="AC1756" s="31"/>
      <c r="AD1756" s="31"/>
      <c r="AE1756" s="31"/>
      <c r="AF1756" s="31"/>
    </row>
    <row r="1757" spans="1:32">
      <c r="A1757" s="31" t="str">
        <f>IF((Rapportage!A1757)="","",_xlfn.CONCAT(REPT("0",4-LEN(Rapportage!A1757)),Rapportage!A1757))</f>
        <v/>
      </c>
      <c r="B1757" s="31" t="s">
        <v>5274</v>
      </c>
      <c r="C1757" s="31" t="str">
        <f>IF((Rapportage!C1757)="","",_xlfn.CONCAT(REPT("0",10-LEN(Rapportage!C1757)),Rapportage!C1757))</f>
        <v/>
      </c>
      <c r="D1757" s="31" t="s">
        <v>5275</v>
      </c>
      <c r="E1757" s="31" t="s">
        <v>19338</v>
      </c>
      <c r="F1757" s="31" t="s">
        <v>16816</v>
      </c>
      <c r="G1757" s="31" t="s">
        <v>5276</v>
      </c>
      <c r="H1757" s="31" t="s">
        <v>11053</v>
      </c>
      <c r="I1757" s="31">
        <v>1766</v>
      </c>
      <c r="J1757" s="31" t="e">
        <f ca="1">IF(($AB$2-$AA$2) &gt;= 0,IF(LEN(TEXT((V1757)*100,"00000"))=3,_xlfn.CONCAT(0,TEXT((V1757)*100,"00000")),TEXT((V1757)*100,"00000")),empty)</f>
        <v>#NAME?</v>
      </c>
      <c r="K1757" s="31" t="str">
        <f t="shared" si="171"/>
        <v/>
      </c>
      <c r="L1757" s="31" t="s">
        <v>14297</v>
      </c>
      <c r="M1757" s="31"/>
      <c r="N1757" s="33" t="e">
        <f>MOD(Rapportage!H1757-Rapportage!F1757,1)-P1757</f>
        <v>#VALUE!</v>
      </c>
      <c r="O1757" s="31" t="str">
        <f>IF(Rapportage!G1757="","",Rapportage!G1757-Rapportage!E1757)</f>
        <v/>
      </c>
      <c r="P1757" s="35" t="str">
        <f>IF(Rapportage!K1757="","",(Rapportage!K1757*60)/1440)</f>
        <v/>
      </c>
      <c r="Q1757" s="40" t="str">
        <f>IF(O1757=1,1-((Rapportage!F946-$X$2)),"")</f>
        <v/>
      </c>
      <c r="R1757" s="40" t="str">
        <f t="shared" si="170"/>
        <v/>
      </c>
      <c r="S1757" s="35" t="str">
        <f>IF(OR(O1757=1,Rapportage!H1757&lt;$X$3),IF(Rapportage!H1757&lt;"00:01","",(Rapportage!H1757-$X$2)),"")</f>
        <v/>
      </c>
      <c r="T1757" s="36" t="str">
        <f t="shared" si="172"/>
        <v/>
      </c>
      <c r="U1757" s="41" t="str">
        <f t="shared" si="173"/>
        <v/>
      </c>
      <c r="V1757" s="36" t="str">
        <f t="shared" si="174"/>
        <v/>
      </c>
      <c r="W1757" s="36" t="str">
        <f t="shared" si="175"/>
        <v/>
      </c>
      <c r="X1757" s="31"/>
      <c r="Y1757" s="31"/>
      <c r="Z1757" s="31" t="s">
        <v>11054</v>
      </c>
      <c r="AA1757" s="31">
        <v>1756</v>
      </c>
      <c r="AB1757" s="31"/>
      <c r="AC1757" s="31"/>
      <c r="AD1757" s="31"/>
      <c r="AE1757" s="31"/>
      <c r="AF1757" s="31"/>
    </row>
    <row r="1758" spans="1:32">
      <c r="A1758" s="31" t="str">
        <f>IF((Rapportage!A1758)="","",_xlfn.CONCAT(REPT("0",4-LEN(Rapportage!A1758)),Rapportage!A1758))</f>
        <v/>
      </c>
      <c r="B1758" s="31" t="s">
        <v>5277</v>
      </c>
      <c r="C1758" s="31" t="str">
        <f>IF((Rapportage!C1758)="","",_xlfn.CONCAT(REPT("0",10-LEN(Rapportage!C1758)),Rapportage!C1758))</f>
        <v/>
      </c>
      <c r="D1758" s="31" t="s">
        <v>5278</v>
      </c>
      <c r="E1758" s="31" t="s">
        <v>19339</v>
      </c>
      <c r="F1758" s="31" t="s">
        <v>16817</v>
      </c>
      <c r="G1758" s="31" t="s">
        <v>5279</v>
      </c>
      <c r="H1758" s="31" t="s">
        <v>11055</v>
      </c>
      <c r="I1758" s="31">
        <v>1766</v>
      </c>
      <c r="J1758" s="31" t="e">
        <f ca="1">IF(($AB$2-$AA$2) &gt;= 0,IF(LEN(TEXT((V1758)*100,"00000"))=3,_xlfn.CONCAT(0,TEXT((V1758)*100,"00000")),TEXT((V1758)*100,"00000")),empty)</f>
        <v>#NAME?</v>
      </c>
      <c r="K1758" s="31" t="str">
        <f t="shared" si="171"/>
        <v/>
      </c>
      <c r="L1758" s="31" t="s">
        <v>14298</v>
      </c>
      <c r="M1758" s="31"/>
      <c r="N1758" s="33" t="e">
        <f>MOD(Rapportage!H1758-Rapportage!F1758,1)-P1758</f>
        <v>#VALUE!</v>
      </c>
      <c r="O1758" s="31" t="str">
        <f>IF(Rapportage!G1758="","",Rapportage!G1758-Rapportage!E1758)</f>
        <v/>
      </c>
      <c r="P1758" s="35" t="str">
        <f>IF(Rapportage!K1758="","",(Rapportage!K1758*60)/1440)</f>
        <v/>
      </c>
      <c r="Q1758" s="40" t="str">
        <f>IF(O1758=1,1-((Rapportage!F947-$X$2)),"")</f>
        <v/>
      </c>
      <c r="R1758" s="40" t="str">
        <f t="shared" si="170"/>
        <v/>
      </c>
      <c r="S1758" s="35" t="str">
        <f>IF(OR(O1758=1,Rapportage!H1758&lt;$X$3),IF(Rapportage!H1758&lt;"00:01","",(Rapportage!H1758-$X$2)),"")</f>
        <v/>
      </c>
      <c r="T1758" s="36" t="str">
        <f t="shared" si="172"/>
        <v/>
      </c>
      <c r="U1758" s="41" t="str">
        <f t="shared" si="173"/>
        <v/>
      </c>
      <c r="V1758" s="36" t="str">
        <f t="shared" si="174"/>
        <v/>
      </c>
      <c r="W1758" s="36" t="str">
        <f t="shared" si="175"/>
        <v/>
      </c>
      <c r="X1758" s="31"/>
      <c r="Y1758" s="31"/>
      <c r="Z1758" s="31" t="s">
        <v>11056</v>
      </c>
      <c r="AA1758" s="31">
        <v>1757</v>
      </c>
      <c r="AB1758" s="31"/>
      <c r="AC1758" s="31"/>
      <c r="AD1758" s="31"/>
      <c r="AE1758" s="31"/>
      <c r="AF1758" s="31"/>
    </row>
    <row r="1759" spans="1:32">
      <c r="A1759" s="31" t="str">
        <f>IF((Rapportage!A1759)="","",_xlfn.CONCAT(REPT("0",4-LEN(Rapportage!A1759)),Rapportage!A1759))</f>
        <v/>
      </c>
      <c r="B1759" s="31" t="s">
        <v>5280</v>
      </c>
      <c r="C1759" s="31" t="str">
        <f>IF((Rapportage!C1759)="","",_xlfn.CONCAT(REPT("0",10-LEN(Rapportage!C1759)),Rapportage!C1759))</f>
        <v/>
      </c>
      <c r="D1759" s="31" t="s">
        <v>5281</v>
      </c>
      <c r="E1759" s="31" t="s">
        <v>19340</v>
      </c>
      <c r="F1759" s="31" t="s">
        <v>16818</v>
      </c>
      <c r="G1759" s="31" t="s">
        <v>5282</v>
      </c>
      <c r="H1759" s="31" t="s">
        <v>11057</v>
      </c>
      <c r="I1759" s="31">
        <v>1766</v>
      </c>
      <c r="J1759" s="31" t="e">
        <f ca="1">IF(($AB$2-$AA$2) &gt;= 0,IF(LEN(TEXT((V1759)*100,"00000"))=3,_xlfn.CONCAT(0,TEXT((V1759)*100,"00000")),TEXT((V1759)*100,"00000")),empty)</f>
        <v>#NAME?</v>
      </c>
      <c r="K1759" s="31" t="str">
        <f t="shared" si="171"/>
        <v/>
      </c>
      <c r="L1759" s="31" t="s">
        <v>14299</v>
      </c>
      <c r="M1759" s="31"/>
      <c r="N1759" s="33" t="e">
        <f>MOD(Rapportage!H1759-Rapportage!F1759,1)-P1759</f>
        <v>#VALUE!</v>
      </c>
      <c r="O1759" s="31" t="str">
        <f>IF(Rapportage!G1759="","",Rapportage!G1759-Rapportage!E1759)</f>
        <v/>
      </c>
      <c r="P1759" s="35" t="str">
        <f>IF(Rapportage!K1759="","",(Rapportage!K1759*60)/1440)</f>
        <v/>
      </c>
      <c r="Q1759" s="40" t="str">
        <f>IF(O1759=1,1-((Rapportage!F948-$X$2)),"")</f>
        <v/>
      </c>
      <c r="R1759" s="40" t="str">
        <f t="shared" si="170"/>
        <v/>
      </c>
      <c r="S1759" s="35" t="str">
        <f>IF(OR(O1759=1,Rapportage!H1759&lt;$X$3),IF(Rapportage!H1759&lt;"00:01","",(Rapportage!H1759-$X$2)),"")</f>
        <v/>
      </c>
      <c r="T1759" s="36" t="str">
        <f t="shared" si="172"/>
        <v/>
      </c>
      <c r="U1759" s="41" t="str">
        <f t="shared" si="173"/>
        <v/>
      </c>
      <c r="V1759" s="36" t="str">
        <f t="shared" si="174"/>
        <v/>
      </c>
      <c r="W1759" s="36" t="str">
        <f t="shared" si="175"/>
        <v/>
      </c>
      <c r="X1759" s="31"/>
      <c r="Y1759" s="31"/>
      <c r="Z1759" s="31" t="s">
        <v>11058</v>
      </c>
      <c r="AA1759" s="31">
        <v>1758</v>
      </c>
      <c r="AB1759" s="31"/>
      <c r="AC1759" s="31"/>
      <c r="AD1759" s="31"/>
      <c r="AE1759" s="31"/>
      <c r="AF1759" s="31"/>
    </row>
    <row r="1760" spans="1:32">
      <c r="A1760" s="31" t="str">
        <f>IF((Rapportage!A1760)="","",_xlfn.CONCAT(REPT("0",4-LEN(Rapportage!A1760)),Rapportage!A1760))</f>
        <v/>
      </c>
      <c r="B1760" s="31" t="s">
        <v>5283</v>
      </c>
      <c r="C1760" s="31" t="str">
        <f>IF((Rapportage!C1760)="","",_xlfn.CONCAT(REPT("0",10-LEN(Rapportage!C1760)),Rapportage!C1760))</f>
        <v/>
      </c>
      <c r="D1760" s="31" t="s">
        <v>5284</v>
      </c>
      <c r="E1760" s="31" t="s">
        <v>19341</v>
      </c>
      <c r="F1760" s="31" t="s">
        <v>16819</v>
      </c>
      <c r="G1760" s="31" t="s">
        <v>5285</v>
      </c>
      <c r="H1760" s="31" t="s">
        <v>11059</v>
      </c>
      <c r="I1760" s="31">
        <v>1766</v>
      </c>
      <c r="J1760" s="31" t="e">
        <f ca="1">IF(($AB$2-$AA$2) &gt;= 0,IF(LEN(TEXT((V1760)*100,"00000"))=3,_xlfn.CONCAT(0,TEXT((V1760)*100,"00000")),TEXT((V1760)*100,"00000")),empty)</f>
        <v>#NAME?</v>
      </c>
      <c r="K1760" s="31" t="str">
        <f t="shared" si="171"/>
        <v/>
      </c>
      <c r="L1760" s="31" t="s">
        <v>14300</v>
      </c>
      <c r="M1760" s="31"/>
      <c r="N1760" s="33" t="e">
        <f>MOD(Rapportage!H1760-Rapportage!F1760,1)-P1760</f>
        <v>#VALUE!</v>
      </c>
      <c r="O1760" s="31" t="str">
        <f>IF(Rapportage!G1760="","",Rapportage!G1760-Rapportage!E1760)</f>
        <v/>
      </c>
      <c r="P1760" s="35" t="str">
        <f>IF(Rapportage!K1760="","",(Rapportage!K1760*60)/1440)</f>
        <v/>
      </c>
      <c r="Q1760" s="40" t="str">
        <f>IF(O1760=1,1-((Rapportage!F949-$X$2)),"")</f>
        <v/>
      </c>
      <c r="R1760" s="40" t="str">
        <f t="shared" si="170"/>
        <v/>
      </c>
      <c r="S1760" s="35" t="str">
        <f>IF(OR(O1760=1,Rapportage!H1760&lt;$X$3),IF(Rapportage!H1760&lt;"00:01","",(Rapportage!H1760-$X$2)),"")</f>
        <v/>
      </c>
      <c r="T1760" s="36" t="str">
        <f t="shared" si="172"/>
        <v/>
      </c>
      <c r="U1760" s="41" t="str">
        <f t="shared" si="173"/>
        <v/>
      </c>
      <c r="V1760" s="36" t="str">
        <f t="shared" si="174"/>
        <v/>
      </c>
      <c r="W1760" s="36" t="str">
        <f t="shared" si="175"/>
        <v/>
      </c>
      <c r="X1760" s="31"/>
      <c r="Y1760" s="31"/>
      <c r="Z1760" s="31" t="s">
        <v>11060</v>
      </c>
      <c r="AA1760" s="31">
        <v>1759</v>
      </c>
      <c r="AB1760" s="31"/>
      <c r="AC1760" s="31"/>
      <c r="AD1760" s="31"/>
      <c r="AE1760" s="31"/>
      <c r="AF1760" s="31"/>
    </row>
    <row r="1761" spans="1:32">
      <c r="A1761" s="31" t="str">
        <f>IF((Rapportage!A1761)="","",_xlfn.CONCAT(REPT("0",4-LEN(Rapportage!A1761)),Rapportage!A1761))</f>
        <v/>
      </c>
      <c r="B1761" s="31" t="s">
        <v>5286</v>
      </c>
      <c r="C1761" s="31" t="str">
        <f>IF((Rapportage!C1761)="","",_xlfn.CONCAT(REPT("0",10-LEN(Rapportage!C1761)),Rapportage!C1761))</f>
        <v/>
      </c>
      <c r="D1761" s="31" t="s">
        <v>5287</v>
      </c>
      <c r="E1761" s="31" t="s">
        <v>19342</v>
      </c>
      <c r="F1761" s="31" t="s">
        <v>16820</v>
      </c>
      <c r="G1761" s="31" t="s">
        <v>5288</v>
      </c>
      <c r="H1761" s="31" t="s">
        <v>11061</v>
      </c>
      <c r="I1761" s="31">
        <v>1766</v>
      </c>
      <c r="J1761" s="31" t="e">
        <f ca="1">IF(($AB$2-$AA$2) &gt;= 0,IF(LEN(TEXT((V1761)*100,"00000"))=3,_xlfn.CONCAT(0,TEXT((V1761)*100,"00000")),TEXT((V1761)*100,"00000")),empty)</f>
        <v>#NAME?</v>
      </c>
      <c r="K1761" s="31" t="str">
        <f t="shared" si="171"/>
        <v/>
      </c>
      <c r="L1761" s="31" t="s">
        <v>14301</v>
      </c>
      <c r="M1761" s="31"/>
      <c r="N1761" s="33" t="e">
        <f>MOD(Rapportage!H1761-Rapportage!F1761,1)-P1761</f>
        <v>#VALUE!</v>
      </c>
      <c r="O1761" s="31" t="str">
        <f>IF(Rapportage!G1761="","",Rapportage!G1761-Rapportage!E1761)</f>
        <v/>
      </c>
      <c r="P1761" s="35" t="str">
        <f>IF(Rapportage!K1761="","",(Rapportage!K1761*60)/1440)</f>
        <v/>
      </c>
      <c r="Q1761" s="40" t="str">
        <f>IF(O1761=1,1-((Rapportage!F950-$X$2)),"")</f>
        <v/>
      </c>
      <c r="R1761" s="40" t="str">
        <f t="shared" si="170"/>
        <v/>
      </c>
      <c r="S1761" s="35" t="str">
        <f>IF(OR(O1761=1,Rapportage!H1761&lt;$X$3),IF(Rapportage!H1761&lt;"00:01","",(Rapportage!H1761-$X$2)),"")</f>
        <v/>
      </c>
      <c r="T1761" s="36" t="str">
        <f t="shared" si="172"/>
        <v/>
      </c>
      <c r="U1761" s="41" t="str">
        <f t="shared" si="173"/>
        <v/>
      </c>
      <c r="V1761" s="36" t="str">
        <f t="shared" si="174"/>
        <v/>
      </c>
      <c r="W1761" s="36" t="str">
        <f t="shared" si="175"/>
        <v/>
      </c>
      <c r="X1761" s="31"/>
      <c r="Y1761" s="31"/>
      <c r="Z1761" s="31" t="s">
        <v>11062</v>
      </c>
      <c r="AA1761" s="31">
        <v>1760</v>
      </c>
      <c r="AB1761" s="31"/>
      <c r="AC1761" s="31"/>
      <c r="AD1761" s="31"/>
      <c r="AE1761" s="31"/>
      <c r="AF1761" s="31"/>
    </row>
    <row r="1762" spans="1:32">
      <c r="A1762" s="31" t="str">
        <f>IF((Rapportage!A1762)="","",_xlfn.CONCAT(REPT("0",4-LEN(Rapportage!A1762)),Rapportage!A1762))</f>
        <v/>
      </c>
      <c r="B1762" s="31" t="s">
        <v>5289</v>
      </c>
      <c r="C1762" s="31" t="str">
        <f>IF((Rapportage!C1762)="","",_xlfn.CONCAT(REPT("0",10-LEN(Rapportage!C1762)),Rapportage!C1762))</f>
        <v/>
      </c>
      <c r="D1762" s="31" t="s">
        <v>5290</v>
      </c>
      <c r="E1762" s="31" t="s">
        <v>19343</v>
      </c>
      <c r="F1762" s="31" t="s">
        <v>16821</v>
      </c>
      <c r="G1762" s="31" t="s">
        <v>5291</v>
      </c>
      <c r="H1762" s="31" t="s">
        <v>11063</v>
      </c>
      <c r="I1762" s="31">
        <v>1766</v>
      </c>
      <c r="J1762" s="31" t="e">
        <f ca="1">IF(($AB$2-$AA$2) &gt;= 0,IF(LEN(TEXT((V1762)*100,"00000"))=3,_xlfn.CONCAT(0,TEXT((V1762)*100,"00000")),TEXT((V1762)*100,"00000")),empty)</f>
        <v>#NAME?</v>
      </c>
      <c r="K1762" s="31" t="str">
        <f t="shared" si="171"/>
        <v/>
      </c>
      <c r="L1762" s="31" t="s">
        <v>14302</v>
      </c>
      <c r="M1762" s="31"/>
      <c r="N1762" s="33" t="e">
        <f>MOD(Rapportage!H1762-Rapportage!F1762,1)-P1762</f>
        <v>#VALUE!</v>
      </c>
      <c r="O1762" s="31" t="str">
        <f>IF(Rapportage!G1762="","",Rapportage!G1762-Rapportage!E1762)</f>
        <v/>
      </c>
      <c r="P1762" s="35" t="str">
        <f>IF(Rapportage!K1762="","",(Rapportage!K1762*60)/1440)</f>
        <v/>
      </c>
      <c r="Q1762" s="40" t="str">
        <f>IF(O1762=1,1-((Rapportage!F951-$X$2)),"")</f>
        <v/>
      </c>
      <c r="R1762" s="40" t="str">
        <f t="shared" si="170"/>
        <v/>
      </c>
      <c r="S1762" s="35" t="str">
        <f>IF(OR(O1762=1,Rapportage!H1762&lt;$X$3),IF(Rapportage!H1762&lt;"00:01","",(Rapportage!H1762-$X$2)),"")</f>
        <v/>
      </c>
      <c r="T1762" s="36" t="str">
        <f t="shared" si="172"/>
        <v/>
      </c>
      <c r="U1762" s="41" t="str">
        <f t="shared" si="173"/>
        <v/>
      </c>
      <c r="V1762" s="36" t="str">
        <f t="shared" si="174"/>
        <v/>
      </c>
      <c r="W1762" s="36" t="str">
        <f t="shared" si="175"/>
        <v/>
      </c>
      <c r="X1762" s="31"/>
      <c r="Y1762" s="31"/>
      <c r="Z1762" s="31" t="s">
        <v>11064</v>
      </c>
      <c r="AA1762" s="31">
        <v>1761</v>
      </c>
      <c r="AB1762" s="31"/>
      <c r="AC1762" s="31"/>
      <c r="AD1762" s="31"/>
      <c r="AE1762" s="31"/>
      <c r="AF1762" s="31"/>
    </row>
    <row r="1763" spans="1:32">
      <c r="A1763" s="31" t="str">
        <f>IF((Rapportage!A1763)="","",_xlfn.CONCAT(REPT("0",4-LEN(Rapportage!A1763)),Rapportage!A1763))</f>
        <v/>
      </c>
      <c r="B1763" s="31" t="s">
        <v>5292</v>
      </c>
      <c r="C1763" s="31" t="str">
        <f>IF((Rapportage!C1763)="","",_xlfn.CONCAT(REPT("0",10-LEN(Rapportage!C1763)),Rapportage!C1763))</f>
        <v/>
      </c>
      <c r="D1763" s="31" t="s">
        <v>5293</v>
      </c>
      <c r="E1763" s="31" t="s">
        <v>19344</v>
      </c>
      <c r="F1763" s="31" t="s">
        <v>16822</v>
      </c>
      <c r="G1763" s="31" t="s">
        <v>5294</v>
      </c>
      <c r="H1763" s="31" t="s">
        <v>11065</v>
      </c>
      <c r="I1763" s="31">
        <v>1766</v>
      </c>
      <c r="J1763" s="31" t="e">
        <f ca="1">IF(($AB$2-$AA$2) &gt;= 0,IF(LEN(TEXT((V1763)*100,"00000"))=3,_xlfn.CONCAT(0,TEXT((V1763)*100,"00000")),TEXT((V1763)*100,"00000")),empty)</f>
        <v>#NAME?</v>
      </c>
      <c r="K1763" s="31" t="str">
        <f t="shared" si="171"/>
        <v/>
      </c>
      <c r="L1763" s="31" t="s">
        <v>14303</v>
      </c>
      <c r="M1763" s="31"/>
      <c r="N1763" s="33" t="e">
        <f>MOD(Rapportage!H1763-Rapportage!F1763,1)-P1763</f>
        <v>#VALUE!</v>
      </c>
      <c r="O1763" s="31" t="str">
        <f>IF(Rapportage!G1763="","",Rapportage!G1763-Rapportage!E1763)</f>
        <v/>
      </c>
      <c r="P1763" s="35" t="str">
        <f>IF(Rapportage!K1763="","",(Rapportage!K1763*60)/1440)</f>
        <v/>
      </c>
      <c r="Q1763" s="40" t="str">
        <f>IF(O1763=1,1-((Rapportage!F952-$X$2)),"")</f>
        <v/>
      </c>
      <c r="R1763" s="40" t="str">
        <f t="shared" si="170"/>
        <v/>
      </c>
      <c r="S1763" s="35" t="str">
        <f>IF(OR(O1763=1,Rapportage!H1763&lt;$X$3),IF(Rapportage!H1763&lt;"00:01","",(Rapportage!H1763-$X$2)),"")</f>
        <v/>
      </c>
      <c r="T1763" s="36" t="str">
        <f t="shared" si="172"/>
        <v/>
      </c>
      <c r="U1763" s="41" t="str">
        <f t="shared" si="173"/>
        <v/>
      </c>
      <c r="V1763" s="36" t="str">
        <f t="shared" si="174"/>
        <v/>
      </c>
      <c r="W1763" s="36" t="str">
        <f t="shared" si="175"/>
        <v/>
      </c>
      <c r="X1763" s="31"/>
      <c r="Y1763" s="31"/>
      <c r="Z1763" s="31" t="s">
        <v>11066</v>
      </c>
      <c r="AA1763" s="31">
        <v>1762</v>
      </c>
      <c r="AB1763" s="31"/>
      <c r="AC1763" s="31"/>
      <c r="AD1763" s="31"/>
      <c r="AE1763" s="31"/>
      <c r="AF1763" s="31"/>
    </row>
    <row r="1764" spans="1:32">
      <c r="A1764" s="31" t="str">
        <f>IF((Rapportage!A1764)="","",_xlfn.CONCAT(REPT("0",4-LEN(Rapportage!A1764)),Rapportage!A1764))</f>
        <v/>
      </c>
      <c r="B1764" s="31" t="s">
        <v>5295</v>
      </c>
      <c r="C1764" s="31" t="str">
        <f>IF((Rapportage!C1764)="","",_xlfn.CONCAT(REPT("0",10-LEN(Rapportage!C1764)),Rapportage!C1764))</f>
        <v/>
      </c>
      <c r="D1764" s="31" t="s">
        <v>5296</v>
      </c>
      <c r="E1764" s="31" t="s">
        <v>19345</v>
      </c>
      <c r="F1764" s="31" t="s">
        <v>16823</v>
      </c>
      <c r="G1764" s="31" t="s">
        <v>5297</v>
      </c>
      <c r="H1764" s="31" t="s">
        <v>11067</v>
      </c>
      <c r="I1764" s="31">
        <v>1766</v>
      </c>
      <c r="J1764" s="31" t="e">
        <f ca="1">IF(($AB$2-$AA$2) &gt;= 0,IF(LEN(TEXT((V1764)*100,"00000"))=3,_xlfn.CONCAT(0,TEXT((V1764)*100,"00000")),TEXT((V1764)*100,"00000")),empty)</f>
        <v>#NAME?</v>
      </c>
      <c r="K1764" s="31" t="str">
        <f t="shared" si="171"/>
        <v/>
      </c>
      <c r="L1764" s="31" t="s">
        <v>14304</v>
      </c>
      <c r="M1764" s="31"/>
      <c r="N1764" s="33" t="e">
        <f>MOD(Rapportage!H1764-Rapportage!F1764,1)-P1764</f>
        <v>#VALUE!</v>
      </c>
      <c r="O1764" s="31" t="str">
        <f>IF(Rapportage!G1764="","",Rapportage!G1764-Rapportage!E1764)</f>
        <v/>
      </c>
      <c r="P1764" s="35" t="str">
        <f>IF(Rapportage!K1764="","",(Rapportage!K1764*60)/1440)</f>
        <v/>
      </c>
      <c r="Q1764" s="40" t="str">
        <f>IF(O1764=1,1-((Rapportage!F953-$X$2)),"")</f>
        <v/>
      </c>
      <c r="R1764" s="40" t="str">
        <f t="shared" si="170"/>
        <v/>
      </c>
      <c r="S1764" s="35" t="str">
        <f>IF(OR(O1764=1,Rapportage!H1764&lt;$X$3),IF(Rapportage!H1764&lt;"00:01","",(Rapportage!H1764-$X$2)),"")</f>
        <v/>
      </c>
      <c r="T1764" s="36" t="str">
        <f t="shared" si="172"/>
        <v/>
      </c>
      <c r="U1764" s="41" t="str">
        <f t="shared" si="173"/>
        <v/>
      </c>
      <c r="V1764" s="36" t="str">
        <f t="shared" si="174"/>
        <v/>
      </c>
      <c r="W1764" s="36" t="str">
        <f t="shared" si="175"/>
        <v/>
      </c>
      <c r="X1764" s="31"/>
      <c r="Y1764" s="31"/>
      <c r="Z1764" s="31" t="s">
        <v>11068</v>
      </c>
      <c r="AA1764" s="31">
        <v>1763</v>
      </c>
      <c r="AB1764" s="31"/>
      <c r="AC1764" s="31"/>
      <c r="AD1764" s="31"/>
      <c r="AE1764" s="31"/>
      <c r="AF1764" s="31"/>
    </row>
    <row r="1765" spans="1:32">
      <c r="A1765" s="31" t="str">
        <f>IF((Rapportage!A1765)="","",_xlfn.CONCAT(REPT("0",4-LEN(Rapportage!A1765)),Rapportage!A1765))</f>
        <v/>
      </c>
      <c r="B1765" s="31" t="s">
        <v>5298</v>
      </c>
      <c r="C1765" s="31" t="str">
        <f>IF((Rapportage!C1765)="","",_xlfn.CONCAT(REPT("0",10-LEN(Rapportage!C1765)),Rapportage!C1765))</f>
        <v/>
      </c>
      <c r="D1765" s="31" t="s">
        <v>5299</v>
      </c>
      <c r="E1765" s="31" t="s">
        <v>19346</v>
      </c>
      <c r="F1765" s="31" t="s">
        <v>16824</v>
      </c>
      <c r="G1765" s="31" t="s">
        <v>5300</v>
      </c>
      <c r="H1765" s="31" t="s">
        <v>11069</v>
      </c>
      <c r="I1765" s="31">
        <v>1766</v>
      </c>
      <c r="J1765" s="31" t="e">
        <f ca="1">IF(($AB$2-$AA$2) &gt;= 0,IF(LEN(TEXT((V1765)*100,"00000"))=3,_xlfn.CONCAT(0,TEXT((V1765)*100,"00000")),TEXT((V1765)*100,"00000")),empty)</f>
        <v>#NAME?</v>
      </c>
      <c r="K1765" s="31" t="str">
        <f t="shared" si="171"/>
        <v/>
      </c>
      <c r="L1765" s="31" t="s">
        <v>14305</v>
      </c>
      <c r="M1765" s="31"/>
      <c r="N1765" s="33" t="e">
        <f>MOD(Rapportage!H1765-Rapportage!F1765,1)-P1765</f>
        <v>#VALUE!</v>
      </c>
      <c r="O1765" s="31" t="str">
        <f>IF(Rapportage!G1765="","",Rapportage!G1765-Rapportage!E1765)</f>
        <v/>
      </c>
      <c r="P1765" s="35" t="str">
        <f>IF(Rapportage!K1765="","",(Rapportage!K1765*60)/1440)</f>
        <v/>
      </c>
      <c r="Q1765" s="40" t="str">
        <f>IF(O1765=1,1-((Rapportage!F954-$X$2)),"")</f>
        <v/>
      </c>
      <c r="R1765" s="40" t="str">
        <f t="shared" si="170"/>
        <v/>
      </c>
      <c r="S1765" s="35" t="str">
        <f>IF(OR(O1765=1,Rapportage!H1765&lt;$X$3),IF(Rapportage!H1765&lt;"00:01","",(Rapportage!H1765-$X$2)),"")</f>
        <v/>
      </c>
      <c r="T1765" s="36" t="str">
        <f t="shared" si="172"/>
        <v/>
      </c>
      <c r="U1765" s="41" t="str">
        <f t="shared" si="173"/>
        <v/>
      </c>
      <c r="V1765" s="36" t="str">
        <f t="shared" si="174"/>
        <v/>
      </c>
      <c r="W1765" s="36" t="str">
        <f t="shared" si="175"/>
        <v/>
      </c>
      <c r="X1765" s="31"/>
      <c r="Y1765" s="31"/>
      <c r="Z1765" s="31" t="s">
        <v>11070</v>
      </c>
      <c r="AA1765" s="31">
        <v>1764</v>
      </c>
      <c r="AB1765" s="31"/>
      <c r="AC1765" s="31"/>
      <c r="AD1765" s="31"/>
      <c r="AE1765" s="31"/>
      <c r="AF1765" s="31"/>
    </row>
    <row r="1766" spans="1:32">
      <c r="A1766" s="31" t="str">
        <f>IF((Rapportage!A1766)="","",_xlfn.CONCAT(REPT("0",4-LEN(Rapportage!A1766)),Rapportage!A1766))</f>
        <v/>
      </c>
      <c r="B1766" s="31" t="s">
        <v>5301</v>
      </c>
      <c r="C1766" s="31" t="str">
        <f>IF((Rapportage!C1766)="","",_xlfn.CONCAT(REPT("0",10-LEN(Rapportage!C1766)),Rapportage!C1766))</f>
        <v/>
      </c>
      <c r="D1766" s="31" t="s">
        <v>5302</v>
      </c>
      <c r="E1766" s="31" t="s">
        <v>19347</v>
      </c>
      <c r="F1766" s="31" t="s">
        <v>16825</v>
      </c>
      <c r="G1766" s="31" t="s">
        <v>5303</v>
      </c>
      <c r="H1766" s="31" t="s">
        <v>11071</v>
      </c>
      <c r="I1766" s="31">
        <v>1766</v>
      </c>
      <c r="J1766" s="31" t="e">
        <f ca="1">IF(($AB$2-$AA$2) &gt;= 0,IF(LEN(TEXT((V1766)*100,"00000"))=3,_xlfn.CONCAT(0,TEXT((V1766)*100,"00000")),TEXT((V1766)*100,"00000")),empty)</f>
        <v>#NAME?</v>
      </c>
      <c r="K1766" s="31" t="str">
        <f t="shared" si="171"/>
        <v/>
      </c>
      <c r="L1766" s="31" t="s">
        <v>14306</v>
      </c>
      <c r="M1766" s="31"/>
      <c r="N1766" s="33" t="e">
        <f>MOD(Rapportage!H1766-Rapportage!F1766,1)-P1766</f>
        <v>#VALUE!</v>
      </c>
      <c r="O1766" s="31" t="str">
        <f>IF(Rapportage!G1766="","",Rapportage!G1766-Rapportage!E1766)</f>
        <v/>
      </c>
      <c r="P1766" s="35" t="str">
        <f>IF(Rapportage!K1766="","",(Rapportage!K1766*60)/1440)</f>
        <v/>
      </c>
      <c r="Q1766" s="40" t="str">
        <f>IF(O1766=1,1-((Rapportage!F955-$X$2)),"")</f>
        <v/>
      </c>
      <c r="R1766" s="40" t="str">
        <f t="shared" si="170"/>
        <v/>
      </c>
      <c r="S1766" s="35" t="str">
        <f>IF(OR(O1766=1,Rapportage!H1766&lt;$X$3),IF(Rapportage!H1766&lt;"00:01","",(Rapportage!H1766-$X$2)),"")</f>
        <v/>
      </c>
      <c r="T1766" s="36" t="str">
        <f t="shared" si="172"/>
        <v/>
      </c>
      <c r="U1766" s="41" t="str">
        <f t="shared" si="173"/>
        <v/>
      </c>
      <c r="V1766" s="36" t="str">
        <f t="shared" si="174"/>
        <v/>
      </c>
      <c r="W1766" s="36" t="str">
        <f t="shared" si="175"/>
        <v/>
      </c>
      <c r="X1766" s="31"/>
      <c r="Y1766" s="31"/>
      <c r="Z1766" s="31" t="s">
        <v>11072</v>
      </c>
      <c r="AA1766" s="31">
        <v>1765</v>
      </c>
      <c r="AB1766" s="31"/>
      <c r="AC1766" s="31"/>
      <c r="AD1766" s="31"/>
      <c r="AE1766" s="31"/>
      <c r="AF1766" s="31"/>
    </row>
    <row r="1767" spans="1:32">
      <c r="A1767" s="31" t="str">
        <f>IF((Rapportage!A1767)="","",_xlfn.CONCAT(REPT("0",4-LEN(Rapportage!A1767)),Rapportage!A1767))</f>
        <v/>
      </c>
      <c r="B1767" s="31" t="s">
        <v>5304</v>
      </c>
      <c r="C1767" s="31" t="str">
        <f>IF((Rapportage!C1767)="","",_xlfn.CONCAT(REPT("0",10-LEN(Rapportage!C1767)),Rapportage!C1767))</f>
        <v/>
      </c>
      <c r="D1767" s="31" t="s">
        <v>5305</v>
      </c>
      <c r="E1767" s="31" t="s">
        <v>19348</v>
      </c>
      <c r="F1767" s="31" t="s">
        <v>16826</v>
      </c>
      <c r="G1767" s="31" t="s">
        <v>5306</v>
      </c>
      <c r="H1767" s="31" t="s">
        <v>11073</v>
      </c>
      <c r="I1767" s="31">
        <v>1766</v>
      </c>
      <c r="J1767" s="31" t="e">
        <f ca="1">IF(($AB$2-$AA$2) &gt;= 0,IF(LEN(TEXT((V1767)*100,"00000"))=3,_xlfn.CONCAT(0,TEXT((V1767)*100,"00000")),TEXT((V1767)*100,"00000")),empty)</f>
        <v>#NAME?</v>
      </c>
      <c r="K1767" s="31" t="str">
        <f t="shared" si="171"/>
        <v/>
      </c>
      <c r="L1767" s="31" t="s">
        <v>14307</v>
      </c>
      <c r="M1767" s="31"/>
      <c r="N1767" s="33" t="e">
        <f>MOD(Rapportage!H1767-Rapportage!F1767,1)-P1767</f>
        <v>#VALUE!</v>
      </c>
      <c r="O1767" s="31" t="str">
        <f>IF(Rapportage!G1767="","",Rapportage!G1767-Rapportage!E1767)</f>
        <v/>
      </c>
      <c r="P1767" s="35" t="str">
        <f>IF(Rapportage!K1767="","",(Rapportage!K1767*60)/1440)</f>
        <v/>
      </c>
      <c r="Q1767" s="40" t="str">
        <f>IF(O1767=1,1-((Rapportage!F956-$X$2)),"")</f>
        <v/>
      </c>
      <c r="R1767" s="40" t="str">
        <f t="shared" si="170"/>
        <v/>
      </c>
      <c r="S1767" s="35" t="str">
        <f>IF(OR(O1767=1,Rapportage!H1767&lt;$X$3),IF(Rapportage!H1767&lt;"00:01","",(Rapportage!H1767-$X$2)),"")</f>
        <v/>
      </c>
      <c r="T1767" s="36" t="str">
        <f t="shared" si="172"/>
        <v/>
      </c>
      <c r="U1767" s="41" t="str">
        <f t="shared" si="173"/>
        <v/>
      </c>
      <c r="V1767" s="36" t="str">
        <f t="shared" si="174"/>
        <v/>
      </c>
      <c r="W1767" s="36" t="str">
        <f t="shared" si="175"/>
        <v/>
      </c>
      <c r="X1767" s="31"/>
      <c r="Y1767" s="31"/>
      <c r="Z1767" s="31" t="s">
        <v>11074</v>
      </c>
      <c r="AA1767" s="31">
        <v>1766</v>
      </c>
      <c r="AB1767" s="31"/>
      <c r="AC1767" s="31"/>
      <c r="AD1767" s="31"/>
      <c r="AE1767" s="31"/>
      <c r="AF1767" s="31"/>
    </row>
    <row r="1768" spans="1:32">
      <c r="A1768" s="31" t="str">
        <f>IF((Rapportage!A1768)="","",_xlfn.CONCAT(REPT("0",4-LEN(Rapportage!A1768)),Rapportage!A1768))</f>
        <v/>
      </c>
      <c r="B1768" s="31" t="s">
        <v>5307</v>
      </c>
      <c r="C1768" s="31" t="str">
        <f>IF((Rapportage!C1768)="","",_xlfn.CONCAT(REPT("0",10-LEN(Rapportage!C1768)),Rapportage!C1768))</f>
        <v/>
      </c>
      <c r="D1768" s="31" t="s">
        <v>5308</v>
      </c>
      <c r="E1768" s="31" t="s">
        <v>19349</v>
      </c>
      <c r="F1768" s="31" t="s">
        <v>16827</v>
      </c>
      <c r="G1768" s="31" t="s">
        <v>5309</v>
      </c>
      <c r="H1768" s="31" t="s">
        <v>11075</v>
      </c>
      <c r="I1768" s="31">
        <v>1766</v>
      </c>
      <c r="J1768" s="31" t="e">
        <f ca="1">IF(($AB$2-$AA$2) &gt;= 0,IF(LEN(TEXT((V1768)*100,"00000"))=3,_xlfn.CONCAT(0,TEXT((V1768)*100,"00000")),TEXT((V1768)*100,"00000")),empty)</f>
        <v>#NAME?</v>
      </c>
      <c r="K1768" s="31" t="str">
        <f t="shared" si="171"/>
        <v/>
      </c>
      <c r="L1768" s="31" t="s">
        <v>14308</v>
      </c>
      <c r="M1768" s="31"/>
      <c r="N1768" s="33" t="e">
        <f>MOD(Rapportage!H1768-Rapportage!F1768,1)-P1768</f>
        <v>#VALUE!</v>
      </c>
      <c r="O1768" s="31" t="str">
        <f>IF(Rapportage!G1768="","",Rapportage!G1768-Rapportage!E1768)</f>
        <v/>
      </c>
      <c r="P1768" s="35" t="str">
        <f>IF(Rapportage!K1768="","",(Rapportage!K1768*60)/1440)</f>
        <v/>
      </c>
      <c r="Q1768" s="40" t="str">
        <f>IF(O1768=1,1-((Rapportage!F957-$X$2)),"")</f>
        <v/>
      </c>
      <c r="R1768" s="40" t="str">
        <f t="shared" si="170"/>
        <v/>
      </c>
      <c r="S1768" s="35" t="str">
        <f>IF(OR(O1768=1,Rapportage!H1768&lt;$X$3),IF(Rapportage!H1768&lt;"00:01","",(Rapportage!H1768-$X$2)),"")</f>
        <v/>
      </c>
      <c r="T1768" s="36" t="str">
        <f t="shared" si="172"/>
        <v/>
      </c>
      <c r="U1768" s="41" t="str">
        <f t="shared" si="173"/>
        <v/>
      </c>
      <c r="V1768" s="36" t="str">
        <f t="shared" si="174"/>
        <v/>
      </c>
      <c r="W1768" s="36" t="str">
        <f t="shared" si="175"/>
        <v/>
      </c>
      <c r="X1768" s="31"/>
      <c r="Y1768" s="31"/>
      <c r="Z1768" s="31" t="s">
        <v>11076</v>
      </c>
      <c r="AA1768" s="31">
        <v>1767</v>
      </c>
      <c r="AB1768" s="31"/>
      <c r="AC1768" s="31"/>
      <c r="AD1768" s="31"/>
      <c r="AE1768" s="31"/>
      <c r="AF1768" s="31"/>
    </row>
    <row r="1769" spans="1:32">
      <c r="A1769" s="31" t="str">
        <f>IF((Rapportage!A1769)="","",_xlfn.CONCAT(REPT("0",4-LEN(Rapportage!A1769)),Rapportage!A1769))</f>
        <v/>
      </c>
      <c r="B1769" s="31" t="s">
        <v>5310</v>
      </c>
      <c r="C1769" s="31" t="str">
        <f>IF((Rapportage!C1769)="","",_xlfn.CONCAT(REPT("0",10-LEN(Rapportage!C1769)),Rapportage!C1769))</f>
        <v/>
      </c>
      <c r="D1769" s="31" t="s">
        <v>5311</v>
      </c>
      <c r="E1769" s="31" t="s">
        <v>19350</v>
      </c>
      <c r="F1769" s="31" t="s">
        <v>16828</v>
      </c>
      <c r="G1769" s="31" t="s">
        <v>5312</v>
      </c>
      <c r="H1769" s="31" t="s">
        <v>11077</v>
      </c>
      <c r="I1769" s="31">
        <v>1766</v>
      </c>
      <c r="J1769" s="31" t="e">
        <f ca="1">IF(($AB$2-$AA$2) &gt;= 0,IF(LEN(TEXT((V1769)*100,"00000"))=3,_xlfn.CONCAT(0,TEXT((V1769)*100,"00000")),TEXT((V1769)*100,"00000")),empty)</f>
        <v>#NAME?</v>
      </c>
      <c r="K1769" s="31" t="str">
        <f t="shared" si="171"/>
        <v/>
      </c>
      <c r="L1769" s="31" t="s">
        <v>14309</v>
      </c>
      <c r="M1769" s="31"/>
      <c r="N1769" s="33" t="e">
        <f>MOD(Rapportage!H1769-Rapportage!F1769,1)-P1769</f>
        <v>#VALUE!</v>
      </c>
      <c r="O1769" s="31" t="str">
        <f>IF(Rapportage!G1769="","",Rapportage!G1769-Rapportage!E1769)</f>
        <v/>
      </c>
      <c r="P1769" s="35" t="str">
        <f>IF(Rapportage!K1769="","",(Rapportage!K1769*60)/1440)</f>
        <v/>
      </c>
      <c r="Q1769" s="40" t="str">
        <f>IF(O1769=1,1-((Rapportage!F958-$X$2)),"")</f>
        <v/>
      </c>
      <c r="R1769" s="40" t="str">
        <f t="shared" si="170"/>
        <v/>
      </c>
      <c r="S1769" s="35" t="str">
        <f>IF(OR(O1769=1,Rapportage!H1769&lt;$X$3),IF(Rapportage!H1769&lt;"00:01","",(Rapportage!H1769-$X$2)),"")</f>
        <v/>
      </c>
      <c r="T1769" s="36" t="str">
        <f t="shared" si="172"/>
        <v/>
      </c>
      <c r="U1769" s="41" t="str">
        <f t="shared" si="173"/>
        <v/>
      </c>
      <c r="V1769" s="36" t="str">
        <f t="shared" si="174"/>
        <v/>
      </c>
      <c r="W1769" s="36" t="str">
        <f t="shared" si="175"/>
        <v/>
      </c>
      <c r="X1769" s="31"/>
      <c r="Y1769" s="31"/>
      <c r="Z1769" s="31" t="s">
        <v>11078</v>
      </c>
      <c r="AA1769" s="31">
        <v>1768</v>
      </c>
      <c r="AB1769" s="31"/>
      <c r="AC1769" s="31"/>
      <c r="AD1769" s="31"/>
      <c r="AE1769" s="31"/>
      <c r="AF1769" s="31"/>
    </row>
    <row r="1770" spans="1:32">
      <c r="A1770" s="31" t="str">
        <f>IF((Rapportage!A1770)="","",_xlfn.CONCAT(REPT("0",4-LEN(Rapportage!A1770)),Rapportage!A1770))</f>
        <v/>
      </c>
      <c r="B1770" s="31" t="s">
        <v>5313</v>
      </c>
      <c r="C1770" s="31" t="str">
        <f>IF((Rapportage!C1770)="","",_xlfn.CONCAT(REPT("0",10-LEN(Rapportage!C1770)),Rapportage!C1770))</f>
        <v/>
      </c>
      <c r="D1770" s="31" t="s">
        <v>5314</v>
      </c>
      <c r="E1770" s="31" t="s">
        <v>19351</v>
      </c>
      <c r="F1770" s="31" t="s">
        <v>16829</v>
      </c>
      <c r="G1770" s="31" t="s">
        <v>5315</v>
      </c>
      <c r="H1770" s="31" t="s">
        <v>11079</v>
      </c>
      <c r="I1770" s="31">
        <v>1766</v>
      </c>
      <c r="J1770" s="31" t="e">
        <f ca="1">IF(($AB$2-$AA$2) &gt;= 0,IF(LEN(TEXT((V1770)*100,"00000"))=3,_xlfn.CONCAT(0,TEXT((V1770)*100,"00000")),TEXT((V1770)*100,"00000")),empty)</f>
        <v>#NAME?</v>
      </c>
      <c r="K1770" s="31" t="str">
        <f t="shared" si="171"/>
        <v/>
      </c>
      <c r="L1770" s="31" t="s">
        <v>14310</v>
      </c>
      <c r="M1770" s="31"/>
      <c r="N1770" s="33" t="e">
        <f>MOD(Rapportage!H1770-Rapportage!F1770,1)-P1770</f>
        <v>#VALUE!</v>
      </c>
      <c r="O1770" s="31" t="str">
        <f>IF(Rapportage!G1770="","",Rapportage!G1770-Rapportage!E1770)</f>
        <v/>
      </c>
      <c r="P1770" s="35" t="str">
        <f>IF(Rapportage!K1770="","",(Rapportage!K1770*60)/1440)</f>
        <v/>
      </c>
      <c r="Q1770" s="40" t="str">
        <f>IF(O1770=1,1-((Rapportage!F959-$X$2)),"")</f>
        <v/>
      </c>
      <c r="R1770" s="40" t="str">
        <f t="shared" si="170"/>
        <v/>
      </c>
      <c r="S1770" s="35" t="str">
        <f>IF(OR(O1770=1,Rapportage!H1770&lt;$X$3),IF(Rapportage!H1770&lt;"00:01","",(Rapportage!H1770-$X$2)),"")</f>
        <v/>
      </c>
      <c r="T1770" s="36" t="str">
        <f t="shared" si="172"/>
        <v/>
      </c>
      <c r="U1770" s="41" t="str">
        <f t="shared" si="173"/>
        <v/>
      </c>
      <c r="V1770" s="36" t="str">
        <f t="shared" si="174"/>
        <v/>
      </c>
      <c r="W1770" s="36" t="str">
        <f t="shared" si="175"/>
        <v/>
      </c>
      <c r="X1770" s="31"/>
      <c r="Y1770" s="31"/>
      <c r="Z1770" s="31" t="s">
        <v>11080</v>
      </c>
      <c r="AA1770" s="31">
        <v>1769</v>
      </c>
      <c r="AB1770" s="31"/>
      <c r="AC1770" s="31"/>
      <c r="AD1770" s="31"/>
      <c r="AE1770" s="31"/>
      <c r="AF1770" s="31"/>
    </row>
    <row r="1771" spans="1:32">
      <c r="A1771" s="31" t="str">
        <f>IF((Rapportage!A1771)="","",_xlfn.CONCAT(REPT("0",4-LEN(Rapportage!A1771)),Rapportage!A1771))</f>
        <v/>
      </c>
      <c r="B1771" s="31" t="s">
        <v>5316</v>
      </c>
      <c r="C1771" s="31" t="str">
        <f>IF((Rapportage!C1771)="","",_xlfn.CONCAT(REPT("0",10-LEN(Rapportage!C1771)),Rapportage!C1771))</f>
        <v/>
      </c>
      <c r="D1771" s="31" t="s">
        <v>5317</v>
      </c>
      <c r="E1771" s="31" t="s">
        <v>19352</v>
      </c>
      <c r="F1771" s="31" t="s">
        <v>16830</v>
      </c>
      <c r="G1771" s="31" t="s">
        <v>5318</v>
      </c>
      <c r="H1771" s="31" t="s">
        <v>11081</v>
      </c>
      <c r="I1771" s="31">
        <v>1766</v>
      </c>
      <c r="J1771" s="31" t="e">
        <f ca="1">IF(($AB$2-$AA$2) &gt;= 0,IF(LEN(TEXT((V1771)*100,"00000"))=3,_xlfn.CONCAT(0,TEXT((V1771)*100,"00000")),TEXT((V1771)*100,"00000")),empty)</f>
        <v>#NAME?</v>
      </c>
      <c r="K1771" s="31" t="str">
        <f t="shared" si="171"/>
        <v/>
      </c>
      <c r="L1771" s="31" t="s">
        <v>14311</v>
      </c>
      <c r="M1771" s="31"/>
      <c r="N1771" s="33" t="e">
        <f>MOD(Rapportage!H1771-Rapportage!F1771,1)-P1771</f>
        <v>#VALUE!</v>
      </c>
      <c r="O1771" s="31" t="str">
        <f>IF(Rapportage!G1771="","",Rapportage!G1771-Rapportage!E1771)</f>
        <v/>
      </c>
      <c r="P1771" s="35" t="str">
        <f>IF(Rapportage!K1771="","",(Rapportage!K1771*60)/1440)</f>
        <v/>
      </c>
      <c r="Q1771" s="40" t="str">
        <f>IF(O1771=1,1-((Rapportage!F960-$X$2)),"")</f>
        <v/>
      </c>
      <c r="R1771" s="40" t="str">
        <f t="shared" si="170"/>
        <v/>
      </c>
      <c r="S1771" s="35" t="str">
        <f>IF(OR(O1771=1,Rapportage!H1771&lt;$X$3),IF(Rapportage!H1771&lt;"00:01","",(Rapportage!H1771-$X$2)),"")</f>
        <v/>
      </c>
      <c r="T1771" s="36" t="str">
        <f t="shared" si="172"/>
        <v/>
      </c>
      <c r="U1771" s="41" t="str">
        <f t="shared" si="173"/>
        <v/>
      </c>
      <c r="V1771" s="36" t="str">
        <f t="shared" si="174"/>
        <v/>
      </c>
      <c r="W1771" s="36" t="str">
        <f t="shared" si="175"/>
        <v/>
      </c>
      <c r="X1771" s="31"/>
      <c r="Y1771" s="31"/>
      <c r="Z1771" s="31" t="s">
        <v>11082</v>
      </c>
      <c r="AA1771" s="31">
        <v>1770</v>
      </c>
      <c r="AB1771" s="31"/>
      <c r="AC1771" s="31"/>
      <c r="AD1771" s="31"/>
      <c r="AE1771" s="31"/>
      <c r="AF1771" s="31"/>
    </row>
    <row r="1772" spans="1:32">
      <c r="A1772" s="31" t="str">
        <f>IF((Rapportage!A1772)="","",_xlfn.CONCAT(REPT("0",4-LEN(Rapportage!A1772)),Rapportage!A1772))</f>
        <v/>
      </c>
      <c r="B1772" s="31" t="s">
        <v>5319</v>
      </c>
      <c r="C1772" s="31" t="str">
        <f>IF((Rapportage!C1772)="","",_xlfn.CONCAT(REPT("0",10-LEN(Rapportage!C1772)),Rapportage!C1772))</f>
        <v/>
      </c>
      <c r="D1772" s="31" t="s">
        <v>5320</v>
      </c>
      <c r="E1772" s="31" t="s">
        <v>19353</v>
      </c>
      <c r="F1772" s="31" t="s">
        <v>16831</v>
      </c>
      <c r="G1772" s="31" t="s">
        <v>5321</v>
      </c>
      <c r="H1772" s="31" t="s">
        <v>11083</v>
      </c>
      <c r="I1772" s="31">
        <v>1766</v>
      </c>
      <c r="J1772" s="31" t="e">
        <f ca="1">IF(($AB$2-$AA$2) &gt;= 0,IF(LEN(TEXT((V1772)*100,"00000"))=3,_xlfn.CONCAT(0,TEXT((V1772)*100,"00000")),TEXT((V1772)*100,"00000")),empty)</f>
        <v>#NAME?</v>
      </c>
      <c r="K1772" s="31" t="str">
        <f t="shared" si="171"/>
        <v/>
      </c>
      <c r="L1772" s="31" t="s">
        <v>14312</v>
      </c>
      <c r="M1772" s="31"/>
      <c r="N1772" s="33" t="e">
        <f>MOD(Rapportage!H1772-Rapportage!F1772,1)-P1772</f>
        <v>#VALUE!</v>
      </c>
      <c r="O1772" s="31" t="str">
        <f>IF(Rapportage!G1772="","",Rapportage!G1772-Rapportage!E1772)</f>
        <v/>
      </c>
      <c r="P1772" s="35" t="str">
        <f>IF(Rapportage!K1772="","",(Rapportage!K1772*60)/1440)</f>
        <v/>
      </c>
      <c r="Q1772" s="40" t="str">
        <f>IF(O1772=1,1-((Rapportage!F961-$X$2)),"")</f>
        <v/>
      </c>
      <c r="R1772" s="40" t="str">
        <f t="shared" si="170"/>
        <v/>
      </c>
      <c r="S1772" s="35" t="str">
        <f>IF(OR(O1772=1,Rapportage!H1772&lt;$X$3),IF(Rapportage!H1772&lt;"00:01","",(Rapportage!H1772-$X$2)),"")</f>
        <v/>
      </c>
      <c r="T1772" s="36" t="str">
        <f t="shared" si="172"/>
        <v/>
      </c>
      <c r="U1772" s="41" t="str">
        <f t="shared" si="173"/>
        <v/>
      </c>
      <c r="V1772" s="36" t="str">
        <f t="shared" si="174"/>
        <v/>
      </c>
      <c r="W1772" s="36" t="str">
        <f t="shared" si="175"/>
        <v/>
      </c>
      <c r="X1772" s="31"/>
      <c r="Y1772" s="31"/>
      <c r="Z1772" s="31" t="s">
        <v>11084</v>
      </c>
      <c r="AA1772" s="31">
        <v>1771</v>
      </c>
      <c r="AB1772" s="31"/>
      <c r="AC1772" s="31"/>
      <c r="AD1772" s="31"/>
      <c r="AE1772" s="31"/>
      <c r="AF1772" s="31"/>
    </row>
    <row r="1773" spans="1:32">
      <c r="A1773" s="31" t="str">
        <f>IF((Rapportage!A1773)="","",_xlfn.CONCAT(REPT("0",4-LEN(Rapportage!A1773)),Rapportage!A1773))</f>
        <v/>
      </c>
      <c r="B1773" s="31" t="s">
        <v>5322</v>
      </c>
      <c r="C1773" s="31" t="str">
        <f>IF((Rapportage!C1773)="","",_xlfn.CONCAT(REPT("0",10-LEN(Rapportage!C1773)),Rapportage!C1773))</f>
        <v/>
      </c>
      <c r="D1773" s="31" t="s">
        <v>5323</v>
      </c>
      <c r="E1773" s="31" t="s">
        <v>19354</v>
      </c>
      <c r="F1773" s="31" t="s">
        <v>16832</v>
      </c>
      <c r="G1773" s="31" t="s">
        <v>5324</v>
      </c>
      <c r="H1773" s="31" t="s">
        <v>11085</v>
      </c>
      <c r="I1773" s="31">
        <v>1766</v>
      </c>
      <c r="J1773" s="31" t="e">
        <f ca="1">IF(($AB$2-$AA$2) &gt;= 0,IF(LEN(TEXT((V1773)*100,"00000"))=3,_xlfn.CONCAT(0,TEXT((V1773)*100,"00000")),TEXT((V1773)*100,"00000")),empty)</f>
        <v>#NAME?</v>
      </c>
      <c r="K1773" s="31" t="str">
        <f t="shared" si="171"/>
        <v/>
      </c>
      <c r="L1773" s="31" t="s">
        <v>14313</v>
      </c>
      <c r="M1773" s="31"/>
      <c r="N1773" s="33" t="e">
        <f>MOD(Rapportage!H1773-Rapportage!F1773,1)-P1773</f>
        <v>#VALUE!</v>
      </c>
      <c r="O1773" s="31" t="str">
        <f>IF(Rapportage!G1773="","",Rapportage!G1773-Rapportage!E1773)</f>
        <v/>
      </c>
      <c r="P1773" s="35" t="str">
        <f>IF(Rapportage!K1773="","",(Rapportage!K1773*60)/1440)</f>
        <v/>
      </c>
      <c r="Q1773" s="40" t="str">
        <f>IF(O1773=1,1-((Rapportage!F962-$X$2)),"")</f>
        <v/>
      </c>
      <c r="R1773" s="40" t="str">
        <f t="shared" si="170"/>
        <v/>
      </c>
      <c r="S1773" s="35" t="str">
        <f>IF(OR(O1773=1,Rapportage!H1773&lt;$X$3),IF(Rapportage!H1773&lt;"00:01","",(Rapportage!H1773-$X$2)),"")</f>
        <v/>
      </c>
      <c r="T1773" s="36" t="str">
        <f t="shared" si="172"/>
        <v/>
      </c>
      <c r="U1773" s="41" t="str">
        <f t="shared" si="173"/>
        <v/>
      </c>
      <c r="V1773" s="36" t="str">
        <f t="shared" si="174"/>
        <v/>
      </c>
      <c r="W1773" s="36" t="str">
        <f t="shared" si="175"/>
        <v/>
      </c>
      <c r="X1773" s="31"/>
      <c r="Y1773" s="31"/>
      <c r="Z1773" s="31" t="s">
        <v>11086</v>
      </c>
      <c r="AA1773" s="31">
        <v>1772</v>
      </c>
      <c r="AB1773" s="31"/>
      <c r="AC1773" s="31"/>
      <c r="AD1773" s="31"/>
      <c r="AE1773" s="31"/>
      <c r="AF1773" s="31"/>
    </row>
    <row r="1774" spans="1:32">
      <c r="A1774" s="31" t="str">
        <f>IF((Rapportage!A1774)="","",_xlfn.CONCAT(REPT("0",4-LEN(Rapportage!A1774)),Rapportage!A1774))</f>
        <v/>
      </c>
      <c r="B1774" s="31" t="s">
        <v>5325</v>
      </c>
      <c r="C1774" s="31" t="str">
        <f>IF((Rapportage!C1774)="","",_xlfn.CONCAT(REPT("0",10-LEN(Rapportage!C1774)),Rapportage!C1774))</f>
        <v/>
      </c>
      <c r="D1774" s="31" t="s">
        <v>5326</v>
      </c>
      <c r="E1774" s="31" t="s">
        <v>19355</v>
      </c>
      <c r="F1774" s="31" t="s">
        <v>16833</v>
      </c>
      <c r="G1774" s="31" t="s">
        <v>5327</v>
      </c>
      <c r="H1774" s="31" t="s">
        <v>11087</v>
      </c>
      <c r="I1774" s="31">
        <v>1766</v>
      </c>
      <c r="J1774" s="31" t="e">
        <f ca="1">IF(($AB$2-$AA$2) &gt;= 0,IF(LEN(TEXT((V1774)*100,"00000"))=3,_xlfn.CONCAT(0,TEXT((V1774)*100,"00000")),TEXT((V1774)*100,"00000")),empty)</f>
        <v>#NAME?</v>
      </c>
      <c r="K1774" s="31" t="str">
        <f t="shared" si="171"/>
        <v/>
      </c>
      <c r="L1774" s="31" t="s">
        <v>14314</v>
      </c>
      <c r="M1774" s="31"/>
      <c r="N1774" s="33" t="e">
        <f>MOD(Rapportage!H1774-Rapportage!F1774,1)-P1774</f>
        <v>#VALUE!</v>
      </c>
      <c r="O1774" s="31" t="str">
        <f>IF(Rapportage!G1774="","",Rapportage!G1774-Rapportage!E1774)</f>
        <v/>
      </c>
      <c r="P1774" s="35" t="str">
        <f>IF(Rapportage!K1774="","",(Rapportage!K1774*60)/1440)</f>
        <v/>
      </c>
      <c r="Q1774" s="40" t="str">
        <f>IF(O1774=1,1-((Rapportage!F963-$X$2)),"")</f>
        <v/>
      </c>
      <c r="R1774" s="40" t="str">
        <f t="shared" si="170"/>
        <v/>
      </c>
      <c r="S1774" s="35" t="str">
        <f>IF(OR(O1774=1,Rapportage!H1774&lt;$X$3),IF(Rapportage!H1774&lt;"00:01","",(Rapportage!H1774-$X$2)),"")</f>
        <v/>
      </c>
      <c r="T1774" s="36" t="str">
        <f t="shared" si="172"/>
        <v/>
      </c>
      <c r="U1774" s="41" t="str">
        <f t="shared" si="173"/>
        <v/>
      </c>
      <c r="V1774" s="36" t="str">
        <f t="shared" si="174"/>
        <v/>
      </c>
      <c r="W1774" s="36" t="str">
        <f t="shared" si="175"/>
        <v/>
      </c>
      <c r="X1774" s="31"/>
      <c r="Y1774" s="31"/>
      <c r="Z1774" s="31" t="s">
        <v>11088</v>
      </c>
      <c r="AA1774" s="31">
        <v>1773</v>
      </c>
      <c r="AB1774" s="31"/>
      <c r="AC1774" s="31"/>
      <c r="AD1774" s="31"/>
      <c r="AE1774" s="31"/>
      <c r="AF1774" s="31"/>
    </row>
    <row r="1775" spans="1:32">
      <c r="A1775" s="31" t="str">
        <f>IF((Rapportage!A1775)="","",_xlfn.CONCAT(REPT("0",4-LEN(Rapportage!A1775)),Rapportage!A1775))</f>
        <v/>
      </c>
      <c r="B1775" s="31" t="s">
        <v>5328</v>
      </c>
      <c r="C1775" s="31" t="str">
        <f>IF((Rapportage!C1775)="","",_xlfn.CONCAT(REPT("0",10-LEN(Rapportage!C1775)),Rapportage!C1775))</f>
        <v/>
      </c>
      <c r="D1775" s="31" t="s">
        <v>5329</v>
      </c>
      <c r="E1775" s="31" t="s">
        <v>19356</v>
      </c>
      <c r="F1775" s="31" t="s">
        <v>16834</v>
      </c>
      <c r="G1775" s="31" t="s">
        <v>5330</v>
      </c>
      <c r="H1775" s="31" t="s">
        <v>11089</v>
      </c>
      <c r="I1775" s="31">
        <v>1766</v>
      </c>
      <c r="J1775" s="31" t="e">
        <f ca="1">IF(($AB$2-$AA$2) &gt;= 0,IF(LEN(TEXT((V1775)*100,"00000"))=3,_xlfn.CONCAT(0,TEXT((V1775)*100,"00000")),TEXT((V1775)*100,"00000")),empty)</f>
        <v>#NAME?</v>
      </c>
      <c r="K1775" s="31" t="str">
        <f t="shared" si="171"/>
        <v/>
      </c>
      <c r="L1775" s="31" t="s">
        <v>14315</v>
      </c>
      <c r="M1775" s="31"/>
      <c r="N1775" s="33" t="e">
        <f>MOD(Rapportage!H1775-Rapportage!F1775,1)-P1775</f>
        <v>#VALUE!</v>
      </c>
      <c r="O1775" s="31" t="str">
        <f>IF(Rapportage!G1775="","",Rapportage!G1775-Rapportage!E1775)</f>
        <v/>
      </c>
      <c r="P1775" s="35" t="str">
        <f>IF(Rapportage!K1775="","",(Rapportage!K1775*60)/1440)</f>
        <v/>
      </c>
      <c r="Q1775" s="40" t="str">
        <f>IF(O1775=1,1-((Rapportage!F964-$X$2)),"")</f>
        <v/>
      </c>
      <c r="R1775" s="40" t="str">
        <f t="shared" si="170"/>
        <v/>
      </c>
      <c r="S1775" s="35" t="str">
        <f>IF(OR(O1775=1,Rapportage!H1775&lt;$X$3),IF(Rapportage!H1775&lt;"00:01","",(Rapportage!H1775-$X$2)),"")</f>
        <v/>
      </c>
      <c r="T1775" s="36" t="str">
        <f t="shared" si="172"/>
        <v/>
      </c>
      <c r="U1775" s="41" t="str">
        <f t="shared" si="173"/>
        <v/>
      </c>
      <c r="V1775" s="36" t="str">
        <f t="shared" si="174"/>
        <v/>
      </c>
      <c r="W1775" s="36" t="str">
        <f t="shared" si="175"/>
        <v/>
      </c>
      <c r="X1775" s="31"/>
      <c r="Y1775" s="31"/>
      <c r="Z1775" s="31" t="s">
        <v>11090</v>
      </c>
      <c r="AA1775" s="31">
        <v>1774</v>
      </c>
      <c r="AB1775" s="31"/>
      <c r="AC1775" s="31"/>
      <c r="AD1775" s="31"/>
      <c r="AE1775" s="31"/>
      <c r="AF1775" s="31"/>
    </row>
    <row r="1776" spans="1:32">
      <c r="A1776" s="31" t="str">
        <f>IF((Rapportage!A1776)="","",_xlfn.CONCAT(REPT("0",4-LEN(Rapportage!A1776)),Rapportage!A1776))</f>
        <v/>
      </c>
      <c r="B1776" s="31" t="s">
        <v>5331</v>
      </c>
      <c r="C1776" s="31" t="str">
        <f>IF((Rapportage!C1776)="","",_xlfn.CONCAT(REPT("0",10-LEN(Rapportage!C1776)),Rapportage!C1776))</f>
        <v/>
      </c>
      <c r="D1776" s="31" t="s">
        <v>5332</v>
      </c>
      <c r="E1776" s="31" t="s">
        <v>19357</v>
      </c>
      <c r="F1776" s="31" t="s">
        <v>16835</v>
      </c>
      <c r="G1776" s="31" t="s">
        <v>5333</v>
      </c>
      <c r="H1776" s="31" t="s">
        <v>11091</v>
      </c>
      <c r="I1776" s="31">
        <v>1766</v>
      </c>
      <c r="J1776" s="31" t="e">
        <f ca="1">IF(($AB$2-$AA$2) &gt;= 0,IF(LEN(TEXT((V1776)*100,"00000"))=3,_xlfn.CONCAT(0,TEXT((V1776)*100,"00000")),TEXT((V1776)*100,"00000")),empty)</f>
        <v>#NAME?</v>
      </c>
      <c r="K1776" s="31" t="str">
        <f t="shared" si="171"/>
        <v/>
      </c>
      <c r="L1776" s="31" t="s">
        <v>14316</v>
      </c>
      <c r="M1776" s="31"/>
      <c r="N1776" s="33" t="e">
        <f>MOD(Rapportage!H1776-Rapportage!F1776,1)-P1776</f>
        <v>#VALUE!</v>
      </c>
      <c r="O1776" s="31" t="str">
        <f>IF(Rapportage!G1776="","",Rapportage!G1776-Rapportage!E1776)</f>
        <v/>
      </c>
      <c r="P1776" s="35" t="str">
        <f>IF(Rapportage!K1776="","",(Rapportage!K1776*60)/1440)</f>
        <v/>
      </c>
      <c r="Q1776" s="40" t="str">
        <f>IF(O1776=1,1-((Rapportage!F965-$X$2)),"")</f>
        <v/>
      </c>
      <c r="R1776" s="40" t="str">
        <f t="shared" si="170"/>
        <v/>
      </c>
      <c r="S1776" s="35" t="str">
        <f>IF(OR(O1776=1,Rapportage!H1776&lt;$X$3),IF(Rapportage!H1776&lt;"00:01","",(Rapportage!H1776-$X$2)),"")</f>
        <v/>
      </c>
      <c r="T1776" s="36" t="str">
        <f t="shared" si="172"/>
        <v/>
      </c>
      <c r="U1776" s="41" t="str">
        <f t="shared" si="173"/>
        <v/>
      </c>
      <c r="V1776" s="36" t="str">
        <f t="shared" si="174"/>
        <v/>
      </c>
      <c r="W1776" s="36" t="str">
        <f t="shared" si="175"/>
        <v/>
      </c>
      <c r="X1776" s="31"/>
      <c r="Y1776" s="31"/>
      <c r="Z1776" s="31" t="s">
        <v>11092</v>
      </c>
      <c r="AA1776" s="31">
        <v>1775</v>
      </c>
      <c r="AB1776" s="31"/>
      <c r="AC1776" s="31"/>
      <c r="AD1776" s="31"/>
      <c r="AE1776" s="31"/>
      <c r="AF1776" s="31"/>
    </row>
    <row r="1777" spans="1:32">
      <c r="A1777" s="31" t="str">
        <f>IF((Rapportage!A1777)="","",_xlfn.CONCAT(REPT("0",4-LEN(Rapportage!A1777)),Rapportage!A1777))</f>
        <v/>
      </c>
      <c r="B1777" s="31" t="s">
        <v>5334</v>
      </c>
      <c r="C1777" s="31" t="str">
        <f>IF((Rapportage!C1777)="","",_xlfn.CONCAT(REPT("0",10-LEN(Rapportage!C1777)),Rapportage!C1777))</f>
        <v/>
      </c>
      <c r="D1777" s="31" t="s">
        <v>5335</v>
      </c>
      <c r="E1777" s="31" t="s">
        <v>19358</v>
      </c>
      <c r="F1777" s="31" t="s">
        <v>16836</v>
      </c>
      <c r="G1777" s="31" t="s">
        <v>5336</v>
      </c>
      <c r="H1777" s="31" t="s">
        <v>11093</v>
      </c>
      <c r="I1777" s="31">
        <v>1766</v>
      </c>
      <c r="J1777" s="31" t="e">
        <f ca="1">IF(($AB$2-$AA$2) &gt;= 0,IF(LEN(TEXT((V1777)*100,"00000"))=3,_xlfn.CONCAT(0,TEXT((V1777)*100,"00000")),TEXT((V1777)*100,"00000")),empty)</f>
        <v>#NAME?</v>
      </c>
      <c r="K1777" s="31" t="str">
        <f t="shared" si="171"/>
        <v/>
      </c>
      <c r="L1777" s="31" t="s">
        <v>14317</v>
      </c>
      <c r="M1777" s="31"/>
      <c r="N1777" s="33" t="e">
        <f>MOD(Rapportage!H1777-Rapportage!F1777,1)-P1777</f>
        <v>#VALUE!</v>
      </c>
      <c r="O1777" s="31" t="str">
        <f>IF(Rapportage!G1777="","",Rapportage!G1777-Rapportage!E1777)</f>
        <v/>
      </c>
      <c r="P1777" s="35" t="str">
        <f>IF(Rapportage!K1777="","",(Rapportage!K1777*60)/1440)</f>
        <v/>
      </c>
      <c r="Q1777" s="40" t="str">
        <f>IF(O1777=1,1-((Rapportage!F966-$X$2)),"")</f>
        <v/>
      </c>
      <c r="R1777" s="40" t="str">
        <f t="shared" si="170"/>
        <v/>
      </c>
      <c r="S1777" s="35" t="str">
        <f>IF(OR(O1777=1,Rapportage!H1777&lt;$X$3),IF(Rapportage!H1777&lt;"00:01","",(Rapportage!H1777-$X$2)),"")</f>
        <v/>
      </c>
      <c r="T1777" s="36" t="str">
        <f t="shared" si="172"/>
        <v/>
      </c>
      <c r="U1777" s="41" t="str">
        <f t="shared" si="173"/>
        <v/>
      </c>
      <c r="V1777" s="36" t="str">
        <f t="shared" si="174"/>
        <v/>
      </c>
      <c r="W1777" s="36" t="str">
        <f t="shared" si="175"/>
        <v/>
      </c>
      <c r="X1777" s="31"/>
      <c r="Y1777" s="31"/>
      <c r="Z1777" s="31" t="s">
        <v>11094</v>
      </c>
      <c r="AA1777" s="31">
        <v>1776</v>
      </c>
      <c r="AB1777" s="31"/>
      <c r="AC1777" s="31"/>
      <c r="AD1777" s="31"/>
      <c r="AE1777" s="31"/>
      <c r="AF1777" s="31"/>
    </row>
    <row r="1778" spans="1:32">
      <c r="A1778" s="31" t="str">
        <f>IF((Rapportage!A1778)="","",_xlfn.CONCAT(REPT("0",4-LEN(Rapportage!A1778)),Rapportage!A1778))</f>
        <v/>
      </c>
      <c r="B1778" s="31" t="s">
        <v>5337</v>
      </c>
      <c r="C1778" s="31" t="str">
        <f>IF((Rapportage!C1778)="","",_xlfn.CONCAT(REPT("0",10-LEN(Rapportage!C1778)),Rapportage!C1778))</f>
        <v/>
      </c>
      <c r="D1778" s="31" t="s">
        <v>5338</v>
      </c>
      <c r="E1778" s="31" t="s">
        <v>19359</v>
      </c>
      <c r="F1778" s="31" t="s">
        <v>16837</v>
      </c>
      <c r="G1778" s="31" t="s">
        <v>5339</v>
      </c>
      <c r="H1778" s="31" t="s">
        <v>11095</v>
      </c>
      <c r="I1778" s="31">
        <v>1766</v>
      </c>
      <c r="J1778" s="31" t="e">
        <f ca="1">IF(($AB$2-$AA$2) &gt;= 0,IF(LEN(TEXT((V1778)*100,"00000"))=3,_xlfn.CONCAT(0,TEXT((V1778)*100,"00000")),TEXT((V1778)*100,"00000")),empty)</f>
        <v>#NAME?</v>
      </c>
      <c r="K1778" s="31" t="str">
        <f t="shared" si="171"/>
        <v/>
      </c>
      <c r="L1778" s="31" t="s">
        <v>14318</v>
      </c>
      <c r="M1778" s="31"/>
      <c r="N1778" s="33" t="e">
        <f>MOD(Rapportage!H1778-Rapportage!F1778,1)-P1778</f>
        <v>#VALUE!</v>
      </c>
      <c r="O1778" s="31" t="str">
        <f>IF(Rapportage!G1778="","",Rapportage!G1778-Rapportage!E1778)</f>
        <v/>
      </c>
      <c r="P1778" s="35" t="str">
        <f>IF(Rapportage!K1778="","",(Rapportage!K1778*60)/1440)</f>
        <v/>
      </c>
      <c r="Q1778" s="40" t="str">
        <f>IF(O1778=1,1-((Rapportage!F967-$X$2)),"")</f>
        <v/>
      </c>
      <c r="R1778" s="40" t="str">
        <f t="shared" si="170"/>
        <v/>
      </c>
      <c r="S1778" s="35" t="str">
        <f>IF(OR(O1778=1,Rapportage!H1778&lt;$X$3),IF(Rapportage!H1778&lt;"00:01","",(Rapportage!H1778-$X$2)),"")</f>
        <v/>
      </c>
      <c r="T1778" s="36" t="str">
        <f t="shared" si="172"/>
        <v/>
      </c>
      <c r="U1778" s="41" t="str">
        <f t="shared" si="173"/>
        <v/>
      </c>
      <c r="V1778" s="36" t="str">
        <f t="shared" si="174"/>
        <v/>
      </c>
      <c r="W1778" s="36" t="str">
        <f t="shared" si="175"/>
        <v/>
      </c>
      <c r="X1778" s="31"/>
      <c r="Y1778" s="31"/>
      <c r="Z1778" s="31" t="s">
        <v>11096</v>
      </c>
      <c r="AA1778" s="31">
        <v>1777</v>
      </c>
      <c r="AB1778" s="31"/>
      <c r="AC1778" s="31"/>
      <c r="AD1778" s="31"/>
      <c r="AE1778" s="31"/>
      <c r="AF1778" s="31"/>
    </row>
    <row r="1779" spans="1:32">
      <c r="A1779" s="31" t="str">
        <f>IF((Rapportage!A1779)="","",_xlfn.CONCAT(REPT("0",4-LEN(Rapportage!A1779)),Rapportage!A1779))</f>
        <v/>
      </c>
      <c r="B1779" s="31" t="s">
        <v>5340</v>
      </c>
      <c r="C1779" s="31" t="str">
        <f>IF((Rapportage!C1779)="","",_xlfn.CONCAT(REPT("0",10-LEN(Rapportage!C1779)),Rapportage!C1779))</f>
        <v/>
      </c>
      <c r="D1779" s="31" t="s">
        <v>5341</v>
      </c>
      <c r="E1779" s="31" t="s">
        <v>19360</v>
      </c>
      <c r="F1779" s="31" t="s">
        <v>16838</v>
      </c>
      <c r="G1779" s="31" t="s">
        <v>5342</v>
      </c>
      <c r="H1779" s="31" t="s">
        <v>11097</v>
      </c>
      <c r="I1779" s="31">
        <v>1766</v>
      </c>
      <c r="J1779" s="31" t="e">
        <f ca="1">IF(($AB$2-$AA$2) &gt;= 0,IF(LEN(TEXT((V1779)*100,"00000"))=3,_xlfn.CONCAT(0,TEXT((V1779)*100,"00000")),TEXT((V1779)*100,"00000")),empty)</f>
        <v>#NAME?</v>
      </c>
      <c r="K1779" s="31" t="str">
        <f t="shared" si="171"/>
        <v/>
      </c>
      <c r="L1779" s="31" t="s">
        <v>14319</v>
      </c>
      <c r="M1779" s="31"/>
      <c r="N1779" s="33" t="e">
        <f>MOD(Rapportage!H1779-Rapportage!F1779,1)-P1779</f>
        <v>#VALUE!</v>
      </c>
      <c r="O1779" s="31" t="str">
        <f>IF(Rapportage!G1779="","",Rapportage!G1779-Rapportage!E1779)</f>
        <v/>
      </c>
      <c r="P1779" s="35" t="str">
        <f>IF(Rapportage!K1779="","",(Rapportage!K1779*60)/1440)</f>
        <v/>
      </c>
      <c r="Q1779" s="40" t="str">
        <f>IF(O1779=1,1-((Rapportage!F968-$X$2)),"")</f>
        <v/>
      </c>
      <c r="R1779" s="40" t="str">
        <f t="shared" si="170"/>
        <v/>
      </c>
      <c r="S1779" s="35" t="str">
        <f>IF(OR(O1779=1,Rapportage!H1779&lt;$X$3),IF(Rapportage!H1779&lt;"00:01","",(Rapportage!H1779-$X$2)),"")</f>
        <v/>
      </c>
      <c r="T1779" s="36" t="str">
        <f t="shared" si="172"/>
        <v/>
      </c>
      <c r="U1779" s="41" t="str">
        <f t="shared" si="173"/>
        <v/>
      </c>
      <c r="V1779" s="36" t="str">
        <f t="shared" si="174"/>
        <v/>
      </c>
      <c r="W1779" s="36" t="str">
        <f t="shared" si="175"/>
        <v/>
      </c>
      <c r="X1779" s="31"/>
      <c r="Y1779" s="31"/>
      <c r="Z1779" s="31" t="s">
        <v>11098</v>
      </c>
      <c r="AA1779" s="31">
        <v>1778</v>
      </c>
      <c r="AB1779" s="31"/>
      <c r="AC1779" s="31"/>
      <c r="AD1779" s="31"/>
      <c r="AE1779" s="31"/>
      <c r="AF1779" s="31"/>
    </row>
    <row r="1780" spans="1:32">
      <c r="A1780" s="31" t="str">
        <f>IF((Rapportage!A1780)="","",_xlfn.CONCAT(REPT("0",4-LEN(Rapportage!A1780)),Rapportage!A1780))</f>
        <v/>
      </c>
      <c r="B1780" s="31" t="s">
        <v>5343</v>
      </c>
      <c r="C1780" s="31" t="str">
        <f>IF((Rapportage!C1780)="","",_xlfn.CONCAT(REPT("0",10-LEN(Rapportage!C1780)),Rapportage!C1780))</f>
        <v/>
      </c>
      <c r="D1780" s="31" t="s">
        <v>5344</v>
      </c>
      <c r="E1780" s="31" t="s">
        <v>19361</v>
      </c>
      <c r="F1780" s="31" t="s">
        <v>16839</v>
      </c>
      <c r="G1780" s="31" t="s">
        <v>5345</v>
      </c>
      <c r="H1780" s="31" t="s">
        <v>11099</v>
      </c>
      <c r="I1780" s="31">
        <v>1766</v>
      </c>
      <c r="J1780" s="31" t="e">
        <f ca="1">IF(($AB$2-$AA$2) &gt;= 0,IF(LEN(TEXT((V1780)*100,"00000"))=3,_xlfn.CONCAT(0,TEXT((V1780)*100,"00000")),TEXT((V1780)*100,"00000")),empty)</f>
        <v>#NAME?</v>
      </c>
      <c r="K1780" s="31" t="str">
        <f t="shared" si="171"/>
        <v/>
      </c>
      <c r="L1780" s="31" t="s">
        <v>14320</v>
      </c>
      <c r="M1780" s="31"/>
      <c r="N1780" s="33" t="e">
        <f>MOD(Rapportage!H1780-Rapportage!F1780,1)-P1780</f>
        <v>#VALUE!</v>
      </c>
      <c r="O1780" s="31" t="str">
        <f>IF(Rapportage!G1780="","",Rapportage!G1780-Rapportage!E1780)</f>
        <v/>
      </c>
      <c r="P1780" s="35" t="str">
        <f>IF(Rapportage!K1780="","",(Rapportage!K1780*60)/1440)</f>
        <v/>
      </c>
      <c r="Q1780" s="40" t="str">
        <f>IF(O1780=1,1-((Rapportage!F969-$X$2)),"")</f>
        <v/>
      </c>
      <c r="R1780" s="40" t="str">
        <f t="shared" si="170"/>
        <v/>
      </c>
      <c r="S1780" s="35" t="str">
        <f>IF(OR(O1780=1,Rapportage!H1780&lt;$X$3),IF(Rapportage!H1780&lt;"00:01","",(Rapportage!H1780-$X$2)),"")</f>
        <v/>
      </c>
      <c r="T1780" s="36" t="str">
        <f t="shared" si="172"/>
        <v/>
      </c>
      <c r="U1780" s="41" t="str">
        <f t="shared" si="173"/>
        <v/>
      </c>
      <c r="V1780" s="36" t="str">
        <f t="shared" si="174"/>
        <v/>
      </c>
      <c r="W1780" s="36" t="str">
        <f t="shared" si="175"/>
        <v/>
      </c>
      <c r="X1780" s="31"/>
      <c r="Y1780" s="31"/>
      <c r="Z1780" s="31" t="s">
        <v>11100</v>
      </c>
      <c r="AA1780" s="31">
        <v>1779</v>
      </c>
      <c r="AB1780" s="31"/>
      <c r="AC1780" s="31"/>
      <c r="AD1780" s="31"/>
      <c r="AE1780" s="31"/>
      <c r="AF1780" s="31"/>
    </row>
    <row r="1781" spans="1:32">
      <c r="A1781" s="31" t="str">
        <f>IF((Rapportage!A1781)="","",_xlfn.CONCAT(REPT("0",4-LEN(Rapportage!A1781)),Rapportage!A1781))</f>
        <v/>
      </c>
      <c r="B1781" s="31" t="s">
        <v>5346</v>
      </c>
      <c r="C1781" s="31" t="str">
        <f>IF((Rapportage!C1781)="","",_xlfn.CONCAT(REPT("0",10-LEN(Rapportage!C1781)),Rapportage!C1781))</f>
        <v/>
      </c>
      <c r="D1781" s="31" t="s">
        <v>5347</v>
      </c>
      <c r="E1781" s="31" t="s">
        <v>19362</v>
      </c>
      <c r="F1781" s="31" t="s">
        <v>16840</v>
      </c>
      <c r="G1781" s="31" t="s">
        <v>5348</v>
      </c>
      <c r="H1781" s="31" t="s">
        <v>11101</v>
      </c>
      <c r="I1781" s="31">
        <v>1766</v>
      </c>
      <c r="J1781" s="31" t="e">
        <f ca="1">IF(($AB$2-$AA$2) &gt;= 0,IF(LEN(TEXT((V1781)*100,"00000"))=3,_xlfn.CONCAT(0,TEXT((V1781)*100,"00000")),TEXT((V1781)*100,"00000")),empty)</f>
        <v>#NAME?</v>
      </c>
      <c r="K1781" s="31" t="str">
        <f t="shared" si="171"/>
        <v/>
      </c>
      <c r="L1781" s="31" t="s">
        <v>14321</v>
      </c>
      <c r="M1781" s="31"/>
      <c r="N1781" s="33" t="e">
        <f>MOD(Rapportage!H1781-Rapportage!F1781,1)-P1781</f>
        <v>#VALUE!</v>
      </c>
      <c r="O1781" s="31" t="str">
        <f>IF(Rapportage!G1781="","",Rapportage!G1781-Rapportage!E1781)</f>
        <v/>
      </c>
      <c r="P1781" s="35" t="str">
        <f>IF(Rapportage!K1781="","",(Rapportage!K1781*60)/1440)</f>
        <v/>
      </c>
      <c r="Q1781" s="40" t="str">
        <f>IF(O1781=1,1-((Rapportage!F970-$X$2)),"")</f>
        <v/>
      </c>
      <c r="R1781" s="40" t="str">
        <f t="shared" si="170"/>
        <v/>
      </c>
      <c r="S1781" s="35" t="str">
        <f>IF(OR(O1781=1,Rapportage!H1781&lt;$X$3),IF(Rapportage!H1781&lt;"00:01","",(Rapportage!H1781-$X$2)),"")</f>
        <v/>
      </c>
      <c r="T1781" s="36" t="str">
        <f t="shared" si="172"/>
        <v/>
      </c>
      <c r="U1781" s="41" t="str">
        <f t="shared" si="173"/>
        <v/>
      </c>
      <c r="V1781" s="36" t="str">
        <f t="shared" si="174"/>
        <v/>
      </c>
      <c r="W1781" s="36" t="str">
        <f t="shared" si="175"/>
        <v/>
      </c>
      <c r="X1781" s="31"/>
      <c r="Y1781" s="31"/>
      <c r="Z1781" s="31" t="s">
        <v>11102</v>
      </c>
      <c r="AA1781" s="31">
        <v>1780</v>
      </c>
      <c r="AB1781" s="31"/>
      <c r="AC1781" s="31"/>
      <c r="AD1781" s="31"/>
      <c r="AE1781" s="31"/>
      <c r="AF1781" s="31"/>
    </row>
    <row r="1782" spans="1:32">
      <c r="A1782" s="31" t="str">
        <f>IF((Rapportage!A1782)="","",_xlfn.CONCAT(REPT("0",4-LEN(Rapportage!A1782)),Rapportage!A1782))</f>
        <v/>
      </c>
      <c r="B1782" s="31" t="s">
        <v>5349</v>
      </c>
      <c r="C1782" s="31" t="str">
        <f>IF((Rapportage!C1782)="","",_xlfn.CONCAT(REPT("0",10-LEN(Rapportage!C1782)),Rapportage!C1782))</f>
        <v/>
      </c>
      <c r="D1782" s="31" t="s">
        <v>5350</v>
      </c>
      <c r="E1782" s="31" t="s">
        <v>19363</v>
      </c>
      <c r="F1782" s="31" t="s">
        <v>16841</v>
      </c>
      <c r="G1782" s="31" t="s">
        <v>5351</v>
      </c>
      <c r="H1782" s="31" t="s">
        <v>11103</v>
      </c>
      <c r="I1782" s="31">
        <v>1766</v>
      </c>
      <c r="J1782" s="31" t="e">
        <f ca="1">IF(($AB$2-$AA$2) &gt;= 0,IF(LEN(TEXT((V1782)*100,"00000"))=3,_xlfn.CONCAT(0,TEXT((V1782)*100,"00000")),TEXT((V1782)*100,"00000")),empty)</f>
        <v>#NAME?</v>
      </c>
      <c r="K1782" s="31" t="str">
        <f t="shared" si="171"/>
        <v/>
      </c>
      <c r="L1782" s="31" t="s">
        <v>14322</v>
      </c>
      <c r="M1782" s="31"/>
      <c r="N1782" s="33" t="e">
        <f>MOD(Rapportage!H1782-Rapportage!F1782,1)-P1782</f>
        <v>#VALUE!</v>
      </c>
      <c r="O1782" s="31" t="str">
        <f>IF(Rapportage!G1782="","",Rapportage!G1782-Rapportage!E1782)</f>
        <v/>
      </c>
      <c r="P1782" s="35" t="str">
        <f>IF(Rapportage!K1782="","",(Rapportage!K1782*60)/1440)</f>
        <v/>
      </c>
      <c r="Q1782" s="40" t="str">
        <f>IF(O1782=1,1-((Rapportage!F971-$X$2)),"")</f>
        <v/>
      </c>
      <c r="R1782" s="40" t="str">
        <f t="shared" si="170"/>
        <v/>
      </c>
      <c r="S1782" s="35" t="str">
        <f>IF(OR(O1782=1,Rapportage!H1782&lt;$X$3),IF(Rapportage!H1782&lt;"00:01","",(Rapportage!H1782-$X$2)),"")</f>
        <v/>
      </c>
      <c r="T1782" s="36" t="str">
        <f t="shared" si="172"/>
        <v/>
      </c>
      <c r="U1782" s="41" t="str">
        <f t="shared" si="173"/>
        <v/>
      </c>
      <c r="V1782" s="36" t="str">
        <f t="shared" si="174"/>
        <v/>
      </c>
      <c r="W1782" s="36" t="str">
        <f t="shared" si="175"/>
        <v/>
      </c>
      <c r="X1782" s="31"/>
      <c r="Y1782" s="31"/>
      <c r="Z1782" s="31" t="s">
        <v>11104</v>
      </c>
      <c r="AA1782" s="31">
        <v>1781</v>
      </c>
      <c r="AB1782" s="31"/>
      <c r="AC1782" s="31"/>
      <c r="AD1782" s="31"/>
      <c r="AE1782" s="31"/>
      <c r="AF1782" s="31"/>
    </row>
    <row r="1783" spans="1:32">
      <c r="A1783" s="31" t="str">
        <f>IF((Rapportage!A1783)="","",_xlfn.CONCAT(REPT("0",4-LEN(Rapportage!A1783)),Rapportage!A1783))</f>
        <v/>
      </c>
      <c r="B1783" s="31" t="s">
        <v>5352</v>
      </c>
      <c r="C1783" s="31" t="str">
        <f>IF((Rapportage!C1783)="","",_xlfn.CONCAT(REPT("0",10-LEN(Rapportage!C1783)),Rapportage!C1783))</f>
        <v/>
      </c>
      <c r="D1783" s="31" t="s">
        <v>5353</v>
      </c>
      <c r="E1783" s="31" t="s">
        <v>19364</v>
      </c>
      <c r="F1783" s="31" t="s">
        <v>16842</v>
      </c>
      <c r="G1783" s="31" t="s">
        <v>5354</v>
      </c>
      <c r="H1783" s="31" t="s">
        <v>11105</v>
      </c>
      <c r="I1783" s="31">
        <v>1766</v>
      </c>
      <c r="J1783" s="31" t="e">
        <f ca="1">IF(($AB$2-$AA$2) &gt;= 0,IF(LEN(TEXT((V1783)*100,"00000"))=3,_xlfn.CONCAT(0,TEXT((V1783)*100,"00000")),TEXT((V1783)*100,"00000")),empty)</f>
        <v>#NAME?</v>
      </c>
      <c r="K1783" s="31" t="str">
        <f t="shared" si="171"/>
        <v/>
      </c>
      <c r="L1783" s="31" t="s">
        <v>14323</v>
      </c>
      <c r="M1783" s="31"/>
      <c r="N1783" s="33" t="e">
        <f>MOD(Rapportage!H1783-Rapportage!F1783,1)-P1783</f>
        <v>#VALUE!</v>
      </c>
      <c r="O1783" s="31" t="str">
        <f>IF(Rapportage!G1783="","",Rapportage!G1783-Rapportage!E1783)</f>
        <v/>
      </c>
      <c r="P1783" s="35" t="str">
        <f>IF(Rapportage!K1783="","",(Rapportage!K1783*60)/1440)</f>
        <v/>
      </c>
      <c r="Q1783" s="40" t="str">
        <f>IF(O1783=1,1-((Rapportage!F972-$X$2)),"")</f>
        <v/>
      </c>
      <c r="R1783" s="40" t="str">
        <f t="shared" si="170"/>
        <v/>
      </c>
      <c r="S1783" s="35" t="str">
        <f>IF(OR(O1783=1,Rapportage!H1783&lt;$X$3),IF(Rapportage!H1783&lt;"00:01","",(Rapportage!H1783-$X$2)),"")</f>
        <v/>
      </c>
      <c r="T1783" s="36" t="str">
        <f t="shared" si="172"/>
        <v/>
      </c>
      <c r="U1783" s="41" t="str">
        <f t="shared" si="173"/>
        <v/>
      </c>
      <c r="V1783" s="36" t="str">
        <f t="shared" si="174"/>
        <v/>
      </c>
      <c r="W1783" s="36" t="str">
        <f t="shared" si="175"/>
        <v/>
      </c>
      <c r="X1783" s="31"/>
      <c r="Y1783" s="31"/>
      <c r="Z1783" s="31" t="s">
        <v>11106</v>
      </c>
      <c r="AA1783" s="31">
        <v>1782</v>
      </c>
      <c r="AB1783" s="31"/>
      <c r="AC1783" s="31"/>
      <c r="AD1783" s="31"/>
      <c r="AE1783" s="31"/>
      <c r="AF1783" s="31"/>
    </row>
    <row r="1784" spans="1:32">
      <c r="A1784" s="31" t="str">
        <f>IF((Rapportage!A1784)="","",_xlfn.CONCAT(REPT("0",4-LEN(Rapportage!A1784)),Rapportage!A1784))</f>
        <v/>
      </c>
      <c r="B1784" s="31" t="s">
        <v>5355</v>
      </c>
      <c r="C1784" s="31" t="str">
        <f>IF((Rapportage!C1784)="","",_xlfn.CONCAT(REPT("0",10-LEN(Rapportage!C1784)),Rapportage!C1784))</f>
        <v/>
      </c>
      <c r="D1784" s="31" t="s">
        <v>5356</v>
      </c>
      <c r="E1784" s="31" t="s">
        <v>19365</v>
      </c>
      <c r="F1784" s="31" t="s">
        <v>16843</v>
      </c>
      <c r="G1784" s="31" t="s">
        <v>5357</v>
      </c>
      <c r="H1784" s="31" t="s">
        <v>11107</v>
      </c>
      <c r="I1784" s="31">
        <v>1766</v>
      </c>
      <c r="J1784" s="31" t="e">
        <f ca="1">IF(($AB$2-$AA$2) &gt;= 0,IF(LEN(TEXT((V1784)*100,"00000"))=3,_xlfn.CONCAT(0,TEXT((V1784)*100,"00000")),TEXT((V1784)*100,"00000")),empty)</f>
        <v>#NAME?</v>
      </c>
      <c r="K1784" s="31" t="str">
        <f t="shared" si="171"/>
        <v/>
      </c>
      <c r="L1784" s="31" t="s">
        <v>14324</v>
      </c>
      <c r="M1784" s="31"/>
      <c r="N1784" s="33" t="e">
        <f>MOD(Rapportage!H1784-Rapportage!F1784,1)-P1784</f>
        <v>#VALUE!</v>
      </c>
      <c r="O1784" s="31" t="str">
        <f>IF(Rapportage!G1784="","",Rapportage!G1784-Rapportage!E1784)</f>
        <v/>
      </c>
      <c r="P1784" s="35" t="str">
        <f>IF(Rapportage!K1784="","",(Rapportage!K1784*60)/1440)</f>
        <v/>
      </c>
      <c r="Q1784" s="40" t="str">
        <f>IF(O1784=1,1-((Rapportage!F973-$X$2)),"")</f>
        <v/>
      </c>
      <c r="R1784" s="40" t="str">
        <f t="shared" si="170"/>
        <v/>
      </c>
      <c r="S1784" s="35" t="str">
        <f>IF(OR(O1784=1,Rapportage!H1784&lt;$X$3),IF(Rapportage!H1784&lt;"00:01","",(Rapportage!H1784-$X$2)),"")</f>
        <v/>
      </c>
      <c r="T1784" s="36" t="str">
        <f t="shared" si="172"/>
        <v/>
      </c>
      <c r="U1784" s="41" t="str">
        <f t="shared" si="173"/>
        <v/>
      </c>
      <c r="V1784" s="36" t="str">
        <f t="shared" si="174"/>
        <v/>
      </c>
      <c r="W1784" s="36" t="str">
        <f t="shared" si="175"/>
        <v/>
      </c>
      <c r="X1784" s="31"/>
      <c r="Y1784" s="31"/>
      <c r="Z1784" s="31" t="s">
        <v>11108</v>
      </c>
      <c r="AA1784" s="31">
        <v>1783</v>
      </c>
      <c r="AB1784" s="31"/>
      <c r="AC1784" s="31"/>
      <c r="AD1784" s="31"/>
      <c r="AE1784" s="31"/>
      <c r="AF1784" s="31"/>
    </row>
    <row r="1785" spans="1:32">
      <c r="A1785" s="31" t="str">
        <f>IF((Rapportage!A1785)="","",_xlfn.CONCAT(REPT("0",4-LEN(Rapportage!A1785)),Rapportage!A1785))</f>
        <v/>
      </c>
      <c r="B1785" s="31" t="s">
        <v>5358</v>
      </c>
      <c r="C1785" s="31" t="str">
        <f>IF((Rapportage!C1785)="","",_xlfn.CONCAT(REPT("0",10-LEN(Rapportage!C1785)),Rapportage!C1785))</f>
        <v/>
      </c>
      <c r="D1785" s="31" t="s">
        <v>5359</v>
      </c>
      <c r="E1785" s="31" t="s">
        <v>19366</v>
      </c>
      <c r="F1785" s="31" t="s">
        <v>16844</v>
      </c>
      <c r="G1785" s="31" t="s">
        <v>5360</v>
      </c>
      <c r="H1785" s="31" t="s">
        <v>11109</v>
      </c>
      <c r="I1785" s="31">
        <v>1766</v>
      </c>
      <c r="J1785" s="31" t="e">
        <f ca="1">IF(($AB$2-$AA$2) &gt;= 0,IF(LEN(TEXT((V1785)*100,"00000"))=3,_xlfn.CONCAT(0,TEXT((V1785)*100,"00000")),TEXT((V1785)*100,"00000")),empty)</f>
        <v>#NAME?</v>
      </c>
      <c r="K1785" s="31" t="str">
        <f t="shared" si="171"/>
        <v/>
      </c>
      <c r="L1785" s="31" t="s">
        <v>14325</v>
      </c>
      <c r="M1785" s="31"/>
      <c r="N1785" s="33" t="e">
        <f>MOD(Rapportage!H1785-Rapportage!F1785,1)-P1785</f>
        <v>#VALUE!</v>
      </c>
      <c r="O1785" s="31" t="str">
        <f>IF(Rapportage!G1785="","",Rapportage!G1785-Rapportage!E1785)</f>
        <v/>
      </c>
      <c r="P1785" s="35" t="str">
        <f>IF(Rapportage!K1785="","",(Rapportage!K1785*60)/1440)</f>
        <v/>
      </c>
      <c r="Q1785" s="40" t="str">
        <f>IF(O1785=1,1-((Rapportage!F974-$X$2)),"")</f>
        <v/>
      </c>
      <c r="R1785" s="40" t="str">
        <f t="shared" si="170"/>
        <v/>
      </c>
      <c r="S1785" s="35" t="str">
        <f>IF(OR(O1785=1,Rapportage!H1785&lt;$X$3),IF(Rapportage!H1785&lt;"00:01","",(Rapportage!H1785-$X$2)),"")</f>
        <v/>
      </c>
      <c r="T1785" s="36" t="str">
        <f t="shared" si="172"/>
        <v/>
      </c>
      <c r="U1785" s="41" t="str">
        <f t="shared" si="173"/>
        <v/>
      </c>
      <c r="V1785" s="36" t="str">
        <f t="shared" si="174"/>
        <v/>
      </c>
      <c r="W1785" s="36" t="str">
        <f t="shared" si="175"/>
        <v/>
      </c>
      <c r="X1785" s="31"/>
      <c r="Y1785" s="31"/>
      <c r="Z1785" s="31" t="s">
        <v>11110</v>
      </c>
      <c r="AA1785" s="31">
        <v>1784</v>
      </c>
      <c r="AB1785" s="31"/>
      <c r="AC1785" s="31"/>
      <c r="AD1785" s="31"/>
      <c r="AE1785" s="31"/>
      <c r="AF1785" s="31"/>
    </row>
    <row r="1786" spans="1:32">
      <c r="A1786" s="31" t="str">
        <f>IF((Rapportage!A1786)="","",_xlfn.CONCAT(REPT("0",4-LEN(Rapportage!A1786)),Rapportage!A1786))</f>
        <v/>
      </c>
      <c r="B1786" s="31" t="s">
        <v>5361</v>
      </c>
      <c r="C1786" s="31" t="str">
        <f>IF((Rapportage!C1786)="","",_xlfn.CONCAT(REPT("0",10-LEN(Rapportage!C1786)),Rapportage!C1786))</f>
        <v/>
      </c>
      <c r="D1786" s="31" t="s">
        <v>5362</v>
      </c>
      <c r="E1786" s="31" t="s">
        <v>19367</v>
      </c>
      <c r="F1786" s="31" t="s">
        <v>16845</v>
      </c>
      <c r="G1786" s="31" t="s">
        <v>5363</v>
      </c>
      <c r="H1786" s="31" t="s">
        <v>11111</v>
      </c>
      <c r="I1786" s="31">
        <v>1766</v>
      </c>
      <c r="J1786" s="31" t="e">
        <f ca="1">IF(($AB$2-$AA$2) &gt;= 0,IF(LEN(TEXT((V1786)*100,"00000"))=3,_xlfn.CONCAT(0,TEXT((V1786)*100,"00000")),TEXT((V1786)*100,"00000")),empty)</f>
        <v>#NAME?</v>
      </c>
      <c r="K1786" s="31" t="str">
        <f t="shared" si="171"/>
        <v/>
      </c>
      <c r="L1786" s="31" t="s">
        <v>14326</v>
      </c>
      <c r="M1786" s="31"/>
      <c r="N1786" s="33" t="e">
        <f>MOD(Rapportage!H1786-Rapportage!F1786,1)-P1786</f>
        <v>#VALUE!</v>
      </c>
      <c r="O1786" s="31" t="str">
        <f>IF(Rapportage!G1786="","",Rapportage!G1786-Rapportage!E1786)</f>
        <v/>
      </c>
      <c r="P1786" s="35" t="str">
        <f>IF(Rapportage!K1786="","",(Rapportage!K1786*60)/1440)</f>
        <v/>
      </c>
      <c r="Q1786" s="40" t="str">
        <f>IF(O1786=1,1-((Rapportage!F975-$X$2)),"")</f>
        <v/>
      </c>
      <c r="R1786" s="40" t="str">
        <f t="shared" si="170"/>
        <v/>
      </c>
      <c r="S1786" s="35" t="str">
        <f>IF(OR(O1786=1,Rapportage!H1786&lt;$X$3),IF(Rapportage!H1786&lt;"00:01","",(Rapportage!H1786-$X$2)),"")</f>
        <v/>
      </c>
      <c r="T1786" s="36" t="str">
        <f t="shared" si="172"/>
        <v/>
      </c>
      <c r="U1786" s="41" t="str">
        <f t="shared" si="173"/>
        <v/>
      </c>
      <c r="V1786" s="36" t="str">
        <f t="shared" si="174"/>
        <v/>
      </c>
      <c r="W1786" s="36" t="str">
        <f t="shared" si="175"/>
        <v/>
      </c>
      <c r="X1786" s="31"/>
      <c r="Y1786" s="31"/>
      <c r="Z1786" s="31" t="s">
        <v>11112</v>
      </c>
      <c r="AA1786" s="31">
        <v>1785</v>
      </c>
      <c r="AB1786" s="31"/>
      <c r="AC1786" s="31"/>
      <c r="AD1786" s="31"/>
      <c r="AE1786" s="31"/>
      <c r="AF1786" s="31"/>
    </row>
    <row r="1787" spans="1:32">
      <c r="A1787" s="31" t="str">
        <f>IF((Rapportage!A1787)="","",_xlfn.CONCAT(REPT("0",4-LEN(Rapportage!A1787)),Rapportage!A1787))</f>
        <v/>
      </c>
      <c r="B1787" s="31" t="s">
        <v>5364</v>
      </c>
      <c r="C1787" s="31" t="str">
        <f>IF((Rapportage!C1787)="","",_xlfn.CONCAT(REPT("0",10-LEN(Rapportage!C1787)),Rapportage!C1787))</f>
        <v/>
      </c>
      <c r="D1787" s="31" t="s">
        <v>5365</v>
      </c>
      <c r="E1787" s="31" t="s">
        <v>19368</v>
      </c>
      <c r="F1787" s="31" t="s">
        <v>16846</v>
      </c>
      <c r="G1787" s="31" t="s">
        <v>5366</v>
      </c>
      <c r="H1787" s="31" t="s">
        <v>11113</v>
      </c>
      <c r="I1787" s="31">
        <v>1766</v>
      </c>
      <c r="J1787" s="31" t="e">
        <f ca="1">IF(($AB$2-$AA$2) &gt;= 0,IF(LEN(TEXT((V1787)*100,"00000"))=3,_xlfn.CONCAT(0,TEXT((V1787)*100,"00000")),TEXT((V1787)*100,"00000")),empty)</f>
        <v>#NAME?</v>
      </c>
      <c r="K1787" s="31" t="str">
        <f t="shared" si="171"/>
        <v/>
      </c>
      <c r="L1787" s="31" t="s">
        <v>14327</v>
      </c>
      <c r="M1787" s="31"/>
      <c r="N1787" s="33" t="e">
        <f>MOD(Rapportage!H1787-Rapportage!F1787,1)-P1787</f>
        <v>#VALUE!</v>
      </c>
      <c r="O1787" s="31" t="str">
        <f>IF(Rapportage!G1787="","",Rapportage!G1787-Rapportage!E1787)</f>
        <v/>
      </c>
      <c r="P1787" s="35" t="str">
        <f>IF(Rapportage!K1787="","",(Rapportage!K1787*60)/1440)</f>
        <v/>
      </c>
      <c r="Q1787" s="40" t="str">
        <f>IF(O1787=1,1-((Rapportage!F976-$X$2)),"")</f>
        <v/>
      </c>
      <c r="R1787" s="40" t="str">
        <f t="shared" si="170"/>
        <v/>
      </c>
      <c r="S1787" s="35" t="str">
        <f>IF(OR(O1787=1,Rapportage!H1787&lt;$X$3),IF(Rapportage!H1787&lt;"00:01","",(Rapportage!H1787-$X$2)),"")</f>
        <v/>
      </c>
      <c r="T1787" s="36" t="str">
        <f t="shared" si="172"/>
        <v/>
      </c>
      <c r="U1787" s="41" t="str">
        <f t="shared" si="173"/>
        <v/>
      </c>
      <c r="V1787" s="36" t="str">
        <f t="shared" si="174"/>
        <v/>
      </c>
      <c r="W1787" s="36" t="str">
        <f t="shared" si="175"/>
        <v/>
      </c>
      <c r="X1787" s="31"/>
      <c r="Y1787" s="31"/>
      <c r="Z1787" s="31" t="s">
        <v>11114</v>
      </c>
      <c r="AA1787" s="31">
        <v>1786</v>
      </c>
      <c r="AB1787" s="31"/>
      <c r="AC1787" s="31"/>
      <c r="AD1787" s="31"/>
      <c r="AE1787" s="31"/>
      <c r="AF1787" s="31"/>
    </row>
    <row r="1788" spans="1:32">
      <c r="A1788" s="31" t="str">
        <f>IF((Rapportage!A1788)="","",_xlfn.CONCAT(REPT("0",4-LEN(Rapportage!A1788)),Rapportage!A1788))</f>
        <v/>
      </c>
      <c r="B1788" s="31" t="s">
        <v>5367</v>
      </c>
      <c r="C1788" s="31" t="str">
        <f>IF((Rapportage!C1788)="","",_xlfn.CONCAT(REPT("0",10-LEN(Rapportage!C1788)),Rapportage!C1788))</f>
        <v/>
      </c>
      <c r="D1788" s="31" t="s">
        <v>5368</v>
      </c>
      <c r="E1788" s="31" t="s">
        <v>19369</v>
      </c>
      <c r="F1788" s="31" t="s">
        <v>16847</v>
      </c>
      <c r="G1788" s="31" t="s">
        <v>5369</v>
      </c>
      <c r="H1788" s="31" t="s">
        <v>11115</v>
      </c>
      <c r="I1788" s="31">
        <v>1766</v>
      </c>
      <c r="J1788" s="31" t="e">
        <f ca="1">IF(($AB$2-$AA$2) &gt;= 0,IF(LEN(TEXT((V1788)*100,"00000"))=3,_xlfn.CONCAT(0,TEXT((V1788)*100,"00000")),TEXT((V1788)*100,"00000")),empty)</f>
        <v>#NAME?</v>
      </c>
      <c r="K1788" s="31" t="str">
        <f t="shared" si="171"/>
        <v/>
      </c>
      <c r="L1788" s="31" t="s">
        <v>14328</v>
      </c>
      <c r="M1788" s="31"/>
      <c r="N1788" s="33" t="e">
        <f>MOD(Rapportage!H1788-Rapportage!F1788,1)-P1788</f>
        <v>#VALUE!</v>
      </c>
      <c r="O1788" s="31" t="str">
        <f>IF(Rapportage!G1788="","",Rapportage!G1788-Rapportage!E1788)</f>
        <v/>
      </c>
      <c r="P1788" s="35" t="str">
        <f>IF(Rapportage!K1788="","",(Rapportage!K1788*60)/1440)</f>
        <v/>
      </c>
      <c r="Q1788" s="40" t="str">
        <f>IF(O1788=1,1-((Rapportage!F977-$X$2)),"")</f>
        <v/>
      </c>
      <c r="R1788" s="40" t="str">
        <f t="shared" si="170"/>
        <v/>
      </c>
      <c r="S1788" s="35" t="str">
        <f>IF(OR(O1788=1,Rapportage!H1788&lt;$X$3),IF(Rapportage!H1788&lt;"00:01","",(Rapportage!H1788-$X$2)),"")</f>
        <v/>
      </c>
      <c r="T1788" s="36" t="str">
        <f t="shared" si="172"/>
        <v/>
      </c>
      <c r="U1788" s="41" t="str">
        <f t="shared" si="173"/>
        <v/>
      </c>
      <c r="V1788" s="36" t="str">
        <f t="shared" si="174"/>
        <v/>
      </c>
      <c r="W1788" s="36" t="str">
        <f t="shared" si="175"/>
        <v/>
      </c>
      <c r="X1788" s="31"/>
      <c r="Y1788" s="31"/>
      <c r="Z1788" s="31" t="s">
        <v>11116</v>
      </c>
      <c r="AA1788" s="31">
        <v>1787</v>
      </c>
      <c r="AB1788" s="31"/>
      <c r="AC1788" s="31"/>
      <c r="AD1788" s="31"/>
      <c r="AE1788" s="31"/>
      <c r="AF1788" s="31"/>
    </row>
    <row r="1789" spans="1:32">
      <c r="A1789" s="31" t="str">
        <f>IF((Rapportage!A1789)="","",_xlfn.CONCAT(REPT("0",4-LEN(Rapportage!A1789)),Rapportage!A1789))</f>
        <v/>
      </c>
      <c r="B1789" s="31" t="s">
        <v>5370</v>
      </c>
      <c r="C1789" s="31" t="str">
        <f>IF((Rapportage!C1789)="","",_xlfn.CONCAT(REPT("0",10-LEN(Rapportage!C1789)),Rapportage!C1789))</f>
        <v/>
      </c>
      <c r="D1789" s="31" t="s">
        <v>5371</v>
      </c>
      <c r="E1789" s="31" t="s">
        <v>19370</v>
      </c>
      <c r="F1789" s="31" t="s">
        <v>16848</v>
      </c>
      <c r="G1789" s="31" t="s">
        <v>5372</v>
      </c>
      <c r="H1789" s="31" t="s">
        <v>11117</v>
      </c>
      <c r="I1789" s="31">
        <v>1766</v>
      </c>
      <c r="J1789" s="31" t="e">
        <f ca="1">IF(($AB$2-$AA$2) &gt;= 0,IF(LEN(TEXT((V1789)*100,"00000"))=3,_xlfn.CONCAT(0,TEXT((V1789)*100,"00000")),TEXT((V1789)*100,"00000")),empty)</f>
        <v>#NAME?</v>
      </c>
      <c r="K1789" s="31" t="str">
        <f t="shared" si="171"/>
        <v/>
      </c>
      <c r="L1789" s="31" t="s">
        <v>14329</v>
      </c>
      <c r="M1789" s="31"/>
      <c r="N1789" s="33" t="e">
        <f>MOD(Rapportage!H1789-Rapportage!F1789,1)-P1789</f>
        <v>#VALUE!</v>
      </c>
      <c r="O1789" s="31" t="str">
        <f>IF(Rapportage!G1789="","",Rapportage!G1789-Rapportage!E1789)</f>
        <v/>
      </c>
      <c r="P1789" s="35" t="str">
        <f>IF(Rapportage!K1789="","",(Rapportage!K1789*60)/1440)</f>
        <v/>
      </c>
      <c r="Q1789" s="40" t="str">
        <f>IF(O1789=1,1-((Rapportage!F978-$X$2)),"")</f>
        <v/>
      </c>
      <c r="R1789" s="40" t="str">
        <f t="shared" si="170"/>
        <v/>
      </c>
      <c r="S1789" s="35" t="str">
        <f>IF(OR(O1789=1,Rapportage!H1789&lt;$X$3),IF(Rapportage!H1789&lt;"00:01","",(Rapportage!H1789-$X$2)),"")</f>
        <v/>
      </c>
      <c r="T1789" s="36" t="str">
        <f t="shared" si="172"/>
        <v/>
      </c>
      <c r="U1789" s="41" t="str">
        <f t="shared" si="173"/>
        <v/>
      </c>
      <c r="V1789" s="36" t="str">
        <f t="shared" si="174"/>
        <v/>
      </c>
      <c r="W1789" s="36" t="str">
        <f t="shared" si="175"/>
        <v/>
      </c>
      <c r="X1789" s="31"/>
      <c r="Y1789" s="31"/>
      <c r="Z1789" s="31" t="s">
        <v>11118</v>
      </c>
      <c r="AA1789" s="31">
        <v>1788</v>
      </c>
      <c r="AB1789" s="31"/>
      <c r="AC1789" s="31"/>
      <c r="AD1789" s="31"/>
      <c r="AE1789" s="31"/>
      <c r="AF1789" s="31"/>
    </row>
    <row r="1790" spans="1:32">
      <c r="A1790" s="31" t="str">
        <f>IF((Rapportage!A1790)="","",_xlfn.CONCAT(REPT("0",4-LEN(Rapportage!A1790)),Rapportage!A1790))</f>
        <v/>
      </c>
      <c r="B1790" s="31" t="s">
        <v>5373</v>
      </c>
      <c r="C1790" s="31" t="str">
        <f>IF((Rapportage!C1790)="","",_xlfn.CONCAT(REPT("0",10-LEN(Rapportage!C1790)),Rapportage!C1790))</f>
        <v/>
      </c>
      <c r="D1790" s="31" t="s">
        <v>5374</v>
      </c>
      <c r="E1790" s="31" t="s">
        <v>19371</v>
      </c>
      <c r="F1790" s="31" t="s">
        <v>16849</v>
      </c>
      <c r="G1790" s="31" t="s">
        <v>5375</v>
      </c>
      <c r="H1790" s="31" t="s">
        <v>11119</v>
      </c>
      <c r="I1790" s="31">
        <v>1766</v>
      </c>
      <c r="J1790" s="31" t="e">
        <f ca="1">IF(($AB$2-$AA$2) &gt;= 0,IF(LEN(TEXT((V1790)*100,"00000"))=3,_xlfn.CONCAT(0,TEXT((V1790)*100,"00000")),TEXT((V1790)*100,"00000")),empty)</f>
        <v>#NAME?</v>
      </c>
      <c r="K1790" s="31" t="str">
        <f t="shared" si="171"/>
        <v/>
      </c>
      <c r="L1790" s="31" t="s">
        <v>14330</v>
      </c>
      <c r="M1790" s="31"/>
      <c r="N1790" s="33" t="e">
        <f>MOD(Rapportage!H1790-Rapportage!F1790,1)-P1790</f>
        <v>#VALUE!</v>
      </c>
      <c r="O1790" s="31" t="str">
        <f>IF(Rapportage!G1790="","",Rapportage!G1790-Rapportage!E1790)</f>
        <v/>
      </c>
      <c r="P1790" s="35" t="str">
        <f>IF(Rapportage!K1790="","",(Rapportage!K1790*60)/1440)</f>
        <v/>
      </c>
      <c r="Q1790" s="40" t="str">
        <f>IF(O1790=1,1-((Rapportage!F979-$X$2)),"")</f>
        <v/>
      </c>
      <c r="R1790" s="40" t="str">
        <f t="shared" si="170"/>
        <v/>
      </c>
      <c r="S1790" s="35" t="str">
        <f>IF(OR(O1790=1,Rapportage!H1790&lt;$X$3),IF(Rapportage!H1790&lt;"00:01","",(Rapportage!H1790-$X$2)),"")</f>
        <v/>
      </c>
      <c r="T1790" s="36" t="str">
        <f t="shared" si="172"/>
        <v/>
      </c>
      <c r="U1790" s="41" t="str">
        <f t="shared" si="173"/>
        <v/>
      </c>
      <c r="V1790" s="36" t="str">
        <f t="shared" si="174"/>
        <v/>
      </c>
      <c r="W1790" s="36" t="str">
        <f t="shared" si="175"/>
        <v/>
      </c>
      <c r="X1790" s="31"/>
      <c r="Y1790" s="31"/>
      <c r="Z1790" s="31" t="s">
        <v>11120</v>
      </c>
      <c r="AA1790" s="31">
        <v>1789</v>
      </c>
      <c r="AB1790" s="31"/>
      <c r="AC1790" s="31"/>
      <c r="AD1790" s="31"/>
      <c r="AE1790" s="31"/>
      <c r="AF1790" s="31"/>
    </row>
    <row r="1791" spans="1:32">
      <c r="A1791" s="31" t="str">
        <f>IF((Rapportage!A1791)="","",_xlfn.CONCAT(REPT("0",4-LEN(Rapportage!A1791)),Rapportage!A1791))</f>
        <v/>
      </c>
      <c r="B1791" s="31" t="s">
        <v>5376</v>
      </c>
      <c r="C1791" s="31" t="str">
        <f>IF((Rapportage!C1791)="","",_xlfn.CONCAT(REPT("0",10-LEN(Rapportage!C1791)),Rapportage!C1791))</f>
        <v/>
      </c>
      <c r="D1791" s="31" t="s">
        <v>5377</v>
      </c>
      <c r="E1791" s="31" t="s">
        <v>19372</v>
      </c>
      <c r="F1791" s="31" t="s">
        <v>16850</v>
      </c>
      <c r="G1791" s="31" t="s">
        <v>5378</v>
      </c>
      <c r="H1791" s="31" t="s">
        <v>11121</v>
      </c>
      <c r="I1791" s="31">
        <v>1766</v>
      </c>
      <c r="J1791" s="31" t="e">
        <f ca="1">IF(($AB$2-$AA$2) &gt;= 0,IF(LEN(TEXT((V1791)*100,"00000"))=3,_xlfn.CONCAT(0,TEXT((V1791)*100,"00000")),TEXT((V1791)*100,"00000")),empty)</f>
        <v>#NAME?</v>
      </c>
      <c r="K1791" s="31" t="str">
        <f t="shared" si="171"/>
        <v/>
      </c>
      <c r="L1791" s="31" t="s">
        <v>14331</v>
      </c>
      <c r="M1791" s="31"/>
      <c r="N1791" s="33" t="e">
        <f>MOD(Rapportage!H1791-Rapportage!F1791,1)-P1791</f>
        <v>#VALUE!</v>
      </c>
      <c r="O1791" s="31" t="str">
        <f>IF(Rapportage!G1791="","",Rapportage!G1791-Rapportage!E1791)</f>
        <v/>
      </c>
      <c r="P1791" s="35" t="str">
        <f>IF(Rapportage!K1791="","",(Rapportage!K1791*60)/1440)</f>
        <v/>
      </c>
      <c r="Q1791" s="40" t="str">
        <f>IF(O1791=1,1-((Rapportage!F980-$X$2)),"")</f>
        <v/>
      </c>
      <c r="R1791" s="40" t="str">
        <f t="shared" si="170"/>
        <v/>
      </c>
      <c r="S1791" s="35" t="str">
        <f>IF(OR(O1791=1,Rapportage!H1791&lt;$X$3),IF(Rapportage!H1791&lt;"00:01","",(Rapportage!H1791-$X$2)),"")</f>
        <v/>
      </c>
      <c r="T1791" s="36" t="str">
        <f t="shared" si="172"/>
        <v/>
      </c>
      <c r="U1791" s="41" t="str">
        <f t="shared" si="173"/>
        <v/>
      </c>
      <c r="V1791" s="36" t="str">
        <f t="shared" si="174"/>
        <v/>
      </c>
      <c r="W1791" s="36" t="str">
        <f t="shared" si="175"/>
        <v/>
      </c>
      <c r="X1791" s="31"/>
      <c r="Y1791" s="31"/>
      <c r="Z1791" s="31" t="s">
        <v>11122</v>
      </c>
      <c r="AA1791" s="31">
        <v>1790</v>
      </c>
      <c r="AB1791" s="31"/>
      <c r="AC1791" s="31"/>
      <c r="AD1791" s="31"/>
      <c r="AE1791" s="31"/>
      <c r="AF1791" s="31"/>
    </row>
    <row r="1792" spans="1:32">
      <c r="A1792" s="31" t="str">
        <f>IF((Rapportage!A1792)="","",_xlfn.CONCAT(REPT("0",4-LEN(Rapportage!A1792)),Rapportage!A1792))</f>
        <v/>
      </c>
      <c r="B1792" s="31" t="s">
        <v>5379</v>
      </c>
      <c r="C1792" s="31" t="str">
        <f>IF((Rapportage!C1792)="","",_xlfn.CONCAT(REPT("0",10-LEN(Rapportage!C1792)),Rapportage!C1792))</f>
        <v/>
      </c>
      <c r="D1792" s="31" t="s">
        <v>5380</v>
      </c>
      <c r="E1792" s="31" t="s">
        <v>19373</v>
      </c>
      <c r="F1792" s="31" t="s">
        <v>16851</v>
      </c>
      <c r="G1792" s="31" t="s">
        <v>5381</v>
      </c>
      <c r="H1792" s="31" t="s">
        <v>11123</v>
      </c>
      <c r="I1792" s="31">
        <v>1766</v>
      </c>
      <c r="J1792" s="31" t="e">
        <f ca="1">IF(($AB$2-$AA$2) &gt;= 0,IF(LEN(TEXT((V1792)*100,"00000"))=3,_xlfn.CONCAT(0,TEXT((V1792)*100,"00000")),TEXT((V1792)*100,"00000")),empty)</f>
        <v>#NAME?</v>
      </c>
      <c r="K1792" s="31" t="str">
        <f t="shared" si="171"/>
        <v/>
      </c>
      <c r="L1792" s="31" t="s">
        <v>14332</v>
      </c>
      <c r="M1792" s="31"/>
      <c r="N1792" s="33" t="e">
        <f>MOD(Rapportage!H1792-Rapportage!F1792,1)-P1792</f>
        <v>#VALUE!</v>
      </c>
      <c r="O1792" s="31" t="str">
        <f>IF(Rapportage!G1792="","",Rapportage!G1792-Rapportage!E1792)</f>
        <v/>
      </c>
      <c r="P1792" s="35" t="str">
        <f>IF(Rapportage!K1792="","",(Rapportage!K1792*60)/1440)</f>
        <v/>
      </c>
      <c r="Q1792" s="40" t="str">
        <f>IF(O1792=1,1-((Rapportage!F981-$X$2)),"")</f>
        <v/>
      </c>
      <c r="R1792" s="40" t="str">
        <f t="shared" si="170"/>
        <v/>
      </c>
      <c r="S1792" s="35" t="str">
        <f>IF(OR(O1792=1,Rapportage!H1792&lt;$X$3),IF(Rapportage!H1792&lt;"00:01","",(Rapportage!H1792-$X$2)),"")</f>
        <v/>
      </c>
      <c r="T1792" s="36" t="str">
        <f t="shared" si="172"/>
        <v/>
      </c>
      <c r="U1792" s="41" t="str">
        <f t="shared" si="173"/>
        <v/>
      </c>
      <c r="V1792" s="36" t="str">
        <f t="shared" si="174"/>
        <v/>
      </c>
      <c r="W1792" s="36" t="str">
        <f t="shared" si="175"/>
        <v/>
      </c>
      <c r="X1792" s="31"/>
      <c r="Y1792" s="31"/>
      <c r="Z1792" s="31" t="s">
        <v>11124</v>
      </c>
      <c r="AA1792" s="31">
        <v>1791</v>
      </c>
      <c r="AB1792" s="31"/>
      <c r="AC1792" s="31"/>
      <c r="AD1792" s="31"/>
      <c r="AE1792" s="31"/>
      <c r="AF1792" s="31"/>
    </row>
    <row r="1793" spans="1:32">
      <c r="A1793" s="31" t="str">
        <f>IF((Rapportage!A1793)="","",_xlfn.CONCAT(REPT("0",4-LEN(Rapportage!A1793)),Rapportage!A1793))</f>
        <v/>
      </c>
      <c r="B1793" s="31" t="s">
        <v>5382</v>
      </c>
      <c r="C1793" s="31" t="str">
        <f>IF((Rapportage!C1793)="","",_xlfn.CONCAT(REPT("0",10-LEN(Rapportage!C1793)),Rapportage!C1793))</f>
        <v/>
      </c>
      <c r="D1793" s="31" t="s">
        <v>5383</v>
      </c>
      <c r="E1793" s="31" t="s">
        <v>19374</v>
      </c>
      <c r="F1793" s="31" t="s">
        <v>16852</v>
      </c>
      <c r="G1793" s="31" t="s">
        <v>5384</v>
      </c>
      <c r="H1793" s="31" t="s">
        <v>11125</v>
      </c>
      <c r="I1793" s="31">
        <v>1766</v>
      </c>
      <c r="J1793" s="31" t="e">
        <f ca="1">IF(($AB$2-$AA$2) &gt;= 0,IF(LEN(TEXT((V1793)*100,"00000"))=3,_xlfn.CONCAT(0,TEXT((V1793)*100,"00000")),TEXT((V1793)*100,"00000")),empty)</f>
        <v>#NAME?</v>
      </c>
      <c r="K1793" s="31" t="str">
        <f t="shared" si="171"/>
        <v/>
      </c>
      <c r="L1793" s="31" t="s">
        <v>14333</v>
      </c>
      <c r="M1793" s="31"/>
      <c r="N1793" s="33" t="e">
        <f>MOD(Rapportage!H1793-Rapportage!F1793,1)-P1793</f>
        <v>#VALUE!</v>
      </c>
      <c r="O1793" s="31" t="str">
        <f>IF(Rapportage!G1793="","",Rapportage!G1793-Rapportage!E1793)</f>
        <v/>
      </c>
      <c r="P1793" s="35" t="str">
        <f>IF(Rapportage!K1793="","",(Rapportage!K1793*60)/1440)</f>
        <v/>
      </c>
      <c r="Q1793" s="40" t="str">
        <f>IF(O1793=1,1-((Rapportage!F982-$X$2)),"")</f>
        <v/>
      </c>
      <c r="R1793" s="40" t="str">
        <f t="shared" si="170"/>
        <v/>
      </c>
      <c r="S1793" s="35" t="str">
        <f>IF(OR(O1793=1,Rapportage!H1793&lt;$X$3),IF(Rapportage!H1793&lt;"00:01","",(Rapportage!H1793-$X$2)),"")</f>
        <v/>
      </c>
      <c r="T1793" s="36" t="str">
        <f t="shared" si="172"/>
        <v/>
      </c>
      <c r="U1793" s="41" t="str">
        <f t="shared" si="173"/>
        <v/>
      </c>
      <c r="V1793" s="36" t="str">
        <f t="shared" si="174"/>
        <v/>
      </c>
      <c r="W1793" s="36" t="str">
        <f t="shared" si="175"/>
        <v/>
      </c>
      <c r="X1793" s="31"/>
      <c r="Y1793" s="31"/>
      <c r="Z1793" s="31" t="s">
        <v>11126</v>
      </c>
      <c r="AA1793" s="31">
        <v>1792</v>
      </c>
      <c r="AB1793" s="31"/>
      <c r="AC1793" s="31"/>
      <c r="AD1793" s="31"/>
      <c r="AE1793" s="31"/>
      <c r="AF1793" s="31"/>
    </row>
    <row r="1794" spans="1:32">
      <c r="A1794" s="31" t="str">
        <f>IF((Rapportage!A1794)="","",_xlfn.CONCAT(REPT("0",4-LEN(Rapportage!A1794)),Rapportage!A1794))</f>
        <v/>
      </c>
      <c r="B1794" s="31" t="s">
        <v>5385</v>
      </c>
      <c r="C1794" s="31" t="str">
        <f>IF((Rapportage!C1794)="","",_xlfn.CONCAT(REPT("0",10-LEN(Rapportage!C1794)),Rapportage!C1794))</f>
        <v/>
      </c>
      <c r="D1794" s="31" t="s">
        <v>5386</v>
      </c>
      <c r="E1794" s="31" t="s">
        <v>19375</v>
      </c>
      <c r="F1794" s="31" t="s">
        <v>16853</v>
      </c>
      <c r="G1794" s="31" t="s">
        <v>5387</v>
      </c>
      <c r="H1794" s="31" t="s">
        <v>11127</v>
      </c>
      <c r="I1794" s="31">
        <v>1766</v>
      </c>
      <c r="J1794" s="31" t="e">
        <f ca="1">IF(($AB$2-$AA$2) &gt;= 0,IF(LEN(TEXT((V1794)*100,"00000"))=3,_xlfn.CONCAT(0,TEXT((V1794)*100,"00000")),TEXT((V1794)*100,"00000")),empty)</f>
        <v>#NAME?</v>
      </c>
      <c r="K1794" s="31" t="str">
        <f t="shared" si="171"/>
        <v/>
      </c>
      <c r="L1794" s="31" t="s">
        <v>14334</v>
      </c>
      <c r="M1794" s="31"/>
      <c r="N1794" s="33" t="e">
        <f>MOD(Rapportage!H1794-Rapportage!F1794,1)-P1794</f>
        <v>#VALUE!</v>
      </c>
      <c r="O1794" s="31" t="str">
        <f>IF(Rapportage!G1794="","",Rapportage!G1794-Rapportage!E1794)</f>
        <v/>
      </c>
      <c r="P1794" s="35" t="str">
        <f>IF(Rapportage!K1794="","",(Rapportage!K1794*60)/1440)</f>
        <v/>
      </c>
      <c r="Q1794" s="40" t="str">
        <f>IF(O1794=1,1-((Rapportage!F983-$X$2)),"")</f>
        <v/>
      </c>
      <c r="R1794" s="40" t="str">
        <f t="shared" ref="R1794:R1857" si="176">IF(Q1794="","",(Q1794-N1794))</f>
        <v/>
      </c>
      <c r="S1794" s="35" t="str">
        <f>IF(OR(O1794=1,Rapportage!H1794&lt;$X$3),IF(Rapportage!H1794&lt;"00:01","",(Rapportage!H1794-$X$2)),"")</f>
        <v/>
      </c>
      <c r="T1794" s="36" t="str">
        <f t="shared" si="172"/>
        <v/>
      </c>
      <c r="U1794" s="41" t="str">
        <f t="shared" si="173"/>
        <v/>
      </c>
      <c r="V1794" s="36" t="str">
        <f t="shared" si="174"/>
        <v/>
      </c>
      <c r="W1794" s="36" t="str">
        <f t="shared" si="175"/>
        <v/>
      </c>
      <c r="X1794" s="31"/>
      <c r="Y1794" s="31"/>
      <c r="Z1794" s="31" t="s">
        <v>11128</v>
      </c>
      <c r="AA1794" s="31">
        <v>1793</v>
      </c>
      <c r="AB1794" s="31"/>
      <c r="AC1794" s="31"/>
      <c r="AD1794" s="31"/>
      <c r="AE1794" s="31"/>
      <c r="AF1794" s="31"/>
    </row>
    <row r="1795" spans="1:32">
      <c r="A1795" s="31" t="str">
        <f>IF((Rapportage!A1795)="","",_xlfn.CONCAT(REPT("0",4-LEN(Rapportage!A1795)),Rapportage!A1795))</f>
        <v/>
      </c>
      <c r="B1795" s="31" t="s">
        <v>5388</v>
      </c>
      <c r="C1795" s="31" t="str">
        <f>IF((Rapportage!C1795)="","",_xlfn.CONCAT(REPT("0",10-LEN(Rapportage!C1795)),Rapportage!C1795))</f>
        <v/>
      </c>
      <c r="D1795" s="31" t="s">
        <v>5389</v>
      </c>
      <c r="E1795" s="31" t="s">
        <v>19376</v>
      </c>
      <c r="F1795" s="31" t="s">
        <v>16854</v>
      </c>
      <c r="G1795" s="31" t="s">
        <v>5390</v>
      </c>
      <c r="H1795" s="31" t="s">
        <v>11129</v>
      </c>
      <c r="I1795" s="31">
        <v>1766</v>
      </c>
      <c r="J1795" s="31" t="e">
        <f ca="1">IF(($AB$2-$AA$2) &gt;= 0,IF(LEN(TEXT((V1795)*100,"00000"))=3,_xlfn.CONCAT(0,TEXT((V1795)*100,"00000")),TEXT((V1795)*100,"00000")),empty)</f>
        <v>#NAME?</v>
      </c>
      <c r="K1795" s="31" t="str">
        <f t="shared" ref="K1795:K1858" si="177">IF(W1795="","",IF(LEN(TEXT((W1795)*100,"00000"))=3,_xlfn.CONCAT(0,TEXT((W1795)*100,"00000")),TEXT((W1795)*100,"00000")))</f>
        <v/>
      </c>
      <c r="L1795" s="31" t="s">
        <v>14335</v>
      </c>
      <c r="M1795" s="31"/>
      <c r="N1795" s="33" t="e">
        <f>MOD(Rapportage!H1795-Rapportage!F1795,1)-P1795</f>
        <v>#VALUE!</v>
      </c>
      <c r="O1795" s="31" t="str">
        <f>IF(Rapportage!G1795="","",Rapportage!G1795-Rapportage!E1795)</f>
        <v/>
      </c>
      <c r="P1795" s="35" t="str">
        <f>IF(Rapportage!K1795="","",(Rapportage!K1795*60)/1440)</f>
        <v/>
      </c>
      <c r="Q1795" s="40" t="str">
        <f>IF(O1795=1,1-((Rapportage!F984-$X$2)),"")</f>
        <v/>
      </c>
      <c r="R1795" s="40" t="str">
        <f t="shared" si="176"/>
        <v/>
      </c>
      <c r="S1795" s="35" t="str">
        <f>IF(OR(O1795=1,Rapportage!H1795&lt;$X$3),IF(Rapportage!H1795&lt;"00:01","",(Rapportage!H1795-$X$2)),"")</f>
        <v/>
      </c>
      <c r="T1795" s="36" t="str">
        <f t="shared" si="172"/>
        <v/>
      </c>
      <c r="U1795" s="41" t="str">
        <f t="shared" si="173"/>
        <v/>
      </c>
      <c r="V1795" s="36" t="str">
        <f t="shared" si="174"/>
        <v/>
      </c>
      <c r="W1795" s="36" t="str">
        <f t="shared" si="175"/>
        <v/>
      </c>
      <c r="X1795" s="31"/>
      <c r="Y1795" s="31"/>
      <c r="Z1795" s="31" t="s">
        <v>11130</v>
      </c>
      <c r="AA1795" s="31">
        <v>1794</v>
      </c>
      <c r="AB1795" s="31"/>
      <c r="AC1795" s="31"/>
      <c r="AD1795" s="31"/>
      <c r="AE1795" s="31"/>
      <c r="AF1795" s="31"/>
    </row>
    <row r="1796" spans="1:32">
      <c r="A1796" s="31" t="str">
        <f>IF((Rapportage!A1796)="","",_xlfn.CONCAT(REPT("0",4-LEN(Rapportage!A1796)),Rapportage!A1796))</f>
        <v/>
      </c>
      <c r="B1796" s="31" t="s">
        <v>5391</v>
      </c>
      <c r="C1796" s="31" t="str">
        <f>IF((Rapportage!C1796)="","",_xlfn.CONCAT(REPT("0",10-LEN(Rapportage!C1796)),Rapportage!C1796))</f>
        <v/>
      </c>
      <c r="D1796" s="31" t="s">
        <v>5392</v>
      </c>
      <c r="E1796" s="31" t="s">
        <v>19377</v>
      </c>
      <c r="F1796" s="31" t="s">
        <v>16855</v>
      </c>
      <c r="G1796" s="31" t="s">
        <v>5393</v>
      </c>
      <c r="H1796" s="31" t="s">
        <v>11131</v>
      </c>
      <c r="I1796" s="31">
        <v>1766</v>
      </c>
      <c r="J1796" s="31" t="e">
        <f ca="1">IF(($AB$2-$AA$2) &gt;= 0,IF(LEN(TEXT((V1796)*100,"00000"))=3,_xlfn.CONCAT(0,TEXT((V1796)*100,"00000")),TEXT((V1796)*100,"00000")),empty)</f>
        <v>#NAME?</v>
      </c>
      <c r="K1796" s="31" t="str">
        <f t="shared" si="177"/>
        <v/>
      </c>
      <c r="L1796" s="31" t="s">
        <v>14336</v>
      </c>
      <c r="M1796" s="31"/>
      <c r="N1796" s="33" t="e">
        <f>MOD(Rapportage!H1796-Rapportage!F1796,1)-P1796</f>
        <v>#VALUE!</v>
      </c>
      <c r="O1796" s="31" t="str">
        <f>IF(Rapportage!G1796="","",Rapportage!G1796-Rapportage!E1796)</f>
        <v/>
      </c>
      <c r="P1796" s="35" t="str">
        <f>IF(Rapportage!K1796="","",(Rapportage!K1796*60)/1440)</f>
        <v/>
      </c>
      <c r="Q1796" s="40" t="str">
        <f>IF(O1796=1,1-((Rapportage!F985-$X$2)),"")</f>
        <v/>
      </c>
      <c r="R1796" s="40" t="str">
        <f t="shared" si="176"/>
        <v/>
      </c>
      <c r="S1796" s="35" t="str">
        <f>IF(OR(O1796=1,Rapportage!H1796&lt;$X$3),IF(Rapportage!H1796&lt;"00:01","",(Rapportage!H1796-$X$2)),"")</f>
        <v/>
      </c>
      <c r="T1796" s="36" t="str">
        <f t="shared" si="172"/>
        <v/>
      </c>
      <c r="U1796" s="41" t="str">
        <f t="shared" si="173"/>
        <v/>
      </c>
      <c r="V1796" s="36" t="str">
        <f t="shared" si="174"/>
        <v/>
      </c>
      <c r="W1796" s="36" t="str">
        <f t="shared" si="175"/>
        <v/>
      </c>
      <c r="X1796" s="31"/>
      <c r="Y1796" s="31"/>
      <c r="Z1796" s="31" t="s">
        <v>11132</v>
      </c>
      <c r="AA1796" s="31">
        <v>1795</v>
      </c>
      <c r="AB1796" s="31"/>
      <c r="AC1796" s="31"/>
      <c r="AD1796" s="31"/>
      <c r="AE1796" s="31"/>
      <c r="AF1796" s="31"/>
    </row>
    <row r="1797" spans="1:32">
      <c r="A1797" s="31" t="str">
        <f>IF((Rapportage!A1797)="","",_xlfn.CONCAT(REPT("0",4-LEN(Rapportage!A1797)),Rapportage!A1797))</f>
        <v/>
      </c>
      <c r="B1797" s="31" t="s">
        <v>5394</v>
      </c>
      <c r="C1797" s="31" t="str">
        <f>IF((Rapportage!C1797)="","",_xlfn.CONCAT(REPT("0",10-LEN(Rapportage!C1797)),Rapportage!C1797))</f>
        <v/>
      </c>
      <c r="D1797" s="31" t="s">
        <v>5395</v>
      </c>
      <c r="E1797" s="31" t="s">
        <v>19378</v>
      </c>
      <c r="F1797" s="31" t="s">
        <v>16856</v>
      </c>
      <c r="G1797" s="31" t="s">
        <v>5396</v>
      </c>
      <c r="H1797" s="31" t="s">
        <v>11133</v>
      </c>
      <c r="I1797" s="31">
        <v>1766</v>
      </c>
      <c r="J1797" s="31" t="e">
        <f ca="1">IF(($AB$2-$AA$2) &gt;= 0,IF(LEN(TEXT((V1797)*100,"00000"))=3,_xlfn.CONCAT(0,TEXT((V1797)*100,"00000")),TEXT((V1797)*100,"00000")),empty)</f>
        <v>#NAME?</v>
      </c>
      <c r="K1797" s="31" t="str">
        <f t="shared" si="177"/>
        <v/>
      </c>
      <c r="L1797" s="31" t="s">
        <v>14337</v>
      </c>
      <c r="M1797" s="31"/>
      <c r="N1797" s="33" t="e">
        <f>MOD(Rapportage!H1797-Rapportage!F1797,1)-P1797</f>
        <v>#VALUE!</v>
      </c>
      <c r="O1797" s="31" t="str">
        <f>IF(Rapportage!G1797="","",Rapportage!G1797-Rapportage!E1797)</f>
        <v/>
      </c>
      <c r="P1797" s="35" t="str">
        <f>IF(Rapportage!K1797="","",(Rapportage!K1797*60)/1440)</f>
        <v/>
      </c>
      <c r="Q1797" s="40" t="str">
        <f>IF(O1797=1,1-((Rapportage!F986-$X$2)),"")</f>
        <v/>
      </c>
      <c r="R1797" s="40" t="str">
        <f t="shared" si="176"/>
        <v/>
      </c>
      <c r="S1797" s="35" t="str">
        <f>IF(OR(O1797=1,Rapportage!H1797&lt;$X$3),IF(Rapportage!H1797&lt;"00:01","",(Rapportage!H1797-$X$2)),"")</f>
        <v/>
      </c>
      <c r="T1797" s="36" t="str">
        <f t="shared" si="172"/>
        <v/>
      </c>
      <c r="U1797" s="41" t="str">
        <f t="shared" si="173"/>
        <v/>
      </c>
      <c r="V1797" s="36" t="str">
        <f t="shared" si="174"/>
        <v/>
      </c>
      <c r="W1797" s="36" t="str">
        <f t="shared" si="175"/>
        <v/>
      </c>
      <c r="X1797" s="31"/>
      <c r="Y1797" s="31"/>
      <c r="Z1797" s="31" t="s">
        <v>11134</v>
      </c>
      <c r="AA1797" s="31">
        <v>1796</v>
      </c>
      <c r="AB1797" s="31"/>
      <c r="AC1797" s="31"/>
      <c r="AD1797" s="31"/>
      <c r="AE1797" s="31"/>
      <c r="AF1797" s="31"/>
    </row>
    <row r="1798" spans="1:32">
      <c r="A1798" s="31" t="str">
        <f>IF((Rapportage!A1798)="","",_xlfn.CONCAT(REPT("0",4-LEN(Rapportage!A1798)),Rapportage!A1798))</f>
        <v/>
      </c>
      <c r="B1798" s="31" t="s">
        <v>5397</v>
      </c>
      <c r="C1798" s="31" t="str">
        <f>IF((Rapportage!C1798)="","",_xlfn.CONCAT(REPT("0",10-LEN(Rapportage!C1798)),Rapportage!C1798))</f>
        <v/>
      </c>
      <c r="D1798" s="31" t="s">
        <v>5398</v>
      </c>
      <c r="E1798" s="31" t="s">
        <v>19379</v>
      </c>
      <c r="F1798" s="31" t="s">
        <v>16857</v>
      </c>
      <c r="G1798" s="31" t="s">
        <v>5399</v>
      </c>
      <c r="H1798" s="31" t="s">
        <v>11135</v>
      </c>
      <c r="I1798" s="31">
        <v>1766</v>
      </c>
      <c r="J1798" s="31" t="e">
        <f ca="1">IF(($AB$2-$AA$2) &gt;= 0,IF(LEN(TEXT((V1798)*100,"00000"))=3,_xlfn.CONCAT(0,TEXT((V1798)*100,"00000")),TEXT((V1798)*100,"00000")),empty)</f>
        <v>#NAME?</v>
      </c>
      <c r="K1798" s="31" t="str">
        <f t="shared" si="177"/>
        <v/>
      </c>
      <c r="L1798" s="31" t="s">
        <v>14338</v>
      </c>
      <c r="M1798" s="31"/>
      <c r="N1798" s="33" t="e">
        <f>MOD(Rapportage!H1798-Rapportage!F1798,1)-P1798</f>
        <v>#VALUE!</v>
      </c>
      <c r="O1798" s="31" t="str">
        <f>IF(Rapportage!G1798="","",Rapportage!G1798-Rapportage!E1798)</f>
        <v/>
      </c>
      <c r="P1798" s="35" t="str">
        <f>IF(Rapportage!K1798="","",(Rapportage!K1798*60)/1440)</f>
        <v/>
      </c>
      <c r="Q1798" s="40" t="str">
        <f>IF(O1798=1,1-((Rapportage!F987-$X$2)),"")</f>
        <v/>
      </c>
      <c r="R1798" s="40" t="str">
        <f t="shared" si="176"/>
        <v/>
      </c>
      <c r="S1798" s="35" t="str">
        <f>IF(OR(O1798=1,Rapportage!H1798&lt;$X$3),IF(Rapportage!H1798&lt;"00:01","",(Rapportage!H1798-$X$2)),"")</f>
        <v/>
      </c>
      <c r="T1798" s="36" t="str">
        <f t="shared" si="172"/>
        <v/>
      </c>
      <c r="U1798" s="41" t="str">
        <f t="shared" si="173"/>
        <v/>
      </c>
      <c r="V1798" s="36" t="str">
        <f t="shared" si="174"/>
        <v/>
      </c>
      <c r="W1798" s="36" t="str">
        <f t="shared" si="175"/>
        <v/>
      </c>
      <c r="X1798" s="31"/>
      <c r="Y1798" s="31"/>
      <c r="Z1798" s="31" t="s">
        <v>11136</v>
      </c>
      <c r="AA1798" s="31">
        <v>1797</v>
      </c>
      <c r="AB1798" s="31"/>
      <c r="AC1798" s="31"/>
      <c r="AD1798" s="31"/>
      <c r="AE1798" s="31"/>
      <c r="AF1798" s="31"/>
    </row>
    <row r="1799" spans="1:32">
      <c r="A1799" s="31" t="str">
        <f>IF((Rapportage!A1799)="","",_xlfn.CONCAT(REPT("0",4-LEN(Rapportage!A1799)),Rapportage!A1799))</f>
        <v/>
      </c>
      <c r="B1799" s="31" t="s">
        <v>5400</v>
      </c>
      <c r="C1799" s="31" t="str">
        <f>IF((Rapportage!C1799)="","",_xlfn.CONCAT(REPT("0",10-LEN(Rapportage!C1799)),Rapportage!C1799))</f>
        <v/>
      </c>
      <c r="D1799" s="31" t="s">
        <v>5401</v>
      </c>
      <c r="E1799" s="31" t="s">
        <v>19380</v>
      </c>
      <c r="F1799" s="31" t="s">
        <v>16858</v>
      </c>
      <c r="G1799" s="31" t="s">
        <v>5402</v>
      </c>
      <c r="H1799" s="31" t="s">
        <v>11137</v>
      </c>
      <c r="I1799" s="31">
        <v>1766</v>
      </c>
      <c r="J1799" s="31" t="e">
        <f ca="1">IF(($AB$2-$AA$2) &gt;= 0,IF(LEN(TEXT((V1799)*100,"00000"))=3,_xlfn.CONCAT(0,TEXT((V1799)*100,"00000")),TEXT((V1799)*100,"00000")),empty)</f>
        <v>#NAME?</v>
      </c>
      <c r="K1799" s="31" t="str">
        <f t="shared" si="177"/>
        <v/>
      </c>
      <c r="L1799" s="31" t="s">
        <v>14339</v>
      </c>
      <c r="M1799" s="31"/>
      <c r="N1799" s="33" t="e">
        <f>MOD(Rapportage!H1799-Rapportage!F1799,1)-P1799</f>
        <v>#VALUE!</v>
      </c>
      <c r="O1799" s="31" t="str">
        <f>IF(Rapportage!G1799="","",Rapportage!G1799-Rapportage!E1799)</f>
        <v/>
      </c>
      <c r="P1799" s="35" t="str">
        <f>IF(Rapportage!K1799="","",(Rapportage!K1799*60)/1440)</f>
        <v/>
      </c>
      <c r="Q1799" s="40" t="str">
        <f>IF(O1799=1,1-((Rapportage!F988-$X$2)),"")</f>
        <v/>
      </c>
      <c r="R1799" s="40" t="str">
        <f t="shared" si="176"/>
        <v/>
      </c>
      <c r="S1799" s="35" t="str">
        <f>IF(OR(O1799=1,Rapportage!H1799&lt;$X$3),IF(Rapportage!H1799&lt;"00:01","",(Rapportage!H1799-$X$2)),"")</f>
        <v/>
      </c>
      <c r="T1799" s="36" t="str">
        <f t="shared" ref="T1799:T1862" si="178">IF(P1799="","",IF(S1799="",((P1799*1440)/60),(((R1799+S1799)*1440)/60)))</f>
        <v/>
      </c>
      <c r="U1799" s="41" t="str">
        <f t="shared" ref="U1799:U1862" si="179">IF(P1799="","",(P1799*1440)/60)</f>
        <v/>
      </c>
      <c r="V1799" s="36" t="str">
        <f t="shared" ref="V1799:V1862" si="180">IF(O1799="","",IF(O1799=0,((P1799*1440)/60),(R1799*1440)/60))</f>
        <v/>
      </c>
      <c r="W1799" s="36" t="str">
        <f t="shared" ref="W1799:W1862" si="181">IF(S1799="","",(S1799*1440)/60)</f>
        <v/>
      </c>
      <c r="X1799" s="31"/>
      <c r="Y1799" s="31"/>
      <c r="Z1799" s="31" t="s">
        <v>11138</v>
      </c>
      <c r="AA1799" s="31">
        <v>1798</v>
      </c>
      <c r="AB1799" s="31"/>
      <c r="AC1799" s="31"/>
      <c r="AD1799" s="31"/>
      <c r="AE1799" s="31"/>
      <c r="AF1799" s="31"/>
    </row>
    <row r="1800" spans="1:32">
      <c r="A1800" s="31" t="str">
        <f>IF((Rapportage!A1800)="","",_xlfn.CONCAT(REPT("0",4-LEN(Rapportage!A1800)),Rapportage!A1800))</f>
        <v/>
      </c>
      <c r="B1800" s="31" t="s">
        <v>5403</v>
      </c>
      <c r="C1800" s="31" t="str">
        <f>IF((Rapportage!C1800)="","",_xlfn.CONCAT(REPT("0",10-LEN(Rapportage!C1800)),Rapportage!C1800))</f>
        <v/>
      </c>
      <c r="D1800" s="31" t="s">
        <v>5404</v>
      </c>
      <c r="E1800" s="31" t="s">
        <v>19381</v>
      </c>
      <c r="F1800" s="31" t="s">
        <v>16859</v>
      </c>
      <c r="G1800" s="31" t="s">
        <v>5405</v>
      </c>
      <c r="H1800" s="31" t="s">
        <v>11139</v>
      </c>
      <c r="I1800" s="31">
        <v>1766</v>
      </c>
      <c r="J1800" s="31" t="e">
        <f ca="1">IF(($AB$2-$AA$2) &gt;= 0,IF(LEN(TEXT((V1800)*100,"00000"))=3,_xlfn.CONCAT(0,TEXT((V1800)*100,"00000")),TEXT((V1800)*100,"00000")),empty)</f>
        <v>#NAME?</v>
      </c>
      <c r="K1800" s="31" t="str">
        <f t="shared" si="177"/>
        <v/>
      </c>
      <c r="L1800" s="31" t="s">
        <v>14340</v>
      </c>
      <c r="M1800" s="31"/>
      <c r="N1800" s="33" t="e">
        <f>MOD(Rapportage!H1800-Rapportage!F1800,1)-P1800</f>
        <v>#VALUE!</v>
      </c>
      <c r="O1800" s="31" t="str">
        <f>IF(Rapportage!G1800="","",Rapportage!G1800-Rapportage!E1800)</f>
        <v/>
      </c>
      <c r="P1800" s="35" t="str">
        <f>IF(Rapportage!K1800="","",(Rapportage!K1800*60)/1440)</f>
        <v/>
      </c>
      <c r="Q1800" s="40" t="str">
        <f>IF(O1800=1,1-((Rapportage!F989-$X$2)),"")</f>
        <v/>
      </c>
      <c r="R1800" s="40" t="str">
        <f t="shared" si="176"/>
        <v/>
      </c>
      <c r="S1800" s="35" t="str">
        <f>IF(OR(O1800=1,Rapportage!H1800&lt;$X$3),IF(Rapportage!H1800&lt;"00:01","",(Rapportage!H1800-$X$2)),"")</f>
        <v/>
      </c>
      <c r="T1800" s="36" t="str">
        <f t="shared" si="178"/>
        <v/>
      </c>
      <c r="U1800" s="41" t="str">
        <f t="shared" si="179"/>
        <v/>
      </c>
      <c r="V1800" s="36" t="str">
        <f t="shared" si="180"/>
        <v/>
      </c>
      <c r="W1800" s="36" t="str">
        <f t="shared" si="181"/>
        <v/>
      </c>
      <c r="X1800" s="31"/>
      <c r="Y1800" s="31"/>
      <c r="Z1800" s="31" t="s">
        <v>11140</v>
      </c>
      <c r="AA1800" s="31">
        <v>1799</v>
      </c>
      <c r="AB1800" s="31"/>
      <c r="AC1800" s="31"/>
      <c r="AD1800" s="31"/>
      <c r="AE1800" s="31"/>
      <c r="AF1800" s="31"/>
    </row>
    <row r="1801" spans="1:32">
      <c r="A1801" s="31" t="str">
        <f>IF((Rapportage!A1801)="","",_xlfn.CONCAT(REPT("0",4-LEN(Rapportage!A1801)),Rapportage!A1801))</f>
        <v/>
      </c>
      <c r="B1801" s="31" t="s">
        <v>5406</v>
      </c>
      <c r="C1801" s="31" t="str">
        <f>IF((Rapportage!C1801)="","",_xlfn.CONCAT(REPT("0",10-LEN(Rapportage!C1801)),Rapportage!C1801))</f>
        <v/>
      </c>
      <c r="D1801" s="31" t="s">
        <v>5407</v>
      </c>
      <c r="E1801" s="31" t="s">
        <v>19382</v>
      </c>
      <c r="F1801" s="31" t="s">
        <v>16860</v>
      </c>
      <c r="G1801" s="31" t="s">
        <v>5408</v>
      </c>
      <c r="H1801" s="31" t="s">
        <v>11141</v>
      </c>
      <c r="I1801" s="31">
        <v>1766</v>
      </c>
      <c r="J1801" s="31" t="e">
        <f ca="1">IF(($AB$2-$AA$2) &gt;= 0,IF(LEN(TEXT((V1801)*100,"00000"))=3,_xlfn.CONCAT(0,TEXT((V1801)*100,"00000")),TEXT((V1801)*100,"00000")),empty)</f>
        <v>#NAME?</v>
      </c>
      <c r="K1801" s="31" t="str">
        <f t="shared" si="177"/>
        <v/>
      </c>
      <c r="L1801" s="31" t="s">
        <v>14341</v>
      </c>
      <c r="M1801" s="31"/>
      <c r="N1801" s="33" t="e">
        <f>MOD(Rapportage!H1801-Rapportage!F1801,1)-P1801</f>
        <v>#VALUE!</v>
      </c>
      <c r="O1801" s="31" t="str">
        <f>IF(Rapportage!G1801="","",Rapportage!G1801-Rapportage!E1801)</f>
        <v/>
      </c>
      <c r="P1801" s="35" t="str">
        <f>IF(Rapportage!K1801="","",(Rapportage!K1801*60)/1440)</f>
        <v/>
      </c>
      <c r="Q1801" s="40" t="str">
        <f>IF(O1801=1,1-((Rapportage!F990-$X$2)),"")</f>
        <v/>
      </c>
      <c r="R1801" s="40" t="str">
        <f t="shared" si="176"/>
        <v/>
      </c>
      <c r="S1801" s="35" t="str">
        <f>IF(OR(O1801=1,Rapportage!H1801&lt;$X$3),IF(Rapportage!H1801&lt;"00:01","",(Rapportage!H1801-$X$2)),"")</f>
        <v/>
      </c>
      <c r="T1801" s="36" t="str">
        <f t="shared" si="178"/>
        <v/>
      </c>
      <c r="U1801" s="41" t="str">
        <f t="shared" si="179"/>
        <v/>
      </c>
      <c r="V1801" s="36" t="str">
        <f t="shared" si="180"/>
        <v/>
      </c>
      <c r="W1801" s="36" t="str">
        <f t="shared" si="181"/>
        <v/>
      </c>
      <c r="X1801" s="31"/>
      <c r="Y1801" s="31"/>
      <c r="Z1801" s="31" t="s">
        <v>11142</v>
      </c>
      <c r="AA1801" s="31">
        <v>1800</v>
      </c>
      <c r="AB1801" s="31"/>
      <c r="AC1801" s="31"/>
      <c r="AD1801" s="31"/>
      <c r="AE1801" s="31"/>
      <c r="AF1801" s="31"/>
    </row>
    <row r="1802" spans="1:32">
      <c r="A1802" s="31" t="str">
        <f>IF((Rapportage!A1802)="","",_xlfn.CONCAT(REPT("0",4-LEN(Rapportage!A1802)),Rapportage!A1802))</f>
        <v/>
      </c>
      <c r="B1802" s="31" t="s">
        <v>5409</v>
      </c>
      <c r="C1802" s="31" t="str">
        <f>IF((Rapportage!C1802)="","",_xlfn.CONCAT(REPT("0",10-LEN(Rapportage!C1802)),Rapportage!C1802))</f>
        <v/>
      </c>
      <c r="D1802" s="31" t="s">
        <v>5410</v>
      </c>
      <c r="E1802" s="31" t="s">
        <v>19383</v>
      </c>
      <c r="F1802" s="31" t="s">
        <v>16861</v>
      </c>
      <c r="G1802" s="31" t="s">
        <v>5411</v>
      </c>
      <c r="H1802" s="31" t="s">
        <v>11143</v>
      </c>
      <c r="I1802" s="31">
        <v>1766</v>
      </c>
      <c r="J1802" s="31" t="e">
        <f ca="1">IF(($AB$2-$AA$2) &gt;= 0,IF(LEN(TEXT((V1802)*100,"00000"))=3,_xlfn.CONCAT(0,TEXT((V1802)*100,"00000")),TEXT((V1802)*100,"00000")),empty)</f>
        <v>#NAME?</v>
      </c>
      <c r="K1802" s="31" t="str">
        <f t="shared" si="177"/>
        <v/>
      </c>
      <c r="L1802" s="31" t="s">
        <v>14342</v>
      </c>
      <c r="M1802" s="31"/>
      <c r="N1802" s="33" t="e">
        <f>MOD(Rapportage!H1802-Rapportage!F1802,1)-P1802</f>
        <v>#VALUE!</v>
      </c>
      <c r="O1802" s="31" t="str">
        <f>IF(Rapportage!G1802="","",Rapportage!G1802-Rapportage!E1802)</f>
        <v/>
      </c>
      <c r="P1802" s="35" t="str">
        <f>IF(Rapportage!K1802="","",(Rapportage!K1802*60)/1440)</f>
        <v/>
      </c>
      <c r="Q1802" s="40" t="str">
        <f>IF(O1802=1,1-((Rapportage!F991-$X$2)),"")</f>
        <v/>
      </c>
      <c r="R1802" s="40" t="str">
        <f t="shared" si="176"/>
        <v/>
      </c>
      <c r="S1802" s="35" t="str">
        <f>IF(OR(O1802=1,Rapportage!H1802&lt;$X$3),IF(Rapportage!H1802&lt;"00:01","",(Rapportage!H1802-$X$2)),"")</f>
        <v/>
      </c>
      <c r="T1802" s="36" t="str">
        <f t="shared" si="178"/>
        <v/>
      </c>
      <c r="U1802" s="41" t="str">
        <f t="shared" si="179"/>
        <v/>
      </c>
      <c r="V1802" s="36" t="str">
        <f t="shared" si="180"/>
        <v/>
      </c>
      <c r="W1802" s="36" t="str">
        <f t="shared" si="181"/>
        <v/>
      </c>
      <c r="X1802" s="31"/>
      <c r="Y1802" s="31"/>
      <c r="Z1802" s="31" t="s">
        <v>11144</v>
      </c>
      <c r="AA1802" s="31">
        <v>1801</v>
      </c>
      <c r="AB1802" s="31"/>
      <c r="AC1802" s="31"/>
      <c r="AD1802" s="31"/>
      <c r="AE1802" s="31"/>
      <c r="AF1802" s="31"/>
    </row>
    <row r="1803" spans="1:32">
      <c r="A1803" s="31" t="str">
        <f>IF((Rapportage!A1803)="","",_xlfn.CONCAT(REPT("0",4-LEN(Rapportage!A1803)),Rapportage!A1803))</f>
        <v/>
      </c>
      <c r="B1803" s="31" t="s">
        <v>5412</v>
      </c>
      <c r="C1803" s="31" t="str">
        <f>IF((Rapportage!C1803)="","",_xlfn.CONCAT(REPT("0",10-LEN(Rapportage!C1803)),Rapportage!C1803))</f>
        <v/>
      </c>
      <c r="D1803" s="31" t="s">
        <v>5413</v>
      </c>
      <c r="E1803" s="31" t="s">
        <v>19384</v>
      </c>
      <c r="F1803" s="31" t="s">
        <v>16862</v>
      </c>
      <c r="G1803" s="31" t="s">
        <v>5414</v>
      </c>
      <c r="H1803" s="31" t="s">
        <v>11145</v>
      </c>
      <c r="I1803" s="31">
        <v>1766</v>
      </c>
      <c r="J1803" s="31" t="e">
        <f ca="1">IF(($AB$2-$AA$2) &gt;= 0,IF(LEN(TEXT((V1803)*100,"00000"))=3,_xlfn.CONCAT(0,TEXT((V1803)*100,"00000")),TEXT((V1803)*100,"00000")),empty)</f>
        <v>#NAME?</v>
      </c>
      <c r="K1803" s="31" t="str">
        <f t="shared" si="177"/>
        <v/>
      </c>
      <c r="L1803" s="31" t="s">
        <v>14343</v>
      </c>
      <c r="M1803" s="31"/>
      <c r="N1803" s="33" t="e">
        <f>MOD(Rapportage!H1803-Rapportage!F1803,1)-P1803</f>
        <v>#VALUE!</v>
      </c>
      <c r="O1803" s="31" t="str">
        <f>IF(Rapportage!G1803="","",Rapportage!G1803-Rapportage!E1803)</f>
        <v/>
      </c>
      <c r="P1803" s="35" t="str">
        <f>IF(Rapportage!K1803="","",(Rapportage!K1803*60)/1440)</f>
        <v/>
      </c>
      <c r="Q1803" s="40" t="str">
        <f>IF(O1803=1,1-((Rapportage!F992-$X$2)),"")</f>
        <v/>
      </c>
      <c r="R1803" s="40" t="str">
        <f t="shared" si="176"/>
        <v/>
      </c>
      <c r="S1803" s="35" t="str">
        <f>IF(OR(O1803=1,Rapportage!H1803&lt;$X$3),IF(Rapportage!H1803&lt;"00:01","",(Rapportage!H1803-$X$2)),"")</f>
        <v/>
      </c>
      <c r="T1803" s="36" t="str">
        <f t="shared" si="178"/>
        <v/>
      </c>
      <c r="U1803" s="41" t="str">
        <f t="shared" si="179"/>
        <v/>
      </c>
      <c r="V1803" s="36" t="str">
        <f t="shared" si="180"/>
        <v/>
      </c>
      <c r="W1803" s="36" t="str">
        <f t="shared" si="181"/>
        <v/>
      </c>
      <c r="X1803" s="31"/>
      <c r="Y1803" s="31"/>
      <c r="Z1803" s="31" t="s">
        <v>11146</v>
      </c>
      <c r="AA1803" s="31">
        <v>1802</v>
      </c>
      <c r="AB1803" s="31"/>
      <c r="AC1803" s="31"/>
      <c r="AD1803" s="31"/>
      <c r="AE1803" s="31"/>
      <c r="AF1803" s="31"/>
    </row>
    <row r="1804" spans="1:32">
      <c r="A1804" s="31" t="str">
        <f>IF((Rapportage!A1804)="","",_xlfn.CONCAT(REPT("0",4-LEN(Rapportage!A1804)),Rapportage!A1804))</f>
        <v/>
      </c>
      <c r="B1804" s="31" t="s">
        <v>5415</v>
      </c>
      <c r="C1804" s="31" t="str">
        <f>IF((Rapportage!C1804)="","",_xlfn.CONCAT(REPT("0",10-LEN(Rapportage!C1804)),Rapportage!C1804))</f>
        <v/>
      </c>
      <c r="D1804" s="31" t="s">
        <v>5416</v>
      </c>
      <c r="E1804" s="31" t="s">
        <v>19385</v>
      </c>
      <c r="F1804" s="31" t="s">
        <v>16863</v>
      </c>
      <c r="G1804" s="31" t="s">
        <v>5417</v>
      </c>
      <c r="H1804" s="31" t="s">
        <v>11147</v>
      </c>
      <c r="I1804" s="31">
        <v>1766</v>
      </c>
      <c r="J1804" s="31" t="e">
        <f ca="1">IF(($AB$2-$AA$2) &gt;= 0,IF(LEN(TEXT((V1804)*100,"00000"))=3,_xlfn.CONCAT(0,TEXT((V1804)*100,"00000")),TEXT((V1804)*100,"00000")),empty)</f>
        <v>#NAME?</v>
      </c>
      <c r="K1804" s="31" t="str">
        <f t="shared" si="177"/>
        <v/>
      </c>
      <c r="L1804" s="31" t="s">
        <v>14344</v>
      </c>
      <c r="M1804" s="31"/>
      <c r="N1804" s="33" t="e">
        <f>MOD(Rapportage!H1804-Rapportage!F1804,1)-P1804</f>
        <v>#VALUE!</v>
      </c>
      <c r="O1804" s="31" t="str">
        <f>IF(Rapportage!G1804="","",Rapportage!G1804-Rapportage!E1804)</f>
        <v/>
      </c>
      <c r="P1804" s="35" t="str">
        <f>IF(Rapportage!K1804="","",(Rapportage!K1804*60)/1440)</f>
        <v/>
      </c>
      <c r="Q1804" s="40" t="str">
        <f>IF(O1804=1,1-((Rapportage!F993-$X$2)),"")</f>
        <v/>
      </c>
      <c r="R1804" s="40" t="str">
        <f t="shared" si="176"/>
        <v/>
      </c>
      <c r="S1804" s="35" t="str">
        <f>IF(OR(O1804=1,Rapportage!H1804&lt;$X$3),IF(Rapportage!H1804&lt;"00:01","",(Rapportage!H1804-$X$2)),"")</f>
        <v/>
      </c>
      <c r="T1804" s="36" t="str">
        <f t="shared" si="178"/>
        <v/>
      </c>
      <c r="U1804" s="41" t="str">
        <f t="shared" si="179"/>
        <v/>
      </c>
      <c r="V1804" s="36" t="str">
        <f t="shared" si="180"/>
        <v/>
      </c>
      <c r="W1804" s="36" t="str">
        <f t="shared" si="181"/>
        <v/>
      </c>
      <c r="X1804" s="31"/>
      <c r="Y1804" s="31"/>
      <c r="Z1804" s="31" t="s">
        <v>11148</v>
      </c>
      <c r="AA1804" s="31">
        <v>1803</v>
      </c>
      <c r="AB1804" s="31"/>
      <c r="AC1804" s="31"/>
      <c r="AD1804" s="31"/>
      <c r="AE1804" s="31"/>
      <c r="AF1804" s="31"/>
    </row>
    <row r="1805" spans="1:32">
      <c r="A1805" s="31" t="str">
        <f>IF((Rapportage!A1805)="","",_xlfn.CONCAT(REPT("0",4-LEN(Rapportage!A1805)),Rapportage!A1805))</f>
        <v/>
      </c>
      <c r="B1805" s="31" t="s">
        <v>5418</v>
      </c>
      <c r="C1805" s="31" t="str">
        <f>IF((Rapportage!C1805)="","",_xlfn.CONCAT(REPT("0",10-LEN(Rapportage!C1805)),Rapportage!C1805))</f>
        <v/>
      </c>
      <c r="D1805" s="31" t="s">
        <v>5419</v>
      </c>
      <c r="E1805" s="31" t="s">
        <v>19386</v>
      </c>
      <c r="F1805" s="31" t="s">
        <v>16864</v>
      </c>
      <c r="G1805" s="31" t="s">
        <v>5420</v>
      </c>
      <c r="H1805" s="31" t="s">
        <v>11149</v>
      </c>
      <c r="I1805" s="31">
        <v>1766</v>
      </c>
      <c r="J1805" s="31" t="e">
        <f ca="1">IF(($AB$2-$AA$2) &gt;= 0,IF(LEN(TEXT((V1805)*100,"00000"))=3,_xlfn.CONCAT(0,TEXT((V1805)*100,"00000")),TEXT((V1805)*100,"00000")),empty)</f>
        <v>#NAME?</v>
      </c>
      <c r="K1805" s="31" t="str">
        <f t="shared" si="177"/>
        <v/>
      </c>
      <c r="L1805" s="31" t="s">
        <v>14345</v>
      </c>
      <c r="M1805" s="31"/>
      <c r="N1805" s="33" t="e">
        <f>MOD(Rapportage!H1805-Rapportage!F1805,1)-P1805</f>
        <v>#VALUE!</v>
      </c>
      <c r="O1805" s="31" t="str">
        <f>IF(Rapportage!G1805="","",Rapportage!G1805-Rapportage!E1805)</f>
        <v/>
      </c>
      <c r="P1805" s="35" t="str">
        <f>IF(Rapportage!K1805="","",(Rapportage!K1805*60)/1440)</f>
        <v/>
      </c>
      <c r="Q1805" s="40" t="str">
        <f>IF(O1805=1,1-((Rapportage!F994-$X$2)),"")</f>
        <v/>
      </c>
      <c r="R1805" s="40" t="str">
        <f t="shared" si="176"/>
        <v/>
      </c>
      <c r="S1805" s="35" t="str">
        <f>IF(OR(O1805=1,Rapportage!H1805&lt;$X$3),IF(Rapportage!H1805&lt;"00:01","",(Rapportage!H1805-$X$2)),"")</f>
        <v/>
      </c>
      <c r="T1805" s="36" t="str">
        <f t="shared" si="178"/>
        <v/>
      </c>
      <c r="U1805" s="41" t="str">
        <f t="shared" si="179"/>
        <v/>
      </c>
      <c r="V1805" s="36" t="str">
        <f t="shared" si="180"/>
        <v/>
      </c>
      <c r="W1805" s="36" t="str">
        <f t="shared" si="181"/>
        <v/>
      </c>
      <c r="X1805" s="31"/>
      <c r="Y1805" s="31"/>
      <c r="Z1805" s="31" t="s">
        <v>11150</v>
      </c>
      <c r="AA1805" s="31">
        <v>1804</v>
      </c>
      <c r="AB1805" s="31"/>
      <c r="AC1805" s="31"/>
      <c r="AD1805" s="31"/>
      <c r="AE1805" s="31"/>
      <c r="AF1805" s="31"/>
    </row>
    <row r="1806" spans="1:32">
      <c r="A1806" s="31" t="str">
        <f>IF((Rapportage!A1806)="","",_xlfn.CONCAT(REPT("0",4-LEN(Rapportage!A1806)),Rapportage!A1806))</f>
        <v/>
      </c>
      <c r="B1806" s="31" t="s">
        <v>5421</v>
      </c>
      <c r="C1806" s="31" t="str">
        <f>IF((Rapportage!C1806)="","",_xlfn.CONCAT(REPT("0",10-LEN(Rapportage!C1806)),Rapportage!C1806))</f>
        <v/>
      </c>
      <c r="D1806" s="31" t="s">
        <v>5422</v>
      </c>
      <c r="E1806" s="31" t="s">
        <v>19387</v>
      </c>
      <c r="F1806" s="31" t="s">
        <v>16865</v>
      </c>
      <c r="G1806" s="31" t="s">
        <v>5423</v>
      </c>
      <c r="H1806" s="31" t="s">
        <v>11151</v>
      </c>
      <c r="I1806" s="31">
        <v>1766</v>
      </c>
      <c r="J1806" s="31" t="e">
        <f ca="1">IF(($AB$2-$AA$2) &gt;= 0,IF(LEN(TEXT((V1806)*100,"00000"))=3,_xlfn.CONCAT(0,TEXT((V1806)*100,"00000")),TEXT((V1806)*100,"00000")),empty)</f>
        <v>#NAME?</v>
      </c>
      <c r="K1806" s="31" t="str">
        <f t="shared" si="177"/>
        <v/>
      </c>
      <c r="L1806" s="31" t="s">
        <v>14346</v>
      </c>
      <c r="M1806" s="31"/>
      <c r="N1806" s="33" t="e">
        <f>MOD(Rapportage!H1806-Rapportage!F1806,1)-P1806</f>
        <v>#VALUE!</v>
      </c>
      <c r="O1806" s="31" t="str">
        <f>IF(Rapportage!G1806="","",Rapportage!G1806-Rapportage!E1806)</f>
        <v/>
      </c>
      <c r="P1806" s="35" t="str">
        <f>IF(Rapportage!K1806="","",(Rapportage!K1806*60)/1440)</f>
        <v/>
      </c>
      <c r="Q1806" s="40" t="str">
        <f>IF(O1806=1,1-((Rapportage!F995-$X$2)),"")</f>
        <v/>
      </c>
      <c r="R1806" s="40" t="str">
        <f t="shared" si="176"/>
        <v/>
      </c>
      <c r="S1806" s="35" t="str">
        <f>IF(OR(O1806=1,Rapportage!H1806&lt;$X$3),IF(Rapportage!H1806&lt;"00:01","",(Rapportage!H1806-$X$2)),"")</f>
        <v/>
      </c>
      <c r="T1806" s="36" t="str">
        <f t="shared" si="178"/>
        <v/>
      </c>
      <c r="U1806" s="41" t="str">
        <f t="shared" si="179"/>
        <v/>
      </c>
      <c r="V1806" s="36" t="str">
        <f t="shared" si="180"/>
        <v/>
      </c>
      <c r="W1806" s="36" t="str">
        <f t="shared" si="181"/>
        <v/>
      </c>
      <c r="X1806" s="31"/>
      <c r="Y1806" s="31"/>
      <c r="Z1806" s="31" t="s">
        <v>11152</v>
      </c>
      <c r="AA1806" s="31">
        <v>1805</v>
      </c>
      <c r="AB1806" s="31"/>
      <c r="AC1806" s="31"/>
      <c r="AD1806" s="31"/>
      <c r="AE1806" s="31"/>
      <c r="AF1806" s="31"/>
    </row>
    <row r="1807" spans="1:32">
      <c r="A1807" s="31" t="str">
        <f>IF((Rapportage!A1807)="","",_xlfn.CONCAT(REPT("0",4-LEN(Rapportage!A1807)),Rapportage!A1807))</f>
        <v/>
      </c>
      <c r="B1807" s="31" t="s">
        <v>5424</v>
      </c>
      <c r="C1807" s="31" t="str">
        <f>IF((Rapportage!C1807)="","",_xlfn.CONCAT(REPT("0",10-LEN(Rapportage!C1807)),Rapportage!C1807))</f>
        <v/>
      </c>
      <c r="D1807" s="31" t="s">
        <v>5425</v>
      </c>
      <c r="E1807" s="31" t="s">
        <v>19388</v>
      </c>
      <c r="F1807" s="31" t="s">
        <v>16866</v>
      </c>
      <c r="G1807" s="31" t="s">
        <v>5426</v>
      </c>
      <c r="H1807" s="31" t="s">
        <v>11153</v>
      </c>
      <c r="I1807" s="31">
        <v>1766</v>
      </c>
      <c r="J1807" s="31" t="e">
        <f ca="1">IF(($AB$2-$AA$2) &gt;= 0,IF(LEN(TEXT((V1807)*100,"00000"))=3,_xlfn.CONCAT(0,TEXT((V1807)*100,"00000")),TEXT((V1807)*100,"00000")),empty)</f>
        <v>#NAME?</v>
      </c>
      <c r="K1807" s="31" t="str">
        <f t="shared" si="177"/>
        <v/>
      </c>
      <c r="L1807" s="31" t="s">
        <v>14347</v>
      </c>
      <c r="M1807" s="31"/>
      <c r="N1807" s="33" t="e">
        <f>MOD(Rapportage!H1807-Rapportage!F1807,1)-P1807</f>
        <v>#VALUE!</v>
      </c>
      <c r="O1807" s="31" t="str">
        <f>IF(Rapportage!G1807="","",Rapportage!G1807-Rapportage!E1807)</f>
        <v/>
      </c>
      <c r="P1807" s="35" t="str">
        <f>IF(Rapportage!K1807="","",(Rapportage!K1807*60)/1440)</f>
        <v/>
      </c>
      <c r="Q1807" s="40" t="str">
        <f>IF(O1807=1,1-((Rapportage!F996-$X$2)),"")</f>
        <v/>
      </c>
      <c r="R1807" s="40" t="str">
        <f t="shared" si="176"/>
        <v/>
      </c>
      <c r="S1807" s="35" t="str">
        <f>IF(OR(O1807=1,Rapportage!H1807&lt;$X$3),IF(Rapportage!H1807&lt;"00:01","",(Rapportage!H1807-$X$2)),"")</f>
        <v/>
      </c>
      <c r="T1807" s="36" t="str">
        <f t="shared" si="178"/>
        <v/>
      </c>
      <c r="U1807" s="41" t="str">
        <f t="shared" si="179"/>
        <v/>
      </c>
      <c r="V1807" s="36" t="str">
        <f t="shared" si="180"/>
        <v/>
      </c>
      <c r="W1807" s="36" t="str">
        <f t="shared" si="181"/>
        <v/>
      </c>
      <c r="X1807" s="31"/>
      <c r="Y1807" s="31"/>
      <c r="Z1807" s="31" t="s">
        <v>11154</v>
      </c>
      <c r="AA1807" s="31">
        <v>1806</v>
      </c>
      <c r="AB1807" s="31"/>
      <c r="AC1807" s="31"/>
      <c r="AD1807" s="31"/>
      <c r="AE1807" s="31"/>
      <c r="AF1807" s="31"/>
    </row>
    <row r="1808" spans="1:32">
      <c r="A1808" s="31" t="str">
        <f>IF((Rapportage!A1808)="","",_xlfn.CONCAT(REPT("0",4-LEN(Rapportage!A1808)),Rapportage!A1808))</f>
        <v/>
      </c>
      <c r="B1808" s="31" t="s">
        <v>5427</v>
      </c>
      <c r="C1808" s="31" t="str">
        <f>IF((Rapportage!C1808)="","",_xlfn.CONCAT(REPT("0",10-LEN(Rapportage!C1808)),Rapportage!C1808))</f>
        <v/>
      </c>
      <c r="D1808" s="31" t="s">
        <v>5428</v>
      </c>
      <c r="E1808" s="31" t="s">
        <v>19389</v>
      </c>
      <c r="F1808" s="31" t="s">
        <v>16867</v>
      </c>
      <c r="G1808" s="31" t="s">
        <v>5429</v>
      </c>
      <c r="H1808" s="31" t="s">
        <v>11155</v>
      </c>
      <c r="I1808" s="31">
        <v>1766</v>
      </c>
      <c r="J1808" s="31" t="e">
        <f ca="1">IF(($AB$2-$AA$2) &gt;= 0,IF(LEN(TEXT((V1808)*100,"00000"))=3,_xlfn.CONCAT(0,TEXT((V1808)*100,"00000")),TEXT((V1808)*100,"00000")),empty)</f>
        <v>#NAME?</v>
      </c>
      <c r="K1808" s="31" t="str">
        <f t="shared" si="177"/>
        <v/>
      </c>
      <c r="L1808" s="31" t="s">
        <v>14348</v>
      </c>
      <c r="M1808" s="31"/>
      <c r="N1808" s="33" t="e">
        <f>MOD(Rapportage!H1808-Rapportage!F1808,1)-P1808</f>
        <v>#VALUE!</v>
      </c>
      <c r="O1808" s="31" t="str">
        <f>IF(Rapportage!G1808="","",Rapportage!G1808-Rapportage!E1808)</f>
        <v/>
      </c>
      <c r="P1808" s="35" t="str">
        <f>IF(Rapportage!K1808="","",(Rapportage!K1808*60)/1440)</f>
        <v/>
      </c>
      <c r="Q1808" s="40" t="str">
        <f>IF(O1808=1,1-((Rapportage!F997-$X$2)),"")</f>
        <v/>
      </c>
      <c r="R1808" s="40" t="str">
        <f t="shared" si="176"/>
        <v/>
      </c>
      <c r="S1808" s="35" t="str">
        <f>IF(OR(O1808=1,Rapportage!H1808&lt;$X$3),IF(Rapportage!H1808&lt;"00:01","",(Rapportage!H1808-$X$2)),"")</f>
        <v/>
      </c>
      <c r="T1808" s="36" t="str">
        <f t="shared" si="178"/>
        <v/>
      </c>
      <c r="U1808" s="41" t="str">
        <f t="shared" si="179"/>
        <v/>
      </c>
      <c r="V1808" s="36" t="str">
        <f t="shared" si="180"/>
        <v/>
      </c>
      <c r="W1808" s="36" t="str">
        <f t="shared" si="181"/>
        <v/>
      </c>
      <c r="X1808" s="31"/>
      <c r="Y1808" s="31"/>
      <c r="Z1808" s="31" t="s">
        <v>11156</v>
      </c>
      <c r="AA1808" s="31">
        <v>1807</v>
      </c>
      <c r="AB1808" s="31"/>
      <c r="AC1808" s="31"/>
      <c r="AD1808" s="31"/>
      <c r="AE1808" s="31"/>
      <c r="AF1808" s="31"/>
    </row>
    <row r="1809" spans="1:32">
      <c r="A1809" s="31" t="str">
        <f>IF((Rapportage!A1809)="","",_xlfn.CONCAT(REPT("0",4-LEN(Rapportage!A1809)),Rapportage!A1809))</f>
        <v/>
      </c>
      <c r="B1809" s="31" t="s">
        <v>5430</v>
      </c>
      <c r="C1809" s="31" t="str">
        <f>IF((Rapportage!C1809)="","",_xlfn.CONCAT(REPT("0",10-LEN(Rapportage!C1809)),Rapportage!C1809))</f>
        <v/>
      </c>
      <c r="D1809" s="31" t="s">
        <v>5431</v>
      </c>
      <c r="E1809" s="31" t="s">
        <v>19390</v>
      </c>
      <c r="F1809" s="31" t="s">
        <v>16868</v>
      </c>
      <c r="G1809" s="31" t="s">
        <v>5432</v>
      </c>
      <c r="H1809" s="31" t="s">
        <v>11157</v>
      </c>
      <c r="I1809" s="31">
        <v>1766</v>
      </c>
      <c r="J1809" s="31" t="e">
        <f ca="1">IF(($AB$2-$AA$2) &gt;= 0,IF(LEN(TEXT((V1809)*100,"00000"))=3,_xlfn.CONCAT(0,TEXT((V1809)*100,"00000")),TEXT((V1809)*100,"00000")),empty)</f>
        <v>#NAME?</v>
      </c>
      <c r="K1809" s="31" t="str">
        <f t="shared" si="177"/>
        <v/>
      </c>
      <c r="L1809" s="31" t="s">
        <v>14349</v>
      </c>
      <c r="M1809" s="31"/>
      <c r="N1809" s="33" t="e">
        <f>MOD(Rapportage!H1809-Rapportage!F1809,1)-P1809</f>
        <v>#VALUE!</v>
      </c>
      <c r="O1809" s="31" t="str">
        <f>IF(Rapportage!G1809="","",Rapportage!G1809-Rapportage!E1809)</f>
        <v/>
      </c>
      <c r="P1809" s="35" t="str">
        <f>IF(Rapportage!K1809="","",(Rapportage!K1809*60)/1440)</f>
        <v/>
      </c>
      <c r="Q1809" s="40" t="str">
        <f>IF(O1809=1,1-((Rapportage!F998-$X$2)),"")</f>
        <v/>
      </c>
      <c r="R1809" s="40" t="str">
        <f t="shared" si="176"/>
        <v/>
      </c>
      <c r="S1809" s="35" t="str">
        <f>IF(OR(O1809=1,Rapportage!H1809&lt;$X$3),IF(Rapportage!H1809&lt;"00:01","",(Rapportage!H1809-$X$2)),"")</f>
        <v/>
      </c>
      <c r="T1809" s="36" t="str">
        <f t="shared" si="178"/>
        <v/>
      </c>
      <c r="U1809" s="41" t="str">
        <f t="shared" si="179"/>
        <v/>
      </c>
      <c r="V1809" s="36" t="str">
        <f t="shared" si="180"/>
        <v/>
      </c>
      <c r="W1809" s="36" t="str">
        <f t="shared" si="181"/>
        <v/>
      </c>
      <c r="X1809" s="31"/>
      <c r="Y1809" s="31"/>
      <c r="Z1809" s="31" t="s">
        <v>11158</v>
      </c>
      <c r="AA1809" s="31">
        <v>1808</v>
      </c>
      <c r="AB1809" s="31"/>
      <c r="AC1809" s="31"/>
      <c r="AD1809" s="31"/>
      <c r="AE1809" s="31"/>
      <c r="AF1809" s="31"/>
    </row>
    <row r="1810" spans="1:32">
      <c r="A1810" s="31" t="str">
        <f>IF((Rapportage!A1810)="","",_xlfn.CONCAT(REPT("0",4-LEN(Rapportage!A1810)),Rapportage!A1810))</f>
        <v/>
      </c>
      <c r="B1810" s="31" t="s">
        <v>5433</v>
      </c>
      <c r="C1810" s="31" t="str">
        <f>IF((Rapportage!C1810)="","",_xlfn.CONCAT(REPT("0",10-LEN(Rapportage!C1810)),Rapportage!C1810))</f>
        <v/>
      </c>
      <c r="D1810" s="31" t="s">
        <v>5434</v>
      </c>
      <c r="E1810" s="31" t="s">
        <v>19391</v>
      </c>
      <c r="F1810" s="31" t="s">
        <v>16869</v>
      </c>
      <c r="G1810" s="31" t="s">
        <v>5435</v>
      </c>
      <c r="H1810" s="31" t="s">
        <v>11159</v>
      </c>
      <c r="I1810" s="31">
        <v>1766</v>
      </c>
      <c r="J1810" s="31" t="e">
        <f ca="1">IF(($AB$2-$AA$2) &gt;= 0,IF(LEN(TEXT((V1810)*100,"00000"))=3,_xlfn.CONCAT(0,TEXT((V1810)*100,"00000")),TEXT((V1810)*100,"00000")),empty)</f>
        <v>#NAME?</v>
      </c>
      <c r="K1810" s="31" t="str">
        <f t="shared" si="177"/>
        <v/>
      </c>
      <c r="L1810" s="31" t="s">
        <v>14350</v>
      </c>
      <c r="M1810" s="31"/>
      <c r="N1810" s="33" t="e">
        <f>MOD(Rapportage!H1810-Rapportage!F1810,1)-P1810</f>
        <v>#VALUE!</v>
      </c>
      <c r="O1810" s="31" t="str">
        <f>IF(Rapportage!G1810="","",Rapportage!G1810-Rapportage!E1810)</f>
        <v/>
      </c>
      <c r="P1810" s="35" t="str">
        <f>IF(Rapportage!K1810="","",(Rapportage!K1810*60)/1440)</f>
        <v/>
      </c>
      <c r="Q1810" s="40" t="str">
        <f>IF(O1810=1,1-((Rapportage!F999-$X$2)),"")</f>
        <v/>
      </c>
      <c r="R1810" s="40" t="str">
        <f t="shared" si="176"/>
        <v/>
      </c>
      <c r="S1810" s="35" t="str">
        <f>IF(OR(O1810=1,Rapportage!H1810&lt;$X$3),IF(Rapportage!H1810&lt;"00:01","",(Rapportage!H1810-$X$2)),"")</f>
        <v/>
      </c>
      <c r="T1810" s="36" t="str">
        <f t="shared" si="178"/>
        <v/>
      </c>
      <c r="U1810" s="41" t="str">
        <f t="shared" si="179"/>
        <v/>
      </c>
      <c r="V1810" s="36" t="str">
        <f t="shared" si="180"/>
        <v/>
      </c>
      <c r="W1810" s="36" t="str">
        <f t="shared" si="181"/>
        <v/>
      </c>
      <c r="X1810" s="31"/>
      <c r="Y1810" s="31"/>
      <c r="Z1810" s="31" t="s">
        <v>11160</v>
      </c>
      <c r="AA1810" s="31">
        <v>1809</v>
      </c>
      <c r="AB1810" s="31"/>
      <c r="AC1810" s="31"/>
      <c r="AD1810" s="31"/>
      <c r="AE1810" s="31"/>
      <c r="AF1810" s="31"/>
    </row>
    <row r="1811" spans="1:32">
      <c r="A1811" s="31" t="str">
        <f>IF((Rapportage!A1811)="","",_xlfn.CONCAT(REPT("0",4-LEN(Rapportage!A1811)),Rapportage!A1811))</f>
        <v/>
      </c>
      <c r="B1811" s="31" t="s">
        <v>5436</v>
      </c>
      <c r="C1811" s="31" t="str">
        <f>IF((Rapportage!C1811)="","",_xlfn.CONCAT(REPT("0",10-LEN(Rapportage!C1811)),Rapportage!C1811))</f>
        <v/>
      </c>
      <c r="D1811" s="31" t="s">
        <v>5437</v>
      </c>
      <c r="E1811" s="31" t="s">
        <v>19392</v>
      </c>
      <c r="F1811" s="31" t="s">
        <v>16870</v>
      </c>
      <c r="G1811" s="31" t="s">
        <v>5438</v>
      </c>
      <c r="H1811" s="31" t="s">
        <v>11161</v>
      </c>
      <c r="I1811" s="31">
        <v>1766</v>
      </c>
      <c r="J1811" s="31" t="e">
        <f ca="1">IF(($AB$2-$AA$2) &gt;= 0,IF(LEN(TEXT((V1811)*100,"00000"))=3,_xlfn.CONCAT(0,TEXT((V1811)*100,"00000")),TEXT((V1811)*100,"00000")),empty)</f>
        <v>#NAME?</v>
      </c>
      <c r="K1811" s="31" t="str">
        <f t="shared" si="177"/>
        <v/>
      </c>
      <c r="L1811" s="31" t="s">
        <v>14351</v>
      </c>
      <c r="M1811" s="31"/>
      <c r="N1811" s="33" t="e">
        <f>MOD(Rapportage!H1811-Rapportage!F1811,1)-P1811</f>
        <v>#VALUE!</v>
      </c>
      <c r="O1811" s="31" t="str">
        <f>IF(Rapportage!G1811="","",Rapportage!G1811-Rapportage!E1811)</f>
        <v/>
      </c>
      <c r="P1811" s="35" t="str">
        <f>IF(Rapportage!K1811="","",(Rapportage!K1811*60)/1440)</f>
        <v/>
      </c>
      <c r="Q1811" s="40" t="str">
        <f>IF(O1811=1,1-((Rapportage!F1000-$X$2)),"")</f>
        <v/>
      </c>
      <c r="R1811" s="40" t="str">
        <f t="shared" si="176"/>
        <v/>
      </c>
      <c r="S1811" s="35" t="str">
        <f>IF(OR(O1811=1,Rapportage!H1811&lt;$X$3),IF(Rapportage!H1811&lt;"00:01","",(Rapportage!H1811-$X$2)),"")</f>
        <v/>
      </c>
      <c r="T1811" s="36" t="str">
        <f t="shared" si="178"/>
        <v/>
      </c>
      <c r="U1811" s="41" t="str">
        <f t="shared" si="179"/>
        <v/>
      </c>
      <c r="V1811" s="36" t="str">
        <f t="shared" si="180"/>
        <v/>
      </c>
      <c r="W1811" s="36" t="str">
        <f t="shared" si="181"/>
        <v/>
      </c>
      <c r="X1811" s="31"/>
      <c r="Y1811" s="31"/>
      <c r="Z1811" s="31" t="s">
        <v>11162</v>
      </c>
      <c r="AA1811" s="31">
        <v>1810</v>
      </c>
      <c r="AB1811" s="31"/>
      <c r="AC1811" s="31"/>
      <c r="AD1811" s="31"/>
      <c r="AE1811" s="31"/>
      <c r="AF1811" s="31"/>
    </row>
    <row r="1812" spans="1:32">
      <c r="A1812" s="31" t="str">
        <f>IF((Rapportage!A1812)="","",_xlfn.CONCAT(REPT("0",4-LEN(Rapportage!A1812)),Rapportage!A1812))</f>
        <v/>
      </c>
      <c r="B1812" s="31" t="s">
        <v>5439</v>
      </c>
      <c r="C1812" s="31" t="str">
        <f>IF((Rapportage!C1812)="","",_xlfn.CONCAT(REPT("0",10-LEN(Rapportage!C1812)),Rapportage!C1812))</f>
        <v/>
      </c>
      <c r="D1812" s="31" t="s">
        <v>5440</v>
      </c>
      <c r="E1812" s="31" t="s">
        <v>19393</v>
      </c>
      <c r="F1812" s="31" t="s">
        <v>16871</v>
      </c>
      <c r="G1812" s="31" t="s">
        <v>5441</v>
      </c>
      <c r="H1812" s="31" t="s">
        <v>11163</v>
      </c>
      <c r="I1812" s="31">
        <v>1766</v>
      </c>
      <c r="J1812" s="31" t="e">
        <f ca="1">IF(($AB$2-$AA$2) &gt;= 0,IF(LEN(TEXT((V1812)*100,"00000"))=3,_xlfn.CONCAT(0,TEXT((V1812)*100,"00000")),TEXT((V1812)*100,"00000")),empty)</f>
        <v>#NAME?</v>
      </c>
      <c r="K1812" s="31" t="str">
        <f t="shared" si="177"/>
        <v/>
      </c>
      <c r="L1812" s="31" t="s">
        <v>14352</v>
      </c>
      <c r="M1812" s="31"/>
      <c r="N1812" s="33" t="e">
        <f>MOD(Rapportage!H1812-Rapportage!F1812,1)-P1812</f>
        <v>#VALUE!</v>
      </c>
      <c r="O1812" s="31" t="str">
        <f>IF(Rapportage!G1812="","",Rapportage!G1812-Rapportage!E1812)</f>
        <v/>
      </c>
      <c r="P1812" s="35" t="str">
        <f>IF(Rapportage!K1812="","",(Rapportage!K1812*60)/1440)</f>
        <v/>
      </c>
      <c r="Q1812" s="40" t="str">
        <f>IF(O1812=1,1-((Rapportage!F1001-$X$2)),"")</f>
        <v/>
      </c>
      <c r="R1812" s="40" t="str">
        <f t="shared" si="176"/>
        <v/>
      </c>
      <c r="S1812" s="35" t="str">
        <f>IF(OR(O1812=1,Rapportage!H1812&lt;$X$3),IF(Rapportage!H1812&lt;"00:01","",(Rapportage!H1812-$X$2)),"")</f>
        <v/>
      </c>
      <c r="T1812" s="36" t="str">
        <f t="shared" si="178"/>
        <v/>
      </c>
      <c r="U1812" s="41" t="str">
        <f t="shared" si="179"/>
        <v/>
      </c>
      <c r="V1812" s="36" t="str">
        <f t="shared" si="180"/>
        <v/>
      </c>
      <c r="W1812" s="36" t="str">
        <f t="shared" si="181"/>
        <v/>
      </c>
      <c r="X1812" s="31"/>
      <c r="Y1812" s="31"/>
      <c r="Z1812" s="31" t="s">
        <v>11164</v>
      </c>
      <c r="AA1812" s="31">
        <v>1811</v>
      </c>
      <c r="AB1812" s="31"/>
      <c r="AC1812" s="31"/>
      <c r="AD1812" s="31"/>
      <c r="AE1812" s="31"/>
      <c r="AF1812" s="31"/>
    </row>
    <row r="1813" spans="1:32">
      <c r="A1813" s="31" t="str">
        <f>IF((Rapportage!A1813)="","",_xlfn.CONCAT(REPT("0",4-LEN(Rapportage!A1813)),Rapportage!A1813))</f>
        <v/>
      </c>
      <c r="B1813" s="31" t="s">
        <v>5442</v>
      </c>
      <c r="C1813" s="31" t="str">
        <f>IF((Rapportage!C1813)="","",_xlfn.CONCAT(REPT("0",10-LEN(Rapportage!C1813)),Rapportage!C1813))</f>
        <v/>
      </c>
      <c r="D1813" s="31" t="s">
        <v>5443</v>
      </c>
      <c r="E1813" s="31" t="s">
        <v>19394</v>
      </c>
      <c r="F1813" s="31" t="s">
        <v>16872</v>
      </c>
      <c r="G1813" s="31" t="s">
        <v>5444</v>
      </c>
      <c r="H1813" s="31" t="s">
        <v>11165</v>
      </c>
      <c r="I1813" s="31">
        <v>1766</v>
      </c>
      <c r="J1813" s="31" t="e">
        <f ca="1">IF(($AB$2-$AA$2) &gt;= 0,IF(LEN(TEXT((V1813)*100,"00000"))=3,_xlfn.CONCAT(0,TEXT((V1813)*100,"00000")),TEXT((V1813)*100,"00000")),empty)</f>
        <v>#NAME?</v>
      </c>
      <c r="K1813" s="31" t="str">
        <f t="shared" si="177"/>
        <v/>
      </c>
      <c r="L1813" s="31" t="s">
        <v>14353</v>
      </c>
      <c r="M1813" s="31"/>
      <c r="N1813" s="33" t="e">
        <f>MOD(Rapportage!H1813-Rapportage!F1813,1)-P1813</f>
        <v>#VALUE!</v>
      </c>
      <c r="O1813" s="31" t="str">
        <f>IF(Rapportage!G1813="","",Rapportage!G1813-Rapportage!E1813)</f>
        <v/>
      </c>
      <c r="P1813" s="35" t="str">
        <f>IF(Rapportage!K1813="","",(Rapportage!K1813*60)/1440)</f>
        <v/>
      </c>
      <c r="Q1813" s="40" t="str">
        <f>IF(O1813=1,1-((Rapportage!F1002-$X$2)),"")</f>
        <v/>
      </c>
      <c r="R1813" s="40" t="str">
        <f t="shared" si="176"/>
        <v/>
      </c>
      <c r="S1813" s="35" t="str">
        <f>IF(OR(O1813=1,Rapportage!H1813&lt;$X$3),IF(Rapportage!H1813&lt;"00:01","",(Rapportage!H1813-$X$2)),"")</f>
        <v/>
      </c>
      <c r="T1813" s="36" t="str">
        <f t="shared" si="178"/>
        <v/>
      </c>
      <c r="U1813" s="41" t="str">
        <f t="shared" si="179"/>
        <v/>
      </c>
      <c r="V1813" s="36" t="str">
        <f t="shared" si="180"/>
        <v/>
      </c>
      <c r="W1813" s="36" t="str">
        <f t="shared" si="181"/>
        <v/>
      </c>
      <c r="X1813" s="31"/>
      <c r="Y1813" s="31"/>
      <c r="Z1813" s="31" t="s">
        <v>11166</v>
      </c>
      <c r="AA1813" s="31">
        <v>1812</v>
      </c>
      <c r="AB1813" s="31"/>
      <c r="AC1813" s="31"/>
      <c r="AD1813" s="31"/>
      <c r="AE1813" s="31"/>
      <c r="AF1813" s="31"/>
    </row>
    <row r="1814" spans="1:32">
      <c r="A1814" s="31" t="str">
        <f>IF((Rapportage!A1814)="","",_xlfn.CONCAT(REPT("0",4-LEN(Rapportage!A1814)),Rapportage!A1814))</f>
        <v/>
      </c>
      <c r="B1814" s="31" t="s">
        <v>5445</v>
      </c>
      <c r="C1814" s="31" t="str">
        <f>IF((Rapportage!C1814)="","",_xlfn.CONCAT(REPT("0",10-LEN(Rapportage!C1814)),Rapportage!C1814))</f>
        <v/>
      </c>
      <c r="D1814" s="31" t="s">
        <v>5446</v>
      </c>
      <c r="E1814" s="31" t="s">
        <v>19395</v>
      </c>
      <c r="F1814" s="31" t="s">
        <v>16873</v>
      </c>
      <c r="G1814" s="31" t="s">
        <v>5447</v>
      </c>
      <c r="H1814" s="31" t="s">
        <v>11167</v>
      </c>
      <c r="I1814" s="31">
        <v>1766</v>
      </c>
      <c r="J1814" s="31" t="e">
        <f ca="1">IF(($AB$2-$AA$2) &gt;= 0,IF(LEN(TEXT((V1814)*100,"00000"))=3,_xlfn.CONCAT(0,TEXT((V1814)*100,"00000")),TEXT((V1814)*100,"00000")),empty)</f>
        <v>#NAME?</v>
      </c>
      <c r="K1814" s="31" t="str">
        <f t="shared" si="177"/>
        <v/>
      </c>
      <c r="L1814" s="31" t="s">
        <v>14354</v>
      </c>
      <c r="M1814" s="31"/>
      <c r="N1814" s="33" t="e">
        <f>MOD(Rapportage!H1814-Rapportage!F1814,1)-P1814</f>
        <v>#VALUE!</v>
      </c>
      <c r="O1814" s="31" t="str">
        <f>IF(Rapportage!G1814="","",Rapportage!G1814-Rapportage!E1814)</f>
        <v/>
      </c>
      <c r="P1814" s="35" t="str">
        <f>IF(Rapportage!K1814="","",(Rapportage!K1814*60)/1440)</f>
        <v/>
      </c>
      <c r="Q1814" s="40" t="str">
        <f>IF(O1814=1,1-((Rapportage!F1003-$X$2)),"")</f>
        <v/>
      </c>
      <c r="R1814" s="40" t="str">
        <f t="shared" si="176"/>
        <v/>
      </c>
      <c r="S1814" s="35" t="str">
        <f>IF(OR(O1814=1,Rapportage!H1814&lt;$X$3),IF(Rapportage!H1814&lt;"00:01","",(Rapportage!H1814-$X$2)),"")</f>
        <v/>
      </c>
      <c r="T1814" s="36" t="str">
        <f t="shared" si="178"/>
        <v/>
      </c>
      <c r="U1814" s="41" t="str">
        <f t="shared" si="179"/>
        <v/>
      </c>
      <c r="V1814" s="36" t="str">
        <f t="shared" si="180"/>
        <v/>
      </c>
      <c r="W1814" s="36" t="str">
        <f t="shared" si="181"/>
        <v/>
      </c>
      <c r="X1814" s="31"/>
      <c r="Y1814" s="31"/>
      <c r="Z1814" s="31" t="s">
        <v>11168</v>
      </c>
      <c r="AA1814" s="31">
        <v>1813</v>
      </c>
      <c r="AB1814" s="31"/>
      <c r="AC1814" s="31"/>
      <c r="AD1814" s="31"/>
      <c r="AE1814" s="31"/>
      <c r="AF1814" s="31"/>
    </row>
    <row r="1815" spans="1:32">
      <c r="A1815" s="31" t="str">
        <f>IF((Rapportage!A1815)="","",_xlfn.CONCAT(REPT("0",4-LEN(Rapportage!A1815)),Rapportage!A1815))</f>
        <v/>
      </c>
      <c r="B1815" s="31" t="s">
        <v>5448</v>
      </c>
      <c r="C1815" s="31" t="str">
        <f>IF((Rapportage!C1815)="","",_xlfn.CONCAT(REPT("0",10-LEN(Rapportage!C1815)),Rapportage!C1815))</f>
        <v/>
      </c>
      <c r="D1815" s="31" t="s">
        <v>5449</v>
      </c>
      <c r="E1815" s="31" t="s">
        <v>19396</v>
      </c>
      <c r="F1815" s="31" t="s">
        <v>16874</v>
      </c>
      <c r="G1815" s="31" t="s">
        <v>5450</v>
      </c>
      <c r="H1815" s="31" t="s">
        <v>11169</v>
      </c>
      <c r="I1815" s="31">
        <v>1766</v>
      </c>
      <c r="J1815" s="31" t="e">
        <f ca="1">IF(($AB$2-$AA$2) &gt;= 0,IF(LEN(TEXT((V1815)*100,"00000"))=3,_xlfn.CONCAT(0,TEXT((V1815)*100,"00000")),TEXT((V1815)*100,"00000")),empty)</f>
        <v>#NAME?</v>
      </c>
      <c r="K1815" s="31" t="str">
        <f t="shared" si="177"/>
        <v/>
      </c>
      <c r="L1815" s="31" t="s">
        <v>14355</v>
      </c>
      <c r="M1815" s="31"/>
      <c r="N1815" s="33" t="e">
        <f>MOD(Rapportage!H1815-Rapportage!F1815,1)-P1815</f>
        <v>#VALUE!</v>
      </c>
      <c r="O1815" s="31" t="str">
        <f>IF(Rapportage!G1815="","",Rapportage!G1815-Rapportage!E1815)</f>
        <v/>
      </c>
      <c r="P1815" s="35" t="str">
        <f>IF(Rapportage!K1815="","",(Rapportage!K1815*60)/1440)</f>
        <v/>
      </c>
      <c r="Q1815" s="40" t="str">
        <f>IF(O1815=1,1-((Rapportage!F1004-$X$2)),"")</f>
        <v/>
      </c>
      <c r="R1815" s="40" t="str">
        <f t="shared" si="176"/>
        <v/>
      </c>
      <c r="S1815" s="35" t="str">
        <f>IF(OR(O1815=1,Rapportage!H1815&lt;$X$3),IF(Rapportage!H1815&lt;"00:01","",(Rapportage!H1815-$X$2)),"")</f>
        <v/>
      </c>
      <c r="T1815" s="36" t="str">
        <f t="shared" si="178"/>
        <v/>
      </c>
      <c r="U1815" s="41" t="str">
        <f t="shared" si="179"/>
        <v/>
      </c>
      <c r="V1815" s="36" t="str">
        <f t="shared" si="180"/>
        <v/>
      </c>
      <c r="W1815" s="36" t="str">
        <f t="shared" si="181"/>
        <v/>
      </c>
      <c r="X1815" s="31"/>
      <c r="Y1815" s="31"/>
      <c r="Z1815" s="31" t="s">
        <v>11170</v>
      </c>
      <c r="AA1815" s="31">
        <v>1814</v>
      </c>
      <c r="AB1815" s="31"/>
      <c r="AC1815" s="31"/>
      <c r="AD1815" s="31"/>
      <c r="AE1815" s="31"/>
      <c r="AF1815" s="31"/>
    </row>
    <row r="1816" spans="1:32">
      <c r="A1816" s="31" t="str">
        <f>IF((Rapportage!A1816)="","",_xlfn.CONCAT(REPT("0",4-LEN(Rapportage!A1816)),Rapportage!A1816))</f>
        <v/>
      </c>
      <c r="B1816" s="31" t="s">
        <v>5451</v>
      </c>
      <c r="C1816" s="31" t="str">
        <f>IF((Rapportage!C1816)="","",_xlfn.CONCAT(REPT("0",10-LEN(Rapportage!C1816)),Rapportage!C1816))</f>
        <v/>
      </c>
      <c r="D1816" s="31" t="s">
        <v>5452</v>
      </c>
      <c r="E1816" s="31" t="s">
        <v>19397</v>
      </c>
      <c r="F1816" s="31" t="s">
        <v>16875</v>
      </c>
      <c r="G1816" s="31" t="s">
        <v>5453</v>
      </c>
      <c r="H1816" s="31" t="s">
        <v>11171</v>
      </c>
      <c r="I1816" s="31">
        <v>1766</v>
      </c>
      <c r="J1816" s="31" t="e">
        <f ca="1">IF(($AB$2-$AA$2) &gt;= 0,IF(LEN(TEXT((V1816)*100,"00000"))=3,_xlfn.CONCAT(0,TEXT((V1816)*100,"00000")),TEXT((V1816)*100,"00000")),empty)</f>
        <v>#NAME?</v>
      </c>
      <c r="K1816" s="31" t="str">
        <f t="shared" si="177"/>
        <v/>
      </c>
      <c r="L1816" s="31" t="s">
        <v>14356</v>
      </c>
      <c r="M1816" s="31"/>
      <c r="N1816" s="33" t="e">
        <f>MOD(Rapportage!H1816-Rapportage!F1816,1)-P1816</f>
        <v>#VALUE!</v>
      </c>
      <c r="O1816" s="31" t="str">
        <f>IF(Rapportage!G1816="","",Rapportage!G1816-Rapportage!E1816)</f>
        <v/>
      </c>
      <c r="P1816" s="35" t="str">
        <f>IF(Rapportage!K1816="","",(Rapportage!K1816*60)/1440)</f>
        <v/>
      </c>
      <c r="Q1816" s="40" t="str">
        <f>IF(O1816=1,1-((Rapportage!F1005-$X$2)),"")</f>
        <v/>
      </c>
      <c r="R1816" s="40" t="str">
        <f t="shared" si="176"/>
        <v/>
      </c>
      <c r="S1816" s="35" t="str">
        <f>IF(OR(O1816=1,Rapportage!H1816&lt;$X$3),IF(Rapportage!H1816&lt;"00:01","",(Rapportage!H1816-$X$2)),"")</f>
        <v/>
      </c>
      <c r="T1816" s="36" t="str">
        <f t="shared" si="178"/>
        <v/>
      </c>
      <c r="U1816" s="41" t="str">
        <f t="shared" si="179"/>
        <v/>
      </c>
      <c r="V1816" s="36" t="str">
        <f t="shared" si="180"/>
        <v/>
      </c>
      <c r="W1816" s="36" t="str">
        <f t="shared" si="181"/>
        <v/>
      </c>
      <c r="X1816" s="31"/>
      <c r="Y1816" s="31"/>
      <c r="Z1816" s="31" t="s">
        <v>11172</v>
      </c>
      <c r="AA1816" s="31">
        <v>1815</v>
      </c>
      <c r="AB1816" s="31"/>
      <c r="AC1816" s="31"/>
      <c r="AD1816" s="31"/>
      <c r="AE1816" s="31"/>
      <c r="AF1816" s="31"/>
    </row>
    <row r="1817" spans="1:32">
      <c r="A1817" s="31" t="str">
        <f>IF((Rapportage!A1817)="","",_xlfn.CONCAT(REPT("0",4-LEN(Rapportage!A1817)),Rapportage!A1817))</f>
        <v/>
      </c>
      <c r="B1817" s="31" t="s">
        <v>5454</v>
      </c>
      <c r="C1817" s="31" t="str">
        <f>IF((Rapportage!C1817)="","",_xlfn.CONCAT(REPT("0",10-LEN(Rapportage!C1817)),Rapportage!C1817))</f>
        <v/>
      </c>
      <c r="D1817" s="31" t="s">
        <v>5455</v>
      </c>
      <c r="E1817" s="31" t="s">
        <v>19398</v>
      </c>
      <c r="F1817" s="31" t="s">
        <v>16876</v>
      </c>
      <c r="G1817" s="31" t="s">
        <v>5456</v>
      </c>
      <c r="H1817" s="31" t="s">
        <v>11173</v>
      </c>
      <c r="I1817" s="31">
        <v>1766</v>
      </c>
      <c r="J1817" s="31" t="e">
        <f ca="1">IF(($AB$2-$AA$2) &gt;= 0,IF(LEN(TEXT((V1817)*100,"00000"))=3,_xlfn.CONCAT(0,TEXT((V1817)*100,"00000")),TEXT((V1817)*100,"00000")),empty)</f>
        <v>#NAME?</v>
      </c>
      <c r="K1817" s="31" t="str">
        <f t="shared" si="177"/>
        <v/>
      </c>
      <c r="L1817" s="31" t="s">
        <v>14357</v>
      </c>
      <c r="M1817" s="31"/>
      <c r="N1817" s="33" t="e">
        <f>MOD(Rapportage!H1817-Rapportage!F1817,1)-P1817</f>
        <v>#VALUE!</v>
      </c>
      <c r="O1817" s="31" t="str">
        <f>IF(Rapportage!G1817="","",Rapportage!G1817-Rapportage!E1817)</f>
        <v/>
      </c>
      <c r="P1817" s="35" t="str">
        <f>IF(Rapportage!K1817="","",(Rapportage!K1817*60)/1440)</f>
        <v/>
      </c>
      <c r="Q1817" s="40" t="str">
        <f>IF(O1817=1,1-((Rapportage!F1006-$X$2)),"")</f>
        <v/>
      </c>
      <c r="R1817" s="40" t="str">
        <f t="shared" si="176"/>
        <v/>
      </c>
      <c r="S1817" s="35" t="str">
        <f>IF(OR(O1817=1,Rapportage!H1817&lt;$X$3),IF(Rapportage!H1817&lt;"00:01","",(Rapportage!H1817-$X$2)),"")</f>
        <v/>
      </c>
      <c r="T1817" s="36" t="str">
        <f t="shared" si="178"/>
        <v/>
      </c>
      <c r="U1817" s="41" t="str">
        <f t="shared" si="179"/>
        <v/>
      </c>
      <c r="V1817" s="36" t="str">
        <f t="shared" si="180"/>
        <v/>
      </c>
      <c r="W1817" s="36" t="str">
        <f t="shared" si="181"/>
        <v/>
      </c>
      <c r="X1817" s="31"/>
      <c r="Y1817" s="31"/>
      <c r="Z1817" s="31" t="s">
        <v>11174</v>
      </c>
      <c r="AA1817" s="31">
        <v>1816</v>
      </c>
      <c r="AB1817" s="31"/>
      <c r="AC1817" s="31"/>
      <c r="AD1817" s="31"/>
      <c r="AE1817" s="31"/>
      <c r="AF1817" s="31"/>
    </row>
    <row r="1818" spans="1:32">
      <c r="A1818" s="31" t="str">
        <f>IF((Rapportage!A1818)="","",_xlfn.CONCAT(REPT("0",4-LEN(Rapportage!A1818)),Rapportage!A1818))</f>
        <v/>
      </c>
      <c r="B1818" s="31" t="s">
        <v>5457</v>
      </c>
      <c r="C1818" s="31" t="str">
        <f>IF((Rapportage!C1818)="","",_xlfn.CONCAT(REPT("0",10-LEN(Rapportage!C1818)),Rapportage!C1818))</f>
        <v/>
      </c>
      <c r="D1818" s="31" t="s">
        <v>5458</v>
      </c>
      <c r="E1818" s="31" t="s">
        <v>19399</v>
      </c>
      <c r="F1818" s="31" t="s">
        <v>16877</v>
      </c>
      <c r="G1818" s="31" t="s">
        <v>5459</v>
      </c>
      <c r="H1818" s="31" t="s">
        <v>11175</v>
      </c>
      <c r="I1818" s="31">
        <v>1766</v>
      </c>
      <c r="J1818" s="31" t="e">
        <f ca="1">IF(($AB$2-$AA$2) &gt;= 0,IF(LEN(TEXT((V1818)*100,"00000"))=3,_xlfn.CONCAT(0,TEXT((V1818)*100,"00000")),TEXT((V1818)*100,"00000")),empty)</f>
        <v>#NAME?</v>
      </c>
      <c r="K1818" s="31" t="str">
        <f t="shared" si="177"/>
        <v/>
      </c>
      <c r="L1818" s="31" t="s">
        <v>14358</v>
      </c>
      <c r="M1818" s="31"/>
      <c r="N1818" s="33" t="e">
        <f>MOD(Rapportage!H1818-Rapportage!F1818,1)-P1818</f>
        <v>#VALUE!</v>
      </c>
      <c r="O1818" s="31" t="str">
        <f>IF(Rapportage!G1818="","",Rapportage!G1818-Rapportage!E1818)</f>
        <v/>
      </c>
      <c r="P1818" s="35" t="str">
        <f>IF(Rapportage!K1818="","",(Rapportage!K1818*60)/1440)</f>
        <v/>
      </c>
      <c r="Q1818" s="40" t="str">
        <f>IF(O1818=1,1-((Rapportage!F1007-$X$2)),"")</f>
        <v/>
      </c>
      <c r="R1818" s="40" t="str">
        <f t="shared" si="176"/>
        <v/>
      </c>
      <c r="S1818" s="35" t="str">
        <f>IF(OR(O1818=1,Rapportage!H1818&lt;$X$3),IF(Rapportage!H1818&lt;"00:01","",(Rapportage!H1818-$X$2)),"")</f>
        <v/>
      </c>
      <c r="T1818" s="36" t="str">
        <f t="shared" si="178"/>
        <v/>
      </c>
      <c r="U1818" s="41" t="str">
        <f t="shared" si="179"/>
        <v/>
      </c>
      <c r="V1818" s="36" t="str">
        <f t="shared" si="180"/>
        <v/>
      </c>
      <c r="W1818" s="36" t="str">
        <f t="shared" si="181"/>
        <v/>
      </c>
      <c r="X1818" s="31"/>
      <c r="Y1818" s="31"/>
      <c r="Z1818" s="31" t="s">
        <v>11176</v>
      </c>
      <c r="AA1818" s="31">
        <v>1817</v>
      </c>
      <c r="AB1818" s="31"/>
      <c r="AC1818" s="31"/>
      <c r="AD1818" s="31"/>
      <c r="AE1818" s="31"/>
      <c r="AF1818" s="31"/>
    </row>
    <row r="1819" spans="1:32">
      <c r="A1819" s="31" t="str">
        <f>IF((Rapportage!A1819)="","",_xlfn.CONCAT(REPT("0",4-LEN(Rapportage!A1819)),Rapportage!A1819))</f>
        <v/>
      </c>
      <c r="B1819" s="31" t="s">
        <v>5460</v>
      </c>
      <c r="C1819" s="31" t="str">
        <f>IF((Rapportage!C1819)="","",_xlfn.CONCAT(REPT("0",10-LEN(Rapportage!C1819)),Rapportage!C1819))</f>
        <v/>
      </c>
      <c r="D1819" s="31" t="s">
        <v>5461</v>
      </c>
      <c r="E1819" s="31" t="s">
        <v>19400</v>
      </c>
      <c r="F1819" s="31" t="s">
        <v>16878</v>
      </c>
      <c r="G1819" s="31" t="s">
        <v>5462</v>
      </c>
      <c r="H1819" s="31" t="s">
        <v>11177</v>
      </c>
      <c r="I1819" s="31">
        <v>1766</v>
      </c>
      <c r="J1819" s="31" t="e">
        <f ca="1">IF(($AB$2-$AA$2) &gt;= 0,IF(LEN(TEXT((V1819)*100,"00000"))=3,_xlfn.CONCAT(0,TEXT((V1819)*100,"00000")),TEXT((V1819)*100,"00000")),empty)</f>
        <v>#NAME?</v>
      </c>
      <c r="K1819" s="31" t="str">
        <f t="shared" si="177"/>
        <v/>
      </c>
      <c r="L1819" s="31" t="s">
        <v>14359</v>
      </c>
      <c r="M1819" s="31"/>
      <c r="N1819" s="33" t="e">
        <f>MOD(Rapportage!H1819-Rapportage!F1819,1)-P1819</f>
        <v>#VALUE!</v>
      </c>
      <c r="O1819" s="31" t="str">
        <f>IF(Rapportage!G1819="","",Rapportage!G1819-Rapportage!E1819)</f>
        <v/>
      </c>
      <c r="P1819" s="35" t="str">
        <f>IF(Rapportage!K1819="","",(Rapportage!K1819*60)/1440)</f>
        <v/>
      </c>
      <c r="Q1819" s="40" t="str">
        <f>IF(O1819=1,1-((Rapportage!F1008-$X$2)),"")</f>
        <v/>
      </c>
      <c r="R1819" s="40" t="str">
        <f t="shared" si="176"/>
        <v/>
      </c>
      <c r="S1819" s="35" t="str">
        <f>IF(OR(O1819=1,Rapportage!H1819&lt;$X$3),IF(Rapportage!H1819&lt;"00:01","",(Rapportage!H1819-$X$2)),"")</f>
        <v/>
      </c>
      <c r="T1819" s="36" t="str">
        <f t="shared" si="178"/>
        <v/>
      </c>
      <c r="U1819" s="41" t="str">
        <f t="shared" si="179"/>
        <v/>
      </c>
      <c r="V1819" s="36" t="str">
        <f t="shared" si="180"/>
        <v/>
      </c>
      <c r="W1819" s="36" t="str">
        <f t="shared" si="181"/>
        <v/>
      </c>
      <c r="X1819" s="31"/>
      <c r="Y1819" s="31"/>
      <c r="Z1819" s="31" t="s">
        <v>11178</v>
      </c>
      <c r="AA1819" s="31">
        <v>1818</v>
      </c>
      <c r="AB1819" s="31"/>
      <c r="AC1819" s="31"/>
      <c r="AD1819" s="31"/>
      <c r="AE1819" s="31"/>
      <c r="AF1819" s="31"/>
    </row>
    <row r="1820" spans="1:32">
      <c r="A1820" s="31" t="str">
        <f>IF((Rapportage!A1820)="","",_xlfn.CONCAT(REPT("0",4-LEN(Rapportage!A1820)),Rapportage!A1820))</f>
        <v/>
      </c>
      <c r="B1820" s="31" t="s">
        <v>5463</v>
      </c>
      <c r="C1820" s="31" t="str">
        <f>IF((Rapportage!C1820)="","",_xlfn.CONCAT(REPT("0",10-LEN(Rapportage!C1820)),Rapportage!C1820))</f>
        <v/>
      </c>
      <c r="D1820" s="31" t="s">
        <v>5464</v>
      </c>
      <c r="E1820" s="31" t="s">
        <v>19401</v>
      </c>
      <c r="F1820" s="31" t="s">
        <v>16879</v>
      </c>
      <c r="G1820" s="31" t="s">
        <v>5465</v>
      </c>
      <c r="H1820" s="31" t="s">
        <v>11179</v>
      </c>
      <c r="I1820" s="31">
        <v>1766</v>
      </c>
      <c r="J1820" s="31" t="e">
        <f ca="1">IF(($AB$2-$AA$2) &gt;= 0,IF(LEN(TEXT((V1820)*100,"00000"))=3,_xlfn.CONCAT(0,TEXT((V1820)*100,"00000")),TEXT((V1820)*100,"00000")),empty)</f>
        <v>#NAME?</v>
      </c>
      <c r="K1820" s="31" t="str">
        <f t="shared" si="177"/>
        <v/>
      </c>
      <c r="L1820" s="31" t="s">
        <v>14360</v>
      </c>
      <c r="M1820" s="31"/>
      <c r="N1820" s="33" t="e">
        <f>MOD(Rapportage!H1820-Rapportage!F1820,1)-P1820</f>
        <v>#VALUE!</v>
      </c>
      <c r="O1820" s="31" t="str">
        <f>IF(Rapportage!G1820="","",Rapportage!G1820-Rapportage!E1820)</f>
        <v/>
      </c>
      <c r="P1820" s="35" t="str">
        <f>IF(Rapportage!K1820="","",(Rapportage!K1820*60)/1440)</f>
        <v/>
      </c>
      <c r="Q1820" s="40" t="str">
        <f>IF(O1820=1,1-((Rapportage!F1009-$X$2)),"")</f>
        <v/>
      </c>
      <c r="R1820" s="40" t="str">
        <f t="shared" si="176"/>
        <v/>
      </c>
      <c r="S1820" s="35" t="str">
        <f>IF(OR(O1820=1,Rapportage!H1820&lt;$X$3),IF(Rapportage!H1820&lt;"00:01","",(Rapportage!H1820-$X$2)),"")</f>
        <v/>
      </c>
      <c r="T1820" s="36" t="str">
        <f t="shared" si="178"/>
        <v/>
      </c>
      <c r="U1820" s="41" t="str">
        <f t="shared" si="179"/>
        <v/>
      </c>
      <c r="V1820" s="36" t="str">
        <f t="shared" si="180"/>
        <v/>
      </c>
      <c r="W1820" s="36" t="str">
        <f t="shared" si="181"/>
        <v/>
      </c>
      <c r="X1820" s="31"/>
      <c r="Y1820" s="31"/>
      <c r="Z1820" s="31" t="s">
        <v>11180</v>
      </c>
      <c r="AA1820" s="31">
        <v>1819</v>
      </c>
      <c r="AB1820" s="31"/>
      <c r="AC1820" s="31"/>
      <c r="AD1820" s="31"/>
      <c r="AE1820" s="31"/>
      <c r="AF1820" s="31"/>
    </row>
    <row r="1821" spans="1:32">
      <c r="A1821" s="31" t="str">
        <f>IF((Rapportage!A1821)="","",_xlfn.CONCAT(REPT("0",4-LEN(Rapportage!A1821)),Rapportage!A1821))</f>
        <v/>
      </c>
      <c r="B1821" s="31" t="s">
        <v>5466</v>
      </c>
      <c r="C1821" s="31" t="str">
        <f>IF((Rapportage!C1821)="","",_xlfn.CONCAT(REPT("0",10-LEN(Rapportage!C1821)),Rapportage!C1821))</f>
        <v/>
      </c>
      <c r="D1821" s="31" t="s">
        <v>5467</v>
      </c>
      <c r="E1821" s="31" t="s">
        <v>19402</v>
      </c>
      <c r="F1821" s="31" t="s">
        <v>16880</v>
      </c>
      <c r="G1821" s="31" t="s">
        <v>5468</v>
      </c>
      <c r="H1821" s="31" t="s">
        <v>11181</v>
      </c>
      <c r="I1821" s="31">
        <v>1766</v>
      </c>
      <c r="J1821" s="31" t="e">
        <f ca="1">IF(($AB$2-$AA$2) &gt;= 0,IF(LEN(TEXT((V1821)*100,"00000"))=3,_xlfn.CONCAT(0,TEXT((V1821)*100,"00000")),TEXT((V1821)*100,"00000")),empty)</f>
        <v>#NAME?</v>
      </c>
      <c r="K1821" s="31" t="str">
        <f t="shared" si="177"/>
        <v/>
      </c>
      <c r="L1821" s="31" t="s">
        <v>14361</v>
      </c>
      <c r="M1821" s="31"/>
      <c r="N1821" s="33" t="e">
        <f>MOD(Rapportage!H1821-Rapportage!F1821,1)-P1821</f>
        <v>#VALUE!</v>
      </c>
      <c r="O1821" s="31" t="str">
        <f>IF(Rapportage!G1821="","",Rapportage!G1821-Rapportage!E1821)</f>
        <v/>
      </c>
      <c r="P1821" s="35" t="str">
        <f>IF(Rapportage!K1821="","",(Rapportage!K1821*60)/1440)</f>
        <v/>
      </c>
      <c r="Q1821" s="40" t="str">
        <f>IF(O1821=1,1-((Rapportage!F1010-$X$2)),"")</f>
        <v/>
      </c>
      <c r="R1821" s="40" t="str">
        <f t="shared" si="176"/>
        <v/>
      </c>
      <c r="S1821" s="35" t="str">
        <f>IF(OR(O1821=1,Rapportage!H1821&lt;$X$3),IF(Rapportage!H1821&lt;"00:01","",(Rapportage!H1821-$X$2)),"")</f>
        <v/>
      </c>
      <c r="T1821" s="36" t="str">
        <f t="shared" si="178"/>
        <v/>
      </c>
      <c r="U1821" s="41" t="str">
        <f t="shared" si="179"/>
        <v/>
      </c>
      <c r="V1821" s="36" t="str">
        <f t="shared" si="180"/>
        <v/>
      </c>
      <c r="W1821" s="36" t="str">
        <f t="shared" si="181"/>
        <v/>
      </c>
      <c r="X1821" s="31"/>
      <c r="Y1821" s="31"/>
      <c r="Z1821" s="31" t="s">
        <v>11182</v>
      </c>
      <c r="AA1821" s="31">
        <v>1820</v>
      </c>
      <c r="AB1821" s="31"/>
      <c r="AC1821" s="31"/>
      <c r="AD1821" s="31"/>
      <c r="AE1821" s="31"/>
      <c r="AF1821" s="31"/>
    </row>
    <row r="1822" spans="1:32">
      <c r="A1822" s="31" t="str">
        <f>IF((Rapportage!A1822)="","",_xlfn.CONCAT(REPT("0",4-LEN(Rapportage!A1822)),Rapportage!A1822))</f>
        <v/>
      </c>
      <c r="B1822" s="31" t="s">
        <v>5469</v>
      </c>
      <c r="C1822" s="31" t="str">
        <f>IF((Rapportage!C1822)="","",_xlfn.CONCAT(REPT("0",10-LEN(Rapportage!C1822)),Rapportage!C1822))</f>
        <v/>
      </c>
      <c r="D1822" s="31" t="s">
        <v>5470</v>
      </c>
      <c r="E1822" s="31" t="s">
        <v>19403</v>
      </c>
      <c r="F1822" s="31" t="s">
        <v>16881</v>
      </c>
      <c r="G1822" s="31" t="s">
        <v>5471</v>
      </c>
      <c r="H1822" s="31" t="s">
        <v>11183</v>
      </c>
      <c r="I1822" s="31">
        <v>1766</v>
      </c>
      <c r="J1822" s="31" t="e">
        <f ca="1">IF(($AB$2-$AA$2) &gt;= 0,IF(LEN(TEXT((V1822)*100,"00000"))=3,_xlfn.CONCAT(0,TEXT((V1822)*100,"00000")),TEXT((V1822)*100,"00000")),empty)</f>
        <v>#NAME?</v>
      </c>
      <c r="K1822" s="31" t="str">
        <f t="shared" si="177"/>
        <v/>
      </c>
      <c r="L1822" s="31" t="s">
        <v>14362</v>
      </c>
      <c r="M1822" s="31"/>
      <c r="N1822" s="33" t="e">
        <f>MOD(Rapportage!H1822-Rapportage!F1822,1)-P1822</f>
        <v>#VALUE!</v>
      </c>
      <c r="O1822" s="31" t="str">
        <f>IF(Rapportage!G1822="","",Rapportage!G1822-Rapportage!E1822)</f>
        <v/>
      </c>
      <c r="P1822" s="35" t="str">
        <f>IF(Rapportage!K1822="","",(Rapportage!K1822*60)/1440)</f>
        <v/>
      </c>
      <c r="Q1822" s="40" t="str">
        <f>IF(O1822=1,1-((Rapportage!F1011-$X$2)),"")</f>
        <v/>
      </c>
      <c r="R1822" s="40" t="str">
        <f t="shared" si="176"/>
        <v/>
      </c>
      <c r="S1822" s="35" t="str">
        <f>IF(OR(O1822=1,Rapportage!H1822&lt;$X$3),IF(Rapportage!H1822&lt;"00:01","",(Rapportage!H1822-$X$2)),"")</f>
        <v/>
      </c>
      <c r="T1822" s="36" t="str">
        <f t="shared" si="178"/>
        <v/>
      </c>
      <c r="U1822" s="41" t="str">
        <f t="shared" si="179"/>
        <v/>
      </c>
      <c r="V1822" s="36" t="str">
        <f t="shared" si="180"/>
        <v/>
      </c>
      <c r="W1822" s="36" t="str">
        <f t="shared" si="181"/>
        <v/>
      </c>
      <c r="X1822" s="31"/>
      <c r="Y1822" s="31"/>
      <c r="Z1822" s="31" t="s">
        <v>11184</v>
      </c>
      <c r="AA1822" s="31">
        <v>1821</v>
      </c>
      <c r="AB1822" s="31"/>
      <c r="AC1822" s="31"/>
      <c r="AD1822" s="31"/>
      <c r="AE1822" s="31"/>
      <c r="AF1822" s="31"/>
    </row>
    <row r="1823" spans="1:32">
      <c r="A1823" s="31" t="str">
        <f>IF((Rapportage!A1823)="","",_xlfn.CONCAT(REPT("0",4-LEN(Rapportage!A1823)),Rapportage!A1823))</f>
        <v/>
      </c>
      <c r="B1823" s="31" t="s">
        <v>5472</v>
      </c>
      <c r="C1823" s="31" t="str">
        <f>IF((Rapportage!C1823)="","",_xlfn.CONCAT(REPT("0",10-LEN(Rapportage!C1823)),Rapportage!C1823))</f>
        <v/>
      </c>
      <c r="D1823" s="31" t="s">
        <v>5473</v>
      </c>
      <c r="E1823" s="31" t="s">
        <v>19404</v>
      </c>
      <c r="F1823" s="31" t="s">
        <v>16882</v>
      </c>
      <c r="G1823" s="31" t="s">
        <v>5474</v>
      </c>
      <c r="H1823" s="31" t="s">
        <v>11185</v>
      </c>
      <c r="I1823" s="31">
        <v>1766</v>
      </c>
      <c r="J1823" s="31" t="e">
        <f ca="1">IF(($AB$2-$AA$2) &gt;= 0,IF(LEN(TEXT((V1823)*100,"00000"))=3,_xlfn.CONCAT(0,TEXT((V1823)*100,"00000")),TEXT((V1823)*100,"00000")),empty)</f>
        <v>#NAME?</v>
      </c>
      <c r="K1823" s="31" t="str">
        <f t="shared" si="177"/>
        <v/>
      </c>
      <c r="L1823" s="31" t="s">
        <v>14363</v>
      </c>
      <c r="M1823" s="31"/>
      <c r="N1823" s="33" t="e">
        <f>MOD(Rapportage!H1823-Rapportage!F1823,1)-P1823</f>
        <v>#VALUE!</v>
      </c>
      <c r="O1823" s="31" t="str">
        <f>IF(Rapportage!G1823="","",Rapportage!G1823-Rapportage!E1823)</f>
        <v/>
      </c>
      <c r="P1823" s="35" t="str">
        <f>IF(Rapportage!K1823="","",(Rapportage!K1823*60)/1440)</f>
        <v/>
      </c>
      <c r="Q1823" s="40" t="str">
        <f>IF(O1823=1,1-((Rapportage!F1012-$X$2)),"")</f>
        <v/>
      </c>
      <c r="R1823" s="40" t="str">
        <f t="shared" si="176"/>
        <v/>
      </c>
      <c r="S1823" s="35" t="str">
        <f>IF(OR(O1823=1,Rapportage!H1823&lt;$X$3),IF(Rapportage!H1823&lt;"00:01","",(Rapportage!H1823-$X$2)),"")</f>
        <v/>
      </c>
      <c r="T1823" s="36" t="str">
        <f t="shared" si="178"/>
        <v/>
      </c>
      <c r="U1823" s="41" t="str">
        <f t="shared" si="179"/>
        <v/>
      </c>
      <c r="V1823" s="36" t="str">
        <f t="shared" si="180"/>
        <v/>
      </c>
      <c r="W1823" s="36" t="str">
        <f t="shared" si="181"/>
        <v/>
      </c>
      <c r="X1823" s="31"/>
      <c r="Y1823" s="31"/>
      <c r="Z1823" s="31" t="s">
        <v>11186</v>
      </c>
      <c r="AA1823" s="31">
        <v>1822</v>
      </c>
      <c r="AB1823" s="31"/>
      <c r="AC1823" s="31"/>
      <c r="AD1823" s="31"/>
      <c r="AE1823" s="31"/>
      <c r="AF1823" s="31"/>
    </row>
    <row r="1824" spans="1:32">
      <c r="A1824" s="31" t="str">
        <f>IF((Rapportage!A1824)="","",_xlfn.CONCAT(REPT("0",4-LEN(Rapportage!A1824)),Rapportage!A1824))</f>
        <v/>
      </c>
      <c r="B1824" s="31" t="s">
        <v>5475</v>
      </c>
      <c r="C1824" s="31" t="str">
        <f>IF((Rapportage!C1824)="","",_xlfn.CONCAT(REPT("0",10-LEN(Rapportage!C1824)),Rapportage!C1824))</f>
        <v/>
      </c>
      <c r="D1824" s="31" t="s">
        <v>5476</v>
      </c>
      <c r="E1824" s="31" t="s">
        <v>19405</v>
      </c>
      <c r="F1824" s="31" t="s">
        <v>16883</v>
      </c>
      <c r="G1824" s="31" t="s">
        <v>5477</v>
      </c>
      <c r="H1824" s="31" t="s">
        <v>11187</v>
      </c>
      <c r="I1824" s="31">
        <v>1766</v>
      </c>
      <c r="J1824" s="31" t="e">
        <f ca="1">IF(($AB$2-$AA$2) &gt;= 0,IF(LEN(TEXT((V1824)*100,"00000"))=3,_xlfn.CONCAT(0,TEXT((V1824)*100,"00000")),TEXT((V1824)*100,"00000")),empty)</f>
        <v>#NAME?</v>
      </c>
      <c r="K1824" s="31" t="str">
        <f t="shared" si="177"/>
        <v/>
      </c>
      <c r="L1824" s="31" t="s">
        <v>14364</v>
      </c>
      <c r="M1824" s="31"/>
      <c r="N1824" s="33" t="e">
        <f>MOD(Rapportage!H1824-Rapportage!F1824,1)-P1824</f>
        <v>#VALUE!</v>
      </c>
      <c r="O1824" s="31" t="str">
        <f>IF(Rapportage!G1824="","",Rapportage!G1824-Rapportage!E1824)</f>
        <v/>
      </c>
      <c r="P1824" s="35" t="str">
        <f>IF(Rapportage!K1824="","",(Rapportage!K1824*60)/1440)</f>
        <v/>
      </c>
      <c r="Q1824" s="40" t="str">
        <f>IF(O1824=1,1-((Rapportage!F1013-$X$2)),"")</f>
        <v/>
      </c>
      <c r="R1824" s="40" t="str">
        <f t="shared" si="176"/>
        <v/>
      </c>
      <c r="S1824" s="35" t="str">
        <f>IF(OR(O1824=1,Rapportage!H1824&lt;$X$3),IF(Rapportage!H1824&lt;"00:01","",(Rapportage!H1824-$X$2)),"")</f>
        <v/>
      </c>
      <c r="T1824" s="36" t="str">
        <f t="shared" si="178"/>
        <v/>
      </c>
      <c r="U1824" s="41" t="str">
        <f t="shared" si="179"/>
        <v/>
      </c>
      <c r="V1824" s="36" t="str">
        <f t="shared" si="180"/>
        <v/>
      </c>
      <c r="W1824" s="36" t="str">
        <f t="shared" si="181"/>
        <v/>
      </c>
      <c r="X1824" s="31"/>
      <c r="Y1824" s="31"/>
      <c r="Z1824" s="31" t="s">
        <v>11188</v>
      </c>
      <c r="AA1824" s="31">
        <v>1823</v>
      </c>
      <c r="AB1824" s="31"/>
      <c r="AC1824" s="31"/>
      <c r="AD1824" s="31"/>
      <c r="AE1824" s="31"/>
      <c r="AF1824" s="31"/>
    </row>
    <row r="1825" spans="1:32">
      <c r="A1825" s="31" t="str">
        <f>IF((Rapportage!A1825)="","",_xlfn.CONCAT(REPT("0",4-LEN(Rapportage!A1825)),Rapportage!A1825))</f>
        <v/>
      </c>
      <c r="B1825" s="31" t="s">
        <v>5478</v>
      </c>
      <c r="C1825" s="31" t="str">
        <f>IF((Rapportage!C1825)="","",_xlfn.CONCAT(REPT("0",10-LEN(Rapportage!C1825)),Rapportage!C1825))</f>
        <v/>
      </c>
      <c r="D1825" s="31" t="s">
        <v>5479</v>
      </c>
      <c r="E1825" s="31" t="s">
        <v>19406</v>
      </c>
      <c r="F1825" s="31" t="s">
        <v>16884</v>
      </c>
      <c r="G1825" s="31" t="s">
        <v>5480</v>
      </c>
      <c r="H1825" s="31" t="s">
        <v>11189</v>
      </c>
      <c r="I1825" s="31">
        <v>1766</v>
      </c>
      <c r="J1825" s="31" t="e">
        <f ca="1">IF(($AB$2-$AA$2) &gt;= 0,IF(LEN(TEXT((V1825)*100,"00000"))=3,_xlfn.CONCAT(0,TEXT((V1825)*100,"00000")),TEXT((V1825)*100,"00000")),empty)</f>
        <v>#NAME?</v>
      </c>
      <c r="K1825" s="31" t="str">
        <f t="shared" si="177"/>
        <v/>
      </c>
      <c r="L1825" s="31" t="s">
        <v>14365</v>
      </c>
      <c r="M1825" s="31"/>
      <c r="N1825" s="33" t="e">
        <f>MOD(Rapportage!H1825-Rapportage!F1825,1)-P1825</f>
        <v>#VALUE!</v>
      </c>
      <c r="O1825" s="31" t="str">
        <f>IF(Rapportage!G1825="","",Rapportage!G1825-Rapportage!E1825)</f>
        <v/>
      </c>
      <c r="P1825" s="35" t="str">
        <f>IF(Rapportage!K1825="","",(Rapportage!K1825*60)/1440)</f>
        <v/>
      </c>
      <c r="Q1825" s="40" t="str">
        <f>IF(O1825=1,1-((Rapportage!F1014-$X$2)),"")</f>
        <v/>
      </c>
      <c r="R1825" s="40" t="str">
        <f t="shared" si="176"/>
        <v/>
      </c>
      <c r="S1825" s="35" t="str">
        <f>IF(OR(O1825=1,Rapportage!H1825&lt;$X$3),IF(Rapportage!H1825&lt;"00:01","",(Rapportage!H1825-$X$2)),"")</f>
        <v/>
      </c>
      <c r="T1825" s="36" t="str">
        <f t="shared" si="178"/>
        <v/>
      </c>
      <c r="U1825" s="41" t="str">
        <f t="shared" si="179"/>
        <v/>
      </c>
      <c r="V1825" s="36" t="str">
        <f t="shared" si="180"/>
        <v/>
      </c>
      <c r="W1825" s="36" t="str">
        <f t="shared" si="181"/>
        <v/>
      </c>
      <c r="X1825" s="31"/>
      <c r="Y1825" s="31"/>
      <c r="Z1825" s="31" t="s">
        <v>11190</v>
      </c>
      <c r="AA1825" s="31">
        <v>1824</v>
      </c>
      <c r="AB1825" s="31"/>
      <c r="AC1825" s="31"/>
      <c r="AD1825" s="31"/>
      <c r="AE1825" s="31"/>
      <c r="AF1825" s="31"/>
    </row>
    <row r="1826" spans="1:32">
      <c r="A1826" s="31" t="str">
        <f>IF((Rapportage!A1826)="","",_xlfn.CONCAT(REPT("0",4-LEN(Rapportage!A1826)),Rapportage!A1826))</f>
        <v/>
      </c>
      <c r="B1826" s="31" t="s">
        <v>5481</v>
      </c>
      <c r="C1826" s="31" t="str">
        <f>IF((Rapportage!C1826)="","",_xlfn.CONCAT(REPT("0",10-LEN(Rapportage!C1826)),Rapportage!C1826))</f>
        <v/>
      </c>
      <c r="D1826" s="31" t="s">
        <v>5482</v>
      </c>
      <c r="E1826" s="31" t="s">
        <v>19407</v>
      </c>
      <c r="F1826" s="31" t="s">
        <v>16885</v>
      </c>
      <c r="G1826" s="31" t="s">
        <v>5483</v>
      </c>
      <c r="H1826" s="31" t="s">
        <v>11191</v>
      </c>
      <c r="I1826" s="31">
        <v>1766</v>
      </c>
      <c r="J1826" s="31" t="e">
        <f ca="1">IF(($AB$2-$AA$2) &gt;= 0,IF(LEN(TEXT((V1826)*100,"00000"))=3,_xlfn.CONCAT(0,TEXT((V1826)*100,"00000")),TEXT((V1826)*100,"00000")),empty)</f>
        <v>#NAME?</v>
      </c>
      <c r="K1826" s="31" t="str">
        <f t="shared" si="177"/>
        <v/>
      </c>
      <c r="L1826" s="31" t="s">
        <v>14366</v>
      </c>
      <c r="M1826" s="31"/>
      <c r="N1826" s="33" t="e">
        <f>MOD(Rapportage!H1826-Rapportage!F1826,1)-P1826</f>
        <v>#VALUE!</v>
      </c>
      <c r="O1826" s="31" t="str">
        <f>IF(Rapportage!G1826="","",Rapportage!G1826-Rapportage!E1826)</f>
        <v/>
      </c>
      <c r="P1826" s="35" t="str">
        <f>IF(Rapportage!K1826="","",(Rapportage!K1826*60)/1440)</f>
        <v/>
      </c>
      <c r="Q1826" s="40" t="str">
        <f>IF(O1826=1,1-((Rapportage!F1015-$X$2)),"")</f>
        <v/>
      </c>
      <c r="R1826" s="40" t="str">
        <f t="shared" si="176"/>
        <v/>
      </c>
      <c r="S1826" s="35" t="str">
        <f>IF(OR(O1826=1,Rapportage!H1826&lt;$X$3),IF(Rapportage!H1826&lt;"00:01","",(Rapportage!H1826-$X$2)),"")</f>
        <v/>
      </c>
      <c r="T1826" s="36" t="str">
        <f t="shared" si="178"/>
        <v/>
      </c>
      <c r="U1826" s="41" t="str">
        <f t="shared" si="179"/>
        <v/>
      </c>
      <c r="V1826" s="36" t="str">
        <f t="shared" si="180"/>
        <v/>
      </c>
      <c r="W1826" s="36" t="str">
        <f t="shared" si="181"/>
        <v/>
      </c>
      <c r="X1826" s="31"/>
      <c r="Y1826" s="31"/>
      <c r="Z1826" s="31" t="s">
        <v>11192</v>
      </c>
      <c r="AA1826" s="31">
        <v>1825</v>
      </c>
      <c r="AB1826" s="31"/>
      <c r="AC1826" s="31"/>
      <c r="AD1826" s="31"/>
      <c r="AE1826" s="31"/>
      <c r="AF1826" s="31"/>
    </row>
    <row r="1827" spans="1:32">
      <c r="A1827" s="31" t="str">
        <f>IF((Rapportage!A1827)="","",_xlfn.CONCAT(REPT("0",4-LEN(Rapportage!A1827)),Rapportage!A1827))</f>
        <v/>
      </c>
      <c r="B1827" s="31" t="s">
        <v>5484</v>
      </c>
      <c r="C1827" s="31" t="str">
        <f>IF((Rapportage!C1827)="","",_xlfn.CONCAT(REPT("0",10-LEN(Rapportage!C1827)),Rapportage!C1827))</f>
        <v/>
      </c>
      <c r="D1827" s="31" t="s">
        <v>5485</v>
      </c>
      <c r="E1827" s="31" t="s">
        <v>19408</v>
      </c>
      <c r="F1827" s="31" t="s">
        <v>16886</v>
      </c>
      <c r="G1827" s="31" t="s">
        <v>5486</v>
      </c>
      <c r="H1827" s="31" t="s">
        <v>11193</v>
      </c>
      <c r="I1827" s="31">
        <v>1766</v>
      </c>
      <c r="J1827" s="31" t="e">
        <f ca="1">IF(($AB$2-$AA$2) &gt;= 0,IF(LEN(TEXT((V1827)*100,"00000"))=3,_xlfn.CONCAT(0,TEXT((V1827)*100,"00000")),TEXT((V1827)*100,"00000")),empty)</f>
        <v>#NAME?</v>
      </c>
      <c r="K1827" s="31" t="str">
        <f t="shared" si="177"/>
        <v/>
      </c>
      <c r="L1827" s="31" t="s">
        <v>14367</v>
      </c>
      <c r="M1827" s="31"/>
      <c r="N1827" s="33" t="e">
        <f>MOD(Rapportage!H1827-Rapportage!F1827,1)-P1827</f>
        <v>#VALUE!</v>
      </c>
      <c r="O1827" s="31" t="str">
        <f>IF(Rapportage!G1827="","",Rapportage!G1827-Rapportage!E1827)</f>
        <v/>
      </c>
      <c r="P1827" s="35" t="str">
        <f>IF(Rapportage!K1827="","",(Rapportage!K1827*60)/1440)</f>
        <v/>
      </c>
      <c r="Q1827" s="40" t="str">
        <f>IF(O1827=1,1-((Rapportage!F1016-$X$2)),"")</f>
        <v/>
      </c>
      <c r="R1827" s="40" t="str">
        <f t="shared" si="176"/>
        <v/>
      </c>
      <c r="S1827" s="35" t="str">
        <f>IF(OR(O1827=1,Rapportage!H1827&lt;$X$3),IF(Rapportage!H1827&lt;"00:01","",(Rapportage!H1827-$X$2)),"")</f>
        <v/>
      </c>
      <c r="T1827" s="36" t="str">
        <f t="shared" si="178"/>
        <v/>
      </c>
      <c r="U1827" s="41" t="str">
        <f t="shared" si="179"/>
        <v/>
      </c>
      <c r="V1827" s="36" t="str">
        <f t="shared" si="180"/>
        <v/>
      </c>
      <c r="W1827" s="36" t="str">
        <f t="shared" si="181"/>
        <v/>
      </c>
      <c r="X1827" s="31"/>
      <c r="Y1827" s="31"/>
      <c r="Z1827" s="31" t="s">
        <v>11194</v>
      </c>
      <c r="AA1827" s="31">
        <v>1826</v>
      </c>
      <c r="AB1827" s="31"/>
      <c r="AC1827" s="31"/>
      <c r="AD1827" s="31"/>
      <c r="AE1827" s="31"/>
      <c r="AF1827" s="31"/>
    </row>
    <row r="1828" spans="1:32">
      <c r="A1828" s="31" t="str">
        <f>IF((Rapportage!A1828)="","",_xlfn.CONCAT(REPT("0",4-LEN(Rapportage!A1828)),Rapportage!A1828))</f>
        <v/>
      </c>
      <c r="B1828" s="31" t="s">
        <v>5487</v>
      </c>
      <c r="C1828" s="31" t="str">
        <f>IF((Rapportage!C1828)="","",_xlfn.CONCAT(REPT("0",10-LEN(Rapportage!C1828)),Rapportage!C1828))</f>
        <v/>
      </c>
      <c r="D1828" s="31" t="s">
        <v>5488</v>
      </c>
      <c r="E1828" s="31" t="s">
        <v>19409</v>
      </c>
      <c r="F1828" s="31" t="s">
        <v>16887</v>
      </c>
      <c r="G1828" s="31" t="s">
        <v>5489</v>
      </c>
      <c r="H1828" s="31" t="s">
        <v>11195</v>
      </c>
      <c r="I1828" s="31">
        <v>1766</v>
      </c>
      <c r="J1828" s="31" t="e">
        <f ca="1">IF(($AB$2-$AA$2) &gt;= 0,IF(LEN(TEXT((V1828)*100,"00000"))=3,_xlfn.CONCAT(0,TEXT((V1828)*100,"00000")),TEXT((V1828)*100,"00000")),empty)</f>
        <v>#NAME?</v>
      </c>
      <c r="K1828" s="31" t="str">
        <f t="shared" si="177"/>
        <v/>
      </c>
      <c r="L1828" s="31" t="s">
        <v>14368</v>
      </c>
      <c r="M1828" s="31"/>
      <c r="N1828" s="33" t="e">
        <f>MOD(Rapportage!H1828-Rapportage!F1828,1)-P1828</f>
        <v>#VALUE!</v>
      </c>
      <c r="O1828" s="31" t="str">
        <f>IF(Rapportage!G1828="","",Rapportage!G1828-Rapportage!E1828)</f>
        <v/>
      </c>
      <c r="P1828" s="35" t="str">
        <f>IF(Rapportage!K1828="","",(Rapportage!K1828*60)/1440)</f>
        <v/>
      </c>
      <c r="Q1828" s="40" t="str">
        <f>IF(O1828=1,1-((Rapportage!F1017-$X$2)),"")</f>
        <v/>
      </c>
      <c r="R1828" s="40" t="str">
        <f t="shared" si="176"/>
        <v/>
      </c>
      <c r="S1828" s="35" t="str">
        <f>IF(OR(O1828=1,Rapportage!H1828&lt;$X$3),IF(Rapportage!H1828&lt;"00:01","",(Rapportage!H1828-$X$2)),"")</f>
        <v/>
      </c>
      <c r="T1828" s="36" t="str">
        <f t="shared" si="178"/>
        <v/>
      </c>
      <c r="U1828" s="41" t="str">
        <f t="shared" si="179"/>
        <v/>
      </c>
      <c r="V1828" s="36" t="str">
        <f t="shared" si="180"/>
        <v/>
      </c>
      <c r="W1828" s="36" t="str">
        <f t="shared" si="181"/>
        <v/>
      </c>
      <c r="X1828" s="31"/>
      <c r="Y1828" s="31"/>
      <c r="Z1828" s="31" t="s">
        <v>11196</v>
      </c>
      <c r="AA1828" s="31">
        <v>1827</v>
      </c>
      <c r="AB1828" s="31"/>
      <c r="AC1828" s="31"/>
      <c r="AD1828" s="31"/>
      <c r="AE1828" s="31"/>
      <c r="AF1828" s="31"/>
    </row>
    <row r="1829" spans="1:32">
      <c r="A1829" s="31" t="str">
        <f>IF((Rapportage!A1829)="","",_xlfn.CONCAT(REPT("0",4-LEN(Rapportage!A1829)),Rapportage!A1829))</f>
        <v/>
      </c>
      <c r="B1829" s="31" t="s">
        <v>5490</v>
      </c>
      <c r="C1829" s="31" t="str">
        <f>IF((Rapportage!C1829)="","",_xlfn.CONCAT(REPT("0",10-LEN(Rapportage!C1829)),Rapportage!C1829))</f>
        <v/>
      </c>
      <c r="D1829" s="31" t="s">
        <v>5491</v>
      </c>
      <c r="E1829" s="31" t="s">
        <v>19410</v>
      </c>
      <c r="F1829" s="31" t="s">
        <v>16888</v>
      </c>
      <c r="G1829" s="31" t="s">
        <v>5492</v>
      </c>
      <c r="H1829" s="31" t="s">
        <v>11197</v>
      </c>
      <c r="I1829" s="31">
        <v>1766</v>
      </c>
      <c r="J1829" s="31" t="e">
        <f ca="1">IF(($AB$2-$AA$2) &gt;= 0,IF(LEN(TEXT((V1829)*100,"00000"))=3,_xlfn.CONCAT(0,TEXT((V1829)*100,"00000")),TEXT((V1829)*100,"00000")),empty)</f>
        <v>#NAME?</v>
      </c>
      <c r="K1829" s="31" t="str">
        <f t="shared" si="177"/>
        <v/>
      </c>
      <c r="L1829" s="31" t="s">
        <v>14369</v>
      </c>
      <c r="M1829" s="31"/>
      <c r="N1829" s="33" t="e">
        <f>MOD(Rapportage!H1829-Rapportage!F1829,1)-P1829</f>
        <v>#VALUE!</v>
      </c>
      <c r="O1829" s="31" t="str">
        <f>IF(Rapportage!G1829="","",Rapportage!G1829-Rapportage!E1829)</f>
        <v/>
      </c>
      <c r="P1829" s="35" t="str">
        <f>IF(Rapportage!K1829="","",(Rapportage!K1829*60)/1440)</f>
        <v/>
      </c>
      <c r="Q1829" s="40" t="str">
        <f>IF(O1829=1,1-((Rapportage!F1018-$X$2)),"")</f>
        <v/>
      </c>
      <c r="R1829" s="40" t="str">
        <f t="shared" si="176"/>
        <v/>
      </c>
      <c r="S1829" s="35" t="str">
        <f>IF(OR(O1829=1,Rapportage!H1829&lt;$X$3),IF(Rapportage!H1829&lt;"00:01","",(Rapportage!H1829-$X$2)),"")</f>
        <v/>
      </c>
      <c r="T1829" s="36" t="str">
        <f t="shared" si="178"/>
        <v/>
      </c>
      <c r="U1829" s="41" t="str">
        <f t="shared" si="179"/>
        <v/>
      </c>
      <c r="V1829" s="36" t="str">
        <f t="shared" si="180"/>
        <v/>
      </c>
      <c r="W1829" s="36" t="str">
        <f t="shared" si="181"/>
        <v/>
      </c>
      <c r="X1829" s="31"/>
      <c r="Y1829" s="31"/>
      <c r="Z1829" s="31" t="s">
        <v>11198</v>
      </c>
      <c r="AA1829" s="31">
        <v>1828</v>
      </c>
      <c r="AB1829" s="31"/>
      <c r="AC1829" s="31"/>
      <c r="AD1829" s="31"/>
      <c r="AE1829" s="31"/>
      <c r="AF1829" s="31"/>
    </row>
    <row r="1830" spans="1:32">
      <c r="A1830" s="31" t="str">
        <f>IF((Rapportage!A1830)="","",_xlfn.CONCAT(REPT("0",4-LEN(Rapportage!A1830)),Rapportage!A1830))</f>
        <v/>
      </c>
      <c r="B1830" s="31" t="s">
        <v>5493</v>
      </c>
      <c r="C1830" s="31" t="str">
        <f>IF((Rapportage!C1830)="","",_xlfn.CONCAT(REPT("0",10-LEN(Rapportage!C1830)),Rapportage!C1830))</f>
        <v/>
      </c>
      <c r="D1830" s="31" t="s">
        <v>5494</v>
      </c>
      <c r="E1830" s="31" t="s">
        <v>19411</v>
      </c>
      <c r="F1830" s="31" t="s">
        <v>16889</v>
      </c>
      <c r="G1830" s="31" t="s">
        <v>5495</v>
      </c>
      <c r="H1830" s="31" t="s">
        <v>11199</v>
      </c>
      <c r="I1830" s="31">
        <v>1766</v>
      </c>
      <c r="J1830" s="31" t="e">
        <f ca="1">IF(($AB$2-$AA$2) &gt;= 0,IF(LEN(TEXT((V1830)*100,"00000"))=3,_xlfn.CONCAT(0,TEXT((V1830)*100,"00000")),TEXT((V1830)*100,"00000")),empty)</f>
        <v>#NAME?</v>
      </c>
      <c r="K1830" s="31" t="str">
        <f t="shared" si="177"/>
        <v/>
      </c>
      <c r="L1830" s="31" t="s">
        <v>14370</v>
      </c>
      <c r="M1830" s="31"/>
      <c r="N1830" s="33" t="e">
        <f>MOD(Rapportage!H1830-Rapportage!F1830,1)-P1830</f>
        <v>#VALUE!</v>
      </c>
      <c r="O1830" s="31" t="str">
        <f>IF(Rapportage!G1830="","",Rapportage!G1830-Rapportage!E1830)</f>
        <v/>
      </c>
      <c r="P1830" s="35" t="str">
        <f>IF(Rapportage!K1830="","",(Rapportage!K1830*60)/1440)</f>
        <v/>
      </c>
      <c r="Q1830" s="40" t="str">
        <f>IF(O1830=1,1-((Rapportage!F1019-$X$2)),"")</f>
        <v/>
      </c>
      <c r="R1830" s="40" t="str">
        <f t="shared" si="176"/>
        <v/>
      </c>
      <c r="S1830" s="35" t="str">
        <f>IF(OR(O1830=1,Rapportage!H1830&lt;$X$3),IF(Rapportage!H1830&lt;"00:01","",(Rapportage!H1830-$X$2)),"")</f>
        <v/>
      </c>
      <c r="T1830" s="36" t="str">
        <f t="shared" si="178"/>
        <v/>
      </c>
      <c r="U1830" s="41" t="str">
        <f t="shared" si="179"/>
        <v/>
      </c>
      <c r="V1830" s="36" t="str">
        <f t="shared" si="180"/>
        <v/>
      </c>
      <c r="W1830" s="36" t="str">
        <f t="shared" si="181"/>
        <v/>
      </c>
      <c r="X1830" s="31"/>
      <c r="Y1830" s="31"/>
      <c r="Z1830" s="31" t="s">
        <v>11200</v>
      </c>
      <c r="AA1830" s="31">
        <v>1829</v>
      </c>
      <c r="AB1830" s="31"/>
      <c r="AC1830" s="31"/>
      <c r="AD1830" s="31"/>
      <c r="AE1830" s="31"/>
      <c r="AF1830" s="31"/>
    </row>
    <row r="1831" spans="1:32">
      <c r="A1831" s="31" t="str">
        <f>IF((Rapportage!A1831)="","",_xlfn.CONCAT(REPT("0",4-LEN(Rapportage!A1831)),Rapportage!A1831))</f>
        <v/>
      </c>
      <c r="B1831" s="31" t="s">
        <v>5496</v>
      </c>
      <c r="C1831" s="31" t="str">
        <f>IF((Rapportage!C1831)="","",_xlfn.CONCAT(REPT("0",10-LEN(Rapportage!C1831)),Rapportage!C1831))</f>
        <v/>
      </c>
      <c r="D1831" s="31" t="s">
        <v>5497</v>
      </c>
      <c r="E1831" s="31" t="s">
        <v>19412</v>
      </c>
      <c r="F1831" s="31" t="s">
        <v>16890</v>
      </c>
      <c r="G1831" s="31" t="s">
        <v>5498</v>
      </c>
      <c r="H1831" s="31" t="s">
        <v>11201</v>
      </c>
      <c r="I1831" s="31">
        <v>1766</v>
      </c>
      <c r="J1831" s="31" t="e">
        <f ca="1">IF(($AB$2-$AA$2) &gt;= 0,IF(LEN(TEXT((V1831)*100,"00000"))=3,_xlfn.CONCAT(0,TEXT((V1831)*100,"00000")),TEXT((V1831)*100,"00000")),empty)</f>
        <v>#NAME?</v>
      </c>
      <c r="K1831" s="31" t="str">
        <f t="shared" si="177"/>
        <v/>
      </c>
      <c r="L1831" s="31" t="s">
        <v>14371</v>
      </c>
      <c r="M1831" s="31"/>
      <c r="N1831" s="33" t="e">
        <f>MOD(Rapportage!H1831-Rapportage!F1831,1)-P1831</f>
        <v>#VALUE!</v>
      </c>
      <c r="O1831" s="31" t="str">
        <f>IF(Rapportage!G1831="","",Rapportage!G1831-Rapportage!E1831)</f>
        <v/>
      </c>
      <c r="P1831" s="35" t="str">
        <f>IF(Rapportage!K1831="","",(Rapportage!K1831*60)/1440)</f>
        <v/>
      </c>
      <c r="Q1831" s="40" t="str">
        <f>IF(O1831=1,1-((Rapportage!F1020-$X$2)),"")</f>
        <v/>
      </c>
      <c r="R1831" s="40" t="str">
        <f t="shared" si="176"/>
        <v/>
      </c>
      <c r="S1831" s="35" t="str">
        <f>IF(OR(O1831=1,Rapportage!H1831&lt;$X$3),IF(Rapportage!H1831&lt;"00:01","",(Rapportage!H1831-$X$2)),"")</f>
        <v/>
      </c>
      <c r="T1831" s="36" t="str">
        <f t="shared" si="178"/>
        <v/>
      </c>
      <c r="U1831" s="41" t="str">
        <f t="shared" si="179"/>
        <v/>
      </c>
      <c r="V1831" s="36" t="str">
        <f t="shared" si="180"/>
        <v/>
      </c>
      <c r="W1831" s="36" t="str">
        <f t="shared" si="181"/>
        <v/>
      </c>
      <c r="X1831" s="31"/>
      <c r="Y1831" s="31"/>
      <c r="Z1831" s="31" t="s">
        <v>11202</v>
      </c>
      <c r="AA1831" s="31">
        <v>1830</v>
      </c>
      <c r="AB1831" s="31"/>
      <c r="AC1831" s="31"/>
      <c r="AD1831" s="31"/>
      <c r="AE1831" s="31"/>
      <c r="AF1831" s="31"/>
    </row>
    <row r="1832" spans="1:32">
      <c r="A1832" s="31" t="str">
        <f>IF((Rapportage!A1832)="","",_xlfn.CONCAT(REPT("0",4-LEN(Rapportage!A1832)),Rapportage!A1832))</f>
        <v/>
      </c>
      <c r="B1832" s="31" t="s">
        <v>5499</v>
      </c>
      <c r="C1832" s="31" t="str">
        <f>IF((Rapportage!C1832)="","",_xlfn.CONCAT(REPT("0",10-LEN(Rapportage!C1832)),Rapportage!C1832))</f>
        <v/>
      </c>
      <c r="D1832" s="31" t="s">
        <v>5500</v>
      </c>
      <c r="E1832" s="31" t="s">
        <v>19413</v>
      </c>
      <c r="F1832" s="31" t="s">
        <v>16891</v>
      </c>
      <c r="G1832" s="31" t="s">
        <v>5501</v>
      </c>
      <c r="H1832" s="31" t="s">
        <v>11203</v>
      </c>
      <c r="I1832" s="31">
        <v>1766</v>
      </c>
      <c r="J1832" s="31" t="e">
        <f ca="1">IF(($AB$2-$AA$2) &gt;= 0,IF(LEN(TEXT((V1832)*100,"00000"))=3,_xlfn.CONCAT(0,TEXT((V1832)*100,"00000")),TEXT((V1832)*100,"00000")),empty)</f>
        <v>#NAME?</v>
      </c>
      <c r="K1832" s="31" t="str">
        <f t="shared" si="177"/>
        <v/>
      </c>
      <c r="L1832" s="31" t="s">
        <v>14372</v>
      </c>
      <c r="M1832" s="31"/>
      <c r="N1832" s="33" t="e">
        <f>MOD(Rapportage!H1832-Rapportage!F1832,1)-P1832</f>
        <v>#VALUE!</v>
      </c>
      <c r="O1832" s="31" t="str">
        <f>IF(Rapportage!G1832="","",Rapportage!G1832-Rapportage!E1832)</f>
        <v/>
      </c>
      <c r="P1832" s="35" t="str">
        <f>IF(Rapportage!K1832="","",(Rapportage!K1832*60)/1440)</f>
        <v/>
      </c>
      <c r="Q1832" s="40" t="str">
        <f>IF(O1832=1,1-((Rapportage!F1021-$X$2)),"")</f>
        <v/>
      </c>
      <c r="R1832" s="40" t="str">
        <f t="shared" si="176"/>
        <v/>
      </c>
      <c r="S1832" s="35" t="str">
        <f>IF(OR(O1832=1,Rapportage!H1832&lt;$X$3),IF(Rapportage!H1832&lt;"00:01","",(Rapportage!H1832-$X$2)),"")</f>
        <v/>
      </c>
      <c r="T1832" s="36" t="str">
        <f t="shared" si="178"/>
        <v/>
      </c>
      <c r="U1832" s="41" t="str">
        <f t="shared" si="179"/>
        <v/>
      </c>
      <c r="V1832" s="36" t="str">
        <f t="shared" si="180"/>
        <v/>
      </c>
      <c r="W1832" s="36" t="str">
        <f t="shared" si="181"/>
        <v/>
      </c>
      <c r="X1832" s="31"/>
      <c r="Y1832" s="31"/>
      <c r="Z1832" s="31" t="s">
        <v>11204</v>
      </c>
      <c r="AA1832" s="31">
        <v>1831</v>
      </c>
      <c r="AB1832" s="31"/>
      <c r="AC1832" s="31"/>
      <c r="AD1832" s="31"/>
      <c r="AE1832" s="31"/>
      <c r="AF1832" s="31"/>
    </row>
    <row r="1833" spans="1:32">
      <c r="A1833" s="31" t="str">
        <f>IF((Rapportage!A1833)="","",_xlfn.CONCAT(REPT("0",4-LEN(Rapportage!A1833)),Rapportage!A1833))</f>
        <v/>
      </c>
      <c r="B1833" s="31" t="s">
        <v>5502</v>
      </c>
      <c r="C1833" s="31" t="str">
        <f>IF((Rapportage!C1833)="","",_xlfn.CONCAT(REPT("0",10-LEN(Rapportage!C1833)),Rapportage!C1833))</f>
        <v/>
      </c>
      <c r="D1833" s="31" t="s">
        <v>5503</v>
      </c>
      <c r="E1833" s="31" t="s">
        <v>19414</v>
      </c>
      <c r="F1833" s="31" t="s">
        <v>16892</v>
      </c>
      <c r="G1833" s="31" t="s">
        <v>5504</v>
      </c>
      <c r="H1833" s="31" t="s">
        <v>11205</v>
      </c>
      <c r="I1833" s="31">
        <v>1766</v>
      </c>
      <c r="J1833" s="31" t="e">
        <f ca="1">IF(($AB$2-$AA$2) &gt;= 0,IF(LEN(TEXT((V1833)*100,"00000"))=3,_xlfn.CONCAT(0,TEXT((V1833)*100,"00000")),TEXT((V1833)*100,"00000")),empty)</f>
        <v>#NAME?</v>
      </c>
      <c r="K1833" s="31" t="str">
        <f t="shared" si="177"/>
        <v/>
      </c>
      <c r="L1833" s="31" t="s">
        <v>14373</v>
      </c>
      <c r="M1833" s="31"/>
      <c r="N1833" s="33" t="e">
        <f>MOD(Rapportage!H1833-Rapportage!F1833,1)-P1833</f>
        <v>#VALUE!</v>
      </c>
      <c r="O1833" s="31" t="str">
        <f>IF(Rapportage!G1833="","",Rapportage!G1833-Rapportage!E1833)</f>
        <v/>
      </c>
      <c r="P1833" s="35" t="str">
        <f>IF(Rapportage!K1833="","",(Rapportage!K1833*60)/1440)</f>
        <v/>
      </c>
      <c r="Q1833" s="40" t="str">
        <f>IF(O1833=1,1-((Rapportage!F1022-$X$2)),"")</f>
        <v/>
      </c>
      <c r="R1833" s="40" t="str">
        <f t="shared" si="176"/>
        <v/>
      </c>
      <c r="S1833" s="35" t="str">
        <f>IF(OR(O1833=1,Rapportage!H1833&lt;$X$3),IF(Rapportage!H1833&lt;"00:01","",(Rapportage!H1833-$X$2)),"")</f>
        <v/>
      </c>
      <c r="T1833" s="36" t="str">
        <f t="shared" si="178"/>
        <v/>
      </c>
      <c r="U1833" s="41" t="str">
        <f t="shared" si="179"/>
        <v/>
      </c>
      <c r="V1833" s="36" t="str">
        <f t="shared" si="180"/>
        <v/>
      </c>
      <c r="W1833" s="36" t="str">
        <f t="shared" si="181"/>
        <v/>
      </c>
      <c r="X1833" s="31"/>
      <c r="Y1833" s="31"/>
      <c r="Z1833" s="31" t="s">
        <v>11206</v>
      </c>
      <c r="AA1833" s="31">
        <v>1832</v>
      </c>
      <c r="AB1833" s="31"/>
      <c r="AC1833" s="31"/>
      <c r="AD1833" s="31"/>
      <c r="AE1833" s="31"/>
      <c r="AF1833" s="31"/>
    </row>
    <row r="1834" spans="1:32">
      <c r="A1834" s="31" t="str">
        <f>IF((Rapportage!A1834)="","",_xlfn.CONCAT(REPT("0",4-LEN(Rapportage!A1834)),Rapportage!A1834))</f>
        <v/>
      </c>
      <c r="B1834" s="31" t="s">
        <v>5505</v>
      </c>
      <c r="C1834" s="31" t="str">
        <f>IF((Rapportage!C1834)="","",_xlfn.CONCAT(REPT("0",10-LEN(Rapportage!C1834)),Rapportage!C1834))</f>
        <v/>
      </c>
      <c r="D1834" s="31" t="s">
        <v>5506</v>
      </c>
      <c r="E1834" s="31" t="s">
        <v>19415</v>
      </c>
      <c r="F1834" s="31" t="s">
        <v>16893</v>
      </c>
      <c r="G1834" s="31" t="s">
        <v>5507</v>
      </c>
      <c r="H1834" s="31" t="s">
        <v>11207</v>
      </c>
      <c r="I1834" s="31">
        <v>1766</v>
      </c>
      <c r="J1834" s="31" t="e">
        <f ca="1">IF(($AB$2-$AA$2) &gt;= 0,IF(LEN(TEXT((V1834)*100,"00000"))=3,_xlfn.CONCAT(0,TEXT((V1834)*100,"00000")),TEXT((V1834)*100,"00000")),empty)</f>
        <v>#NAME?</v>
      </c>
      <c r="K1834" s="31" t="str">
        <f t="shared" si="177"/>
        <v/>
      </c>
      <c r="L1834" s="31" t="s">
        <v>14374</v>
      </c>
      <c r="M1834" s="31"/>
      <c r="N1834" s="33" t="e">
        <f>MOD(Rapportage!H1834-Rapportage!F1834,1)-P1834</f>
        <v>#VALUE!</v>
      </c>
      <c r="O1834" s="31" t="str">
        <f>IF(Rapportage!G1834="","",Rapportage!G1834-Rapportage!E1834)</f>
        <v/>
      </c>
      <c r="P1834" s="35" t="str">
        <f>IF(Rapportage!K1834="","",(Rapportage!K1834*60)/1440)</f>
        <v/>
      </c>
      <c r="Q1834" s="40" t="str">
        <f>IF(O1834=1,1-((Rapportage!F1023-$X$2)),"")</f>
        <v/>
      </c>
      <c r="R1834" s="40" t="str">
        <f t="shared" si="176"/>
        <v/>
      </c>
      <c r="S1834" s="35" t="str">
        <f>IF(OR(O1834=1,Rapportage!H1834&lt;$X$3),IF(Rapportage!H1834&lt;"00:01","",(Rapportage!H1834-$X$2)),"")</f>
        <v/>
      </c>
      <c r="T1834" s="36" t="str">
        <f t="shared" si="178"/>
        <v/>
      </c>
      <c r="U1834" s="41" t="str">
        <f t="shared" si="179"/>
        <v/>
      </c>
      <c r="V1834" s="36" t="str">
        <f t="shared" si="180"/>
        <v/>
      </c>
      <c r="W1834" s="36" t="str">
        <f t="shared" si="181"/>
        <v/>
      </c>
      <c r="X1834" s="31"/>
      <c r="Y1834" s="31"/>
      <c r="Z1834" s="31" t="s">
        <v>11208</v>
      </c>
      <c r="AA1834" s="31">
        <v>1833</v>
      </c>
      <c r="AB1834" s="31"/>
      <c r="AC1834" s="31"/>
      <c r="AD1834" s="31"/>
      <c r="AE1834" s="31"/>
      <c r="AF1834" s="31"/>
    </row>
    <row r="1835" spans="1:32">
      <c r="A1835" s="31" t="str">
        <f>IF((Rapportage!A1835)="","",_xlfn.CONCAT(REPT("0",4-LEN(Rapportage!A1835)),Rapportage!A1835))</f>
        <v/>
      </c>
      <c r="B1835" s="31" t="s">
        <v>5508</v>
      </c>
      <c r="C1835" s="31" t="str">
        <f>IF((Rapportage!C1835)="","",_xlfn.CONCAT(REPT("0",10-LEN(Rapportage!C1835)),Rapportage!C1835))</f>
        <v/>
      </c>
      <c r="D1835" s="31" t="s">
        <v>5509</v>
      </c>
      <c r="E1835" s="31" t="s">
        <v>19416</v>
      </c>
      <c r="F1835" s="31" t="s">
        <v>16894</v>
      </c>
      <c r="G1835" s="31" t="s">
        <v>5510</v>
      </c>
      <c r="H1835" s="31" t="s">
        <v>11209</v>
      </c>
      <c r="I1835" s="31">
        <v>1766</v>
      </c>
      <c r="J1835" s="31" t="e">
        <f ca="1">IF(($AB$2-$AA$2) &gt;= 0,IF(LEN(TEXT((V1835)*100,"00000"))=3,_xlfn.CONCAT(0,TEXT((V1835)*100,"00000")),TEXT((V1835)*100,"00000")),empty)</f>
        <v>#NAME?</v>
      </c>
      <c r="K1835" s="31" t="str">
        <f t="shared" si="177"/>
        <v/>
      </c>
      <c r="L1835" s="31" t="s">
        <v>14375</v>
      </c>
      <c r="M1835" s="31"/>
      <c r="N1835" s="33" t="e">
        <f>MOD(Rapportage!H1835-Rapportage!F1835,1)-P1835</f>
        <v>#VALUE!</v>
      </c>
      <c r="O1835" s="31" t="str">
        <f>IF(Rapportage!G1835="","",Rapportage!G1835-Rapportage!E1835)</f>
        <v/>
      </c>
      <c r="P1835" s="35" t="str">
        <f>IF(Rapportage!K1835="","",(Rapportage!K1835*60)/1440)</f>
        <v/>
      </c>
      <c r="Q1835" s="40" t="str">
        <f>IF(O1835=1,1-((Rapportage!F1024-$X$2)),"")</f>
        <v/>
      </c>
      <c r="R1835" s="40" t="str">
        <f t="shared" si="176"/>
        <v/>
      </c>
      <c r="S1835" s="35" t="str">
        <f>IF(OR(O1835=1,Rapportage!H1835&lt;$X$3),IF(Rapportage!H1835&lt;"00:01","",(Rapportage!H1835-$X$2)),"")</f>
        <v/>
      </c>
      <c r="T1835" s="36" t="str">
        <f t="shared" si="178"/>
        <v/>
      </c>
      <c r="U1835" s="41" t="str">
        <f t="shared" si="179"/>
        <v/>
      </c>
      <c r="V1835" s="36" t="str">
        <f t="shared" si="180"/>
        <v/>
      </c>
      <c r="W1835" s="36" t="str">
        <f t="shared" si="181"/>
        <v/>
      </c>
      <c r="X1835" s="31"/>
      <c r="Y1835" s="31"/>
      <c r="Z1835" s="31" t="s">
        <v>11210</v>
      </c>
      <c r="AA1835" s="31">
        <v>1834</v>
      </c>
      <c r="AB1835" s="31"/>
      <c r="AC1835" s="31"/>
      <c r="AD1835" s="31"/>
      <c r="AE1835" s="31"/>
      <c r="AF1835" s="31"/>
    </row>
    <row r="1836" spans="1:32">
      <c r="A1836" s="31" t="str">
        <f>IF((Rapportage!A1836)="","",_xlfn.CONCAT(REPT("0",4-LEN(Rapportage!A1836)),Rapportage!A1836))</f>
        <v/>
      </c>
      <c r="B1836" s="31" t="s">
        <v>5511</v>
      </c>
      <c r="C1836" s="31" t="str">
        <f>IF((Rapportage!C1836)="","",_xlfn.CONCAT(REPT("0",10-LEN(Rapportage!C1836)),Rapportage!C1836))</f>
        <v/>
      </c>
      <c r="D1836" s="31" t="s">
        <v>5512</v>
      </c>
      <c r="E1836" s="31" t="s">
        <v>19417</v>
      </c>
      <c r="F1836" s="31" t="s">
        <v>16895</v>
      </c>
      <c r="G1836" s="31" t="s">
        <v>5513</v>
      </c>
      <c r="H1836" s="31" t="s">
        <v>11211</v>
      </c>
      <c r="I1836" s="31">
        <v>1766</v>
      </c>
      <c r="J1836" s="31" t="e">
        <f ca="1">IF(($AB$2-$AA$2) &gt;= 0,IF(LEN(TEXT((V1836)*100,"00000"))=3,_xlfn.CONCAT(0,TEXT((V1836)*100,"00000")),TEXT((V1836)*100,"00000")),empty)</f>
        <v>#NAME?</v>
      </c>
      <c r="K1836" s="31" t="str">
        <f t="shared" si="177"/>
        <v/>
      </c>
      <c r="L1836" s="31" t="s">
        <v>14376</v>
      </c>
      <c r="M1836" s="31"/>
      <c r="N1836" s="33" t="e">
        <f>MOD(Rapportage!H1836-Rapportage!F1836,1)-P1836</f>
        <v>#VALUE!</v>
      </c>
      <c r="O1836" s="31" t="str">
        <f>IF(Rapportage!G1836="","",Rapportage!G1836-Rapportage!E1836)</f>
        <v/>
      </c>
      <c r="P1836" s="35" t="str">
        <f>IF(Rapportage!K1836="","",(Rapportage!K1836*60)/1440)</f>
        <v/>
      </c>
      <c r="Q1836" s="40" t="str">
        <f>IF(O1836=1,1-((Rapportage!F1025-$X$2)),"")</f>
        <v/>
      </c>
      <c r="R1836" s="40" t="str">
        <f t="shared" si="176"/>
        <v/>
      </c>
      <c r="S1836" s="35" t="str">
        <f>IF(OR(O1836=1,Rapportage!H1836&lt;$X$3),IF(Rapportage!H1836&lt;"00:01","",(Rapportage!H1836-$X$2)),"")</f>
        <v/>
      </c>
      <c r="T1836" s="36" t="str">
        <f t="shared" si="178"/>
        <v/>
      </c>
      <c r="U1836" s="41" t="str">
        <f t="shared" si="179"/>
        <v/>
      </c>
      <c r="V1836" s="36" t="str">
        <f t="shared" si="180"/>
        <v/>
      </c>
      <c r="W1836" s="36" t="str">
        <f t="shared" si="181"/>
        <v/>
      </c>
      <c r="X1836" s="31"/>
      <c r="Y1836" s="31"/>
      <c r="Z1836" s="31" t="s">
        <v>11212</v>
      </c>
      <c r="AA1836" s="31">
        <v>1835</v>
      </c>
      <c r="AB1836" s="31"/>
      <c r="AC1836" s="31"/>
      <c r="AD1836" s="31"/>
      <c r="AE1836" s="31"/>
      <c r="AF1836" s="31"/>
    </row>
    <row r="1837" spans="1:32">
      <c r="A1837" s="31" t="str">
        <f>IF((Rapportage!A1837)="","",_xlfn.CONCAT(REPT("0",4-LEN(Rapportage!A1837)),Rapportage!A1837))</f>
        <v/>
      </c>
      <c r="B1837" s="31" t="s">
        <v>5514</v>
      </c>
      <c r="C1837" s="31" t="str">
        <f>IF((Rapportage!C1837)="","",_xlfn.CONCAT(REPT("0",10-LEN(Rapportage!C1837)),Rapportage!C1837))</f>
        <v/>
      </c>
      <c r="D1837" s="31" t="s">
        <v>5515</v>
      </c>
      <c r="E1837" s="31" t="s">
        <v>19418</v>
      </c>
      <c r="F1837" s="31" t="s">
        <v>16896</v>
      </c>
      <c r="G1837" s="31" t="s">
        <v>5516</v>
      </c>
      <c r="H1837" s="31" t="s">
        <v>11213</v>
      </c>
      <c r="I1837" s="31">
        <v>1766</v>
      </c>
      <c r="J1837" s="31" t="e">
        <f ca="1">IF(($AB$2-$AA$2) &gt;= 0,IF(LEN(TEXT((V1837)*100,"00000"))=3,_xlfn.CONCAT(0,TEXT((V1837)*100,"00000")),TEXT((V1837)*100,"00000")),empty)</f>
        <v>#NAME?</v>
      </c>
      <c r="K1837" s="31" t="str">
        <f t="shared" si="177"/>
        <v/>
      </c>
      <c r="L1837" s="31" t="s">
        <v>14377</v>
      </c>
      <c r="M1837" s="31"/>
      <c r="N1837" s="33" t="e">
        <f>MOD(Rapportage!H1837-Rapportage!F1837,1)-P1837</f>
        <v>#VALUE!</v>
      </c>
      <c r="O1837" s="31" t="str">
        <f>IF(Rapportage!G1837="","",Rapportage!G1837-Rapportage!E1837)</f>
        <v/>
      </c>
      <c r="P1837" s="35" t="str">
        <f>IF(Rapportage!K1837="","",(Rapportage!K1837*60)/1440)</f>
        <v/>
      </c>
      <c r="Q1837" s="40" t="str">
        <f>IF(O1837=1,1-((Rapportage!F1026-$X$2)),"")</f>
        <v/>
      </c>
      <c r="R1837" s="40" t="str">
        <f t="shared" si="176"/>
        <v/>
      </c>
      <c r="S1837" s="35" t="str">
        <f>IF(OR(O1837=1,Rapportage!H1837&lt;$X$3),IF(Rapportage!H1837&lt;"00:01","",(Rapportage!H1837-$X$2)),"")</f>
        <v/>
      </c>
      <c r="T1837" s="36" t="str">
        <f t="shared" si="178"/>
        <v/>
      </c>
      <c r="U1837" s="41" t="str">
        <f t="shared" si="179"/>
        <v/>
      </c>
      <c r="V1837" s="36" t="str">
        <f t="shared" si="180"/>
        <v/>
      </c>
      <c r="W1837" s="36" t="str">
        <f t="shared" si="181"/>
        <v/>
      </c>
      <c r="X1837" s="31"/>
      <c r="Y1837" s="31"/>
      <c r="Z1837" s="31" t="s">
        <v>11214</v>
      </c>
      <c r="AA1837" s="31">
        <v>1836</v>
      </c>
      <c r="AB1837" s="31"/>
      <c r="AC1837" s="31"/>
      <c r="AD1837" s="31"/>
      <c r="AE1837" s="31"/>
      <c r="AF1837" s="31"/>
    </row>
    <row r="1838" spans="1:32">
      <c r="A1838" s="31" t="str">
        <f>IF((Rapportage!A1838)="","",_xlfn.CONCAT(REPT("0",4-LEN(Rapportage!A1838)),Rapportage!A1838))</f>
        <v/>
      </c>
      <c r="B1838" s="31" t="s">
        <v>5517</v>
      </c>
      <c r="C1838" s="31" t="str">
        <f>IF((Rapportage!C1838)="","",_xlfn.CONCAT(REPT("0",10-LEN(Rapportage!C1838)),Rapportage!C1838))</f>
        <v/>
      </c>
      <c r="D1838" s="31" t="s">
        <v>5518</v>
      </c>
      <c r="E1838" s="31" t="s">
        <v>19419</v>
      </c>
      <c r="F1838" s="31" t="s">
        <v>16897</v>
      </c>
      <c r="G1838" s="31" t="s">
        <v>5519</v>
      </c>
      <c r="H1838" s="31" t="s">
        <v>11215</v>
      </c>
      <c r="I1838" s="31">
        <v>1766</v>
      </c>
      <c r="J1838" s="31" t="e">
        <f ca="1">IF(($AB$2-$AA$2) &gt;= 0,IF(LEN(TEXT((V1838)*100,"00000"))=3,_xlfn.CONCAT(0,TEXT((V1838)*100,"00000")),TEXT((V1838)*100,"00000")),empty)</f>
        <v>#NAME?</v>
      </c>
      <c r="K1838" s="31" t="str">
        <f t="shared" si="177"/>
        <v/>
      </c>
      <c r="L1838" s="31" t="s">
        <v>14378</v>
      </c>
      <c r="M1838" s="31"/>
      <c r="N1838" s="33" t="e">
        <f>MOD(Rapportage!H1838-Rapportage!F1838,1)-P1838</f>
        <v>#VALUE!</v>
      </c>
      <c r="O1838" s="31" t="str">
        <f>IF(Rapportage!G1838="","",Rapportage!G1838-Rapportage!E1838)</f>
        <v/>
      </c>
      <c r="P1838" s="35" t="str">
        <f>IF(Rapportage!K1838="","",(Rapportage!K1838*60)/1440)</f>
        <v/>
      </c>
      <c r="Q1838" s="40" t="str">
        <f>IF(O1838=1,1-((Rapportage!F1027-$X$2)),"")</f>
        <v/>
      </c>
      <c r="R1838" s="40" t="str">
        <f t="shared" si="176"/>
        <v/>
      </c>
      <c r="S1838" s="35" t="str">
        <f>IF(OR(O1838=1,Rapportage!H1838&lt;$X$3),IF(Rapportage!H1838&lt;"00:01","",(Rapportage!H1838-$X$2)),"")</f>
        <v/>
      </c>
      <c r="T1838" s="36" t="str">
        <f t="shared" si="178"/>
        <v/>
      </c>
      <c r="U1838" s="41" t="str">
        <f t="shared" si="179"/>
        <v/>
      </c>
      <c r="V1838" s="36" t="str">
        <f t="shared" si="180"/>
        <v/>
      </c>
      <c r="W1838" s="36" t="str">
        <f t="shared" si="181"/>
        <v/>
      </c>
      <c r="X1838" s="31"/>
      <c r="Y1838" s="31"/>
      <c r="Z1838" s="31" t="s">
        <v>11216</v>
      </c>
      <c r="AA1838" s="31">
        <v>1837</v>
      </c>
      <c r="AB1838" s="31"/>
      <c r="AC1838" s="31"/>
      <c r="AD1838" s="31"/>
      <c r="AE1838" s="31"/>
      <c r="AF1838" s="31"/>
    </row>
    <row r="1839" spans="1:32">
      <c r="A1839" s="31" t="str">
        <f>IF((Rapportage!A1839)="","",_xlfn.CONCAT(REPT("0",4-LEN(Rapportage!A1839)),Rapportage!A1839))</f>
        <v/>
      </c>
      <c r="B1839" s="31" t="s">
        <v>5520</v>
      </c>
      <c r="C1839" s="31" t="str">
        <f>IF((Rapportage!C1839)="","",_xlfn.CONCAT(REPT("0",10-LEN(Rapportage!C1839)),Rapportage!C1839))</f>
        <v/>
      </c>
      <c r="D1839" s="31" t="s">
        <v>5521</v>
      </c>
      <c r="E1839" s="31" t="s">
        <v>19420</v>
      </c>
      <c r="F1839" s="31" t="s">
        <v>16898</v>
      </c>
      <c r="G1839" s="31" t="s">
        <v>5522</v>
      </c>
      <c r="H1839" s="31" t="s">
        <v>11217</v>
      </c>
      <c r="I1839" s="31">
        <v>1766</v>
      </c>
      <c r="J1839" s="31" t="e">
        <f ca="1">IF(($AB$2-$AA$2) &gt;= 0,IF(LEN(TEXT((V1839)*100,"00000"))=3,_xlfn.CONCAT(0,TEXT((V1839)*100,"00000")),TEXT((V1839)*100,"00000")),empty)</f>
        <v>#NAME?</v>
      </c>
      <c r="K1839" s="31" t="str">
        <f t="shared" si="177"/>
        <v/>
      </c>
      <c r="L1839" s="31" t="s">
        <v>14379</v>
      </c>
      <c r="M1839" s="31"/>
      <c r="N1839" s="33" t="e">
        <f>MOD(Rapportage!H1839-Rapportage!F1839,1)-P1839</f>
        <v>#VALUE!</v>
      </c>
      <c r="O1839" s="31" t="str">
        <f>IF(Rapportage!G1839="","",Rapportage!G1839-Rapportage!E1839)</f>
        <v/>
      </c>
      <c r="P1839" s="35" t="str">
        <f>IF(Rapportage!K1839="","",(Rapportage!K1839*60)/1440)</f>
        <v/>
      </c>
      <c r="Q1839" s="40" t="str">
        <f>IF(O1839=1,1-((Rapportage!F1028-$X$2)),"")</f>
        <v/>
      </c>
      <c r="R1839" s="40" t="str">
        <f t="shared" si="176"/>
        <v/>
      </c>
      <c r="S1839" s="35" t="str">
        <f>IF(OR(O1839=1,Rapportage!H1839&lt;$X$3),IF(Rapportage!H1839&lt;"00:01","",(Rapportage!H1839-$X$2)),"")</f>
        <v/>
      </c>
      <c r="T1839" s="36" t="str">
        <f t="shared" si="178"/>
        <v/>
      </c>
      <c r="U1839" s="41" t="str">
        <f t="shared" si="179"/>
        <v/>
      </c>
      <c r="V1839" s="36" t="str">
        <f t="shared" si="180"/>
        <v/>
      </c>
      <c r="W1839" s="36" t="str">
        <f t="shared" si="181"/>
        <v/>
      </c>
      <c r="X1839" s="31"/>
      <c r="Y1839" s="31"/>
      <c r="Z1839" s="31" t="s">
        <v>11218</v>
      </c>
      <c r="AA1839" s="31">
        <v>1838</v>
      </c>
      <c r="AB1839" s="31"/>
      <c r="AC1839" s="31"/>
      <c r="AD1839" s="31"/>
      <c r="AE1839" s="31"/>
      <c r="AF1839" s="31"/>
    </row>
    <row r="1840" spans="1:32">
      <c r="A1840" s="31" t="str">
        <f>IF((Rapportage!A1840)="","",_xlfn.CONCAT(REPT("0",4-LEN(Rapportage!A1840)),Rapportage!A1840))</f>
        <v/>
      </c>
      <c r="B1840" s="31" t="s">
        <v>5523</v>
      </c>
      <c r="C1840" s="31" t="str">
        <f>IF((Rapportage!C1840)="","",_xlfn.CONCAT(REPT("0",10-LEN(Rapportage!C1840)),Rapportage!C1840))</f>
        <v/>
      </c>
      <c r="D1840" s="31" t="s">
        <v>5524</v>
      </c>
      <c r="E1840" s="31" t="s">
        <v>19421</v>
      </c>
      <c r="F1840" s="31" t="s">
        <v>16899</v>
      </c>
      <c r="G1840" s="31" t="s">
        <v>5525</v>
      </c>
      <c r="H1840" s="31" t="s">
        <v>11219</v>
      </c>
      <c r="I1840" s="31">
        <v>1766</v>
      </c>
      <c r="J1840" s="31" t="e">
        <f ca="1">IF(($AB$2-$AA$2) &gt;= 0,IF(LEN(TEXT((V1840)*100,"00000"))=3,_xlfn.CONCAT(0,TEXT((V1840)*100,"00000")),TEXT((V1840)*100,"00000")),empty)</f>
        <v>#NAME?</v>
      </c>
      <c r="K1840" s="31" t="str">
        <f t="shared" si="177"/>
        <v/>
      </c>
      <c r="L1840" s="31" t="s">
        <v>14380</v>
      </c>
      <c r="M1840" s="31"/>
      <c r="N1840" s="33" t="e">
        <f>MOD(Rapportage!H1840-Rapportage!F1840,1)-P1840</f>
        <v>#VALUE!</v>
      </c>
      <c r="O1840" s="31" t="str">
        <f>IF(Rapportage!G1840="","",Rapportage!G1840-Rapportage!E1840)</f>
        <v/>
      </c>
      <c r="P1840" s="35" t="str">
        <f>IF(Rapportage!K1840="","",(Rapportage!K1840*60)/1440)</f>
        <v/>
      </c>
      <c r="Q1840" s="40" t="str">
        <f>IF(O1840=1,1-((Rapportage!F1029-$X$2)),"")</f>
        <v/>
      </c>
      <c r="R1840" s="40" t="str">
        <f t="shared" si="176"/>
        <v/>
      </c>
      <c r="S1840" s="35" t="str">
        <f>IF(OR(O1840=1,Rapportage!H1840&lt;$X$3),IF(Rapportage!H1840&lt;"00:01","",(Rapportage!H1840-$X$2)),"")</f>
        <v/>
      </c>
      <c r="T1840" s="36" t="str">
        <f t="shared" si="178"/>
        <v/>
      </c>
      <c r="U1840" s="41" t="str">
        <f t="shared" si="179"/>
        <v/>
      </c>
      <c r="V1840" s="36" t="str">
        <f t="shared" si="180"/>
        <v/>
      </c>
      <c r="W1840" s="36" t="str">
        <f t="shared" si="181"/>
        <v/>
      </c>
      <c r="X1840" s="31"/>
      <c r="Y1840" s="31"/>
      <c r="Z1840" s="31" t="s">
        <v>11220</v>
      </c>
      <c r="AA1840" s="31">
        <v>1839</v>
      </c>
      <c r="AB1840" s="31"/>
      <c r="AC1840" s="31"/>
      <c r="AD1840" s="31"/>
      <c r="AE1840" s="31"/>
      <c r="AF1840" s="31"/>
    </row>
    <row r="1841" spans="1:32">
      <c r="A1841" s="31" t="str">
        <f>IF((Rapportage!A1841)="","",_xlfn.CONCAT(REPT("0",4-LEN(Rapportage!A1841)),Rapportage!A1841))</f>
        <v/>
      </c>
      <c r="B1841" s="31" t="s">
        <v>5526</v>
      </c>
      <c r="C1841" s="31" t="str">
        <f>IF((Rapportage!C1841)="","",_xlfn.CONCAT(REPT("0",10-LEN(Rapportage!C1841)),Rapportage!C1841))</f>
        <v/>
      </c>
      <c r="D1841" s="31" t="s">
        <v>5527</v>
      </c>
      <c r="E1841" s="31" t="s">
        <v>19422</v>
      </c>
      <c r="F1841" s="31" t="s">
        <v>16900</v>
      </c>
      <c r="G1841" s="31" t="s">
        <v>5528</v>
      </c>
      <c r="H1841" s="31" t="s">
        <v>11221</v>
      </c>
      <c r="I1841" s="31">
        <v>1766</v>
      </c>
      <c r="J1841" s="31" t="e">
        <f ca="1">IF(($AB$2-$AA$2) &gt;= 0,IF(LEN(TEXT((V1841)*100,"00000"))=3,_xlfn.CONCAT(0,TEXT((V1841)*100,"00000")),TEXT((V1841)*100,"00000")),empty)</f>
        <v>#NAME?</v>
      </c>
      <c r="K1841" s="31" t="str">
        <f t="shared" si="177"/>
        <v/>
      </c>
      <c r="L1841" s="31" t="s">
        <v>14381</v>
      </c>
      <c r="M1841" s="31"/>
      <c r="N1841" s="33" t="e">
        <f>MOD(Rapportage!H1841-Rapportage!F1841,1)-P1841</f>
        <v>#VALUE!</v>
      </c>
      <c r="O1841" s="31" t="str">
        <f>IF(Rapportage!G1841="","",Rapportage!G1841-Rapportage!E1841)</f>
        <v/>
      </c>
      <c r="P1841" s="35" t="str">
        <f>IF(Rapportage!K1841="","",(Rapportage!K1841*60)/1440)</f>
        <v/>
      </c>
      <c r="Q1841" s="40" t="str">
        <f>IF(O1841=1,1-((Rapportage!F1030-$X$2)),"")</f>
        <v/>
      </c>
      <c r="R1841" s="40" t="str">
        <f t="shared" si="176"/>
        <v/>
      </c>
      <c r="S1841" s="35" t="str">
        <f>IF(OR(O1841=1,Rapportage!H1841&lt;$X$3),IF(Rapportage!H1841&lt;"00:01","",(Rapportage!H1841-$X$2)),"")</f>
        <v/>
      </c>
      <c r="T1841" s="36" t="str">
        <f t="shared" si="178"/>
        <v/>
      </c>
      <c r="U1841" s="41" t="str">
        <f t="shared" si="179"/>
        <v/>
      </c>
      <c r="V1841" s="36" t="str">
        <f t="shared" si="180"/>
        <v/>
      </c>
      <c r="W1841" s="36" t="str">
        <f t="shared" si="181"/>
        <v/>
      </c>
      <c r="X1841" s="31"/>
      <c r="Y1841" s="31"/>
      <c r="Z1841" s="31" t="s">
        <v>11222</v>
      </c>
      <c r="AA1841" s="31">
        <v>1840</v>
      </c>
      <c r="AB1841" s="31"/>
      <c r="AC1841" s="31"/>
      <c r="AD1841" s="31"/>
      <c r="AE1841" s="31"/>
      <c r="AF1841" s="31"/>
    </row>
    <row r="1842" spans="1:32">
      <c r="A1842" s="31" t="str">
        <f>IF((Rapportage!A1842)="","",_xlfn.CONCAT(REPT("0",4-LEN(Rapportage!A1842)),Rapportage!A1842))</f>
        <v/>
      </c>
      <c r="B1842" s="31" t="s">
        <v>5529</v>
      </c>
      <c r="C1842" s="31" t="str">
        <f>IF((Rapportage!C1842)="","",_xlfn.CONCAT(REPT("0",10-LEN(Rapportage!C1842)),Rapportage!C1842))</f>
        <v/>
      </c>
      <c r="D1842" s="31" t="s">
        <v>5530</v>
      </c>
      <c r="E1842" s="31" t="s">
        <v>19423</v>
      </c>
      <c r="F1842" s="31" t="s">
        <v>16901</v>
      </c>
      <c r="G1842" s="31" t="s">
        <v>5531</v>
      </c>
      <c r="H1842" s="31" t="s">
        <v>11223</v>
      </c>
      <c r="I1842" s="31">
        <v>1766</v>
      </c>
      <c r="J1842" s="31" t="e">
        <f ca="1">IF(($AB$2-$AA$2) &gt;= 0,IF(LEN(TEXT((V1842)*100,"00000"))=3,_xlfn.CONCAT(0,TEXT((V1842)*100,"00000")),TEXT((V1842)*100,"00000")),empty)</f>
        <v>#NAME?</v>
      </c>
      <c r="K1842" s="31" t="str">
        <f t="shared" si="177"/>
        <v/>
      </c>
      <c r="L1842" s="31" t="s">
        <v>14382</v>
      </c>
      <c r="M1842" s="31"/>
      <c r="N1842" s="33" t="e">
        <f>MOD(Rapportage!H1842-Rapportage!F1842,1)-P1842</f>
        <v>#VALUE!</v>
      </c>
      <c r="O1842" s="31" t="str">
        <f>IF(Rapportage!G1842="","",Rapportage!G1842-Rapportage!E1842)</f>
        <v/>
      </c>
      <c r="P1842" s="35" t="str">
        <f>IF(Rapportage!K1842="","",(Rapportage!K1842*60)/1440)</f>
        <v/>
      </c>
      <c r="Q1842" s="40" t="str">
        <f>IF(O1842=1,1-((Rapportage!F1031-$X$2)),"")</f>
        <v/>
      </c>
      <c r="R1842" s="40" t="str">
        <f t="shared" si="176"/>
        <v/>
      </c>
      <c r="S1842" s="35" t="str">
        <f>IF(OR(O1842=1,Rapportage!H1842&lt;$X$3),IF(Rapportage!H1842&lt;"00:01","",(Rapportage!H1842-$X$2)),"")</f>
        <v/>
      </c>
      <c r="T1842" s="36" t="str">
        <f t="shared" si="178"/>
        <v/>
      </c>
      <c r="U1842" s="41" t="str">
        <f t="shared" si="179"/>
        <v/>
      </c>
      <c r="V1842" s="36" t="str">
        <f t="shared" si="180"/>
        <v/>
      </c>
      <c r="W1842" s="36" t="str">
        <f t="shared" si="181"/>
        <v/>
      </c>
      <c r="X1842" s="31"/>
      <c r="Y1842" s="31"/>
      <c r="Z1842" s="31" t="s">
        <v>11224</v>
      </c>
      <c r="AA1842" s="31">
        <v>1841</v>
      </c>
      <c r="AB1842" s="31"/>
      <c r="AC1842" s="31"/>
      <c r="AD1842" s="31"/>
      <c r="AE1842" s="31"/>
      <c r="AF1842" s="31"/>
    </row>
    <row r="1843" spans="1:32">
      <c r="A1843" s="31" t="str">
        <f>IF((Rapportage!A1843)="","",_xlfn.CONCAT(REPT("0",4-LEN(Rapportage!A1843)),Rapportage!A1843))</f>
        <v/>
      </c>
      <c r="B1843" s="31" t="s">
        <v>5532</v>
      </c>
      <c r="C1843" s="31" t="str">
        <f>IF((Rapportage!C1843)="","",_xlfn.CONCAT(REPT("0",10-LEN(Rapportage!C1843)),Rapportage!C1843))</f>
        <v/>
      </c>
      <c r="D1843" s="31" t="s">
        <v>5533</v>
      </c>
      <c r="E1843" s="31" t="s">
        <v>19424</v>
      </c>
      <c r="F1843" s="31" t="s">
        <v>16902</v>
      </c>
      <c r="G1843" s="31" t="s">
        <v>5534</v>
      </c>
      <c r="H1843" s="31" t="s">
        <v>11225</v>
      </c>
      <c r="I1843" s="31">
        <v>1766</v>
      </c>
      <c r="J1843" s="31" t="e">
        <f ca="1">IF(($AB$2-$AA$2) &gt;= 0,IF(LEN(TEXT((V1843)*100,"00000"))=3,_xlfn.CONCAT(0,TEXT((V1843)*100,"00000")),TEXT((V1843)*100,"00000")),empty)</f>
        <v>#NAME?</v>
      </c>
      <c r="K1843" s="31" t="str">
        <f t="shared" si="177"/>
        <v/>
      </c>
      <c r="L1843" s="31" t="s">
        <v>14383</v>
      </c>
      <c r="M1843" s="31"/>
      <c r="N1843" s="33" t="e">
        <f>MOD(Rapportage!H1843-Rapportage!F1843,1)-P1843</f>
        <v>#VALUE!</v>
      </c>
      <c r="O1843" s="31" t="str">
        <f>IF(Rapportage!G1843="","",Rapportage!G1843-Rapportage!E1843)</f>
        <v/>
      </c>
      <c r="P1843" s="35" t="str">
        <f>IF(Rapportage!K1843="","",(Rapportage!K1843*60)/1440)</f>
        <v/>
      </c>
      <c r="Q1843" s="40" t="str">
        <f>IF(O1843=1,1-((Rapportage!F1032-$X$2)),"")</f>
        <v/>
      </c>
      <c r="R1843" s="40" t="str">
        <f t="shared" si="176"/>
        <v/>
      </c>
      <c r="S1843" s="35" t="str">
        <f>IF(OR(O1843=1,Rapportage!H1843&lt;$X$3),IF(Rapportage!H1843&lt;"00:01","",(Rapportage!H1843-$X$2)),"")</f>
        <v/>
      </c>
      <c r="T1843" s="36" t="str">
        <f t="shared" si="178"/>
        <v/>
      </c>
      <c r="U1843" s="41" t="str">
        <f t="shared" si="179"/>
        <v/>
      </c>
      <c r="V1843" s="36" t="str">
        <f t="shared" si="180"/>
        <v/>
      </c>
      <c r="W1843" s="36" t="str">
        <f t="shared" si="181"/>
        <v/>
      </c>
      <c r="X1843" s="31"/>
      <c r="Y1843" s="31"/>
      <c r="Z1843" s="31" t="s">
        <v>11226</v>
      </c>
      <c r="AA1843" s="31">
        <v>1842</v>
      </c>
      <c r="AB1843" s="31"/>
      <c r="AC1843" s="31"/>
      <c r="AD1843" s="31"/>
      <c r="AE1843" s="31"/>
      <c r="AF1843" s="31"/>
    </row>
    <row r="1844" spans="1:32">
      <c r="A1844" s="31" t="str">
        <f>IF((Rapportage!A1844)="","",_xlfn.CONCAT(REPT("0",4-LEN(Rapportage!A1844)),Rapportage!A1844))</f>
        <v/>
      </c>
      <c r="B1844" s="31" t="s">
        <v>5535</v>
      </c>
      <c r="C1844" s="31" t="str">
        <f>IF((Rapportage!C1844)="","",_xlfn.CONCAT(REPT("0",10-LEN(Rapportage!C1844)),Rapportage!C1844))</f>
        <v/>
      </c>
      <c r="D1844" s="31" t="s">
        <v>5536</v>
      </c>
      <c r="E1844" s="31" t="s">
        <v>19425</v>
      </c>
      <c r="F1844" s="31" t="s">
        <v>16903</v>
      </c>
      <c r="G1844" s="31" t="s">
        <v>5537</v>
      </c>
      <c r="H1844" s="31" t="s">
        <v>11227</v>
      </c>
      <c r="I1844" s="31">
        <v>1766</v>
      </c>
      <c r="J1844" s="31" t="e">
        <f ca="1">IF(($AB$2-$AA$2) &gt;= 0,IF(LEN(TEXT((V1844)*100,"00000"))=3,_xlfn.CONCAT(0,TEXT((V1844)*100,"00000")),TEXT((V1844)*100,"00000")),empty)</f>
        <v>#NAME?</v>
      </c>
      <c r="K1844" s="31" t="str">
        <f t="shared" si="177"/>
        <v/>
      </c>
      <c r="L1844" s="31" t="s">
        <v>14384</v>
      </c>
      <c r="M1844" s="31"/>
      <c r="N1844" s="33" t="e">
        <f>MOD(Rapportage!H1844-Rapportage!F1844,1)-P1844</f>
        <v>#VALUE!</v>
      </c>
      <c r="O1844" s="31" t="str">
        <f>IF(Rapportage!G1844="","",Rapportage!G1844-Rapportage!E1844)</f>
        <v/>
      </c>
      <c r="P1844" s="35" t="str">
        <f>IF(Rapportage!K1844="","",(Rapportage!K1844*60)/1440)</f>
        <v/>
      </c>
      <c r="Q1844" s="40" t="str">
        <f>IF(O1844=1,1-((Rapportage!F1033-$X$2)),"")</f>
        <v/>
      </c>
      <c r="R1844" s="40" t="str">
        <f t="shared" si="176"/>
        <v/>
      </c>
      <c r="S1844" s="35" t="str">
        <f>IF(OR(O1844=1,Rapportage!H1844&lt;$X$3),IF(Rapportage!H1844&lt;"00:01","",(Rapportage!H1844-$X$2)),"")</f>
        <v/>
      </c>
      <c r="T1844" s="36" t="str">
        <f t="shared" si="178"/>
        <v/>
      </c>
      <c r="U1844" s="41" t="str">
        <f t="shared" si="179"/>
        <v/>
      </c>
      <c r="V1844" s="36" t="str">
        <f t="shared" si="180"/>
        <v/>
      </c>
      <c r="W1844" s="36" t="str">
        <f t="shared" si="181"/>
        <v/>
      </c>
      <c r="X1844" s="31"/>
      <c r="Y1844" s="31"/>
      <c r="Z1844" s="31" t="s">
        <v>11228</v>
      </c>
      <c r="AA1844" s="31">
        <v>1843</v>
      </c>
      <c r="AB1844" s="31"/>
      <c r="AC1844" s="31"/>
      <c r="AD1844" s="31"/>
      <c r="AE1844" s="31"/>
      <c r="AF1844" s="31"/>
    </row>
    <row r="1845" spans="1:32">
      <c r="A1845" s="31" t="str">
        <f>IF((Rapportage!A1845)="","",_xlfn.CONCAT(REPT("0",4-LEN(Rapportage!A1845)),Rapportage!A1845))</f>
        <v/>
      </c>
      <c r="B1845" s="31" t="s">
        <v>5538</v>
      </c>
      <c r="C1845" s="31" t="str">
        <f>IF((Rapportage!C1845)="","",_xlfn.CONCAT(REPT("0",10-LEN(Rapportage!C1845)),Rapportage!C1845))</f>
        <v/>
      </c>
      <c r="D1845" s="31" t="s">
        <v>5539</v>
      </c>
      <c r="E1845" s="31" t="s">
        <v>19426</v>
      </c>
      <c r="F1845" s="31" t="s">
        <v>16904</v>
      </c>
      <c r="G1845" s="31" t="s">
        <v>5540</v>
      </c>
      <c r="H1845" s="31" t="s">
        <v>11229</v>
      </c>
      <c r="I1845" s="31">
        <v>1766</v>
      </c>
      <c r="J1845" s="31" t="e">
        <f ca="1">IF(($AB$2-$AA$2) &gt;= 0,IF(LEN(TEXT((V1845)*100,"00000"))=3,_xlfn.CONCAT(0,TEXT((V1845)*100,"00000")),TEXT((V1845)*100,"00000")),empty)</f>
        <v>#NAME?</v>
      </c>
      <c r="K1845" s="31" t="str">
        <f t="shared" si="177"/>
        <v/>
      </c>
      <c r="L1845" s="31" t="s">
        <v>14385</v>
      </c>
      <c r="M1845" s="31"/>
      <c r="N1845" s="33" t="e">
        <f>MOD(Rapportage!H1845-Rapportage!F1845,1)-P1845</f>
        <v>#VALUE!</v>
      </c>
      <c r="O1845" s="31" t="str">
        <f>IF(Rapportage!G1845="","",Rapportage!G1845-Rapportage!E1845)</f>
        <v/>
      </c>
      <c r="P1845" s="35" t="str">
        <f>IF(Rapportage!K1845="","",(Rapportage!K1845*60)/1440)</f>
        <v/>
      </c>
      <c r="Q1845" s="40" t="str">
        <f>IF(O1845=1,1-((Rapportage!F1034-$X$2)),"")</f>
        <v/>
      </c>
      <c r="R1845" s="40" t="str">
        <f t="shared" si="176"/>
        <v/>
      </c>
      <c r="S1845" s="35" t="str">
        <f>IF(OR(O1845=1,Rapportage!H1845&lt;$X$3),IF(Rapportage!H1845&lt;"00:01","",(Rapportage!H1845-$X$2)),"")</f>
        <v/>
      </c>
      <c r="T1845" s="36" t="str">
        <f t="shared" si="178"/>
        <v/>
      </c>
      <c r="U1845" s="41" t="str">
        <f t="shared" si="179"/>
        <v/>
      </c>
      <c r="V1845" s="36" t="str">
        <f t="shared" si="180"/>
        <v/>
      </c>
      <c r="W1845" s="36" t="str">
        <f t="shared" si="181"/>
        <v/>
      </c>
      <c r="X1845" s="31"/>
      <c r="Y1845" s="31"/>
      <c r="Z1845" s="31" t="s">
        <v>11230</v>
      </c>
      <c r="AA1845" s="31">
        <v>1844</v>
      </c>
      <c r="AB1845" s="31"/>
      <c r="AC1845" s="31"/>
      <c r="AD1845" s="31"/>
      <c r="AE1845" s="31"/>
      <c r="AF1845" s="31"/>
    </row>
    <row r="1846" spans="1:32">
      <c r="A1846" s="31" t="str">
        <f>IF((Rapportage!A1846)="","",_xlfn.CONCAT(REPT("0",4-LEN(Rapportage!A1846)),Rapportage!A1846))</f>
        <v/>
      </c>
      <c r="B1846" s="31" t="s">
        <v>5541</v>
      </c>
      <c r="C1846" s="31" t="str">
        <f>IF((Rapportage!C1846)="","",_xlfn.CONCAT(REPT("0",10-LEN(Rapportage!C1846)),Rapportage!C1846))</f>
        <v/>
      </c>
      <c r="D1846" s="31" t="s">
        <v>5542</v>
      </c>
      <c r="E1846" s="31" t="s">
        <v>19427</v>
      </c>
      <c r="F1846" s="31" t="s">
        <v>16905</v>
      </c>
      <c r="G1846" s="31" t="s">
        <v>5543</v>
      </c>
      <c r="H1846" s="31" t="s">
        <v>11231</v>
      </c>
      <c r="I1846" s="31">
        <v>1766</v>
      </c>
      <c r="J1846" s="31" t="e">
        <f ca="1">IF(($AB$2-$AA$2) &gt;= 0,IF(LEN(TEXT((V1846)*100,"00000"))=3,_xlfn.CONCAT(0,TEXT((V1846)*100,"00000")),TEXT((V1846)*100,"00000")),empty)</f>
        <v>#NAME?</v>
      </c>
      <c r="K1846" s="31" t="str">
        <f t="shared" si="177"/>
        <v/>
      </c>
      <c r="L1846" s="31" t="s">
        <v>14386</v>
      </c>
      <c r="M1846" s="31"/>
      <c r="N1846" s="33" t="e">
        <f>MOD(Rapportage!H1846-Rapportage!F1846,1)-P1846</f>
        <v>#VALUE!</v>
      </c>
      <c r="O1846" s="31" t="str">
        <f>IF(Rapportage!G1846="","",Rapportage!G1846-Rapportage!E1846)</f>
        <v/>
      </c>
      <c r="P1846" s="35" t="str">
        <f>IF(Rapportage!K1846="","",(Rapportage!K1846*60)/1440)</f>
        <v/>
      </c>
      <c r="Q1846" s="40" t="str">
        <f>IF(O1846=1,1-((Rapportage!F1035-$X$2)),"")</f>
        <v/>
      </c>
      <c r="R1846" s="40" t="str">
        <f t="shared" si="176"/>
        <v/>
      </c>
      <c r="S1846" s="35" t="str">
        <f>IF(OR(O1846=1,Rapportage!H1846&lt;$X$3),IF(Rapportage!H1846&lt;"00:01","",(Rapportage!H1846-$X$2)),"")</f>
        <v/>
      </c>
      <c r="T1846" s="36" t="str">
        <f t="shared" si="178"/>
        <v/>
      </c>
      <c r="U1846" s="41" t="str">
        <f t="shared" si="179"/>
        <v/>
      </c>
      <c r="V1846" s="36" t="str">
        <f t="shared" si="180"/>
        <v/>
      </c>
      <c r="W1846" s="36" t="str">
        <f t="shared" si="181"/>
        <v/>
      </c>
      <c r="X1846" s="31"/>
      <c r="Y1846" s="31"/>
      <c r="Z1846" s="31" t="s">
        <v>11232</v>
      </c>
      <c r="AA1846" s="31">
        <v>1845</v>
      </c>
      <c r="AB1846" s="31"/>
      <c r="AC1846" s="31"/>
      <c r="AD1846" s="31"/>
      <c r="AE1846" s="31"/>
      <c r="AF1846" s="31"/>
    </row>
    <row r="1847" spans="1:32">
      <c r="A1847" s="31" t="str">
        <f>IF((Rapportage!A1847)="","",_xlfn.CONCAT(REPT("0",4-LEN(Rapportage!A1847)),Rapportage!A1847))</f>
        <v/>
      </c>
      <c r="B1847" s="31" t="s">
        <v>5544</v>
      </c>
      <c r="C1847" s="31" t="str">
        <f>IF((Rapportage!C1847)="","",_xlfn.CONCAT(REPT("0",10-LEN(Rapportage!C1847)),Rapportage!C1847))</f>
        <v/>
      </c>
      <c r="D1847" s="31" t="s">
        <v>5545</v>
      </c>
      <c r="E1847" s="31" t="s">
        <v>19428</v>
      </c>
      <c r="F1847" s="31" t="s">
        <v>16906</v>
      </c>
      <c r="G1847" s="31" t="s">
        <v>5546</v>
      </c>
      <c r="H1847" s="31" t="s">
        <v>11233</v>
      </c>
      <c r="I1847" s="31">
        <v>1766</v>
      </c>
      <c r="J1847" s="31" t="e">
        <f ca="1">IF(($AB$2-$AA$2) &gt;= 0,IF(LEN(TEXT((V1847)*100,"00000"))=3,_xlfn.CONCAT(0,TEXT((V1847)*100,"00000")),TEXT((V1847)*100,"00000")),empty)</f>
        <v>#NAME?</v>
      </c>
      <c r="K1847" s="31" t="str">
        <f t="shared" si="177"/>
        <v/>
      </c>
      <c r="L1847" s="31" t="s">
        <v>14387</v>
      </c>
      <c r="M1847" s="31"/>
      <c r="N1847" s="33" t="e">
        <f>MOD(Rapportage!H1847-Rapportage!F1847,1)-P1847</f>
        <v>#VALUE!</v>
      </c>
      <c r="O1847" s="31" t="str">
        <f>IF(Rapportage!G1847="","",Rapportage!G1847-Rapportage!E1847)</f>
        <v/>
      </c>
      <c r="P1847" s="35" t="str">
        <f>IF(Rapportage!K1847="","",(Rapportage!K1847*60)/1440)</f>
        <v/>
      </c>
      <c r="Q1847" s="40" t="str">
        <f>IF(O1847=1,1-((Rapportage!F1036-$X$2)),"")</f>
        <v/>
      </c>
      <c r="R1847" s="40" t="str">
        <f t="shared" si="176"/>
        <v/>
      </c>
      <c r="S1847" s="35" t="str">
        <f>IF(OR(O1847=1,Rapportage!H1847&lt;$X$3),IF(Rapportage!H1847&lt;"00:01","",(Rapportage!H1847-$X$2)),"")</f>
        <v/>
      </c>
      <c r="T1847" s="36" t="str">
        <f t="shared" si="178"/>
        <v/>
      </c>
      <c r="U1847" s="41" t="str">
        <f t="shared" si="179"/>
        <v/>
      </c>
      <c r="V1847" s="36" t="str">
        <f t="shared" si="180"/>
        <v/>
      </c>
      <c r="W1847" s="36" t="str">
        <f t="shared" si="181"/>
        <v/>
      </c>
      <c r="X1847" s="31"/>
      <c r="Y1847" s="31"/>
      <c r="Z1847" s="31" t="s">
        <v>11234</v>
      </c>
      <c r="AA1847" s="31">
        <v>1846</v>
      </c>
      <c r="AB1847" s="31"/>
      <c r="AC1847" s="31"/>
      <c r="AD1847" s="31"/>
      <c r="AE1847" s="31"/>
      <c r="AF1847" s="31"/>
    </row>
    <row r="1848" spans="1:32">
      <c r="A1848" s="31" t="str">
        <f>IF((Rapportage!A1848)="","",_xlfn.CONCAT(REPT("0",4-LEN(Rapportage!A1848)),Rapportage!A1848))</f>
        <v/>
      </c>
      <c r="B1848" s="31" t="s">
        <v>5547</v>
      </c>
      <c r="C1848" s="31" t="str">
        <f>IF((Rapportage!C1848)="","",_xlfn.CONCAT(REPT("0",10-LEN(Rapportage!C1848)),Rapportage!C1848))</f>
        <v/>
      </c>
      <c r="D1848" s="31" t="s">
        <v>5548</v>
      </c>
      <c r="E1848" s="31" t="s">
        <v>19429</v>
      </c>
      <c r="F1848" s="31" t="s">
        <v>16907</v>
      </c>
      <c r="G1848" s="31" t="s">
        <v>5549</v>
      </c>
      <c r="H1848" s="31" t="s">
        <v>11235</v>
      </c>
      <c r="I1848" s="31">
        <v>1766</v>
      </c>
      <c r="J1848" s="31" t="e">
        <f ca="1">IF(($AB$2-$AA$2) &gt;= 0,IF(LEN(TEXT((V1848)*100,"00000"))=3,_xlfn.CONCAT(0,TEXT((V1848)*100,"00000")),TEXT((V1848)*100,"00000")),empty)</f>
        <v>#NAME?</v>
      </c>
      <c r="K1848" s="31" t="str">
        <f t="shared" si="177"/>
        <v/>
      </c>
      <c r="L1848" s="31" t="s">
        <v>14388</v>
      </c>
      <c r="M1848" s="31"/>
      <c r="N1848" s="33" t="e">
        <f>MOD(Rapportage!H1848-Rapportage!F1848,1)-P1848</f>
        <v>#VALUE!</v>
      </c>
      <c r="O1848" s="31" t="str">
        <f>IF(Rapportage!G1848="","",Rapportage!G1848-Rapportage!E1848)</f>
        <v/>
      </c>
      <c r="P1848" s="35" t="str">
        <f>IF(Rapportage!K1848="","",(Rapportage!K1848*60)/1440)</f>
        <v/>
      </c>
      <c r="Q1848" s="40" t="str">
        <f>IF(O1848=1,1-((Rapportage!F1037-$X$2)),"")</f>
        <v/>
      </c>
      <c r="R1848" s="40" t="str">
        <f t="shared" si="176"/>
        <v/>
      </c>
      <c r="S1848" s="35" t="str">
        <f>IF(OR(O1848=1,Rapportage!H1848&lt;$X$3),IF(Rapportage!H1848&lt;"00:01","",(Rapportage!H1848-$X$2)),"")</f>
        <v/>
      </c>
      <c r="T1848" s="36" t="str">
        <f t="shared" si="178"/>
        <v/>
      </c>
      <c r="U1848" s="41" t="str">
        <f t="shared" si="179"/>
        <v/>
      </c>
      <c r="V1848" s="36" t="str">
        <f t="shared" si="180"/>
        <v/>
      </c>
      <c r="W1848" s="36" t="str">
        <f t="shared" si="181"/>
        <v/>
      </c>
      <c r="X1848" s="31"/>
      <c r="Y1848" s="31"/>
      <c r="Z1848" s="31" t="s">
        <v>11236</v>
      </c>
      <c r="AA1848" s="31">
        <v>1847</v>
      </c>
      <c r="AB1848" s="31"/>
      <c r="AC1848" s="31"/>
      <c r="AD1848" s="31"/>
      <c r="AE1848" s="31"/>
      <c r="AF1848" s="31"/>
    </row>
    <row r="1849" spans="1:32">
      <c r="A1849" s="31" t="str">
        <f>IF((Rapportage!A1849)="","",_xlfn.CONCAT(REPT("0",4-LEN(Rapportage!A1849)),Rapportage!A1849))</f>
        <v/>
      </c>
      <c r="B1849" s="31" t="s">
        <v>5550</v>
      </c>
      <c r="C1849" s="31" t="str">
        <f>IF((Rapportage!C1849)="","",_xlfn.CONCAT(REPT("0",10-LEN(Rapportage!C1849)),Rapportage!C1849))</f>
        <v/>
      </c>
      <c r="D1849" s="31" t="s">
        <v>5551</v>
      </c>
      <c r="E1849" s="31" t="s">
        <v>19430</v>
      </c>
      <c r="F1849" s="31" t="s">
        <v>16908</v>
      </c>
      <c r="G1849" s="31" t="s">
        <v>5552</v>
      </c>
      <c r="H1849" s="31" t="s">
        <v>11237</v>
      </c>
      <c r="I1849" s="31">
        <v>1766</v>
      </c>
      <c r="J1849" s="31" t="e">
        <f ca="1">IF(($AB$2-$AA$2) &gt;= 0,IF(LEN(TEXT((V1849)*100,"00000"))=3,_xlfn.CONCAT(0,TEXT((V1849)*100,"00000")),TEXT((V1849)*100,"00000")),empty)</f>
        <v>#NAME?</v>
      </c>
      <c r="K1849" s="31" t="str">
        <f t="shared" si="177"/>
        <v/>
      </c>
      <c r="L1849" s="31" t="s">
        <v>14389</v>
      </c>
      <c r="M1849" s="31"/>
      <c r="N1849" s="33" t="e">
        <f>MOD(Rapportage!H1849-Rapportage!F1849,1)-P1849</f>
        <v>#VALUE!</v>
      </c>
      <c r="O1849" s="31" t="str">
        <f>IF(Rapportage!G1849="","",Rapportage!G1849-Rapportage!E1849)</f>
        <v/>
      </c>
      <c r="P1849" s="35" t="str">
        <f>IF(Rapportage!K1849="","",(Rapportage!K1849*60)/1440)</f>
        <v/>
      </c>
      <c r="Q1849" s="40" t="str">
        <f>IF(O1849=1,1-((Rapportage!F1038-$X$2)),"")</f>
        <v/>
      </c>
      <c r="R1849" s="40" t="str">
        <f t="shared" si="176"/>
        <v/>
      </c>
      <c r="S1849" s="35" t="str">
        <f>IF(OR(O1849=1,Rapportage!H1849&lt;$X$3),IF(Rapportage!H1849&lt;"00:01","",(Rapportage!H1849-$X$2)),"")</f>
        <v/>
      </c>
      <c r="T1849" s="36" t="str">
        <f t="shared" si="178"/>
        <v/>
      </c>
      <c r="U1849" s="41" t="str">
        <f t="shared" si="179"/>
        <v/>
      </c>
      <c r="V1849" s="36" t="str">
        <f t="shared" si="180"/>
        <v/>
      </c>
      <c r="W1849" s="36" t="str">
        <f t="shared" si="181"/>
        <v/>
      </c>
      <c r="X1849" s="31"/>
      <c r="Y1849" s="31"/>
      <c r="Z1849" s="31" t="s">
        <v>11238</v>
      </c>
      <c r="AA1849" s="31">
        <v>1848</v>
      </c>
      <c r="AB1849" s="31"/>
      <c r="AC1849" s="31"/>
      <c r="AD1849" s="31"/>
      <c r="AE1849" s="31"/>
      <c r="AF1849" s="31"/>
    </row>
    <row r="1850" spans="1:32">
      <c r="A1850" s="31" t="str">
        <f>IF((Rapportage!A1850)="","",_xlfn.CONCAT(REPT("0",4-LEN(Rapportage!A1850)),Rapportage!A1850))</f>
        <v/>
      </c>
      <c r="B1850" s="31" t="s">
        <v>5553</v>
      </c>
      <c r="C1850" s="31" t="str">
        <f>IF((Rapportage!C1850)="","",_xlfn.CONCAT(REPT("0",10-LEN(Rapportage!C1850)),Rapportage!C1850))</f>
        <v/>
      </c>
      <c r="D1850" s="31" t="s">
        <v>5554</v>
      </c>
      <c r="E1850" s="31" t="s">
        <v>19431</v>
      </c>
      <c r="F1850" s="31" t="s">
        <v>16909</v>
      </c>
      <c r="G1850" s="31" t="s">
        <v>5555</v>
      </c>
      <c r="H1850" s="31" t="s">
        <v>11239</v>
      </c>
      <c r="I1850" s="31">
        <v>1766</v>
      </c>
      <c r="J1850" s="31" t="e">
        <f ca="1">IF(($AB$2-$AA$2) &gt;= 0,IF(LEN(TEXT((V1850)*100,"00000"))=3,_xlfn.CONCAT(0,TEXT((V1850)*100,"00000")),TEXT((V1850)*100,"00000")),empty)</f>
        <v>#NAME?</v>
      </c>
      <c r="K1850" s="31" t="str">
        <f t="shared" si="177"/>
        <v/>
      </c>
      <c r="L1850" s="31" t="s">
        <v>14390</v>
      </c>
      <c r="M1850" s="31"/>
      <c r="N1850" s="33" t="e">
        <f>MOD(Rapportage!H1850-Rapportage!F1850,1)-P1850</f>
        <v>#VALUE!</v>
      </c>
      <c r="O1850" s="31" t="str">
        <f>IF(Rapportage!G1850="","",Rapportage!G1850-Rapportage!E1850)</f>
        <v/>
      </c>
      <c r="P1850" s="35" t="str">
        <f>IF(Rapportage!K1850="","",(Rapportage!K1850*60)/1440)</f>
        <v/>
      </c>
      <c r="Q1850" s="40" t="str">
        <f>IF(O1850=1,1-((Rapportage!F1039-$X$2)),"")</f>
        <v/>
      </c>
      <c r="R1850" s="40" t="str">
        <f t="shared" si="176"/>
        <v/>
      </c>
      <c r="S1850" s="35" t="str">
        <f>IF(OR(O1850=1,Rapportage!H1850&lt;$X$3),IF(Rapportage!H1850&lt;"00:01","",(Rapportage!H1850-$X$2)),"")</f>
        <v/>
      </c>
      <c r="T1850" s="36" t="str">
        <f t="shared" si="178"/>
        <v/>
      </c>
      <c r="U1850" s="41" t="str">
        <f t="shared" si="179"/>
        <v/>
      </c>
      <c r="V1850" s="36" t="str">
        <f t="shared" si="180"/>
        <v/>
      </c>
      <c r="W1850" s="36" t="str">
        <f t="shared" si="181"/>
        <v/>
      </c>
      <c r="X1850" s="31"/>
      <c r="Y1850" s="31"/>
      <c r="Z1850" s="31" t="s">
        <v>11240</v>
      </c>
      <c r="AA1850" s="31">
        <v>1849</v>
      </c>
      <c r="AB1850" s="31"/>
      <c r="AC1850" s="31"/>
      <c r="AD1850" s="31"/>
      <c r="AE1850" s="31"/>
      <c r="AF1850" s="31"/>
    </row>
    <row r="1851" spans="1:32">
      <c r="A1851" s="31" t="str">
        <f>IF((Rapportage!A1851)="","",_xlfn.CONCAT(REPT("0",4-LEN(Rapportage!A1851)),Rapportage!A1851))</f>
        <v/>
      </c>
      <c r="B1851" s="31" t="s">
        <v>5556</v>
      </c>
      <c r="C1851" s="31" t="str">
        <f>IF((Rapportage!C1851)="","",_xlfn.CONCAT(REPT("0",10-LEN(Rapportage!C1851)),Rapportage!C1851))</f>
        <v/>
      </c>
      <c r="D1851" s="31" t="s">
        <v>5557</v>
      </c>
      <c r="E1851" s="31" t="s">
        <v>19432</v>
      </c>
      <c r="F1851" s="31" t="s">
        <v>16910</v>
      </c>
      <c r="G1851" s="31" t="s">
        <v>5558</v>
      </c>
      <c r="H1851" s="31" t="s">
        <v>11241</v>
      </c>
      <c r="I1851" s="31">
        <v>1766</v>
      </c>
      <c r="J1851" s="31" t="e">
        <f ca="1">IF(($AB$2-$AA$2) &gt;= 0,IF(LEN(TEXT((V1851)*100,"00000"))=3,_xlfn.CONCAT(0,TEXT((V1851)*100,"00000")),TEXT((V1851)*100,"00000")),empty)</f>
        <v>#NAME?</v>
      </c>
      <c r="K1851" s="31" t="str">
        <f t="shared" si="177"/>
        <v/>
      </c>
      <c r="L1851" s="31" t="s">
        <v>14391</v>
      </c>
      <c r="M1851" s="31"/>
      <c r="N1851" s="33" t="e">
        <f>MOD(Rapportage!H1851-Rapportage!F1851,1)-P1851</f>
        <v>#VALUE!</v>
      </c>
      <c r="O1851" s="31" t="str">
        <f>IF(Rapportage!G1851="","",Rapportage!G1851-Rapportage!E1851)</f>
        <v/>
      </c>
      <c r="P1851" s="35" t="str">
        <f>IF(Rapportage!K1851="","",(Rapportage!K1851*60)/1440)</f>
        <v/>
      </c>
      <c r="Q1851" s="40" t="str">
        <f>IF(O1851=1,1-((Rapportage!F1040-$X$2)),"")</f>
        <v/>
      </c>
      <c r="R1851" s="40" t="str">
        <f t="shared" si="176"/>
        <v/>
      </c>
      <c r="S1851" s="35" t="str">
        <f>IF(OR(O1851=1,Rapportage!H1851&lt;$X$3),IF(Rapportage!H1851&lt;"00:01","",(Rapportage!H1851-$X$2)),"")</f>
        <v/>
      </c>
      <c r="T1851" s="36" t="str">
        <f t="shared" si="178"/>
        <v/>
      </c>
      <c r="U1851" s="41" t="str">
        <f t="shared" si="179"/>
        <v/>
      </c>
      <c r="V1851" s="36" t="str">
        <f t="shared" si="180"/>
        <v/>
      </c>
      <c r="W1851" s="36" t="str">
        <f t="shared" si="181"/>
        <v/>
      </c>
      <c r="X1851" s="31"/>
      <c r="Y1851" s="31"/>
      <c r="Z1851" s="31" t="s">
        <v>11242</v>
      </c>
      <c r="AA1851" s="31">
        <v>1850</v>
      </c>
      <c r="AB1851" s="31"/>
      <c r="AC1851" s="31"/>
      <c r="AD1851" s="31"/>
      <c r="AE1851" s="31"/>
      <c r="AF1851" s="31"/>
    </row>
    <row r="1852" spans="1:32">
      <c r="A1852" s="31" t="str">
        <f>IF((Rapportage!A1852)="","",_xlfn.CONCAT(REPT("0",4-LEN(Rapportage!A1852)),Rapportage!A1852))</f>
        <v/>
      </c>
      <c r="B1852" s="31" t="s">
        <v>5559</v>
      </c>
      <c r="C1852" s="31" t="str">
        <f>IF((Rapportage!C1852)="","",_xlfn.CONCAT(REPT("0",10-LEN(Rapportage!C1852)),Rapportage!C1852))</f>
        <v/>
      </c>
      <c r="D1852" s="31" t="s">
        <v>5560</v>
      </c>
      <c r="E1852" s="31" t="s">
        <v>19433</v>
      </c>
      <c r="F1852" s="31" t="s">
        <v>16911</v>
      </c>
      <c r="G1852" s="31" t="s">
        <v>5561</v>
      </c>
      <c r="H1852" s="31" t="s">
        <v>11243</v>
      </c>
      <c r="I1852" s="31">
        <v>1766</v>
      </c>
      <c r="J1852" s="31" t="e">
        <f ca="1">IF(($AB$2-$AA$2) &gt;= 0,IF(LEN(TEXT((V1852)*100,"00000"))=3,_xlfn.CONCAT(0,TEXT((V1852)*100,"00000")),TEXT((V1852)*100,"00000")),empty)</f>
        <v>#NAME?</v>
      </c>
      <c r="K1852" s="31" t="str">
        <f t="shared" si="177"/>
        <v/>
      </c>
      <c r="L1852" s="31" t="s">
        <v>14392</v>
      </c>
      <c r="M1852" s="31"/>
      <c r="N1852" s="33" t="e">
        <f>MOD(Rapportage!H1852-Rapportage!F1852,1)-P1852</f>
        <v>#VALUE!</v>
      </c>
      <c r="O1852" s="31" t="str">
        <f>IF(Rapportage!G1852="","",Rapportage!G1852-Rapportage!E1852)</f>
        <v/>
      </c>
      <c r="P1852" s="35" t="str">
        <f>IF(Rapportage!K1852="","",(Rapportage!K1852*60)/1440)</f>
        <v/>
      </c>
      <c r="Q1852" s="40" t="str">
        <f>IF(O1852=1,1-((Rapportage!F1041-$X$2)),"")</f>
        <v/>
      </c>
      <c r="R1852" s="40" t="str">
        <f t="shared" si="176"/>
        <v/>
      </c>
      <c r="S1852" s="35" t="str">
        <f>IF(OR(O1852=1,Rapportage!H1852&lt;$X$3),IF(Rapportage!H1852&lt;"00:01","",(Rapportage!H1852-$X$2)),"")</f>
        <v/>
      </c>
      <c r="T1852" s="36" t="str">
        <f t="shared" si="178"/>
        <v/>
      </c>
      <c r="U1852" s="41" t="str">
        <f t="shared" si="179"/>
        <v/>
      </c>
      <c r="V1852" s="36" t="str">
        <f t="shared" si="180"/>
        <v/>
      </c>
      <c r="W1852" s="36" t="str">
        <f t="shared" si="181"/>
        <v/>
      </c>
      <c r="X1852" s="31"/>
      <c r="Y1852" s="31"/>
      <c r="Z1852" s="31" t="s">
        <v>11244</v>
      </c>
      <c r="AA1852" s="31">
        <v>1851</v>
      </c>
      <c r="AB1852" s="31"/>
      <c r="AC1852" s="31"/>
      <c r="AD1852" s="31"/>
      <c r="AE1852" s="31"/>
      <c r="AF1852" s="31"/>
    </row>
    <row r="1853" spans="1:32">
      <c r="A1853" s="31" t="str">
        <f>IF((Rapportage!A1853)="","",_xlfn.CONCAT(REPT("0",4-LEN(Rapportage!A1853)),Rapportage!A1853))</f>
        <v/>
      </c>
      <c r="B1853" s="31" t="s">
        <v>5562</v>
      </c>
      <c r="C1853" s="31" t="str">
        <f>IF((Rapportage!C1853)="","",_xlfn.CONCAT(REPT("0",10-LEN(Rapportage!C1853)),Rapportage!C1853))</f>
        <v/>
      </c>
      <c r="D1853" s="31" t="s">
        <v>5563</v>
      </c>
      <c r="E1853" s="31" t="s">
        <v>19434</v>
      </c>
      <c r="F1853" s="31" t="s">
        <v>16912</v>
      </c>
      <c r="G1853" s="31" t="s">
        <v>5564</v>
      </c>
      <c r="H1853" s="31" t="s">
        <v>11245</v>
      </c>
      <c r="I1853" s="31">
        <v>1766</v>
      </c>
      <c r="J1853" s="31" t="e">
        <f ca="1">IF(($AB$2-$AA$2) &gt;= 0,IF(LEN(TEXT((V1853)*100,"00000"))=3,_xlfn.CONCAT(0,TEXT((V1853)*100,"00000")),TEXT((V1853)*100,"00000")),empty)</f>
        <v>#NAME?</v>
      </c>
      <c r="K1853" s="31" t="str">
        <f t="shared" si="177"/>
        <v/>
      </c>
      <c r="L1853" s="31" t="s">
        <v>14393</v>
      </c>
      <c r="M1853" s="31"/>
      <c r="N1853" s="33" t="e">
        <f>MOD(Rapportage!H1853-Rapportage!F1853,1)-P1853</f>
        <v>#VALUE!</v>
      </c>
      <c r="O1853" s="31" t="str">
        <f>IF(Rapportage!G1853="","",Rapportage!G1853-Rapportage!E1853)</f>
        <v/>
      </c>
      <c r="P1853" s="35" t="str">
        <f>IF(Rapportage!K1853="","",(Rapportage!K1853*60)/1440)</f>
        <v/>
      </c>
      <c r="Q1853" s="40" t="str">
        <f>IF(O1853=1,1-((Rapportage!F1042-$X$2)),"")</f>
        <v/>
      </c>
      <c r="R1853" s="40" t="str">
        <f t="shared" si="176"/>
        <v/>
      </c>
      <c r="S1853" s="35" t="str">
        <f>IF(OR(O1853=1,Rapportage!H1853&lt;$X$3),IF(Rapportage!H1853&lt;"00:01","",(Rapportage!H1853-$X$2)),"")</f>
        <v/>
      </c>
      <c r="T1853" s="36" t="str">
        <f t="shared" si="178"/>
        <v/>
      </c>
      <c r="U1853" s="41" t="str">
        <f t="shared" si="179"/>
        <v/>
      </c>
      <c r="V1853" s="36" t="str">
        <f t="shared" si="180"/>
        <v/>
      </c>
      <c r="W1853" s="36" t="str">
        <f t="shared" si="181"/>
        <v/>
      </c>
      <c r="X1853" s="31"/>
      <c r="Y1853" s="31"/>
      <c r="Z1853" s="31" t="s">
        <v>11246</v>
      </c>
      <c r="AA1853" s="31">
        <v>1852</v>
      </c>
      <c r="AB1853" s="31"/>
      <c r="AC1853" s="31"/>
      <c r="AD1853" s="31"/>
      <c r="AE1853" s="31"/>
      <c r="AF1853" s="31"/>
    </row>
    <row r="1854" spans="1:32">
      <c r="A1854" s="31" t="str">
        <f>IF((Rapportage!A1854)="","",_xlfn.CONCAT(REPT("0",4-LEN(Rapportage!A1854)),Rapportage!A1854))</f>
        <v/>
      </c>
      <c r="B1854" s="31" t="s">
        <v>5565</v>
      </c>
      <c r="C1854" s="31" t="str">
        <f>IF((Rapportage!C1854)="","",_xlfn.CONCAT(REPT("0",10-LEN(Rapportage!C1854)),Rapportage!C1854))</f>
        <v/>
      </c>
      <c r="D1854" s="31" t="s">
        <v>5566</v>
      </c>
      <c r="E1854" s="31" t="s">
        <v>19435</v>
      </c>
      <c r="F1854" s="31" t="s">
        <v>16913</v>
      </c>
      <c r="G1854" s="31" t="s">
        <v>5567</v>
      </c>
      <c r="H1854" s="31" t="s">
        <v>11247</v>
      </c>
      <c r="I1854" s="31">
        <v>1766</v>
      </c>
      <c r="J1854" s="31" t="e">
        <f ca="1">IF(($AB$2-$AA$2) &gt;= 0,IF(LEN(TEXT((V1854)*100,"00000"))=3,_xlfn.CONCAT(0,TEXT((V1854)*100,"00000")),TEXT((V1854)*100,"00000")),empty)</f>
        <v>#NAME?</v>
      </c>
      <c r="K1854" s="31" t="str">
        <f t="shared" si="177"/>
        <v/>
      </c>
      <c r="L1854" s="31" t="s">
        <v>14394</v>
      </c>
      <c r="M1854" s="31"/>
      <c r="N1854" s="33" t="e">
        <f>MOD(Rapportage!H1854-Rapportage!F1854,1)-P1854</f>
        <v>#VALUE!</v>
      </c>
      <c r="O1854" s="31" t="str">
        <f>IF(Rapportage!G1854="","",Rapportage!G1854-Rapportage!E1854)</f>
        <v/>
      </c>
      <c r="P1854" s="35" t="str">
        <f>IF(Rapportage!K1854="","",(Rapportage!K1854*60)/1440)</f>
        <v/>
      </c>
      <c r="Q1854" s="40" t="str">
        <f>IF(O1854=1,1-((Rapportage!F1043-$X$2)),"")</f>
        <v/>
      </c>
      <c r="R1854" s="40" t="str">
        <f t="shared" si="176"/>
        <v/>
      </c>
      <c r="S1854" s="35" t="str">
        <f>IF(OR(O1854=1,Rapportage!H1854&lt;$X$3),IF(Rapportage!H1854&lt;"00:01","",(Rapportage!H1854-$X$2)),"")</f>
        <v/>
      </c>
      <c r="T1854" s="36" t="str">
        <f t="shared" si="178"/>
        <v/>
      </c>
      <c r="U1854" s="41" t="str">
        <f t="shared" si="179"/>
        <v/>
      </c>
      <c r="V1854" s="36" t="str">
        <f t="shared" si="180"/>
        <v/>
      </c>
      <c r="W1854" s="36" t="str">
        <f t="shared" si="181"/>
        <v/>
      </c>
      <c r="X1854" s="31"/>
      <c r="Y1854" s="31"/>
      <c r="Z1854" s="31" t="s">
        <v>11248</v>
      </c>
      <c r="AA1854" s="31">
        <v>1853</v>
      </c>
      <c r="AB1854" s="31"/>
      <c r="AC1854" s="31"/>
      <c r="AD1854" s="31"/>
      <c r="AE1854" s="31"/>
      <c r="AF1854" s="31"/>
    </row>
    <row r="1855" spans="1:32">
      <c r="A1855" s="31" t="str">
        <f>IF((Rapportage!A1855)="","",_xlfn.CONCAT(REPT("0",4-LEN(Rapportage!A1855)),Rapportage!A1855))</f>
        <v/>
      </c>
      <c r="B1855" s="31" t="s">
        <v>5568</v>
      </c>
      <c r="C1855" s="31" t="str">
        <f>IF((Rapportage!C1855)="","",_xlfn.CONCAT(REPT("0",10-LEN(Rapportage!C1855)),Rapportage!C1855))</f>
        <v/>
      </c>
      <c r="D1855" s="31" t="s">
        <v>5569</v>
      </c>
      <c r="E1855" s="31" t="s">
        <v>19436</v>
      </c>
      <c r="F1855" s="31" t="s">
        <v>16914</v>
      </c>
      <c r="G1855" s="31" t="s">
        <v>5570</v>
      </c>
      <c r="H1855" s="31" t="s">
        <v>11249</v>
      </c>
      <c r="I1855" s="31">
        <v>1766</v>
      </c>
      <c r="J1855" s="31" t="e">
        <f ca="1">IF(($AB$2-$AA$2) &gt;= 0,IF(LEN(TEXT((V1855)*100,"00000"))=3,_xlfn.CONCAT(0,TEXT((V1855)*100,"00000")),TEXT((V1855)*100,"00000")),empty)</f>
        <v>#NAME?</v>
      </c>
      <c r="K1855" s="31" t="str">
        <f t="shared" si="177"/>
        <v/>
      </c>
      <c r="L1855" s="31" t="s">
        <v>14395</v>
      </c>
      <c r="M1855" s="31"/>
      <c r="N1855" s="33" t="e">
        <f>MOD(Rapportage!H1855-Rapportage!F1855,1)-P1855</f>
        <v>#VALUE!</v>
      </c>
      <c r="O1855" s="31" t="str">
        <f>IF(Rapportage!G1855="","",Rapportage!G1855-Rapportage!E1855)</f>
        <v/>
      </c>
      <c r="P1855" s="35" t="str">
        <f>IF(Rapportage!K1855="","",(Rapportage!K1855*60)/1440)</f>
        <v/>
      </c>
      <c r="Q1855" s="40" t="str">
        <f>IF(O1855=1,1-((Rapportage!F1044-$X$2)),"")</f>
        <v/>
      </c>
      <c r="R1855" s="40" t="str">
        <f t="shared" si="176"/>
        <v/>
      </c>
      <c r="S1855" s="35" t="str">
        <f>IF(OR(O1855=1,Rapportage!H1855&lt;$X$3),IF(Rapportage!H1855&lt;"00:01","",(Rapportage!H1855-$X$2)),"")</f>
        <v/>
      </c>
      <c r="T1855" s="36" t="str">
        <f t="shared" si="178"/>
        <v/>
      </c>
      <c r="U1855" s="41" t="str">
        <f t="shared" si="179"/>
        <v/>
      </c>
      <c r="V1855" s="36" t="str">
        <f t="shared" si="180"/>
        <v/>
      </c>
      <c r="W1855" s="36" t="str">
        <f t="shared" si="181"/>
        <v/>
      </c>
      <c r="X1855" s="31"/>
      <c r="Y1855" s="31"/>
      <c r="Z1855" s="31" t="s">
        <v>11250</v>
      </c>
      <c r="AA1855" s="31">
        <v>1854</v>
      </c>
      <c r="AB1855" s="31"/>
      <c r="AC1855" s="31"/>
      <c r="AD1855" s="31"/>
      <c r="AE1855" s="31"/>
      <c r="AF1855" s="31"/>
    </row>
    <row r="1856" spans="1:32">
      <c r="A1856" s="31" t="str">
        <f>IF((Rapportage!A1856)="","",_xlfn.CONCAT(REPT("0",4-LEN(Rapportage!A1856)),Rapportage!A1856))</f>
        <v/>
      </c>
      <c r="B1856" s="31" t="s">
        <v>5571</v>
      </c>
      <c r="C1856" s="31" t="str">
        <f>IF((Rapportage!C1856)="","",_xlfn.CONCAT(REPT("0",10-LEN(Rapportage!C1856)),Rapportage!C1856))</f>
        <v/>
      </c>
      <c r="D1856" s="31" t="s">
        <v>5572</v>
      </c>
      <c r="E1856" s="31" t="s">
        <v>19437</v>
      </c>
      <c r="F1856" s="31" t="s">
        <v>16915</v>
      </c>
      <c r="G1856" s="31" t="s">
        <v>5573</v>
      </c>
      <c r="H1856" s="31" t="s">
        <v>11251</v>
      </c>
      <c r="I1856" s="31">
        <v>1766</v>
      </c>
      <c r="J1856" s="31" t="e">
        <f ca="1">IF(($AB$2-$AA$2) &gt;= 0,IF(LEN(TEXT((V1856)*100,"00000"))=3,_xlfn.CONCAT(0,TEXT((V1856)*100,"00000")),TEXT((V1856)*100,"00000")),empty)</f>
        <v>#NAME?</v>
      </c>
      <c r="K1856" s="31" t="str">
        <f t="shared" si="177"/>
        <v/>
      </c>
      <c r="L1856" s="31" t="s">
        <v>14396</v>
      </c>
      <c r="M1856" s="31"/>
      <c r="N1856" s="33" t="e">
        <f>MOD(Rapportage!H1856-Rapportage!F1856,1)-P1856</f>
        <v>#VALUE!</v>
      </c>
      <c r="O1856" s="31" t="str">
        <f>IF(Rapportage!G1856="","",Rapportage!G1856-Rapportage!E1856)</f>
        <v/>
      </c>
      <c r="P1856" s="35" t="str">
        <f>IF(Rapportage!K1856="","",(Rapportage!K1856*60)/1440)</f>
        <v/>
      </c>
      <c r="Q1856" s="40" t="str">
        <f>IF(O1856=1,1-((Rapportage!F1045-$X$2)),"")</f>
        <v/>
      </c>
      <c r="R1856" s="40" t="str">
        <f t="shared" si="176"/>
        <v/>
      </c>
      <c r="S1856" s="35" t="str">
        <f>IF(OR(O1856=1,Rapportage!H1856&lt;$X$3),IF(Rapportage!H1856&lt;"00:01","",(Rapportage!H1856-$X$2)),"")</f>
        <v/>
      </c>
      <c r="T1856" s="36" t="str">
        <f t="shared" si="178"/>
        <v/>
      </c>
      <c r="U1856" s="41" t="str">
        <f t="shared" si="179"/>
        <v/>
      </c>
      <c r="V1856" s="36" t="str">
        <f t="shared" si="180"/>
        <v/>
      </c>
      <c r="W1856" s="36" t="str">
        <f t="shared" si="181"/>
        <v/>
      </c>
      <c r="X1856" s="31"/>
      <c r="Y1856" s="31"/>
      <c r="Z1856" s="31" t="s">
        <v>11252</v>
      </c>
      <c r="AA1856" s="31">
        <v>1855</v>
      </c>
      <c r="AB1856" s="31"/>
      <c r="AC1856" s="31"/>
      <c r="AD1856" s="31"/>
      <c r="AE1856" s="31"/>
      <c r="AF1856" s="31"/>
    </row>
    <row r="1857" spans="1:32">
      <c r="A1857" s="31" t="str">
        <f>IF((Rapportage!A1857)="","",_xlfn.CONCAT(REPT("0",4-LEN(Rapportage!A1857)),Rapportage!A1857))</f>
        <v/>
      </c>
      <c r="B1857" s="31" t="s">
        <v>5574</v>
      </c>
      <c r="C1857" s="31" t="str">
        <f>IF((Rapportage!C1857)="","",_xlfn.CONCAT(REPT("0",10-LEN(Rapportage!C1857)),Rapportage!C1857))</f>
        <v/>
      </c>
      <c r="D1857" s="31" t="s">
        <v>5575</v>
      </c>
      <c r="E1857" s="31" t="s">
        <v>19438</v>
      </c>
      <c r="F1857" s="31" t="s">
        <v>16916</v>
      </c>
      <c r="G1857" s="31" t="s">
        <v>5576</v>
      </c>
      <c r="H1857" s="31" t="s">
        <v>11253</v>
      </c>
      <c r="I1857" s="31">
        <v>1766</v>
      </c>
      <c r="J1857" s="31" t="e">
        <f ca="1">IF(($AB$2-$AA$2) &gt;= 0,IF(LEN(TEXT((V1857)*100,"00000"))=3,_xlfn.CONCAT(0,TEXT((V1857)*100,"00000")),TEXT((V1857)*100,"00000")),empty)</f>
        <v>#NAME?</v>
      </c>
      <c r="K1857" s="31" t="str">
        <f t="shared" si="177"/>
        <v/>
      </c>
      <c r="L1857" s="31" t="s">
        <v>14397</v>
      </c>
      <c r="M1857" s="31"/>
      <c r="N1857" s="33" t="e">
        <f>MOD(Rapportage!H1857-Rapportage!F1857,1)-P1857</f>
        <v>#VALUE!</v>
      </c>
      <c r="O1857" s="31" t="str">
        <f>IF(Rapportage!G1857="","",Rapportage!G1857-Rapportage!E1857)</f>
        <v/>
      </c>
      <c r="P1857" s="35" t="str">
        <f>IF(Rapportage!K1857="","",(Rapportage!K1857*60)/1440)</f>
        <v/>
      </c>
      <c r="Q1857" s="40" t="str">
        <f>IF(O1857=1,1-((Rapportage!F1046-$X$2)),"")</f>
        <v/>
      </c>
      <c r="R1857" s="40" t="str">
        <f t="shared" si="176"/>
        <v/>
      </c>
      <c r="S1857" s="35" t="str">
        <f>IF(OR(O1857=1,Rapportage!H1857&lt;$X$3),IF(Rapportage!H1857&lt;"00:01","",(Rapportage!H1857-$X$2)),"")</f>
        <v/>
      </c>
      <c r="T1857" s="36" t="str">
        <f t="shared" si="178"/>
        <v/>
      </c>
      <c r="U1857" s="41" t="str">
        <f t="shared" si="179"/>
        <v/>
      </c>
      <c r="V1857" s="36" t="str">
        <f t="shared" si="180"/>
        <v/>
      </c>
      <c r="W1857" s="36" t="str">
        <f t="shared" si="181"/>
        <v/>
      </c>
      <c r="X1857" s="31"/>
      <c r="Y1857" s="31"/>
      <c r="Z1857" s="31" t="s">
        <v>11254</v>
      </c>
      <c r="AA1857" s="31">
        <v>1856</v>
      </c>
      <c r="AB1857" s="31"/>
      <c r="AC1857" s="31"/>
      <c r="AD1857" s="31"/>
      <c r="AE1857" s="31"/>
      <c r="AF1857" s="31"/>
    </row>
    <row r="1858" spans="1:32">
      <c r="A1858" s="31" t="str">
        <f>IF((Rapportage!A1858)="","",_xlfn.CONCAT(REPT("0",4-LEN(Rapportage!A1858)),Rapportage!A1858))</f>
        <v/>
      </c>
      <c r="B1858" s="31" t="s">
        <v>5577</v>
      </c>
      <c r="C1858" s="31" t="str">
        <f>IF((Rapportage!C1858)="","",_xlfn.CONCAT(REPT("0",10-LEN(Rapportage!C1858)),Rapportage!C1858))</f>
        <v/>
      </c>
      <c r="D1858" s="31" t="s">
        <v>5578</v>
      </c>
      <c r="E1858" s="31" t="s">
        <v>19439</v>
      </c>
      <c r="F1858" s="31" t="s">
        <v>16917</v>
      </c>
      <c r="G1858" s="31" t="s">
        <v>5579</v>
      </c>
      <c r="H1858" s="31" t="s">
        <v>11255</v>
      </c>
      <c r="I1858" s="31">
        <v>1766</v>
      </c>
      <c r="J1858" s="31" t="e">
        <f ca="1">IF(($AB$2-$AA$2) &gt;= 0,IF(LEN(TEXT((V1858)*100,"00000"))=3,_xlfn.CONCAT(0,TEXT((V1858)*100,"00000")),TEXT((V1858)*100,"00000")),empty)</f>
        <v>#NAME?</v>
      </c>
      <c r="K1858" s="31" t="str">
        <f t="shared" si="177"/>
        <v/>
      </c>
      <c r="L1858" s="31" t="s">
        <v>14398</v>
      </c>
      <c r="M1858" s="31"/>
      <c r="N1858" s="33" t="e">
        <f>MOD(Rapportage!H1858-Rapportage!F1858,1)-P1858</f>
        <v>#VALUE!</v>
      </c>
      <c r="O1858" s="31" t="str">
        <f>IF(Rapportage!G1858="","",Rapportage!G1858-Rapportage!E1858)</f>
        <v/>
      </c>
      <c r="P1858" s="35" t="str">
        <f>IF(Rapportage!K1858="","",(Rapportage!K1858*60)/1440)</f>
        <v/>
      </c>
      <c r="Q1858" s="40" t="str">
        <f>IF(O1858=1,1-((Rapportage!F1047-$X$2)),"")</f>
        <v/>
      </c>
      <c r="R1858" s="40" t="str">
        <f t="shared" ref="R1858:R1921" si="182">IF(Q1858="","",(Q1858-N1858))</f>
        <v/>
      </c>
      <c r="S1858" s="35" t="str">
        <f>IF(OR(O1858=1,Rapportage!H1858&lt;$X$3),IF(Rapportage!H1858&lt;"00:01","",(Rapportage!H1858-$X$2)),"")</f>
        <v/>
      </c>
      <c r="T1858" s="36" t="str">
        <f t="shared" si="178"/>
        <v/>
      </c>
      <c r="U1858" s="41" t="str">
        <f t="shared" si="179"/>
        <v/>
      </c>
      <c r="V1858" s="36" t="str">
        <f t="shared" si="180"/>
        <v/>
      </c>
      <c r="W1858" s="36" t="str">
        <f t="shared" si="181"/>
        <v/>
      </c>
      <c r="X1858" s="31"/>
      <c r="Y1858" s="31"/>
      <c r="Z1858" s="31" t="s">
        <v>11256</v>
      </c>
      <c r="AA1858" s="31">
        <v>1857</v>
      </c>
      <c r="AB1858" s="31"/>
      <c r="AC1858" s="31"/>
      <c r="AD1858" s="31"/>
      <c r="AE1858" s="31"/>
      <c r="AF1858" s="31"/>
    </row>
    <row r="1859" spans="1:32">
      <c r="A1859" s="31" t="str">
        <f>IF((Rapportage!A1859)="","",_xlfn.CONCAT(REPT("0",4-LEN(Rapportage!A1859)),Rapportage!A1859))</f>
        <v/>
      </c>
      <c r="B1859" s="31" t="s">
        <v>5580</v>
      </c>
      <c r="C1859" s="31" t="str">
        <f>IF((Rapportage!C1859)="","",_xlfn.CONCAT(REPT("0",10-LEN(Rapportage!C1859)),Rapportage!C1859))</f>
        <v/>
      </c>
      <c r="D1859" s="31" t="s">
        <v>5581</v>
      </c>
      <c r="E1859" s="31" t="s">
        <v>19440</v>
      </c>
      <c r="F1859" s="31" t="s">
        <v>16918</v>
      </c>
      <c r="G1859" s="31" t="s">
        <v>5582</v>
      </c>
      <c r="H1859" s="31" t="s">
        <v>11257</v>
      </c>
      <c r="I1859" s="31">
        <v>1766</v>
      </c>
      <c r="J1859" s="31" t="e">
        <f ca="1">IF(($AB$2-$AA$2) &gt;= 0,IF(LEN(TEXT((V1859)*100,"00000"))=3,_xlfn.CONCAT(0,TEXT((V1859)*100,"00000")),TEXT((V1859)*100,"00000")),empty)</f>
        <v>#NAME?</v>
      </c>
      <c r="K1859" s="31" t="str">
        <f t="shared" ref="K1859:K1922" si="183">IF(W1859="","",IF(LEN(TEXT((W1859)*100,"00000"))=3,_xlfn.CONCAT(0,TEXT((W1859)*100,"00000")),TEXT((W1859)*100,"00000")))</f>
        <v/>
      </c>
      <c r="L1859" s="31" t="s">
        <v>14399</v>
      </c>
      <c r="M1859" s="31"/>
      <c r="N1859" s="33" t="e">
        <f>MOD(Rapportage!H1859-Rapportage!F1859,1)-P1859</f>
        <v>#VALUE!</v>
      </c>
      <c r="O1859" s="31" t="str">
        <f>IF(Rapportage!G1859="","",Rapportage!G1859-Rapportage!E1859)</f>
        <v/>
      </c>
      <c r="P1859" s="35" t="str">
        <f>IF(Rapportage!K1859="","",(Rapportage!K1859*60)/1440)</f>
        <v/>
      </c>
      <c r="Q1859" s="40" t="str">
        <f>IF(O1859=1,1-((Rapportage!F1048-$X$2)),"")</f>
        <v/>
      </c>
      <c r="R1859" s="40" t="str">
        <f t="shared" si="182"/>
        <v/>
      </c>
      <c r="S1859" s="35" t="str">
        <f>IF(OR(O1859=1,Rapportage!H1859&lt;$X$3),IF(Rapportage!H1859&lt;"00:01","",(Rapportage!H1859-$X$2)),"")</f>
        <v/>
      </c>
      <c r="T1859" s="36" t="str">
        <f t="shared" si="178"/>
        <v/>
      </c>
      <c r="U1859" s="41" t="str">
        <f t="shared" si="179"/>
        <v/>
      </c>
      <c r="V1859" s="36" t="str">
        <f t="shared" si="180"/>
        <v/>
      </c>
      <c r="W1859" s="36" t="str">
        <f t="shared" si="181"/>
        <v/>
      </c>
      <c r="X1859" s="31"/>
      <c r="Y1859" s="31"/>
      <c r="Z1859" s="31" t="s">
        <v>11258</v>
      </c>
      <c r="AA1859" s="31">
        <v>1858</v>
      </c>
      <c r="AB1859" s="31"/>
      <c r="AC1859" s="31"/>
      <c r="AD1859" s="31"/>
      <c r="AE1859" s="31"/>
      <c r="AF1859" s="31"/>
    </row>
    <row r="1860" spans="1:32">
      <c r="A1860" s="31" t="str">
        <f>IF((Rapportage!A1860)="","",_xlfn.CONCAT(REPT("0",4-LEN(Rapportage!A1860)),Rapportage!A1860))</f>
        <v/>
      </c>
      <c r="B1860" s="31" t="s">
        <v>5583</v>
      </c>
      <c r="C1860" s="31" t="str">
        <f>IF((Rapportage!C1860)="","",_xlfn.CONCAT(REPT("0",10-LEN(Rapportage!C1860)),Rapportage!C1860))</f>
        <v/>
      </c>
      <c r="D1860" s="31" t="s">
        <v>5584</v>
      </c>
      <c r="E1860" s="31" t="s">
        <v>19441</v>
      </c>
      <c r="F1860" s="31" t="s">
        <v>16919</v>
      </c>
      <c r="G1860" s="31" t="s">
        <v>5585</v>
      </c>
      <c r="H1860" s="31" t="s">
        <v>11259</v>
      </c>
      <c r="I1860" s="31">
        <v>1766</v>
      </c>
      <c r="J1860" s="31" t="e">
        <f ca="1">IF(($AB$2-$AA$2) &gt;= 0,IF(LEN(TEXT((V1860)*100,"00000"))=3,_xlfn.CONCAT(0,TEXT((V1860)*100,"00000")),TEXT((V1860)*100,"00000")),empty)</f>
        <v>#NAME?</v>
      </c>
      <c r="K1860" s="31" t="str">
        <f t="shared" si="183"/>
        <v/>
      </c>
      <c r="L1860" s="31" t="s">
        <v>14400</v>
      </c>
      <c r="M1860" s="31"/>
      <c r="N1860" s="33" t="e">
        <f>MOD(Rapportage!H1860-Rapportage!F1860,1)-P1860</f>
        <v>#VALUE!</v>
      </c>
      <c r="O1860" s="31" t="str">
        <f>IF(Rapportage!G1860="","",Rapportage!G1860-Rapportage!E1860)</f>
        <v/>
      </c>
      <c r="P1860" s="35" t="str">
        <f>IF(Rapportage!K1860="","",(Rapportage!K1860*60)/1440)</f>
        <v/>
      </c>
      <c r="Q1860" s="40" t="str">
        <f>IF(O1860=1,1-((Rapportage!F1049-$X$2)),"")</f>
        <v/>
      </c>
      <c r="R1860" s="40" t="str">
        <f t="shared" si="182"/>
        <v/>
      </c>
      <c r="S1860" s="35" t="str">
        <f>IF(OR(O1860=1,Rapportage!H1860&lt;$X$3),IF(Rapportage!H1860&lt;"00:01","",(Rapportage!H1860-$X$2)),"")</f>
        <v/>
      </c>
      <c r="T1860" s="36" t="str">
        <f t="shared" si="178"/>
        <v/>
      </c>
      <c r="U1860" s="41" t="str">
        <f t="shared" si="179"/>
        <v/>
      </c>
      <c r="V1860" s="36" t="str">
        <f t="shared" si="180"/>
        <v/>
      </c>
      <c r="W1860" s="36" t="str">
        <f t="shared" si="181"/>
        <v/>
      </c>
      <c r="X1860" s="31"/>
      <c r="Y1860" s="31"/>
      <c r="Z1860" s="31" t="s">
        <v>11260</v>
      </c>
      <c r="AA1860" s="31">
        <v>1859</v>
      </c>
      <c r="AB1860" s="31"/>
      <c r="AC1860" s="31"/>
      <c r="AD1860" s="31"/>
      <c r="AE1860" s="31"/>
      <c r="AF1860" s="31"/>
    </row>
    <row r="1861" spans="1:32">
      <c r="A1861" s="31" t="str">
        <f>IF((Rapportage!A1861)="","",_xlfn.CONCAT(REPT("0",4-LEN(Rapportage!A1861)),Rapportage!A1861))</f>
        <v/>
      </c>
      <c r="B1861" s="31" t="s">
        <v>5586</v>
      </c>
      <c r="C1861" s="31" t="str">
        <f>IF((Rapportage!C1861)="","",_xlfn.CONCAT(REPT("0",10-LEN(Rapportage!C1861)),Rapportage!C1861))</f>
        <v/>
      </c>
      <c r="D1861" s="31" t="s">
        <v>5587</v>
      </c>
      <c r="E1861" s="31" t="s">
        <v>19442</v>
      </c>
      <c r="F1861" s="31" t="s">
        <v>16920</v>
      </c>
      <c r="G1861" s="31" t="s">
        <v>5588</v>
      </c>
      <c r="H1861" s="31" t="s">
        <v>11261</v>
      </c>
      <c r="I1861" s="31">
        <v>1766</v>
      </c>
      <c r="J1861" s="31" t="e">
        <f ca="1">IF(($AB$2-$AA$2) &gt;= 0,IF(LEN(TEXT((V1861)*100,"00000"))=3,_xlfn.CONCAT(0,TEXT((V1861)*100,"00000")),TEXT((V1861)*100,"00000")),empty)</f>
        <v>#NAME?</v>
      </c>
      <c r="K1861" s="31" t="str">
        <f t="shared" si="183"/>
        <v/>
      </c>
      <c r="L1861" s="31" t="s">
        <v>14401</v>
      </c>
      <c r="M1861" s="31"/>
      <c r="N1861" s="33" t="e">
        <f>MOD(Rapportage!H1861-Rapportage!F1861,1)-P1861</f>
        <v>#VALUE!</v>
      </c>
      <c r="O1861" s="31" t="str">
        <f>IF(Rapportage!G1861="","",Rapportage!G1861-Rapportage!E1861)</f>
        <v/>
      </c>
      <c r="P1861" s="35" t="str">
        <f>IF(Rapportage!K1861="","",(Rapportage!K1861*60)/1440)</f>
        <v/>
      </c>
      <c r="Q1861" s="40" t="str">
        <f>IF(O1861=1,1-((Rapportage!F1050-$X$2)),"")</f>
        <v/>
      </c>
      <c r="R1861" s="40" t="str">
        <f t="shared" si="182"/>
        <v/>
      </c>
      <c r="S1861" s="35" t="str">
        <f>IF(OR(O1861=1,Rapportage!H1861&lt;$X$3),IF(Rapportage!H1861&lt;"00:01","",(Rapportage!H1861-$X$2)),"")</f>
        <v/>
      </c>
      <c r="T1861" s="36" t="str">
        <f t="shared" si="178"/>
        <v/>
      </c>
      <c r="U1861" s="41" t="str">
        <f t="shared" si="179"/>
        <v/>
      </c>
      <c r="V1861" s="36" t="str">
        <f t="shared" si="180"/>
        <v/>
      </c>
      <c r="W1861" s="36" t="str">
        <f t="shared" si="181"/>
        <v/>
      </c>
      <c r="X1861" s="31"/>
      <c r="Y1861" s="31"/>
      <c r="Z1861" s="31" t="s">
        <v>11262</v>
      </c>
      <c r="AA1861" s="31">
        <v>1860</v>
      </c>
      <c r="AB1861" s="31"/>
      <c r="AC1861" s="31"/>
      <c r="AD1861" s="31"/>
      <c r="AE1861" s="31"/>
      <c r="AF1861" s="31"/>
    </row>
    <row r="1862" spans="1:32">
      <c r="A1862" s="31" t="str">
        <f>IF((Rapportage!A1862)="","",_xlfn.CONCAT(REPT("0",4-LEN(Rapportage!A1862)),Rapportage!A1862))</f>
        <v/>
      </c>
      <c r="B1862" s="31" t="s">
        <v>5589</v>
      </c>
      <c r="C1862" s="31" t="str">
        <f>IF((Rapportage!C1862)="","",_xlfn.CONCAT(REPT("0",10-LEN(Rapportage!C1862)),Rapportage!C1862))</f>
        <v/>
      </c>
      <c r="D1862" s="31" t="s">
        <v>5590</v>
      </c>
      <c r="E1862" s="31" t="s">
        <v>19443</v>
      </c>
      <c r="F1862" s="31" t="s">
        <v>16921</v>
      </c>
      <c r="G1862" s="31" t="s">
        <v>5591</v>
      </c>
      <c r="H1862" s="31" t="s">
        <v>11263</v>
      </c>
      <c r="I1862" s="31">
        <v>1766</v>
      </c>
      <c r="J1862" s="31" t="e">
        <f ca="1">IF(($AB$2-$AA$2) &gt;= 0,IF(LEN(TEXT((V1862)*100,"00000"))=3,_xlfn.CONCAT(0,TEXT((V1862)*100,"00000")),TEXT((V1862)*100,"00000")),empty)</f>
        <v>#NAME?</v>
      </c>
      <c r="K1862" s="31" t="str">
        <f t="shared" si="183"/>
        <v/>
      </c>
      <c r="L1862" s="31" t="s">
        <v>14402</v>
      </c>
      <c r="M1862" s="31"/>
      <c r="N1862" s="33" t="e">
        <f>MOD(Rapportage!H1862-Rapportage!F1862,1)-P1862</f>
        <v>#VALUE!</v>
      </c>
      <c r="O1862" s="31" t="str">
        <f>IF(Rapportage!G1862="","",Rapportage!G1862-Rapportage!E1862)</f>
        <v/>
      </c>
      <c r="P1862" s="35" t="str">
        <f>IF(Rapportage!K1862="","",(Rapportage!K1862*60)/1440)</f>
        <v/>
      </c>
      <c r="Q1862" s="40" t="str">
        <f>IF(O1862=1,1-((Rapportage!F1051-$X$2)),"")</f>
        <v/>
      </c>
      <c r="R1862" s="40" t="str">
        <f t="shared" si="182"/>
        <v/>
      </c>
      <c r="S1862" s="35" t="str">
        <f>IF(OR(O1862=1,Rapportage!H1862&lt;$X$3),IF(Rapportage!H1862&lt;"00:01","",(Rapportage!H1862-$X$2)),"")</f>
        <v/>
      </c>
      <c r="T1862" s="36" t="str">
        <f t="shared" si="178"/>
        <v/>
      </c>
      <c r="U1862" s="41" t="str">
        <f t="shared" si="179"/>
        <v/>
      </c>
      <c r="V1862" s="36" t="str">
        <f t="shared" si="180"/>
        <v/>
      </c>
      <c r="W1862" s="36" t="str">
        <f t="shared" si="181"/>
        <v/>
      </c>
      <c r="X1862" s="31"/>
      <c r="Y1862" s="31"/>
      <c r="Z1862" s="31" t="s">
        <v>11264</v>
      </c>
      <c r="AA1862" s="31">
        <v>1861</v>
      </c>
      <c r="AB1862" s="31"/>
      <c r="AC1862" s="31"/>
      <c r="AD1862" s="31"/>
      <c r="AE1862" s="31"/>
      <c r="AF1862" s="31"/>
    </row>
    <row r="1863" spans="1:32">
      <c r="A1863" s="31" t="str">
        <f>IF((Rapportage!A1863)="","",_xlfn.CONCAT(REPT("0",4-LEN(Rapportage!A1863)),Rapportage!A1863))</f>
        <v/>
      </c>
      <c r="B1863" s="31" t="s">
        <v>5592</v>
      </c>
      <c r="C1863" s="31" t="str">
        <f>IF((Rapportage!C1863)="","",_xlfn.CONCAT(REPT("0",10-LEN(Rapportage!C1863)),Rapportage!C1863))</f>
        <v/>
      </c>
      <c r="D1863" s="31" t="s">
        <v>5593</v>
      </c>
      <c r="E1863" s="31" t="s">
        <v>19444</v>
      </c>
      <c r="F1863" s="31" t="s">
        <v>16922</v>
      </c>
      <c r="G1863" s="31" t="s">
        <v>5594</v>
      </c>
      <c r="H1863" s="31" t="s">
        <v>11265</v>
      </c>
      <c r="I1863" s="31">
        <v>1766</v>
      </c>
      <c r="J1863" s="31" t="e">
        <f ca="1">IF(($AB$2-$AA$2) &gt;= 0,IF(LEN(TEXT((V1863)*100,"00000"))=3,_xlfn.CONCAT(0,TEXT((V1863)*100,"00000")),TEXT((V1863)*100,"00000")),empty)</f>
        <v>#NAME?</v>
      </c>
      <c r="K1863" s="31" t="str">
        <f t="shared" si="183"/>
        <v/>
      </c>
      <c r="L1863" s="31" t="s">
        <v>14403</v>
      </c>
      <c r="M1863" s="31"/>
      <c r="N1863" s="33" t="e">
        <f>MOD(Rapportage!H1863-Rapportage!F1863,1)-P1863</f>
        <v>#VALUE!</v>
      </c>
      <c r="O1863" s="31" t="str">
        <f>IF(Rapportage!G1863="","",Rapportage!G1863-Rapportage!E1863)</f>
        <v/>
      </c>
      <c r="P1863" s="35" t="str">
        <f>IF(Rapportage!K1863="","",(Rapportage!K1863*60)/1440)</f>
        <v/>
      </c>
      <c r="Q1863" s="40" t="str">
        <f>IF(O1863=1,1-((Rapportage!F1052-$X$2)),"")</f>
        <v/>
      </c>
      <c r="R1863" s="40" t="str">
        <f t="shared" si="182"/>
        <v/>
      </c>
      <c r="S1863" s="35" t="str">
        <f>IF(OR(O1863=1,Rapportage!H1863&lt;$X$3),IF(Rapportage!H1863&lt;"00:01","",(Rapportage!H1863-$X$2)),"")</f>
        <v/>
      </c>
      <c r="T1863" s="36" t="str">
        <f t="shared" ref="T1863:T1926" si="184">IF(P1863="","",IF(S1863="",((P1863*1440)/60),(((R1863+S1863)*1440)/60)))</f>
        <v/>
      </c>
      <c r="U1863" s="41" t="str">
        <f t="shared" ref="U1863:U1926" si="185">IF(P1863="","",(P1863*1440)/60)</f>
        <v/>
      </c>
      <c r="V1863" s="36" t="str">
        <f t="shared" ref="V1863:V1926" si="186">IF(O1863="","",IF(O1863=0,((P1863*1440)/60),(R1863*1440)/60))</f>
        <v/>
      </c>
      <c r="W1863" s="36" t="str">
        <f t="shared" ref="W1863:W1926" si="187">IF(S1863="","",(S1863*1440)/60)</f>
        <v/>
      </c>
      <c r="X1863" s="31"/>
      <c r="Y1863" s="31"/>
      <c r="Z1863" s="31" t="s">
        <v>11266</v>
      </c>
      <c r="AA1863" s="31">
        <v>1862</v>
      </c>
      <c r="AB1863" s="31"/>
      <c r="AC1863" s="31"/>
      <c r="AD1863" s="31"/>
      <c r="AE1863" s="31"/>
      <c r="AF1863" s="31"/>
    </row>
    <row r="1864" spans="1:32">
      <c r="A1864" s="31" t="str">
        <f>IF((Rapportage!A1864)="","",_xlfn.CONCAT(REPT("0",4-LEN(Rapportage!A1864)),Rapportage!A1864))</f>
        <v/>
      </c>
      <c r="B1864" s="31" t="s">
        <v>5595</v>
      </c>
      <c r="C1864" s="31" t="str">
        <f>IF((Rapportage!C1864)="","",_xlfn.CONCAT(REPT("0",10-LEN(Rapportage!C1864)),Rapportage!C1864))</f>
        <v/>
      </c>
      <c r="D1864" s="31" t="s">
        <v>5596</v>
      </c>
      <c r="E1864" s="31" t="s">
        <v>19445</v>
      </c>
      <c r="F1864" s="31" t="s">
        <v>16923</v>
      </c>
      <c r="G1864" s="31" t="s">
        <v>5597</v>
      </c>
      <c r="H1864" s="31" t="s">
        <v>11267</v>
      </c>
      <c r="I1864" s="31">
        <v>1766</v>
      </c>
      <c r="J1864" s="31" t="e">
        <f ca="1">IF(($AB$2-$AA$2) &gt;= 0,IF(LEN(TEXT((V1864)*100,"00000"))=3,_xlfn.CONCAT(0,TEXT((V1864)*100,"00000")),TEXT((V1864)*100,"00000")),empty)</f>
        <v>#NAME?</v>
      </c>
      <c r="K1864" s="31" t="str">
        <f t="shared" si="183"/>
        <v/>
      </c>
      <c r="L1864" s="31" t="s">
        <v>14404</v>
      </c>
      <c r="M1864" s="31"/>
      <c r="N1864" s="33" t="e">
        <f>MOD(Rapportage!H1864-Rapportage!F1864,1)-P1864</f>
        <v>#VALUE!</v>
      </c>
      <c r="O1864" s="31" t="str">
        <f>IF(Rapportage!G1864="","",Rapportage!G1864-Rapportage!E1864)</f>
        <v/>
      </c>
      <c r="P1864" s="35" t="str">
        <f>IF(Rapportage!K1864="","",(Rapportage!K1864*60)/1440)</f>
        <v/>
      </c>
      <c r="Q1864" s="40" t="str">
        <f>IF(O1864=1,1-((Rapportage!F1053-$X$2)),"")</f>
        <v/>
      </c>
      <c r="R1864" s="40" t="str">
        <f t="shared" si="182"/>
        <v/>
      </c>
      <c r="S1864" s="35" t="str">
        <f>IF(OR(O1864=1,Rapportage!H1864&lt;$X$3),IF(Rapportage!H1864&lt;"00:01","",(Rapportage!H1864-$X$2)),"")</f>
        <v/>
      </c>
      <c r="T1864" s="36" t="str">
        <f t="shared" si="184"/>
        <v/>
      </c>
      <c r="U1864" s="41" t="str">
        <f t="shared" si="185"/>
        <v/>
      </c>
      <c r="V1864" s="36" t="str">
        <f t="shared" si="186"/>
        <v/>
      </c>
      <c r="W1864" s="36" t="str">
        <f t="shared" si="187"/>
        <v/>
      </c>
      <c r="X1864" s="31"/>
      <c r="Y1864" s="31"/>
      <c r="Z1864" s="31" t="s">
        <v>11268</v>
      </c>
      <c r="AA1864" s="31">
        <v>1863</v>
      </c>
      <c r="AB1864" s="31"/>
      <c r="AC1864" s="31"/>
      <c r="AD1864" s="31"/>
      <c r="AE1864" s="31"/>
      <c r="AF1864" s="31"/>
    </row>
    <row r="1865" spans="1:32">
      <c r="A1865" s="31" t="str">
        <f>IF((Rapportage!A1865)="","",_xlfn.CONCAT(REPT("0",4-LEN(Rapportage!A1865)),Rapportage!A1865))</f>
        <v/>
      </c>
      <c r="B1865" s="31" t="s">
        <v>5598</v>
      </c>
      <c r="C1865" s="31" t="str">
        <f>IF((Rapportage!C1865)="","",_xlfn.CONCAT(REPT("0",10-LEN(Rapportage!C1865)),Rapportage!C1865))</f>
        <v/>
      </c>
      <c r="D1865" s="31" t="s">
        <v>5599</v>
      </c>
      <c r="E1865" s="31" t="s">
        <v>19446</v>
      </c>
      <c r="F1865" s="31" t="s">
        <v>16924</v>
      </c>
      <c r="G1865" s="31" t="s">
        <v>5600</v>
      </c>
      <c r="H1865" s="31" t="s">
        <v>11269</v>
      </c>
      <c r="I1865" s="31">
        <v>1766</v>
      </c>
      <c r="J1865" s="31" t="e">
        <f ca="1">IF(($AB$2-$AA$2) &gt;= 0,IF(LEN(TEXT((V1865)*100,"00000"))=3,_xlfn.CONCAT(0,TEXT((V1865)*100,"00000")),TEXT((V1865)*100,"00000")),empty)</f>
        <v>#NAME?</v>
      </c>
      <c r="K1865" s="31" t="str">
        <f t="shared" si="183"/>
        <v/>
      </c>
      <c r="L1865" s="31" t="s">
        <v>14405</v>
      </c>
      <c r="M1865" s="31"/>
      <c r="N1865" s="33" t="e">
        <f>MOD(Rapportage!H1865-Rapportage!F1865,1)-P1865</f>
        <v>#VALUE!</v>
      </c>
      <c r="O1865" s="31" t="str">
        <f>IF(Rapportage!G1865="","",Rapportage!G1865-Rapportage!E1865)</f>
        <v/>
      </c>
      <c r="P1865" s="35" t="str">
        <f>IF(Rapportage!K1865="","",(Rapportage!K1865*60)/1440)</f>
        <v/>
      </c>
      <c r="Q1865" s="40" t="str">
        <f>IF(O1865=1,1-((Rapportage!F1054-$X$2)),"")</f>
        <v/>
      </c>
      <c r="R1865" s="40" t="str">
        <f t="shared" si="182"/>
        <v/>
      </c>
      <c r="S1865" s="35" t="str">
        <f>IF(OR(O1865=1,Rapportage!H1865&lt;$X$3),IF(Rapportage!H1865&lt;"00:01","",(Rapportage!H1865-$X$2)),"")</f>
        <v/>
      </c>
      <c r="T1865" s="36" t="str">
        <f t="shared" si="184"/>
        <v/>
      </c>
      <c r="U1865" s="41" t="str">
        <f t="shared" si="185"/>
        <v/>
      </c>
      <c r="V1865" s="36" t="str">
        <f t="shared" si="186"/>
        <v/>
      </c>
      <c r="W1865" s="36" t="str">
        <f t="shared" si="187"/>
        <v/>
      </c>
      <c r="X1865" s="31"/>
      <c r="Y1865" s="31"/>
      <c r="Z1865" s="31" t="s">
        <v>11270</v>
      </c>
      <c r="AA1865" s="31">
        <v>1864</v>
      </c>
      <c r="AB1865" s="31"/>
      <c r="AC1865" s="31"/>
      <c r="AD1865" s="31"/>
      <c r="AE1865" s="31"/>
      <c r="AF1865" s="31"/>
    </row>
    <row r="1866" spans="1:32">
      <c r="A1866" s="31" t="str">
        <f>IF((Rapportage!A1866)="","",_xlfn.CONCAT(REPT("0",4-LEN(Rapportage!A1866)),Rapportage!A1866))</f>
        <v/>
      </c>
      <c r="B1866" s="31" t="s">
        <v>5601</v>
      </c>
      <c r="C1866" s="31" t="str">
        <f>IF((Rapportage!C1866)="","",_xlfn.CONCAT(REPT("0",10-LEN(Rapportage!C1866)),Rapportage!C1866))</f>
        <v/>
      </c>
      <c r="D1866" s="31" t="s">
        <v>5602</v>
      </c>
      <c r="E1866" s="31" t="s">
        <v>19447</v>
      </c>
      <c r="F1866" s="31" t="s">
        <v>16925</v>
      </c>
      <c r="G1866" s="31" t="s">
        <v>5603</v>
      </c>
      <c r="H1866" s="31" t="s">
        <v>11271</v>
      </c>
      <c r="I1866" s="31">
        <v>1766</v>
      </c>
      <c r="J1866" s="31" t="e">
        <f ca="1">IF(($AB$2-$AA$2) &gt;= 0,IF(LEN(TEXT((V1866)*100,"00000"))=3,_xlfn.CONCAT(0,TEXT((V1866)*100,"00000")),TEXT((V1866)*100,"00000")),empty)</f>
        <v>#NAME?</v>
      </c>
      <c r="K1866" s="31" t="str">
        <f t="shared" si="183"/>
        <v/>
      </c>
      <c r="L1866" s="31" t="s">
        <v>14406</v>
      </c>
      <c r="M1866" s="31"/>
      <c r="N1866" s="33" t="e">
        <f>MOD(Rapportage!H1866-Rapportage!F1866,1)-P1866</f>
        <v>#VALUE!</v>
      </c>
      <c r="O1866" s="31" t="str">
        <f>IF(Rapportage!G1866="","",Rapportage!G1866-Rapportage!E1866)</f>
        <v/>
      </c>
      <c r="P1866" s="35" t="str">
        <f>IF(Rapportage!K1866="","",(Rapportage!K1866*60)/1440)</f>
        <v/>
      </c>
      <c r="Q1866" s="40" t="str">
        <f>IF(O1866=1,1-((Rapportage!F1055-$X$2)),"")</f>
        <v/>
      </c>
      <c r="R1866" s="40" t="str">
        <f t="shared" si="182"/>
        <v/>
      </c>
      <c r="S1866" s="35" t="str">
        <f>IF(OR(O1866=1,Rapportage!H1866&lt;$X$3),IF(Rapportage!H1866&lt;"00:01","",(Rapportage!H1866-$X$2)),"")</f>
        <v/>
      </c>
      <c r="T1866" s="36" t="str">
        <f t="shared" si="184"/>
        <v/>
      </c>
      <c r="U1866" s="41" t="str">
        <f t="shared" si="185"/>
        <v/>
      </c>
      <c r="V1866" s="36" t="str">
        <f t="shared" si="186"/>
        <v/>
      </c>
      <c r="W1866" s="36" t="str">
        <f t="shared" si="187"/>
        <v/>
      </c>
      <c r="X1866" s="31"/>
      <c r="Y1866" s="31"/>
      <c r="Z1866" s="31" t="s">
        <v>11272</v>
      </c>
      <c r="AA1866" s="31">
        <v>1865</v>
      </c>
      <c r="AB1866" s="31"/>
      <c r="AC1866" s="31"/>
      <c r="AD1866" s="31"/>
      <c r="AE1866" s="31"/>
      <c r="AF1866" s="31"/>
    </row>
    <row r="1867" spans="1:32">
      <c r="A1867" s="31" t="str">
        <f>IF((Rapportage!A1867)="","",_xlfn.CONCAT(REPT("0",4-LEN(Rapportage!A1867)),Rapportage!A1867))</f>
        <v/>
      </c>
      <c r="B1867" s="31" t="s">
        <v>5604</v>
      </c>
      <c r="C1867" s="31" t="str">
        <f>IF((Rapportage!C1867)="","",_xlfn.CONCAT(REPT("0",10-LEN(Rapportage!C1867)),Rapportage!C1867))</f>
        <v/>
      </c>
      <c r="D1867" s="31" t="s">
        <v>5605</v>
      </c>
      <c r="E1867" s="31" t="s">
        <v>19448</v>
      </c>
      <c r="F1867" s="31" t="s">
        <v>16926</v>
      </c>
      <c r="G1867" s="31" t="s">
        <v>5606</v>
      </c>
      <c r="H1867" s="31" t="s">
        <v>11273</v>
      </c>
      <c r="I1867" s="31">
        <v>1766</v>
      </c>
      <c r="J1867" s="31" t="e">
        <f ca="1">IF(($AB$2-$AA$2) &gt;= 0,IF(LEN(TEXT((V1867)*100,"00000"))=3,_xlfn.CONCAT(0,TEXT((V1867)*100,"00000")),TEXT((V1867)*100,"00000")),empty)</f>
        <v>#NAME?</v>
      </c>
      <c r="K1867" s="31" t="str">
        <f t="shared" si="183"/>
        <v/>
      </c>
      <c r="L1867" s="31" t="s">
        <v>14407</v>
      </c>
      <c r="M1867" s="31"/>
      <c r="N1867" s="33" t="e">
        <f>MOD(Rapportage!H1867-Rapportage!F1867,1)-P1867</f>
        <v>#VALUE!</v>
      </c>
      <c r="O1867" s="31" t="str">
        <f>IF(Rapportage!G1867="","",Rapportage!G1867-Rapportage!E1867)</f>
        <v/>
      </c>
      <c r="P1867" s="35" t="str">
        <f>IF(Rapportage!K1867="","",(Rapportage!K1867*60)/1440)</f>
        <v/>
      </c>
      <c r="Q1867" s="40" t="str">
        <f>IF(O1867=1,1-((Rapportage!F1056-$X$2)),"")</f>
        <v/>
      </c>
      <c r="R1867" s="40" t="str">
        <f t="shared" si="182"/>
        <v/>
      </c>
      <c r="S1867" s="35" t="str">
        <f>IF(OR(O1867=1,Rapportage!H1867&lt;$X$3),IF(Rapportage!H1867&lt;"00:01","",(Rapportage!H1867-$X$2)),"")</f>
        <v/>
      </c>
      <c r="T1867" s="36" t="str">
        <f t="shared" si="184"/>
        <v/>
      </c>
      <c r="U1867" s="41" t="str">
        <f t="shared" si="185"/>
        <v/>
      </c>
      <c r="V1867" s="36" t="str">
        <f t="shared" si="186"/>
        <v/>
      </c>
      <c r="W1867" s="36" t="str">
        <f t="shared" si="187"/>
        <v/>
      </c>
      <c r="X1867" s="31"/>
      <c r="Y1867" s="31"/>
      <c r="Z1867" s="31" t="s">
        <v>11274</v>
      </c>
      <c r="AA1867" s="31">
        <v>1866</v>
      </c>
      <c r="AB1867" s="31"/>
      <c r="AC1867" s="31"/>
      <c r="AD1867" s="31"/>
      <c r="AE1867" s="31"/>
      <c r="AF1867" s="31"/>
    </row>
    <row r="1868" spans="1:32">
      <c r="A1868" s="31" t="str">
        <f>IF((Rapportage!A1868)="","",_xlfn.CONCAT(REPT("0",4-LEN(Rapportage!A1868)),Rapportage!A1868))</f>
        <v/>
      </c>
      <c r="B1868" s="31" t="s">
        <v>5607</v>
      </c>
      <c r="C1868" s="31" t="str">
        <f>IF((Rapportage!C1868)="","",_xlfn.CONCAT(REPT("0",10-LEN(Rapportage!C1868)),Rapportage!C1868))</f>
        <v/>
      </c>
      <c r="D1868" s="31" t="s">
        <v>5608</v>
      </c>
      <c r="E1868" s="31" t="s">
        <v>19449</v>
      </c>
      <c r="F1868" s="31" t="s">
        <v>16927</v>
      </c>
      <c r="G1868" s="31" t="s">
        <v>5609</v>
      </c>
      <c r="H1868" s="31" t="s">
        <v>11275</v>
      </c>
      <c r="I1868" s="31">
        <v>1766</v>
      </c>
      <c r="J1868" s="31" t="e">
        <f ca="1">IF(($AB$2-$AA$2) &gt;= 0,IF(LEN(TEXT((V1868)*100,"00000"))=3,_xlfn.CONCAT(0,TEXT((V1868)*100,"00000")),TEXT((V1868)*100,"00000")),empty)</f>
        <v>#NAME?</v>
      </c>
      <c r="K1868" s="31" t="str">
        <f t="shared" si="183"/>
        <v/>
      </c>
      <c r="L1868" s="31" t="s">
        <v>14408</v>
      </c>
      <c r="M1868" s="31"/>
      <c r="N1868" s="33" t="e">
        <f>MOD(Rapportage!H1868-Rapportage!F1868,1)-P1868</f>
        <v>#VALUE!</v>
      </c>
      <c r="O1868" s="31" t="str">
        <f>IF(Rapportage!G1868="","",Rapportage!G1868-Rapportage!E1868)</f>
        <v/>
      </c>
      <c r="P1868" s="35" t="str">
        <f>IF(Rapportage!K1868="","",(Rapportage!K1868*60)/1440)</f>
        <v/>
      </c>
      <c r="Q1868" s="40" t="str">
        <f>IF(O1868=1,1-((Rapportage!F1057-$X$2)),"")</f>
        <v/>
      </c>
      <c r="R1868" s="40" t="str">
        <f t="shared" si="182"/>
        <v/>
      </c>
      <c r="S1868" s="35" t="str">
        <f>IF(OR(O1868=1,Rapportage!H1868&lt;$X$3),IF(Rapportage!H1868&lt;"00:01","",(Rapportage!H1868-$X$2)),"")</f>
        <v/>
      </c>
      <c r="T1868" s="36" t="str">
        <f t="shared" si="184"/>
        <v/>
      </c>
      <c r="U1868" s="41" t="str">
        <f t="shared" si="185"/>
        <v/>
      </c>
      <c r="V1868" s="36" t="str">
        <f t="shared" si="186"/>
        <v/>
      </c>
      <c r="W1868" s="36" t="str">
        <f t="shared" si="187"/>
        <v/>
      </c>
      <c r="X1868" s="31"/>
      <c r="Y1868" s="31"/>
      <c r="Z1868" s="31" t="s">
        <v>11276</v>
      </c>
      <c r="AA1868" s="31">
        <v>1867</v>
      </c>
      <c r="AB1868" s="31"/>
      <c r="AC1868" s="31"/>
      <c r="AD1868" s="31"/>
      <c r="AE1868" s="31"/>
      <c r="AF1868" s="31"/>
    </row>
    <row r="1869" spans="1:32">
      <c r="A1869" s="31" t="str">
        <f>IF((Rapportage!A1869)="","",_xlfn.CONCAT(REPT("0",4-LEN(Rapportage!A1869)),Rapportage!A1869))</f>
        <v/>
      </c>
      <c r="B1869" s="31" t="s">
        <v>5610</v>
      </c>
      <c r="C1869" s="31" t="str">
        <f>IF((Rapportage!C1869)="","",_xlfn.CONCAT(REPT("0",10-LEN(Rapportage!C1869)),Rapportage!C1869))</f>
        <v/>
      </c>
      <c r="D1869" s="31" t="s">
        <v>5611</v>
      </c>
      <c r="E1869" s="31" t="s">
        <v>19450</v>
      </c>
      <c r="F1869" s="31" t="s">
        <v>16928</v>
      </c>
      <c r="G1869" s="31" t="s">
        <v>5612</v>
      </c>
      <c r="H1869" s="31" t="s">
        <v>11277</v>
      </c>
      <c r="I1869" s="31">
        <v>1766</v>
      </c>
      <c r="J1869" s="31" t="e">
        <f ca="1">IF(($AB$2-$AA$2) &gt;= 0,IF(LEN(TEXT((V1869)*100,"00000"))=3,_xlfn.CONCAT(0,TEXT((V1869)*100,"00000")),TEXT((V1869)*100,"00000")),empty)</f>
        <v>#NAME?</v>
      </c>
      <c r="K1869" s="31" t="str">
        <f t="shared" si="183"/>
        <v/>
      </c>
      <c r="L1869" s="31" t="s">
        <v>14409</v>
      </c>
      <c r="M1869" s="31"/>
      <c r="N1869" s="33" t="e">
        <f>MOD(Rapportage!H1869-Rapportage!F1869,1)-P1869</f>
        <v>#VALUE!</v>
      </c>
      <c r="O1869" s="31" t="str">
        <f>IF(Rapportage!G1869="","",Rapportage!G1869-Rapportage!E1869)</f>
        <v/>
      </c>
      <c r="P1869" s="35" t="str">
        <f>IF(Rapportage!K1869="","",(Rapportage!K1869*60)/1440)</f>
        <v/>
      </c>
      <c r="Q1869" s="40" t="str">
        <f>IF(O1869=1,1-((Rapportage!F1058-$X$2)),"")</f>
        <v/>
      </c>
      <c r="R1869" s="40" t="str">
        <f t="shared" si="182"/>
        <v/>
      </c>
      <c r="S1869" s="35" t="str">
        <f>IF(OR(O1869=1,Rapportage!H1869&lt;$X$3),IF(Rapportage!H1869&lt;"00:01","",(Rapportage!H1869-$X$2)),"")</f>
        <v/>
      </c>
      <c r="T1869" s="36" t="str">
        <f t="shared" si="184"/>
        <v/>
      </c>
      <c r="U1869" s="41" t="str">
        <f t="shared" si="185"/>
        <v/>
      </c>
      <c r="V1869" s="36" t="str">
        <f t="shared" si="186"/>
        <v/>
      </c>
      <c r="W1869" s="36" t="str">
        <f t="shared" si="187"/>
        <v/>
      </c>
      <c r="X1869" s="31"/>
      <c r="Y1869" s="31"/>
      <c r="Z1869" s="31" t="s">
        <v>11278</v>
      </c>
      <c r="AA1869" s="31">
        <v>1868</v>
      </c>
      <c r="AB1869" s="31"/>
      <c r="AC1869" s="31"/>
      <c r="AD1869" s="31"/>
      <c r="AE1869" s="31"/>
      <c r="AF1869" s="31"/>
    </row>
    <row r="1870" spans="1:32">
      <c r="A1870" s="31" t="str">
        <f>IF((Rapportage!A1870)="","",_xlfn.CONCAT(REPT("0",4-LEN(Rapportage!A1870)),Rapportage!A1870))</f>
        <v/>
      </c>
      <c r="B1870" s="31" t="s">
        <v>5613</v>
      </c>
      <c r="C1870" s="31" t="str">
        <f>IF((Rapportage!C1870)="","",_xlfn.CONCAT(REPT("0",10-LEN(Rapportage!C1870)),Rapportage!C1870))</f>
        <v/>
      </c>
      <c r="D1870" s="31" t="s">
        <v>5614</v>
      </c>
      <c r="E1870" s="31" t="s">
        <v>19451</v>
      </c>
      <c r="F1870" s="31" t="s">
        <v>16929</v>
      </c>
      <c r="G1870" s="31" t="s">
        <v>5615</v>
      </c>
      <c r="H1870" s="31" t="s">
        <v>11279</v>
      </c>
      <c r="I1870" s="31">
        <v>1766</v>
      </c>
      <c r="J1870" s="31" t="e">
        <f ca="1">IF(($AB$2-$AA$2) &gt;= 0,IF(LEN(TEXT((V1870)*100,"00000"))=3,_xlfn.CONCAT(0,TEXT((V1870)*100,"00000")),TEXT((V1870)*100,"00000")),empty)</f>
        <v>#NAME?</v>
      </c>
      <c r="K1870" s="31" t="str">
        <f t="shared" si="183"/>
        <v/>
      </c>
      <c r="L1870" s="31" t="s">
        <v>14410</v>
      </c>
      <c r="M1870" s="31"/>
      <c r="N1870" s="33" t="e">
        <f>MOD(Rapportage!H1870-Rapportage!F1870,1)-P1870</f>
        <v>#VALUE!</v>
      </c>
      <c r="O1870" s="31" t="str">
        <f>IF(Rapportage!G1870="","",Rapportage!G1870-Rapportage!E1870)</f>
        <v/>
      </c>
      <c r="P1870" s="35" t="str">
        <f>IF(Rapportage!K1870="","",(Rapportage!K1870*60)/1440)</f>
        <v/>
      </c>
      <c r="Q1870" s="40" t="str">
        <f>IF(O1870=1,1-((Rapportage!F1059-$X$2)),"")</f>
        <v/>
      </c>
      <c r="R1870" s="40" t="str">
        <f t="shared" si="182"/>
        <v/>
      </c>
      <c r="S1870" s="35" t="str">
        <f>IF(OR(O1870=1,Rapportage!H1870&lt;$X$3),IF(Rapportage!H1870&lt;"00:01","",(Rapportage!H1870-$X$2)),"")</f>
        <v/>
      </c>
      <c r="T1870" s="36" t="str">
        <f t="shared" si="184"/>
        <v/>
      </c>
      <c r="U1870" s="41" t="str">
        <f t="shared" si="185"/>
        <v/>
      </c>
      <c r="V1870" s="36" t="str">
        <f t="shared" si="186"/>
        <v/>
      </c>
      <c r="W1870" s="36" t="str">
        <f t="shared" si="187"/>
        <v/>
      </c>
      <c r="X1870" s="31"/>
      <c r="Y1870" s="31"/>
      <c r="Z1870" s="31" t="s">
        <v>11280</v>
      </c>
      <c r="AA1870" s="31">
        <v>1869</v>
      </c>
      <c r="AB1870" s="31"/>
      <c r="AC1870" s="31"/>
      <c r="AD1870" s="31"/>
      <c r="AE1870" s="31"/>
      <c r="AF1870" s="31"/>
    </row>
    <row r="1871" spans="1:32">
      <c r="A1871" s="31" t="str">
        <f>IF((Rapportage!A1871)="","",_xlfn.CONCAT(REPT("0",4-LEN(Rapportage!A1871)),Rapportage!A1871))</f>
        <v/>
      </c>
      <c r="B1871" s="31" t="s">
        <v>5616</v>
      </c>
      <c r="C1871" s="31" t="str">
        <f>IF((Rapportage!C1871)="","",_xlfn.CONCAT(REPT("0",10-LEN(Rapportage!C1871)),Rapportage!C1871))</f>
        <v/>
      </c>
      <c r="D1871" s="31" t="s">
        <v>5617</v>
      </c>
      <c r="E1871" s="31" t="s">
        <v>19452</v>
      </c>
      <c r="F1871" s="31" t="s">
        <v>16930</v>
      </c>
      <c r="G1871" s="31" t="s">
        <v>5618</v>
      </c>
      <c r="H1871" s="31" t="s">
        <v>11281</v>
      </c>
      <c r="I1871" s="31">
        <v>1766</v>
      </c>
      <c r="J1871" s="31" t="e">
        <f ca="1">IF(($AB$2-$AA$2) &gt;= 0,IF(LEN(TEXT((V1871)*100,"00000"))=3,_xlfn.CONCAT(0,TEXT((V1871)*100,"00000")),TEXT((V1871)*100,"00000")),empty)</f>
        <v>#NAME?</v>
      </c>
      <c r="K1871" s="31" t="str">
        <f t="shared" si="183"/>
        <v/>
      </c>
      <c r="L1871" s="31" t="s">
        <v>14411</v>
      </c>
      <c r="M1871" s="31"/>
      <c r="N1871" s="33" t="e">
        <f>MOD(Rapportage!H1871-Rapportage!F1871,1)-P1871</f>
        <v>#VALUE!</v>
      </c>
      <c r="O1871" s="31" t="str">
        <f>IF(Rapportage!G1871="","",Rapportage!G1871-Rapportage!E1871)</f>
        <v/>
      </c>
      <c r="P1871" s="35" t="str">
        <f>IF(Rapportage!K1871="","",(Rapportage!K1871*60)/1440)</f>
        <v/>
      </c>
      <c r="Q1871" s="40" t="str">
        <f>IF(O1871=1,1-((Rapportage!F1060-$X$2)),"")</f>
        <v/>
      </c>
      <c r="R1871" s="40" t="str">
        <f t="shared" si="182"/>
        <v/>
      </c>
      <c r="S1871" s="35" t="str">
        <f>IF(OR(O1871=1,Rapportage!H1871&lt;$X$3),IF(Rapportage!H1871&lt;"00:01","",(Rapportage!H1871-$X$2)),"")</f>
        <v/>
      </c>
      <c r="T1871" s="36" t="str">
        <f t="shared" si="184"/>
        <v/>
      </c>
      <c r="U1871" s="41" t="str">
        <f t="shared" si="185"/>
        <v/>
      </c>
      <c r="V1871" s="36" t="str">
        <f t="shared" si="186"/>
        <v/>
      </c>
      <c r="W1871" s="36" t="str">
        <f t="shared" si="187"/>
        <v/>
      </c>
      <c r="X1871" s="31"/>
      <c r="Y1871" s="31"/>
      <c r="Z1871" s="31" t="s">
        <v>11282</v>
      </c>
      <c r="AA1871" s="31">
        <v>1870</v>
      </c>
      <c r="AB1871" s="31"/>
      <c r="AC1871" s="31"/>
      <c r="AD1871" s="31"/>
      <c r="AE1871" s="31"/>
      <c r="AF1871" s="31"/>
    </row>
    <row r="1872" spans="1:32">
      <c r="A1872" s="31" t="str">
        <f>IF((Rapportage!A1872)="","",_xlfn.CONCAT(REPT("0",4-LEN(Rapportage!A1872)),Rapportage!A1872))</f>
        <v/>
      </c>
      <c r="B1872" s="31" t="s">
        <v>5619</v>
      </c>
      <c r="C1872" s="31" t="str">
        <f>IF((Rapportage!C1872)="","",_xlfn.CONCAT(REPT("0",10-LEN(Rapportage!C1872)),Rapportage!C1872))</f>
        <v/>
      </c>
      <c r="D1872" s="31" t="s">
        <v>5620</v>
      </c>
      <c r="E1872" s="31" t="s">
        <v>19453</v>
      </c>
      <c r="F1872" s="31" t="s">
        <v>16931</v>
      </c>
      <c r="G1872" s="31" t="s">
        <v>5621</v>
      </c>
      <c r="H1872" s="31" t="s">
        <v>11283</v>
      </c>
      <c r="I1872" s="31">
        <v>1766</v>
      </c>
      <c r="J1872" s="31" t="e">
        <f ca="1">IF(($AB$2-$AA$2) &gt;= 0,IF(LEN(TEXT((V1872)*100,"00000"))=3,_xlfn.CONCAT(0,TEXT((V1872)*100,"00000")),TEXT((V1872)*100,"00000")),empty)</f>
        <v>#NAME?</v>
      </c>
      <c r="K1872" s="31" t="str">
        <f t="shared" si="183"/>
        <v/>
      </c>
      <c r="L1872" s="31" t="s">
        <v>14412</v>
      </c>
      <c r="M1872" s="31"/>
      <c r="N1872" s="33" t="e">
        <f>MOD(Rapportage!H1872-Rapportage!F1872,1)-P1872</f>
        <v>#VALUE!</v>
      </c>
      <c r="O1872" s="31" t="str">
        <f>IF(Rapportage!G1872="","",Rapportage!G1872-Rapportage!E1872)</f>
        <v/>
      </c>
      <c r="P1872" s="35" t="str">
        <f>IF(Rapportage!K1872="","",(Rapportage!K1872*60)/1440)</f>
        <v/>
      </c>
      <c r="Q1872" s="40" t="str">
        <f>IF(O1872=1,1-((Rapportage!F1061-$X$2)),"")</f>
        <v/>
      </c>
      <c r="R1872" s="40" t="str">
        <f t="shared" si="182"/>
        <v/>
      </c>
      <c r="S1872" s="35" t="str">
        <f>IF(OR(O1872=1,Rapportage!H1872&lt;$X$3),IF(Rapportage!H1872&lt;"00:01","",(Rapportage!H1872-$X$2)),"")</f>
        <v/>
      </c>
      <c r="T1872" s="36" t="str">
        <f t="shared" si="184"/>
        <v/>
      </c>
      <c r="U1872" s="41" t="str">
        <f t="shared" si="185"/>
        <v/>
      </c>
      <c r="V1872" s="36" t="str">
        <f t="shared" si="186"/>
        <v/>
      </c>
      <c r="W1872" s="36" t="str">
        <f t="shared" si="187"/>
        <v/>
      </c>
      <c r="X1872" s="31"/>
      <c r="Y1872" s="31"/>
      <c r="Z1872" s="31" t="s">
        <v>11284</v>
      </c>
      <c r="AA1872" s="31">
        <v>1871</v>
      </c>
      <c r="AB1872" s="31"/>
      <c r="AC1872" s="31"/>
      <c r="AD1872" s="31"/>
      <c r="AE1872" s="31"/>
      <c r="AF1872" s="31"/>
    </row>
    <row r="1873" spans="1:32">
      <c r="A1873" s="31" t="str">
        <f>IF((Rapportage!A1873)="","",_xlfn.CONCAT(REPT("0",4-LEN(Rapportage!A1873)),Rapportage!A1873))</f>
        <v/>
      </c>
      <c r="B1873" s="31" t="s">
        <v>5622</v>
      </c>
      <c r="C1873" s="31" t="str">
        <f>IF((Rapportage!C1873)="","",_xlfn.CONCAT(REPT("0",10-LEN(Rapportage!C1873)),Rapportage!C1873))</f>
        <v/>
      </c>
      <c r="D1873" s="31" t="s">
        <v>5623</v>
      </c>
      <c r="E1873" s="31" t="s">
        <v>19454</v>
      </c>
      <c r="F1873" s="31" t="s">
        <v>16932</v>
      </c>
      <c r="G1873" s="31" t="s">
        <v>5624</v>
      </c>
      <c r="H1873" s="31" t="s">
        <v>11285</v>
      </c>
      <c r="I1873" s="31">
        <v>1766</v>
      </c>
      <c r="J1873" s="31" t="e">
        <f ca="1">IF(($AB$2-$AA$2) &gt;= 0,IF(LEN(TEXT((V1873)*100,"00000"))=3,_xlfn.CONCAT(0,TEXT((V1873)*100,"00000")),TEXT((V1873)*100,"00000")),empty)</f>
        <v>#NAME?</v>
      </c>
      <c r="K1873" s="31" t="str">
        <f t="shared" si="183"/>
        <v/>
      </c>
      <c r="L1873" s="31" t="s">
        <v>14413</v>
      </c>
      <c r="M1873" s="31"/>
      <c r="N1873" s="33" t="e">
        <f>MOD(Rapportage!H1873-Rapportage!F1873,1)-P1873</f>
        <v>#VALUE!</v>
      </c>
      <c r="O1873" s="31" t="str">
        <f>IF(Rapportage!G1873="","",Rapportage!G1873-Rapportage!E1873)</f>
        <v/>
      </c>
      <c r="P1873" s="35" t="str">
        <f>IF(Rapportage!K1873="","",(Rapportage!K1873*60)/1440)</f>
        <v/>
      </c>
      <c r="Q1873" s="40" t="str">
        <f>IF(O1873=1,1-((Rapportage!F1062-$X$2)),"")</f>
        <v/>
      </c>
      <c r="R1873" s="40" t="str">
        <f t="shared" si="182"/>
        <v/>
      </c>
      <c r="S1873" s="35" t="str">
        <f>IF(OR(O1873=1,Rapportage!H1873&lt;$X$3),IF(Rapportage!H1873&lt;"00:01","",(Rapportage!H1873-$X$2)),"")</f>
        <v/>
      </c>
      <c r="T1873" s="36" t="str">
        <f t="shared" si="184"/>
        <v/>
      </c>
      <c r="U1873" s="41" t="str">
        <f t="shared" si="185"/>
        <v/>
      </c>
      <c r="V1873" s="36" t="str">
        <f t="shared" si="186"/>
        <v/>
      </c>
      <c r="W1873" s="36" t="str">
        <f t="shared" si="187"/>
        <v/>
      </c>
      <c r="X1873" s="31"/>
      <c r="Y1873" s="31"/>
      <c r="Z1873" s="31" t="s">
        <v>11286</v>
      </c>
      <c r="AA1873" s="31">
        <v>1872</v>
      </c>
      <c r="AB1873" s="31"/>
      <c r="AC1873" s="31"/>
      <c r="AD1873" s="31"/>
      <c r="AE1873" s="31"/>
      <c r="AF1873" s="31"/>
    </row>
    <row r="1874" spans="1:32">
      <c r="A1874" s="31" t="str">
        <f>IF((Rapportage!A1874)="","",_xlfn.CONCAT(REPT("0",4-LEN(Rapportage!A1874)),Rapportage!A1874))</f>
        <v/>
      </c>
      <c r="B1874" s="31" t="s">
        <v>5625</v>
      </c>
      <c r="C1874" s="31" t="str">
        <f>IF((Rapportage!C1874)="","",_xlfn.CONCAT(REPT("0",10-LEN(Rapportage!C1874)),Rapportage!C1874))</f>
        <v/>
      </c>
      <c r="D1874" s="31" t="s">
        <v>5626</v>
      </c>
      <c r="E1874" s="31" t="s">
        <v>19455</v>
      </c>
      <c r="F1874" s="31" t="s">
        <v>16933</v>
      </c>
      <c r="G1874" s="31" t="s">
        <v>5627</v>
      </c>
      <c r="H1874" s="31" t="s">
        <v>11287</v>
      </c>
      <c r="I1874" s="31">
        <v>1766</v>
      </c>
      <c r="J1874" s="31" t="e">
        <f ca="1">IF(($AB$2-$AA$2) &gt;= 0,IF(LEN(TEXT((V1874)*100,"00000"))=3,_xlfn.CONCAT(0,TEXT((V1874)*100,"00000")),TEXT((V1874)*100,"00000")),empty)</f>
        <v>#NAME?</v>
      </c>
      <c r="K1874" s="31" t="str">
        <f t="shared" si="183"/>
        <v/>
      </c>
      <c r="L1874" s="31" t="s">
        <v>14414</v>
      </c>
      <c r="M1874" s="31"/>
      <c r="N1874" s="33" t="e">
        <f>MOD(Rapportage!H1874-Rapportage!F1874,1)-P1874</f>
        <v>#VALUE!</v>
      </c>
      <c r="O1874" s="31" t="str">
        <f>IF(Rapportage!G1874="","",Rapportage!G1874-Rapportage!E1874)</f>
        <v/>
      </c>
      <c r="P1874" s="35" t="str">
        <f>IF(Rapportage!K1874="","",(Rapportage!K1874*60)/1440)</f>
        <v/>
      </c>
      <c r="Q1874" s="40" t="str">
        <f>IF(O1874=1,1-((Rapportage!F1063-$X$2)),"")</f>
        <v/>
      </c>
      <c r="R1874" s="40" t="str">
        <f t="shared" si="182"/>
        <v/>
      </c>
      <c r="S1874" s="35" t="str">
        <f>IF(OR(O1874=1,Rapportage!H1874&lt;$X$3),IF(Rapportage!H1874&lt;"00:01","",(Rapportage!H1874-$X$2)),"")</f>
        <v/>
      </c>
      <c r="T1874" s="36" t="str">
        <f t="shared" si="184"/>
        <v/>
      </c>
      <c r="U1874" s="41" t="str">
        <f t="shared" si="185"/>
        <v/>
      </c>
      <c r="V1874" s="36" t="str">
        <f t="shared" si="186"/>
        <v/>
      </c>
      <c r="W1874" s="36" t="str">
        <f t="shared" si="187"/>
        <v/>
      </c>
      <c r="X1874" s="31"/>
      <c r="Y1874" s="31"/>
      <c r="Z1874" s="31" t="s">
        <v>11288</v>
      </c>
      <c r="AA1874" s="31">
        <v>1873</v>
      </c>
      <c r="AB1874" s="31"/>
      <c r="AC1874" s="31"/>
      <c r="AD1874" s="31"/>
      <c r="AE1874" s="31"/>
      <c r="AF1874" s="31"/>
    </row>
    <row r="1875" spans="1:32">
      <c r="A1875" s="31" t="str">
        <f>IF((Rapportage!A1875)="","",_xlfn.CONCAT(REPT("0",4-LEN(Rapportage!A1875)),Rapportage!A1875))</f>
        <v/>
      </c>
      <c r="B1875" s="31" t="s">
        <v>5628</v>
      </c>
      <c r="C1875" s="31" t="str">
        <f>IF((Rapportage!C1875)="","",_xlfn.CONCAT(REPT("0",10-LEN(Rapportage!C1875)),Rapportage!C1875))</f>
        <v/>
      </c>
      <c r="D1875" s="31" t="s">
        <v>5629</v>
      </c>
      <c r="E1875" s="31" t="s">
        <v>19456</v>
      </c>
      <c r="F1875" s="31" t="s">
        <v>16934</v>
      </c>
      <c r="G1875" s="31" t="s">
        <v>5630</v>
      </c>
      <c r="H1875" s="31" t="s">
        <v>11289</v>
      </c>
      <c r="I1875" s="31">
        <v>1766</v>
      </c>
      <c r="J1875" s="31" t="e">
        <f ca="1">IF(($AB$2-$AA$2) &gt;= 0,IF(LEN(TEXT((V1875)*100,"00000"))=3,_xlfn.CONCAT(0,TEXT((V1875)*100,"00000")),TEXT((V1875)*100,"00000")),empty)</f>
        <v>#NAME?</v>
      </c>
      <c r="K1875" s="31" t="str">
        <f t="shared" si="183"/>
        <v/>
      </c>
      <c r="L1875" s="31" t="s">
        <v>14415</v>
      </c>
      <c r="M1875" s="31"/>
      <c r="N1875" s="33" t="e">
        <f>MOD(Rapportage!H1875-Rapportage!F1875,1)-P1875</f>
        <v>#VALUE!</v>
      </c>
      <c r="O1875" s="31" t="str">
        <f>IF(Rapportage!G1875="","",Rapportage!G1875-Rapportage!E1875)</f>
        <v/>
      </c>
      <c r="P1875" s="35" t="str">
        <f>IF(Rapportage!K1875="","",(Rapportage!K1875*60)/1440)</f>
        <v/>
      </c>
      <c r="Q1875" s="40" t="str">
        <f>IF(O1875=1,1-((Rapportage!F1064-$X$2)),"")</f>
        <v/>
      </c>
      <c r="R1875" s="40" t="str">
        <f t="shared" si="182"/>
        <v/>
      </c>
      <c r="S1875" s="35" t="str">
        <f>IF(OR(O1875=1,Rapportage!H1875&lt;$X$3),IF(Rapportage!H1875&lt;"00:01","",(Rapportage!H1875-$X$2)),"")</f>
        <v/>
      </c>
      <c r="T1875" s="36" t="str">
        <f t="shared" si="184"/>
        <v/>
      </c>
      <c r="U1875" s="41" t="str">
        <f t="shared" si="185"/>
        <v/>
      </c>
      <c r="V1875" s="36" t="str">
        <f t="shared" si="186"/>
        <v/>
      </c>
      <c r="W1875" s="36" t="str">
        <f t="shared" si="187"/>
        <v/>
      </c>
      <c r="X1875" s="31"/>
      <c r="Y1875" s="31"/>
      <c r="Z1875" s="31" t="s">
        <v>11290</v>
      </c>
      <c r="AA1875" s="31">
        <v>1874</v>
      </c>
      <c r="AB1875" s="31"/>
      <c r="AC1875" s="31"/>
      <c r="AD1875" s="31"/>
      <c r="AE1875" s="31"/>
      <c r="AF1875" s="31"/>
    </row>
    <row r="1876" spans="1:32">
      <c r="A1876" s="31" t="str">
        <f>IF((Rapportage!A1876)="","",_xlfn.CONCAT(REPT("0",4-LEN(Rapportage!A1876)),Rapportage!A1876))</f>
        <v/>
      </c>
      <c r="B1876" s="31" t="s">
        <v>5631</v>
      </c>
      <c r="C1876" s="31" t="str">
        <f>IF((Rapportage!C1876)="","",_xlfn.CONCAT(REPT("0",10-LEN(Rapportage!C1876)),Rapportage!C1876))</f>
        <v/>
      </c>
      <c r="D1876" s="31" t="s">
        <v>5632</v>
      </c>
      <c r="E1876" s="31" t="s">
        <v>19457</v>
      </c>
      <c r="F1876" s="31" t="s">
        <v>16935</v>
      </c>
      <c r="G1876" s="31" t="s">
        <v>5633</v>
      </c>
      <c r="H1876" s="31" t="s">
        <v>11291</v>
      </c>
      <c r="I1876" s="31">
        <v>1766</v>
      </c>
      <c r="J1876" s="31" t="e">
        <f ca="1">IF(($AB$2-$AA$2) &gt;= 0,IF(LEN(TEXT((V1876)*100,"00000"))=3,_xlfn.CONCAT(0,TEXT((V1876)*100,"00000")),TEXT((V1876)*100,"00000")),empty)</f>
        <v>#NAME?</v>
      </c>
      <c r="K1876" s="31" t="str">
        <f t="shared" si="183"/>
        <v/>
      </c>
      <c r="L1876" s="31" t="s">
        <v>14416</v>
      </c>
      <c r="M1876" s="31"/>
      <c r="N1876" s="33" t="e">
        <f>MOD(Rapportage!H1876-Rapportage!F1876,1)-P1876</f>
        <v>#VALUE!</v>
      </c>
      <c r="O1876" s="31" t="str">
        <f>IF(Rapportage!G1876="","",Rapportage!G1876-Rapportage!E1876)</f>
        <v/>
      </c>
      <c r="P1876" s="35" t="str">
        <f>IF(Rapportage!K1876="","",(Rapportage!K1876*60)/1440)</f>
        <v/>
      </c>
      <c r="Q1876" s="40" t="str">
        <f>IF(O1876=1,1-((Rapportage!F1065-$X$2)),"")</f>
        <v/>
      </c>
      <c r="R1876" s="40" t="str">
        <f t="shared" si="182"/>
        <v/>
      </c>
      <c r="S1876" s="35" t="str">
        <f>IF(OR(O1876=1,Rapportage!H1876&lt;$X$3),IF(Rapportage!H1876&lt;"00:01","",(Rapportage!H1876-$X$2)),"")</f>
        <v/>
      </c>
      <c r="T1876" s="36" t="str">
        <f t="shared" si="184"/>
        <v/>
      </c>
      <c r="U1876" s="41" t="str">
        <f t="shared" si="185"/>
        <v/>
      </c>
      <c r="V1876" s="36" t="str">
        <f t="shared" si="186"/>
        <v/>
      </c>
      <c r="W1876" s="36" t="str">
        <f t="shared" si="187"/>
        <v/>
      </c>
      <c r="X1876" s="31"/>
      <c r="Y1876" s="31"/>
      <c r="Z1876" s="31" t="s">
        <v>11292</v>
      </c>
      <c r="AA1876" s="31">
        <v>1875</v>
      </c>
      <c r="AB1876" s="31"/>
      <c r="AC1876" s="31"/>
      <c r="AD1876" s="31"/>
      <c r="AE1876" s="31"/>
      <c r="AF1876" s="31"/>
    </row>
    <row r="1877" spans="1:32">
      <c r="A1877" s="31" t="str">
        <f>IF((Rapportage!A1877)="","",_xlfn.CONCAT(REPT("0",4-LEN(Rapportage!A1877)),Rapportage!A1877))</f>
        <v/>
      </c>
      <c r="B1877" s="31" t="s">
        <v>5634</v>
      </c>
      <c r="C1877" s="31" t="str">
        <f>IF((Rapportage!C1877)="","",_xlfn.CONCAT(REPT("0",10-LEN(Rapportage!C1877)),Rapportage!C1877))</f>
        <v/>
      </c>
      <c r="D1877" s="31" t="s">
        <v>5635</v>
      </c>
      <c r="E1877" s="31" t="s">
        <v>19458</v>
      </c>
      <c r="F1877" s="31" t="s">
        <v>16936</v>
      </c>
      <c r="G1877" s="31" t="s">
        <v>5636</v>
      </c>
      <c r="H1877" s="31" t="s">
        <v>11293</v>
      </c>
      <c r="I1877" s="31">
        <v>1766</v>
      </c>
      <c r="J1877" s="31" t="e">
        <f ca="1">IF(($AB$2-$AA$2) &gt;= 0,IF(LEN(TEXT((V1877)*100,"00000"))=3,_xlfn.CONCAT(0,TEXT((V1877)*100,"00000")),TEXT((V1877)*100,"00000")),empty)</f>
        <v>#NAME?</v>
      </c>
      <c r="K1877" s="31" t="str">
        <f t="shared" si="183"/>
        <v/>
      </c>
      <c r="L1877" s="31" t="s">
        <v>14417</v>
      </c>
      <c r="M1877" s="31"/>
      <c r="N1877" s="33" t="e">
        <f>MOD(Rapportage!H1877-Rapportage!F1877,1)-P1877</f>
        <v>#VALUE!</v>
      </c>
      <c r="O1877" s="31" t="str">
        <f>IF(Rapportage!G1877="","",Rapportage!G1877-Rapportage!E1877)</f>
        <v/>
      </c>
      <c r="P1877" s="35" t="str">
        <f>IF(Rapportage!K1877="","",(Rapportage!K1877*60)/1440)</f>
        <v/>
      </c>
      <c r="Q1877" s="40" t="str">
        <f>IF(O1877=1,1-((Rapportage!F1066-$X$2)),"")</f>
        <v/>
      </c>
      <c r="R1877" s="40" t="str">
        <f t="shared" si="182"/>
        <v/>
      </c>
      <c r="S1877" s="35" t="str">
        <f>IF(OR(O1877=1,Rapportage!H1877&lt;$X$3),IF(Rapportage!H1877&lt;"00:01","",(Rapportage!H1877-$X$2)),"")</f>
        <v/>
      </c>
      <c r="T1877" s="36" t="str">
        <f t="shared" si="184"/>
        <v/>
      </c>
      <c r="U1877" s="41" t="str">
        <f t="shared" si="185"/>
        <v/>
      </c>
      <c r="V1877" s="36" t="str">
        <f t="shared" si="186"/>
        <v/>
      </c>
      <c r="W1877" s="36" t="str">
        <f t="shared" si="187"/>
        <v/>
      </c>
      <c r="X1877" s="31"/>
      <c r="Y1877" s="31"/>
      <c r="Z1877" s="31" t="s">
        <v>11294</v>
      </c>
      <c r="AA1877" s="31">
        <v>1876</v>
      </c>
      <c r="AB1877" s="31"/>
      <c r="AC1877" s="31"/>
      <c r="AD1877" s="31"/>
      <c r="AE1877" s="31"/>
      <c r="AF1877" s="31"/>
    </row>
    <row r="1878" spans="1:32">
      <c r="A1878" s="31" t="str">
        <f>IF((Rapportage!A1878)="","",_xlfn.CONCAT(REPT("0",4-LEN(Rapportage!A1878)),Rapportage!A1878))</f>
        <v/>
      </c>
      <c r="B1878" s="31" t="s">
        <v>5637</v>
      </c>
      <c r="C1878" s="31" t="str">
        <f>IF((Rapportage!C1878)="","",_xlfn.CONCAT(REPT("0",10-LEN(Rapportage!C1878)),Rapportage!C1878))</f>
        <v/>
      </c>
      <c r="D1878" s="31" t="s">
        <v>5638</v>
      </c>
      <c r="E1878" s="31" t="s">
        <v>19459</v>
      </c>
      <c r="F1878" s="31" t="s">
        <v>16937</v>
      </c>
      <c r="G1878" s="31" t="s">
        <v>5639</v>
      </c>
      <c r="H1878" s="31" t="s">
        <v>11295</v>
      </c>
      <c r="I1878" s="31">
        <v>1766</v>
      </c>
      <c r="J1878" s="31" t="e">
        <f ca="1">IF(($AB$2-$AA$2) &gt;= 0,IF(LEN(TEXT((V1878)*100,"00000"))=3,_xlfn.CONCAT(0,TEXT((V1878)*100,"00000")),TEXT((V1878)*100,"00000")),empty)</f>
        <v>#NAME?</v>
      </c>
      <c r="K1878" s="31" t="str">
        <f t="shared" si="183"/>
        <v/>
      </c>
      <c r="L1878" s="31" t="s">
        <v>14418</v>
      </c>
      <c r="M1878" s="31"/>
      <c r="N1878" s="33" t="e">
        <f>MOD(Rapportage!H1878-Rapportage!F1878,1)-P1878</f>
        <v>#VALUE!</v>
      </c>
      <c r="O1878" s="31" t="str">
        <f>IF(Rapportage!G1878="","",Rapportage!G1878-Rapportage!E1878)</f>
        <v/>
      </c>
      <c r="P1878" s="35" t="str">
        <f>IF(Rapportage!K1878="","",(Rapportage!K1878*60)/1440)</f>
        <v/>
      </c>
      <c r="Q1878" s="40" t="str">
        <f>IF(O1878=1,1-((Rapportage!F1067-$X$2)),"")</f>
        <v/>
      </c>
      <c r="R1878" s="40" t="str">
        <f t="shared" si="182"/>
        <v/>
      </c>
      <c r="S1878" s="35" t="str">
        <f>IF(OR(O1878=1,Rapportage!H1878&lt;$X$3),IF(Rapportage!H1878&lt;"00:01","",(Rapportage!H1878-$X$2)),"")</f>
        <v/>
      </c>
      <c r="T1878" s="36" t="str">
        <f t="shared" si="184"/>
        <v/>
      </c>
      <c r="U1878" s="41" t="str">
        <f t="shared" si="185"/>
        <v/>
      </c>
      <c r="V1878" s="36" t="str">
        <f t="shared" si="186"/>
        <v/>
      </c>
      <c r="W1878" s="36" t="str">
        <f t="shared" si="187"/>
        <v/>
      </c>
      <c r="X1878" s="31"/>
      <c r="Y1878" s="31"/>
      <c r="Z1878" s="31" t="s">
        <v>11296</v>
      </c>
      <c r="AA1878" s="31">
        <v>1877</v>
      </c>
      <c r="AB1878" s="31"/>
      <c r="AC1878" s="31"/>
      <c r="AD1878" s="31"/>
      <c r="AE1878" s="31"/>
      <c r="AF1878" s="31"/>
    </row>
    <row r="1879" spans="1:32">
      <c r="A1879" s="31" t="str">
        <f>IF((Rapportage!A1879)="","",_xlfn.CONCAT(REPT("0",4-LEN(Rapportage!A1879)),Rapportage!A1879))</f>
        <v/>
      </c>
      <c r="B1879" s="31" t="s">
        <v>5640</v>
      </c>
      <c r="C1879" s="31" t="str">
        <f>IF((Rapportage!C1879)="","",_xlfn.CONCAT(REPT("0",10-LEN(Rapportage!C1879)),Rapportage!C1879))</f>
        <v/>
      </c>
      <c r="D1879" s="31" t="s">
        <v>5641</v>
      </c>
      <c r="E1879" s="31" t="s">
        <v>19460</v>
      </c>
      <c r="F1879" s="31" t="s">
        <v>16938</v>
      </c>
      <c r="G1879" s="31" t="s">
        <v>5642</v>
      </c>
      <c r="H1879" s="31" t="s">
        <v>11297</v>
      </c>
      <c r="I1879" s="31">
        <v>1766</v>
      </c>
      <c r="J1879" s="31" t="e">
        <f ca="1">IF(($AB$2-$AA$2) &gt;= 0,IF(LEN(TEXT((V1879)*100,"00000"))=3,_xlfn.CONCAT(0,TEXT((V1879)*100,"00000")),TEXT((V1879)*100,"00000")),empty)</f>
        <v>#NAME?</v>
      </c>
      <c r="K1879" s="31" t="str">
        <f t="shared" si="183"/>
        <v/>
      </c>
      <c r="L1879" s="31" t="s">
        <v>14419</v>
      </c>
      <c r="M1879" s="31"/>
      <c r="N1879" s="33" t="e">
        <f>MOD(Rapportage!H1879-Rapportage!F1879,1)-P1879</f>
        <v>#VALUE!</v>
      </c>
      <c r="O1879" s="31" t="str">
        <f>IF(Rapportage!G1879="","",Rapportage!G1879-Rapportage!E1879)</f>
        <v/>
      </c>
      <c r="P1879" s="35" t="str">
        <f>IF(Rapportage!K1879="","",(Rapportage!K1879*60)/1440)</f>
        <v/>
      </c>
      <c r="Q1879" s="40" t="str">
        <f>IF(O1879=1,1-((Rapportage!F1068-$X$2)),"")</f>
        <v/>
      </c>
      <c r="R1879" s="40" t="str">
        <f t="shared" si="182"/>
        <v/>
      </c>
      <c r="S1879" s="35" t="str">
        <f>IF(OR(O1879=1,Rapportage!H1879&lt;$X$3),IF(Rapportage!H1879&lt;"00:01","",(Rapportage!H1879-$X$2)),"")</f>
        <v/>
      </c>
      <c r="T1879" s="36" t="str">
        <f t="shared" si="184"/>
        <v/>
      </c>
      <c r="U1879" s="41" t="str">
        <f t="shared" si="185"/>
        <v/>
      </c>
      <c r="V1879" s="36" t="str">
        <f t="shared" si="186"/>
        <v/>
      </c>
      <c r="W1879" s="36" t="str">
        <f t="shared" si="187"/>
        <v/>
      </c>
      <c r="X1879" s="31"/>
      <c r="Y1879" s="31"/>
      <c r="Z1879" s="31" t="s">
        <v>11298</v>
      </c>
      <c r="AA1879" s="31">
        <v>1878</v>
      </c>
      <c r="AB1879" s="31"/>
      <c r="AC1879" s="31"/>
      <c r="AD1879" s="31"/>
      <c r="AE1879" s="31"/>
      <c r="AF1879" s="31"/>
    </row>
    <row r="1880" spans="1:32">
      <c r="A1880" s="31" t="str">
        <f>IF((Rapportage!A1880)="","",_xlfn.CONCAT(REPT("0",4-LEN(Rapportage!A1880)),Rapportage!A1880))</f>
        <v/>
      </c>
      <c r="B1880" s="31" t="s">
        <v>5643</v>
      </c>
      <c r="C1880" s="31" t="str">
        <f>IF((Rapportage!C1880)="","",_xlfn.CONCAT(REPT("0",10-LEN(Rapportage!C1880)),Rapportage!C1880))</f>
        <v/>
      </c>
      <c r="D1880" s="31" t="s">
        <v>5644</v>
      </c>
      <c r="E1880" s="31" t="s">
        <v>19461</v>
      </c>
      <c r="F1880" s="31" t="s">
        <v>16939</v>
      </c>
      <c r="G1880" s="31" t="s">
        <v>5645</v>
      </c>
      <c r="H1880" s="31" t="s">
        <v>11299</v>
      </c>
      <c r="I1880" s="31">
        <v>1766</v>
      </c>
      <c r="J1880" s="31" t="e">
        <f ca="1">IF(($AB$2-$AA$2) &gt;= 0,IF(LEN(TEXT((V1880)*100,"00000"))=3,_xlfn.CONCAT(0,TEXT((V1880)*100,"00000")),TEXT((V1880)*100,"00000")),empty)</f>
        <v>#NAME?</v>
      </c>
      <c r="K1880" s="31" t="str">
        <f t="shared" si="183"/>
        <v/>
      </c>
      <c r="L1880" s="31" t="s">
        <v>14420</v>
      </c>
      <c r="M1880" s="31"/>
      <c r="N1880" s="33" t="e">
        <f>MOD(Rapportage!H1880-Rapportage!F1880,1)-P1880</f>
        <v>#VALUE!</v>
      </c>
      <c r="O1880" s="31" t="str">
        <f>IF(Rapportage!G1880="","",Rapportage!G1880-Rapportage!E1880)</f>
        <v/>
      </c>
      <c r="P1880" s="35" t="str">
        <f>IF(Rapportage!K1880="","",(Rapportage!K1880*60)/1440)</f>
        <v/>
      </c>
      <c r="Q1880" s="40" t="str">
        <f>IF(O1880=1,1-((Rapportage!F1069-$X$2)),"")</f>
        <v/>
      </c>
      <c r="R1880" s="40" t="str">
        <f t="shared" si="182"/>
        <v/>
      </c>
      <c r="S1880" s="35" t="str">
        <f>IF(OR(O1880=1,Rapportage!H1880&lt;$X$3),IF(Rapportage!H1880&lt;"00:01","",(Rapportage!H1880-$X$2)),"")</f>
        <v/>
      </c>
      <c r="T1880" s="36" t="str">
        <f t="shared" si="184"/>
        <v/>
      </c>
      <c r="U1880" s="41" t="str">
        <f t="shared" si="185"/>
        <v/>
      </c>
      <c r="V1880" s="36" t="str">
        <f t="shared" si="186"/>
        <v/>
      </c>
      <c r="W1880" s="36" t="str">
        <f t="shared" si="187"/>
        <v/>
      </c>
      <c r="X1880" s="31"/>
      <c r="Y1880" s="31"/>
      <c r="Z1880" s="31" t="s">
        <v>11300</v>
      </c>
      <c r="AA1880" s="31">
        <v>1879</v>
      </c>
      <c r="AB1880" s="31"/>
      <c r="AC1880" s="31"/>
      <c r="AD1880" s="31"/>
      <c r="AE1880" s="31"/>
      <c r="AF1880" s="31"/>
    </row>
    <row r="1881" spans="1:32">
      <c r="A1881" s="31" t="str">
        <f>IF((Rapportage!A1881)="","",_xlfn.CONCAT(REPT("0",4-LEN(Rapportage!A1881)),Rapportage!A1881))</f>
        <v/>
      </c>
      <c r="B1881" s="31" t="s">
        <v>5646</v>
      </c>
      <c r="C1881" s="31" t="str">
        <f>IF((Rapportage!C1881)="","",_xlfn.CONCAT(REPT("0",10-LEN(Rapportage!C1881)),Rapportage!C1881))</f>
        <v/>
      </c>
      <c r="D1881" s="31" t="s">
        <v>5647</v>
      </c>
      <c r="E1881" s="31" t="s">
        <v>19462</v>
      </c>
      <c r="F1881" s="31" t="s">
        <v>16940</v>
      </c>
      <c r="G1881" s="31" t="s">
        <v>5648</v>
      </c>
      <c r="H1881" s="31" t="s">
        <v>11301</v>
      </c>
      <c r="I1881" s="31">
        <v>1766</v>
      </c>
      <c r="J1881" s="31" t="e">
        <f ca="1">IF(($AB$2-$AA$2) &gt;= 0,IF(LEN(TEXT((V1881)*100,"00000"))=3,_xlfn.CONCAT(0,TEXT((V1881)*100,"00000")),TEXT((V1881)*100,"00000")),empty)</f>
        <v>#NAME?</v>
      </c>
      <c r="K1881" s="31" t="str">
        <f t="shared" si="183"/>
        <v/>
      </c>
      <c r="L1881" s="31" t="s">
        <v>14421</v>
      </c>
      <c r="M1881" s="31"/>
      <c r="N1881" s="33" t="e">
        <f>MOD(Rapportage!H1881-Rapportage!F1881,1)-P1881</f>
        <v>#VALUE!</v>
      </c>
      <c r="O1881" s="31" t="str">
        <f>IF(Rapportage!G1881="","",Rapportage!G1881-Rapportage!E1881)</f>
        <v/>
      </c>
      <c r="P1881" s="35" t="str">
        <f>IF(Rapportage!K1881="","",(Rapportage!K1881*60)/1440)</f>
        <v/>
      </c>
      <c r="Q1881" s="40" t="str">
        <f>IF(O1881=1,1-((Rapportage!F1070-$X$2)),"")</f>
        <v/>
      </c>
      <c r="R1881" s="40" t="str">
        <f t="shared" si="182"/>
        <v/>
      </c>
      <c r="S1881" s="35" t="str">
        <f>IF(OR(O1881=1,Rapportage!H1881&lt;$X$3),IF(Rapportage!H1881&lt;"00:01","",(Rapportage!H1881-$X$2)),"")</f>
        <v/>
      </c>
      <c r="T1881" s="36" t="str">
        <f t="shared" si="184"/>
        <v/>
      </c>
      <c r="U1881" s="41" t="str">
        <f t="shared" si="185"/>
        <v/>
      </c>
      <c r="V1881" s="36" t="str">
        <f t="shared" si="186"/>
        <v/>
      </c>
      <c r="W1881" s="36" t="str">
        <f t="shared" si="187"/>
        <v/>
      </c>
      <c r="X1881" s="31"/>
      <c r="Y1881" s="31"/>
      <c r="Z1881" s="31" t="s">
        <v>11302</v>
      </c>
      <c r="AA1881" s="31">
        <v>1880</v>
      </c>
      <c r="AB1881" s="31"/>
      <c r="AC1881" s="31"/>
      <c r="AD1881" s="31"/>
      <c r="AE1881" s="31"/>
      <c r="AF1881" s="31"/>
    </row>
    <row r="1882" spans="1:32">
      <c r="A1882" s="31" t="str">
        <f>IF((Rapportage!A1882)="","",_xlfn.CONCAT(REPT("0",4-LEN(Rapportage!A1882)),Rapportage!A1882))</f>
        <v/>
      </c>
      <c r="B1882" s="31" t="s">
        <v>5649</v>
      </c>
      <c r="C1882" s="31" t="str">
        <f>IF((Rapportage!C1882)="","",_xlfn.CONCAT(REPT("0",10-LEN(Rapportage!C1882)),Rapportage!C1882))</f>
        <v/>
      </c>
      <c r="D1882" s="31" t="s">
        <v>5650</v>
      </c>
      <c r="E1882" s="31" t="s">
        <v>19463</v>
      </c>
      <c r="F1882" s="31" t="s">
        <v>16941</v>
      </c>
      <c r="G1882" s="31" t="s">
        <v>5651</v>
      </c>
      <c r="H1882" s="31" t="s">
        <v>11303</v>
      </c>
      <c r="I1882" s="31">
        <v>1766</v>
      </c>
      <c r="J1882" s="31" t="e">
        <f ca="1">IF(($AB$2-$AA$2) &gt;= 0,IF(LEN(TEXT((V1882)*100,"00000"))=3,_xlfn.CONCAT(0,TEXT((V1882)*100,"00000")),TEXT((V1882)*100,"00000")),empty)</f>
        <v>#NAME?</v>
      </c>
      <c r="K1882" s="31" t="str">
        <f t="shared" si="183"/>
        <v/>
      </c>
      <c r="L1882" s="31" t="s">
        <v>14422</v>
      </c>
      <c r="M1882" s="31"/>
      <c r="N1882" s="33" t="e">
        <f>MOD(Rapportage!H1882-Rapportage!F1882,1)-P1882</f>
        <v>#VALUE!</v>
      </c>
      <c r="O1882" s="31" t="str">
        <f>IF(Rapportage!G1882="","",Rapportage!G1882-Rapportage!E1882)</f>
        <v/>
      </c>
      <c r="P1882" s="35" t="str">
        <f>IF(Rapportage!K1882="","",(Rapportage!K1882*60)/1440)</f>
        <v/>
      </c>
      <c r="Q1882" s="40" t="str">
        <f>IF(O1882=1,1-((Rapportage!F1071-$X$2)),"")</f>
        <v/>
      </c>
      <c r="R1882" s="40" t="str">
        <f t="shared" si="182"/>
        <v/>
      </c>
      <c r="S1882" s="35" t="str">
        <f>IF(OR(O1882=1,Rapportage!H1882&lt;$X$3),IF(Rapportage!H1882&lt;"00:01","",(Rapportage!H1882-$X$2)),"")</f>
        <v/>
      </c>
      <c r="T1882" s="36" t="str">
        <f t="shared" si="184"/>
        <v/>
      </c>
      <c r="U1882" s="41" t="str">
        <f t="shared" si="185"/>
        <v/>
      </c>
      <c r="V1882" s="36" t="str">
        <f t="shared" si="186"/>
        <v/>
      </c>
      <c r="W1882" s="36" t="str">
        <f t="shared" si="187"/>
        <v/>
      </c>
      <c r="X1882" s="31"/>
      <c r="Y1882" s="31"/>
      <c r="Z1882" s="31" t="s">
        <v>11304</v>
      </c>
      <c r="AA1882" s="31">
        <v>1881</v>
      </c>
      <c r="AB1882" s="31"/>
      <c r="AC1882" s="31"/>
      <c r="AD1882" s="31"/>
      <c r="AE1882" s="31"/>
      <c r="AF1882" s="31"/>
    </row>
    <row r="1883" spans="1:32">
      <c r="A1883" s="31" t="str">
        <f>IF((Rapportage!A1883)="","",_xlfn.CONCAT(REPT("0",4-LEN(Rapportage!A1883)),Rapportage!A1883))</f>
        <v/>
      </c>
      <c r="B1883" s="31" t="s">
        <v>5652</v>
      </c>
      <c r="C1883" s="31" t="str">
        <f>IF((Rapportage!C1883)="","",_xlfn.CONCAT(REPT("0",10-LEN(Rapportage!C1883)),Rapportage!C1883))</f>
        <v/>
      </c>
      <c r="D1883" s="31" t="s">
        <v>5653</v>
      </c>
      <c r="E1883" s="31" t="s">
        <v>19464</v>
      </c>
      <c r="F1883" s="31" t="s">
        <v>16942</v>
      </c>
      <c r="G1883" s="31" t="s">
        <v>5654</v>
      </c>
      <c r="H1883" s="31" t="s">
        <v>11305</v>
      </c>
      <c r="I1883" s="31">
        <v>1766</v>
      </c>
      <c r="J1883" s="31" t="e">
        <f ca="1">IF(($AB$2-$AA$2) &gt;= 0,IF(LEN(TEXT((V1883)*100,"00000"))=3,_xlfn.CONCAT(0,TEXT((V1883)*100,"00000")),TEXT((V1883)*100,"00000")),empty)</f>
        <v>#NAME?</v>
      </c>
      <c r="K1883" s="31" t="str">
        <f t="shared" si="183"/>
        <v/>
      </c>
      <c r="L1883" s="31" t="s">
        <v>14423</v>
      </c>
      <c r="M1883" s="31"/>
      <c r="N1883" s="33" t="e">
        <f>MOD(Rapportage!H1883-Rapportage!F1883,1)-P1883</f>
        <v>#VALUE!</v>
      </c>
      <c r="O1883" s="31" t="str">
        <f>IF(Rapportage!G1883="","",Rapportage!G1883-Rapportage!E1883)</f>
        <v/>
      </c>
      <c r="P1883" s="35" t="str">
        <f>IF(Rapportage!K1883="","",(Rapportage!K1883*60)/1440)</f>
        <v/>
      </c>
      <c r="Q1883" s="40" t="str">
        <f>IF(O1883=1,1-((Rapportage!F1072-$X$2)),"")</f>
        <v/>
      </c>
      <c r="R1883" s="40" t="str">
        <f t="shared" si="182"/>
        <v/>
      </c>
      <c r="S1883" s="35" t="str">
        <f>IF(OR(O1883=1,Rapportage!H1883&lt;$X$3),IF(Rapportage!H1883&lt;"00:01","",(Rapportage!H1883-$X$2)),"")</f>
        <v/>
      </c>
      <c r="T1883" s="36" t="str">
        <f t="shared" si="184"/>
        <v/>
      </c>
      <c r="U1883" s="41" t="str">
        <f t="shared" si="185"/>
        <v/>
      </c>
      <c r="V1883" s="36" t="str">
        <f t="shared" si="186"/>
        <v/>
      </c>
      <c r="W1883" s="36" t="str">
        <f t="shared" si="187"/>
        <v/>
      </c>
      <c r="X1883" s="31"/>
      <c r="Y1883" s="31"/>
      <c r="Z1883" s="31" t="s">
        <v>11306</v>
      </c>
      <c r="AA1883" s="31">
        <v>1882</v>
      </c>
      <c r="AB1883" s="31"/>
      <c r="AC1883" s="31"/>
      <c r="AD1883" s="31"/>
      <c r="AE1883" s="31"/>
      <c r="AF1883" s="31"/>
    </row>
    <row r="1884" spans="1:32">
      <c r="A1884" s="31" t="str">
        <f>IF((Rapportage!A1884)="","",_xlfn.CONCAT(REPT("0",4-LEN(Rapportage!A1884)),Rapportage!A1884))</f>
        <v/>
      </c>
      <c r="B1884" s="31" t="s">
        <v>5655</v>
      </c>
      <c r="C1884" s="31" t="str">
        <f>IF((Rapportage!C1884)="","",_xlfn.CONCAT(REPT("0",10-LEN(Rapportage!C1884)),Rapportage!C1884))</f>
        <v/>
      </c>
      <c r="D1884" s="31" t="s">
        <v>5656</v>
      </c>
      <c r="E1884" s="31" t="s">
        <v>19465</v>
      </c>
      <c r="F1884" s="31" t="s">
        <v>16943</v>
      </c>
      <c r="G1884" s="31" t="s">
        <v>5657</v>
      </c>
      <c r="H1884" s="31" t="s">
        <v>11307</v>
      </c>
      <c r="I1884" s="31">
        <v>1766</v>
      </c>
      <c r="J1884" s="31" t="e">
        <f ca="1">IF(($AB$2-$AA$2) &gt;= 0,IF(LEN(TEXT((V1884)*100,"00000"))=3,_xlfn.CONCAT(0,TEXT((V1884)*100,"00000")),TEXT((V1884)*100,"00000")),empty)</f>
        <v>#NAME?</v>
      </c>
      <c r="K1884" s="31" t="str">
        <f t="shared" si="183"/>
        <v/>
      </c>
      <c r="L1884" s="31" t="s">
        <v>14424</v>
      </c>
      <c r="M1884" s="31"/>
      <c r="N1884" s="33" t="e">
        <f>MOD(Rapportage!H1884-Rapportage!F1884,1)-P1884</f>
        <v>#VALUE!</v>
      </c>
      <c r="O1884" s="31" t="str">
        <f>IF(Rapportage!G1884="","",Rapportage!G1884-Rapportage!E1884)</f>
        <v/>
      </c>
      <c r="P1884" s="35" t="str">
        <f>IF(Rapportage!K1884="","",(Rapportage!K1884*60)/1440)</f>
        <v/>
      </c>
      <c r="Q1884" s="40" t="str">
        <f>IF(O1884=1,1-((Rapportage!F1073-$X$2)),"")</f>
        <v/>
      </c>
      <c r="R1884" s="40" t="str">
        <f t="shared" si="182"/>
        <v/>
      </c>
      <c r="S1884" s="35" t="str">
        <f>IF(OR(O1884=1,Rapportage!H1884&lt;$X$3),IF(Rapportage!H1884&lt;"00:01","",(Rapportage!H1884-$X$2)),"")</f>
        <v/>
      </c>
      <c r="T1884" s="36" t="str">
        <f t="shared" si="184"/>
        <v/>
      </c>
      <c r="U1884" s="41" t="str">
        <f t="shared" si="185"/>
        <v/>
      </c>
      <c r="V1884" s="36" t="str">
        <f t="shared" si="186"/>
        <v/>
      </c>
      <c r="W1884" s="36" t="str">
        <f t="shared" si="187"/>
        <v/>
      </c>
      <c r="X1884" s="31"/>
      <c r="Y1884" s="31"/>
      <c r="Z1884" s="31" t="s">
        <v>11308</v>
      </c>
      <c r="AA1884" s="31">
        <v>1883</v>
      </c>
      <c r="AB1884" s="31"/>
      <c r="AC1884" s="31"/>
      <c r="AD1884" s="31"/>
      <c r="AE1884" s="31"/>
      <c r="AF1884" s="31"/>
    </row>
    <row r="1885" spans="1:32">
      <c r="A1885" s="31" t="str">
        <f>IF((Rapportage!A1885)="","",_xlfn.CONCAT(REPT("0",4-LEN(Rapportage!A1885)),Rapportage!A1885))</f>
        <v/>
      </c>
      <c r="B1885" s="31" t="s">
        <v>5658</v>
      </c>
      <c r="C1885" s="31" t="str">
        <f>IF((Rapportage!C1885)="","",_xlfn.CONCAT(REPT("0",10-LEN(Rapportage!C1885)),Rapportage!C1885))</f>
        <v/>
      </c>
      <c r="D1885" s="31" t="s">
        <v>5659</v>
      </c>
      <c r="E1885" s="31" t="s">
        <v>19466</v>
      </c>
      <c r="F1885" s="31" t="s">
        <v>16944</v>
      </c>
      <c r="G1885" s="31" t="s">
        <v>5660</v>
      </c>
      <c r="H1885" s="31" t="s">
        <v>11309</v>
      </c>
      <c r="I1885" s="31">
        <v>1766</v>
      </c>
      <c r="J1885" s="31" t="e">
        <f ca="1">IF(($AB$2-$AA$2) &gt;= 0,IF(LEN(TEXT((V1885)*100,"00000"))=3,_xlfn.CONCAT(0,TEXT((V1885)*100,"00000")),TEXT((V1885)*100,"00000")),empty)</f>
        <v>#NAME?</v>
      </c>
      <c r="K1885" s="31" t="str">
        <f t="shared" si="183"/>
        <v/>
      </c>
      <c r="L1885" s="31" t="s">
        <v>14425</v>
      </c>
      <c r="M1885" s="31"/>
      <c r="N1885" s="33" t="e">
        <f>MOD(Rapportage!H1885-Rapportage!F1885,1)-P1885</f>
        <v>#VALUE!</v>
      </c>
      <c r="O1885" s="31" t="str">
        <f>IF(Rapportage!G1885="","",Rapportage!G1885-Rapportage!E1885)</f>
        <v/>
      </c>
      <c r="P1885" s="35" t="str">
        <f>IF(Rapportage!K1885="","",(Rapportage!K1885*60)/1440)</f>
        <v/>
      </c>
      <c r="Q1885" s="40" t="str">
        <f>IF(O1885=1,1-((Rapportage!F1074-$X$2)),"")</f>
        <v/>
      </c>
      <c r="R1885" s="40" t="str">
        <f t="shared" si="182"/>
        <v/>
      </c>
      <c r="S1885" s="35" t="str">
        <f>IF(OR(O1885=1,Rapportage!H1885&lt;$X$3),IF(Rapportage!H1885&lt;"00:01","",(Rapportage!H1885-$X$2)),"")</f>
        <v/>
      </c>
      <c r="T1885" s="36" t="str">
        <f t="shared" si="184"/>
        <v/>
      </c>
      <c r="U1885" s="41" t="str">
        <f t="shared" si="185"/>
        <v/>
      </c>
      <c r="V1885" s="36" t="str">
        <f t="shared" si="186"/>
        <v/>
      </c>
      <c r="W1885" s="36" t="str">
        <f t="shared" si="187"/>
        <v/>
      </c>
      <c r="X1885" s="31"/>
      <c r="Y1885" s="31"/>
      <c r="Z1885" s="31" t="s">
        <v>11310</v>
      </c>
      <c r="AA1885" s="31">
        <v>1884</v>
      </c>
      <c r="AB1885" s="31"/>
      <c r="AC1885" s="31"/>
      <c r="AD1885" s="31"/>
      <c r="AE1885" s="31"/>
      <c r="AF1885" s="31"/>
    </row>
    <row r="1886" spans="1:32">
      <c r="A1886" s="31" t="str">
        <f>IF((Rapportage!A1886)="","",_xlfn.CONCAT(REPT("0",4-LEN(Rapportage!A1886)),Rapportage!A1886))</f>
        <v/>
      </c>
      <c r="B1886" s="31" t="s">
        <v>5661</v>
      </c>
      <c r="C1886" s="31" t="str">
        <f>IF((Rapportage!C1886)="","",_xlfn.CONCAT(REPT("0",10-LEN(Rapportage!C1886)),Rapportage!C1886))</f>
        <v/>
      </c>
      <c r="D1886" s="31" t="s">
        <v>5662</v>
      </c>
      <c r="E1886" s="31" t="s">
        <v>19467</v>
      </c>
      <c r="F1886" s="31" t="s">
        <v>16945</v>
      </c>
      <c r="G1886" s="31" t="s">
        <v>5663</v>
      </c>
      <c r="H1886" s="31" t="s">
        <v>11311</v>
      </c>
      <c r="I1886" s="31">
        <v>1766</v>
      </c>
      <c r="J1886" s="31" t="e">
        <f ca="1">IF(($AB$2-$AA$2) &gt;= 0,IF(LEN(TEXT((V1886)*100,"00000"))=3,_xlfn.CONCAT(0,TEXT((V1886)*100,"00000")),TEXT((V1886)*100,"00000")),empty)</f>
        <v>#NAME?</v>
      </c>
      <c r="K1886" s="31" t="str">
        <f t="shared" si="183"/>
        <v/>
      </c>
      <c r="L1886" s="31" t="s">
        <v>14426</v>
      </c>
      <c r="M1886" s="31"/>
      <c r="N1886" s="33" t="e">
        <f>MOD(Rapportage!H1886-Rapportage!F1886,1)-P1886</f>
        <v>#VALUE!</v>
      </c>
      <c r="O1886" s="31" t="str">
        <f>IF(Rapportage!G1886="","",Rapportage!G1886-Rapportage!E1886)</f>
        <v/>
      </c>
      <c r="P1886" s="35" t="str">
        <f>IF(Rapportage!K1886="","",(Rapportage!K1886*60)/1440)</f>
        <v/>
      </c>
      <c r="Q1886" s="40" t="str">
        <f>IF(O1886=1,1-((Rapportage!F1075-$X$2)),"")</f>
        <v/>
      </c>
      <c r="R1886" s="40" t="str">
        <f t="shared" si="182"/>
        <v/>
      </c>
      <c r="S1886" s="35" t="str">
        <f>IF(OR(O1886=1,Rapportage!H1886&lt;$X$3),IF(Rapportage!H1886&lt;"00:01","",(Rapportage!H1886-$X$2)),"")</f>
        <v/>
      </c>
      <c r="T1886" s="36" t="str">
        <f t="shared" si="184"/>
        <v/>
      </c>
      <c r="U1886" s="41" t="str">
        <f t="shared" si="185"/>
        <v/>
      </c>
      <c r="V1886" s="36" t="str">
        <f t="shared" si="186"/>
        <v/>
      </c>
      <c r="W1886" s="36" t="str">
        <f t="shared" si="187"/>
        <v/>
      </c>
      <c r="X1886" s="31"/>
      <c r="Y1886" s="31"/>
      <c r="Z1886" s="31" t="s">
        <v>11312</v>
      </c>
      <c r="AA1886" s="31">
        <v>1885</v>
      </c>
      <c r="AB1886" s="31"/>
      <c r="AC1886" s="31"/>
      <c r="AD1886" s="31"/>
      <c r="AE1886" s="31"/>
      <c r="AF1886" s="31"/>
    </row>
    <row r="1887" spans="1:32">
      <c r="A1887" s="31" t="str">
        <f>IF((Rapportage!A1887)="","",_xlfn.CONCAT(REPT("0",4-LEN(Rapportage!A1887)),Rapportage!A1887))</f>
        <v/>
      </c>
      <c r="B1887" s="31" t="s">
        <v>5664</v>
      </c>
      <c r="C1887" s="31" t="str">
        <f>IF((Rapportage!C1887)="","",_xlfn.CONCAT(REPT("0",10-LEN(Rapportage!C1887)),Rapportage!C1887))</f>
        <v/>
      </c>
      <c r="D1887" s="31" t="s">
        <v>5665</v>
      </c>
      <c r="E1887" s="31" t="s">
        <v>19468</v>
      </c>
      <c r="F1887" s="31" t="s">
        <v>16946</v>
      </c>
      <c r="G1887" s="31" t="s">
        <v>5666</v>
      </c>
      <c r="H1887" s="31" t="s">
        <v>11313</v>
      </c>
      <c r="I1887" s="31">
        <v>1766</v>
      </c>
      <c r="J1887" s="31" t="e">
        <f ca="1">IF(($AB$2-$AA$2) &gt;= 0,IF(LEN(TEXT((V1887)*100,"00000"))=3,_xlfn.CONCAT(0,TEXT((V1887)*100,"00000")),TEXT((V1887)*100,"00000")),empty)</f>
        <v>#NAME?</v>
      </c>
      <c r="K1887" s="31" t="str">
        <f t="shared" si="183"/>
        <v/>
      </c>
      <c r="L1887" s="31" t="s">
        <v>14427</v>
      </c>
      <c r="M1887" s="31"/>
      <c r="N1887" s="33" t="e">
        <f>MOD(Rapportage!H1887-Rapportage!F1887,1)-P1887</f>
        <v>#VALUE!</v>
      </c>
      <c r="O1887" s="31" t="str">
        <f>IF(Rapportage!G1887="","",Rapportage!G1887-Rapportage!E1887)</f>
        <v/>
      </c>
      <c r="P1887" s="35" t="str">
        <f>IF(Rapportage!K1887="","",(Rapportage!K1887*60)/1440)</f>
        <v/>
      </c>
      <c r="Q1887" s="40" t="str">
        <f>IF(O1887=1,1-((Rapportage!F1076-$X$2)),"")</f>
        <v/>
      </c>
      <c r="R1887" s="40" t="str">
        <f t="shared" si="182"/>
        <v/>
      </c>
      <c r="S1887" s="35" t="str">
        <f>IF(OR(O1887=1,Rapportage!H1887&lt;$X$3),IF(Rapportage!H1887&lt;"00:01","",(Rapportage!H1887-$X$2)),"")</f>
        <v/>
      </c>
      <c r="T1887" s="36" t="str">
        <f t="shared" si="184"/>
        <v/>
      </c>
      <c r="U1887" s="41" t="str">
        <f t="shared" si="185"/>
        <v/>
      </c>
      <c r="V1887" s="36" t="str">
        <f t="shared" si="186"/>
        <v/>
      </c>
      <c r="W1887" s="36" t="str">
        <f t="shared" si="187"/>
        <v/>
      </c>
      <c r="X1887" s="31"/>
      <c r="Y1887" s="31"/>
      <c r="Z1887" s="31" t="s">
        <v>11314</v>
      </c>
      <c r="AA1887" s="31">
        <v>1886</v>
      </c>
      <c r="AB1887" s="31"/>
      <c r="AC1887" s="31"/>
      <c r="AD1887" s="31"/>
      <c r="AE1887" s="31"/>
      <c r="AF1887" s="31"/>
    </row>
    <row r="1888" spans="1:32">
      <c r="A1888" s="31" t="str">
        <f>IF((Rapportage!A1888)="","",_xlfn.CONCAT(REPT("0",4-LEN(Rapportage!A1888)),Rapportage!A1888))</f>
        <v/>
      </c>
      <c r="B1888" s="31" t="s">
        <v>5667</v>
      </c>
      <c r="C1888" s="31" t="str">
        <f>IF((Rapportage!C1888)="","",_xlfn.CONCAT(REPT("0",10-LEN(Rapportage!C1888)),Rapportage!C1888))</f>
        <v/>
      </c>
      <c r="D1888" s="31" t="s">
        <v>5668</v>
      </c>
      <c r="E1888" s="31" t="s">
        <v>19469</v>
      </c>
      <c r="F1888" s="31" t="s">
        <v>16947</v>
      </c>
      <c r="G1888" s="31" t="s">
        <v>5669</v>
      </c>
      <c r="H1888" s="31" t="s">
        <v>11315</v>
      </c>
      <c r="I1888" s="31">
        <v>1766</v>
      </c>
      <c r="J1888" s="31" t="e">
        <f ca="1">IF(($AB$2-$AA$2) &gt;= 0,IF(LEN(TEXT((V1888)*100,"00000"))=3,_xlfn.CONCAT(0,TEXT((V1888)*100,"00000")),TEXT((V1888)*100,"00000")),empty)</f>
        <v>#NAME?</v>
      </c>
      <c r="K1888" s="31" t="str">
        <f t="shared" si="183"/>
        <v/>
      </c>
      <c r="L1888" s="31" t="s">
        <v>14428</v>
      </c>
      <c r="M1888" s="31"/>
      <c r="N1888" s="33" t="e">
        <f>MOD(Rapportage!H1888-Rapportage!F1888,1)-P1888</f>
        <v>#VALUE!</v>
      </c>
      <c r="O1888" s="31" t="str">
        <f>IF(Rapportage!G1888="","",Rapportage!G1888-Rapportage!E1888)</f>
        <v/>
      </c>
      <c r="P1888" s="35" t="str">
        <f>IF(Rapportage!K1888="","",(Rapportage!K1888*60)/1440)</f>
        <v/>
      </c>
      <c r="Q1888" s="40" t="str">
        <f>IF(O1888=1,1-((Rapportage!F1077-$X$2)),"")</f>
        <v/>
      </c>
      <c r="R1888" s="40" t="str">
        <f t="shared" si="182"/>
        <v/>
      </c>
      <c r="S1888" s="35" t="str">
        <f>IF(OR(O1888=1,Rapportage!H1888&lt;$X$3),IF(Rapportage!H1888&lt;"00:01","",(Rapportage!H1888-$X$2)),"")</f>
        <v/>
      </c>
      <c r="T1888" s="36" t="str">
        <f t="shared" si="184"/>
        <v/>
      </c>
      <c r="U1888" s="41" t="str">
        <f t="shared" si="185"/>
        <v/>
      </c>
      <c r="V1888" s="36" t="str">
        <f t="shared" si="186"/>
        <v/>
      </c>
      <c r="W1888" s="36" t="str">
        <f t="shared" si="187"/>
        <v/>
      </c>
      <c r="X1888" s="31"/>
      <c r="Y1888" s="31"/>
      <c r="Z1888" s="31" t="s">
        <v>11316</v>
      </c>
      <c r="AA1888" s="31">
        <v>1887</v>
      </c>
      <c r="AB1888" s="31"/>
      <c r="AC1888" s="31"/>
      <c r="AD1888" s="31"/>
      <c r="AE1888" s="31"/>
      <c r="AF1888" s="31"/>
    </row>
    <row r="1889" spans="1:32">
      <c r="A1889" s="31" t="str">
        <f>IF((Rapportage!A1889)="","",_xlfn.CONCAT(REPT("0",4-LEN(Rapportage!A1889)),Rapportage!A1889))</f>
        <v/>
      </c>
      <c r="B1889" s="31" t="s">
        <v>5670</v>
      </c>
      <c r="C1889" s="31" t="str">
        <f>IF((Rapportage!C1889)="","",_xlfn.CONCAT(REPT("0",10-LEN(Rapportage!C1889)),Rapportage!C1889))</f>
        <v/>
      </c>
      <c r="D1889" s="31" t="s">
        <v>5671</v>
      </c>
      <c r="E1889" s="31" t="s">
        <v>19470</v>
      </c>
      <c r="F1889" s="31" t="s">
        <v>16948</v>
      </c>
      <c r="G1889" s="31" t="s">
        <v>5672</v>
      </c>
      <c r="H1889" s="31" t="s">
        <v>11317</v>
      </c>
      <c r="I1889" s="31">
        <v>1766</v>
      </c>
      <c r="J1889" s="31" t="e">
        <f ca="1">IF(($AB$2-$AA$2) &gt;= 0,IF(LEN(TEXT((V1889)*100,"00000"))=3,_xlfn.CONCAT(0,TEXT((V1889)*100,"00000")),TEXT((V1889)*100,"00000")),empty)</f>
        <v>#NAME?</v>
      </c>
      <c r="K1889" s="31" t="str">
        <f t="shared" si="183"/>
        <v/>
      </c>
      <c r="L1889" s="31" t="s">
        <v>14429</v>
      </c>
      <c r="M1889" s="31"/>
      <c r="N1889" s="33" t="e">
        <f>MOD(Rapportage!H1889-Rapportage!F1889,1)-P1889</f>
        <v>#VALUE!</v>
      </c>
      <c r="O1889" s="31" t="str">
        <f>IF(Rapportage!G1889="","",Rapportage!G1889-Rapportage!E1889)</f>
        <v/>
      </c>
      <c r="P1889" s="35" t="str">
        <f>IF(Rapportage!K1889="","",(Rapportage!K1889*60)/1440)</f>
        <v/>
      </c>
      <c r="Q1889" s="40" t="str">
        <f>IF(O1889=1,1-((Rapportage!F1078-$X$2)),"")</f>
        <v/>
      </c>
      <c r="R1889" s="40" t="str">
        <f t="shared" si="182"/>
        <v/>
      </c>
      <c r="S1889" s="35" t="str">
        <f>IF(OR(O1889=1,Rapportage!H1889&lt;$X$3),IF(Rapportage!H1889&lt;"00:01","",(Rapportage!H1889-$X$2)),"")</f>
        <v/>
      </c>
      <c r="T1889" s="36" t="str">
        <f t="shared" si="184"/>
        <v/>
      </c>
      <c r="U1889" s="41" t="str">
        <f t="shared" si="185"/>
        <v/>
      </c>
      <c r="V1889" s="36" t="str">
        <f t="shared" si="186"/>
        <v/>
      </c>
      <c r="W1889" s="36" t="str">
        <f t="shared" si="187"/>
        <v/>
      </c>
      <c r="X1889" s="31"/>
      <c r="Y1889" s="31"/>
      <c r="Z1889" s="31" t="s">
        <v>11318</v>
      </c>
      <c r="AA1889" s="31">
        <v>1888</v>
      </c>
      <c r="AB1889" s="31"/>
      <c r="AC1889" s="31"/>
      <c r="AD1889" s="31"/>
      <c r="AE1889" s="31"/>
      <c r="AF1889" s="31"/>
    </row>
    <row r="1890" spans="1:32">
      <c r="A1890" s="31" t="str">
        <f>IF((Rapportage!A1890)="","",_xlfn.CONCAT(REPT("0",4-LEN(Rapportage!A1890)),Rapportage!A1890))</f>
        <v/>
      </c>
      <c r="B1890" s="31" t="s">
        <v>5673</v>
      </c>
      <c r="C1890" s="31" t="str">
        <f>IF((Rapportage!C1890)="","",_xlfn.CONCAT(REPT("0",10-LEN(Rapportage!C1890)),Rapportage!C1890))</f>
        <v/>
      </c>
      <c r="D1890" s="31" t="s">
        <v>5674</v>
      </c>
      <c r="E1890" s="31" t="s">
        <v>19471</v>
      </c>
      <c r="F1890" s="31" t="s">
        <v>16949</v>
      </c>
      <c r="G1890" s="31" t="s">
        <v>5675</v>
      </c>
      <c r="H1890" s="31" t="s">
        <v>11319</v>
      </c>
      <c r="I1890" s="31">
        <v>1766</v>
      </c>
      <c r="J1890" s="31" t="e">
        <f ca="1">IF(($AB$2-$AA$2) &gt;= 0,IF(LEN(TEXT((V1890)*100,"00000"))=3,_xlfn.CONCAT(0,TEXT((V1890)*100,"00000")),TEXT((V1890)*100,"00000")),empty)</f>
        <v>#NAME?</v>
      </c>
      <c r="K1890" s="31" t="str">
        <f t="shared" si="183"/>
        <v/>
      </c>
      <c r="L1890" s="31" t="s">
        <v>14430</v>
      </c>
      <c r="M1890" s="31"/>
      <c r="N1890" s="33" t="e">
        <f>MOD(Rapportage!H1890-Rapportage!F1890,1)-P1890</f>
        <v>#VALUE!</v>
      </c>
      <c r="O1890" s="31" t="str">
        <f>IF(Rapportage!G1890="","",Rapportage!G1890-Rapportage!E1890)</f>
        <v/>
      </c>
      <c r="P1890" s="35" t="str">
        <f>IF(Rapportage!K1890="","",(Rapportage!K1890*60)/1440)</f>
        <v/>
      </c>
      <c r="Q1890" s="40" t="str">
        <f>IF(O1890=1,1-((Rapportage!F1079-$X$2)),"")</f>
        <v/>
      </c>
      <c r="R1890" s="40" t="str">
        <f t="shared" si="182"/>
        <v/>
      </c>
      <c r="S1890" s="35" t="str">
        <f>IF(OR(O1890=1,Rapportage!H1890&lt;$X$3),IF(Rapportage!H1890&lt;"00:01","",(Rapportage!H1890-$X$2)),"")</f>
        <v/>
      </c>
      <c r="T1890" s="36" t="str">
        <f t="shared" si="184"/>
        <v/>
      </c>
      <c r="U1890" s="41" t="str">
        <f t="shared" si="185"/>
        <v/>
      </c>
      <c r="V1890" s="36" t="str">
        <f t="shared" si="186"/>
        <v/>
      </c>
      <c r="W1890" s="36" t="str">
        <f t="shared" si="187"/>
        <v/>
      </c>
      <c r="X1890" s="31"/>
      <c r="Y1890" s="31"/>
      <c r="Z1890" s="31" t="s">
        <v>11320</v>
      </c>
      <c r="AA1890" s="31">
        <v>1889</v>
      </c>
      <c r="AB1890" s="31"/>
      <c r="AC1890" s="31"/>
      <c r="AD1890" s="31"/>
      <c r="AE1890" s="31"/>
      <c r="AF1890" s="31"/>
    </row>
    <row r="1891" spans="1:32">
      <c r="A1891" s="31" t="str">
        <f>IF((Rapportage!A1891)="","",_xlfn.CONCAT(REPT("0",4-LEN(Rapportage!A1891)),Rapportage!A1891))</f>
        <v/>
      </c>
      <c r="B1891" s="31" t="s">
        <v>5676</v>
      </c>
      <c r="C1891" s="31" t="str">
        <f>IF((Rapportage!C1891)="","",_xlfn.CONCAT(REPT("0",10-LEN(Rapportage!C1891)),Rapportage!C1891))</f>
        <v/>
      </c>
      <c r="D1891" s="31" t="s">
        <v>5677</v>
      </c>
      <c r="E1891" s="31" t="s">
        <v>19472</v>
      </c>
      <c r="F1891" s="31" t="s">
        <v>16950</v>
      </c>
      <c r="G1891" s="31" t="s">
        <v>5678</v>
      </c>
      <c r="H1891" s="31" t="s">
        <v>11321</v>
      </c>
      <c r="I1891" s="31">
        <v>1766</v>
      </c>
      <c r="J1891" s="31" t="e">
        <f ca="1">IF(($AB$2-$AA$2) &gt;= 0,IF(LEN(TEXT((V1891)*100,"00000"))=3,_xlfn.CONCAT(0,TEXT((V1891)*100,"00000")),TEXT((V1891)*100,"00000")),empty)</f>
        <v>#NAME?</v>
      </c>
      <c r="K1891" s="31" t="str">
        <f t="shared" si="183"/>
        <v/>
      </c>
      <c r="L1891" s="31" t="s">
        <v>14431</v>
      </c>
      <c r="M1891" s="31"/>
      <c r="N1891" s="33" t="e">
        <f>MOD(Rapportage!H1891-Rapportage!F1891,1)-P1891</f>
        <v>#VALUE!</v>
      </c>
      <c r="O1891" s="31" t="str">
        <f>IF(Rapportage!G1891="","",Rapportage!G1891-Rapportage!E1891)</f>
        <v/>
      </c>
      <c r="P1891" s="35" t="str">
        <f>IF(Rapportage!K1891="","",(Rapportage!K1891*60)/1440)</f>
        <v/>
      </c>
      <c r="Q1891" s="40" t="str">
        <f>IF(O1891=1,1-((Rapportage!F1080-$X$2)),"")</f>
        <v/>
      </c>
      <c r="R1891" s="40" t="str">
        <f t="shared" si="182"/>
        <v/>
      </c>
      <c r="S1891" s="35" t="str">
        <f>IF(OR(O1891=1,Rapportage!H1891&lt;$X$3),IF(Rapportage!H1891&lt;"00:01","",(Rapportage!H1891-$X$2)),"")</f>
        <v/>
      </c>
      <c r="T1891" s="36" t="str">
        <f t="shared" si="184"/>
        <v/>
      </c>
      <c r="U1891" s="41" t="str">
        <f t="shared" si="185"/>
        <v/>
      </c>
      <c r="V1891" s="36" t="str">
        <f t="shared" si="186"/>
        <v/>
      </c>
      <c r="W1891" s="36" t="str">
        <f t="shared" si="187"/>
        <v/>
      </c>
      <c r="X1891" s="31"/>
      <c r="Y1891" s="31"/>
      <c r="Z1891" s="31" t="s">
        <v>11322</v>
      </c>
      <c r="AA1891" s="31">
        <v>1890</v>
      </c>
      <c r="AB1891" s="31"/>
      <c r="AC1891" s="31"/>
      <c r="AD1891" s="31"/>
      <c r="AE1891" s="31"/>
      <c r="AF1891" s="31"/>
    </row>
    <row r="1892" spans="1:32">
      <c r="A1892" s="31" t="str">
        <f>IF((Rapportage!A1892)="","",_xlfn.CONCAT(REPT("0",4-LEN(Rapportage!A1892)),Rapportage!A1892))</f>
        <v/>
      </c>
      <c r="B1892" s="31" t="s">
        <v>5679</v>
      </c>
      <c r="C1892" s="31" t="str">
        <f>IF((Rapportage!C1892)="","",_xlfn.CONCAT(REPT("0",10-LEN(Rapportage!C1892)),Rapportage!C1892))</f>
        <v/>
      </c>
      <c r="D1892" s="31" t="s">
        <v>5680</v>
      </c>
      <c r="E1892" s="31" t="s">
        <v>19473</v>
      </c>
      <c r="F1892" s="31" t="s">
        <v>16951</v>
      </c>
      <c r="G1892" s="31" t="s">
        <v>5681</v>
      </c>
      <c r="H1892" s="31" t="s">
        <v>11323</v>
      </c>
      <c r="I1892" s="31">
        <v>1766</v>
      </c>
      <c r="J1892" s="31" t="e">
        <f ca="1">IF(($AB$2-$AA$2) &gt;= 0,IF(LEN(TEXT((V1892)*100,"00000"))=3,_xlfn.CONCAT(0,TEXT((V1892)*100,"00000")),TEXT((V1892)*100,"00000")),empty)</f>
        <v>#NAME?</v>
      </c>
      <c r="K1892" s="31" t="str">
        <f t="shared" si="183"/>
        <v/>
      </c>
      <c r="L1892" s="31" t="s">
        <v>14432</v>
      </c>
      <c r="M1892" s="31"/>
      <c r="N1892" s="33" t="e">
        <f>MOD(Rapportage!H1892-Rapportage!F1892,1)-P1892</f>
        <v>#VALUE!</v>
      </c>
      <c r="O1892" s="31" t="str">
        <f>IF(Rapportage!G1892="","",Rapportage!G1892-Rapportage!E1892)</f>
        <v/>
      </c>
      <c r="P1892" s="35" t="str">
        <f>IF(Rapportage!K1892="","",(Rapportage!K1892*60)/1440)</f>
        <v/>
      </c>
      <c r="Q1892" s="40" t="str">
        <f>IF(O1892=1,1-((Rapportage!F1081-$X$2)),"")</f>
        <v/>
      </c>
      <c r="R1892" s="40" t="str">
        <f t="shared" si="182"/>
        <v/>
      </c>
      <c r="S1892" s="35" t="str">
        <f>IF(OR(O1892=1,Rapportage!H1892&lt;$X$3),IF(Rapportage!H1892&lt;"00:01","",(Rapportage!H1892-$X$2)),"")</f>
        <v/>
      </c>
      <c r="T1892" s="36" t="str">
        <f t="shared" si="184"/>
        <v/>
      </c>
      <c r="U1892" s="41" t="str">
        <f t="shared" si="185"/>
        <v/>
      </c>
      <c r="V1892" s="36" t="str">
        <f t="shared" si="186"/>
        <v/>
      </c>
      <c r="W1892" s="36" t="str">
        <f t="shared" si="187"/>
        <v/>
      </c>
      <c r="X1892" s="31"/>
      <c r="Y1892" s="31"/>
      <c r="Z1892" s="31" t="s">
        <v>11324</v>
      </c>
      <c r="AA1892" s="31">
        <v>1891</v>
      </c>
      <c r="AB1892" s="31"/>
      <c r="AC1892" s="31"/>
      <c r="AD1892" s="31"/>
      <c r="AE1892" s="31"/>
      <c r="AF1892" s="31"/>
    </row>
    <row r="1893" spans="1:32">
      <c r="A1893" s="31" t="str">
        <f>IF((Rapportage!A1893)="","",_xlfn.CONCAT(REPT("0",4-LEN(Rapportage!A1893)),Rapportage!A1893))</f>
        <v/>
      </c>
      <c r="B1893" s="31" t="s">
        <v>5682</v>
      </c>
      <c r="C1893" s="31" t="str">
        <f>IF((Rapportage!C1893)="","",_xlfn.CONCAT(REPT("0",10-LEN(Rapportage!C1893)),Rapportage!C1893))</f>
        <v/>
      </c>
      <c r="D1893" s="31" t="s">
        <v>5683</v>
      </c>
      <c r="E1893" s="31" t="s">
        <v>19474</v>
      </c>
      <c r="F1893" s="31" t="s">
        <v>16952</v>
      </c>
      <c r="G1893" s="31" t="s">
        <v>5684</v>
      </c>
      <c r="H1893" s="31" t="s">
        <v>11325</v>
      </c>
      <c r="I1893" s="31">
        <v>1766</v>
      </c>
      <c r="J1893" s="31" t="e">
        <f ca="1">IF(($AB$2-$AA$2) &gt;= 0,IF(LEN(TEXT((V1893)*100,"00000"))=3,_xlfn.CONCAT(0,TEXT((V1893)*100,"00000")),TEXT((V1893)*100,"00000")),empty)</f>
        <v>#NAME?</v>
      </c>
      <c r="K1893" s="31" t="str">
        <f t="shared" si="183"/>
        <v/>
      </c>
      <c r="L1893" s="31" t="s">
        <v>14433</v>
      </c>
      <c r="M1893" s="31"/>
      <c r="N1893" s="33" t="e">
        <f>MOD(Rapportage!H1893-Rapportage!F1893,1)-P1893</f>
        <v>#VALUE!</v>
      </c>
      <c r="O1893" s="31" t="str">
        <f>IF(Rapportage!G1893="","",Rapportage!G1893-Rapportage!E1893)</f>
        <v/>
      </c>
      <c r="P1893" s="35" t="str">
        <f>IF(Rapportage!K1893="","",(Rapportage!K1893*60)/1440)</f>
        <v/>
      </c>
      <c r="Q1893" s="40" t="str">
        <f>IF(O1893=1,1-((Rapportage!F1082-$X$2)),"")</f>
        <v/>
      </c>
      <c r="R1893" s="40" t="str">
        <f t="shared" si="182"/>
        <v/>
      </c>
      <c r="S1893" s="35" t="str">
        <f>IF(OR(O1893=1,Rapportage!H1893&lt;$X$3),IF(Rapportage!H1893&lt;"00:01","",(Rapportage!H1893-$X$2)),"")</f>
        <v/>
      </c>
      <c r="T1893" s="36" t="str">
        <f t="shared" si="184"/>
        <v/>
      </c>
      <c r="U1893" s="41" t="str">
        <f t="shared" si="185"/>
        <v/>
      </c>
      <c r="V1893" s="36" t="str">
        <f t="shared" si="186"/>
        <v/>
      </c>
      <c r="W1893" s="36" t="str">
        <f t="shared" si="187"/>
        <v/>
      </c>
      <c r="X1893" s="31"/>
      <c r="Y1893" s="31"/>
      <c r="Z1893" s="31" t="s">
        <v>11326</v>
      </c>
      <c r="AA1893" s="31">
        <v>1892</v>
      </c>
      <c r="AB1893" s="31"/>
      <c r="AC1893" s="31"/>
      <c r="AD1893" s="31"/>
      <c r="AE1893" s="31"/>
      <c r="AF1893" s="31"/>
    </row>
    <row r="1894" spans="1:32">
      <c r="A1894" s="31" t="str">
        <f>IF((Rapportage!A1894)="","",_xlfn.CONCAT(REPT("0",4-LEN(Rapportage!A1894)),Rapportage!A1894))</f>
        <v/>
      </c>
      <c r="B1894" s="31" t="s">
        <v>5685</v>
      </c>
      <c r="C1894" s="31" t="str">
        <f>IF((Rapportage!C1894)="","",_xlfn.CONCAT(REPT("0",10-LEN(Rapportage!C1894)),Rapportage!C1894))</f>
        <v/>
      </c>
      <c r="D1894" s="31" t="s">
        <v>5686</v>
      </c>
      <c r="E1894" s="31" t="s">
        <v>19475</v>
      </c>
      <c r="F1894" s="31" t="s">
        <v>16953</v>
      </c>
      <c r="G1894" s="31" t="s">
        <v>5687</v>
      </c>
      <c r="H1894" s="31" t="s">
        <v>11327</v>
      </c>
      <c r="I1894" s="31">
        <v>1766</v>
      </c>
      <c r="J1894" s="31" t="e">
        <f ca="1">IF(($AB$2-$AA$2) &gt;= 0,IF(LEN(TEXT((V1894)*100,"00000"))=3,_xlfn.CONCAT(0,TEXT((V1894)*100,"00000")),TEXT((V1894)*100,"00000")),empty)</f>
        <v>#NAME?</v>
      </c>
      <c r="K1894" s="31" t="str">
        <f t="shared" si="183"/>
        <v/>
      </c>
      <c r="L1894" s="31" t="s">
        <v>14434</v>
      </c>
      <c r="M1894" s="31"/>
      <c r="N1894" s="33" t="e">
        <f>MOD(Rapportage!H1894-Rapportage!F1894,1)-P1894</f>
        <v>#VALUE!</v>
      </c>
      <c r="O1894" s="31" t="str">
        <f>IF(Rapportage!G1894="","",Rapportage!G1894-Rapportage!E1894)</f>
        <v/>
      </c>
      <c r="P1894" s="35" t="str">
        <f>IF(Rapportage!K1894="","",(Rapportage!K1894*60)/1440)</f>
        <v/>
      </c>
      <c r="Q1894" s="40" t="str">
        <f>IF(O1894=1,1-((Rapportage!F1083-$X$2)),"")</f>
        <v/>
      </c>
      <c r="R1894" s="40" t="str">
        <f t="shared" si="182"/>
        <v/>
      </c>
      <c r="S1894" s="35" t="str">
        <f>IF(OR(O1894=1,Rapportage!H1894&lt;$X$3),IF(Rapportage!H1894&lt;"00:01","",(Rapportage!H1894-$X$2)),"")</f>
        <v/>
      </c>
      <c r="T1894" s="36" t="str">
        <f t="shared" si="184"/>
        <v/>
      </c>
      <c r="U1894" s="41" t="str">
        <f t="shared" si="185"/>
        <v/>
      </c>
      <c r="V1894" s="36" t="str">
        <f t="shared" si="186"/>
        <v/>
      </c>
      <c r="W1894" s="36" t="str">
        <f t="shared" si="187"/>
        <v/>
      </c>
      <c r="X1894" s="31"/>
      <c r="Y1894" s="31"/>
      <c r="Z1894" s="31" t="s">
        <v>11328</v>
      </c>
      <c r="AA1894" s="31">
        <v>1893</v>
      </c>
      <c r="AB1894" s="31"/>
      <c r="AC1894" s="31"/>
      <c r="AD1894" s="31"/>
      <c r="AE1894" s="31"/>
      <c r="AF1894" s="31"/>
    </row>
    <row r="1895" spans="1:32">
      <c r="A1895" s="31" t="str">
        <f>IF((Rapportage!A1895)="","",_xlfn.CONCAT(REPT("0",4-LEN(Rapportage!A1895)),Rapportage!A1895))</f>
        <v/>
      </c>
      <c r="B1895" s="31" t="s">
        <v>5688</v>
      </c>
      <c r="C1895" s="31" t="str">
        <f>IF((Rapportage!C1895)="","",_xlfn.CONCAT(REPT("0",10-LEN(Rapportage!C1895)),Rapportage!C1895))</f>
        <v/>
      </c>
      <c r="D1895" s="31" t="s">
        <v>5689</v>
      </c>
      <c r="E1895" s="31" t="s">
        <v>19476</v>
      </c>
      <c r="F1895" s="31" t="s">
        <v>16954</v>
      </c>
      <c r="G1895" s="31" t="s">
        <v>5690</v>
      </c>
      <c r="H1895" s="31" t="s">
        <v>11329</v>
      </c>
      <c r="I1895" s="31">
        <v>1766</v>
      </c>
      <c r="J1895" s="31" t="e">
        <f ca="1">IF(($AB$2-$AA$2) &gt;= 0,IF(LEN(TEXT((V1895)*100,"00000"))=3,_xlfn.CONCAT(0,TEXT((V1895)*100,"00000")),TEXT((V1895)*100,"00000")),empty)</f>
        <v>#NAME?</v>
      </c>
      <c r="K1895" s="31" t="str">
        <f t="shared" si="183"/>
        <v/>
      </c>
      <c r="L1895" s="31" t="s">
        <v>14435</v>
      </c>
      <c r="M1895" s="31"/>
      <c r="N1895" s="33" t="e">
        <f>MOD(Rapportage!H1895-Rapportage!F1895,1)-P1895</f>
        <v>#VALUE!</v>
      </c>
      <c r="O1895" s="31" t="str">
        <f>IF(Rapportage!G1895="","",Rapportage!G1895-Rapportage!E1895)</f>
        <v/>
      </c>
      <c r="P1895" s="35" t="str">
        <f>IF(Rapportage!K1895="","",(Rapportage!K1895*60)/1440)</f>
        <v/>
      </c>
      <c r="Q1895" s="40" t="str">
        <f>IF(O1895=1,1-((Rapportage!F1084-$X$2)),"")</f>
        <v/>
      </c>
      <c r="R1895" s="40" t="str">
        <f t="shared" si="182"/>
        <v/>
      </c>
      <c r="S1895" s="35" t="str">
        <f>IF(OR(O1895=1,Rapportage!H1895&lt;$X$3),IF(Rapportage!H1895&lt;"00:01","",(Rapportage!H1895-$X$2)),"")</f>
        <v/>
      </c>
      <c r="T1895" s="36" t="str">
        <f t="shared" si="184"/>
        <v/>
      </c>
      <c r="U1895" s="41" t="str">
        <f t="shared" si="185"/>
        <v/>
      </c>
      <c r="V1895" s="36" t="str">
        <f t="shared" si="186"/>
        <v/>
      </c>
      <c r="W1895" s="36" t="str">
        <f t="shared" si="187"/>
        <v/>
      </c>
      <c r="X1895" s="31"/>
      <c r="Y1895" s="31"/>
      <c r="Z1895" s="31" t="s">
        <v>11330</v>
      </c>
      <c r="AA1895" s="31">
        <v>1894</v>
      </c>
      <c r="AB1895" s="31"/>
      <c r="AC1895" s="31"/>
      <c r="AD1895" s="31"/>
      <c r="AE1895" s="31"/>
      <c r="AF1895" s="31"/>
    </row>
    <row r="1896" spans="1:32">
      <c r="A1896" s="31" t="str">
        <f>IF((Rapportage!A1896)="","",_xlfn.CONCAT(REPT("0",4-LEN(Rapportage!A1896)),Rapportage!A1896))</f>
        <v/>
      </c>
      <c r="B1896" s="31" t="s">
        <v>5691</v>
      </c>
      <c r="C1896" s="31" t="str">
        <f>IF((Rapportage!C1896)="","",_xlfn.CONCAT(REPT("0",10-LEN(Rapportage!C1896)),Rapportage!C1896))</f>
        <v/>
      </c>
      <c r="D1896" s="31" t="s">
        <v>5692</v>
      </c>
      <c r="E1896" s="31" t="s">
        <v>19477</v>
      </c>
      <c r="F1896" s="31" t="s">
        <v>16955</v>
      </c>
      <c r="G1896" s="31" t="s">
        <v>5693</v>
      </c>
      <c r="H1896" s="31" t="s">
        <v>11331</v>
      </c>
      <c r="I1896" s="31">
        <v>1766</v>
      </c>
      <c r="J1896" s="31" t="e">
        <f ca="1">IF(($AB$2-$AA$2) &gt;= 0,IF(LEN(TEXT((V1896)*100,"00000"))=3,_xlfn.CONCAT(0,TEXT((V1896)*100,"00000")),TEXT((V1896)*100,"00000")),empty)</f>
        <v>#NAME?</v>
      </c>
      <c r="K1896" s="31" t="str">
        <f t="shared" si="183"/>
        <v/>
      </c>
      <c r="L1896" s="31" t="s">
        <v>14436</v>
      </c>
      <c r="M1896" s="31"/>
      <c r="N1896" s="33" t="e">
        <f>MOD(Rapportage!H1896-Rapportage!F1896,1)-P1896</f>
        <v>#VALUE!</v>
      </c>
      <c r="O1896" s="31" t="str">
        <f>IF(Rapportage!G1896="","",Rapportage!G1896-Rapportage!E1896)</f>
        <v/>
      </c>
      <c r="P1896" s="35" t="str">
        <f>IF(Rapportage!K1896="","",(Rapportage!K1896*60)/1440)</f>
        <v/>
      </c>
      <c r="Q1896" s="40" t="str">
        <f>IF(O1896=1,1-((Rapportage!F1085-$X$2)),"")</f>
        <v/>
      </c>
      <c r="R1896" s="40" t="str">
        <f t="shared" si="182"/>
        <v/>
      </c>
      <c r="S1896" s="35" t="str">
        <f>IF(OR(O1896=1,Rapportage!H1896&lt;$X$3),IF(Rapportage!H1896&lt;"00:01","",(Rapportage!H1896-$X$2)),"")</f>
        <v/>
      </c>
      <c r="T1896" s="36" t="str">
        <f t="shared" si="184"/>
        <v/>
      </c>
      <c r="U1896" s="41" t="str">
        <f t="shared" si="185"/>
        <v/>
      </c>
      <c r="V1896" s="36" t="str">
        <f t="shared" si="186"/>
        <v/>
      </c>
      <c r="W1896" s="36" t="str">
        <f t="shared" si="187"/>
        <v/>
      </c>
      <c r="X1896" s="31"/>
      <c r="Y1896" s="31"/>
      <c r="Z1896" s="31" t="s">
        <v>11332</v>
      </c>
      <c r="AA1896" s="31">
        <v>1895</v>
      </c>
      <c r="AB1896" s="31"/>
      <c r="AC1896" s="31"/>
      <c r="AD1896" s="31"/>
      <c r="AE1896" s="31"/>
      <c r="AF1896" s="31"/>
    </row>
    <row r="1897" spans="1:32">
      <c r="A1897" s="31" t="str">
        <f>IF((Rapportage!A1897)="","",_xlfn.CONCAT(REPT("0",4-LEN(Rapportage!A1897)),Rapportage!A1897))</f>
        <v/>
      </c>
      <c r="B1897" s="31" t="s">
        <v>5694</v>
      </c>
      <c r="C1897" s="31" t="str">
        <f>IF((Rapportage!C1897)="","",_xlfn.CONCAT(REPT("0",10-LEN(Rapportage!C1897)),Rapportage!C1897))</f>
        <v/>
      </c>
      <c r="D1897" s="31" t="s">
        <v>5695</v>
      </c>
      <c r="E1897" s="31" t="s">
        <v>19478</v>
      </c>
      <c r="F1897" s="31" t="s">
        <v>16956</v>
      </c>
      <c r="G1897" s="31" t="s">
        <v>5696</v>
      </c>
      <c r="H1897" s="31" t="s">
        <v>11333</v>
      </c>
      <c r="I1897" s="31">
        <v>1766</v>
      </c>
      <c r="J1897" s="31" t="e">
        <f ca="1">IF(($AB$2-$AA$2) &gt;= 0,IF(LEN(TEXT((V1897)*100,"00000"))=3,_xlfn.CONCAT(0,TEXT((V1897)*100,"00000")),TEXT((V1897)*100,"00000")),empty)</f>
        <v>#NAME?</v>
      </c>
      <c r="K1897" s="31" t="str">
        <f t="shared" si="183"/>
        <v/>
      </c>
      <c r="L1897" s="31" t="s">
        <v>14437</v>
      </c>
      <c r="M1897" s="31"/>
      <c r="N1897" s="33" t="e">
        <f>MOD(Rapportage!H1897-Rapportage!F1897,1)-P1897</f>
        <v>#VALUE!</v>
      </c>
      <c r="O1897" s="31" t="str">
        <f>IF(Rapportage!G1897="","",Rapportage!G1897-Rapportage!E1897)</f>
        <v/>
      </c>
      <c r="P1897" s="35" t="str">
        <f>IF(Rapportage!K1897="","",(Rapportage!K1897*60)/1440)</f>
        <v/>
      </c>
      <c r="Q1897" s="40" t="str">
        <f>IF(O1897=1,1-((Rapportage!F1086-$X$2)),"")</f>
        <v/>
      </c>
      <c r="R1897" s="40" t="str">
        <f t="shared" si="182"/>
        <v/>
      </c>
      <c r="S1897" s="35" t="str">
        <f>IF(OR(O1897=1,Rapportage!H1897&lt;$X$3),IF(Rapportage!H1897&lt;"00:01","",(Rapportage!H1897-$X$2)),"")</f>
        <v/>
      </c>
      <c r="T1897" s="36" t="str">
        <f t="shared" si="184"/>
        <v/>
      </c>
      <c r="U1897" s="41" t="str">
        <f t="shared" si="185"/>
        <v/>
      </c>
      <c r="V1897" s="36" t="str">
        <f t="shared" si="186"/>
        <v/>
      </c>
      <c r="W1897" s="36" t="str">
        <f t="shared" si="187"/>
        <v/>
      </c>
      <c r="X1897" s="31"/>
      <c r="Y1897" s="31"/>
      <c r="Z1897" s="31" t="s">
        <v>11334</v>
      </c>
      <c r="AA1897" s="31">
        <v>1896</v>
      </c>
      <c r="AB1897" s="31"/>
      <c r="AC1897" s="31"/>
      <c r="AD1897" s="31"/>
      <c r="AE1897" s="31"/>
      <c r="AF1897" s="31"/>
    </row>
    <row r="1898" spans="1:32">
      <c r="A1898" s="31" t="str">
        <f>IF((Rapportage!A1898)="","",_xlfn.CONCAT(REPT("0",4-LEN(Rapportage!A1898)),Rapportage!A1898))</f>
        <v/>
      </c>
      <c r="B1898" s="31" t="s">
        <v>5697</v>
      </c>
      <c r="C1898" s="31" t="str">
        <f>IF((Rapportage!C1898)="","",_xlfn.CONCAT(REPT("0",10-LEN(Rapportage!C1898)),Rapportage!C1898))</f>
        <v/>
      </c>
      <c r="D1898" s="31" t="s">
        <v>5698</v>
      </c>
      <c r="E1898" s="31" t="s">
        <v>19479</v>
      </c>
      <c r="F1898" s="31" t="s">
        <v>16957</v>
      </c>
      <c r="G1898" s="31" t="s">
        <v>5699</v>
      </c>
      <c r="H1898" s="31" t="s">
        <v>11335</v>
      </c>
      <c r="I1898" s="31">
        <v>1766</v>
      </c>
      <c r="J1898" s="31" t="e">
        <f ca="1">IF(($AB$2-$AA$2) &gt;= 0,IF(LEN(TEXT((V1898)*100,"00000"))=3,_xlfn.CONCAT(0,TEXT((V1898)*100,"00000")),TEXT((V1898)*100,"00000")),empty)</f>
        <v>#NAME?</v>
      </c>
      <c r="K1898" s="31" t="str">
        <f t="shared" si="183"/>
        <v/>
      </c>
      <c r="L1898" s="31" t="s">
        <v>14438</v>
      </c>
      <c r="M1898" s="31"/>
      <c r="N1898" s="33" t="e">
        <f>MOD(Rapportage!H1898-Rapportage!F1898,1)-P1898</f>
        <v>#VALUE!</v>
      </c>
      <c r="O1898" s="31" t="str">
        <f>IF(Rapportage!G1898="","",Rapportage!G1898-Rapportage!E1898)</f>
        <v/>
      </c>
      <c r="P1898" s="35" t="str">
        <f>IF(Rapportage!K1898="","",(Rapportage!K1898*60)/1440)</f>
        <v/>
      </c>
      <c r="Q1898" s="40" t="str">
        <f>IF(O1898=1,1-((Rapportage!F1087-$X$2)),"")</f>
        <v/>
      </c>
      <c r="R1898" s="40" t="str">
        <f t="shared" si="182"/>
        <v/>
      </c>
      <c r="S1898" s="35" t="str">
        <f>IF(OR(O1898=1,Rapportage!H1898&lt;$X$3),IF(Rapportage!H1898&lt;"00:01","",(Rapportage!H1898-$X$2)),"")</f>
        <v/>
      </c>
      <c r="T1898" s="36" t="str">
        <f t="shared" si="184"/>
        <v/>
      </c>
      <c r="U1898" s="41" t="str">
        <f t="shared" si="185"/>
        <v/>
      </c>
      <c r="V1898" s="36" t="str">
        <f t="shared" si="186"/>
        <v/>
      </c>
      <c r="W1898" s="36" t="str">
        <f t="shared" si="187"/>
        <v/>
      </c>
      <c r="X1898" s="31"/>
      <c r="Y1898" s="31"/>
      <c r="Z1898" s="31" t="s">
        <v>11336</v>
      </c>
      <c r="AA1898" s="31">
        <v>1897</v>
      </c>
      <c r="AB1898" s="31"/>
      <c r="AC1898" s="31"/>
      <c r="AD1898" s="31"/>
      <c r="AE1898" s="31"/>
      <c r="AF1898" s="31"/>
    </row>
    <row r="1899" spans="1:32">
      <c r="A1899" s="31" t="str">
        <f>IF((Rapportage!A1899)="","",_xlfn.CONCAT(REPT("0",4-LEN(Rapportage!A1899)),Rapportage!A1899))</f>
        <v/>
      </c>
      <c r="B1899" s="31" t="s">
        <v>5700</v>
      </c>
      <c r="C1899" s="31" t="str">
        <f>IF((Rapportage!C1899)="","",_xlfn.CONCAT(REPT("0",10-LEN(Rapportage!C1899)),Rapportage!C1899))</f>
        <v/>
      </c>
      <c r="D1899" s="31" t="s">
        <v>5701</v>
      </c>
      <c r="E1899" s="31" t="s">
        <v>19480</v>
      </c>
      <c r="F1899" s="31" t="s">
        <v>16958</v>
      </c>
      <c r="G1899" s="31" t="s">
        <v>5702</v>
      </c>
      <c r="H1899" s="31" t="s">
        <v>11337</v>
      </c>
      <c r="I1899" s="31">
        <v>1766</v>
      </c>
      <c r="J1899" s="31" t="e">
        <f ca="1">IF(($AB$2-$AA$2) &gt;= 0,IF(LEN(TEXT((V1899)*100,"00000"))=3,_xlfn.CONCAT(0,TEXT((V1899)*100,"00000")),TEXT((V1899)*100,"00000")),empty)</f>
        <v>#NAME?</v>
      </c>
      <c r="K1899" s="31" t="str">
        <f t="shared" si="183"/>
        <v/>
      </c>
      <c r="L1899" s="31" t="s">
        <v>14439</v>
      </c>
      <c r="M1899" s="31"/>
      <c r="N1899" s="33" t="e">
        <f>MOD(Rapportage!H1899-Rapportage!F1899,1)-P1899</f>
        <v>#VALUE!</v>
      </c>
      <c r="O1899" s="31" t="str">
        <f>IF(Rapportage!G1899="","",Rapportage!G1899-Rapportage!E1899)</f>
        <v/>
      </c>
      <c r="P1899" s="35" t="str">
        <f>IF(Rapportage!K1899="","",(Rapportage!K1899*60)/1440)</f>
        <v/>
      </c>
      <c r="Q1899" s="40" t="str">
        <f>IF(O1899=1,1-((Rapportage!F1088-$X$2)),"")</f>
        <v/>
      </c>
      <c r="R1899" s="40" t="str">
        <f t="shared" si="182"/>
        <v/>
      </c>
      <c r="S1899" s="35" t="str">
        <f>IF(OR(O1899=1,Rapportage!H1899&lt;$X$3),IF(Rapportage!H1899&lt;"00:01","",(Rapportage!H1899-$X$2)),"")</f>
        <v/>
      </c>
      <c r="T1899" s="36" t="str">
        <f t="shared" si="184"/>
        <v/>
      </c>
      <c r="U1899" s="41" t="str">
        <f t="shared" si="185"/>
        <v/>
      </c>
      <c r="V1899" s="36" t="str">
        <f t="shared" si="186"/>
        <v/>
      </c>
      <c r="W1899" s="36" t="str">
        <f t="shared" si="187"/>
        <v/>
      </c>
      <c r="X1899" s="31"/>
      <c r="Y1899" s="31"/>
      <c r="Z1899" s="31" t="s">
        <v>11338</v>
      </c>
      <c r="AA1899" s="31">
        <v>1898</v>
      </c>
      <c r="AB1899" s="31"/>
      <c r="AC1899" s="31"/>
      <c r="AD1899" s="31"/>
      <c r="AE1899" s="31"/>
      <c r="AF1899" s="31"/>
    </row>
    <row r="1900" spans="1:32">
      <c r="A1900" s="31" t="str">
        <f>IF((Rapportage!A1900)="","",_xlfn.CONCAT(REPT("0",4-LEN(Rapportage!A1900)),Rapportage!A1900))</f>
        <v/>
      </c>
      <c r="B1900" s="31" t="s">
        <v>5703</v>
      </c>
      <c r="C1900" s="31" t="str">
        <f>IF((Rapportage!C1900)="","",_xlfn.CONCAT(REPT("0",10-LEN(Rapportage!C1900)),Rapportage!C1900))</f>
        <v/>
      </c>
      <c r="D1900" s="31" t="s">
        <v>5704</v>
      </c>
      <c r="E1900" s="31" t="s">
        <v>19481</v>
      </c>
      <c r="F1900" s="31" t="s">
        <v>16959</v>
      </c>
      <c r="G1900" s="31" t="s">
        <v>5705</v>
      </c>
      <c r="H1900" s="31" t="s">
        <v>11339</v>
      </c>
      <c r="I1900" s="31">
        <v>1766</v>
      </c>
      <c r="J1900" s="31" t="e">
        <f ca="1">IF(($AB$2-$AA$2) &gt;= 0,IF(LEN(TEXT((V1900)*100,"00000"))=3,_xlfn.CONCAT(0,TEXT((V1900)*100,"00000")),TEXT((V1900)*100,"00000")),empty)</f>
        <v>#NAME?</v>
      </c>
      <c r="K1900" s="31" t="str">
        <f t="shared" si="183"/>
        <v/>
      </c>
      <c r="L1900" s="31" t="s">
        <v>14440</v>
      </c>
      <c r="M1900" s="31"/>
      <c r="N1900" s="33" t="e">
        <f>MOD(Rapportage!H1900-Rapportage!F1900,1)-P1900</f>
        <v>#VALUE!</v>
      </c>
      <c r="O1900" s="31" t="str">
        <f>IF(Rapportage!G1900="","",Rapportage!G1900-Rapportage!E1900)</f>
        <v/>
      </c>
      <c r="P1900" s="35" t="str">
        <f>IF(Rapportage!K1900="","",(Rapportage!K1900*60)/1440)</f>
        <v/>
      </c>
      <c r="Q1900" s="40" t="str">
        <f>IF(O1900=1,1-((Rapportage!F1089-$X$2)),"")</f>
        <v/>
      </c>
      <c r="R1900" s="40" t="str">
        <f t="shared" si="182"/>
        <v/>
      </c>
      <c r="S1900" s="35" t="str">
        <f>IF(OR(O1900=1,Rapportage!H1900&lt;$X$3),IF(Rapportage!H1900&lt;"00:01","",(Rapportage!H1900-$X$2)),"")</f>
        <v/>
      </c>
      <c r="T1900" s="36" t="str">
        <f t="shared" si="184"/>
        <v/>
      </c>
      <c r="U1900" s="41" t="str">
        <f t="shared" si="185"/>
        <v/>
      </c>
      <c r="V1900" s="36" t="str">
        <f t="shared" si="186"/>
        <v/>
      </c>
      <c r="W1900" s="36" t="str">
        <f t="shared" si="187"/>
        <v/>
      </c>
      <c r="X1900" s="31"/>
      <c r="Y1900" s="31"/>
      <c r="Z1900" s="31" t="s">
        <v>11340</v>
      </c>
      <c r="AA1900" s="31">
        <v>1899</v>
      </c>
      <c r="AB1900" s="31"/>
      <c r="AC1900" s="31"/>
      <c r="AD1900" s="31"/>
      <c r="AE1900" s="31"/>
      <c r="AF1900" s="31"/>
    </row>
    <row r="1901" spans="1:32">
      <c r="A1901" s="31" t="str">
        <f>IF((Rapportage!A1901)="","",_xlfn.CONCAT(REPT("0",4-LEN(Rapportage!A1901)),Rapportage!A1901))</f>
        <v/>
      </c>
      <c r="B1901" s="31" t="s">
        <v>5706</v>
      </c>
      <c r="C1901" s="31" t="str">
        <f>IF((Rapportage!C1901)="","",_xlfn.CONCAT(REPT("0",10-LEN(Rapportage!C1901)),Rapportage!C1901))</f>
        <v/>
      </c>
      <c r="D1901" s="31" t="s">
        <v>5707</v>
      </c>
      <c r="E1901" s="31" t="s">
        <v>19482</v>
      </c>
      <c r="F1901" s="31" t="s">
        <v>16960</v>
      </c>
      <c r="G1901" s="31" t="s">
        <v>5708</v>
      </c>
      <c r="H1901" s="31" t="s">
        <v>11341</v>
      </c>
      <c r="I1901" s="31">
        <v>1766</v>
      </c>
      <c r="J1901" s="31" t="e">
        <f ca="1">IF(($AB$2-$AA$2) &gt;= 0,IF(LEN(TEXT((V1901)*100,"00000"))=3,_xlfn.CONCAT(0,TEXT((V1901)*100,"00000")),TEXT((V1901)*100,"00000")),empty)</f>
        <v>#NAME?</v>
      </c>
      <c r="K1901" s="31" t="str">
        <f t="shared" si="183"/>
        <v/>
      </c>
      <c r="L1901" s="31" t="s">
        <v>14441</v>
      </c>
      <c r="M1901" s="31"/>
      <c r="N1901" s="33" t="e">
        <f>MOD(Rapportage!H1901-Rapportage!F1901,1)-P1901</f>
        <v>#VALUE!</v>
      </c>
      <c r="O1901" s="31" t="str">
        <f>IF(Rapportage!G1901="","",Rapportage!G1901-Rapportage!E1901)</f>
        <v/>
      </c>
      <c r="P1901" s="35" t="str">
        <f>IF(Rapportage!K1901="","",(Rapportage!K1901*60)/1440)</f>
        <v/>
      </c>
      <c r="Q1901" s="40" t="str">
        <f>IF(O1901=1,1-((Rapportage!F1090-$X$2)),"")</f>
        <v/>
      </c>
      <c r="R1901" s="40" t="str">
        <f t="shared" si="182"/>
        <v/>
      </c>
      <c r="S1901" s="35" t="str">
        <f>IF(OR(O1901=1,Rapportage!H1901&lt;$X$3),IF(Rapportage!H1901&lt;"00:01","",(Rapportage!H1901-$X$2)),"")</f>
        <v/>
      </c>
      <c r="T1901" s="36" t="str">
        <f t="shared" si="184"/>
        <v/>
      </c>
      <c r="U1901" s="41" t="str">
        <f t="shared" si="185"/>
        <v/>
      </c>
      <c r="V1901" s="36" t="str">
        <f t="shared" si="186"/>
        <v/>
      </c>
      <c r="W1901" s="36" t="str">
        <f t="shared" si="187"/>
        <v/>
      </c>
      <c r="X1901" s="31"/>
      <c r="Y1901" s="31"/>
      <c r="Z1901" s="31" t="s">
        <v>11342</v>
      </c>
      <c r="AA1901" s="31">
        <v>1900</v>
      </c>
      <c r="AB1901" s="31"/>
      <c r="AC1901" s="31"/>
      <c r="AD1901" s="31"/>
      <c r="AE1901" s="31"/>
      <c r="AF1901" s="31"/>
    </row>
    <row r="1902" spans="1:32">
      <c r="A1902" s="31" t="str">
        <f>IF((Rapportage!A1902)="","",_xlfn.CONCAT(REPT("0",4-LEN(Rapportage!A1902)),Rapportage!A1902))</f>
        <v/>
      </c>
      <c r="B1902" s="31" t="s">
        <v>5709</v>
      </c>
      <c r="C1902" s="31" t="str">
        <f>IF((Rapportage!C1902)="","",_xlfn.CONCAT(REPT("0",10-LEN(Rapportage!C1902)),Rapportage!C1902))</f>
        <v/>
      </c>
      <c r="D1902" s="31" t="s">
        <v>5710</v>
      </c>
      <c r="E1902" s="31" t="s">
        <v>19483</v>
      </c>
      <c r="F1902" s="31" t="s">
        <v>16961</v>
      </c>
      <c r="G1902" s="31" t="s">
        <v>5711</v>
      </c>
      <c r="H1902" s="31" t="s">
        <v>11343</v>
      </c>
      <c r="I1902" s="31">
        <v>1766</v>
      </c>
      <c r="J1902" s="31" t="e">
        <f ca="1">IF(($AB$2-$AA$2) &gt;= 0,IF(LEN(TEXT((V1902)*100,"00000"))=3,_xlfn.CONCAT(0,TEXT((V1902)*100,"00000")),TEXT((V1902)*100,"00000")),empty)</f>
        <v>#NAME?</v>
      </c>
      <c r="K1902" s="31" t="str">
        <f t="shared" si="183"/>
        <v/>
      </c>
      <c r="L1902" s="31" t="s">
        <v>14442</v>
      </c>
      <c r="M1902" s="31"/>
      <c r="N1902" s="33" t="e">
        <f>MOD(Rapportage!H1902-Rapportage!F1902,1)-P1902</f>
        <v>#VALUE!</v>
      </c>
      <c r="O1902" s="31" t="str">
        <f>IF(Rapportage!G1902="","",Rapportage!G1902-Rapportage!E1902)</f>
        <v/>
      </c>
      <c r="P1902" s="35" t="str">
        <f>IF(Rapportage!K1902="","",(Rapportage!K1902*60)/1440)</f>
        <v/>
      </c>
      <c r="Q1902" s="40" t="str">
        <f>IF(O1902=1,1-((Rapportage!F1091-$X$2)),"")</f>
        <v/>
      </c>
      <c r="R1902" s="40" t="str">
        <f t="shared" si="182"/>
        <v/>
      </c>
      <c r="S1902" s="35" t="str">
        <f>IF(OR(O1902=1,Rapportage!H1902&lt;$X$3),IF(Rapportage!H1902&lt;"00:01","",(Rapportage!H1902-$X$2)),"")</f>
        <v/>
      </c>
      <c r="T1902" s="36" t="str">
        <f t="shared" si="184"/>
        <v/>
      </c>
      <c r="U1902" s="41" t="str">
        <f t="shared" si="185"/>
        <v/>
      </c>
      <c r="V1902" s="36" t="str">
        <f t="shared" si="186"/>
        <v/>
      </c>
      <c r="W1902" s="36" t="str">
        <f t="shared" si="187"/>
        <v/>
      </c>
      <c r="X1902" s="31"/>
      <c r="Y1902" s="31"/>
      <c r="Z1902" s="31" t="s">
        <v>11344</v>
      </c>
      <c r="AA1902" s="31">
        <v>1901</v>
      </c>
      <c r="AB1902" s="31"/>
      <c r="AC1902" s="31"/>
      <c r="AD1902" s="31"/>
      <c r="AE1902" s="31"/>
      <c r="AF1902" s="31"/>
    </row>
    <row r="1903" spans="1:32">
      <c r="A1903" s="31" t="str">
        <f>IF((Rapportage!A1903)="","",_xlfn.CONCAT(REPT("0",4-LEN(Rapportage!A1903)),Rapportage!A1903))</f>
        <v/>
      </c>
      <c r="B1903" s="31" t="s">
        <v>5712</v>
      </c>
      <c r="C1903" s="31" t="str">
        <f>IF((Rapportage!C1903)="","",_xlfn.CONCAT(REPT("0",10-LEN(Rapportage!C1903)),Rapportage!C1903))</f>
        <v/>
      </c>
      <c r="D1903" s="31" t="s">
        <v>5713</v>
      </c>
      <c r="E1903" s="31" t="s">
        <v>19484</v>
      </c>
      <c r="F1903" s="31" t="s">
        <v>16962</v>
      </c>
      <c r="G1903" s="31" t="s">
        <v>5714</v>
      </c>
      <c r="H1903" s="31" t="s">
        <v>11345</v>
      </c>
      <c r="I1903" s="31">
        <v>1766</v>
      </c>
      <c r="J1903" s="31" t="e">
        <f ca="1">IF(($AB$2-$AA$2) &gt;= 0,IF(LEN(TEXT((V1903)*100,"00000"))=3,_xlfn.CONCAT(0,TEXT((V1903)*100,"00000")),TEXT((V1903)*100,"00000")),empty)</f>
        <v>#NAME?</v>
      </c>
      <c r="K1903" s="31" t="str">
        <f t="shared" si="183"/>
        <v/>
      </c>
      <c r="L1903" s="31" t="s">
        <v>14443</v>
      </c>
      <c r="M1903" s="31"/>
      <c r="N1903" s="33" t="e">
        <f>MOD(Rapportage!H1903-Rapportage!F1903,1)-P1903</f>
        <v>#VALUE!</v>
      </c>
      <c r="O1903" s="31" t="str">
        <f>IF(Rapportage!G1903="","",Rapportage!G1903-Rapportage!E1903)</f>
        <v/>
      </c>
      <c r="P1903" s="35" t="str">
        <f>IF(Rapportage!K1903="","",(Rapportage!K1903*60)/1440)</f>
        <v/>
      </c>
      <c r="Q1903" s="40" t="str">
        <f>IF(O1903=1,1-((Rapportage!F1092-$X$2)),"")</f>
        <v/>
      </c>
      <c r="R1903" s="40" t="str">
        <f t="shared" si="182"/>
        <v/>
      </c>
      <c r="S1903" s="35" t="str">
        <f>IF(OR(O1903=1,Rapportage!H1903&lt;$X$3),IF(Rapportage!H1903&lt;"00:01","",(Rapportage!H1903-$X$2)),"")</f>
        <v/>
      </c>
      <c r="T1903" s="36" t="str">
        <f t="shared" si="184"/>
        <v/>
      </c>
      <c r="U1903" s="41" t="str">
        <f t="shared" si="185"/>
        <v/>
      </c>
      <c r="V1903" s="36" t="str">
        <f t="shared" si="186"/>
        <v/>
      </c>
      <c r="W1903" s="36" t="str">
        <f t="shared" si="187"/>
        <v/>
      </c>
      <c r="X1903" s="31"/>
      <c r="Y1903" s="31"/>
      <c r="Z1903" s="31" t="s">
        <v>11346</v>
      </c>
      <c r="AA1903" s="31">
        <v>1902</v>
      </c>
      <c r="AB1903" s="31"/>
      <c r="AC1903" s="31"/>
      <c r="AD1903" s="31"/>
      <c r="AE1903" s="31"/>
      <c r="AF1903" s="31"/>
    </row>
    <row r="1904" spans="1:32">
      <c r="A1904" s="31" t="str">
        <f>IF((Rapportage!A1904)="","",_xlfn.CONCAT(REPT("0",4-LEN(Rapportage!A1904)),Rapportage!A1904))</f>
        <v/>
      </c>
      <c r="B1904" s="31" t="s">
        <v>5715</v>
      </c>
      <c r="C1904" s="31" t="str">
        <f>IF((Rapportage!C1904)="","",_xlfn.CONCAT(REPT("0",10-LEN(Rapportage!C1904)),Rapportage!C1904))</f>
        <v/>
      </c>
      <c r="D1904" s="31" t="s">
        <v>5716</v>
      </c>
      <c r="E1904" s="31" t="s">
        <v>19485</v>
      </c>
      <c r="F1904" s="31" t="s">
        <v>16963</v>
      </c>
      <c r="G1904" s="31" t="s">
        <v>5717</v>
      </c>
      <c r="H1904" s="31" t="s">
        <v>11347</v>
      </c>
      <c r="I1904" s="31">
        <v>1766</v>
      </c>
      <c r="J1904" s="31" t="e">
        <f ca="1">IF(($AB$2-$AA$2) &gt;= 0,IF(LEN(TEXT((V1904)*100,"00000"))=3,_xlfn.CONCAT(0,TEXT((V1904)*100,"00000")),TEXT((V1904)*100,"00000")),empty)</f>
        <v>#NAME?</v>
      </c>
      <c r="K1904" s="31" t="str">
        <f t="shared" si="183"/>
        <v/>
      </c>
      <c r="L1904" s="31" t="s">
        <v>14444</v>
      </c>
      <c r="M1904" s="31"/>
      <c r="N1904" s="33" t="e">
        <f>MOD(Rapportage!H1904-Rapportage!F1904,1)-P1904</f>
        <v>#VALUE!</v>
      </c>
      <c r="O1904" s="31" t="str">
        <f>IF(Rapportage!G1904="","",Rapportage!G1904-Rapportage!E1904)</f>
        <v/>
      </c>
      <c r="P1904" s="35" t="str">
        <f>IF(Rapportage!K1904="","",(Rapportage!K1904*60)/1440)</f>
        <v/>
      </c>
      <c r="Q1904" s="40" t="str">
        <f>IF(O1904=1,1-((Rapportage!F1093-$X$2)),"")</f>
        <v/>
      </c>
      <c r="R1904" s="40" t="str">
        <f t="shared" si="182"/>
        <v/>
      </c>
      <c r="S1904" s="35" t="str">
        <f>IF(OR(O1904=1,Rapportage!H1904&lt;$X$3),IF(Rapportage!H1904&lt;"00:01","",(Rapportage!H1904-$X$2)),"")</f>
        <v/>
      </c>
      <c r="T1904" s="36" t="str">
        <f t="shared" si="184"/>
        <v/>
      </c>
      <c r="U1904" s="41" t="str">
        <f t="shared" si="185"/>
        <v/>
      </c>
      <c r="V1904" s="36" t="str">
        <f t="shared" si="186"/>
        <v/>
      </c>
      <c r="W1904" s="36" t="str">
        <f t="shared" si="187"/>
        <v/>
      </c>
      <c r="X1904" s="31"/>
      <c r="Y1904" s="31"/>
      <c r="Z1904" s="31" t="s">
        <v>11348</v>
      </c>
      <c r="AA1904" s="31">
        <v>1903</v>
      </c>
      <c r="AB1904" s="31"/>
      <c r="AC1904" s="31"/>
      <c r="AD1904" s="31"/>
      <c r="AE1904" s="31"/>
      <c r="AF1904" s="31"/>
    </row>
    <row r="1905" spans="1:32">
      <c r="A1905" s="31" t="str">
        <f>IF((Rapportage!A1905)="","",_xlfn.CONCAT(REPT("0",4-LEN(Rapportage!A1905)),Rapportage!A1905))</f>
        <v/>
      </c>
      <c r="B1905" s="31" t="s">
        <v>5718</v>
      </c>
      <c r="C1905" s="31" t="str">
        <f>IF((Rapportage!C1905)="","",_xlfn.CONCAT(REPT("0",10-LEN(Rapportage!C1905)),Rapportage!C1905))</f>
        <v/>
      </c>
      <c r="D1905" s="31" t="s">
        <v>5719</v>
      </c>
      <c r="E1905" s="31" t="s">
        <v>19486</v>
      </c>
      <c r="F1905" s="31" t="s">
        <v>16964</v>
      </c>
      <c r="G1905" s="31" t="s">
        <v>5720</v>
      </c>
      <c r="H1905" s="31" t="s">
        <v>11349</v>
      </c>
      <c r="I1905" s="31">
        <v>1766</v>
      </c>
      <c r="J1905" s="31" t="e">
        <f ca="1">IF(($AB$2-$AA$2) &gt;= 0,IF(LEN(TEXT((V1905)*100,"00000"))=3,_xlfn.CONCAT(0,TEXT((V1905)*100,"00000")),TEXT((V1905)*100,"00000")),empty)</f>
        <v>#NAME?</v>
      </c>
      <c r="K1905" s="31" t="str">
        <f t="shared" si="183"/>
        <v/>
      </c>
      <c r="L1905" s="31" t="s">
        <v>14445</v>
      </c>
      <c r="M1905" s="31"/>
      <c r="N1905" s="33" t="e">
        <f>MOD(Rapportage!H1905-Rapportage!F1905,1)-P1905</f>
        <v>#VALUE!</v>
      </c>
      <c r="O1905" s="31" t="str">
        <f>IF(Rapportage!G1905="","",Rapportage!G1905-Rapportage!E1905)</f>
        <v/>
      </c>
      <c r="P1905" s="35" t="str">
        <f>IF(Rapportage!K1905="","",(Rapportage!K1905*60)/1440)</f>
        <v/>
      </c>
      <c r="Q1905" s="40" t="str">
        <f>IF(O1905=1,1-((Rapportage!F1094-$X$2)),"")</f>
        <v/>
      </c>
      <c r="R1905" s="40" t="str">
        <f t="shared" si="182"/>
        <v/>
      </c>
      <c r="S1905" s="35" t="str">
        <f>IF(OR(O1905=1,Rapportage!H1905&lt;$X$3),IF(Rapportage!H1905&lt;"00:01","",(Rapportage!H1905-$X$2)),"")</f>
        <v/>
      </c>
      <c r="T1905" s="36" t="str">
        <f t="shared" si="184"/>
        <v/>
      </c>
      <c r="U1905" s="41" t="str">
        <f t="shared" si="185"/>
        <v/>
      </c>
      <c r="V1905" s="36" t="str">
        <f t="shared" si="186"/>
        <v/>
      </c>
      <c r="W1905" s="36" t="str">
        <f t="shared" si="187"/>
        <v/>
      </c>
      <c r="X1905" s="31"/>
      <c r="Y1905" s="31"/>
      <c r="Z1905" s="31" t="s">
        <v>11350</v>
      </c>
      <c r="AA1905" s="31">
        <v>1904</v>
      </c>
      <c r="AB1905" s="31"/>
      <c r="AC1905" s="31"/>
      <c r="AD1905" s="31"/>
      <c r="AE1905" s="31"/>
      <c r="AF1905" s="31"/>
    </row>
    <row r="1906" spans="1:32">
      <c r="A1906" s="31" t="str">
        <f>IF((Rapportage!A1906)="","",_xlfn.CONCAT(REPT("0",4-LEN(Rapportage!A1906)),Rapportage!A1906))</f>
        <v/>
      </c>
      <c r="B1906" s="31" t="s">
        <v>5721</v>
      </c>
      <c r="C1906" s="31" t="str">
        <f>IF((Rapportage!C1906)="","",_xlfn.CONCAT(REPT("0",10-LEN(Rapportage!C1906)),Rapportage!C1906))</f>
        <v/>
      </c>
      <c r="D1906" s="31" t="s">
        <v>5722</v>
      </c>
      <c r="E1906" s="31" t="s">
        <v>19487</v>
      </c>
      <c r="F1906" s="31" t="s">
        <v>16965</v>
      </c>
      <c r="G1906" s="31" t="s">
        <v>5723</v>
      </c>
      <c r="H1906" s="31" t="s">
        <v>11351</v>
      </c>
      <c r="I1906" s="31">
        <v>1766</v>
      </c>
      <c r="J1906" s="31" t="e">
        <f ca="1">IF(($AB$2-$AA$2) &gt;= 0,IF(LEN(TEXT((V1906)*100,"00000"))=3,_xlfn.CONCAT(0,TEXT((V1906)*100,"00000")),TEXT((V1906)*100,"00000")),empty)</f>
        <v>#NAME?</v>
      </c>
      <c r="K1906" s="31" t="str">
        <f t="shared" si="183"/>
        <v/>
      </c>
      <c r="L1906" s="31" t="s">
        <v>14446</v>
      </c>
      <c r="M1906" s="31"/>
      <c r="N1906" s="33" t="e">
        <f>MOD(Rapportage!H1906-Rapportage!F1906,1)-P1906</f>
        <v>#VALUE!</v>
      </c>
      <c r="O1906" s="31" t="str">
        <f>IF(Rapportage!G1906="","",Rapportage!G1906-Rapportage!E1906)</f>
        <v/>
      </c>
      <c r="P1906" s="35" t="str">
        <f>IF(Rapportage!K1906="","",(Rapportage!K1906*60)/1440)</f>
        <v/>
      </c>
      <c r="Q1906" s="40" t="str">
        <f>IF(O1906=1,1-((Rapportage!F1095-$X$2)),"")</f>
        <v/>
      </c>
      <c r="R1906" s="40" t="str">
        <f t="shared" si="182"/>
        <v/>
      </c>
      <c r="S1906" s="35" t="str">
        <f>IF(OR(O1906=1,Rapportage!H1906&lt;$X$3),IF(Rapportage!H1906&lt;"00:01","",(Rapportage!H1906-$X$2)),"")</f>
        <v/>
      </c>
      <c r="T1906" s="36" t="str">
        <f t="shared" si="184"/>
        <v/>
      </c>
      <c r="U1906" s="41" t="str">
        <f t="shared" si="185"/>
        <v/>
      </c>
      <c r="V1906" s="36" t="str">
        <f t="shared" si="186"/>
        <v/>
      </c>
      <c r="W1906" s="36" t="str">
        <f t="shared" si="187"/>
        <v/>
      </c>
      <c r="X1906" s="31"/>
      <c r="Y1906" s="31"/>
      <c r="Z1906" s="31" t="s">
        <v>11352</v>
      </c>
      <c r="AA1906" s="31">
        <v>1905</v>
      </c>
      <c r="AB1906" s="31"/>
      <c r="AC1906" s="31"/>
      <c r="AD1906" s="31"/>
      <c r="AE1906" s="31"/>
      <c r="AF1906" s="31"/>
    </row>
    <row r="1907" spans="1:32">
      <c r="A1907" s="31" t="str">
        <f>IF((Rapportage!A1907)="","",_xlfn.CONCAT(REPT("0",4-LEN(Rapportage!A1907)),Rapportage!A1907))</f>
        <v/>
      </c>
      <c r="B1907" s="31" t="s">
        <v>5724</v>
      </c>
      <c r="C1907" s="31" t="str">
        <f>IF((Rapportage!C1907)="","",_xlfn.CONCAT(REPT("0",10-LEN(Rapportage!C1907)),Rapportage!C1907))</f>
        <v/>
      </c>
      <c r="D1907" s="31" t="s">
        <v>5725</v>
      </c>
      <c r="E1907" s="31" t="s">
        <v>19488</v>
      </c>
      <c r="F1907" s="31" t="s">
        <v>16966</v>
      </c>
      <c r="G1907" s="31" t="s">
        <v>5726</v>
      </c>
      <c r="H1907" s="31" t="s">
        <v>11353</v>
      </c>
      <c r="I1907" s="31">
        <v>1766</v>
      </c>
      <c r="J1907" s="31" t="e">
        <f ca="1">IF(($AB$2-$AA$2) &gt;= 0,IF(LEN(TEXT((V1907)*100,"00000"))=3,_xlfn.CONCAT(0,TEXT((V1907)*100,"00000")),TEXT((V1907)*100,"00000")),empty)</f>
        <v>#NAME?</v>
      </c>
      <c r="K1907" s="31" t="str">
        <f t="shared" si="183"/>
        <v/>
      </c>
      <c r="L1907" s="31" t="s">
        <v>14447</v>
      </c>
      <c r="M1907" s="31"/>
      <c r="N1907" s="33" t="e">
        <f>MOD(Rapportage!H1907-Rapportage!F1907,1)-P1907</f>
        <v>#VALUE!</v>
      </c>
      <c r="O1907" s="31" t="str">
        <f>IF(Rapportage!G1907="","",Rapportage!G1907-Rapportage!E1907)</f>
        <v/>
      </c>
      <c r="P1907" s="35" t="str">
        <f>IF(Rapportage!K1907="","",(Rapportage!K1907*60)/1440)</f>
        <v/>
      </c>
      <c r="Q1907" s="40" t="str">
        <f>IF(O1907=1,1-((Rapportage!F1096-$X$2)),"")</f>
        <v/>
      </c>
      <c r="R1907" s="40" t="str">
        <f t="shared" si="182"/>
        <v/>
      </c>
      <c r="S1907" s="35" t="str">
        <f>IF(OR(O1907=1,Rapportage!H1907&lt;$X$3),IF(Rapportage!H1907&lt;"00:01","",(Rapportage!H1907-$X$2)),"")</f>
        <v/>
      </c>
      <c r="T1907" s="36" t="str">
        <f t="shared" si="184"/>
        <v/>
      </c>
      <c r="U1907" s="41" t="str">
        <f t="shared" si="185"/>
        <v/>
      </c>
      <c r="V1907" s="36" t="str">
        <f t="shared" si="186"/>
        <v/>
      </c>
      <c r="W1907" s="36" t="str">
        <f t="shared" si="187"/>
        <v/>
      </c>
      <c r="X1907" s="31"/>
      <c r="Y1907" s="31"/>
      <c r="Z1907" s="31" t="s">
        <v>11354</v>
      </c>
      <c r="AA1907" s="31">
        <v>1906</v>
      </c>
      <c r="AB1907" s="31"/>
      <c r="AC1907" s="31"/>
      <c r="AD1907" s="31"/>
      <c r="AE1907" s="31"/>
      <c r="AF1907" s="31"/>
    </row>
    <row r="1908" spans="1:32">
      <c r="A1908" s="31" t="str">
        <f>IF((Rapportage!A1908)="","",_xlfn.CONCAT(REPT("0",4-LEN(Rapportage!A1908)),Rapportage!A1908))</f>
        <v/>
      </c>
      <c r="B1908" s="31" t="s">
        <v>5727</v>
      </c>
      <c r="C1908" s="31" t="str">
        <f>IF((Rapportage!C1908)="","",_xlfn.CONCAT(REPT("0",10-LEN(Rapportage!C1908)),Rapportage!C1908))</f>
        <v/>
      </c>
      <c r="D1908" s="31" t="s">
        <v>5728</v>
      </c>
      <c r="E1908" s="31" t="s">
        <v>19489</v>
      </c>
      <c r="F1908" s="31" t="s">
        <v>16967</v>
      </c>
      <c r="G1908" s="31" t="s">
        <v>5729</v>
      </c>
      <c r="H1908" s="31" t="s">
        <v>11355</v>
      </c>
      <c r="I1908" s="31">
        <v>1766</v>
      </c>
      <c r="J1908" s="31" t="e">
        <f ca="1">IF(($AB$2-$AA$2) &gt;= 0,IF(LEN(TEXT((V1908)*100,"00000"))=3,_xlfn.CONCAT(0,TEXT((V1908)*100,"00000")),TEXT((V1908)*100,"00000")),empty)</f>
        <v>#NAME?</v>
      </c>
      <c r="K1908" s="31" t="str">
        <f t="shared" si="183"/>
        <v/>
      </c>
      <c r="L1908" s="31" t="s">
        <v>14448</v>
      </c>
      <c r="M1908" s="31"/>
      <c r="N1908" s="33" t="e">
        <f>MOD(Rapportage!H1908-Rapportage!F1908,1)-P1908</f>
        <v>#VALUE!</v>
      </c>
      <c r="O1908" s="31" t="str">
        <f>IF(Rapportage!G1908="","",Rapportage!G1908-Rapportage!E1908)</f>
        <v/>
      </c>
      <c r="P1908" s="35" t="str">
        <f>IF(Rapportage!K1908="","",(Rapportage!K1908*60)/1440)</f>
        <v/>
      </c>
      <c r="Q1908" s="40" t="str">
        <f>IF(O1908=1,1-((Rapportage!F1097-$X$2)),"")</f>
        <v/>
      </c>
      <c r="R1908" s="40" t="str">
        <f t="shared" si="182"/>
        <v/>
      </c>
      <c r="S1908" s="35" t="str">
        <f>IF(OR(O1908=1,Rapportage!H1908&lt;$X$3),IF(Rapportage!H1908&lt;"00:01","",(Rapportage!H1908-$X$2)),"")</f>
        <v/>
      </c>
      <c r="T1908" s="36" t="str">
        <f t="shared" si="184"/>
        <v/>
      </c>
      <c r="U1908" s="41" t="str">
        <f t="shared" si="185"/>
        <v/>
      </c>
      <c r="V1908" s="36" t="str">
        <f t="shared" si="186"/>
        <v/>
      </c>
      <c r="W1908" s="36" t="str">
        <f t="shared" si="187"/>
        <v/>
      </c>
      <c r="X1908" s="31"/>
      <c r="Y1908" s="31"/>
      <c r="Z1908" s="31" t="s">
        <v>11356</v>
      </c>
      <c r="AA1908" s="31">
        <v>1907</v>
      </c>
      <c r="AB1908" s="31"/>
      <c r="AC1908" s="31"/>
      <c r="AD1908" s="31"/>
      <c r="AE1908" s="31"/>
      <c r="AF1908" s="31"/>
    </row>
    <row r="1909" spans="1:32">
      <c r="A1909" s="31" t="str">
        <f>IF((Rapportage!A1909)="","",_xlfn.CONCAT(REPT("0",4-LEN(Rapportage!A1909)),Rapportage!A1909))</f>
        <v/>
      </c>
      <c r="B1909" s="31" t="s">
        <v>5730</v>
      </c>
      <c r="C1909" s="31" t="str">
        <f>IF((Rapportage!C1909)="","",_xlfn.CONCAT(REPT("0",10-LEN(Rapportage!C1909)),Rapportage!C1909))</f>
        <v/>
      </c>
      <c r="D1909" s="31" t="s">
        <v>5731</v>
      </c>
      <c r="E1909" s="31" t="s">
        <v>19490</v>
      </c>
      <c r="F1909" s="31" t="s">
        <v>16968</v>
      </c>
      <c r="G1909" s="31" t="s">
        <v>5732</v>
      </c>
      <c r="H1909" s="31" t="s">
        <v>11357</v>
      </c>
      <c r="I1909" s="31">
        <v>1766</v>
      </c>
      <c r="J1909" s="31" t="e">
        <f ca="1">IF(($AB$2-$AA$2) &gt;= 0,IF(LEN(TEXT((V1909)*100,"00000"))=3,_xlfn.CONCAT(0,TEXT((V1909)*100,"00000")),TEXT((V1909)*100,"00000")),empty)</f>
        <v>#NAME?</v>
      </c>
      <c r="K1909" s="31" t="str">
        <f t="shared" si="183"/>
        <v/>
      </c>
      <c r="L1909" s="31" t="s">
        <v>14449</v>
      </c>
      <c r="M1909" s="31"/>
      <c r="N1909" s="33" t="e">
        <f>MOD(Rapportage!H1909-Rapportage!F1909,1)-P1909</f>
        <v>#VALUE!</v>
      </c>
      <c r="O1909" s="31" t="str">
        <f>IF(Rapportage!G1909="","",Rapportage!G1909-Rapportage!E1909)</f>
        <v/>
      </c>
      <c r="P1909" s="35" t="str">
        <f>IF(Rapportage!K1909="","",(Rapportage!K1909*60)/1440)</f>
        <v/>
      </c>
      <c r="Q1909" s="40" t="str">
        <f>IF(O1909=1,1-((Rapportage!F1098-$X$2)),"")</f>
        <v/>
      </c>
      <c r="R1909" s="40" t="str">
        <f t="shared" si="182"/>
        <v/>
      </c>
      <c r="S1909" s="35" t="str">
        <f>IF(OR(O1909=1,Rapportage!H1909&lt;$X$3),IF(Rapportage!H1909&lt;"00:01","",(Rapportage!H1909-$X$2)),"")</f>
        <v/>
      </c>
      <c r="T1909" s="36" t="str">
        <f t="shared" si="184"/>
        <v/>
      </c>
      <c r="U1909" s="41" t="str">
        <f t="shared" si="185"/>
        <v/>
      </c>
      <c r="V1909" s="36" t="str">
        <f t="shared" si="186"/>
        <v/>
      </c>
      <c r="W1909" s="36" t="str">
        <f t="shared" si="187"/>
        <v/>
      </c>
      <c r="X1909" s="31"/>
      <c r="Y1909" s="31"/>
      <c r="Z1909" s="31" t="s">
        <v>11358</v>
      </c>
      <c r="AA1909" s="31">
        <v>1908</v>
      </c>
      <c r="AB1909" s="31"/>
      <c r="AC1909" s="31"/>
      <c r="AD1909" s="31"/>
      <c r="AE1909" s="31"/>
      <c r="AF1909" s="31"/>
    </row>
    <row r="1910" spans="1:32">
      <c r="A1910" s="31" t="str">
        <f>IF((Rapportage!A1910)="","",_xlfn.CONCAT(REPT("0",4-LEN(Rapportage!A1910)),Rapportage!A1910))</f>
        <v/>
      </c>
      <c r="B1910" s="31" t="s">
        <v>5733</v>
      </c>
      <c r="C1910" s="31" t="str">
        <f>IF((Rapportage!C1910)="","",_xlfn.CONCAT(REPT("0",10-LEN(Rapportage!C1910)),Rapportage!C1910))</f>
        <v/>
      </c>
      <c r="D1910" s="31" t="s">
        <v>5734</v>
      </c>
      <c r="E1910" s="31" t="s">
        <v>19491</v>
      </c>
      <c r="F1910" s="31" t="s">
        <v>16969</v>
      </c>
      <c r="G1910" s="31" t="s">
        <v>5735</v>
      </c>
      <c r="H1910" s="31" t="s">
        <v>11359</v>
      </c>
      <c r="I1910" s="31">
        <v>1766</v>
      </c>
      <c r="J1910" s="31" t="e">
        <f ca="1">IF(($AB$2-$AA$2) &gt;= 0,IF(LEN(TEXT((V1910)*100,"00000"))=3,_xlfn.CONCAT(0,TEXT((V1910)*100,"00000")),TEXT((V1910)*100,"00000")),empty)</f>
        <v>#NAME?</v>
      </c>
      <c r="K1910" s="31" t="str">
        <f t="shared" si="183"/>
        <v/>
      </c>
      <c r="L1910" s="31" t="s">
        <v>14450</v>
      </c>
      <c r="M1910" s="31"/>
      <c r="N1910" s="33" t="e">
        <f>MOD(Rapportage!H1910-Rapportage!F1910,1)-P1910</f>
        <v>#VALUE!</v>
      </c>
      <c r="O1910" s="31" t="str">
        <f>IF(Rapportage!G1910="","",Rapportage!G1910-Rapportage!E1910)</f>
        <v/>
      </c>
      <c r="P1910" s="35" t="str">
        <f>IF(Rapportage!K1910="","",(Rapportage!K1910*60)/1440)</f>
        <v/>
      </c>
      <c r="Q1910" s="40" t="str">
        <f>IF(O1910=1,1-((Rapportage!F1099-$X$2)),"")</f>
        <v/>
      </c>
      <c r="R1910" s="40" t="str">
        <f t="shared" si="182"/>
        <v/>
      </c>
      <c r="S1910" s="35" t="str">
        <f>IF(OR(O1910=1,Rapportage!H1910&lt;$X$3),IF(Rapportage!H1910&lt;"00:01","",(Rapportage!H1910-$X$2)),"")</f>
        <v/>
      </c>
      <c r="T1910" s="36" t="str">
        <f t="shared" si="184"/>
        <v/>
      </c>
      <c r="U1910" s="41" t="str">
        <f t="shared" si="185"/>
        <v/>
      </c>
      <c r="V1910" s="36" t="str">
        <f t="shared" si="186"/>
        <v/>
      </c>
      <c r="W1910" s="36" t="str">
        <f t="shared" si="187"/>
        <v/>
      </c>
      <c r="X1910" s="31"/>
      <c r="Y1910" s="31"/>
      <c r="Z1910" s="31" t="s">
        <v>11360</v>
      </c>
      <c r="AA1910" s="31">
        <v>1909</v>
      </c>
      <c r="AB1910" s="31"/>
      <c r="AC1910" s="31"/>
      <c r="AD1910" s="31"/>
      <c r="AE1910" s="31"/>
      <c r="AF1910" s="31"/>
    </row>
    <row r="1911" spans="1:32">
      <c r="A1911" s="31" t="str">
        <f>IF((Rapportage!A1911)="","",_xlfn.CONCAT(REPT("0",4-LEN(Rapportage!A1911)),Rapportage!A1911))</f>
        <v/>
      </c>
      <c r="B1911" s="31" t="s">
        <v>5736</v>
      </c>
      <c r="C1911" s="31" t="str">
        <f>IF((Rapportage!C1911)="","",_xlfn.CONCAT(REPT("0",10-LEN(Rapportage!C1911)),Rapportage!C1911))</f>
        <v/>
      </c>
      <c r="D1911" s="31" t="s">
        <v>5737</v>
      </c>
      <c r="E1911" s="31" t="s">
        <v>19492</v>
      </c>
      <c r="F1911" s="31" t="s">
        <v>16970</v>
      </c>
      <c r="G1911" s="31" t="s">
        <v>5738</v>
      </c>
      <c r="H1911" s="31" t="s">
        <v>11361</v>
      </c>
      <c r="I1911" s="31">
        <v>1766</v>
      </c>
      <c r="J1911" s="31" t="e">
        <f ca="1">IF(($AB$2-$AA$2) &gt;= 0,IF(LEN(TEXT((V1911)*100,"00000"))=3,_xlfn.CONCAT(0,TEXT((V1911)*100,"00000")),TEXT((V1911)*100,"00000")),empty)</f>
        <v>#NAME?</v>
      </c>
      <c r="K1911" s="31" t="str">
        <f t="shared" si="183"/>
        <v/>
      </c>
      <c r="L1911" s="31" t="s">
        <v>14451</v>
      </c>
      <c r="M1911" s="31"/>
      <c r="N1911" s="33" t="e">
        <f>MOD(Rapportage!H1911-Rapportage!F1911,1)-P1911</f>
        <v>#VALUE!</v>
      </c>
      <c r="O1911" s="31" t="str">
        <f>IF(Rapportage!G1911="","",Rapportage!G1911-Rapportage!E1911)</f>
        <v/>
      </c>
      <c r="P1911" s="35" t="str">
        <f>IF(Rapportage!K1911="","",(Rapportage!K1911*60)/1440)</f>
        <v/>
      </c>
      <c r="Q1911" s="40" t="str">
        <f>IF(O1911=1,1-((Rapportage!F1100-$X$2)),"")</f>
        <v/>
      </c>
      <c r="R1911" s="40" t="str">
        <f t="shared" si="182"/>
        <v/>
      </c>
      <c r="S1911" s="35" t="str">
        <f>IF(OR(O1911=1,Rapportage!H1911&lt;$X$3),IF(Rapportage!H1911&lt;"00:01","",(Rapportage!H1911-$X$2)),"")</f>
        <v/>
      </c>
      <c r="T1911" s="36" t="str">
        <f t="shared" si="184"/>
        <v/>
      </c>
      <c r="U1911" s="41" t="str">
        <f t="shared" si="185"/>
        <v/>
      </c>
      <c r="V1911" s="36" t="str">
        <f t="shared" si="186"/>
        <v/>
      </c>
      <c r="W1911" s="36" t="str">
        <f t="shared" si="187"/>
        <v/>
      </c>
      <c r="X1911" s="31"/>
      <c r="Y1911" s="31"/>
      <c r="Z1911" s="31" t="s">
        <v>11362</v>
      </c>
      <c r="AA1911" s="31">
        <v>1910</v>
      </c>
      <c r="AB1911" s="31"/>
      <c r="AC1911" s="31"/>
      <c r="AD1911" s="31"/>
      <c r="AE1911" s="31"/>
      <c r="AF1911" s="31"/>
    </row>
    <row r="1912" spans="1:32">
      <c r="A1912" s="31" t="str">
        <f>IF((Rapportage!A1912)="","",_xlfn.CONCAT(REPT("0",4-LEN(Rapportage!A1912)),Rapportage!A1912))</f>
        <v/>
      </c>
      <c r="B1912" s="31" t="s">
        <v>5739</v>
      </c>
      <c r="C1912" s="31" t="str">
        <f>IF((Rapportage!C1912)="","",_xlfn.CONCAT(REPT("0",10-LEN(Rapportage!C1912)),Rapportage!C1912))</f>
        <v/>
      </c>
      <c r="D1912" s="31" t="s">
        <v>5740</v>
      </c>
      <c r="E1912" s="31" t="s">
        <v>19493</v>
      </c>
      <c r="F1912" s="31" t="s">
        <v>16971</v>
      </c>
      <c r="G1912" s="31" t="s">
        <v>5741</v>
      </c>
      <c r="H1912" s="31" t="s">
        <v>11363</v>
      </c>
      <c r="I1912" s="31">
        <v>1766</v>
      </c>
      <c r="J1912" s="31" t="e">
        <f ca="1">IF(($AB$2-$AA$2) &gt;= 0,IF(LEN(TEXT((V1912)*100,"00000"))=3,_xlfn.CONCAT(0,TEXT((V1912)*100,"00000")),TEXT((V1912)*100,"00000")),empty)</f>
        <v>#NAME?</v>
      </c>
      <c r="K1912" s="31" t="str">
        <f t="shared" si="183"/>
        <v/>
      </c>
      <c r="L1912" s="31" t="s">
        <v>14452</v>
      </c>
      <c r="M1912" s="31"/>
      <c r="N1912" s="33" t="e">
        <f>MOD(Rapportage!H1912-Rapportage!F1912,1)-P1912</f>
        <v>#VALUE!</v>
      </c>
      <c r="O1912" s="31" t="str">
        <f>IF(Rapportage!G1912="","",Rapportage!G1912-Rapportage!E1912)</f>
        <v/>
      </c>
      <c r="P1912" s="35" t="str">
        <f>IF(Rapportage!K1912="","",(Rapportage!K1912*60)/1440)</f>
        <v/>
      </c>
      <c r="Q1912" s="40" t="str">
        <f>IF(O1912=1,1-((Rapportage!F1101-$X$2)),"")</f>
        <v/>
      </c>
      <c r="R1912" s="40" t="str">
        <f t="shared" si="182"/>
        <v/>
      </c>
      <c r="S1912" s="35" t="str">
        <f>IF(OR(O1912=1,Rapportage!H1912&lt;$X$3),IF(Rapportage!H1912&lt;"00:01","",(Rapportage!H1912-$X$2)),"")</f>
        <v/>
      </c>
      <c r="T1912" s="36" t="str">
        <f t="shared" si="184"/>
        <v/>
      </c>
      <c r="U1912" s="41" t="str">
        <f t="shared" si="185"/>
        <v/>
      </c>
      <c r="V1912" s="36" t="str">
        <f t="shared" si="186"/>
        <v/>
      </c>
      <c r="W1912" s="36" t="str">
        <f t="shared" si="187"/>
        <v/>
      </c>
      <c r="X1912" s="31"/>
      <c r="Y1912" s="31"/>
      <c r="Z1912" s="31" t="s">
        <v>11364</v>
      </c>
      <c r="AA1912" s="31">
        <v>1911</v>
      </c>
      <c r="AB1912" s="31"/>
      <c r="AC1912" s="31"/>
      <c r="AD1912" s="31"/>
      <c r="AE1912" s="31"/>
      <c r="AF1912" s="31"/>
    </row>
    <row r="1913" spans="1:32">
      <c r="A1913" s="31" t="str">
        <f>IF((Rapportage!A1913)="","",_xlfn.CONCAT(REPT("0",4-LEN(Rapportage!A1913)),Rapportage!A1913))</f>
        <v/>
      </c>
      <c r="B1913" s="31" t="s">
        <v>5742</v>
      </c>
      <c r="C1913" s="31" t="str">
        <f>IF((Rapportage!C1913)="","",_xlfn.CONCAT(REPT("0",10-LEN(Rapportage!C1913)),Rapportage!C1913))</f>
        <v/>
      </c>
      <c r="D1913" s="31" t="s">
        <v>5743</v>
      </c>
      <c r="E1913" s="31" t="s">
        <v>19494</v>
      </c>
      <c r="F1913" s="31" t="s">
        <v>16972</v>
      </c>
      <c r="G1913" s="31" t="s">
        <v>5744</v>
      </c>
      <c r="H1913" s="31" t="s">
        <v>11365</v>
      </c>
      <c r="I1913" s="31">
        <v>1766</v>
      </c>
      <c r="J1913" s="31" t="e">
        <f ca="1">IF(($AB$2-$AA$2) &gt;= 0,IF(LEN(TEXT((V1913)*100,"00000"))=3,_xlfn.CONCAT(0,TEXT((V1913)*100,"00000")),TEXT((V1913)*100,"00000")),empty)</f>
        <v>#NAME?</v>
      </c>
      <c r="K1913" s="31" t="str">
        <f t="shared" si="183"/>
        <v/>
      </c>
      <c r="L1913" s="31" t="s">
        <v>14453</v>
      </c>
      <c r="M1913" s="31"/>
      <c r="N1913" s="33" t="e">
        <f>MOD(Rapportage!H1913-Rapportage!F1913,1)-P1913</f>
        <v>#VALUE!</v>
      </c>
      <c r="O1913" s="31" t="str">
        <f>IF(Rapportage!G1913="","",Rapportage!G1913-Rapportage!E1913)</f>
        <v/>
      </c>
      <c r="P1913" s="35" t="str">
        <f>IF(Rapportage!K1913="","",(Rapportage!K1913*60)/1440)</f>
        <v/>
      </c>
      <c r="Q1913" s="40" t="str">
        <f>IF(O1913=1,1-((Rapportage!F1102-$X$2)),"")</f>
        <v/>
      </c>
      <c r="R1913" s="40" t="str">
        <f t="shared" si="182"/>
        <v/>
      </c>
      <c r="S1913" s="35" t="str">
        <f>IF(OR(O1913=1,Rapportage!H1913&lt;$X$3),IF(Rapportage!H1913&lt;"00:01","",(Rapportage!H1913-$X$2)),"")</f>
        <v/>
      </c>
      <c r="T1913" s="36" t="str">
        <f t="shared" si="184"/>
        <v/>
      </c>
      <c r="U1913" s="41" t="str">
        <f t="shared" si="185"/>
        <v/>
      </c>
      <c r="V1913" s="36" t="str">
        <f t="shared" si="186"/>
        <v/>
      </c>
      <c r="W1913" s="36" t="str">
        <f t="shared" si="187"/>
        <v/>
      </c>
      <c r="X1913" s="31"/>
      <c r="Y1913" s="31"/>
      <c r="Z1913" s="31" t="s">
        <v>11366</v>
      </c>
      <c r="AA1913" s="31">
        <v>1912</v>
      </c>
      <c r="AB1913" s="31"/>
      <c r="AC1913" s="31"/>
      <c r="AD1913" s="31"/>
      <c r="AE1913" s="31"/>
      <c r="AF1913" s="31"/>
    </row>
    <row r="1914" spans="1:32">
      <c r="A1914" s="31" t="str">
        <f>IF((Rapportage!A1914)="","",_xlfn.CONCAT(REPT("0",4-LEN(Rapportage!A1914)),Rapportage!A1914))</f>
        <v/>
      </c>
      <c r="B1914" s="31" t="s">
        <v>5745</v>
      </c>
      <c r="C1914" s="31" t="str">
        <f>IF((Rapportage!C1914)="","",_xlfn.CONCAT(REPT("0",10-LEN(Rapportage!C1914)),Rapportage!C1914))</f>
        <v/>
      </c>
      <c r="D1914" s="31" t="s">
        <v>5746</v>
      </c>
      <c r="E1914" s="31" t="s">
        <v>19495</v>
      </c>
      <c r="F1914" s="31" t="s">
        <v>16973</v>
      </c>
      <c r="G1914" s="31" t="s">
        <v>5747</v>
      </c>
      <c r="H1914" s="31" t="s">
        <v>11367</v>
      </c>
      <c r="I1914" s="31">
        <v>1766</v>
      </c>
      <c r="J1914" s="31" t="e">
        <f ca="1">IF(($AB$2-$AA$2) &gt;= 0,IF(LEN(TEXT((V1914)*100,"00000"))=3,_xlfn.CONCAT(0,TEXT((V1914)*100,"00000")),TEXT((V1914)*100,"00000")),empty)</f>
        <v>#NAME?</v>
      </c>
      <c r="K1914" s="31" t="str">
        <f t="shared" si="183"/>
        <v/>
      </c>
      <c r="L1914" s="31" t="s">
        <v>14454</v>
      </c>
      <c r="M1914" s="31"/>
      <c r="N1914" s="33" t="e">
        <f>MOD(Rapportage!H1914-Rapportage!F1914,1)-P1914</f>
        <v>#VALUE!</v>
      </c>
      <c r="O1914" s="31" t="str">
        <f>IF(Rapportage!G1914="","",Rapportage!G1914-Rapportage!E1914)</f>
        <v/>
      </c>
      <c r="P1914" s="35" t="str">
        <f>IF(Rapportage!K1914="","",(Rapportage!K1914*60)/1440)</f>
        <v/>
      </c>
      <c r="Q1914" s="40" t="str">
        <f>IF(O1914=1,1-((Rapportage!F1103-$X$2)),"")</f>
        <v/>
      </c>
      <c r="R1914" s="40" t="str">
        <f t="shared" si="182"/>
        <v/>
      </c>
      <c r="S1914" s="35" t="str">
        <f>IF(OR(O1914=1,Rapportage!H1914&lt;$X$3),IF(Rapportage!H1914&lt;"00:01","",(Rapportage!H1914-$X$2)),"")</f>
        <v/>
      </c>
      <c r="T1914" s="36" t="str">
        <f t="shared" si="184"/>
        <v/>
      </c>
      <c r="U1914" s="41" t="str">
        <f t="shared" si="185"/>
        <v/>
      </c>
      <c r="V1914" s="36" t="str">
        <f t="shared" si="186"/>
        <v/>
      </c>
      <c r="W1914" s="36" t="str">
        <f t="shared" si="187"/>
        <v/>
      </c>
      <c r="X1914" s="31"/>
      <c r="Y1914" s="31"/>
      <c r="Z1914" s="31" t="s">
        <v>11368</v>
      </c>
      <c r="AA1914" s="31">
        <v>1913</v>
      </c>
      <c r="AB1914" s="31"/>
      <c r="AC1914" s="31"/>
      <c r="AD1914" s="31"/>
      <c r="AE1914" s="31"/>
      <c r="AF1914" s="31"/>
    </row>
    <row r="1915" spans="1:32">
      <c r="A1915" s="31" t="str">
        <f>IF((Rapportage!A1915)="","",_xlfn.CONCAT(REPT("0",4-LEN(Rapportage!A1915)),Rapportage!A1915))</f>
        <v/>
      </c>
      <c r="B1915" s="31" t="s">
        <v>5748</v>
      </c>
      <c r="C1915" s="31" t="str">
        <f>IF((Rapportage!C1915)="","",_xlfn.CONCAT(REPT("0",10-LEN(Rapportage!C1915)),Rapportage!C1915))</f>
        <v/>
      </c>
      <c r="D1915" s="31" t="s">
        <v>5749</v>
      </c>
      <c r="E1915" s="31" t="s">
        <v>19496</v>
      </c>
      <c r="F1915" s="31" t="s">
        <v>16974</v>
      </c>
      <c r="G1915" s="31" t="s">
        <v>5750</v>
      </c>
      <c r="H1915" s="31" t="s">
        <v>11369</v>
      </c>
      <c r="I1915" s="31">
        <v>1766</v>
      </c>
      <c r="J1915" s="31" t="e">
        <f ca="1">IF(($AB$2-$AA$2) &gt;= 0,IF(LEN(TEXT((V1915)*100,"00000"))=3,_xlfn.CONCAT(0,TEXT((V1915)*100,"00000")),TEXT((V1915)*100,"00000")),empty)</f>
        <v>#NAME?</v>
      </c>
      <c r="K1915" s="31" t="str">
        <f t="shared" si="183"/>
        <v/>
      </c>
      <c r="L1915" s="31" t="s">
        <v>14455</v>
      </c>
      <c r="M1915" s="31"/>
      <c r="N1915" s="33" t="e">
        <f>MOD(Rapportage!H1915-Rapportage!F1915,1)-P1915</f>
        <v>#VALUE!</v>
      </c>
      <c r="O1915" s="31" t="str">
        <f>IF(Rapportage!G1915="","",Rapportage!G1915-Rapportage!E1915)</f>
        <v/>
      </c>
      <c r="P1915" s="35" t="str">
        <f>IF(Rapportage!K1915="","",(Rapportage!K1915*60)/1440)</f>
        <v/>
      </c>
      <c r="Q1915" s="40" t="str">
        <f>IF(O1915=1,1-((Rapportage!F1104-$X$2)),"")</f>
        <v/>
      </c>
      <c r="R1915" s="40" t="str">
        <f t="shared" si="182"/>
        <v/>
      </c>
      <c r="S1915" s="35" t="str">
        <f>IF(OR(O1915=1,Rapportage!H1915&lt;$X$3),IF(Rapportage!H1915&lt;"00:01","",(Rapportage!H1915-$X$2)),"")</f>
        <v/>
      </c>
      <c r="T1915" s="36" t="str">
        <f t="shared" si="184"/>
        <v/>
      </c>
      <c r="U1915" s="41" t="str">
        <f t="shared" si="185"/>
        <v/>
      </c>
      <c r="V1915" s="36" t="str">
        <f t="shared" si="186"/>
        <v/>
      </c>
      <c r="W1915" s="36" t="str">
        <f t="shared" si="187"/>
        <v/>
      </c>
      <c r="X1915" s="31"/>
      <c r="Y1915" s="31"/>
      <c r="Z1915" s="31" t="s">
        <v>11370</v>
      </c>
      <c r="AA1915" s="31">
        <v>1914</v>
      </c>
      <c r="AB1915" s="31"/>
      <c r="AC1915" s="31"/>
      <c r="AD1915" s="31"/>
      <c r="AE1915" s="31"/>
      <c r="AF1915" s="31"/>
    </row>
    <row r="1916" spans="1:32">
      <c r="A1916" s="31" t="str">
        <f>IF((Rapportage!A1916)="","",_xlfn.CONCAT(REPT("0",4-LEN(Rapportage!A1916)),Rapportage!A1916))</f>
        <v/>
      </c>
      <c r="B1916" s="31" t="s">
        <v>5751</v>
      </c>
      <c r="C1916" s="31" t="str">
        <f>IF((Rapportage!C1916)="","",_xlfn.CONCAT(REPT("0",10-LEN(Rapportage!C1916)),Rapportage!C1916))</f>
        <v/>
      </c>
      <c r="D1916" s="31" t="s">
        <v>5752</v>
      </c>
      <c r="E1916" s="31" t="s">
        <v>19497</v>
      </c>
      <c r="F1916" s="31" t="s">
        <v>16975</v>
      </c>
      <c r="G1916" s="31" t="s">
        <v>5753</v>
      </c>
      <c r="H1916" s="31" t="s">
        <v>11371</v>
      </c>
      <c r="I1916" s="31">
        <v>1766</v>
      </c>
      <c r="J1916" s="31" t="e">
        <f ca="1">IF(($AB$2-$AA$2) &gt;= 0,IF(LEN(TEXT((V1916)*100,"00000"))=3,_xlfn.CONCAT(0,TEXT((V1916)*100,"00000")),TEXT((V1916)*100,"00000")),empty)</f>
        <v>#NAME?</v>
      </c>
      <c r="K1916" s="31" t="str">
        <f t="shared" si="183"/>
        <v/>
      </c>
      <c r="L1916" s="31" t="s">
        <v>14456</v>
      </c>
      <c r="M1916" s="31"/>
      <c r="N1916" s="33" t="e">
        <f>MOD(Rapportage!H1916-Rapportage!F1916,1)-P1916</f>
        <v>#VALUE!</v>
      </c>
      <c r="O1916" s="31" t="str">
        <f>IF(Rapportage!G1916="","",Rapportage!G1916-Rapportage!E1916)</f>
        <v/>
      </c>
      <c r="P1916" s="35" t="str">
        <f>IF(Rapportage!K1916="","",(Rapportage!K1916*60)/1440)</f>
        <v/>
      </c>
      <c r="Q1916" s="40" t="str">
        <f>IF(O1916=1,1-((Rapportage!F1105-$X$2)),"")</f>
        <v/>
      </c>
      <c r="R1916" s="40" t="str">
        <f t="shared" si="182"/>
        <v/>
      </c>
      <c r="S1916" s="35" t="str">
        <f>IF(OR(O1916=1,Rapportage!H1916&lt;$X$3),IF(Rapportage!H1916&lt;"00:01","",(Rapportage!H1916-$X$2)),"")</f>
        <v/>
      </c>
      <c r="T1916" s="36" t="str">
        <f t="shared" si="184"/>
        <v/>
      </c>
      <c r="U1916" s="41" t="str">
        <f t="shared" si="185"/>
        <v/>
      </c>
      <c r="V1916" s="36" t="str">
        <f t="shared" si="186"/>
        <v/>
      </c>
      <c r="W1916" s="36" t="str">
        <f t="shared" si="187"/>
        <v/>
      </c>
      <c r="X1916" s="31"/>
      <c r="Y1916" s="31"/>
      <c r="Z1916" s="31" t="s">
        <v>11372</v>
      </c>
      <c r="AA1916" s="31">
        <v>1915</v>
      </c>
      <c r="AB1916" s="31"/>
      <c r="AC1916" s="31"/>
      <c r="AD1916" s="31"/>
      <c r="AE1916" s="31"/>
      <c r="AF1916" s="31"/>
    </row>
    <row r="1917" spans="1:32">
      <c r="A1917" s="31" t="str">
        <f>IF((Rapportage!A1917)="","",_xlfn.CONCAT(REPT("0",4-LEN(Rapportage!A1917)),Rapportage!A1917))</f>
        <v/>
      </c>
      <c r="B1917" s="31" t="s">
        <v>5754</v>
      </c>
      <c r="C1917" s="31" t="str">
        <f>IF((Rapportage!C1917)="","",_xlfn.CONCAT(REPT("0",10-LEN(Rapportage!C1917)),Rapportage!C1917))</f>
        <v/>
      </c>
      <c r="D1917" s="31" t="s">
        <v>5755</v>
      </c>
      <c r="E1917" s="31" t="s">
        <v>19498</v>
      </c>
      <c r="F1917" s="31" t="s">
        <v>16976</v>
      </c>
      <c r="G1917" s="31" t="s">
        <v>5756</v>
      </c>
      <c r="H1917" s="31" t="s">
        <v>11373</v>
      </c>
      <c r="I1917" s="31">
        <v>1766</v>
      </c>
      <c r="J1917" s="31" t="e">
        <f ca="1">IF(($AB$2-$AA$2) &gt;= 0,IF(LEN(TEXT((V1917)*100,"00000"))=3,_xlfn.CONCAT(0,TEXT((V1917)*100,"00000")),TEXT((V1917)*100,"00000")),empty)</f>
        <v>#NAME?</v>
      </c>
      <c r="K1917" s="31" t="str">
        <f t="shared" si="183"/>
        <v/>
      </c>
      <c r="L1917" s="31" t="s">
        <v>14457</v>
      </c>
      <c r="M1917" s="31"/>
      <c r="N1917" s="33" t="e">
        <f>MOD(Rapportage!H1917-Rapportage!F1917,1)-P1917</f>
        <v>#VALUE!</v>
      </c>
      <c r="O1917" s="31" t="str">
        <f>IF(Rapportage!G1917="","",Rapportage!G1917-Rapportage!E1917)</f>
        <v/>
      </c>
      <c r="P1917" s="35" t="str">
        <f>IF(Rapportage!K1917="","",(Rapportage!K1917*60)/1440)</f>
        <v/>
      </c>
      <c r="Q1917" s="40" t="str">
        <f>IF(O1917=1,1-((Rapportage!F1106-$X$2)),"")</f>
        <v/>
      </c>
      <c r="R1917" s="40" t="str">
        <f t="shared" si="182"/>
        <v/>
      </c>
      <c r="S1917" s="35" t="str">
        <f>IF(OR(O1917=1,Rapportage!H1917&lt;$X$3),IF(Rapportage!H1917&lt;"00:01","",(Rapportage!H1917-$X$2)),"")</f>
        <v/>
      </c>
      <c r="T1917" s="36" t="str">
        <f t="shared" si="184"/>
        <v/>
      </c>
      <c r="U1917" s="41" t="str">
        <f t="shared" si="185"/>
        <v/>
      </c>
      <c r="V1917" s="36" t="str">
        <f t="shared" si="186"/>
        <v/>
      </c>
      <c r="W1917" s="36" t="str">
        <f t="shared" si="187"/>
        <v/>
      </c>
      <c r="X1917" s="31"/>
      <c r="Y1917" s="31"/>
      <c r="Z1917" s="31" t="s">
        <v>11374</v>
      </c>
      <c r="AA1917" s="31">
        <v>1916</v>
      </c>
      <c r="AB1917" s="31"/>
      <c r="AC1917" s="31"/>
      <c r="AD1917" s="31"/>
      <c r="AE1917" s="31"/>
      <c r="AF1917" s="31"/>
    </row>
    <row r="1918" spans="1:32">
      <c r="A1918" s="31" t="str">
        <f>IF((Rapportage!A1918)="","",_xlfn.CONCAT(REPT("0",4-LEN(Rapportage!A1918)),Rapportage!A1918))</f>
        <v/>
      </c>
      <c r="B1918" s="31" t="s">
        <v>5757</v>
      </c>
      <c r="C1918" s="31" t="str">
        <f>IF((Rapportage!C1918)="","",_xlfn.CONCAT(REPT("0",10-LEN(Rapportage!C1918)),Rapportage!C1918))</f>
        <v/>
      </c>
      <c r="D1918" s="31" t="s">
        <v>5758</v>
      </c>
      <c r="E1918" s="31" t="s">
        <v>19499</v>
      </c>
      <c r="F1918" s="31" t="s">
        <v>16977</v>
      </c>
      <c r="G1918" s="31" t="s">
        <v>5759</v>
      </c>
      <c r="H1918" s="31" t="s">
        <v>11375</v>
      </c>
      <c r="I1918" s="31">
        <v>1766</v>
      </c>
      <c r="J1918" s="31" t="e">
        <f ca="1">IF(($AB$2-$AA$2) &gt;= 0,IF(LEN(TEXT((V1918)*100,"00000"))=3,_xlfn.CONCAT(0,TEXT((V1918)*100,"00000")),TEXT((V1918)*100,"00000")),empty)</f>
        <v>#NAME?</v>
      </c>
      <c r="K1918" s="31" t="str">
        <f t="shared" si="183"/>
        <v/>
      </c>
      <c r="L1918" s="31" t="s">
        <v>14458</v>
      </c>
      <c r="M1918" s="31"/>
      <c r="N1918" s="33" t="e">
        <f>MOD(Rapportage!H1918-Rapportage!F1918,1)-P1918</f>
        <v>#VALUE!</v>
      </c>
      <c r="O1918" s="31" t="str">
        <f>IF(Rapportage!G1918="","",Rapportage!G1918-Rapportage!E1918)</f>
        <v/>
      </c>
      <c r="P1918" s="35" t="str">
        <f>IF(Rapportage!K1918="","",(Rapportage!K1918*60)/1440)</f>
        <v/>
      </c>
      <c r="Q1918" s="40" t="str">
        <f>IF(O1918=1,1-((Rapportage!F1107-$X$2)),"")</f>
        <v/>
      </c>
      <c r="R1918" s="40" t="str">
        <f t="shared" si="182"/>
        <v/>
      </c>
      <c r="S1918" s="35" t="str">
        <f>IF(OR(O1918=1,Rapportage!H1918&lt;$X$3),IF(Rapportage!H1918&lt;"00:01","",(Rapportage!H1918-$X$2)),"")</f>
        <v/>
      </c>
      <c r="T1918" s="36" t="str">
        <f t="shared" si="184"/>
        <v/>
      </c>
      <c r="U1918" s="41" t="str">
        <f t="shared" si="185"/>
        <v/>
      </c>
      <c r="V1918" s="36" t="str">
        <f t="shared" si="186"/>
        <v/>
      </c>
      <c r="W1918" s="36" t="str">
        <f t="shared" si="187"/>
        <v/>
      </c>
      <c r="X1918" s="31"/>
      <c r="Y1918" s="31"/>
      <c r="Z1918" s="31" t="s">
        <v>11376</v>
      </c>
      <c r="AA1918" s="31">
        <v>1917</v>
      </c>
      <c r="AB1918" s="31"/>
      <c r="AC1918" s="31"/>
      <c r="AD1918" s="31"/>
      <c r="AE1918" s="31"/>
      <c r="AF1918" s="31"/>
    </row>
    <row r="1919" spans="1:32">
      <c r="A1919" s="31" t="str">
        <f>IF((Rapportage!A1919)="","",_xlfn.CONCAT(REPT("0",4-LEN(Rapportage!A1919)),Rapportage!A1919))</f>
        <v/>
      </c>
      <c r="B1919" s="31" t="s">
        <v>5760</v>
      </c>
      <c r="C1919" s="31" t="str">
        <f>IF((Rapportage!C1919)="","",_xlfn.CONCAT(REPT("0",10-LEN(Rapportage!C1919)),Rapportage!C1919))</f>
        <v/>
      </c>
      <c r="D1919" s="31" t="s">
        <v>5761</v>
      </c>
      <c r="E1919" s="31" t="s">
        <v>19500</v>
      </c>
      <c r="F1919" s="31" t="s">
        <v>16978</v>
      </c>
      <c r="G1919" s="31" t="s">
        <v>5762</v>
      </c>
      <c r="H1919" s="31" t="s">
        <v>11377</v>
      </c>
      <c r="I1919" s="31">
        <v>1766</v>
      </c>
      <c r="J1919" s="31" t="e">
        <f ca="1">IF(($AB$2-$AA$2) &gt;= 0,IF(LEN(TEXT((V1919)*100,"00000"))=3,_xlfn.CONCAT(0,TEXT((V1919)*100,"00000")),TEXT((V1919)*100,"00000")),empty)</f>
        <v>#NAME?</v>
      </c>
      <c r="K1919" s="31" t="str">
        <f t="shared" si="183"/>
        <v/>
      </c>
      <c r="L1919" s="31" t="s">
        <v>14459</v>
      </c>
      <c r="M1919" s="31"/>
      <c r="N1919" s="33" t="e">
        <f>MOD(Rapportage!H1919-Rapportage!F1919,1)-P1919</f>
        <v>#VALUE!</v>
      </c>
      <c r="O1919" s="31" t="str">
        <f>IF(Rapportage!G1919="","",Rapportage!G1919-Rapportage!E1919)</f>
        <v/>
      </c>
      <c r="P1919" s="35" t="str">
        <f>IF(Rapportage!K1919="","",(Rapportage!K1919*60)/1440)</f>
        <v/>
      </c>
      <c r="Q1919" s="40" t="str">
        <f>IF(O1919=1,1-((Rapportage!F1108-$X$2)),"")</f>
        <v/>
      </c>
      <c r="R1919" s="40" t="str">
        <f t="shared" si="182"/>
        <v/>
      </c>
      <c r="S1919" s="35" t="str">
        <f>IF(OR(O1919=1,Rapportage!H1919&lt;$X$3),IF(Rapportage!H1919&lt;"00:01","",(Rapportage!H1919-$X$2)),"")</f>
        <v/>
      </c>
      <c r="T1919" s="36" t="str">
        <f t="shared" si="184"/>
        <v/>
      </c>
      <c r="U1919" s="41" t="str">
        <f t="shared" si="185"/>
        <v/>
      </c>
      <c r="V1919" s="36" t="str">
        <f t="shared" si="186"/>
        <v/>
      </c>
      <c r="W1919" s="36" t="str">
        <f t="shared" si="187"/>
        <v/>
      </c>
      <c r="X1919" s="31"/>
      <c r="Y1919" s="31"/>
      <c r="Z1919" s="31" t="s">
        <v>11378</v>
      </c>
      <c r="AA1919" s="31">
        <v>1918</v>
      </c>
      <c r="AB1919" s="31"/>
      <c r="AC1919" s="31"/>
      <c r="AD1919" s="31"/>
      <c r="AE1919" s="31"/>
      <c r="AF1919" s="31"/>
    </row>
    <row r="1920" spans="1:32">
      <c r="A1920" s="31" t="str">
        <f>IF((Rapportage!A1920)="","",_xlfn.CONCAT(REPT("0",4-LEN(Rapportage!A1920)),Rapportage!A1920))</f>
        <v/>
      </c>
      <c r="B1920" s="31" t="s">
        <v>5763</v>
      </c>
      <c r="C1920" s="31" t="str">
        <f>IF((Rapportage!C1920)="","",_xlfn.CONCAT(REPT("0",10-LEN(Rapportage!C1920)),Rapportage!C1920))</f>
        <v/>
      </c>
      <c r="D1920" s="31" t="s">
        <v>5764</v>
      </c>
      <c r="E1920" s="31" t="s">
        <v>19501</v>
      </c>
      <c r="F1920" s="31" t="s">
        <v>16979</v>
      </c>
      <c r="G1920" s="31" t="s">
        <v>5765</v>
      </c>
      <c r="H1920" s="31" t="s">
        <v>11379</v>
      </c>
      <c r="I1920" s="31">
        <v>1766</v>
      </c>
      <c r="J1920" s="31" t="e">
        <f ca="1">IF(($AB$2-$AA$2) &gt;= 0,IF(LEN(TEXT((V1920)*100,"00000"))=3,_xlfn.CONCAT(0,TEXT((V1920)*100,"00000")),TEXT((V1920)*100,"00000")),empty)</f>
        <v>#NAME?</v>
      </c>
      <c r="K1920" s="31" t="str">
        <f t="shared" si="183"/>
        <v/>
      </c>
      <c r="L1920" s="31" t="s">
        <v>14460</v>
      </c>
      <c r="M1920" s="31"/>
      <c r="N1920" s="33" t="e">
        <f>MOD(Rapportage!H1920-Rapportage!F1920,1)-P1920</f>
        <v>#VALUE!</v>
      </c>
      <c r="O1920" s="31" t="str">
        <f>IF(Rapportage!G1920="","",Rapportage!G1920-Rapportage!E1920)</f>
        <v/>
      </c>
      <c r="P1920" s="35" t="str">
        <f>IF(Rapportage!K1920="","",(Rapportage!K1920*60)/1440)</f>
        <v/>
      </c>
      <c r="Q1920" s="40" t="str">
        <f>IF(O1920=1,1-((Rapportage!F1109-$X$2)),"")</f>
        <v/>
      </c>
      <c r="R1920" s="40" t="str">
        <f t="shared" si="182"/>
        <v/>
      </c>
      <c r="S1920" s="35" t="str">
        <f>IF(OR(O1920=1,Rapportage!H1920&lt;$X$3),IF(Rapportage!H1920&lt;"00:01","",(Rapportage!H1920-$X$2)),"")</f>
        <v/>
      </c>
      <c r="T1920" s="36" t="str">
        <f t="shared" si="184"/>
        <v/>
      </c>
      <c r="U1920" s="41" t="str">
        <f t="shared" si="185"/>
        <v/>
      </c>
      <c r="V1920" s="36" t="str">
        <f t="shared" si="186"/>
        <v/>
      </c>
      <c r="W1920" s="36" t="str">
        <f t="shared" si="187"/>
        <v/>
      </c>
      <c r="X1920" s="31"/>
      <c r="Y1920" s="31"/>
      <c r="Z1920" s="31" t="s">
        <v>11380</v>
      </c>
      <c r="AA1920" s="31">
        <v>1919</v>
      </c>
      <c r="AB1920" s="31"/>
      <c r="AC1920" s="31"/>
      <c r="AD1920" s="31"/>
      <c r="AE1920" s="31"/>
      <c r="AF1920" s="31"/>
    </row>
    <row r="1921" spans="1:32">
      <c r="A1921" s="31" t="str">
        <f>IF((Rapportage!A1921)="","",_xlfn.CONCAT(REPT("0",4-LEN(Rapportage!A1921)),Rapportage!A1921))</f>
        <v/>
      </c>
      <c r="B1921" s="31" t="s">
        <v>5766</v>
      </c>
      <c r="C1921" s="31" t="str">
        <f>IF((Rapportage!C1921)="","",_xlfn.CONCAT(REPT("0",10-LEN(Rapportage!C1921)),Rapportage!C1921))</f>
        <v/>
      </c>
      <c r="D1921" s="31" t="s">
        <v>5767</v>
      </c>
      <c r="E1921" s="31" t="s">
        <v>19502</v>
      </c>
      <c r="F1921" s="31" t="s">
        <v>16980</v>
      </c>
      <c r="G1921" s="31" t="s">
        <v>5768</v>
      </c>
      <c r="H1921" s="31" t="s">
        <v>11381</v>
      </c>
      <c r="I1921" s="31">
        <v>1766</v>
      </c>
      <c r="J1921" s="31" t="e">
        <f ca="1">IF(($AB$2-$AA$2) &gt;= 0,IF(LEN(TEXT((V1921)*100,"00000"))=3,_xlfn.CONCAT(0,TEXT((V1921)*100,"00000")),TEXT((V1921)*100,"00000")),empty)</f>
        <v>#NAME?</v>
      </c>
      <c r="K1921" s="31" t="str">
        <f t="shared" si="183"/>
        <v/>
      </c>
      <c r="L1921" s="31" t="s">
        <v>14461</v>
      </c>
      <c r="M1921" s="31"/>
      <c r="N1921" s="33" t="e">
        <f>MOD(Rapportage!H1921-Rapportage!F1921,1)-P1921</f>
        <v>#VALUE!</v>
      </c>
      <c r="O1921" s="31" t="str">
        <f>IF(Rapportage!G1921="","",Rapportage!G1921-Rapportage!E1921)</f>
        <v/>
      </c>
      <c r="P1921" s="35" t="str">
        <f>IF(Rapportage!K1921="","",(Rapportage!K1921*60)/1440)</f>
        <v/>
      </c>
      <c r="Q1921" s="40" t="str">
        <f>IF(O1921=1,1-((Rapportage!F1110-$X$2)),"")</f>
        <v/>
      </c>
      <c r="R1921" s="40" t="str">
        <f t="shared" si="182"/>
        <v/>
      </c>
      <c r="S1921" s="35" t="str">
        <f>IF(OR(O1921=1,Rapportage!H1921&lt;$X$3),IF(Rapportage!H1921&lt;"00:01","",(Rapportage!H1921-$X$2)),"")</f>
        <v/>
      </c>
      <c r="T1921" s="36" t="str">
        <f t="shared" si="184"/>
        <v/>
      </c>
      <c r="U1921" s="41" t="str">
        <f t="shared" si="185"/>
        <v/>
      </c>
      <c r="V1921" s="36" t="str">
        <f t="shared" si="186"/>
        <v/>
      </c>
      <c r="W1921" s="36" t="str">
        <f t="shared" si="187"/>
        <v/>
      </c>
      <c r="X1921" s="31"/>
      <c r="Y1921" s="31"/>
      <c r="Z1921" s="31" t="s">
        <v>11382</v>
      </c>
      <c r="AA1921" s="31">
        <v>1920</v>
      </c>
      <c r="AB1921" s="31"/>
      <c r="AC1921" s="31"/>
      <c r="AD1921" s="31"/>
      <c r="AE1921" s="31"/>
      <c r="AF1921" s="31"/>
    </row>
    <row r="1922" spans="1:32">
      <c r="A1922" s="31" t="str">
        <f>IF((Rapportage!A1922)="","",_xlfn.CONCAT(REPT("0",4-LEN(Rapportage!A1922)),Rapportage!A1922))</f>
        <v/>
      </c>
      <c r="B1922" s="31" t="s">
        <v>5769</v>
      </c>
      <c r="C1922" s="31" t="str">
        <f>IF((Rapportage!C1922)="","",_xlfn.CONCAT(REPT("0",10-LEN(Rapportage!C1922)),Rapportage!C1922))</f>
        <v/>
      </c>
      <c r="D1922" s="31" t="s">
        <v>5770</v>
      </c>
      <c r="E1922" s="31" t="s">
        <v>19503</v>
      </c>
      <c r="F1922" s="31" t="s">
        <v>16981</v>
      </c>
      <c r="G1922" s="31" t="s">
        <v>5771</v>
      </c>
      <c r="H1922" s="31" t="s">
        <v>11383</v>
      </c>
      <c r="I1922" s="31">
        <v>1766</v>
      </c>
      <c r="J1922" s="31" t="e">
        <f ca="1">IF(($AB$2-$AA$2) &gt;= 0,IF(LEN(TEXT((V1922)*100,"00000"))=3,_xlfn.CONCAT(0,TEXT((V1922)*100,"00000")),TEXT((V1922)*100,"00000")),empty)</f>
        <v>#NAME?</v>
      </c>
      <c r="K1922" s="31" t="str">
        <f t="shared" si="183"/>
        <v/>
      </c>
      <c r="L1922" s="31" t="s">
        <v>14462</v>
      </c>
      <c r="M1922" s="31"/>
      <c r="N1922" s="33" t="e">
        <f>MOD(Rapportage!H1922-Rapportage!F1922,1)-P1922</f>
        <v>#VALUE!</v>
      </c>
      <c r="O1922" s="31" t="str">
        <f>IF(Rapportage!G1922="","",Rapportage!G1922-Rapportage!E1922)</f>
        <v/>
      </c>
      <c r="P1922" s="35" t="str">
        <f>IF(Rapportage!K1922="","",(Rapportage!K1922*60)/1440)</f>
        <v/>
      </c>
      <c r="Q1922" s="40" t="str">
        <f>IF(O1922=1,1-((Rapportage!F1111-$X$2)),"")</f>
        <v/>
      </c>
      <c r="R1922" s="40" t="str">
        <f t="shared" ref="R1922:R1985" si="188">IF(Q1922="","",(Q1922-N1922))</f>
        <v/>
      </c>
      <c r="S1922" s="35" t="str">
        <f>IF(OR(O1922=1,Rapportage!H1922&lt;$X$3),IF(Rapportage!H1922&lt;"00:01","",(Rapportage!H1922-$X$2)),"")</f>
        <v/>
      </c>
      <c r="T1922" s="36" t="str">
        <f t="shared" si="184"/>
        <v/>
      </c>
      <c r="U1922" s="41" t="str">
        <f t="shared" si="185"/>
        <v/>
      </c>
      <c r="V1922" s="36" t="str">
        <f t="shared" si="186"/>
        <v/>
      </c>
      <c r="W1922" s="36" t="str">
        <f t="shared" si="187"/>
        <v/>
      </c>
      <c r="X1922" s="31"/>
      <c r="Y1922" s="31"/>
      <c r="Z1922" s="31" t="s">
        <v>11384</v>
      </c>
      <c r="AA1922" s="31">
        <v>1921</v>
      </c>
      <c r="AB1922" s="31"/>
      <c r="AC1922" s="31"/>
      <c r="AD1922" s="31"/>
      <c r="AE1922" s="31"/>
      <c r="AF1922" s="31"/>
    </row>
    <row r="1923" spans="1:32">
      <c r="A1923" s="31" t="str">
        <f>IF((Rapportage!A1923)="","",_xlfn.CONCAT(REPT("0",4-LEN(Rapportage!A1923)),Rapportage!A1923))</f>
        <v/>
      </c>
      <c r="B1923" s="31" t="s">
        <v>5772</v>
      </c>
      <c r="C1923" s="31" t="str">
        <f>IF((Rapportage!C1923)="","",_xlfn.CONCAT(REPT("0",10-LEN(Rapportage!C1923)),Rapportage!C1923))</f>
        <v/>
      </c>
      <c r="D1923" s="31" t="s">
        <v>5773</v>
      </c>
      <c r="E1923" s="31" t="s">
        <v>19504</v>
      </c>
      <c r="F1923" s="31" t="s">
        <v>16982</v>
      </c>
      <c r="G1923" s="31" t="s">
        <v>5774</v>
      </c>
      <c r="H1923" s="31" t="s">
        <v>11385</v>
      </c>
      <c r="I1923" s="31">
        <v>1766</v>
      </c>
      <c r="J1923" s="31" t="e">
        <f ca="1">IF(($AB$2-$AA$2) &gt;= 0,IF(LEN(TEXT((V1923)*100,"00000"))=3,_xlfn.CONCAT(0,TEXT((V1923)*100,"00000")),TEXT((V1923)*100,"00000")),empty)</f>
        <v>#NAME?</v>
      </c>
      <c r="K1923" s="31" t="str">
        <f t="shared" ref="K1923:K1986" si="189">IF(W1923="","",IF(LEN(TEXT((W1923)*100,"00000"))=3,_xlfn.CONCAT(0,TEXT((W1923)*100,"00000")),TEXT((W1923)*100,"00000")))</f>
        <v/>
      </c>
      <c r="L1923" s="31" t="s">
        <v>14463</v>
      </c>
      <c r="M1923" s="31"/>
      <c r="N1923" s="33" t="e">
        <f>MOD(Rapportage!H1923-Rapportage!F1923,1)-P1923</f>
        <v>#VALUE!</v>
      </c>
      <c r="O1923" s="31" t="str">
        <f>IF(Rapportage!G1923="","",Rapportage!G1923-Rapportage!E1923)</f>
        <v/>
      </c>
      <c r="P1923" s="35" t="str">
        <f>IF(Rapportage!K1923="","",(Rapportage!K1923*60)/1440)</f>
        <v/>
      </c>
      <c r="Q1923" s="40" t="str">
        <f>IF(O1923=1,1-((Rapportage!F1112-$X$2)),"")</f>
        <v/>
      </c>
      <c r="R1923" s="40" t="str">
        <f t="shared" si="188"/>
        <v/>
      </c>
      <c r="S1923" s="35" t="str">
        <f>IF(OR(O1923=1,Rapportage!H1923&lt;$X$3),IF(Rapportage!H1923&lt;"00:01","",(Rapportage!H1923-$X$2)),"")</f>
        <v/>
      </c>
      <c r="T1923" s="36" t="str">
        <f t="shared" si="184"/>
        <v/>
      </c>
      <c r="U1923" s="41" t="str">
        <f t="shared" si="185"/>
        <v/>
      </c>
      <c r="V1923" s="36" t="str">
        <f t="shared" si="186"/>
        <v/>
      </c>
      <c r="W1923" s="36" t="str">
        <f t="shared" si="187"/>
        <v/>
      </c>
      <c r="X1923" s="31"/>
      <c r="Y1923" s="31"/>
      <c r="Z1923" s="31" t="s">
        <v>11386</v>
      </c>
      <c r="AA1923" s="31">
        <v>1922</v>
      </c>
      <c r="AB1923" s="31"/>
      <c r="AC1923" s="31"/>
      <c r="AD1923" s="31"/>
      <c r="AE1923" s="31"/>
      <c r="AF1923" s="31"/>
    </row>
    <row r="1924" spans="1:32">
      <c r="A1924" s="31" t="str">
        <f>IF((Rapportage!A1924)="","",_xlfn.CONCAT(REPT("0",4-LEN(Rapportage!A1924)),Rapportage!A1924))</f>
        <v/>
      </c>
      <c r="B1924" s="31" t="s">
        <v>5775</v>
      </c>
      <c r="C1924" s="31" t="str">
        <f>IF((Rapportage!C1924)="","",_xlfn.CONCAT(REPT("0",10-LEN(Rapportage!C1924)),Rapportage!C1924))</f>
        <v/>
      </c>
      <c r="D1924" s="31" t="s">
        <v>5776</v>
      </c>
      <c r="E1924" s="31" t="s">
        <v>19505</v>
      </c>
      <c r="F1924" s="31" t="s">
        <v>16983</v>
      </c>
      <c r="G1924" s="31" t="s">
        <v>5777</v>
      </c>
      <c r="H1924" s="31" t="s">
        <v>11387</v>
      </c>
      <c r="I1924" s="31">
        <v>1766</v>
      </c>
      <c r="J1924" s="31" t="e">
        <f ca="1">IF(($AB$2-$AA$2) &gt;= 0,IF(LEN(TEXT((V1924)*100,"00000"))=3,_xlfn.CONCAT(0,TEXT((V1924)*100,"00000")),TEXT((V1924)*100,"00000")),empty)</f>
        <v>#NAME?</v>
      </c>
      <c r="K1924" s="31" t="str">
        <f t="shared" si="189"/>
        <v/>
      </c>
      <c r="L1924" s="31" t="s">
        <v>14464</v>
      </c>
      <c r="M1924" s="31"/>
      <c r="N1924" s="33" t="e">
        <f>MOD(Rapportage!H1924-Rapportage!F1924,1)-P1924</f>
        <v>#VALUE!</v>
      </c>
      <c r="O1924" s="31" t="str">
        <f>IF(Rapportage!G1924="","",Rapportage!G1924-Rapportage!E1924)</f>
        <v/>
      </c>
      <c r="P1924" s="35" t="str">
        <f>IF(Rapportage!K1924="","",(Rapportage!K1924*60)/1440)</f>
        <v/>
      </c>
      <c r="Q1924" s="40" t="str">
        <f>IF(O1924=1,1-((Rapportage!F1113-$X$2)),"")</f>
        <v/>
      </c>
      <c r="R1924" s="40" t="str">
        <f t="shared" si="188"/>
        <v/>
      </c>
      <c r="S1924" s="35" t="str">
        <f>IF(OR(O1924=1,Rapportage!H1924&lt;$X$3),IF(Rapportage!H1924&lt;"00:01","",(Rapportage!H1924-$X$2)),"")</f>
        <v/>
      </c>
      <c r="T1924" s="36" t="str">
        <f t="shared" si="184"/>
        <v/>
      </c>
      <c r="U1924" s="41" t="str">
        <f t="shared" si="185"/>
        <v/>
      </c>
      <c r="V1924" s="36" t="str">
        <f t="shared" si="186"/>
        <v/>
      </c>
      <c r="W1924" s="36" t="str">
        <f t="shared" si="187"/>
        <v/>
      </c>
      <c r="X1924" s="31"/>
      <c r="Y1924" s="31"/>
      <c r="Z1924" s="31" t="s">
        <v>11388</v>
      </c>
      <c r="AA1924" s="31">
        <v>1923</v>
      </c>
      <c r="AB1924" s="31"/>
      <c r="AC1924" s="31"/>
      <c r="AD1924" s="31"/>
      <c r="AE1924" s="31"/>
      <c r="AF1924" s="31"/>
    </row>
    <row r="1925" spans="1:32">
      <c r="A1925" s="31" t="str">
        <f>IF((Rapportage!A1925)="","",_xlfn.CONCAT(REPT("0",4-LEN(Rapportage!A1925)),Rapportage!A1925))</f>
        <v/>
      </c>
      <c r="B1925" s="31" t="s">
        <v>5778</v>
      </c>
      <c r="C1925" s="31" t="str">
        <f>IF((Rapportage!C1925)="","",_xlfn.CONCAT(REPT("0",10-LEN(Rapportage!C1925)),Rapportage!C1925))</f>
        <v/>
      </c>
      <c r="D1925" s="31" t="s">
        <v>5779</v>
      </c>
      <c r="E1925" s="31" t="s">
        <v>19506</v>
      </c>
      <c r="F1925" s="31" t="s">
        <v>16984</v>
      </c>
      <c r="G1925" s="31" t="s">
        <v>5780</v>
      </c>
      <c r="H1925" s="31" t="s">
        <v>11389</v>
      </c>
      <c r="I1925" s="31">
        <v>1766</v>
      </c>
      <c r="J1925" s="31" t="e">
        <f ca="1">IF(($AB$2-$AA$2) &gt;= 0,IF(LEN(TEXT((V1925)*100,"00000"))=3,_xlfn.CONCAT(0,TEXT((V1925)*100,"00000")),TEXT((V1925)*100,"00000")),empty)</f>
        <v>#NAME?</v>
      </c>
      <c r="K1925" s="31" t="str">
        <f t="shared" si="189"/>
        <v/>
      </c>
      <c r="L1925" s="31" t="s">
        <v>14465</v>
      </c>
      <c r="M1925" s="31"/>
      <c r="N1925" s="33" t="e">
        <f>MOD(Rapportage!H1925-Rapportage!F1925,1)-P1925</f>
        <v>#VALUE!</v>
      </c>
      <c r="O1925" s="31" t="str">
        <f>IF(Rapportage!G1925="","",Rapportage!G1925-Rapportage!E1925)</f>
        <v/>
      </c>
      <c r="P1925" s="35" t="str">
        <f>IF(Rapportage!K1925="","",(Rapportage!K1925*60)/1440)</f>
        <v/>
      </c>
      <c r="Q1925" s="40" t="str">
        <f>IF(O1925=1,1-((Rapportage!F1114-$X$2)),"")</f>
        <v/>
      </c>
      <c r="R1925" s="40" t="str">
        <f t="shared" si="188"/>
        <v/>
      </c>
      <c r="S1925" s="35" t="str">
        <f>IF(OR(O1925=1,Rapportage!H1925&lt;$X$3),IF(Rapportage!H1925&lt;"00:01","",(Rapportage!H1925-$X$2)),"")</f>
        <v/>
      </c>
      <c r="T1925" s="36" t="str">
        <f t="shared" si="184"/>
        <v/>
      </c>
      <c r="U1925" s="41" t="str">
        <f t="shared" si="185"/>
        <v/>
      </c>
      <c r="V1925" s="36" t="str">
        <f t="shared" si="186"/>
        <v/>
      </c>
      <c r="W1925" s="36" t="str">
        <f t="shared" si="187"/>
        <v/>
      </c>
      <c r="X1925" s="31"/>
      <c r="Y1925" s="31"/>
      <c r="Z1925" s="31" t="s">
        <v>11390</v>
      </c>
      <c r="AA1925" s="31">
        <v>1924</v>
      </c>
      <c r="AB1925" s="31"/>
      <c r="AC1925" s="31"/>
      <c r="AD1925" s="31"/>
      <c r="AE1925" s="31"/>
      <c r="AF1925" s="31"/>
    </row>
    <row r="1926" spans="1:32">
      <c r="A1926" s="31" t="str">
        <f>IF((Rapportage!A1926)="","",_xlfn.CONCAT(REPT("0",4-LEN(Rapportage!A1926)),Rapportage!A1926))</f>
        <v/>
      </c>
      <c r="B1926" s="31" t="s">
        <v>5781</v>
      </c>
      <c r="C1926" s="31" t="str">
        <f>IF((Rapportage!C1926)="","",_xlfn.CONCAT(REPT("0",10-LEN(Rapportage!C1926)),Rapportage!C1926))</f>
        <v/>
      </c>
      <c r="D1926" s="31" t="s">
        <v>5782</v>
      </c>
      <c r="E1926" s="31" t="s">
        <v>19507</v>
      </c>
      <c r="F1926" s="31" t="s">
        <v>16985</v>
      </c>
      <c r="G1926" s="31" t="s">
        <v>5783</v>
      </c>
      <c r="H1926" s="31" t="s">
        <v>11391</v>
      </c>
      <c r="I1926" s="31">
        <v>1766</v>
      </c>
      <c r="J1926" s="31" t="e">
        <f ca="1">IF(($AB$2-$AA$2) &gt;= 0,IF(LEN(TEXT((V1926)*100,"00000"))=3,_xlfn.CONCAT(0,TEXT((V1926)*100,"00000")),TEXT((V1926)*100,"00000")),empty)</f>
        <v>#NAME?</v>
      </c>
      <c r="K1926" s="31" t="str">
        <f t="shared" si="189"/>
        <v/>
      </c>
      <c r="L1926" s="31" t="s">
        <v>14466</v>
      </c>
      <c r="M1926" s="31"/>
      <c r="N1926" s="33" t="e">
        <f>MOD(Rapportage!H1926-Rapportage!F1926,1)-P1926</f>
        <v>#VALUE!</v>
      </c>
      <c r="O1926" s="31" t="str">
        <f>IF(Rapportage!G1926="","",Rapportage!G1926-Rapportage!E1926)</f>
        <v/>
      </c>
      <c r="P1926" s="35" t="str">
        <f>IF(Rapportage!K1926="","",(Rapportage!K1926*60)/1440)</f>
        <v/>
      </c>
      <c r="Q1926" s="40" t="str">
        <f>IF(O1926=1,1-((Rapportage!F1115-$X$2)),"")</f>
        <v/>
      </c>
      <c r="R1926" s="40" t="str">
        <f t="shared" si="188"/>
        <v/>
      </c>
      <c r="S1926" s="35" t="str">
        <f>IF(OR(O1926=1,Rapportage!H1926&lt;$X$3),IF(Rapportage!H1926&lt;"00:01","",(Rapportage!H1926-$X$2)),"")</f>
        <v/>
      </c>
      <c r="T1926" s="36" t="str">
        <f t="shared" si="184"/>
        <v/>
      </c>
      <c r="U1926" s="41" t="str">
        <f t="shared" si="185"/>
        <v/>
      </c>
      <c r="V1926" s="36" t="str">
        <f t="shared" si="186"/>
        <v/>
      </c>
      <c r="W1926" s="36" t="str">
        <f t="shared" si="187"/>
        <v/>
      </c>
      <c r="X1926" s="31"/>
      <c r="Y1926" s="31"/>
      <c r="Z1926" s="31" t="s">
        <v>11392</v>
      </c>
      <c r="AA1926" s="31">
        <v>1925</v>
      </c>
      <c r="AB1926" s="31"/>
      <c r="AC1926" s="31"/>
      <c r="AD1926" s="31"/>
      <c r="AE1926" s="31"/>
      <c r="AF1926" s="31"/>
    </row>
    <row r="1927" spans="1:32">
      <c r="A1927" s="31" t="str">
        <f>IF((Rapportage!A1927)="","",_xlfn.CONCAT(REPT("0",4-LEN(Rapportage!A1927)),Rapportage!A1927))</f>
        <v/>
      </c>
      <c r="B1927" s="31" t="s">
        <v>5784</v>
      </c>
      <c r="C1927" s="31" t="str">
        <f>IF((Rapportage!C1927)="","",_xlfn.CONCAT(REPT("0",10-LEN(Rapportage!C1927)),Rapportage!C1927))</f>
        <v/>
      </c>
      <c r="D1927" s="31" t="s">
        <v>5785</v>
      </c>
      <c r="E1927" s="31" t="s">
        <v>19508</v>
      </c>
      <c r="F1927" s="31" t="s">
        <v>16986</v>
      </c>
      <c r="G1927" s="31" t="s">
        <v>5786</v>
      </c>
      <c r="H1927" s="31" t="s">
        <v>11393</v>
      </c>
      <c r="I1927" s="31">
        <v>1766</v>
      </c>
      <c r="J1927" s="31" t="e">
        <f ca="1">IF(($AB$2-$AA$2) &gt;= 0,IF(LEN(TEXT((V1927)*100,"00000"))=3,_xlfn.CONCAT(0,TEXT((V1927)*100,"00000")),TEXT((V1927)*100,"00000")),empty)</f>
        <v>#NAME?</v>
      </c>
      <c r="K1927" s="31" t="str">
        <f t="shared" si="189"/>
        <v/>
      </c>
      <c r="L1927" s="31" t="s">
        <v>14467</v>
      </c>
      <c r="M1927" s="31"/>
      <c r="N1927" s="33" t="e">
        <f>MOD(Rapportage!H1927-Rapportage!F1927,1)-P1927</f>
        <v>#VALUE!</v>
      </c>
      <c r="O1927" s="31" t="str">
        <f>IF(Rapportage!G1927="","",Rapportage!G1927-Rapportage!E1927)</f>
        <v/>
      </c>
      <c r="P1927" s="35" t="str">
        <f>IF(Rapportage!K1927="","",(Rapportage!K1927*60)/1440)</f>
        <v/>
      </c>
      <c r="Q1927" s="40" t="str">
        <f>IF(O1927=1,1-((Rapportage!F1116-$X$2)),"")</f>
        <v/>
      </c>
      <c r="R1927" s="40" t="str">
        <f t="shared" si="188"/>
        <v/>
      </c>
      <c r="S1927" s="35" t="str">
        <f>IF(OR(O1927=1,Rapportage!H1927&lt;$X$3),IF(Rapportage!H1927&lt;"00:01","",(Rapportage!H1927-$X$2)),"")</f>
        <v/>
      </c>
      <c r="T1927" s="36" t="str">
        <f t="shared" ref="T1927:T1990" si="190">IF(P1927="","",IF(S1927="",((P1927*1440)/60),(((R1927+S1927)*1440)/60)))</f>
        <v/>
      </c>
      <c r="U1927" s="41" t="str">
        <f t="shared" ref="U1927:U1990" si="191">IF(P1927="","",(P1927*1440)/60)</f>
        <v/>
      </c>
      <c r="V1927" s="36" t="str">
        <f t="shared" ref="V1927:V1990" si="192">IF(O1927="","",IF(O1927=0,((P1927*1440)/60),(R1927*1440)/60))</f>
        <v/>
      </c>
      <c r="W1927" s="36" t="str">
        <f t="shared" ref="W1927:W1990" si="193">IF(S1927="","",(S1927*1440)/60)</f>
        <v/>
      </c>
      <c r="X1927" s="31"/>
      <c r="Y1927" s="31"/>
      <c r="Z1927" s="31" t="s">
        <v>11394</v>
      </c>
      <c r="AA1927" s="31">
        <v>1926</v>
      </c>
      <c r="AB1927" s="31"/>
      <c r="AC1927" s="31"/>
      <c r="AD1927" s="31"/>
      <c r="AE1927" s="31"/>
      <c r="AF1927" s="31"/>
    </row>
    <row r="1928" spans="1:32">
      <c r="A1928" s="31" t="str">
        <f>IF((Rapportage!A1928)="","",_xlfn.CONCAT(REPT("0",4-LEN(Rapportage!A1928)),Rapportage!A1928))</f>
        <v/>
      </c>
      <c r="B1928" s="31" t="s">
        <v>5787</v>
      </c>
      <c r="C1928" s="31" t="str">
        <f>IF((Rapportage!C1928)="","",_xlfn.CONCAT(REPT("0",10-LEN(Rapportage!C1928)),Rapportage!C1928))</f>
        <v/>
      </c>
      <c r="D1928" s="31" t="s">
        <v>5788</v>
      </c>
      <c r="E1928" s="31" t="s">
        <v>19509</v>
      </c>
      <c r="F1928" s="31" t="s">
        <v>16987</v>
      </c>
      <c r="G1928" s="31" t="s">
        <v>5789</v>
      </c>
      <c r="H1928" s="31" t="s">
        <v>11395</v>
      </c>
      <c r="I1928" s="31">
        <v>1766</v>
      </c>
      <c r="J1928" s="31" t="e">
        <f ca="1">IF(($AB$2-$AA$2) &gt;= 0,IF(LEN(TEXT((V1928)*100,"00000"))=3,_xlfn.CONCAT(0,TEXT((V1928)*100,"00000")),TEXT((V1928)*100,"00000")),empty)</f>
        <v>#NAME?</v>
      </c>
      <c r="K1928" s="31" t="str">
        <f t="shared" si="189"/>
        <v/>
      </c>
      <c r="L1928" s="31" t="s">
        <v>14468</v>
      </c>
      <c r="M1928" s="31"/>
      <c r="N1928" s="33" t="e">
        <f>MOD(Rapportage!H1928-Rapportage!F1928,1)-P1928</f>
        <v>#VALUE!</v>
      </c>
      <c r="O1928" s="31" t="str">
        <f>IF(Rapportage!G1928="","",Rapportage!G1928-Rapportage!E1928)</f>
        <v/>
      </c>
      <c r="P1928" s="35" t="str">
        <f>IF(Rapportage!K1928="","",(Rapportage!K1928*60)/1440)</f>
        <v/>
      </c>
      <c r="Q1928" s="40" t="str">
        <f>IF(O1928=1,1-((Rapportage!F1117-$X$2)),"")</f>
        <v/>
      </c>
      <c r="R1928" s="40" t="str">
        <f t="shared" si="188"/>
        <v/>
      </c>
      <c r="S1928" s="35" t="str">
        <f>IF(OR(O1928=1,Rapportage!H1928&lt;$X$3),IF(Rapportage!H1928&lt;"00:01","",(Rapportage!H1928-$X$2)),"")</f>
        <v/>
      </c>
      <c r="T1928" s="36" t="str">
        <f t="shared" si="190"/>
        <v/>
      </c>
      <c r="U1928" s="41" t="str">
        <f t="shared" si="191"/>
        <v/>
      </c>
      <c r="V1928" s="36" t="str">
        <f t="shared" si="192"/>
        <v/>
      </c>
      <c r="W1928" s="36" t="str">
        <f t="shared" si="193"/>
        <v/>
      </c>
      <c r="X1928" s="31"/>
      <c r="Y1928" s="31"/>
      <c r="Z1928" s="31" t="s">
        <v>11396</v>
      </c>
      <c r="AA1928" s="31">
        <v>1927</v>
      </c>
      <c r="AB1928" s="31"/>
      <c r="AC1928" s="31"/>
      <c r="AD1928" s="31"/>
      <c r="AE1928" s="31"/>
      <c r="AF1928" s="31"/>
    </row>
    <row r="1929" spans="1:32">
      <c r="A1929" s="31" t="str">
        <f>IF((Rapportage!A1929)="","",_xlfn.CONCAT(REPT("0",4-LEN(Rapportage!A1929)),Rapportage!A1929))</f>
        <v/>
      </c>
      <c r="B1929" s="31" t="s">
        <v>5790</v>
      </c>
      <c r="C1929" s="31" t="str">
        <f>IF((Rapportage!C1929)="","",_xlfn.CONCAT(REPT("0",10-LEN(Rapportage!C1929)),Rapportage!C1929))</f>
        <v/>
      </c>
      <c r="D1929" s="31" t="s">
        <v>5791</v>
      </c>
      <c r="E1929" s="31" t="s">
        <v>19510</v>
      </c>
      <c r="F1929" s="31" t="s">
        <v>16988</v>
      </c>
      <c r="G1929" s="31" t="s">
        <v>5792</v>
      </c>
      <c r="H1929" s="31" t="s">
        <v>11397</v>
      </c>
      <c r="I1929" s="31">
        <v>1766</v>
      </c>
      <c r="J1929" s="31" t="e">
        <f ca="1">IF(($AB$2-$AA$2) &gt;= 0,IF(LEN(TEXT((V1929)*100,"00000"))=3,_xlfn.CONCAT(0,TEXT((V1929)*100,"00000")),TEXT((V1929)*100,"00000")),empty)</f>
        <v>#NAME?</v>
      </c>
      <c r="K1929" s="31" t="str">
        <f t="shared" si="189"/>
        <v/>
      </c>
      <c r="L1929" s="31" t="s">
        <v>14469</v>
      </c>
      <c r="M1929" s="31"/>
      <c r="N1929" s="33" t="e">
        <f>MOD(Rapportage!H1929-Rapportage!F1929,1)-P1929</f>
        <v>#VALUE!</v>
      </c>
      <c r="O1929" s="31" t="str">
        <f>IF(Rapportage!G1929="","",Rapportage!G1929-Rapportage!E1929)</f>
        <v/>
      </c>
      <c r="P1929" s="35" t="str">
        <f>IF(Rapportage!K1929="","",(Rapportage!K1929*60)/1440)</f>
        <v/>
      </c>
      <c r="Q1929" s="40" t="str">
        <f>IF(O1929=1,1-((Rapportage!F1118-$X$2)),"")</f>
        <v/>
      </c>
      <c r="R1929" s="40" t="str">
        <f t="shared" si="188"/>
        <v/>
      </c>
      <c r="S1929" s="35" t="str">
        <f>IF(OR(O1929=1,Rapportage!H1929&lt;$X$3),IF(Rapportage!H1929&lt;"00:01","",(Rapportage!H1929-$X$2)),"")</f>
        <v/>
      </c>
      <c r="T1929" s="36" t="str">
        <f t="shared" si="190"/>
        <v/>
      </c>
      <c r="U1929" s="41" t="str">
        <f t="shared" si="191"/>
        <v/>
      </c>
      <c r="V1929" s="36" t="str">
        <f t="shared" si="192"/>
        <v/>
      </c>
      <c r="W1929" s="36" t="str">
        <f t="shared" si="193"/>
        <v/>
      </c>
      <c r="X1929" s="31"/>
      <c r="Y1929" s="31"/>
      <c r="Z1929" s="31" t="s">
        <v>11398</v>
      </c>
      <c r="AA1929" s="31">
        <v>1928</v>
      </c>
      <c r="AB1929" s="31"/>
      <c r="AC1929" s="31"/>
      <c r="AD1929" s="31"/>
      <c r="AE1929" s="31"/>
      <c r="AF1929" s="31"/>
    </row>
    <row r="1930" spans="1:32">
      <c r="A1930" s="31" t="str">
        <f>IF((Rapportage!A1930)="","",_xlfn.CONCAT(REPT("0",4-LEN(Rapportage!A1930)),Rapportage!A1930))</f>
        <v/>
      </c>
      <c r="B1930" s="31" t="s">
        <v>5793</v>
      </c>
      <c r="C1930" s="31" t="str">
        <f>IF((Rapportage!C1930)="","",_xlfn.CONCAT(REPT("0",10-LEN(Rapportage!C1930)),Rapportage!C1930))</f>
        <v/>
      </c>
      <c r="D1930" s="31" t="s">
        <v>5794</v>
      </c>
      <c r="E1930" s="31" t="s">
        <v>19511</v>
      </c>
      <c r="F1930" s="31" t="s">
        <v>16989</v>
      </c>
      <c r="G1930" s="31" t="s">
        <v>5795</v>
      </c>
      <c r="H1930" s="31" t="s">
        <v>11399</v>
      </c>
      <c r="I1930" s="31">
        <v>1766</v>
      </c>
      <c r="J1930" s="31" t="e">
        <f ca="1">IF(($AB$2-$AA$2) &gt;= 0,IF(LEN(TEXT((V1930)*100,"00000"))=3,_xlfn.CONCAT(0,TEXT((V1930)*100,"00000")),TEXT((V1930)*100,"00000")),empty)</f>
        <v>#NAME?</v>
      </c>
      <c r="K1930" s="31" t="str">
        <f t="shared" si="189"/>
        <v/>
      </c>
      <c r="L1930" s="31" t="s">
        <v>14470</v>
      </c>
      <c r="M1930" s="31"/>
      <c r="N1930" s="33" t="e">
        <f>MOD(Rapportage!H1930-Rapportage!F1930,1)-P1930</f>
        <v>#VALUE!</v>
      </c>
      <c r="O1930" s="31" t="str">
        <f>IF(Rapportage!G1930="","",Rapportage!G1930-Rapportage!E1930)</f>
        <v/>
      </c>
      <c r="P1930" s="35" t="str">
        <f>IF(Rapportage!K1930="","",(Rapportage!K1930*60)/1440)</f>
        <v/>
      </c>
      <c r="Q1930" s="40" t="str">
        <f>IF(O1930=1,1-((Rapportage!F1119-$X$2)),"")</f>
        <v/>
      </c>
      <c r="R1930" s="40" t="str">
        <f t="shared" si="188"/>
        <v/>
      </c>
      <c r="S1930" s="35" t="str">
        <f>IF(OR(O1930=1,Rapportage!H1930&lt;$X$3),IF(Rapportage!H1930&lt;"00:01","",(Rapportage!H1930-$X$2)),"")</f>
        <v/>
      </c>
      <c r="T1930" s="36" t="str">
        <f t="shared" si="190"/>
        <v/>
      </c>
      <c r="U1930" s="41" t="str">
        <f t="shared" si="191"/>
        <v/>
      </c>
      <c r="V1930" s="36" t="str">
        <f t="shared" si="192"/>
        <v/>
      </c>
      <c r="W1930" s="36" t="str">
        <f t="shared" si="193"/>
        <v/>
      </c>
      <c r="X1930" s="31"/>
      <c r="Y1930" s="31"/>
      <c r="Z1930" s="31" t="s">
        <v>11400</v>
      </c>
      <c r="AA1930" s="31">
        <v>1929</v>
      </c>
      <c r="AB1930" s="31"/>
      <c r="AC1930" s="31"/>
      <c r="AD1930" s="31"/>
      <c r="AE1930" s="31"/>
      <c r="AF1930" s="31"/>
    </row>
    <row r="1931" spans="1:32">
      <c r="A1931" s="31" t="str">
        <f>IF((Rapportage!A1931)="","",_xlfn.CONCAT(REPT("0",4-LEN(Rapportage!A1931)),Rapportage!A1931))</f>
        <v/>
      </c>
      <c r="B1931" s="31" t="s">
        <v>5796</v>
      </c>
      <c r="C1931" s="31" t="str">
        <f>IF((Rapportage!C1931)="","",_xlfn.CONCAT(REPT("0",10-LEN(Rapportage!C1931)),Rapportage!C1931))</f>
        <v/>
      </c>
      <c r="D1931" s="31" t="s">
        <v>5797</v>
      </c>
      <c r="E1931" s="31" t="s">
        <v>19512</v>
      </c>
      <c r="F1931" s="31" t="s">
        <v>16990</v>
      </c>
      <c r="G1931" s="31" t="s">
        <v>5798</v>
      </c>
      <c r="H1931" s="31" t="s">
        <v>11401</v>
      </c>
      <c r="I1931" s="31">
        <v>1766</v>
      </c>
      <c r="J1931" s="31" t="e">
        <f ca="1">IF(($AB$2-$AA$2) &gt;= 0,IF(LEN(TEXT((V1931)*100,"00000"))=3,_xlfn.CONCAT(0,TEXT((V1931)*100,"00000")),TEXT((V1931)*100,"00000")),empty)</f>
        <v>#NAME?</v>
      </c>
      <c r="K1931" s="31" t="str">
        <f t="shared" si="189"/>
        <v/>
      </c>
      <c r="L1931" s="31" t="s">
        <v>14471</v>
      </c>
      <c r="M1931" s="31"/>
      <c r="N1931" s="33" t="e">
        <f>MOD(Rapportage!H1931-Rapportage!F1931,1)-P1931</f>
        <v>#VALUE!</v>
      </c>
      <c r="O1931" s="31" t="str">
        <f>IF(Rapportage!G1931="","",Rapportage!G1931-Rapportage!E1931)</f>
        <v/>
      </c>
      <c r="P1931" s="35" t="str">
        <f>IF(Rapportage!K1931="","",(Rapportage!K1931*60)/1440)</f>
        <v/>
      </c>
      <c r="Q1931" s="40" t="str">
        <f>IF(O1931=1,1-((Rapportage!F1120-$X$2)),"")</f>
        <v/>
      </c>
      <c r="R1931" s="40" t="str">
        <f t="shared" si="188"/>
        <v/>
      </c>
      <c r="S1931" s="35" t="str">
        <f>IF(OR(O1931=1,Rapportage!H1931&lt;$X$3),IF(Rapportage!H1931&lt;"00:01","",(Rapportage!H1931-$X$2)),"")</f>
        <v/>
      </c>
      <c r="T1931" s="36" t="str">
        <f t="shared" si="190"/>
        <v/>
      </c>
      <c r="U1931" s="41" t="str">
        <f t="shared" si="191"/>
        <v/>
      </c>
      <c r="V1931" s="36" t="str">
        <f t="shared" si="192"/>
        <v/>
      </c>
      <c r="W1931" s="36" t="str">
        <f t="shared" si="193"/>
        <v/>
      </c>
      <c r="X1931" s="31"/>
      <c r="Y1931" s="31"/>
      <c r="Z1931" s="31" t="s">
        <v>11402</v>
      </c>
      <c r="AA1931" s="31">
        <v>1930</v>
      </c>
      <c r="AB1931" s="31"/>
      <c r="AC1931" s="31"/>
      <c r="AD1931" s="31"/>
      <c r="AE1931" s="31"/>
      <c r="AF1931" s="31"/>
    </row>
    <row r="1932" spans="1:32">
      <c r="A1932" s="31" t="str">
        <f>IF((Rapportage!A1932)="","",_xlfn.CONCAT(REPT("0",4-LEN(Rapportage!A1932)),Rapportage!A1932))</f>
        <v/>
      </c>
      <c r="B1932" s="31" t="s">
        <v>5799</v>
      </c>
      <c r="C1932" s="31" t="str">
        <f>IF((Rapportage!C1932)="","",_xlfn.CONCAT(REPT("0",10-LEN(Rapportage!C1932)),Rapportage!C1932))</f>
        <v/>
      </c>
      <c r="D1932" s="31" t="s">
        <v>5800</v>
      </c>
      <c r="E1932" s="31" t="s">
        <v>19513</v>
      </c>
      <c r="F1932" s="31" t="s">
        <v>16991</v>
      </c>
      <c r="G1932" s="31" t="s">
        <v>5801</v>
      </c>
      <c r="H1932" s="31" t="s">
        <v>11403</v>
      </c>
      <c r="I1932" s="31">
        <v>1766</v>
      </c>
      <c r="J1932" s="31" t="e">
        <f ca="1">IF(($AB$2-$AA$2) &gt;= 0,IF(LEN(TEXT((V1932)*100,"00000"))=3,_xlfn.CONCAT(0,TEXT((V1932)*100,"00000")),TEXT((V1932)*100,"00000")),empty)</f>
        <v>#NAME?</v>
      </c>
      <c r="K1932" s="31" t="str">
        <f t="shared" si="189"/>
        <v/>
      </c>
      <c r="L1932" s="31" t="s">
        <v>14472</v>
      </c>
      <c r="M1932" s="31"/>
      <c r="N1932" s="33" t="e">
        <f>MOD(Rapportage!H1932-Rapportage!F1932,1)-P1932</f>
        <v>#VALUE!</v>
      </c>
      <c r="O1932" s="31" t="str">
        <f>IF(Rapportage!G1932="","",Rapportage!G1932-Rapportage!E1932)</f>
        <v/>
      </c>
      <c r="P1932" s="35" t="str">
        <f>IF(Rapportage!K1932="","",(Rapportage!K1932*60)/1440)</f>
        <v/>
      </c>
      <c r="Q1932" s="40" t="str">
        <f>IF(O1932=1,1-((Rapportage!F1121-$X$2)),"")</f>
        <v/>
      </c>
      <c r="R1932" s="40" t="str">
        <f t="shared" si="188"/>
        <v/>
      </c>
      <c r="S1932" s="35" t="str">
        <f>IF(OR(O1932=1,Rapportage!H1932&lt;$X$3),IF(Rapportage!H1932&lt;"00:01","",(Rapportage!H1932-$X$2)),"")</f>
        <v/>
      </c>
      <c r="T1932" s="36" t="str">
        <f t="shared" si="190"/>
        <v/>
      </c>
      <c r="U1932" s="41" t="str">
        <f t="shared" si="191"/>
        <v/>
      </c>
      <c r="V1932" s="36" t="str">
        <f t="shared" si="192"/>
        <v/>
      </c>
      <c r="W1932" s="36" t="str">
        <f t="shared" si="193"/>
        <v/>
      </c>
      <c r="X1932" s="31"/>
      <c r="Y1932" s="31"/>
      <c r="Z1932" s="31" t="s">
        <v>11404</v>
      </c>
      <c r="AA1932" s="31">
        <v>1931</v>
      </c>
      <c r="AB1932" s="31"/>
      <c r="AC1932" s="31"/>
      <c r="AD1932" s="31"/>
      <c r="AE1932" s="31"/>
      <c r="AF1932" s="31"/>
    </row>
    <row r="1933" spans="1:32">
      <c r="A1933" s="31" t="str">
        <f>IF((Rapportage!A1933)="","",_xlfn.CONCAT(REPT("0",4-LEN(Rapportage!A1933)),Rapportage!A1933))</f>
        <v/>
      </c>
      <c r="B1933" s="31" t="s">
        <v>5802</v>
      </c>
      <c r="C1933" s="31" t="str">
        <f>IF((Rapportage!C1933)="","",_xlfn.CONCAT(REPT("0",10-LEN(Rapportage!C1933)),Rapportage!C1933))</f>
        <v/>
      </c>
      <c r="D1933" s="31" t="s">
        <v>5803</v>
      </c>
      <c r="E1933" s="31" t="s">
        <v>19514</v>
      </c>
      <c r="F1933" s="31" t="s">
        <v>16992</v>
      </c>
      <c r="G1933" s="31" t="s">
        <v>5804</v>
      </c>
      <c r="H1933" s="31" t="s">
        <v>11405</v>
      </c>
      <c r="I1933" s="31">
        <v>1766</v>
      </c>
      <c r="J1933" s="31" t="e">
        <f ca="1">IF(($AB$2-$AA$2) &gt;= 0,IF(LEN(TEXT((V1933)*100,"00000"))=3,_xlfn.CONCAT(0,TEXT((V1933)*100,"00000")),TEXT((V1933)*100,"00000")),empty)</f>
        <v>#NAME?</v>
      </c>
      <c r="K1933" s="31" t="str">
        <f t="shared" si="189"/>
        <v/>
      </c>
      <c r="L1933" s="31" t="s">
        <v>14473</v>
      </c>
      <c r="M1933" s="31"/>
      <c r="N1933" s="33" t="e">
        <f>MOD(Rapportage!H1933-Rapportage!F1933,1)-P1933</f>
        <v>#VALUE!</v>
      </c>
      <c r="O1933" s="31" t="str">
        <f>IF(Rapportage!G1933="","",Rapportage!G1933-Rapportage!E1933)</f>
        <v/>
      </c>
      <c r="P1933" s="35" t="str">
        <f>IF(Rapportage!K1933="","",(Rapportage!K1933*60)/1440)</f>
        <v/>
      </c>
      <c r="Q1933" s="40" t="str">
        <f>IF(O1933=1,1-((Rapportage!F1122-$X$2)),"")</f>
        <v/>
      </c>
      <c r="R1933" s="40" t="str">
        <f t="shared" si="188"/>
        <v/>
      </c>
      <c r="S1933" s="35" t="str">
        <f>IF(OR(O1933=1,Rapportage!H1933&lt;$X$3),IF(Rapportage!H1933&lt;"00:01","",(Rapportage!H1933-$X$2)),"")</f>
        <v/>
      </c>
      <c r="T1933" s="36" t="str">
        <f t="shared" si="190"/>
        <v/>
      </c>
      <c r="U1933" s="41" t="str">
        <f t="shared" si="191"/>
        <v/>
      </c>
      <c r="V1933" s="36" t="str">
        <f t="shared" si="192"/>
        <v/>
      </c>
      <c r="W1933" s="36" t="str">
        <f t="shared" si="193"/>
        <v/>
      </c>
      <c r="X1933" s="31"/>
      <c r="Y1933" s="31"/>
      <c r="Z1933" s="31" t="s">
        <v>11406</v>
      </c>
      <c r="AA1933" s="31">
        <v>1932</v>
      </c>
      <c r="AB1933" s="31"/>
      <c r="AC1933" s="31"/>
      <c r="AD1933" s="31"/>
      <c r="AE1933" s="31"/>
      <c r="AF1933" s="31"/>
    </row>
    <row r="1934" spans="1:32">
      <c r="A1934" s="31" t="str">
        <f>IF((Rapportage!A1934)="","",_xlfn.CONCAT(REPT("0",4-LEN(Rapportage!A1934)),Rapportage!A1934))</f>
        <v/>
      </c>
      <c r="B1934" s="31" t="s">
        <v>5805</v>
      </c>
      <c r="C1934" s="31" t="str">
        <f>IF((Rapportage!C1934)="","",_xlfn.CONCAT(REPT("0",10-LEN(Rapportage!C1934)),Rapportage!C1934))</f>
        <v/>
      </c>
      <c r="D1934" s="31" t="s">
        <v>5806</v>
      </c>
      <c r="E1934" s="31" t="s">
        <v>19515</v>
      </c>
      <c r="F1934" s="31" t="s">
        <v>16993</v>
      </c>
      <c r="G1934" s="31" t="s">
        <v>5807</v>
      </c>
      <c r="H1934" s="31" t="s">
        <v>11407</v>
      </c>
      <c r="I1934" s="31">
        <v>1766</v>
      </c>
      <c r="J1934" s="31" t="e">
        <f ca="1">IF(($AB$2-$AA$2) &gt;= 0,IF(LEN(TEXT((V1934)*100,"00000"))=3,_xlfn.CONCAT(0,TEXT((V1934)*100,"00000")),TEXT((V1934)*100,"00000")),empty)</f>
        <v>#NAME?</v>
      </c>
      <c r="K1934" s="31" t="str">
        <f t="shared" si="189"/>
        <v/>
      </c>
      <c r="L1934" s="31" t="s">
        <v>14474</v>
      </c>
      <c r="M1934" s="31"/>
      <c r="N1934" s="33" t="e">
        <f>MOD(Rapportage!H1934-Rapportage!F1934,1)-P1934</f>
        <v>#VALUE!</v>
      </c>
      <c r="O1934" s="31" t="str">
        <f>IF(Rapportage!G1934="","",Rapportage!G1934-Rapportage!E1934)</f>
        <v/>
      </c>
      <c r="P1934" s="35" t="str">
        <f>IF(Rapportage!K1934="","",(Rapportage!K1934*60)/1440)</f>
        <v/>
      </c>
      <c r="Q1934" s="40" t="str">
        <f>IF(O1934=1,1-((Rapportage!F1123-$X$2)),"")</f>
        <v/>
      </c>
      <c r="R1934" s="40" t="str">
        <f t="shared" si="188"/>
        <v/>
      </c>
      <c r="S1934" s="35" t="str">
        <f>IF(OR(O1934=1,Rapportage!H1934&lt;$X$3),IF(Rapportage!H1934&lt;"00:01","",(Rapportage!H1934-$X$2)),"")</f>
        <v/>
      </c>
      <c r="T1934" s="36" t="str">
        <f t="shared" si="190"/>
        <v/>
      </c>
      <c r="U1934" s="41" t="str">
        <f t="shared" si="191"/>
        <v/>
      </c>
      <c r="V1934" s="36" t="str">
        <f t="shared" si="192"/>
        <v/>
      </c>
      <c r="W1934" s="36" t="str">
        <f t="shared" si="193"/>
        <v/>
      </c>
      <c r="X1934" s="31"/>
      <c r="Y1934" s="31"/>
      <c r="Z1934" s="31" t="s">
        <v>11408</v>
      </c>
      <c r="AA1934" s="31">
        <v>1933</v>
      </c>
      <c r="AB1934" s="31"/>
      <c r="AC1934" s="31"/>
      <c r="AD1934" s="31"/>
      <c r="AE1934" s="31"/>
      <c r="AF1934" s="31"/>
    </row>
    <row r="1935" spans="1:32">
      <c r="A1935" s="31" t="str">
        <f>IF((Rapportage!A1935)="","",_xlfn.CONCAT(REPT("0",4-LEN(Rapportage!A1935)),Rapportage!A1935))</f>
        <v/>
      </c>
      <c r="B1935" s="31" t="s">
        <v>5808</v>
      </c>
      <c r="C1935" s="31" t="str">
        <f>IF((Rapportage!C1935)="","",_xlfn.CONCAT(REPT("0",10-LEN(Rapportage!C1935)),Rapportage!C1935))</f>
        <v/>
      </c>
      <c r="D1935" s="31" t="s">
        <v>5809</v>
      </c>
      <c r="E1935" s="31" t="s">
        <v>19516</v>
      </c>
      <c r="F1935" s="31" t="s">
        <v>16994</v>
      </c>
      <c r="G1935" s="31" t="s">
        <v>5810</v>
      </c>
      <c r="H1935" s="31" t="s">
        <v>11409</v>
      </c>
      <c r="I1935" s="31">
        <v>1766</v>
      </c>
      <c r="J1935" s="31" t="e">
        <f ca="1">IF(($AB$2-$AA$2) &gt;= 0,IF(LEN(TEXT((V1935)*100,"00000"))=3,_xlfn.CONCAT(0,TEXT((V1935)*100,"00000")),TEXT((V1935)*100,"00000")),empty)</f>
        <v>#NAME?</v>
      </c>
      <c r="K1935" s="31" t="str">
        <f t="shared" si="189"/>
        <v/>
      </c>
      <c r="L1935" s="31" t="s">
        <v>14475</v>
      </c>
      <c r="M1935" s="31"/>
      <c r="N1935" s="33" t="e">
        <f>MOD(Rapportage!H1935-Rapportage!F1935,1)-P1935</f>
        <v>#VALUE!</v>
      </c>
      <c r="O1935" s="31" t="str">
        <f>IF(Rapportage!G1935="","",Rapportage!G1935-Rapportage!E1935)</f>
        <v/>
      </c>
      <c r="P1935" s="35" t="str">
        <f>IF(Rapportage!K1935="","",(Rapportage!K1935*60)/1440)</f>
        <v/>
      </c>
      <c r="Q1935" s="40" t="str">
        <f>IF(O1935=1,1-((Rapportage!F1124-$X$2)),"")</f>
        <v/>
      </c>
      <c r="R1935" s="40" t="str">
        <f t="shared" si="188"/>
        <v/>
      </c>
      <c r="S1935" s="35" t="str">
        <f>IF(OR(O1935=1,Rapportage!H1935&lt;$X$3),IF(Rapportage!H1935&lt;"00:01","",(Rapportage!H1935-$X$2)),"")</f>
        <v/>
      </c>
      <c r="T1935" s="36" t="str">
        <f t="shared" si="190"/>
        <v/>
      </c>
      <c r="U1935" s="41" t="str">
        <f t="shared" si="191"/>
        <v/>
      </c>
      <c r="V1935" s="36" t="str">
        <f t="shared" si="192"/>
        <v/>
      </c>
      <c r="W1935" s="36" t="str">
        <f t="shared" si="193"/>
        <v/>
      </c>
      <c r="X1935" s="31"/>
      <c r="Y1935" s="31"/>
      <c r="Z1935" s="31" t="s">
        <v>11410</v>
      </c>
      <c r="AA1935" s="31">
        <v>1934</v>
      </c>
      <c r="AB1935" s="31"/>
      <c r="AC1935" s="31"/>
      <c r="AD1935" s="31"/>
      <c r="AE1935" s="31"/>
      <c r="AF1935" s="31"/>
    </row>
    <row r="1936" spans="1:32">
      <c r="A1936" s="31" t="str">
        <f>IF((Rapportage!A1936)="","",_xlfn.CONCAT(REPT("0",4-LEN(Rapportage!A1936)),Rapportage!A1936))</f>
        <v/>
      </c>
      <c r="B1936" s="31" t="s">
        <v>5811</v>
      </c>
      <c r="C1936" s="31" t="str">
        <f>IF((Rapportage!C1936)="","",_xlfn.CONCAT(REPT("0",10-LEN(Rapportage!C1936)),Rapportage!C1936))</f>
        <v/>
      </c>
      <c r="D1936" s="31" t="s">
        <v>5812</v>
      </c>
      <c r="E1936" s="31" t="s">
        <v>19517</v>
      </c>
      <c r="F1936" s="31" t="s">
        <v>16995</v>
      </c>
      <c r="G1936" s="31" t="s">
        <v>5813</v>
      </c>
      <c r="H1936" s="31" t="s">
        <v>11411</v>
      </c>
      <c r="I1936" s="31">
        <v>1766</v>
      </c>
      <c r="J1936" s="31" t="e">
        <f ca="1">IF(($AB$2-$AA$2) &gt;= 0,IF(LEN(TEXT((V1936)*100,"00000"))=3,_xlfn.CONCAT(0,TEXT((V1936)*100,"00000")),TEXT((V1936)*100,"00000")),empty)</f>
        <v>#NAME?</v>
      </c>
      <c r="K1936" s="31" t="str">
        <f t="shared" si="189"/>
        <v/>
      </c>
      <c r="L1936" s="31" t="s">
        <v>14476</v>
      </c>
      <c r="M1936" s="31"/>
      <c r="N1936" s="33" t="e">
        <f>MOD(Rapportage!H1936-Rapportage!F1936,1)-P1936</f>
        <v>#VALUE!</v>
      </c>
      <c r="O1936" s="31" t="str">
        <f>IF(Rapportage!G1936="","",Rapportage!G1936-Rapportage!E1936)</f>
        <v/>
      </c>
      <c r="P1936" s="35" t="str">
        <f>IF(Rapportage!K1936="","",(Rapportage!K1936*60)/1440)</f>
        <v/>
      </c>
      <c r="Q1936" s="40" t="str">
        <f>IF(O1936=1,1-((Rapportage!F1125-$X$2)),"")</f>
        <v/>
      </c>
      <c r="R1936" s="40" t="str">
        <f t="shared" si="188"/>
        <v/>
      </c>
      <c r="S1936" s="35" t="str">
        <f>IF(OR(O1936=1,Rapportage!H1936&lt;$X$3),IF(Rapportage!H1936&lt;"00:01","",(Rapportage!H1936-$X$2)),"")</f>
        <v/>
      </c>
      <c r="T1936" s="36" t="str">
        <f t="shared" si="190"/>
        <v/>
      </c>
      <c r="U1936" s="41" t="str">
        <f t="shared" si="191"/>
        <v/>
      </c>
      <c r="V1936" s="36" t="str">
        <f t="shared" si="192"/>
        <v/>
      </c>
      <c r="W1936" s="36" t="str">
        <f t="shared" si="193"/>
        <v/>
      </c>
      <c r="X1936" s="31"/>
      <c r="Y1936" s="31"/>
      <c r="Z1936" s="31" t="s">
        <v>11412</v>
      </c>
      <c r="AA1936" s="31">
        <v>1935</v>
      </c>
      <c r="AB1936" s="31"/>
      <c r="AC1936" s="31"/>
      <c r="AD1936" s="31"/>
      <c r="AE1936" s="31"/>
      <c r="AF1936" s="31"/>
    </row>
    <row r="1937" spans="1:32">
      <c r="A1937" s="31" t="str">
        <f>IF((Rapportage!A1937)="","",_xlfn.CONCAT(REPT("0",4-LEN(Rapportage!A1937)),Rapportage!A1937))</f>
        <v/>
      </c>
      <c r="B1937" s="31" t="s">
        <v>5814</v>
      </c>
      <c r="C1937" s="31" t="str">
        <f>IF((Rapportage!C1937)="","",_xlfn.CONCAT(REPT("0",10-LEN(Rapportage!C1937)),Rapportage!C1937))</f>
        <v/>
      </c>
      <c r="D1937" s="31" t="s">
        <v>5815</v>
      </c>
      <c r="E1937" s="31" t="s">
        <v>19518</v>
      </c>
      <c r="F1937" s="31" t="s">
        <v>16996</v>
      </c>
      <c r="G1937" s="31" t="s">
        <v>5816</v>
      </c>
      <c r="H1937" s="31" t="s">
        <v>11413</v>
      </c>
      <c r="I1937" s="31">
        <v>1766</v>
      </c>
      <c r="J1937" s="31" t="e">
        <f ca="1">IF(($AB$2-$AA$2) &gt;= 0,IF(LEN(TEXT((V1937)*100,"00000"))=3,_xlfn.CONCAT(0,TEXT((V1937)*100,"00000")),TEXT((V1937)*100,"00000")),empty)</f>
        <v>#NAME?</v>
      </c>
      <c r="K1937" s="31" t="str">
        <f t="shared" si="189"/>
        <v/>
      </c>
      <c r="L1937" s="31" t="s">
        <v>14477</v>
      </c>
      <c r="M1937" s="31"/>
      <c r="N1937" s="33" t="e">
        <f>MOD(Rapportage!H1937-Rapportage!F1937,1)-P1937</f>
        <v>#VALUE!</v>
      </c>
      <c r="O1937" s="31" t="str">
        <f>IF(Rapportage!G1937="","",Rapportage!G1937-Rapportage!E1937)</f>
        <v/>
      </c>
      <c r="P1937" s="35" t="str">
        <f>IF(Rapportage!K1937="","",(Rapportage!K1937*60)/1440)</f>
        <v/>
      </c>
      <c r="Q1937" s="40" t="str">
        <f>IF(O1937=1,1-((Rapportage!F1126-$X$2)),"")</f>
        <v/>
      </c>
      <c r="R1937" s="40" t="str">
        <f t="shared" si="188"/>
        <v/>
      </c>
      <c r="S1937" s="35" t="str">
        <f>IF(OR(O1937=1,Rapportage!H1937&lt;$X$3),IF(Rapportage!H1937&lt;"00:01","",(Rapportage!H1937-$X$2)),"")</f>
        <v/>
      </c>
      <c r="T1937" s="36" t="str">
        <f t="shared" si="190"/>
        <v/>
      </c>
      <c r="U1937" s="41" t="str">
        <f t="shared" si="191"/>
        <v/>
      </c>
      <c r="V1937" s="36" t="str">
        <f t="shared" si="192"/>
        <v/>
      </c>
      <c r="W1937" s="36" t="str">
        <f t="shared" si="193"/>
        <v/>
      </c>
      <c r="X1937" s="31"/>
      <c r="Y1937" s="31"/>
      <c r="Z1937" s="31" t="s">
        <v>11414</v>
      </c>
      <c r="AA1937" s="31">
        <v>1936</v>
      </c>
      <c r="AB1937" s="31"/>
      <c r="AC1937" s="31"/>
      <c r="AD1937" s="31"/>
      <c r="AE1937" s="31"/>
      <c r="AF1937" s="31"/>
    </row>
    <row r="1938" spans="1:32">
      <c r="A1938" s="31" t="str">
        <f>IF((Rapportage!A1938)="","",_xlfn.CONCAT(REPT("0",4-LEN(Rapportage!A1938)),Rapportage!A1938))</f>
        <v/>
      </c>
      <c r="B1938" s="31" t="s">
        <v>5817</v>
      </c>
      <c r="C1938" s="31" t="str">
        <f>IF((Rapportage!C1938)="","",_xlfn.CONCAT(REPT("0",10-LEN(Rapportage!C1938)),Rapportage!C1938))</f>
        <v/>
      </c>
      <c r="D1938" s="31" t="s">
        <v>5818</v>
      </c>
      <c r="E1938" s="31" t="s">
        <v>19519</v>
      </c>
      <c r="F1938" s="31" t="s">
        <v>16997</v>
      </c>
      <c r="G1938" s="31" t="s">
        <v>5819</v>
      </c>
      <c r="H1938" s="31" t="s">
        <v>11415</v>
      </c>
      <c r="I1938" s="31">
        <v>1766</v>
      </c>
      <c r="J1938" s="31" t="e">
        <f ca="1">IF(($AB$2-$AA$2) &gt;= 0,IF(LEN(TEXT((V1938)*100,"00000"))=3,_xlfn.CONCAT(0,TEXT((V1938)*100,"00000")),TEXT((V1938)*100,"00000")),empty)</f>
        <v>#NAME?</v>
      </c>
      <c r="K1938" s="31" t="str">
        <f t="shared" si="189"/>
        <v/>
      </c>
      <c r="L1938" s="31" t="s">
        <v>14478</v>
      </c>
      <c r="M1938" s="31"/>
      <c r="N1938" s="33" t="e">
        <f>MOD(Rapportage!H1938-Rapportage!F1938,1)-P1938</f>
        <v>#VALUE!</v>
      </c>
      <c r="O1938" s="31" t="str">
        <f>IF(Rapportage!G1938="","",Rapportage!G1938-Rapportage!E1938)</f>
        <v/>
      </c>
      <c r="P1938" s="35" t="str">
        <f>IF(Rapportage!K1938="","",(Rapportage!K1938*60)/1440)</f>
        <v/>
      </c>
      <c r="Q1938" s="40" t="str">
        <f>IF(O1938=1,1-((Rapportage!F1127-$X$2)),"")</f>
        <v/>
      </c>
      <c r="R1938" s="40" t="str">
        <f t="shared" si="188"/>
        <v/>
      </c>
      <c r="S1938" s="35" t="str">
        <f>IF(OR(O1938=1,Rapportage!H1938&lt;$X$3),IF(Rapportage!H1938&lt;"00:01","",(Rapportage!H1938-$X$2)),"")</f>
        <v/>
      </c>
      <c r="T1938" s="36" t="str">
        <f t="shared" si="190"/>
        <v/>
      </c>
      <c r="U1938" s="41" t="str">
        <f t="shared" si="191"/>
        <v/>
      </c>
      <c r="V1938" s="36" t="str">
        <f t="shared" si="192"/>
        <v/>
      </c>
      <c r="W1938" s="36" t="str">
        <f t="shared" si="193"/>
        <v/>
      </c>
      <c r="X1938" s="31"/>
      <c r="Y1938" s="31"/>
      <c r="Z1938" s="31" t="s">
        <v>11416</v>
      </c>
      <c r="AA1938" s="31">
        <v>1937</v>
      </c>
      <c r="AB1938" s="31"/>
      <c r="AC1938" s="31"/>
      <c r="AD1938" s="31"/>
      <c r="AE1938" s="31"/>
      <c r="AF1938" s="31"/>
    </row>
    <row r="1939" spans="1:32">
      <c r="A1939" s="31" t="str">
        <f>IF((Rapportage!A1939)="","",_xlfn.CONCAT(REPT("0",4-LEN(Rapportage!A1939)),Rapportage!A1939))</f>
        <v/>
      </c>
      <c r="B1939" s="31" t="s">
        <v>5820</v>
      </c>
      <c r="C1939" s="31" t="str">
        <f>IF((Rapportage!C1939)="","",_xlfn.CONCAT(REPT("0",10-LEN(Rapportage!C1939)),Rapportage!C1939))</f>
        <v/>
      </c>
      <c r="D1939" s="31" t="s">
        <v>5821</v>
      </c>
      <c r="E1939" s="31" t="s">
        <v>19520</v>
      </c>
      <c r="F1939" s="31" t="s">
        <v>16998</v>
      </c>
      <c r="G1939" s="31" t="s">
        <v>5822</v>
      </c>
      <c r="H1939" s="31" t="s">
        <v>11417</v>
      </c>
      <c r="I1939" s="31">
        <v>1766</v>
      </c>
      <c r="J1939" s="31" t="e">
        <f ca="1">IF(($AB$2-$AA$2) &gt;= 0,IF(LEN(TEXT((V1939)*100,"00000"))=3,_xlfn.CONCAT(0,TEXT((V1939)*100,"00000")),TEXT((V1939)*100,"00000")),empty)</f>
        <v>#NAME?</v>
      </c>
      <c r="K1939" s="31" t="str">
        <f t="shared" si="189"/>
        <v/>
      </c>
      <c r="L1939" s="31" t="s">
        <v>14479</v>
      </c>
      <c r="M1939" s="31"/>
      <c r="N1939" s="33" t="e">
        <f>MOD(Rapportage!H1939-Rapportage!F1939,1)-P1939</f>
        <v>#VALUE!</v>
      </c>
      <c r="O1939" s="31" t="str">
        <f>IF(Rapportage!G1939="","",Rapportage!G1939-Rapportage!E1939)</f>
        <v/>
      </c>
      <c r="P1939" s="35" t="str">
        <f>IF(Rapportage!K1939="","",(Rapportage!K1939*60)/1440)</f>
        <v/>
      </c>
      <c r="Q1939" s="40" t="str">
        <f>IF(O1939=1,1-((Rapportage!F1128-$X$2)),"")</f>
        <v/>
      </c>
      <c r="R1939" s="40" t="str">
        <f t="shared" si="188"/>
        <v/>
      </c>
      <c r="S1939" s="35" t="str">
        <f>IF(OR(O1939=1,Rapportage!H1939&lt;$X$3),IF(Rapportage!H1939&lt;"00:01","",(Rapportage!H1939-$X$2)),"")</f>
        <v/>
      </c>
      <c r="T1939" s="36" t="str">
        <f t="shared" si="190"/>
        <v/>
      </c>
      <c r="U1939" s="41" t="str">
        <f t="shared" si="191"/>
        <v/>
      </c>
      <c r="V1939" s="36" t="str">
        <f t="shared" si="192"/>
        <v/>
      </c>
      <c r="W1939" s="36" t="str">
        <f t="shared" si="193"/>
        <v/>
      </c>
      <c r="X1939" s="31"/>
      <c r="Y1939" s="31"/>
      <c r="Z1939" s="31" t="s">
        <v>11418</v>
      </c>
      <c r="AA1939" s="31">
        <v>1938</v>
      </c>
      <c r="AB1939" s="31"/>
      <c r="AC1939" s="31"/>
      <c r="AD1939" s="31"/>
      <c r="AE1939" s="31"/>
      <c r="AF1939" s="31"/>
    </row>
    <row r="1940" spans="1:32">
      <c r="A1940" s="31" t="str">
        <f>IF((Rapportage!A1940)="","",_xlfn.CONCAT(REPT("0",4-LEN(Rapportage!A1940)),Rapportage!A1940))</f>
        <v/>
      </c>
      <c r="B1940" s="31" t="s">
        <v>5823</v>
      </c>
      <c r="C1940" s="31" t="str">
        <f>IF((Rapportage!C1940)="","",_xlfn.CONCAT(REPT("0",10-LEN(Rapportage!C1940)),Rapportage!C1940))</f>
        <v/>
      </c>
      <c r="D1940" s="31" t="s">
        <v>5824</v>
      </c>
      <c r="E1940" s="31" t="s">
        <v>19521</v>
      </c>
      <c r="F1940" s="31" t="s">
        <v>16999</v>
      </c>
      <c r="G1940" s="31" t="s">
        <v>5825</v>
      </c>
      <c r="H1940" s="31" t="s">
        <v>11419</v>
      </c>
      <c r="I1940" s="31">
        <v>1766</v>
      </c>
      <c r="J1940" s="31" t="e">
        <f ca="1">IF(($AB$2-$AA$2) &gt;= 0,IF(LEN(TEXT((V1940)*100,"00000"))=3,_xlfn.CONCAT(0,TEXT((V1940)*100,"00000")),TEXT((V1940)*100,"00000")),empty)</f>
        <v>#NAME?</v>
      </c>
      <c r="K1940" s="31" t="str">
        <f t="shared" si="189"/>
        <v/>
      </c>
      <c r="L1940" s="31" t="s">
        <v>14480</v>
      </c>
      <c r="M1940" s="31"/>
      <c r="N1940" s="33" t="e">
        <f>MOD(Rapportage!H1940-Rapportage!F1940,1)-P1940</f>
        <v>#VALUE!</v>
      </c>
      <c r="O1940" s="31" t="str">
        <f>IF(Rapportage!G1940="","",Rapportage!G1940-Rapportage!E1940)</f>
        <v/>
      </c>
      <c r="P1940" s="35" t="str">
        <f>IF(Rapportage!K1940="","",(Rapportage!K1940*60)/1440)</f>
        <v/>
      </c>
      <c r="Q1940" s="40" t="str">
        <f>IF(O1940=1,1-((Rapportage!F1129-$X$2)),"")</f>
        <v/>
      </c>
      <c r="R1940" s="40" t="str">
        <f t="shared" si="188"/>
        <v/>
      </c>
      <c r="S1940" s="35" t="str">
        <f>IF(OR(O1940=1,Rapportage!H1940&lt;$X$3),IF(Rapportage!H1940&lt;"00:01","",(Rapportage!H1940-$X$2)),"")</f>
        <v/>
      </c>
      <c r="T1940" s="36" t="str">
        <f t="shared" si="190"/>
        <v/>
      </c>
      <c r="U1940" s="41" t="str">
        <f t="shared" si="191"/>
        <v/>
      </c>
      <c r="V1940" s="36" t="str">
        <f t="shared" si="192"/>
        <v/>
      </c>
      <c r="W1940" s="36" t="str">
        <f t="shared" si="193"/>
        <v/>
      </c>
      <c r="X1940" s="31"/>
      <c r="Y1940" s="31"/>
      <c r="Z1940" s="31" t="s">
        <v>11420</v>
      </c>
      <c r="AA1940" s="31">
        <v>1939</v>
      </c>
      <c r="AB1940" s="31"/>
      <c r="AC1940" s="31"/>
      <c r="AD1940" s="31"/>
      <c r="AE1940" s="31"/>
      <c r="AF1940" s="31"/>
    </row>
    <row r="1941" spans="1:32">
      <c r="A1941" s="31" t="str">
        <f>IF((Rapportage!A1941)="","",_xlfn.CONCAT(REPT("0",4-LEN(Rapportage!A1941)),Rapportage!A1941))</f>
        <v/>
      </c>
      <c r="B1941" s="31" t="s">
        <v>5826</v>
      </c>
      <c r="C1941" s="31" t="str">
        <f>IF((Rapportage!C1941)="","",_xlfn.CONCAT(REPT("0",10-LEN(Rapportage!C1941)),Rapportage!C1941))</f>
        <v/>
      </c>
      <c r="D1941" s="31" t="s">
        <v>5827</v>
      </c>
      <c r="E1941" s="31" t="s">
        <v>19522</v>
      </c>
      <c r="F1941" s="31" t="s">
        <v>17000</v>
      </c>
      <c r="G1941" s="31" t="s">
        <v>5828</v>
      </c>
      <c r="H1941" s="31" t="s">
        <v>11421</v>
      </c>
      <c r="I1941" s="31">
        <v>1766</v>
      </c>
      <c r="J1941" s="31" t="e">
        <f ca="1">IF(($AB$2-$AA$2) &gt;= 0,IF(LEN(TEXT((V1941)*100,"00000"))=3,_xlfn.CONCAT(0,TEXT((V1941)*100,"00000")),TEXT((V1941)*100,"00000")),empty)</f>
        <v>#NAME?</v>
      </c>
      <c r="K1941" s="31" t="str">
        <f t="shared" si="189"/>
        <v/>
      </c>
      <c r="L1941" s="31" t="s">
        <v>14481</v>
      </c>
      <c r="M1941" s="31"/>
      <c r="N1941" s="33" t="e">
        <f>MOD(Rapportage!H1941-Rapportage!F1941,1)-P1941</f>
        <v>#VALUE!</v>
      </c>
      <c r="O1941" s="31" t="str">
        <f>IF(Rapportage!G1941="","",Rapportage!G1941-Rapportage!E1941)</f>
        <v/>
      </c>
      <c r="P1941" s="35" t="str">
        <f>IF(Rapportage!K1941="","",(Rapportage!K1941*60)/1440)</f>
        <v/>
      </c>
      <c r="Q1941" s="40" t="str">
        <f>IF(O1941=1,1-((Rapportage!F1130-$X$2)),"")</f>
        <v/>
      </c>
      <c r="R1941" s="40" t="str">
        <f t="shared" si="188"/>
        <v/>
      </c>
      <c r="S1941" s="35" t="str">
        <f>IF(OR(O1941=1,Rapportage!H1941&lt;$X$3),IF(Rapportage!H1941&lt;"00:01","",(Rapportage!H1941-$X$2)),"")</f>
        <v/>
      </c>
      <c r="T1941" s="36" t="str">
        <f t="shared" si="190"/>
        <v/>
      </c>
      <c r="U1941" s="41" t="str">
        <f t="shared" si="191"/>
        <v/>
      </c>
      <c r="V1941" s="36" t="str">
        <f t="shared" si="192"/>
        <v/>
      </c>
      <c r="W1941" s="36" t="str">
        <f t="shared" si="193"/>
        <v/>
      </c>
      <c r="X1941" s="31"/>
      <c r="Y1941" s="31"/>
      <c r="Z1941" s="31" t="s">
        <v>11422</v>
      </c>
      <c r="AA1941" s="31">
        <v>1940</v>
      </c>
      <c r="AB1941" s="31"/>
      <c r="AC1941" s="31"/>
      <c r="AD1941" s="31"/>
      <c r="AE1941" s="31"/>
      <c r="AF1941" s="31"/>
    </row>
    <row r="1942" spans="1:32">
      <c r="A1942" s="31" t="str">
        <f>IF((Rapportage!A1942)="","",_xlfn.CONCAT(REPT("0",4-LEN(Rapportage!A1942)),Rapportage!A1942))</f>
        <v/>
      </c>
      <c r="B1942" s="31" t="s">
        <v>5829</v>
      </c>
      <c r="C1942" s="31" t="str">
        <f>IF((Rapportage!C1942)="","",_xlfn.CONCAT(REPT("0",10-LEN(Rapportage!C1942)),Rapportage!C1942))</f>
        <v/>
      </c>
      <c r="D1942" s="31" t="s">
        <v>5830</v>
      </c>
      <c r="E1942" s="31" t="s">
        <v>19523</v>
      </c>
      <c r="F1942" s="31" t="s">
        <v>17001</v>
      </c>
      <c r="G1942" s="31" t="s">
        <v>5831</v>
      </c>
      <c r="H1942" s="31" t="s">
        <v>11423</v>
      </c>
      <c r="I1942" s="31">
        <v>1766</v>
      </c>
      <c r="J1942" s="31" t="e">
        <f ca="1">IF(($AB$2-$AA$2) &gt;= 0,IF(LEN(TEXT((V1942)*100,"00000"))=3,_xlfn.CONCAT(0,TEXT((V1942)*100,"00000")),TEXT((V1942)*100,"00000")),empty)</f>
        <v>#NAME?</v>
      </c>
      <c r="K1942" s="31" t="str">
        <f t="shared" si="189"/>
        <v/>
      </c>
      <c r="L1942" s="31" t="s">
        <v>14482</v>
      </c>
      <c r="M1942" s="31"/>
      <c r="N1942" s="33" t="e">
        <f>MOD(Rapportage!H1942-Rapportage!F1942,1)-P1942</f>
        <v>#VALUE!</v>
      </c>
      <c r="O1942" s="31" t="str">
        <f>IF(Rapportage!G1942="","",Rapportage!G1942-Rapportage!E1942)</f>
        <v/>
      </c>
      <c r="P1942" s="35" t="str">
        <f>IF(Rapportage!K1942="","",(Rapportage!K1942*60)/1440)</f>
        <v/>
      </c>
      <c r="Q1942" s="40" t="str">
        <f>IF(O1942=1,1-((Rapportage!F1131-$X$2)),"")</f>
        <v/>
      </c>
      <c r="R1942" s="40" t="str">
        <f t="shared" si="188"/>
        <v/>
      </c>
      <c r="S1942" s="35" t="str">
        <f>IF(OR(O1942=1,Rapportage!H1942&lt;$X$3),IF(Rapportage!H1942&lt;"00:01","",(Rapportage!H1942-$X$2)),"")</f>
        <v/>
      </c>
      <c r="T1942" s="36" t="str">
        <f t="shared" si="190"/>
        <v/>
      </c>
      <c r="U1942" s="41" t="str">
        <f t="shared" si="191"/>
        <v/>
      </c>
      <c r="V1942" s="36" t="str">
        <f t="shared" si="192"/>
        <v/>
      </c>
      <c r="W1942" s="36" t="str">
        <f t="shared" si="193"/>
        <v/>
      </c>
      <c r="X1942" s="31"/>
      <c r="Y1942" s="31"/>
      <c r="Z1942" s="31" t="s">
        <v>11424</v>
      </c>
      <c r="AA1942" s="31">
        <v>1941</v>
      </c>
      <c r="AB1942" s="31"/>
      <c r="AC1942" s="31"/>
      <c r="AD1942" s="31"/>
      <c r="AE1942" s="31"/>
      <c r="AF1942" s="31"/>
    </row>
    <row r="1943" spans="1:32">
      <c r="A1943" s="31" t="str">
        <f>IF((Rapportage!A1943)="","",_xlfn.CONCAT(REPT("0",4-LEN(Rapportage!A1943)),Rapportage!A1943))</f>
        <v/>
      </c>
      <c r="B1943" s="31" t="s">
        <v>5832</v>
      </c>
      <c r="C1943" s="31" t="str">
        <f>IF((Rapportage!C1943)="","",_xlfn.CONCAT(REPT("0",10-LEN(Rapportage!C1943)),Rapportage!C1943))</f>
        <v/>
      </c>
      <c r="D1943" s="31" t="s">
        <v>5833</v>
      </c>
      <c r="E1943" s="31" t="s">
        <v>19524</v>
      </c>
      <c r="F1943" s="31" t="s">
        <v>17002</v>
      </c>
      <c r="G1943" s="31" t="s">
        <v>5834</v>
      </c>
      <c r="H1943" s="31" t="s">
        <v>11425</v>
      </c>
      <c r="I1943" s="31">
        <v>1766</v>
      </c>
      <c r="J1943" s="31" t="e">
        <f ca="1">IF(($AB$2-$AA$2) &gt;= 0,IF(LEN(TEXT((V1943)*100,"00000"))=3,_xlfn.CONCAT(0,TEXT((V1943)*100,"00000")),TEXT((V1943)*100,"00000")),empty)</f>
        <v>#NAME?</v>
      </c>
      <c r="K1943" s="31" t="str">
        <f t="shared" si="189"/>
        <v/>
      </c>
      <c r="L1943" s="31" t="s">
        <v>14483</v>
      </c>
      <c r="M1943" s="31"/>
      <c r="N1943" s="33" t="e">
        <f>MOD(Rapportage!H1943-Rapportage!F1943,1)-P1943</f>
        <v>#VALUE!</v>
      </c>
      <c r="O1943" s="31" t="str">
        <f>IF(Rapportage!G1943="","",Rapportage!G1943-Rapportage!E1943)</f>
        <v/>
      </c>
      <c r="P1943" s="35" t="str">
        <f>IF(Rapportage!K1943="","",(Rapportage!K1943*60)/1440)</f>
        <v/>
      </c>
      <c r="Q1943" s="40" t="str">
        <f>IF(O1943=1,1-((Rapportage!F1132-$X$2)),"")</f>
        <v/>
      </c>
      <c r="R1943" s="40" t="str">
        <f t="shared" si="188"/>
        <v/>
      </c>
      <c r="S1943" s="35" t="str">
        <f>IF(OR(O1943=1,Rapportage!H1943&lt;$X$3),IF(Rapportage!H1943&lt;"00:01","",(Rapportage!H1943-$X$2)),"")</f>
        <v/>
      </c>
      <c r="T1943" s="36" t="str">
        <f t="shared" si="190"/>
        <v/>
      </c>
      <c r="U1943" s="41" t="str">
        <f t="shared" si="191"/>
        <v/>
      </c>
      <c r="V1943" s="36" t="str">
        <f t="shared" si="192"/>
        <v/>
      </c>
      <c r="W1943" s="36" t="str">
        <f t="shared" si="193"/>
        <v/>
      </c>
      <c r="X1943" s="31"/>
      <c r="Y1943" s="31"/>
      <c r="Z1943" s="31" t="s">
        <v>11426</v>
      </c>
      <c r="AA1943" s="31">
        <v>1942</v>
      </c>
      <c r="AB1943" s="31"/>
      <c r="AC1943" s="31"/>
      <c r="AD1943" s="31"/>
      <c r="AE1943" s="31"/>
      <c r="AF1943" s="31"/>
    </row>
    <row r="1944" spans="1:32">
      <c r="A1944" s="31" t="str">
        <f>IF((Rapportage!A1944)="","",_xlfn.CONCAT(REPT("0",4-LEN(Rapportage!A1944)),Rapportage!A1944))</f>
        <v/>
      </c>
      <c r="B1944" s="31" t="s">
        <v>5835</v>
      </c>
      <c r="C1944" s="31" t="str">
        <f>IF((Rapportage!C1944)="","",_xlfn.CONCAT(REPT("0",10-LEN(Rapportage!C1944)),Rapportage!C1944))</f>
        <v/>
      </c>
      <c r="D1944" s="31" t="s">
        <v>5836</v>
      </c>
      <c r="E1944" s="31" t="s">
        <v>19525</v>
      </c>
      <c r="F1944" s="31" t="s">
        <v>17003</v>
      </c>
      <c r="G1944" s="31" t="s">
        <v>5837</v>
      </c>
      <c r="H1944" s="31" t="s">
        <v>11427</v>
      </c>
      <c r="I1944" s="31">
        <v>1766</v>
      </c>
      <c r="J1944" s="31" t="e">
        <f ca="1">IF(($AB$2-$AA$2) &gt;= 0,IF(LEN(TEXT((V1944)*100,"00000"))=3,_xlfn.CONCAT(0,TEXT((V1944)*100,"00000")),TEXT((V1944)*100,"00000")),empty)</f>
        <v>#NAME?</v>
      </c>
      <c r="K1944" s="31" t="str">
        <f t="shared" si="189"/>
        <v/>
      </c>
      <c r="L1944" s="31" t="s">
        <v>14484</v>
      </c>
      <c r="M1944" s="31"/>
      <c r="N1944" s="33" t="e">
        <f>MOD(Rapportage!H1944-Rapportage!F1944,1)-P1944</f>
        <v>#VALUE!</v>
      </c>
      <c r="O1944" s="31" t="str">
        <f>IF(Rapportage!G1944="","",Rapportage!G1944-Rapportage!E1944)</f>
        <v/>
      </c>
      <c r="P1944" s="35" t="str">
        <f>IF(Rapportage!K1944="","",(Rapportage!K1944*60)/1440)</f>
        <v/>
      </c>
      <c r="Q1944" s="40" t="str">
        <f>IF(O1944=1,1-((Rapportage!F1133-$X$2)),"")</f>
        <v/>
      </c>
      <c r="R1944" s="40" t="str">
        <f t="shared" si="188"/>
        <v/>
      </c>
      <c r="S1944" s="35" t="str">
        <f>IF(OR(O1944=1,Rapportage!H1944&lt;$X$3),IF(Rapportage!H1944&lt;"00:01","",(Rapportage!H1944-$X$2)),"")</f>
        <v/>
      </c>
      <c r="T1944" s="36" t="str">
        <f t="shared" si="190"/>
        <v/>
      </c>
      <c r="U1944" s="41" t="str">
        <f t="shared" si="191"/>
        <v/>
      </c>
      <c r="V1944" s="36" t="str">
        <f t="shared" si="192"/>
        <v/>
      </c>
      <c r="W1944" s="36" t="str">
        <f t="shared" si="193"/>
        <v/>
      </c>
      <c r="X1944" s="31"/>
      <c r="Y1944" s="31"/>
      <c r="Z1944" s="31" t="s">
        <v>11428</v>
      </c>
      <c r="AA1944" s="31">
        <v>1943</v>
      </c>
      <c r="AB1944" s="31"/>
      <c r="AC1944" s="31"/>
      <c r="AD1944" s="31"/>
      <c r="AE1944" s="31"/>
      <c r="AF1944" s="31"/>
    </row>
    <row r="1945" spans="1:32">
      <c r="A1945" s="31" t="str">
        <f>IF((Rapportage!A1945)="","",_xlfn.CONCAT(REPT("0",4-LEN(Rapportage!A1945)),Rapportage!A1945))</f>
        <v/>
      </c>
      <c r="B1945" s="31" t="s">
        <v>5838</v>
      </c>
      <c r="C1945" s="31" t="str">
        <f>IF((Rapportage!C1945)="","",_xlfn.CONCAT(REPT("0",10-LEN(Rapportage!C1945)),Rapportage!C1945))</f>
        <v/>
      </c>
      <c r="D1945" s="31" t="s">
        <v>5839</v>
      </c>
      <c r="E1945" s="31" t="s">
        <v>19526</v>
      </c>
      <c r="F1945" s="31" t="s">
        <v>17004</v>
      </c>
      <c r="G1945" s="31" t="s">
        <v>5840</v>
      </c>
      <c r="H1945" s="31" t="s">
        <v>11429</v>
      </c>
      <c r="I1945" s="31">
        <v>1766</v>
      </c>
      <c r="J1945" s="31" t="e">
        <f ca="1">IF(($AB$2-$AA$2) &gt;= 0,IF(LEN(TEXT((V1945)*100,"00000"))=3,_xlfn.CONCAT(0,TEXT((V1945)*100,"00000")),TEXT((V1945)*100,"00000")),empty)</f>
        <v>#NAME?</v>
      </c>
      <c r="K1945" s="31" t="str">
        <f t="shared" si="189"/>
        <v/>
      </c>
      <c r="L1945" s="31" t="s">
        <v>14485</v>
      </c>
      <c r="M1945" s="31"/>
      <c r="N1945" s="33" t="e">
        <f>MOD(Rapportage!H1945-Rapportage!F1945,1)-P1945</f>
        <v>#VALUE!</v>
      </c>
      <c r="O1945" s="31" t="str">
        <f>IF(Rapportage!G1945="","",Rapportage!G1945-Rapportage!E1945)</f>
        <v/>
      </c>
      <c r="P1945" s="35" t="str">
        <f>IF(Rapportage!K1945="","",(Rapportage!K1945*60)/1440)</f>
        <v/>
      </c>
      <c r="Q1945" s="40" t="str">
        <f>IF(O1945=1,1-((Rapportage!F1134-$X$2)),"")</f>
        <v/>
      </c>
      <c r="R1945" s="40" t="str">
        <f t="shared" si="188"/>
        <v/>
      </c>
      <c r="S1945" s="35" t="str">
        <f>IF(OR(O1945=1,Rapportage!H1945&lt;$X$3),IF(Rapportage!H1945&lt;"00:01","",(Rapportage!H1945-$X$2)),"")</f>
        <v/>
      </c>
      <c r="T1945" s="36" t="str">
        <f t="shared" si="190"/>
        <v/>
      </c>
      <c r="U1945" s="41" t="str">
        <f t="shared" si="191"/>
        <v/>
      </c>
      <c r="V1945" s="36" t="str">
        <f t="shared" si="192"/>
        <v/>
      </c>
      <c r="W1945" s="36" t="str">
        <f t="shared" si="193"/>
        <v/>
      </c>
      <c r="X1945" s="31"/>
      <c r="Y1945" s="31"/>
      <c r="Z1945" s="31" t="s">
        <v>11430</v>
      </c>
      <c r="AA1945" s="31">
        <v>1944</v>
      </c>
      <c r="AB1945" s="31"/>
      <c r="AC1945" s="31"/>
      <c r="AD1945" s="31"/>
      <c r="AE1945" s="31"/>
      <c r="AF1945" s="31"/>
    </row>
    <row r="1946" spans="1:32">
      <c r="A1946" s="31" t="str">
        <f>IF((Rapportage!A1946)="","",_xlfn.CONCAT(REPT("0",4-LEN(Rapportage!A1946)),Rapportage!A1946))</f>
        <v/>
      </c>
      <c r="B1946" s="31" t="s">
        <v>5841</v>
      </c>
      <c r="C1946" s="31" t="str">
        <f>IF((Rapportage!C1946)="","",_xlfn.CONCAT(REPT("0",10-LEN(Rapportage!C1946)),Rapportage!C1946))</f>
        <v/>
      </c>
      <c r="D1946" s="31" t="s">
        <v>5842</v>
      </c>
      <c r="E1946" s="31" t="s">
        <v>19527</v>
      </c>
      <c r="F1946" s="31" t="s">
        <v>17005</v>
      </c>
      <c r="G1946" s="31" t="s">
        <v>5843</v>
      </c>
      <c r="H1946" s="31" t="s">
        <v>11431</v>
      </c>
      <c r="I1946" s="31">
        <v>1766</v>
      </c>
      <c r="J1946" s="31" t="e">
        <f ca="1">IF(($AB$2-$AA$2) &gt;= 0,IF(LEN(TEXT((V1946)*100,"00000"))=3,_xlfn.CONCAT(0,TEXT((V1946)*100,"00000")),TEXT((V1946)*100,"00000")),empty)</f>
        <v>#NAME?</v>
      </c>
      <c r="K1946" s="31" t="str">
        <f t="shared" si="189"/>
        <v/>
      </c>
      <c r="L1946" s="31" t="s">
        <v>14486</v>
      </c>
      <c r="M1946" s="31"/>
      <c r="N1946" s="33" t="e">
        <f>MOD(Rapportage!H1946-Rapportage!F1946,1)-P1946</f>
        <v>#VALUE!</v>
      </c>
      <c r="O1946" s="31" t="str">
        <f>IF(Rapportage!G1946="","",Rapportage!G1946-Rapportage!E1946)</f>
        <v/>
      </c>
      <c r="P1946" s="35" t="str">
        <f>IF(Rapportage!K1946="","",(Rapportage!K1946*60)/1440)</f>
        <v/>
      </c>
      <c r="Q1946" s="40" t="str">
        <f>IF(O1946=1,1-((Rapportage!F1135-$X$2)),"")</f>
        <v/>
      </c>
      <c r="R1946" s="40" t="str">
        <f t="shared" si="188"/>
        <v/>
      </c>
      <c r="S1946" s="35" t="str">
        <f>IF(OR(O1946=1,Rapportage!H1946&lt;$X$3),IF(Rapportage!H1946&lt;"00:01","",(Rapportage!H1946-$X$2)),"")</f>
        <v/>
      </c>
      <c r="T1946" s="36" t="str">
        <f t="shared" si="190"/>
        <v/>
      </c>
      <c r="U1946" s="41" t="str">
        <f t="shared" si="191"/>
        <v/>
      </c>
      <c r="V1946" s="36" t="str">
        <f t="shared" si="192"/>
        <v/>
      </c>
      <c r="W1946" s="36" t="str">
        <f t="shared" si="193"/>
        <v/>
      </c>
      <c r="X1946" s="31"/>
      <c r="Y1946" s="31"/>
      <c r="Z1946" s="31" t="s">
        <v>11432</v>
      </c>
      <c r="AA1946" s="31">
        <v>1945</v>
      </c>
      <c r="AB1946" s="31"/>
      <c r="AC1946" s="31"/>
      <c r="AD1946" s="31"/>
      <c r="AE1946" s="31"/>
      <c r="AF1946" s="31"/>
    </row>
    <row r="1947" spans="1:32">
      <c r="A1947" s="31" t="str">
        <f>IF((Rapportage!A1947)="","",_xlfn.CONCAT(REPT("0",4-LEN(Rapportage!A1947)),Rapportage!A1947))</f>
        <v/>
      </c>
      <c r="B1947" s="31" t="s">
        <v>5844</v>
      </c>
      <c r="C1947" s="31" t="str">
        <f>IF((Rapportage!C1947)="","",_xlfn.CONCAT(REPT("0",10-LEN(Rapportage!C1947)),Rapportage!C1947))</f>
        <v/>
      </c>
      <c r="D1947" s="31" t="s">
        <v>5845</v>
      </c>
      <c r="E1947" s="31" t="s">
        <v>19528</v>
      </c>
      <c r="F1947" s="31" t="s">
        <v>17006</v>
      </c>
      <c r="G1947" s="31" t="s">
        <v>5846</v>
      </c>
      <c r="H1947" s="31" t="s">
        <v>11433</v>
      </c>
      <c r="I1947" s="31">
        <v>1766</v>
      </c>
      <c r="J1947" s="31" t="e">
        <f ca="1">IF(($AB$2-$AA$2) &gt;= 0,IF(LEN(TEXT((V1947)*100,"00000"))=3,_xlfn.CONCAT(0,TEXT((V1947)*100,"00000")),TEXT((V1947)*100,"00000")),empty)</f>
        <v>#NAME?</v>
      </c>
      <c r="K1947" s="31" t="str">
        <f t="shared" si="189"/>
        <v/>
      </c>
      <c r="L1947" s="31" t="s">
        <v>14487</v>
      </c>
      <c r="M1947" s="31"/>
      <c r="N1947" s="33" t="e">
        <f>MOD(Rapportage!H1947-Rapportage!F1947,1)-P1947</f>
        <v>#VALUE!</v>
      </c>
      <c r="O1947" s="31" t="str">
        <f>IF(Rapportage!G1947="","",Rapportage!G1947-Rapportage!E1947)</f>
        <v/>
      </c>
      <c r="P1947" s="35" t="str">
        <f>IF(Rapportage!K1947="","",(Rapportage!K1947*60)/1440)</f>
        <v/>
      </c>
      <c r="Q1947" s="40" t="str">
        <f>IF(O1947=1,1-((Rapportage!F1136-$X$2)),"")</f>
        <v/>
      </c>
      <c r="R1947" s="40" t="str">
        <f t="shared" si="188"/>
        <v/>
      </c>
      <c r="S1947" s="35" t="str">
        <f>IF(OR(O1947=1,Rapportage!H1947&lt;$X$3),IF(Rapportage!H1947&lt;"00:01","",(Rapportage!H1947-$X$2)),"")</f>
        <v/>
      </c>
      <c r="T1947" s="36" t="str">
        <f t="shared" si="190"/>
        <v/>
      </c>
      <c r="U1947" s="41" t="str">
        <f t="shared" si="191"/>
        <v/>
      </c>
      <c r="V1947" s="36" t="str">
        <f t="shared" si="192"/>
        <v/>
      </c>
      <c r="W1947" s="36" t="str">
        <f t="shared" si="193"/>
        <v/>
      </c>
      <c r="X1947" s="31"/>
      <c r="Y1947" s="31"/>
      <c r="Z1947" s="31" t="s">
        <v>11434</v>
      </c>
      <c r="AA1947" s="31">
        <v>1946</v>
      </c>
      <c r="AB1947" s="31"/>
      <c r="AC1947" s="31"/>
      <c r="AD1947" s="31"/>
      <c r="AE1947" s="31"/>
      <c r="AF1947" s="31"/>
    </row>
    <row r="1948" spans="1:32">
      <c r="A1948" s="31" t="str">
        <f>IF((Rapportage!A1948)="","",_xlfn.CONCAT(REPT("0",4-LEN(Rapportage!A1948)),Rapportage!A1948))</f>
        <v/>
      </c>
      <c r="B1948" s="31" t="s">
        <v>5847</v>
      </c>
      <c r="C1948" s="31" t="str">
        <f>IF((Rapportage!C1948)="","",_xlfn.CONCAT(REPT("0",10-LEN(Rapportage!C1948)),Rapportage!C1948))</f>
        <v/>
      </c>
      <c r="D1948" s="31" t="s">
        <v>5848</v>
      </c>
      <c r="E1948" s="31" t="s">
        <v>19529</v>
      </c>
      <c r="F1948" s="31" t="s">
        <v>17007</v>
      </c>
      <c r="G1948" s="31" t="s">
        <v>5849</v>
      </c>
      <c r="H1948" s="31" t="s">
        <v>11435</v>
      </c>
      <c r="I1948" s="31">
        <v>1766</v>
      </c>
      <c r="J1948" s="31" t="e">
        <f ca="1">IF(($AB$2-$AA$2) &gt;= 0,IF(LEN(TEXT((V1948)*100,"00000"))=3,_xlfn.CONCAT(0,TEXT((V1948)*100,"00000")),TEXT((V1948)*100,"00000")),empty)</f>
        <v>#NAME?</v>
      </c>
      <c r="K1948" s="31" t="str">
        <f t="shared" si="189"/>
        <v/>
      </c>
      <c r="L1948" s="31" t="s">
        <v>14488</v>
      </c>
      <c r="M1948" s="31"/>
      <c r="N1948" s="33" t="e">
        <f>MOD(Rapportage!H1948-Rapportage!F1948,1)-P1948</f>
        <v>#VALUE!</v>
      </c>
      <c r="O1948" s="31" t="str">
        <f>IF(Rapportage!G1948="","",Rapportage!G1948-Rapportage!E1948)</f>
        <v/>
      </c>
      <c r="P1948" s="35" t="str">
        <f>IF(Rapportage!K1948="","",(Rapportage!K1948*60)/1440)</f>
        <v/>
      </c>
      <c r="Q1948" s="40" t="str">
        <f>IF(O1948=1,1-((Rapportage!F1137-$X$2)),"")</f>
        <v/>
      </c>
      <c r="R1948" s="40" t="str">
        <f t="shared" si="188"/>
        <v/>
      </c>
      <c r="S1948" s="35" t="str">
        <f>IF(OR(O1948=1,Rapportage!H1948&lt;$X$3),IF(Rapportage!H1948&lt;"00:01","",(Rapportage!H1948-$X$2)),"")</f>
        <v/>
      </c>
      <c r="T1948" s="36" t="str">
        <f t="shared" si="190"/>
        <v/>
      </c>
      <c r="U1948" s="41" t="str">
        <f t="shared" si="191"/>
        <v/>
      </c>
      <c r="V1948" s="36" t="str">
        <f t="shared" si="192"/>
        <v/>
      </c>
      <c r="W1948" s="36" t="str">
        <f t="shared" si="193"/>
        <v/>
      </c>
      <c r="X1948" s="31"/>
      <c r="Y1948" s="31"/>
      <c r="Z1948" s="31" t="s">
        <v>11436</v>
      </c>
      <c r="AA1948" s="31">
        <v>1947</v>
      </c>
      <c r="AB1948" s="31"/>
      <c r="AC1948" s="31"/>
      <c r="AD1948" s="31"/>
      <c r="AE1948" s="31"/>
      <c r="AF1948" s="31"/>
    </row>
    <row r="1949" spans="1:32">
      <c r="A1949" s="31" t="str">
        <f>IF((Rapportage!A1949)="","",_xlfn.CONCAT(REPT("0",4-LEN(Rapportage!A1949)),Rapportage!A1949))</f>
        <v/>
      </c>
      <c r="B1949" s="31" t="s">
        <v>5850</v>
      </c>
      <c r="C1949" s="31" t="str">
        <f>IF((Rapportage!C1949)="","",_xlfn.CONCAT(REPT("0",10-LEN(Rapportage!C1949)),Rapportage!C1949))</f>
        <v/>
      </c>
      <c r="D1949" s="31" t="s">
        <v>5851</v>
      </c>
      <c r="E1949" s="31" t="s">
        <v>19530</v>
      </c>
      <c r="F1949" s="31" t="s">
        <v>17008</v>
      </c>
      <c r="G1949" s="31" t="s">
        <v>5852</v>
      </c>
      <c r="H1949" s="31" t="s">
        <v>11437</v>
      </c>
      <c r="I1949" s="31">
        <v>1766</v>
      </c>
      <c r="J1949" s="31" t="e">
        <f ca="1">IF(($AB$2-$AA$2) &gt;= 0,IF(LEN(TEXT((V1949)*100,"00000"))=3,_xlfn.CONCAT(0,TEXT((V1949)*100,"00000")),TEXT((V1949)*100,"00000")),empty)</f>
        <v>#NAME?</v>
      </c>
      <c r="K1949" s="31" t="str">
        <f t="shared" si="189"/>
        <v/>
      </c>
      <c r="L1949" s="31" t="s">
        <v>14489</v>
      </c>
      <c r="M1949" s="31"/>
      <c r="N1949" s="33" t="e">
        <f>MOD(Rapportage!H1949-Rapportage!F1949,1)-P1949</f>
        <v>#VALUE!</v>
      </c>
      <c r="O1949" s="31" t="str">
        <f>IF(Rapportage!G1949="","",Rapportage!G1949-Rapportage!E1949)</f>
        <v/>
      </c>
      <c r="P1949" s="35" t="str">
        <f>IF(Rapportage!K1949="","",(Rapportage!K1949*60)/1440)</f>
        <v/>
      </c>
      <c r="Q1949" s="40" t="str">
        <f>IF(O1949=1,1-((Rapportage!F1138-$X$2)),"")</f>
        <v/>
      </c>
      <c r="R1949" s="40" t="str">
        <f t="shared" si="188"/>
        <v/>
      </c>
      <c r="S1949" s="35" t="str">
        <f>IF(OR(O1949=1,Rapportage!H1949&lt;$X$3),IF(Rapportage!H1949&lt;"00:01","",(Rapportage!H1949-$X$2)),"")</f>
        <v/>
      </c>
      <c r="T1949" s="36" t="str">
        <f t="shared" si="190"/>
        <v/>
      </c>
      <c r="U1949" s="41" t="str">
        <f t="shared" si="191"/>
        <v/>
      </c>
      <c r="V1949" s="36" t="str">
        <f t="shared" si="192"/>
        <v/>
      </c>
      <c r="W1949" s="36" t="str">
        <f t="shared" si="193"/>
        <v/>
      </c>
      <c r="X1949" s="31"/>
      <c r="Y1949" s="31"/>
      <c r="Z1949" s="31" t="s">
        <v>11438</v>
      </c>
      <c r="AA1949" s="31">
        <v>1948</v>
      </c>
      <c r="AB1949" s="31"/>
      <c r="AC1949" s="31"/>
      <c r="AD1949" s="31"/>
      <c r="AE1949" s="31"/>
      <c r="AF1949" s="31"/>
    </row>
    <row r="1950" spans="1:32">
      <c r="A1950" s="31" t="str">
        <f>IF((Rapportage!A1950)="","",_xlfn.CONCAT(REPT("0",4-LEN(Rapportage!A1950)),Rapportage!A1950))</f>
        <v/>
      </c>
      <c r="B1950" s="31" t="s">
        <v>5853</v>
      </c>
      <c r="C1950" s="31" t="str">
        <f>IF((Rapportage!C1950)="","",_xlfn.CONCAT(REPT("0",10-LEN(Rapportage!C1950)),Rapportage!C1950))</f>
        <v/>
      </c>
      <c r="D1950" s="31" t="s">
        <v>5854</v>
      </c>
      <c r="E1950" s="31" t="s">
        <v>19531</v>
      </c>
      <c r="F1950" s="31" t="s">
        <v>17009</v>
      </c>
      <c r="G1950" s="31" t="s">
        <v>5855</v>
      </c>
      <c r="H1950" s="31" t="s">
        <v>11439</v>
      </c>
      <c r="I1950" s="31">
        <v>1766</v>
      </c>
      <c r="J1950" s="31" t="e">
        <f ca="1">IF(($AB$2-$AA$2) &gt;= 0,IF(LEN(TEXT((V1950)*100,"00000"))=3,_xlfn.CONCAT(0,TEXT((V1950)*100,"00000")),TEXT((V1950)*100,"00000")),empty)</f>
        <v>#NAME?</v>
      </c>
      <c r="K1950" s="31" t="str">
        <f t="shared" si="189"/>
        <v/>
      </c>
      <c r="L1950" s="31" t="s">
        <v>14490</v>
      </c>
      <c r="M1950" s="31"/>
      <c r="N1950" s="33" t="e">
        <f>MOD(Rapportage!H1950-Rapportage!F1950,1)-P1950</f>
        <v>#VALUE!</v>
      </c>
      <c r="O1950" s="31" t="str">
        <f>IF(Rapportage!G1950="","",Rapportage!G1950-Rapportage!E1950)</f>
        <v/>
      </c>
      <c r="P1950" s="35" t="str">
        <f>IF(Rapportage!K1950="","",(Rapportage!K1950*60)/1440)</f>
        <v/>
      </c>
      <c r="Q1950" s="40" t="str">
        <f>IF(O1950=1,1-((Rapportage!F1139-$X$2)),"")</f>
        <v/>
      </c>
      <c r="R1950" s="40" t="str">
        <f t="shared" si="188"/>
        <v/>
      </c>
      <c r="S1950" s="35" t="str">
        <f>IF(OR(O1950=1,Rapportage!H1950&lt;$X$3),IF(Rapportage!H1950&lt;"00:01","",(Rapportage!H1950-$X$2)),"")</f>
        <v/>
      </c>
      <c r="T1950" s="36" t="str">
        <f t="shared" si="190"/>
        <v/>
      </c>
      <c r="U1950" s="41" t="str">
        <f t="shared" si="191"/>
        <v/>
      </c>
      <c r="V1950" s="36" t="str">
        <f t="shared" si="192"/>
        <v/>
      </c>
      <c r="W1950" s="36" t="str">
        <f t="shared" si="193"/>
        <v/>
      </c>
      <c r="X1950" s="31"/>
      <c r="Y1950" s="31"/>
      <c r="Z1950" s="31" t="s">
        <v>11440</v>
      </c>
      <c r="AA1950" s="31">
        <v>1949</v>
      </c>
      <c r="AB1950" s="31"/>
      <c r="AC1950" s="31"/>
      <c r="AD1950" s="31"/>
      <c r="AE1950" s="31"/>
      <c r="AF1950" s="31"/>
    </row>
    <row r="1951" spans="1:32">
      <c r="A1951" s="31" t="str">
        <f>IF((Rapportage!A1951)="","",_xlfn.CONCAT(REPT("0",4-LEN(Rapportage!A1951)),Rapportage!A1951))</f>
        <v/>
      </c>
      <c r="B1951" s="31" t="s">
        <v>5856</v>
      </c>
      <c r="C1951" s="31" t="str">
        <f>IF((Rapportage!C1951)="","",_xlfn.CONCAT(REPT("0",10-LEN(Rapportage!C1951)),Rapportage!C1951))</f>
        <v/>
      </c>
      <c r="D1951" s="31" t="s">
        <v>5857</v>
      </c>
      <c r="E1951" s="31" t="s">
        <v>19532</v>
      </c>
      <c r="F1951" s="31" t="s">
        <v>17010</v>
      </c>
      <c r="G1951" s="31" t="s">
        <v>5858</v>
      </c>
      <c r="H1951" s="31" t="s">
        <v>11441</v>
      </c>
      <c r="I1951" s="31">
        <v>1766</v>
      </c>
      <c r="J1951" s="31" t="e">
        <f ca="1">IF(($AB$2-$AA$2) &gt;= 0,IF(LEN(TEXT((V1951)*100,"00000"))=3,_xlfn.CONCAT(0,TEXT((V1951)*100,"00000")),TEXT((V1951)*100,"00000")),empty)</f>
        <v>#NAME?</v>
      </c>
      <c r="K1951" s="31" t="str">
        <f t="shared" si="189"/>
        <v/>
      </c>
      <c r="L1951" s="31" t="s">
        <v>14491</v>
      </c>
      <c r="M1951" s="31"/>
      <c r="N1951" s="33" t="e">
        <f>MOD(Rapportage!H1951-Rapportage!F1951,1)-P1951</f>
        <v>#VALUE!</v>
      </c>
      <c r="O1951" s="31" t="str">
        <f>IF(Rapportage!G1951="","",Rapportage!G1951-Rapportage!E1951)</f>
        <v/>
      </c>
      <c r="P1951" s="35" t="str">
        <f>IF(Rapportage!K1951="","",(Rapportage!K1951*60)/1440)</f>
        <v/>
      </c>
      <c r="Q1951" s="40" t="str">
        <f>IF(O1951=1,1-((Rapportage!F1140-$X$2)),"")</f>
        <v/>
      </c>
      <c r="R1951" s="40" t="str">
        <f t="shared" si="188"/>
        <v/>
      </c>
      <c r="S1951" s="35" t="str">
        <f>IF(OR(O1951=1,Rapportage!H1951&lt;$X$3),IF(Rapportage!H1951&lt;"00:01","",(Rapportage!H1951-$X$2)),"")</f>
        <v/>
      </c>
      <c r="T1951" s="36" t="str">
        <f t="shared" si="190"/>
        <v/>
      </c>
      <c r="U1951" s="41" t="str">
        <f t="shared" si="191"/>
        <v/>
      </c>
      <c r="V1951" s="36" t="str">
        <f t="shared" si="192"/>
        <v/>
      </c>
      <c r="W1951" s="36" t="str">
        <f t="shared" si="193"/>
        <v/>
      </c>
      <c r="X1951" s="31"/>
      <c r="Y1951" s="31"/>
      <c r="Z1951" s="31" t="s">
        <v>11442</v>
      </c>
      <c r="AA1951" s="31">
        <v>1950</v>
      </c>
      <c r="AB1951" s="31"/>
      <c r="AC1951" s="31"/>
      <c r="AD1951" s="31"/>
      <c r="AE1951" s="31"/>
      <c r="AF1951" s="31"/>
    </row>
    <row r="1952" spans="1:32">
      <c r="A1952" s="31" t="str">
        <f>IF((Rapportage!A1952)="","",_xlfn.CONCAT(REPT("0",4-LEN(Rapportage!A1952)),Rapportage!A1952))</f>
        <v/>
      </c>
      <c r="B1952" s="31" t="s">
        <v>5859</v>
      </c>
      <c r="C1952" s="31" t="str">
        <f>IF((Rapportage!C1952)="","",_xlfn.CONCAT(REPT("0",10-LEN(Rapportage!C1952)),Rapportage!C1952))</f>
        <v/>
      </c>
      <c r="D1952" s="31" t="s">
        <v>5860</v>
      </c>
      <c r="E1952" s="31" t="s">
        <v>19533</v>
      </c>
      <c r="F1952" s="31" t="s">
        <v>17011</v>
      </c>
      <c r="G1952" s="31" t="s">
        <v>5861</v>
      </c>
      <c r="H1952" s="31" t="s">
        <v>11443</v>
      </c>
      <c r="I1952" s="31">
        <v>1766</v>
      </c>
      <c r="J1952" s="31" t="e">
        <f ca="1">IF(($AB$2-$AA$2) &gt;= 0,IF(LEN(TEXT((V1952)*100,"00000"))=3,_xlfn.CONCAT(0,TEXT((V1952)*100,"00000")),TEXT((V1952)*100,"00000")),empty)</f>
        <v>#NAME?</v>
      </c>
      <c r="K1952" s="31" t="str">
        <f t="shared" si="189"/>
        <v/>
      </c>
      <c r="L1952" s="31" t="s">
        <v>14492</v>
      </c>
      <c r="M1952" s="31"/>
      <c r="N1952" s="33" t="e">
        <f>MOD(Rapportage!H1952-Rapportage!F1952,1)-P1952</f>
        <v>#VALUE!</v>
      </c>
      <c r="O1952" s="31" t="str">
        <f>IF(Rapportage!G1952="","",Rapportage!G1952-Rapportage!E1952)</f>
        <v/>
      </c>
      <c r="P1952" s="35" t="str">
        <f>IF(Rapportage!K1952="","",(Rapportage!K1952*60)/1440)</f>
        <v/>
      </c>
      <c r="Q1952" s="40" t="str">
        <f>IF(O1952=1,1-((Rapportage!F1141-$X$2)),"")</f>
        <v/>
      </c>
      <c r="R1952" s="40" t="str">
        <f t="shared" si="188"/>
        <v/>
      </c>
      <c r="S1952" s="35" t="str">
        <f>IF(OR(O1952=1,Rapportage!H1952&lt;$X$3),IF(Rapportage!H1952&lt;"00:01","",(Rapportage!H1952-$X$2)),"")</f>
        <v/>
      </c>
      <c r="T1952" s="36" t="str">
        <f t="shared" si="190"/>
        <v/>
      </c>
      <c r="U1952" s="41" t="str">
        <f t="shared" si="191"/>
        <v/>
      </c>
      <c r="V1952" s="36" t="str">
        <f t="shared" si="192"/>
        <v/>
      </c>
      <c r="W1952" s="36" t="str">
        <f t="shared" si="193"/>
        <v/>
      </c>
      <c r="X1952" s="31"/>
      <c r="Y1952" s="31"/>
      <c r="Z1952" s="31" t="s">
        <v>11444</v>
      </c>
      <c r="AA1952" s="31">
        <v>1951</v>
      </c>
      <c r="AB1952" s="31"/>
      <c r="AC1952" s="31"/>
      <c r="AD1952" s="31"/>
      <c r="AE1952" s="31"/>
      <c r="AF1952" s="31"/>
    </row>
    <row r="1953" spans="1:32">
      <c r="A1953" s="31" t="str">
        <f>IF((Rapportage!A1953)="","",_xlfn.CONCAT(REPT("0",4-LEN(Rapportage!A1953)),Rapportage!A1953))</f>
        <v/>
      </c>
      <c r="B1953" s="31" t="s">
        <v>5862</v>
      </c>
      <c r="C1953" s="31" t="str">
        <f>IF((Rapportage!C1953)="","",_xlfn.CONCAT(REPT("0",10-LEN(Rapportage!C1953)),Rapportage!C1953))</f>
        <v/>
      </c>
      <c r="D1953" s="31" t="s">
        <v>5863</v>
      </c>
      <c r="E1953" s="31" t="s">
        <v>19534</v>
      </c>
      <c r="F1953" s="31" t="s">
        <v>17012</v>
      </c>
      <c r="G1953" s="31" t="s">
        <v>5864</v>
      </c>
      <c r="H1953" s="31" t="s">
        <v>11445</v>
      </c>
      <c r="I1953" s="31">
        <v>1766</v>
      </c>
      <c r="J1953" s="31" t="e">
        <f ca="1">IF(($AB$2-$AA$2) &gt;= 0,IF(LEN(TEXT((V1953)*100,"00000"))=3,_xlfn.CONCAT(0,TEXT((V1953)*100,"00000")),TEXT((V1953)*100,"00000")),empty)</f>
        <v>#NAME?</v>
      </c>
      <c r="K1953" s="31" t="str">
        <f t="shared" si="189"/>
        <v/>
      </c>
      <c r="L1953" s="31" t="s">
        <v>14493</v>
      </c>
      <c r="M1953" s="31"/>
      <c r="N1953" s="33" t="e">
        <f>MOD(Rapportage!H1953-Rapportage!F1953,1)-P1953</f>
        <v>#VALUE!</v>
      </c>
      <c r="O1953" s="31" t="str">
        <f>IF(Rapportage!G1953="","",Rapportage!G1953-Rapportage!E1953)</f>
        <v/>
      </c>
      <c r="P1953" s="35" t="str">
        <f>IF(Rapportage!K1953="","",(Rapportage!K1953*60)/1440)</f>
        <v/>
      </c>
      <c r="Q1953" s="40" t="str">
        <f>IF(O1953=1,1-((Rapportage!F1142-$X$2)),"")</f>
        <v/>
      </c>
      <c r="R1953" s="40" t="str">
        <f t="shared" si="188"/>
        <v/>
      </c>
      <c r="S1953" s="35" t="str">
        <f>IF(OR(O1953=1,Rapportage!H1953&lt;$X$3),IF(Rapportage!H1953&lt;"00:01","",(Rapportage!H1953-$X$2)),"")</f>
        <v/>
      </c>
      <c r="T1953" s="36" t="str">
        <f t="shared" si="190"/>
        <v/>
      </c>
      <c r="U1953" s="41" t="str">
        <f t="shared" si="191"/>
        <v/>
      </c>
      <c r="V1953" s="36" t="str">
        <f t="shared" si="192"/>
        <v/>
      </c>
      <c r="W1953" s="36" t="str">
        <f t="shared" si="193"/>
        <v/>
      </c>
      <c r="X1953" s="31"/>
      <c r="Y1953" s="31"/>
      <c r="Z1953" s="31" t="s">
        <v>11446</v>
      </c>
      <c r="AA1953" s="31">
        <v>1952</v>
      </c>
      <c r="AB1953" s="31"/>
      <c r="AC1953" s="31"/>
      <c r="AD1953" s="31"/>
      <c r="AE1953" s="31"/>
      <c r="AF1953" s="31"/>
    </row>
    <row r="1954" spans="1:32">
      <c r="A1954" s="31" t="str">
        <f>IF((Rapportage!A1954)="","",_xlfn.CONCAT(REPT("0",4-LEN(Rapportage!A1954)),Rapportage!A1954))</f>
        <v/>
      </c>
      <c r="B1954" s="31" t="s">
        <v>5865</v>
      </c>
      <c r="C1954" s="31" t="str">
        <f>IF((Rapportage!C1954)="","",_xlfn.CONCAT(REPT("0",10-LEN(Rapportage!C1954)),Rapportage!C1954))</f>
        <v/>
      </c>
      <c r="D1954" s="31" t="s">
        <v>5866</v>
      </c>
      <c r="E1954" s="31" t="s">
        <v>19535</v>
      </c>
      <c r="F1954" s="31" t="s">
        <v>17013</v>
      </c>
      <c r="G1954" s="31" t="s">
        <v>5867</v>
      </c>
      <c r="H1954" s="31" t="s">
        <v>11447</v>
      </c>
      <c r="I1954" s="31">
        <v>1766</v>
      </c>
      <c r="J1954" s="31" t="e">
        <f ca="1">IF(($AB$2-$AA$2) &gt;= 0,IF(LEN(TEXT((V1954)*100,"00000"))=3,_xlfn.CONCAT(0,TEXT((V1954)*100,"00000")),TEXT((V1954)*100,"00000")),empty)</f>
        <v>#NAME?</v>
      </c>
      <c r="K1954" s="31" t="str">
        <f t="shared" si="189"/>
        <v/>
      </c>
      <c r="L1954" s="31" t="s">
        <v>14494</v>
      </c>
      <c r="M1954" s="31"/>
      <c r="N1954" s="33" t="e">
        <f>MOD(Rapportage!H1954-Rapportage!F1954,1)-P1954</f>
        <v>#VALUE!</v>
      </c>
      <c r="O1954" s="31" t="str">
        <f>IF(Rapportage!G1954="","",Rapportage!G1954-Rapportage!E1954)</f>
        <v/>
      </c>
      <c r="P1954" s="35" t="str">
        <f>IF(Rapportage!K1954="","",(Rapportage!K1954*60)/1440)</f>
        <v/>
      </c>
      <c r="Q1954" s="40" t="str">
        <f>IF(O1954=1,1-((Rapportage!F1143-$X$2)),"")</f>
        <v/>
      </c>
      <c r="R1954" s="40" t="str">
        <f t="shared" si="188"/>
        <v/>
      </c>
      <c r="S1954" s="35" t="str">
        <f>IF(OR(O1954=1,Rapportage!H1954&lt;$X$3),IF(Rapportage!H1954&lt;"00:01","",(Rapportage!H1954-$X$2)),"")</f>
        <v/>
      </c>
      <c r="T1954" s="36" t="str">
        <f t="shared" si="190"/>
        <v/>
      </c>
      <c r="U1954" s="41" t="str">
        <f t="shared" si="191"/>
        <v/>
      </c>
      <c r="V1954" s="36" t="str">
        <f t="shared" si="192"/>
        <v/>
      </c>
      <c r="W1954" s="36" t="str">
        <f t="shared" si="193"/>
        <v/>
      </c>
      <c r="X1954" s="31"/>
      <c r="Y1954" s="31"/>
      <c r="Z1954" s="31" t="s">
        <v>11448</v>
      </c>
      <c r="AA1954" s="31">
        <v>1953</v>
      </c>
      <c r="AB1954" s="31"/>
      <c r="AC1954" s="31"/>
      <c r="AD1954" s="31"/>
      <c r="AE1954" s="31"/>
      <c r="AF1954" s="31"/>
    </row>
    <row r="1955" spans="1:32">
      <c r="A1955" s="31" t="str">
        <f>IF((Rapportage!A1955)="","",_xlfn.CONCAT(REPT("0",4-LEN(Rapportage!A1955)),Rapportage!A1955))</f>
        <v/>
      </c>
      <c r="B1955" s="31" t="s">
        <v>5868</v>
      </c>
      <c r="C1955" s="31" t="str">
        <f>IF((Rapportage!C1955)="","",_xlfn.CONCAT(REPT("0",10-LEN(Rapportage!C1955)),Rapportage!C1955))</f>
        <v/>
      </c>
      <c r="D1955" s="31" t="s">
        <v>5869</v>
      </c>
      <c r="E1955" s="31" t="s">
        <v>19536</v>
      </c>
      <c r="F1955" s="31" t="s">
        <v>17014</v>
      </c>
      <c r="G1955" s="31" t="s">
        <v>5870</v>
      </c>
      <c r="H1955" s="31" t="s">
        <v>11449</v>
      </c>
      <c r="I1955" s="31">
        <v>1766</v>
      </c>
      <c r="J1955" s="31" t="e">
        <f ca="1">IF(($AB$2-$AA$2) &gt;= 0,IF(LEN(TEXT((V1955)*100,"00000"))=3,_xlfn.CONCAT(0,TEXT((V1955)*100,"00000")),TEXT((V1955)*100,"00000")),empty)</f>
        <v>#NAME?</v>
      </c>
      <c r="K1955" s="31" t="str">
        <f t="shared" si="189"/>
        <v/>
      </c>
      <c r="L1955" s="31" t="s">
        <v>14495</v>
      </c>
      <c r="M1955" s="31"/>
      <c r="N1955" s="33" t="e">
        <f>MOD(Rapportage!H1955-Rapportage!F1955,1)-P1955</f>
        <v>#VALUE!</v>
      </c>
      <c r="O1955" s="31" t="str">
        <f>IF(Rapportage!G1955="","",Rapportage!G1955-Rapportage!E1955)</f>
        <v/>
      </c>
      <c r="P1955" s="35" t="str">
        <f>IF(Rapportage!K1955="","",(Rapportage!K1955*60)/1440)</f>
        <v/>
      </c>
      <c r="Q1955" s="40" t="str">
        <f>IF(O1955=1,1-((Rapportage!F1144-$X$2)),"")</f>
        <v/>
      </c>
      <c r="R1955" s="40" t="str">
        <f t="shared" si="188"/>
        <v/>
      </c>
      <c r="S1955" s="35" t="str">
        <f>IF(OR(O1955=1,Rapportage!H1955&lt;$X$3),IF(Rapportage!H1955&lt;"00:01","",(Rapportage!H1955-$X$2)),"")</f>
        <v/>
      </c>
      <c r="T1955" s="36" t="str">
        <f t="shared" si="190"/>
        <v/>
      </c>
      <c r="U1955" s="41" t="str">
        <f t="shared" si="191"/>
        <v/>
      </c>
      <c r="V1955" s="36" t="str">
        <f t="shared" si="192"/>
        <v/>
      </c>
      <c r="W1955" s="36" t="str">
        <f t="shared" si="193"/>
        <v/>
      </c>
      <c r="X1955" s="31"/>
      <c r="Y1955" s="31"/>
      <c r="Z1955" s="31" t="s">
        <v>11450</v>
      </c>
      <c r="AA1955" s="31">
        <v>1954</v>
      </c>
      <c r="AB1955" s="31"/>
      <c r="AC1955" s="31"/>
      <c r="AD1955" s="31"/>
      <c r="AE1955" s="31"/>
      <c r="AF1955" s="31"/>
    </row>
    <row r="1956" spans="1:32">
      <c r="A1956" s="31" t="str">
        <f>IF((Rapportage!A1956)="","",_xlfn.CONCAT(REPT("0",4-LEN(Rapportage!A1956)),Rapportage!A1956))</f>
        <v/>
      </c>
      <c r="B1956" s="31" t="s">
        <v>5871</v>
      </c>
      <c r="C1956" s="31" t="str">
        <f>IF((Rapportage!C1956)="","",_xlfn.CONCAT(REPT("0",10-LEN(Rapportage!C1956)),Rapportage!C1956))</f>
        <v/>
      </c>
      <c r="D1956" s="31" t="s">
        <v>5872</v>
      </c>
      <c r="E1956" s="31" t="s">
        <v>19537</v>
      </c>
      <c r="F1956" s="31" t="s">
        <v>17015</v>
      </c>
      <c r="G1956" s="31" t="s">
        <v>5873</v>
      </c>
      <c r="H1956" s="31" t="s">
        <v>11451</v>
      </c>
      <c r="I1956" s="31">
        <v>1766</v>
      </c>
      <c r="J1956" s="31" t="e">
        <f ca="1">IF(($AB$2-$AA$2) &gt;= 0,IF(LEN(TEXT((V1956)*100,"00000"))=3,_xlfn.CONCAT(0,TEXT((V1956)*100,"00000")),TEXT((V1956)*100,"00000")),empty)</f>
        <v>#NAME?</v>
      </c>
      <c r="K1956" s="31" t="str">
        <f t="shared" si="189"/>
        <v/>
      </c>
      <c r="L1956" s="31" t="s">
        <v>14496</v>
      </c>
      <c r="M1956" s="31"/>
      <c r="N1956" s="33" t="e">
        <f>MOD(Rapportage!H1956-Rapportage!F1956,1)-P1956</f>
        <v>#VALUE!</v>
      </c>
      <c r="O1956" s="31" t="str">
        <f>IF(Rapportage!G1956="","",Rapportage!G1956-Rapportage!E1956)</f>
        <v/>
      </c>
      <c r="P1956" s="35" t="str">
        <f>IF(Rapportage!K1956="","",(Rapportage!K1956*60)/1440)</f>
        <v/>
      </c>
      <c r="Q1956" s="40" t="str">
        <f>IF(O1956=1,1-((Rapportage!F1145-$X$2)),"")</f>
        <v/>
      </c>
      <c r="R1956" s="40" t="str">
        <f t="shared" si="188"/>
        <v/>
      </c>
      <c r="S1956" s="35" t="str">
        <f>IF(OR(O1956=1,Rapportage!H1956&lt;$X$3),IF(Rapportage!H1956&lt;"00:01","",(Rapportage!H1956-$X$2)),"")</f>
        <v/>
      </c>
      <c r="T1956" s="36" t="str">
        <f t="shared" si="190"/>
        <v/>
      </c>
      <c r="U1956" s="41" t="str">
        <f t="shared" si="191"/>
        <v/>
      </c>
      <c r="V1956" s="36" t="str">
        <f t="shared" si="192"/>
        <v/>
      </c>
      <c r="W1956" s="36" t="str">
        <f t="shared" si="193"/>
        <v/>
      </c>
      <c r="X1956" s="31"/>
      <c r="Y1956" s="31"/>
      <c r="Z1956" s="31" t="s">
        <v>11452</v>
      </c>
      <c r="AA1956" s="31">
        <v>1955</v>
      </c>
      <c r="AB1956" s="31"/>
      <c r="AC1956" s="31"/>
      <c r="AD1956" s="31"/>
      <c r="AE1956" s="31"/>
      <c r="AF1956" s="31"/>
    </row>
    <row r="1957" spans="1:32">
      <c r="A1957" s="31" t="str">
        <f>IF((Rapportage!A1957)="","",_xlfn.CONCAT(REPT("0",4-LEN(Rapportage!A1957)),Rapportage!A1957))</f>
        <v/>
      </c>
      <c r="B1957" s="31" t="s">
        <v>5874</v>
      </c>
      <c r="C1957" s="31" t="str">
        <f>IF((Rapportage!C1957)="","",_xlfn.CONCAT(REPT("0",10-LEN(Rapportage!C1957)),Rapportage!C1957))</f>
        <v/>
      </c>
      <c r="D1957" s="31" t="s">
        <v>5875</v>
      </c>
      <c r="E1957" s="31" t="s">
        <v>19538</v>
      </c>
      <c r="F1957" s="31" t="s">
        <v>17016</v>
      </c>
      <c r="G1957" s="31" t="s">
        <v>5876</v>
      </c>
      <c r="H1957" s="31" t="s">
        <v>11453</v>
      </c>
      <c r="I1957" s="31">
        <v>1766</v>
      </c>
      <c r="J1957" s="31" t="e">
        <f ca="1">IF(($AB$2-$AA$2) &gt;= 0,IF(LEN(TEXT((V1957)*100,"00000"))=3,_xlfn.CONCAT(0,TEXT((V1957)*100,"00000")),TEXT((V1957)*100,"00000")),empty)</f>
        <v>#NAME?</v>
      </c>
      <c r="K1957" s="31" t="str">
        <f t="shared" si="189"/>
        <v/>
      </c>
      <c r="L1957" s="31" t="s">
        <v>14497</v>
      </c>
      <c r="M1957" s="31"/>
      <c r="N1957" s="33" t="e">
        <f>MOD(Rapportage!H1957-Rapportage!F1957,1)-P1957</f>
        <v>#VALUE!</v>
      </c>
      <c r="O1957" s="31" t="str">
        <f>IF(Rapportage!G1957="","",Rapportage!G1957-Rapportage!E1957)</f>
        <v/>
      </c>
      <c r="P1957" s="35" t="str">
        <f>IF(Rapportage!K1957="","",(Rapportage!K1957*60)/1440)</f>
        <v/>
      </c>
      <c r="Q1957" s="40" t="str">
        <f>IF(O1957=1,1-((Rapportage!F1146-$X$2)),"")</f>
        <v/>
      </c>
      <c r="R1957" s="40" t="str">
        <f t="shared" si="188"/>
        <v/>
      </c>
      <c r="S1957" s="35" t="str">
        <f>IF(OR(O1957=1,Rapportage!H1957&lt;$X$3),IF(Rapportage!H1957&lt;"00:01","",(Rapportage!H1957-$X$2)),"")</f>
        <v/>
      </c>
      <c r="T1957" s="36" t="str">
        <f t="shared" si="190"/>
        <v/>
      </c>
      <c r="U1957" s="41" t="str">
        <f t="shared" si="191"/>
        <v/>
      </c>
      <c r="V1957" s="36" t="str">
        <f t="shared" si="192"/>
        <v/>
      </c>
      <c r="W1957" s="36" t="str">
        <f t="shared" si="193"/>
        <v/>
      </c>
      <c r="X1957" s="31"/>
      <c r="Y1957" s="31"/>
      <c r="Z1957" s="31" t="s">
        <v>11454</v>
      </c>
      <c r="AA1957" s="31">
        <v>1956</v>
      </c>
      <c r="AB1957" s="31"/>
      <c r="AC1957" s="31"/>
      <c r="AD1957" s="31"/>
      <c r="AE1957" s="31"/>
      <c r="AF1957" s="31"/>
    </row>
    <row r="1958" spans="1:32">
      <c r="A1958" s="31" t="str">
        <f>IF((Rapportage!A1958)="","",_xlfn.CONCAT(REPT("0",4-LEN(Rapportage!A1958)),Rapportage!A1958))</f>
        <v/>
      </c>
      <c r="B1958" s="31" t="s">
        <v>5877</v>
      </c>
      <c r="C1958" s="31" t="str">
        <f>IF((Rapportage!C1958)="","",_xlfn.CONCAT(REPT("0",10-LEN(Rapportage!C1958)),Rapportage!C1958))</f>
        <v/>
      </c>
      <c r="D1958" s="31" t="s">
        <v>5878</v>
      </c>
      <c r="E1958" s="31" t="s">
        <v>19539</v>
      </c>
      <c r="F1958" s="31" t="s">
        <v>17017</v>
      </c>
      <c r="G1958" s="31" t="s">
        <v>5879</v>
      </c>
      <c r="H1958" s="31" t="s">
        <v>11455</v>
      </c>
      <c r="I1958" s="31">
        <v>1766</v>
      </c>
      <c r="J1958" s="31" t="e">
        <f ca="1">IF(($AB$2-$AA$2) &gt;= 0,IF(LEN(TEXT((V1958)*100,"00000"))=3,_xlfn.CONCAT(0,TEXT((V1958)*100,"00000")),TEXT((V1958)*100,"00000")),empty)</f>
        <v>#NAME?</v>
      </c>
      <c r="K1958" s="31" t="str">
        <f t="shared" si="189"/>
        <v/>
      </c>
      <c r="L1958" s="31" t="s">
        <v>14498</v>
      </c>
      <c r="M1958" s="31"/>
      <c r="N1958" s="33" t="e">
        <f>MOD(Rapportage!H1958-Rapportage!F1958,1)-P1958</f>
        <v>#VALUE!</v>
      </c>
      <c r="O1958" s="31" t="str">
        <f>IF(Rapportage!G1958="","",Rapportage!G1958-Rapportage!E1958)</f>
        <v/>
      </c>
      <c r="P1958" s="35" t="str">
        <f>IF(Rapportage!K1958="","",(Rapportage!K1958*60)/1440)</f>
        <v/>
      </c>
      <c r="Q1958" s="40" t="str">
        <f>IF(O1958=1,1-((Rapportage!F1147-$X$2)),"")</f>
        <v/>
      </c>
      <c r="R1958" s="40" t="str">
        <f t="shared" si="188"/>
        <v/>
      </c>
      <c r="S1958" s="35" t="str">
        <f>IF(OR(O1958=1,Rapportage!H1958&lt;$X$3),IF(Rapportage!H1958&lt;"00:01","",(Rapportage!H1958-$X$2)),"")</f>
        <v/>
      </c>
      <c r="T1958" s="36" t="str">
        <f t="shared" si="190"/>
        <v/>
      </c>
      <c r="U1958" s="41" t="str">
        <f t="shared" si="191"/>
        <v/>
      </c>
      <c r="V1958" s="36" t="str">
        <f t="shared" si="192"/>
        <v/>
      </c>
      <c r="W1958" s="36" t="str">
        <f t="shared" si="193"/>
        <v/>
      </c>
      <c r="X1958" s="31"/>
      <c r="Y1958" s="31"/>
      <c r="Z1958" s="31" t="s">
        <v>11456</v>
      </c>
      <c r="AA1958" s="31">
        <v>1957</v>
      </c>
      <c r="AB1958" s="31"/>
      <c r="AC1958" s="31"/>
      <c r="AD1958" s="31"/>
      <c r="AE1958" s="31"/>
      <c r="AF1958" s="31"/>
    </row>
    <row r="1959" spans="1:32">
      <c r="A1959" s="31" t="str">
        <f>IF((Rapportage!A1959)="","",_xlfn.CONCAT(REPT("0",4-LEN(Rapportage!A1959)),Rapportage!A1959))</f>
        <v/>
      </c>
      <c r="B1959" s="31" t="s">
        <v>5880</v>
      </c>
      <c r="C1959" s="31" t="str">
        <f>IF((Rapportage!C1959)="","",_xlfn.CONCAT(REPT("0",10-LEN(Rapportage!C1959)),Rapportage!C1959))</f>
        <v/>
      </c>
      <c r="D1959" s="31" t="s">
        <v>5881</v>
      </c>
      <c r="E1959" s="31" t="s">
        <v>19540</v>
      </c>
      <c r="F1959" s="31" t="s">
        <v>17018</v>
      </c>
      <c r="G1959" s="31" t="s">
        <v>5882</v>
      </c>
      <c r="H1959" s="31" t="s">
        <v>11457</v>
      </c>
      <c r="I1959" s="31">
        <v>1766</v>
      </c>
      <c r="J1959" s="31" t="e">
        <f ca="1">IF(($AB$2-$AA$2) &gt;= 0,IF(LEN(TEXT((V1959)*100,"00000"))=3,_xlfn.CONCAT(0,TEXT((V1959)*100,"00000")),TEXT((V1959)*100,"00000")),empty)</f>
        <v>#NAME?</v>
      </c>
      <c r="K1959" s="31" t="str">
        <f t="shared" si="189"/>
        <v/>
      </c>
      <c r="L1959" s="31" t="s">
        <v>14499</v>
      </c>
      <c r="M1959" s="31"/>
      <c r="N1959" s="33" t="e">
        <f>MOD(Rapportage!H1959-Rapportage!F1959,1)-P1959</f>
        <v>#VALUE!</v>
      </c>
      <c r="O1959" s="31" t="str">
        <f>IF(Rapportage!G1959="","",Rapportage!G1959-Rapportage!E1959)</f>
        <v/>
      </c>
      <c r="P1959" s="35" t="str">
        <f>IF(Rapportage!K1959="","",(Rapportage!K1959*60)/1440)</f>
        <v/>
      </c>
      <c r="Q1959" s="40" t="str">
        <f>IF(O1959=1,1-((Rapportage!F1148-$X$2)),"")</f>
        <v/>
      </c>
      <c r="R1959" s="40" t="str">
        <f t="shared" si="188"/>
        <v/>
      </c>
      <c r="S1959" s="35" t="str">
        <f>IF(OR(O1959=1,Rapportage!H1959&lt;$X$3),IF(Rapportage!H1959&lt;"00:01","",(Rapportage!H1959-$X$2)),"")</f>
        <v/>
      </c>
      <c r="T1959" s="36" t="str">
        <f t="shared" si="190"/>
        <v/>
      </c>
      <c r="U1959" s="41" t="str">
        <f t="shared" si="191"/>
        <v/>
      </c>
      <c r="V1959" s="36" t="str">
        <f t="shared" si="192"/>
        <v/>
      </c>
      <c r="W1959" s="36" t="str">
        <f t="shared" si="193"/>
        <v/>
      </c>
      <c r="X1959" s="31"/>
      <c r="Y1959" s="31"/>
      <c r="Z1959" s="31" t="s">
        <v>11458</v>
      </c>
      <c r="AA1959" s="31">
        <v>1958</v>
      </c>
      <c r="AB1959" s="31"/>
      <c r="AC1959" s="31"/>
      <c r="AD1959" s="31"/>
      <c r="AE1959" s="31"/>
      <c r="AF1959" s="31"/>
    </row>
    <row r="1960" spans="1:32">
      <c r="A1960" s="31" t="str">
        <f>IF((Rapportage!A1960)="","",_xlfn.CONCAT(REPT("0",4-LEN(Rapportage!A1960)),Rapportage!A1960))</f>
        <v/>
      </c>
      <c r="B1960" s="31" t="s">
        <v>5883</v>
      </c>
      <c r="C1960" s="31" t="str">
        <f>IF((Rapportage!C1960)="","",_xlfn.CONCAT(REPT("0",10-LEN(Rapportage!C1960)),Rapportage!C1960))</f>
        <v/>
      </c>
      <c r="D1960" s="31" t="s">
        <v>5884</v>
      </c>
      <c r="E1960" s="31" t="s">
        <v>19541</v>
      </c>
      <c r="F1960" s="31" t="s">
        <v>17019</v>
      </c>
      <c r="G1960" s="31" t="s">
        <v>5885</v>
      </c>
      <c r="H1960" s="31" t="s">
        <v>11459</v>
      </c>
      <c r="I1960" s="31">
        <v>1766</v>
      </c>
      <c r="J1960" s="31" t="e">
        <f ca="1">IF(($AB$2-$AA$2) &gt;= 0,IF(LEN(TEXT((V1960)*100,"00000"))=3,_xlfn.CONCAT(0,TEXT((V1960)*100,"00000")),TEXT((V1960)*100,"00000")),empty)</f>
        <v>#NAME?</v>
      </c>
      <c r="K1960" s="31" t="str">
        <f t="shared" si="189"/>
        <v/>
      </c>
      <c r="L1960" s="31" t="s">
        <v>14500</v>
      </c>
      <c r="M1960" s="31"/>
      <c r="N1960" s="33" t="e">
        <f>MOD(Rapportage!H1960-Rapportage!F1960,1)-P1960</f>
        <v>#VALUE!</v>
      </c>
      <c r="O1960" s="31" t="str">
        <f>IF(Rapportage!G1960="","",Rapportage!G1960-Rapportage!E1960)</f>
        <v/>
      </c>
      <c r="P1960" s="35" t="str">
        <f>IF(Rapportage!K1960="","",(Rapportage!K1960*60)/1440)</f>
        <v/>
      </c>
      <c r="Q1960" s="40" t="str">
        <f>IF(O1960=1,1-((Rapportage!F1149-$X$2)),"")</f>
        <v/>
      </c>
      <c r="R1960" s="40" t="str">
        <f t="shared" si="188"/>
        <v/>
      </c>
      <c r="S1960" s="35" t="str">
        <f>IF(OR(O1960=1,Rapportage!H1960&lt;$X$3),IF(Rapportage!H1960&lt;"00:01","",(Rapportage!H1960-$X$2)),"")</f>
        <v/>
      </c>
      <c r="T1960" s="36" t="str">
        <f t="shared" si="190"/>
        <v/>
      </c>
      <c r="U1960" s="41" t="str">
        <f t="shared" si="191"/>
        <v/>
      </c>
      <c r="V1960" s="36" t="str">
        <f t="shared" si="192"/>
        <v/>
      </c>
      <c r="W1960" s="36" t="str">
        <f t="shared" si="193"/>
        <v/>
      </c>
      <c r="X1960" s="31"/>
      <c r="Y1960" s="31"/>
      <c r="Z1960" s="31" t="s">
        <v>11460</v>
      </c>
      <c r="AA1960" s="31">
        <v>1959</v>
      </c>
      <c r="AB1960" s="31"/>
      <c r="AC1960" s="31"/>
      <c r="AD1960" s="31"/>
      <c r="AE1960" s="31"/>
      <c r="AF1960" s="31"/>
    </row>
    <row r="1961" spans="1:32">
      <c r="A1961" s="31" t="str">
        <f>IF((Rapportage!A1961)="","",_xlfn.CONCAT(REPT("0",4-LEN(Rapportage!A1961)),Rapportage!A1961))</f>
        <v/>
      </c>
      <c r="B1961" s="31" t="s">
        <v>5886</v>
      </c>
      <c r="C1961" s="31" t="str">
        <f>IF((Rapportage!C1961)="","",_xlfn.CONCAT(REPT("0",10-LEN(Rapportage!C1961)),Rapportage!C1961))</f>
        <v/>
      </c>
      <c r="D1961" s="31" t="s">
        <v>5887</v>
      </c>
      <c r="E1961" s="31" t="s">
        <v>19542</v>
      </c>
      <c r="F1961" s="31" t="s">
        <v>17020</v>
      </c>
      <c r="G1961" s="31" t="s">
        <v>5888</v>
      </c>
      <c r="H1961" s="31" t="s">
        <v>11461</v>
      </c>
      <c r="I1961" s="31">
        <v>1766</v>
      </c>
      <c r="J1961" s="31" t="e">
        <f ca="1">IF(($AB$2-$AA$2) &gt;= 0,IF(LEN(TEXT((V1961)*100,"00000"))=3,_xlfn.CONCAT(0,TEXT((V1961)*100,"00000")),TEXT((V1961)*100,"00000")),empty)</f>
        <v>#NAME?</v>
      </c>
      <c r="K1961" s="31" t="str">
        <f t="shared" si="189"/>
        <v/>
      </c>
      <c r="L1961" s="31" t="s">
        <v>14501</v>
      </c>
      <c r="M1961" s="31"/>
      <c r="N1961" s="33" t="e">
        <f>MOD(Rapportage!H1961-Rapportage!F1961,1)-P1961</f>
        <v>#VALUE!</v>
      </c>
      <c r="O1961" s="31" t="str">
        <f>IF(Rapportage!G1961="","",Rapportage!G1961-Rapportage!E1961)</f>
        <v/>
      </c>
      <c r="P1961" s="35" t="str">
        <f>IF(Rapportage!K1961="","",(Rapportage!K1961*60)/1440)</f>
        <v/>
      </c>
      <c r="Q1961" s="40" t="str">
        <f>IF(O1961=1,1-((Rapportage!F1150-$X$2)),"")</f>
        <v/>
      </c>
      <c r="R1961" s="40" t="str">
        <f t="shared" si="188"/>
        <v/>
      </c>
      <c r="S1961" s="35" t="str">
        <f>IF(OR(O1961=1,Rapportage!H1961&lt;$X$3),IF(Rapportage!H1961&lt;"00:01","",(Rapportage!H1961-$X$2)),"")</f>
        <v/>
      </c>
      <c r="T1961" s="36" t="str">
        <f t="shared" si="190"/>
        <v/>
      </c>
      <c r="U1961" s="41" t="str">
        <f t="shared" si="191"/>
        <v/>
      </c>
      <c r="V1961" s="36" t="str">
        <f t="shared" si="192"/>
        <v/>
      </c>
      <c r="W1961" s="36" t="str">
        <f t="shared" si="193"/>
        <v/>
      </c>
      <c r="X1961" s="31"/>
      <c r="Y1961" s="31"/>
      <c r="Z1961" s="31" t="s">
        <v>11462</v>
      </c>
      <c r="AA1961" s="31">
        <v>1960</v>
      </c>
      <c r="AB1961" s="31"/>
      <c r="AC1961" s="31"/>
      <c r="AD1961" s="31"/>
      <c r="AE1961" s="31"/>
      <c r="AF1961" s="31"/>
    </row>
    <row r="1962" spans="1:32">
      <c r="A1962" s="31" t="str">
        <f>IF((Rapportage!A1962)="","",_xlfn.CONCAT(REPT("0",4-LEN(Rapportage!A1962)),Rapportage!A1962))</f>
        <v/>
      </c>
      <c r="B1962" s="31" t="s">
        <v>5889</v>
      </c>
      <c r="C1962" s="31" t="str">
        <f>IF((Rapportage!C1962)="","",_xlfn.CONCAT(REPT("0",10-LEN(Rapportage!C1962)),Rapportage!C1962))</f>
        <v/>
      </c>
      <c r="D1962" s="31" t="s">
        <v>5890</v>
      </c>
      <c r="E1962" s="31" t="s">
        <v>19543</v>
      </c>
      <c r="F1962" s="31" t="s">
        <v>17021</v>
      </c>
      <c r="G1962" s="31" t="s">
        <v>5891</v>
      </c>
      <c r="H1962" s="31" t="s">
        <v>11463</v>
      </c>
      <c r="I1962" s="31">
        <v>1766</v>
      </c>
      <c r="J1962" s="31" t="e">
        <f ca="1">IF(($AB$2-$AA$2) &gt;= 0,IF(LEN(TEXT((V1962)*100,"00000"))=3,_xlfn.CONCAT(0,TEXT((V1962)*100,"00000")),TEXT((V1962)*100,"00000")),empty)</f>
        <v>#NAME?</v>
      </c>
      <c r="K1962" s="31" t="str">
        <f t="shared" si="189"/>
        <v/>
      </c>
      <c r="L1962" s="31" t="s">
        <v>14502</v>
      </c>
      <c r="M1962" s="31"/>
      <c r="N1962" s="33" t="e">
        <f>MOD(Rapportage!H1962-Rapportage!F1962,1)-P1962</f>
        <v>#VALUE!</v>
      </c>
      <c r="O1962" s="31" t="str">
        <f>IF(Rapportage!G1962="","",Rapportage!G1962-Rapportage!E1962)</f>
        <v/>
      </c>
      <c r="P1962" s="35" t="str">
        <f>IF(Rapportage!K1962="","",(Rapportage!K1962*60)/1440)</f>
        <v/>
      </c>
      <c r="Q1962" s="40" t="str">
        <f>IF(O1962=1,1-((Rapportage!F1151-$X$2)),"")</f>
        <v/>
      </c>
      <c r="R1962" s="40" t="str">
        <f t="shared" si="188"/>
        <v/>
      </c>
      <c r="S1962" s="35" t="str">
        <f>IF(OR(O1962=1,Rapportage!H1962&lt;$X$3),IF(Rapportage!H1962&lt;"00:01","",(Rapportage!H1962-$X$2)),"")</f>
        <v/>
      </c>
      <c r="T1962" s="36" t="str">
        <f t="shared" si="190"/>
        <v/>
      </c>
      <c r="U1962" s="41" t="str">
        <f t="shared" si="191"/>
        <v/>
      </c>
      <c r="V1962" s="36" t="str">
        <f t="shared" si="192"/>
        <v/>
      </c>
      <c r="W1962" s="36" t="str">
        <f t="shared" si="193"/>
        <v/>
      </c>
      <c r="X1962" s="31"/>
      <c r="Y1962" s="31"/>
      <c r="Z1962" s="31" t="s">
        <v>11464</v>
      </c>
      <c r="AA1962" s="31">
        <v>1961</v>
      </c>
      <c r="AB1962" s="31"/>
      <c r="AC1962" s="31"/>
      <c r="AD1962" s="31"/>
      <c r="AE1962" s="31"/>
      <c r="AF1962" s="31"/>
    </row>
    <row r="1963" spans="1:32">
      <c r="A1963" s="31" t="str">
        <f>IF((Rapportage!A1963)="","",_xlfn.CONCAT(REPT("0",4-LEN(Rapportage!A1963)),Rapportage!A1963))</f>
        <v/>
      </c>
      <c r="B1963" s="31" t="s">
        <v>5892</v>
      </c>
      <c r="C1963" s="31" t="str">
        <f>IF((Rapportage!C1963)="","",_xlfn.CONCAT(REPT("0",10-LEN(Rapportage!C1963)),Rapportage!C1963))</f>
        <v/>
      </c>
      <c r="D1963" s="31" t="s">
        <v>5893</v>
      </c>
      <c r="E1963" s="31" t="s">
        <v>19544</v>
      </c>
      <c r="F1963" s="31" t="s">
        <v>17022</v>
      </c>
      <c r="G1963" s="31" t="s">
        <v>5894</v>
      </c>
      <c r="H1963" s="31" t="s">
        <v>11465</v>
      </c>
      <c r="I1963" s="31">
        <v>1766</v>
      </c>
      <c r="J1963" s="31" t="e">
        <f ca="1">IF(($AB$2-$AA$2) &gt;= 0,IF(LEN(TEXT((V1963)*100,"00000"))=3,_xlfn.CONCAT(0,TEXT((V1963)*100,"00000")),TEXT((V1963)*100,"00000")),empty)</f>
        <v>#NAME?</v>
      </c>
      <c r="K1963" s="31" t="str">
        <f t="shared" si="189"/>
        <v/>
      </c>
      <c r="L1963" s="31" t="s">
        <v>14503</v>
      </c>
      <c r="M1963" s="31"/>
      <c r="N1963" s="33" t="e">
        <f>MOD(Rapportage!H1963-Rapportage!F1963,1)-P1963</f>
        <v>#VALUE!</v>
      </c>
      <c r="O1963" s="31" t="str">
        <f>IF(Rapportage!G1963="","",Rapportage!G1963-Rapportage!E1963)</f>
        <v/>
      </c>
      <c r="P1963" s="35" t="str">
        <f>IF(Rapportage!K1963="","",(Rapportage!K1963*60)/1440)</f>
        <v/>
      </c>
      <c r="Q1963" s="40" t="str">
        <f>IF(O1963=1,1-((Rapportage!F1152-$X$2)),"")</f>
        <v/>
      </c>
      <c r="R1963" s="40" t="str">
        <f t="shared" si="188"/>
        <v/>
      </c>
      <c r="S1963" s="35" t="str">
        <f>IF(OR(O1963=1,Rapportage!H1963&lt;$X$3),IF(Rapportage!H1963&lt;"00:01","",(Rapportage!H1963-$X$2)),"")</f>
        <v/>
      </c>
      <c r="T1963" s="36" t="str">
        <f t="shared" si="190"/>
        <v/>
      </c>
      <c r="U1963" s="41" t="str">
        <f t="shared" si="191"/>
        <v/>
      </c>
      <c r="V1963" s="36" t="str">
        <f t="shared" si="192"/>
        <v/>
      </c>
      <c r="W1963" s="36" t="str">
        <f t="shared" si="193"/>
        <v/>
      </c>
      <c r="X1963" s="31"/>
      <c r="Y1963" s="31"/>
      <c r="Z1963" s="31" t="s">
        <v>11466</v>
      </c>
      <c r="AA1963" s="31">
        <v>1962</v>
      </c>
      <c r="AB1963" s="31"/>
      <c r="AC1963" s="31"/>
      <c r="AD1963" s="31"/>
      <c r="AE1963" s="31"/>
      <c r="AF1963" s="31"/>
    </row>
    <row r="1964" spans="1:32">
      <c r="A1964" s="31" t="str">
        <f>IF((Rapportage!A1964)="","",_xlfn.CONCAT(REPT("0",4-LEN(Rapportage!A1964)),Rapportage!A1964))</f>
        <v/>
      </c>
      <c r="B1964" s="31" t="s">
        <v>5895</v>
      </c>
      <c r="C1964" s="31" t="str">
        <f>IF((Rapportage!C1964)="","",_xlfn.CONCAT(REPT("0",10-LEN(Rapportage!C1964)),Rapportage!C1964))</f>
        <v/>
      </c>
      <c r="D1964" s="31" t="s">
        <v>5896</v>
      </c>
      <c r="E1964" s="31" t="s">
        <v>19545</v>
      </c>
      <c r="F1964" s="31" t="s">
        <v>17023</v>
      </c>
      <c r="G1964" s="31" t="s">
        <v>5897</v>
      </c>
      <c r="H1964" s="31" t="s">
        <v>11467</v>
      </c>
      <c r="I1964" s="31">
        <v>1766</v>
      </c>
      <c r="J1964" s="31" t="e">
        <f ca="1">IF(($AB$2-$AA$2) &gt;= 0,IF(LEN(TEXT((V1964)*100,"00000"))=3,_xlfn.CONCAT(0,TEXT((V1964)*100,"00000")),TEXT((V1964)*100,"00000")),empty)</f>
        <v>#NAME?</v>
      </c>
      <c r="K1964" s="31" t="str">
        <f t="shared" si="189"/>
        <v/>
      </c>
      <c r="L1964" s="31" t="s">
        <v>14504</v>
      </c>
      <c r="M1964" s="31"/>
      <c r="N1964" s="33" t="e">
        <f>MOD(Rapportage!H1964-Rapportage!F1964,1)-P1964</f>
        <v>#VALUE!</v>
      </c>
      <c r="O1964" s="31" t="str">
        <f>IF(Rapportage!G1964="","",Rapportage!G1964-Rapportage!E1964)</f>
        <v/>
      </c>
      <c r="P1964" s="35" t="str">
        <f>IF(Rapportage!K1964="","",(Rapportage!K1964*60)/1440)</f>
        <v/>
      </c>
      <c r="Q1964" s="40" t="str">
        <f>IF(O1964=1,1-((Rapportage!F1153-$X$2)),"")</f>
        <v/>
      </c>
      <c r="R1964" s="40" t="str">
        <f t="shared" si="188"/>
        <v/>
      </c>
      <c r="S1964" s="35" t="str">
        <f>IF(OR(O1964=1,Rapportage!H1964&lt;$X$3),IF(Rapportage!H1964&lt;"00:01","",(Rapportage!H1964-$X$2)),"")</f>
        <v/>
      </c>
      <c r="T1964" s="36" t="str">
        <f t="shared" si="190"/>
        <v/>
      </c>
      <c r="U1964" s="41" t="str">
        <f t="shared" si="191"/>
        <v/>
      </c>
      <c r="V1964" s="36" t="str">
        <f t="shared" si="192"/>
        <v/>
      </c>
      <c r="W1964" s="36" t="str">
        <f t="shared" si="193"/>
        <v/>
      </c>
      <c r="X1964" s="31"/>
      <c r="Y1964" s="31"/>
      <c r="Z1964" s="31" t="s">
        <v>11468</v>
      </c>
      <c r="AA1964" s="31">
        <v>1963</v>
      </c>
      <c r="AB1964" s="31"/>
      <c r="AC1964" s="31"/>
      <c r="AD1964" s="31"/>
      <c r="AE1964" s="31"/>
      <c r="AF1964" s="31"/>
    </row>
    <row r="1965" spans="1:32">
      <c r="A1965" s="31" t="str">
        <f>IF((Rapportage!A1965)="","",_xlfn.CONCAT(REPT("0",4-LEN(Rapportage!A1965)),Rapportage!A1965))</f>
        <v/>
      </c>
      <c r="B1965" s="31" t="s">
        <v>5898</v>
      </c>
      <c r="C1965" s="31" t="str">
        <f>IF((Rapportage!C1965)="","",_xlfn.CONCAT(REPT("0",10-LEN(Rapportage!C1965)),Rapportage!C1965))</f>
        <v/>
      </c>
      <c r="D1965" s="31" t="s">
        <v>5899</v>
      </c>
      <c r="E1965" s="31" t="s">
        <v>19546</v>
      </c>
      <c r="F1965" s="31" t="s">
        <v>17024</v>
      </c>
      <c r="G1965" s="31" t="s">
        <v>5900</v>
      </c>
      <c r="H1965" s="31" t="s">
        <v>11469</v>
      </c>
      <c r="I1965" s="31">
        <v>1766</v>
      </c>
      <c r="J1965" s="31" t="e">
        <f ca="1">IF(($AB$2-$AA$2) &gt;= 0,IF(LEN(TEXT((V1965)*100,"00000"))=3,_xlfn.CONCAT(0,TEXT((V1965)*100,"00000")),TEXT((V1965)*100,"00000")),empty)</f>
        <v>#NAME?</v>
      </c>
      <c r="K1965" s="31" t="str">
        <f t="shared" si="189"/>
        <v/>
      </c>
      <c r="L1965" s="31" t="s">
        <v>14505</v>
      </c>
      <c r="M1965" s="31"/>
      <c r="N1965" s="33" t="e">
        <f>MOD(Rapportage!H1965-Rapportage!F1965,1)-P1965</f>
        <v>#VALUE!</v>
      </c>
      <c r="O1965" s="31" t="str">
        <f>IF(Rapportage!G1965="","",Rapportage!G1965-Rapportage!E1965)</f>
        <v/>
      </c>
      <c r="P1965" s="35" t="str">
        <f>IF(Rapportage!K1965="","",(Rapportage!K1965*60)/1440)</f>
        <v/>
      </c>
      <c r="Q1965" s="40" t="str">
        <f>IF(O1965=1,1-((Rapportage!F1154-$X$2)),"")</f>
        <v/>
      </c>
      <c r="R1965" s="40" t="str">
        <f t="shared" si="188"/>
        <v/>
      </c>
      <c r="S1965" s="35" t="str">
        <f>IF(OR(O1965=1,Rapportage!H1965&lt;$X$3),IF(Rapportage!H1965&lt;"00:01","",(Rapportage!H1965-$X$2)),"")</f>
        <v/>
      </c>
      <c r="T1965" s="36" t="str">
        <f t="shared" si="190"/>
        <v/>
      </c>
      <c r="U1965" s="41" t="str">
        <f t="shared" si="191"/>
        <v/>
      </c>
      <c r="V1965" s="36" t="str">
        <f t="shared" si="192"/>
        <v/>
      </c>
      <c r="W1965" s="36" t="str">
        <f t="shared" si="193"/>
        <v/>
      </c>
      <c r="X1965" s="31"/>
      <c r="Y1965" s="31"/>
      <c r="Z1965" s="31" t="s">
        <v>11470</v>
      </c>
      <c r="AA1965" s="31">
        <v>1964</v>
      </c>
      <c r="AB1965" s="31"/>
      <c r="AC1965" s="31"/>
      <c r="AD1965" s="31"/>
      <c r="AE1965" s="31"/>
      <c r="AF1965" s="31"/>
    </row>
    <row r="1966" spans="1:32">
      <c r="A1966" s="31" t="str">
        <f>IF((Rapportage!A1966)="","",_xlfn.CONCAT(REPT("0",4-LEN(Rapportage!A1966)),Rapportage!A1966))</f>
        <v/>
      </c>
      <c r="B1966" s="31" t="s">
        <v>5901</v>
      </c>
      <c r="C1966" s="31" t="str">
        <f>IF((Rapportage!C1966)="","",_xlfn.CONCAT(REPT("0",10-LEN(Rapportage!C1966)),Rapportage!C1966))</f>
        <v/>
      </c>
      <c r="D1966" s="31" t="s">
        <v>5902</v>
      </c>
      <c r="E1966" s="31" t="s">
        <v>19547</v>
      </c>
      <c r="F1966" s="31" t="s">
        <v>17025</v>
      </c>
      <c r="G1966" s="31" t="s">
        <v>5903</v>
      </c>
      <c r="H1966" s="31" t="s">
        <v>11471</v>
      </c>
      <c r="I1966" s="31">
        <v>1766</v>
      </c>
      <c r="J1966" s="31" t="e">
        <f ca="1">IF(($AB$2-$AA$2) &gt;= 0,IF(LEN(TEXT((V1966)*100,"00000"))=3,_xlfn.CONCAT(0,TEXT((V1966)*100,"00000")),TEXT((V1966)*100,"00000")),empty)</f>
        <v>#NAME?</v>
      </c>
      <c r="K1966" s="31" t="str">
        <f t="shared" si="189"/>
        <v/>
      </c>
      <c r="L1966" s="31" t="s">
        <v>14506</v>
      </c>
      <c r="M1966" s="31"/>
      <c r="N1966" s="33" t="e">
        <f>MOD(Rapportage!H1966-Rapportage!F1966,1)-P1966</f>
        <v>#VALUE!</v>
      </c>
      <c r="O1966" s="31" t="str">
        <f>IF(Rapportage!G1966="","",Rapportage!G1966-Rapportage!E1966)</f>
        <v/>
      </c>
      <c r="P1966" s="35" t="str">
        <f>IF(Rapportage!K1966="","",(Rapportage!K1966*60)/1440)</f>
        <v/>
      </c>
      <c r="Q1966" s="40" t="str">
        <f>IF(O1966=1,1-((Rapportage!F1155-$X$2)),"")</f>
        <v/>
      </c>
      <c r="R1966" s="40" t="str">
        <f t="shared" si="188"/>
        <v/>
      </c>
      <c r="S1966" s="35" t="str">
        <f>IF(OR(O1966=1,Rapportage!H1966&lt;$X$3),IF(Rapportage!H1966&lt;"00:01","",(Rapportage!H1966-$X$2)),"")</f>
        <v/>
      </c>
      <c r="T1966" s="36" t="str">
        <f t="shared" si="190"/>
        <v/>
      </c>
      <c r="U1966" s="41" t="str">
        <f t="shared" si="191"/>
        <v/>
      </c>
      <c r="V1966" s="36" t="str">
        <f t="shared" si="192"/>
        <v/>
      </c>
      <c r="W1966" s="36" t="str">
        <f t="shared" si="193"/>
        <v/>
      </c>
      <c r="X1966" s="31"/>
      <c r="Y1966" s="31"/>
      <c r="Z1966" s="31" t="s">
        <v>11472</v>
      </c>
      <c r="AA1966" s="31">
        <v>1965</v>
      </c>
      <c r="AB1966" s="31"/>
      <c r="AC1966" s="31"/>
      <c r="AD1966" s="31"/>
      <c r="AE1966" s="31"/>
      <c r="AF1966" s="31"/>
    </row>
    <row r="1967" spans="1:32">
      <c r="A1967" s="31" t="str">
        <f>IF((Rapportage!A1967)="","",_xlfn.CONCAT(REPT("0",4-LEN(Rapportage!A1967)),Rapportage!A1967))</f>
        <v/>
      </c>
      <c r="B1967" s="31" t="s">
        <v>5904</v>
      </c>
      <c r="C1967" s="31" t="str">
        <f>IF((Rapportage!C1967)="","",_xlfn.CONCAT(REPT("0",10-LEN(Rapportage!C1967)),Rapportage!C1967))</f>
        <v/>
      </c>
      <c r="D1967" s="31" t="s">
        <v>5905</v>
      </c>
      <c r="E1967" s="31" t="s">
        <v>19548</v>
      </c>
      <c r="F1967" s="31" t="s">
        <v>17026</v>
      </c>
      <c r="G1967" s="31" t="s">
        <v>5906</v>
      </c>
      <c r="H1967" s="31" t="s">
        <v>11473</v>
      </c>
      <c r="I1967" s="31">
        <v>1766</v>
      </c>
      <c r="J1967" s="31" t="e">
        <f ca="1">IF(($AB$2-$AA$2) &gt;= 0,IF(LEN(TEXT((V1967)*100,"00000"))=3,_xlfn.CONCAT(0,TEXT((V1967)*100,"00000")),TEXT((V1967)*100,"00000")),empty)</f>
        <v>#NAME?</v>
      </c>
      <c r="K1967" s="31" t="str">
        <f t="shared" si="189"/>
        <v/>
      </c>
      <c r="L1967" s="31" t="s">
        <v>14507</v>
      </c>
      <c r="M1967" s="31"/>
      <c r="N1967" s="33" t="e">
        <f>MOD(Rapportage!H1967-Rapportage!F1967,1)-P1967</f>
        <v>#VALUE!</v>
      </c>
      <c r="O1967" s="31" t="str">
        <f>IF(Rapportage!G1967="","",Rapportage!G1967-Rapportage!E1967)</f>
        <v/>
      </c>
      <c r="P1967" s="35" t="str">
        <f>IF(Rapportage!K1967="","",(Rapportage!K1967*60)/1440)</f>
        <v/>
      </c>
      <c r="Q1967" s="40" t="str">
        <f>IF(O1967=1,1-((Rapportage!F1156-$X$2)),"")</f>
        <v/>
      </c>
      <c r="R1967" s="40" t="str">
        <f t="shared" si="188"/>
        <v/>
      </c>
      <c r="S1967" s="35" t="str">
        <f>IF(OR(O1967=1,Rapportage!H1967&lt;$X$3),IF(Rapportage!H1967&lt;"00:01","",(Rapportage!H1967-$X$2)),"")</f>
        <v/>
      </c>
      <c r="T1967" s="36" t="str">
        <f t="shared" si="190"/>
        <v/>
      </c>
      <c r="U1967" s="41" t="str">
        <f t="shared" si="191"/>
        <v/>
      </c>
      <c r="V1967" s="36" t="str">
        <f t="shared" si="192"/>
        <v/>
      </c>
      <c r="W1967" s="36" t="str">
        <f t="shared" si="193"/>
        <v/>
      </c>
      <c r="X1967" s="31"/>
      <c r="Y1967" s="31"/>
      <c r="Z1967" s="31" t="s">
        <v>11474</v>
      </c>
      <c r="AA1967" s="31">
        <v>1966</v>
      </c>
      <c r="AB1967" s="31"/>
      <c r="AC1967" s="31"/>
      <c r="AD1967" s="31"/>
      <c r="AE1967" s="31"/>
      <c r="AF1967" s="31"/>
    </row>
    <row r="1968" spans="1:32">
      <c r="A1968" s="31" t="str">
        <f>IF((Rapportage!A1968)="","",_xlfn.CONCAT(REPT("0",4-LEN(Rapportage!A1968)),Rapportage!A1968))</f>
        <v/>
      </c>
      <c r="B1968" s="31" t="s">
        <v>5907</v>
      </c>
      <c r="C1968" s="31" t="str">
        <f>IF((Rapportage!C1968)="","",_xlfn.CONCAT(REPT("0",10-LEN(Rapportage!C1968)),Rapportage!C1968))</f>
        <v/>
      </c>
      <c r="D1968" s="31" t="s">
        <v>5908</v>
      </c>
      <c r="E1968" s="31" t="s">
        <v>19549</v>
      </c>
      <c r="F1968" s="31" t="s">
        <v>17027</v>
      </c>
      <c r="G1968" s="31" t="s">
        <v>5909</v>
      </c>
      <c r="H1968" s="31" t="s">
        <v>11475</v>
      </c>
      <c r="I1968" s="31">
        <v>1766</v>
      </c>
      <c r="J1968" s="31" t="e">
        <f ca="1">IF(($AB$2-$AA$2) &gt;= 0,IF(LEN(TEXT((V1968)*100,"00000"))=3,_xlfn.CONCAT(0,TEXT((V1968)*100,"00000")),TEXT((V1968)*100,"00000")),empty)</f>
        <v>#NAME?</v>
      </c>
      <c r="K1968" s="31" t="str">
        <f t="shared" si="189"/>
        <v/>
      </c>
      <c r="L1968" s="31" t="s">
        <v>14508</v>
      </c>
      <c r="M1968" s="31"/>
      <c r="N1968" s="33" t="e">
        <f>MOD(Rapportage!H1968-Rapportage!F1968,1)-P1968</f>
        <v>#VALUE!</v>
      </c>
      <c r="O1968" s="31" t="str">
        <f>IF(Rapportage!G1968="","",Rapportage!G1968-Rapportage!E1968)</f>
        <v/>
      </c>
      <c r="P1968" s="35" t="str">
        <f>IF(Rapportage!K1968="","",(Rapportage!K1968*60)/1440)</f>
        <v/>
      </c>
      <c r="Q1968" s="40" t="str">
        <f>IF(O1968=1,1-((Rapportage!F1157-$X$2)),"")</f>
        <v/>
      </c>
      <c r="R1968" s="40" t="str">
        <f t="shared" si="188"/>
        <v/>
      </c>
      <c r="S1968" s="35" t="str">
        <f>IF(OR(O1968=1,Rapportage!H1968&lt;$X$3),IF(Rapportage!H1968&lt;"00:01","",(Rapportage!H1968-$X$2)),"")</f>
        <v/>
      </c>
      <c r="T1968" s="36" t="str">
        <f t="shared" si="190"/>
        <v/>
      </c>
      <c r="U1968" s="41" t="str">
        <f t="shared" si="191"/>
        <v/>
      </c>
      <c r="V1968" s="36" t="str">
        <f t="shared" si="192"/>
        <v/>
      </c>
      <c r="W1968" s="36" t="str">
        <f t="shared" si="193"/>
        <v/>
      </c>
      <c r="X1968" s="31"/>
      <c r="Y1968" s="31"/>
      <c r="Z1968" s="31" t="s">
        <v>11476</v>
      </c>
      <c r="AA1968" s="31">
        <v>1967</v>
      </c>
      <c r="AB1968" s="31"/>
      <c r="AC1968" s="31"/>
      <c r="AD1968" s="31"/>
      <c r="AE1968" s="31"/>
      <c r="AF1968" s="31"/>
    </row>
    <row r="1969" spans="1:32">
      <c r="A1969" s="31" t="str">
        <f>IF((Rapportage!A1969)="","",_xlfn.CONCAT(REPT("0",4-LEN(Rapportage!A1969)),Rapportage!A1969))</f>
        <v/>
      </c>
      <c r="B1969" s="31" t="s">
        <v>5910</v>
      </c>
      <c r="C1969" s="31" t="str">
        <f>IF((Rapportage!C1969)="","",_xlfn.CONCAT(REPT("0",10-LEN(Rapportage!C1969)),Rapportage!C1969))</f>
        <v/>
      </c>
      <c r="D1969" s="31" t="s">
        <v>5911</v>
      </c>
      <c r="E1969" s="31" t="s">
        <v>19550</v>
      </c>
      <c r="F1969" s="31" t="s">
        <v>17028</v>
      </c>
      <c r="G1969" s="31" t="s">
        <v>5912</v>
      </c>
      <c r="H1969" s="31" t="s">
        <v>11477</v>
      </c>
      <c r="I1969" s="31">
        <v>1766</v>
      </c>
      <c r="J1969" s="31" t="e">
        <f ca="1">IF(($AB$2-$AA$2) &gt;= 0,IF(LEN(TEXT((V1969)*100,"00000"))=3,_xlfn.CONCAT(0,TEXT((V1969)*100,"00000")),TEXT((V1969)*100,"00000")),empty)</f>
        <v>#NAME?</v>
      </c>
      <c r="K1969" s="31" t="str">
        <f t="shared" si="189"/>
        <v/>
      </c>
      <c r="L1969" s="31" t="s">
        <v>14509</v>
      </c>
      <c r="M1969" s="31"/>
      <c r="N1969" s="33" t="e">
        <f>MOD(Rapportage!H1969-Rapportage!F1969,1)-P1969</f>
        <v>#VALUE!</v>
      </c>
      <c r="O1969" s="31" t="str">
        <f>IF(Rapportage!G1969="","",Rapportage!G1969-Rapportage!E1969)</f>
        <v/>
      </c>
      <c r="P1969" s="35" t="str">
        <f>IF(Rapportage!K1969="","",(Rapportage!K1969*60)/1440)</f>
        <v/>
      </c>
      <c r="Q1969" s="40" t="str">
        <f>IF(O1969=1,1-((Rapportage!F1158-$X$2)),"")</f>
        <v/>
      </c>
      <c r="R1969" s="40" t="str">
        <f t="shared" si="188"/>
        <v/>
      </c>
      <c r="S1969" s="35" t="str">
        <f>IF(OR(O1969=1,Rapportage!H1969&lt;$X$3),IF(Rapportage!H1969&lt;"00:01","",(Rapportage!H1969-$X$2)),"")</f>
        <v/>
      </c>
      <c r="T1969" s="36" t="str">
        <f t="shared" si="190"/>
        <v/>
      </c>
      <c r="U1969" s="41" t="str">
        <f t="shared" si="191"/>
        <v/>
      </c>
      <c r="V1969" s="36" t="str">
        <f t="shared" si="192"/>
        <v/>
      </c>
      <c r="W1969" s="36" t="str">
        <f t="shared" si="193"/>
        <v/>
      </c>
      <c r="X1969" s="31"/>
      <c r="Y1969" s="31"/>
      <c r="Z1969" s="31" t="s">
        <v>11478</v>
      </c>
      <c r="AA1969" s="31">
        <v>1968</v>
      </c>
      <c r="AB1969" s="31"/>
      <c r="AC1969" s="31"/>
      <c r="AD1969" s="31"/>
      <c r="AE1969" s="31"/>
      <c r="AF1969" s="31"/>
    </row>
    <row r="1970" spans="1:32">
      <c r="A1970" s="31" t="str">
        <f>IF((Rapportage!A1970)="","",_xlfn.CONCAT(REPT("0",4-LEN(Rapportage!A1970)),Rapportage!A1970))</f>
        <v/>
      </c>
      <c r="B1970" s="31" t="s">
        <v>5913</v>
      </c>
      <c r="C1970" s="31" t="str">
        <f>IF((Rapportage!C1970)="","",_xlfn.CONCAT(REPT("0",10-LEN(Rapportage!C1970)),Rapportage!C1970))</f>
        <v/>
      </c>
      <c r="D1970" s="31" t="s">
        <v>5914</v>
      </c>
      <c r="E1970" s="31" t="s">
        <v>19551</v>
      </c>
      <c r="F1970" s="31" t="s">
        <v>17029</v>
      </c>
      <c r="G1970" s="31" t="s">
        <v>5915</v>
      </c>
      <c r="H1970" s="31" t="s">
        <v>11479</v>
      </c>
      <c r="I1970" s="31">
        <v>1766</v>
      </c>
      <c r="J1970" s="31" t="e">
        <f ca="1">IF(($AB$2-$AA$2) &gt;= 0,IF(LEN(TEXT((V1970)*100,"00000"))=3,_xlfn.CONCAT(0,TEXT((V1970)*100,"00000")),TEXT((V1970)*100,"00000")),empty)</f>
        <v>#NAME?</v>
      </c>
      <c r="K1970" s="31" t="str">
        <f t="shared" si="189"/>
        <v/>
      </c>
      <c r="L1970" s="31" t="s">
        <v>14510</v>
      </c>
      <c r="M1970" s="31"/>
      <c r="N1970" s="33" t="e">
        <f>MOD(Rapportage!H1970-Rapportage!F1970,1)-P1970</f>
        <v>#VALUE!</v>
      </c>
      <c r="O1970" s="31" t="str">
        <f>IF(Rapportage!G1970="","",Rapportage!G1970-Rapportage!E1970)</f>
        <v/>
      </c>
      <c r="P1970" s="35" t="str">
        <f>IF(Rapportage!K1970="","",(Rapportage!K1970*60)/1440)</f>
        <v/>
      </c>
      <c r="Q1970" s="40" t="str">
        <f>IF(O1970=1,1-((Rapportage!F1159-$X$2)),"")</f>
        <v/>
      </c>
      <c r="R1970" s="40" t="str">
        <f t="shared" si="188"/>
        <v/>
      </c>
      <c r="S1970" s="35" t="str">
        <f>IF(OR(O1970=1,Rapportage!H1970&lt;$X$3),IF(Rapportage!H1970&lt;"00:01","",(Rapportage!H1970-$X$2)),"")</f>
        <v/>
      </c>
      <c r="T1970" s="36" t="str">
        <f t="shared" si="190"/>
        <v/>
      </c>
      <c r="U1970" s="41" t="str">
        <f t="shared" si="191"/>
        <v/>
      </c>
      <c r="V1970" s="36" t="str">
        <f t="shared" si="192"/>
        <v/>
      </c>
      <c r="W1970" s="36" t="str">
        <f t="shared" si="193"/>
        <v/>
      </c>
      <c r="X1970" s="31"/>
      <c r="Y1970" s="31"/>
      <c r="Z1970" s="31" t="s">
        <v>11480</v>
      </c>
      <c r="AA1970" s="31">
        <v>1969</v>
      </c>
      <c r="AB1970" s="31"/>
      <c r="AC1970" s="31"/>
      <c r="AD1970" s="31"/>
      <c r="AE1970" s="31"/>
      <c r="AF1970" s="31"/>
    </row>
    <row r="1971" spans="1:32">
      <c r="A1971" s="31" t="str">
        <f>IF((Rapportage!A1971)="","",_xlfn.CONCAT(REPT("0",4-LEN(Rapportage!A1971)),Rapportage!A1971))</f>
        <v/>
      </c>
      <c r="B1971" s="31" t="s">
        <v>5916</v>
      </c>
      <c r="C1971" s="31" t="str">
        <f>IF((Rapportage!C1971)="","",_xlfn.CONCAT(REPT("0",10-LEN(Rapportage!C1971)),Rapportage!C1971))</f>
        <v/>
      </c>
      <c r="D1971" s="31" t="s">
        <v>5917</v>
      </c>
      <c r="E1971" s="31" t="s">
        <v>19552</v>
      </c>
      <c r="F1971" s="31" t="s">
        <v>17030</v>
      </c>
      <c r="G1971" s="31" t="s">
        <v>5918</v>
      </c>
      <c r="H1971" s="31" t="s">
        <v>11481</v>
      </c>
      <c r="I1971" s="31">
        <v>1766</v>
      </c>
      <c r="J1971" s="31" t="e">
        <f ca="1">IF(($AB$2-$AA$2) &gt;= 0,IF(LEN(TEXT((V1971)*100,"00000"))=3,_xlfn.CONCAT(0,TEXT((V1971)*100,"00000")),TEXT((V1971)*100,"00000")),empty)</f>
        <v>#NAME?</v>
      </c>
      <c r="K1971" s="31" t="str">
        <f t="shared" si="189"/>
        <v/>
      </c>
      <c r="L1971" s="31" t="s">
        <v>14511</v>
      </c>
      <c r="M1971" s="31"/>
      <c r="N1971" s="33" t="e">
        <f>MOD(Rapportage!H1971-Rapportage!F1971,1)-P1971</f>
        <v>#VALUE!</v>
      </c>
      <c r="O1971" s="31" t="str">
        <f>IF(Rapportage!G1971="","",Rapportage!G1971-Rapportage!E1971)</f>
        <v/>
      </c>
      <c r="P1971" s="35" t="str">
        <f>IF(Rapportage!K1971="","",(Rapportage!K1971*60)/1440)</f>
        <v/>
      </c>
      <c r="Q1971" s="40" t="str">
        <f>IF(O1971=1,1-((Rapportage!F1160-$X$2)),"")</f>
        <v/>
      </c>
      <c r="R1971" s="40" t="str">
        <f t="shared" si="188"/>
        <v/>
      </c>
      <c r="S1971" s="35" t="str">
        <f>IF(OR(O1971=1,Rapportage!H1971&lt;$X$3),IF(Rapportage!H1971&lt;"00:01","",(Rapportage!H1971-$X$2)),"")</f>
        <v/>
      </c>
      <c r="T1971" s="36" t="str">
        <f t="shared" si="190"/>
        <v/>
      </c>
      <c r="U1971" s="41" t="str">
        <f t="shared" si="191"/>
        <v/>
      </c>
      <c r="V1971" s="36" t="str">
        <f t="shared" si="192"/>
        <v/>
      </c>
      <c r="W1971" s="36" t="str">
        <f t="shared" si="193"/>
        <v/>
      </c>
      <c r="X1971" s="31"/>
      <c r="Y1971" s="31"/>
      <c r="Z1971" s="31" t="s">
        <v>11482</v>
      </c>
      <c r="AA1971" s="31">
        <v>1970</v>
      </c>
      <c r="AB1971" s="31"/>
      <c r="AC1971" s="31"/>
      <c r="AD1971" s="31"/>
      <c r="AE1971" s="31"/>
      <c r="AF1971" s="31"/>
    </row>
    <row r="1972" spans="1:32">
      <c r="A1972" s="31" t="str">
        <f>IF((Rapportage!A1972)="","",_xlfn.CONCAT(REPT("0",4-LEN(Rapportage!A1972)),Rapportage!A1972))</f>
        <v/>
      </c>
      <c r="B1972" s="31" t="s">
        <v>5919</v>
      </c>
      <c r="C1972" s="31" t="str">
        <f>IF((Rapportage!C1972)="","",_xlfn.CONCAT(REPT("0",10-LEN(Rapportage!C1972)),Rapportage!C1972))</f>
        <v/>
      </c>
      <c r="D1972" s="31" t="s">
        <v>5920</v>
      </c>
      <c r="E1972" s="31" t="s">
        <v>19553</v>
      </c>
      <c r="F1972" s="31" t="s">
        <v>17031</v>
      </c>
      <c r="G1972" s="31" t="s">
        <v>5921</v>
      </c>
      <c r="H1972" s="31" t="s">
        <v>11483</v>
      </c>
      <c r="I1972" s="31">
        <v>1766</v>
      </c>
      <c r="J1972" s="31" t="e">
        <f ca="1">IF(($AB$2-$AA$2) &gt;= 0,IF(LEN(TEXT((V1972)*100,"00000"))=3,_xlfn.CONCAT(0,TEXT((V1972)*100,"00000")),TEXT((V1972)*100,"00000")),empty)</f>
        <v>#NAME?</v>
      </c>
      <c r="K1972" s="31" t="str">
        <f t="shared" si="189"/>
        <v/>
      </c>
      <c r="L1972" s="31" t="s">
        <v>14512</v>
      </c>
      <c r="M1972" s="31"/>
      <c r="N1972" s="33" t="e">
        <f>MOD(Rapportage!H1972-Rapportage!F1972,1)-P1972</f>
        <v>#VALUE!</v>
      </c>
      <c r="O1972" s="31" t="str">
        <f>IF(Rapportage!G1972="","",Rapportage!G1972-Rapportage!E1972)</f>
        <v/>
      </c>
      <c r="P1972" s="35" t="str">
        <f>IF(Rapportage!K1972="","",(Rapportage!K1972*60)/1440)</f>
        <v/>
      </c>
      <c r="Q1972" s="40" t="str">
        <f>IF(O1972=1,1-((Rapportage!F1161-$X$2)),"")</f>
        <v/>
      </c>
      <c r="R1972" s="40" t="str">
        <f t="shared" si="188"/>
        <v/>
      </c>
      <c r="S1972" s="35" t="str">
        <f>IF(OR(O1972=1,Rapportage!H1972&lt;$X$3),IF(Rapportage!H1972&lt;"00:01","",(Rapportage!H1972-$X$2)),"")</f>
        <v/>
      </c>
      <c r="T1972" s="36" t="str">
        <f t="shared" si="190"/>
        <v/>
      </c>
      <c r="U1972" s="41" t="str">
        <f t="shared" si="191"/>
        <v/>
      </c>
      <c r="V1972" s="36" t="str">
        <f t="shared" si="192"/>
        <v/>
      </c>
      <c r="W1972" s="36" t="str">
        <f t="shared" si="193"/>
        <v/>
      </c>
      <c r="X1972" s="31"/>
      <c r="Y1972" s="31"/>
      <c r="Z1972" s="31" t="s">
        <v>11484</v>
      </c>
      <c r="AA1972" s="31">
        <v>1971</v>
      </c>
      <c r="AB1972" s="31"/>
      <c r="AC1972" s="31"/>
      <c r="AD1972" s="31"/>
      <c r="AE1972" s="31"/>
      <c r="AF1972" s="31"/>
    </row>
    <row r="1973" spans="1:32">
      <c r="A1973" s="31" t="str">
        <f>IF((Rapportage!A1973)="","",_xlfn.CONCAT(REPT("0",4-LEN(Rapportage!A1973)),Rapportage!A1973))</f>
        <v/>
      </c>
      <c r="B1973" s="31" t="s">
        <v>5922</v>
      </c>
      <c r="C1973" s="31" t="str">
        <f>IF((Rapportage!C1973)="","",_xlfn.CONCAT(REPT("0",10-LEN(Rapportage!C1973)),Rapportage!C1973))</f>
        <v/>
      </c>
      <c r="D1973" s="31" t="s">
        <v>5923</v>
      </c>
      <c r="E1973" s="31" t="s">
        <v>19554</v>
      </c>
      <c r="F1973" s="31" t="s">
        <v>17032</v>
      </c>
      <c r="G1973" s="31" t="s">
        <v>5924</v>
      </c>
      <c r="H1973" s="31" t="s">
        <v>11485</v>
      </c>
      <c r="I1973" s="31">
        <v>1766</v>
      </c>
      <c r="J1973" s="31" t="e">
        <f ca="1">IF(($AB$2-$AA$2) &gt;= 0,IF(LEN(TEXT((V1973)*100,"00000"))=3,_xlfn.CONCAT(0,TEXT((V1973)*100,"00000")),TEXT((V1973)*100,"00000")),empty)</f>
        <v>#NAME?</v>
      </c>
      <c r="K1973" s="31" t="str">
        <f t="shared" si="189"/>
        <v/>
      </c>
      <c r="L1973" s="31" t="s">
        <v>14513</v>
      </c>
      <c r="M1973" s="31"/>
      <c r="N1973" s="33" t="e">
        <f>MOD(Rapportage!H1973-Rapportage!F1973,1)-P1973</f>
        <v>#VALUE!</v>
      </c>
      <c r="O1973" s="31" t="str">
        <f>IF(Rapportage!G1973="","",Rapportage!G1973-Rapportage!E1973)</f>
        <v/>
      </c>
      <c r="P1973" s="35" t="str">
        <f>IF(Rapportage!K1973="","",(Rapportage!K1973*60)/1440)</f>
        <v/>
      </c>
      <c r="Q1973" s="40" t="str">
        <f>IF(O1973=1,1-((Rapportage!F1162-$X$2)),"")</f>
        <v/>
      </c>
      <c r="R1973" s="40" t="str">
        <f t="shared" si="188"/>
        <v/>
      </c>
      <c r="S1973" s="35" t="str">
        <f>IF(OR(O1973=1,Rapportage!H1973&lt;$X$3),IF(Rapportage!H1973&lt;"00:01","",(Rapportage!H1973-$X$2)),"")</f>
        <v/>
      </c>
      <c r="T1973" s="36" t="str">
        <f t="shared" si="190"/>
        <v/>
      </c>
      <c r="U1973" s="41" t="str">
        <f t="shared" si="191"/>
        <v/>
      </c>
      <c r="V1973" s="36" t="str">
        <f t="shared" si="192"/>
        <v/>
      </c>
      <c r="W1973" s="36" t="str">
        <f t="shared" si="193"/>
        <v/>
      </c>
      <c r="X1973" s="31"/>
      <c r="Y1973" s="31"/>
      <c r="Z1973" s="31" t="s">
        <v>11486</v>
      </c>
      <c r="AA1973" s="31">
        <v>1972</v>
      </c>
      <c r="AB1973" s="31"/>
      <c r="AC1973" s="31"/>
      <c r="AD1973" s="31"/>
      <c r="AE1973" s="31"/>
      <c r="AF1973" s="31"/>
    </row>
    <row r="1974" spans="1:32">
      <c r="A1974" s="31" t="str">
        <f>IF((Rapportage!A1974)="","",_xlfn.CONCAT(REPT("0",4-LEN(Rapportage!A1974)),Rapportage!A1974))</f>
        <v/>
      </c>
      <c r="B1974" s="31" t="s">
        <v>5925</v>
      </c>
      <c r="C1974" s="31" t="str">
        <f>IF((Rapportage!C1974)="","",_xlfn.CONCAT(REPT("0",10-LEN(Rapportage!C1974)),Rapportage!C1974))</f>
        <v/>
      </c>
      <c r="D1974" s="31" t="s">
        <v>5926</v>
      </c>
      <c r="E1974" s="31" t="s">
        <v>19555</v>
      </c>
      <c r="F1974" s="31" t="s">
        <v>17033</v>
      </c>
      <c r="G1974" s="31" t="s">
        <v>5927</v>
      </c>
      <c r="H1974" s="31" t="s">
        <v>11487</v>
      </c>
      <c r="I1974" s="31">
        <v>1766</v>
      </c>
      <c r="J1974" s="31" t="e">
        <f ca="1">IF(($AB$2-$AA$2) &gt;= 0,IF(LEN(TEXT((V1974)*100,"00000"))=3,_xlfn.CONCAT(0,TEXT((V1974)*100,"00000")),TEXT((V1974)*100,"00000")),empty)</f>
        <v>#NAME?</v>
      </c>
      <c r="K1974" s="31" t="str">
        <f t="shared" si="189"/>
        <v/>
      </c>
      <c r="L1974" s="31" t="s">
        <v>14514</v>
      </c>
      <c r="M1974" s="31"/>
      <c r="N1974" s="33" t="e">
        <f>MOD(Rapportage!H1974-Rapportage!F1974,1)-P1974</f>
        <v>#VALUE!</v>
      </c>
      <c r="O1974" s="31" t="str">
        <f>IF(Rapportage!G1974="","",Rapportage!G1974-Rapportage!E1974)</f>
        <v/>
      </c>
      <c r="P1974" s="35" t="str">
        <f>IF(Rapportage!K1974="","",(Rapportage!K1974*60)/1440)</f>
        <v/>
      </c>
      <c r="Q1974" s="40" t="str">
        <f>IF(O1974=1,1-((Rapportage!F1163-$X$2)),"")</f>
        <v/>
      </c>
      <c r="R1974" s="40" t="str">
        <f t="shared" si="188"/>
        <v/>
      </c>
      <c r="S1974" s="35" t="str">
        <f>IF(OR(O1974=1,Rapportage!H1974&lt;$X$3),IF(Rapportage!H1974&lt;"00:01","",(Rapportage!H1974-$X$2)),"")</f>
        <v/>
      </c>
      <c r="T1974" s="36" t="str">
        <f t="shared" si="190"/>
        <v/>
      </c>
      <c r="U1974" s="41" t="str">
        <f t="shared" si="191"/>
        <v/>
      </c>
      <c r="V1974" s="36" t="str">
        <f t="shared" si="192"/>
        <v/>
      </c>
      <c r="W1974" s="36" t="str">
        <f t="shared" si="193"/>
        <v/>
      </c>
      <c r="X1974" s="31"/>
      <c r="Y1974" s="31"/>
      <c r="Z1974" s="31" t="s">
        <v>11488</v>
      </c>
      <c r="AA1974" s="31">
        <v>1973</v>
      </c>
      <c r="AB1974" s="31"/>
      <c r="AC1974" s="31"/>
      <c r="AD1974" s="31"/>
      <c r="AE1974" s="31"/>
      <c r="AF1974" s="31"/>
    </row>
    <row r="1975" spans="1:32">
      <c r="A1975" s="31" t="str">
        <f>IF((Rapportage!A1975)="","",_xlfn.CONCAT(REPT("0",4-LEN(Rapportage!A1975)),Rapportage!A1975))</f>
        <v/>
      </c>
      <c r="B1975" s="31" t="s">
        <v>5928</v>
      </c>
      <c r="C1975" s="31" t="str">
        <f>IF((Rapportage!C1975)="","",_xlfn.CONCAT(REPT("0",10-LEN(Rapportage!C1975)),Rapportage!C1975))</f>
        <v/>
      </c>
      <c r="D1975" s="31" t="s">
        <v>5929</v>
      </c>
      <c r="E1975" s="31" t="s">
        <v>19556</v>
      </c>
      <c r="F1975" s="31" t="s">
        <v>17034</v>
      </c>
      <c r="G1975" s="31" t="s">
        <v>5930</v>
      </c>
      <c r="H1975" s="31" t="s">
        <v>11489</v>
      </c>
      <c r="I1975" s="31">
        <v>1766</v>
      </c>
      <c r="J1975" s="31" t="e">
        <f ca="1">IF(($AB$2-$AA$2) &gt;= 0,IF(LEN(TEXT((V1975)*100,"00000"))=3,_xlfn.CONCAT(0,TEXT((V1975)*100,"00000")),TEXT((V1975)*100,"00000")),empty)</f>
        <v>#NAME?</v>
      </c>
      <c r="K1975" s="31" t="str">
        <f t="shared" si="189"/>
        <v/>
      </c>
      <c r="L1975" s="31" t="s">
        <v>14515</v>
      </c>
      <c r="M1975" s="31"/>
      <c r="N1975" s="33" t="e">
        <f>MOD(Rapportage!H1975-Rapportage!F1975,1)-P1975</f>
        <v>#VALUE!</v>
      </c>
      <c r="O1975" s="31" t="str">
        <f>IF(Rapportage!G1975="","",Rapportage!G1975-Rapportage!E1975)</f>
        <v/>
      </c>
      <c r="P1975" s="35" t="str">
        <f>IF(Rapportage!K1975="","",(Rapportage!K1975*60)/1440)</f>
        <v/>
      </c>
      <c r="Q1975" s="40" t="str">
        <f>IF(O1975=1,1-((Rapportage!F1164-$X$2)),"")</f>
        <v/>
      </c>
      <c r="R1975" s="40" t="str">
        <f t="shared" si="188"/>
        <v/>
      </c>
      <c r="S1975" s="35" t="str">
        <f>IF(OR(O1975=1,Rapportage!H1975&lt;$X$3),IF(Rapportage!H1975&lt;"00:01","",(Rapportage!H1975-$X$2)),"")</f>
        <v/>
      </c>
      <c r="T1975" s="36" t="str">
        <f t="shared" si="190"/>
        <v/>
      </c>
      <c r="U1975" s="41" t="str">
        <f t="shared" si="191"/>
        <v/>
      </c>
      <c r="V1975" s="36" t="str">
        <f t="shared" si="192"/>
        <v/>
      </c>
      <c r="W1975" s="36" t="str">
        <f t="shared" si="193"/>
        <v/>
      </c>
      <c r="X1975" s="31"/>
      <c r="Y1975" s="31"/>
      <c r="Z1975" s="31" t="s">
        <v>11490</v>
      </c>
      <c r="AA1975" s="31">
        <v>1974</v>
      </c>
      <c r="AB1975" s="31"/>
      <c r="AC1975" s="31"/>
      <c r="AD1975" s="31"/>
      <c r="AE1975" s="31"/>
      <c r="AF1975" s="31"/>
    </row>
    <row r="1976" spans="1:32">
      <c r="A1976" s="31" t="str">
        <f>IF((Rapportage!A1976)="","",_xlfn.CONCAT(REPT("0",4-LEN(Rapportage!A1976)),Rapportage!A1976))</f>
        <v/>
      </c>
      <c r="B1976" s="31" t="s">
        <v>5931</v>
      </c>
      <c r="C1976" s="31" t="str">
        <f>IF((Rapportage!C1976)="","",_xlfn.CONCAT(REPT("0",10-LEN(Rapportage!C1976)),Rapportage!C1976))</f>
        <v/>
      </c>
      <c r="D1976" s="31" t="s">
        <v>5932</v>
      </c>
      <c r="E1976" s="31" t="s">
        <v>19557</v>
      </c>
      <c r="F1976" s="31" t="s">
        <v>17035</v>
      </c>
      <c r="G1976" s="31" t="s">
        <v>5933</v>
      </c>
      <c r="H1976" s="31" t="s">
        <v>11491</v>
      </c>
      <c r="I1976" s="31">
        <v>1766</v>
      </c>
      <c r="J1976" s="31" t="e">
        <f ca="1">IF(($AB$2-$AA$2) &gt;= 0,IF(LEN(TEXT((V1976)*100,"00000"))=3,_xlfn.CONCAT(0,TEXT((V1976)*100,"00000")),TEXT((V1976)*100,"00000")),empty)</f>
        <v>#NAME?</v>
      </c>
      <c r="K1976" s="31" t="str">
        <f t="shared" si="189"/>
        <v/>
      </c>
      <c r="L1976" s="31" t="s">
        <v>14516</v>
      </c>
      <c r="M1976" s="31"/>
      <c r="N1976" s="33" t="e">
        <f>MOD(Rapportage!H1976-Rapportage!F1976,1)-P1976</f>
        <v>#VALUE!</v>
      </c>
      <c r="O1976" s="31" t="str">
        <f>IF(Rapportage!G1976="","",Rapportage!G1976-Rapportage!E1976)</f>
        <v/>
      </c>
      <c r="P1976" s="35" t="str">
        <f>IF(Rapportage!K1976="","",(Rapportage!K1976*60)/1440)</f>
        <v/>
      </c>
      <c r="Q1976" s="40" t="str">
        <f>IF(O1976=1,1-((Rapportage!F1165-$X$2)),"")</f>
        <v/>
      </c>
      <c r="R1976" s="40" t="str">
        <f t="shared" si="188"/>
        <v/>
      </c>
      <c r="S1976" s="35" t="str">
        <f>IF(OR(O1976=1,Rapportage!H1976&lt;$X$3),IF(Rapportage!H1976&lt;"00:01","",(Rapportage!H1976-$X$2)),"")</f>
        <v/>
      </c>
      <c r="T1976" s="36" t="str">
        <f t="shared" si="190"/>
        <v/>
      </c>
      <c r="U1976" s="41" t="str">
        <f t="shared" si="191"/>
        <v/>
      </c>
      <c r="V1976" s="36" t="str">
        <f t="shared" si="192"/>
        <v/>
      </c>
      <c r="W1976" s="36" t="str">
        <f t="shared" si="193"/>
        <v/>
      </c>
      <c r="X1976" s="31"/>
      <c r="Y1976" s="31"/>
      <c r="Z1976" s="31" t="s">
        <v>11492</v>
      </c>
      <c r="AA1976" s="31">
        <v>1975</v>
      </c>
      <c r="AB1976" s="31"/>
      <c r="AC1976" s="31"/>
      <c r="AD1976" s="31"/>
      <c r="AE1976" s="31"/>
      <c r="AF1976" s="31"/>
    </row>
    <row r="1977" spans="1:32">
      <c r="A1977" s="31" t="str">
        <f>IF((Rapportage!A1977)="","",_xlfn.CONCAT(REPT("0",4-LEN(Rapportage!A1977)),Rapportage!A1977))</f>
        <v/>
      </c>
      <c r="B1977" s="31" t="s">
        <v>5934</v>
      </c>
      <c r="C1977" s="31" t="str">
        <f>IF((Rapportage!C1977)="","",_xlfn.CONCAT(REPT("0",10-LEN(Rapportage!C1977)),Rapportage!C1977))</f>
        <v/>
      </c>
      <c r="D1977" s="31" t="s">
        <v>5935</v>
      </c>
      <c r="E1977" s="31" t="s">
        <v>19558</v>
      </c>
      <c r="F1977" s="31" t="s">
        <v>17036</v>
      </c>
      <c r="G1977" s="31" t="s">
        <v>5936</v>
      </c>
      <c r="H1977" s="31" t="s">
        <v>11493</v>
      </c>
      <c r="I1977" s="31">
        <v>1766</v>
      </c>
      <c r="J1977" s="31" t="e">
        <f ca="1">IF(($AB$2-$AA$2) &gt;= 0,IF(LEN(TEXT((V1977)*100,"00000"))=3,_xlfn.CONCAT(0,TEXT((V1977)*100,"00000")),TEXT((V1977)*100,"00000")),empty)</f>
        <v>#NAME?</v>
      </c>
      <c r="K1977" s="31" t="str">
        <f t="shared" si="189"/>
        <v/>
      </c>
      <c r="L1977" s="31" t="s">
        <v>14517</v>
      </c>
      <c r="M1977" s="31"/>
      <c r="N1977" s="33" t="e">
        <f>MOD(Rapportage!H1977-Rapportage!F1977,1)-P1977</f>
        <v>#VALUE!</v>
      </c>
      <c r="O1977" s="31" t="str">
        <f>IF(Rapportage!G1977="","",Rapportage!G1977-Rapportage!E1977)</f>
        <v/>
      </c>
      <c r="P1977" s="35" t="str">
        <f>IF(Rapportage!K1977="","",(Rapportage!K1977*60)/1440)</f>
        <v/>
      </c>
      <c r="Q1977" s="40" t="str">
        <f>IF(O1977=1,1-((Rapportage!F1166-$X$2)),"")</f>
        <v/>
      </c>
      <c r="R1977" s="40" t="str">
        <f t="shared" si="188"/>
        <v/>
      </c>
      <c r="S1977" s="35" t="str">
        <f>IF(OR(O1977=1,Rapportage!H1977&lt;$X$3),IF(Rapportage!H1977&lt;"00:01","",(Rapportage!H1977-$X$2)),"")</f>
        <v/>
      </c>
      <c r="T1977" s="36" t="str">
        <f t="shared" si="190"/>
        <v/>
      </c>
      <c r="U1977" s="41" t="str">
        <f t="shared" si="191"/>
        <v/>
      </c>
      <c r="V1977" s="36" t="str">
        <f t="shared" si="192"/>
        <v/>
      </c>
      <c r="W1977" s="36" t="str">
        <f t="shared" si="193"/>
        <v/>
      </c>
      <c r="X1977" s="31"/>
      <c r="Y1977" s="31"/>
      <c r="Z1977" s="31" t="s">
        <v>11494</v>
      </c>
      <c r="AA1977" s="31">
        <v>1976</v>
      </c>
      <c r="AB1977" s="31"/>
      <c r="AC1977" s="31"/>
      <c r="AD1977" s="31"/>
      <c r="AE1977" s="31"/>
      <c r="AF1977" s="31"/>
    </row>
    <row r="1978" spans="1:32">
      <c r="A1978" s="31" t="str">
        <f>IF((Rapportage!A1978)="","",_xlfn.CONCAT(REPT("0",4-LEN(Rapportage!A1978)),Rapportage!A1978))</f>
        <v/>
      </c>
      <c r="B1978" s="31" t="s">
        <v>5937</v>
      </c>
      <c r="C1978" s="31" t="str">
        <f>IF((Rapportage!C1978)="","",_xlfn.CONCAT(REPT("0",10-LEN(Rapportage!C1978)),Rapportage!C1978))</f>
        <v/>
      </c>
      <c r="D1978" s="31" t="s">
        <v>5938</v>
      </c>
      <c r="E1978" s="31" t="s">
        <v>19559</v>
      </c>
      <c r="F1978" s="31" t="s">
        <v>17037</v>
      </c>
      <c r="G1978" s="31" t="s">
        <v>5939</v>
      </c>
      <c r="H1978" s="31" t="s">
        <v>11495</v>
      </c>
      <c r="I1978" s="31">
        <v>1766</v>
      </c>
      <c r="J1978" s="31" t="e">
        <f ca="1">IF(($AB$2-$AA$2) &gt;= 0,IF(LEN(TEXT((V1978)*100,"00000"))=3,_xlfn.CONCAT(0,TEXT((V1978)*100,"00000")),TEXT((V1978)*100,"00000")),empty)</f>
        <v>#NAME?</v>
      </c>
      <c r="K1978" s="31" t="str">
        <f t="shared" si="189"/>
        <v/>
      </c>
      <c r="L1978" s="31" t="s">
        <v>14518</v>
      </c>
      <c r="M1978" s="31"/>
      <c r="N1978" s="33" t="e">
        <f>MOD(Rapportage!H1978-Rapportage!F1978,1)-P1978</f>
        <v>#VALUE!</v>
      </c>
      <c r="O1978" s="31" t="str">
        <f>IF(Rapportage!G1978="","",Rapportage!G1978-Rapportage!E1978)</f>
        <v/>
      </c>
      <c r="P1978" s="35" t="str">
        <f>IF(Rapportage!K1978="","",(Rapportage!K1978*60)/1440)</f>
        <v/>
      </c>
      <c r="Q1978" s="40" t="str">
        <f>IF(O1978=1,1-((Rapportage!F1167-$X$2)),"")</f>
        <v/>
      </c>
      <c r="R1978" s="40" t="str">
        <f t="shared" si="188"/>
        <v/>
      </c>
      <c r="S1978" s="35" t="str">
        <f>IF(OR(O1978=1,Rapportage!H1978&lt;$X$3),IF(Rapportage!H1978&lt;"00:01","",(Rapportage!H1978-$X$2)),"")</f>
        <v/>
      </c>
      <c r="T1978" s="36" t="str">
        <f t="shared" si="190"/>
        <v/>
      </c>
      <c r="U1978" s="41" t="str">
        <f t="shared" si="191"/>
        <v/>
      </c>
      <c r="V1978" s="36" t="str">
        <f t="shared" si="192"/>
        <v/>
      </c>
      <c r="W1978" s="36" t="str">
        <f t="shared" si="193"/>
        <v/>
      </c>
      <c r="X1978" s="31"/>
      <c r="Y1978" s="31"/>
      <c r="Z1978" s="31" t="s">
        <v>11496</v>
      </c>
      <c r="AA1978" s="31">
        <v>1977</v>
      </c>
      <c r="AB1978" s="31"/>
      <c r="AC1978" s="31"/>
      <c r="AD1978" s="31"/>
      <c r="AE1978" s="31"/>
      <c r="AF1978" s="31"/>
    </row>
    <row r="1979" spans="1:32">
      <c r="A1979" s="31" t="str">
        <f>IF((Rapportage!A1979)="","",_xlfn.CONCAT(REPT("0",4-LEN(Rapportage!A1979)),Rapportage!A1979))</f>
        <v/>
      </c>
      <c r="B1979" s="31" t="s">
        <v>5940</v>
      </c>
      <c r="C1979" s="31" t="str">
        <f>IF((Rapportage!C1979)="","",_xlfn.CONCAT(REPT("0",10-LEN(Rapportage!C1979)),Rapportage!C1979))</f>
        <v/>
      </c>
      <c r="D1979" s="31" t="s">
        <v>5941</v>
      </c>
      <c r="E1979" s="31" t="s">
        <v>19560</v>
      </c>
      <c r="F1979" s="31" t="s">
        <v>17038</v>
      </c>
      <c r="G1979" s="31" t="s">
        <v>5942</v>
      </c>
      <c r="H1979" s="31" t="s">
        <v>11497</v>
      </c>
      <c r="I1979" s="31">
        <v>1766</v>
      </c>
      <c r="J1979" s="31" t="e">
        <f ca="1">IF(($AB$2-$AA$2) &gt;= 0,IF(LEN(TEXT((V1979)*100,"00000"))=3,_xlfn.CONCAT(0,TEXT((V1979)*100,"00000")),TEXT((V1979)*100,"00000")),empty)</f>
        <v>#NAME?</v>
      </c>
      <c r="K1979" s="31" t="str">
        <f t="shared" si="189"/>
        <v/>
      </c>
      <c r="L1979" s="31" t="s">
        <v>14519</v>
      </c>
      <c r="M1979" s="31"/>
      <c r="N1979" s="33" t="e">
        <f>MOD(Rapportage!H1979-Rapportage!F1979,1)-P1979</f>
        <v>#VALUE!</v>
      </c>
      <c r="O1979" s="31" t="str">
        <f>IF(Rapportage!G1979="","",Rapportage!G1979-Rapportage!E1979)</f>
        <v/>
      </c>
      <c r="P1979" s="35" t="str">
        <f>IF(Rapportage!K1979="","",(Rapportage!K1979*60)/1440)</f>
        <v/>
      </c>
      <c r="Q1979" s="40" t="str">
        <f>IF(O1979=1,1-((Rapportage!F1168-$X$2)),"")</f>
        <v/>
      </c>
      <c r="R1979" s="40" t="str">
        <f t="shared" si="188"/>
        <v/>
      </c>
      <c r="S1979" s="35" t="str">
        <f>IF(OR(O1979=1,Rapportage!H1979&lt;$X$3),IF(Rapportage!H1979&lt;"00:01","",(Rapportage!H1979-$X$2)),"")</f>
        <v/>
      </c>
      <c r="T1979" s="36" t="str">
        <f t="shared" si="190"/>
        <v/>
      </c>
      <c r="U1979" s="41" t="str">
        <f t="shared" si="191"/>
        <v/>
      </c>
      <c r="V1979" s="36" t="str">
        <f t="shared" si="192"/>
        <v/>
      </c>
      <c r="W1979" s="36" t="str">
        <f t="shared" si="193"/>
        <v/>
      </c>
      <c r="X1979" s="31"/>
      <c r="Y1979" s="31"/>
      <c r="Z1979" s="31" t="s">
        <v>11498</v>
      </c>
      <c r="AA1979" s="31">
        <v>1978</v>
      </c>
      <c r="AB1979" s="31"/>
      <c r="AC1979" s="31"/>
      <c r="AD1979" s="31"/>
      <c r="AE1979" s="31"/>
      <c r="AF1979" s="31"/>
    </row>
    <row r="1980" spans="1:32">
      <c r="A1980" s="31" t="str">
        <f>IF((Rapportage!A1980)="","",_xlfn.CONCAT(REPT("0",4-LEN(Rapportage!A1980)),Rapportage!A1980))</f>
        <v/>
      </c>
      <c r="B1980" s="31" t="s">
        <v>5943</v>
      </c>
      <c r="C1980" s="31" t="str">
        <f>IF((Rapportage!C1980)="","",_xlfn.CONCAT(REPT("0",10-LEN(Rapportage!C1980)),Rapportage!C1980))</f>
        <v/>
      </c>
      <c r="D1980" s="31" t="s">
        <v>5944</v>
      </c>
      <c r="E1980" s="31" t="s">
        <v>19561</v>
      </c>
      <c r="F1980" s="31" t="s">
        <v>17039</v>
      </c>
      <c r="G1980" s="31" t="s">
        <v>5945</v>
      </c>
      <c r="H1980" s="31" t="s">
        <v>11499</v>
      </c>
      <c r="I1980" s="31">
        <v>1766</v>
      </c>
      <c r="J1980" s="31" t="e">
        <f ca="1">IF(($AB$2-$AA$2) &gt;= 0,IF(LEN(TEXT((V1980)*100,"00000"))=3,_xlfn.CONCAT(0,TEXT((V1980)*100,"00000")),TEXT((V1980)*100,"00000")),empty)</f>
        <v>#NAME?</v>
      </c>
      <c r="K1980" s="31" t="str">
        <f t="shared" si="189"/>
        <v/>
      </c>
      <c r="L1980" s="31" t="s">
        <v>14520</v>
      </c>
      <c r="M1980" s="31"/>
      <c r="N1980" s="33" t="e">
        <f>MOD(Rapportage!H1980-Rapportage!F1980,1)-P1980</f>
        <v>#VALUE!</v>
      </c>
      <c r="O1980" s="31" t="str">
        <f>IF(Rapportage!G1980="","",Rapportage!G1980-Rapportage!E1980)</f>
        <v/>
      </c>
      <c r="P1980" s="35" t="str">
        <f>IF(Rapportage!K1980="","",(Rapportage!K1980*60)/1440)</f>
        <v/>
      </c>
      <c r="Q1980" s="40" t="str">
        <f>IF(O1980=1,1-((Rapportage!F1169-$X$2)),"")</f>
        <v/>
      </c>
      <c r="R1980" s="40" t="str">
        <f t="shared" si="188"/>
        <v/>
      </c>
      <c r="S1980" s="35" t="str">
        <f>IF(OR(O1980=1,Rapportage!H1980&lt;$X$3),IF(Rapportage!H1980&lt;"00:01","",(Rapportage!H1980-$X$2)),"")</f>
        <v/>
      </c>
      <c r="T1980" s="36" t="str">
        <f t="shared" si="190"/>
        <v/>
      </c>
      <c r="U1980" s="41" t="str">
        <f t="shared" si="191"/>
        <v/>
      </c>
      <c r="V1980" s="36" t="str">
        <f t="shared" si="192"/>
        <v/>
      </c>
      <c r="W1980" s="36" t="str">
        <f t="shared" si="193"/>
        <v/>
      </c>
      <c r="X1980" s="31"/>
      <c r="Y1980" s="31"/>
      <c r="Z1980" s="31" t="s">
        <v>11500</v>
      </c>
      <c r="AA1980" s="31">
        <v>1979</v>
      </c>
      <c r="AB1980" s="31"/>
      <c r="AC1980" s="31"/>
      <c r="AD1980" s="31"/>
      <c r="AE1980" s="31"/>
      <c r="AF1980" s="31"/>
    </row>
    <row r="1981" spans="1:32">
      <c r="A1981" s="31" t="str">
        <f>IF((Rapportage!A1981)="","",_xlfn.CONCAT(REPT("0",4-LEN(Rapportage!A1981)),Rapportage!A1981))</f>
        <v/>
      </c>
      <c r="B1981" s="31" t="s">
        <v>5946</v>
      </c>
      <c r="C1981" s="31" t="str">
        <f>IF((Rapportage!C1981)="","",_xlfn.CONCAT(REPT("0",10-LEN(Rapportage!C1981)),Rapportage!C1981))</f>
        <v/>
      </c>
      <c r="D1981" s="31" t="s">
        <v>5947</v>
      </c>
      <c r="E1981" s="31" t="s">
        <v>19562</v>
      </c>
      <c r="F1981" s="31" t="s">
        <v>17040</v>
      </c>
      <c r="G1981" s="31" t="s">
        <v>5948</v>
      </c>
      <c r="H1981" s="31" t="s">
        <v>11501</v>
      </c>
      <c r="I1981" s="31">
        <v>1766</v>
      </c>
      <c r="J1981" s="31" t="e">
        <f ca="1">IF(($AB$2-$AA$2) &gt;= 0,IF(LEN(TEXT((V1981)*100,"00000"))=3,_xlfn.CONCAT(0,TEXT((V1981)*100,"00000")),TEXT((V1981)*100,"00000")),empty)</f>
        <v>#NAME?</v>
      </c>
      <c r="K1981" s="31" t="str">
        <f t="shared" si="189"/>
        <v/>
      </c>
      <c r="L1981" s="31" t="s">
        <v>14521</v>
      </c>
      <c r="M1981" s="31"/>
      <c r="N1981" s="33" t="e">
        <f>MOD(Rapportage!H1981-Rapportage!F1981,1)-P1981</f>
        <v>#VALUE!</v>
      </c>
      <c r="O1981" s="31" t="str">
        <f>IF(Rapportage!G1981="","",Rapportage!G1981-Rapportage!E1981)</f>
        <v/>
      </c>
      <c r="P1981" s="35" t="str">
        <f>IF(Rapportage!K1981="","",(Rapportage!K1981*60)/1440)</f>
        <v/>
      </c>
      <c r="Q1981" s="40" t="str">
        <f>IF(O1981=1,1-((Rapportage!F1170-$X$2)),"")</f>
        <v/>
      </c>
      <c r="R1981" s="40" t="str">
        <f t="shared" si="188"/>
        <v/>
      </c>
      <c r="S1981" s="35" t="str">
        <f>IF(OR(O1981=1,Rapportage!H1981&lt;$X$3),IF(Rapportage!H1981&lt;"00:01","",(Rapportage!H1981-$X$2)),"")</f>
        <v/>
      </c>
      <c r="T1981" s="36" t="str">
        <f t="shared" si="190"/>
        <v/>
      </c>
      <c r="U1981" s="41" t="str">
        <f t="shared" si="191"/>
        <v/>
      </c>
      <c r="V1981" s="36" t="str">
        <f t="shared" si="192"/>
        <v/>
      </c>
      <c r="W1981" s="36" t="str">
        <f t="shared" si="193"/>
        <v/>
      </c>
      <c r="X1981" s="31"/>
      <c r="Y1981" s="31"/>
      <c r="Z1981" s="31" t="s">
        <v>11502</v>
      </c>
      <c r="AA1981" s="31">
        <v>1980</v>
      </c>
      <c r="AB1981" s="31"/>
      <c r="AC1981" s="31"/>
      <c r="AD1981" s="31"/>
      <c r="AE1981" s="31"/>
      <c r="AF1981" s="31"/>
    </row>
    <row r="1982" spans="1:32">
      <c r="A1982" s="31" t="str">
        <f>IF((Rapportage!A1982)="","",_xlfn.CONCAT(REPT("0",4-LEN(Rapportage!A1982)),Rapportage!A1982))</f>
        <v/>
      </c>
      <c r="B1982" s="31" t="s">
        <v>5949</v>
      </c>
      <c r="C1982" s="31" t="str">
        <f>IF((Rapportage!C1982)="","",_xlfn.CONCAT(REPT("0",10-LEN(Rapportage!C1982)),Rapportage!C1982))</f>
        <v/>
      </c>
      <c r="D1982" s="31" t="s">
        <v>5950</v>
      </c>
      <c r="E1982" s="31" t="s">
        <v>19563</v>
      </c>
      <c r="F1982" s="31" t="s">
        <v>17041</v>
      </c>
      <c r="G1982" s="31" t="s">
        <v>5951</v>
      </c>
      <c r="H1982" s="31" t="s">
        <v>11503</v>
      </c>
      <c r="I1982" s="31">
        <v>1766</v>
      </c>
      <c r="J1982" s="31" t="e">
        <f ca="1">IF(($AB$2-$AA$2) &gt;= 0,IF(LEN(TEXT((V1982)*100,"00000"))=3,_xlfn.CONCAT(0,TEXT((V1982)*100,"00000")),TEXT((V1982)*100,"00000")),empty)</f>
        <v>#NAME?</v>
      </c>
      <c r="K1982" s="31" t="str">
        <f t="shared" si="189"/>
        <v/>
      </c>
      <c r="L1982" s="31" t="s">
        <v>14522</v>
      </c>
      <c r="M1982" s="31"/>
      <c r="N1982" s="33" t="e">
        <f>MOD(Rapportage!H1982-Rapportage!F1982,1)-P1982</f>
        <v>#VALUE!</v>
      </c>
      <c r="O1982" s="31" t="str">
        <f>IF(Rapportage!G1982="","",Rapportage!G1982-Rapportage!E1982)</f>
        <v/>
      </c>
      <c r="P1982" s="35" t="str">
        <f>IF(Rapportage!K1982="","",(Rapportage!K1982*60)/1440)</f>
        <v/>
      </c>
      <c r="Q1982" s="40" t="str">
        <f>IF(O1982=1,1-((Rapportage!F1171-$X$2)),"")</f>
        <v/>
      </c>
      <c r="R1982" s="40" t="str">
        <f t="shared" si="188"/>
        <v/>
      </c>
      <c r="S1982" s="35" t="str">
        <f>IF(OR(O1982=1,Rapportage!H1982&lt;$X$3),IF(Rapportage!H1982&lt;"00:01","",(Rapportage!H1982-$X$2)),"")</f>
        <v/>
      </c>
      <c r="T1982" s="36" t="str">
        <f t="shared" si="190"/>
        <v/>
      </c>
      <c r="U1982" s="41" t="str">
        <f t="shared" si="191"/>
        <v/>
      </c>
      <c r="V1982" s="36" t="str">
        <f t="shared" si="192"/>
        <v/>
      </c>
      <c r="W1982" s="36" t="str">
        <f t="shared" si="193"/>
        <v/>
      </c>
      <c r="X1982" s="31"/>
      <c r="Y1982" s="31"/>
      <c r="Z1982" s="31" t="s">
        <v>11504</v>
      </c>
      <c r="AA1982" s="31">
        <v>1981</v>
      </c>
      <c r="AB1982" s="31"/>
      <c r="AC1982" s="31"/>
      <c r="AD1982" s="31"/>
      <c r="AE1982" s="31"/>
      <c r="AF1982" s="31"/>
    </row>
    <row r="1983" spans="1:32">
      <c r="A1983" s="31" t="str">
        <f>IF((Rapportage!A1983)="","",_xlfn.CONCAT(REPT("0",4-LEN(Rapportage!A1983)),Rapportage!A1983))</f>
        <v/>
      </c>
      <c r="B1983" s="31" t="s">
        <v>5952</v>
      </c>
      <c r="C1983" s="31" t="str">
        <f>IF((Rapportage!C1983)="","",_xlfn.CONCAT(REPT("0",10-LEN(Rapportage!C1983)),Rapportage!C1983))</f>
        <v/>
      </c>
      <c r="D1983" s="31" t="s">
        <v>5953</v>
      </c>
      <c r="E1983" s="31" t="s">
        <v>19564</v>
      </c>
      <c r="F1983" s="31" t="s">
        <v>17042</v>
      </c>
      <c r="G1983" s="31" t="s">
        <v>5954</v>
      </c>
      <c r="H1983" s="31" t="s">
        <v>11505</v>
      </c>
      <c r="I1983" s="31">
        <v>1766</v>
      </c>
      <c r="J1983" s="31" t="e">
        <f ca="1">IF(($AB$2-$AA$2) &gt;= 0,IF(LEN(TEXT((V1983)*100,"00000"))=3,_xlfn.CONCAT(0,TEXT((V1983)*100,"00000")),TEXT((V1983)*100,"00000")),empty)</f>
        <v>#NAME?</v>
      </c>
      <c r="K1983" s="31" t="str">
        <f t="shared" si="189"/>
        <v/>
      </c>
      <c r="L1983" s="31" t="s">
        <v>14523</v>
      </c>
      <c r="M1983" s="31"/>
      <c r="N1983" s="33" t="e">
        <f>MOD(Rapportage!H1983-Rapportage!F1983,1)-P1983</f>
        <v>#VALUE!</v>
      </c>
      <c r="O1983" s="31" t="str">
        <f>IF(Rapportage!G1983="","",Rapportage!G1983-Rapportage!E1983)</f>
        <v/>
      </c>
      <c r="P1983" s="35" t="str">
        <f>IF(Rapportage!K1983="","",(Rapportage!K1983*60)/1440)</f>
        <v/>
      </c>
      <c r="Q1983" s="40" t="str">
        <f>IF(O1983=1,1-((Rapportage!F1172-$X$2)),"")</f>
        <v/>
      </c>
      <c r="R1983" s="40" t="str">
        <f t="shared" si="188"/>
        <v/>
      </c>
      <c r="S1983" s="35" t="str">
        <f>IF(OR(O1983=1,Rapportage!H1983&lt;$X$3),IF(Rapportage!H1983&lt;"00:01","",(Rapportage!H1983-$X$2)),"")</f>
        <v/>
      </c>
      <c r="T1983" s="36" t="str">
        <f t="shared" si="190"/>
        <v/>
      </c>
      <c r="U1983" s="41" t="str">
        <f t="shared" si="191"/>
        <v/>
      </c>
      <c r="V1983" s="36" t="str">
        <f t="shared" si="192"/>
        <v/>
      </c>
      <c r="W1983" s="36" t="str">
        <f t="shared" si="193"/>
        <v/>
      </c>
      <c r="X1983" s="31"/>
      <c r="Y1983" s="31"/>
      <c r="Z1983" s="31" t="s">
        <v>11506</v>
      </c>
      <c r="AA1983" s="31">
        <v>1982</v>
      </c>
      <c r="AB1983" s="31"/>
      <c r="AC1983" s="31"/>
      <c r="AD1983" s="31"/>
      <c r="AE1983" s="31"/>
      <c r="AF1983" s="31"/>
    </row>
    <row r="1984" spans="1:32">
      <c r="A1984" s="31" t="str">
        <f>IF((Rapportage!A1984)="","",_xlfn.CONCAT(REPT("0",4-LEN(Rapportage!A1984)),Rapportage!A1984))</f>
        <v/>
      </c>
      <c r="B1984" s="31" t="s">
        <v>5955</v>
      </c>
      <c r="C1984" s="31" t="str">
        <f>IF((Rapportage!C1984)="","",_xlfn.CONCAT(REPT("0",10-LEN(Rapportage!C1984)),Rapportage!C1984))</f>
        <v/>
      </c>
      <c r="D1984" s="31" t="s">
        <v>5956</v>
      </c>
      <c r="E1984" s="31" t="s">
        <v>19565</v>
      </c>
      <c r="F1984" s="31" t="s">
        <v>17043</v>
      </c>
      <c r="G1984" s="31" t="s">
        <v>5957</v>
      </c>
      <c r="H1984" s="31" t="s">
        <v>11507</v>
      </c>
      <c r="I1984" s="31">
        <v>1766</v>
      </c>
      <c r="J1984" s="31" t="e">
        <f ca="1">IF(($AB$2-$AA$2) &gt;= 0,IF(LEN(TEXT((V1984)*100,"00000"))=3,_xlfn.CONCAT(0,TEXT((V1984)*100,"00000")),TEXT((V1984)*100,"00000")),empty)</f>
        <v>#NAME?</v>
      </c>
      <c r="K1984" s="31" t="str">
        <f t="shared" si="189"/>
        <v/>
      </c>
      <c r="L1984" s="31" t="s">
        <v>14524</v>
      </c>
      <c r="M1984" s="31"/>
      <c r="N1984" s="33" t="e">
        <f>MOD(Rapportage!H1984-Rapportage!F1984,1)-P1984</f>
        <v>#VALUE!</v>
      </c>
      <c r="O1984" s="31" t="str">
        <f>IF(Rapportage!G1984="","",Rapportage!G1984-Rapportage!E1984)</f>
        <v/>
      </c>
      <c r="P1984" s="35" t="str">
        <f>IF(Rapportage!K1984="","",(Rapportage!K1984*60)/1440)</f>
        <v/>
      </c>
      <c r="Q1984" s="40" t="str">
        <f>IF(O1984=1,1-((Rapportage!F1173-$X$2)),"")</f>
        <v/>
      </c>
      <c r="R1984" s="40" t="str">
        <f t="shared" si="188"/>
        <v/>
      </c>
      <c r="S1984" s="35" t="str">
        <f>IF(OR(O1984=1,Rapportage!H1984&lt;$X$3),IF(Rapportage!H1984&lt;"00:01","",(Rapportage!H1984-$X$2)),"")</f>
        <v/>
      </c>
      <c r="T1984" s="36" t="str">
        <f t="shared" si="190"/>
        <v/>
      </c>
      <c r="U1984" s="41" t="str">
        <f t="shared" si="191"/>
        <v/>
      </c>
      <c r="V1984" s="36" t="str">
        <f t="shared" si="192"/>
        <v/>
      </c>
      <c r="W1984" s="36" t="str">
        <f t="shared" si="193"/>
        <v/>
      </c>
      <c r="X1984" s="31"/>
      <c r="Y1984" s="31"/>
      <c r="Z1984" s="31" t="s">
        <v>11508</v>
      </c>
      <c r="AA1984" s="31">
        <v>1983</v>
      </c>
      <c r="AB1984" s="31"/>
      <c r="AC1984" s="31"/>
      <c r="AD1984" s="31"/>
      <c r="AE1984" s="31"/>
      <c r="AF1984" s="31"/>
    </row>
    <row r="1985" spans="1:32">
      <c r="A1985" s="31" t="str">
        <f>IF((Rapportage!A1985)="","",_xlfn.CONCAT(REPT("0",4-LEN(Rapportage!A1985)),Rapportage!A1985))</f>
        <v/>
      </c>
      <c r="B1985" s="31" t="s">
        <v>5958</v>
      </c>
      <c r="C1985" s="31" t="str">
        <f>IF((Rapportage!C1985)="","",_xlfn.CONCAT(REPT("0",10-LEN(Rapportage!C1985)),Rapportage!C1985))</f>
        <v/>
      </c>
      <c r="D1985" s="31" t="s">
        <v>5959</v>
      </c>
      <c r="E1985" s="31" t="s">
        <v>19566</v>
      </c>
      <c r="F1985" s="31" t="s">
        <v>17044</v>
      </c>
      <c r="G1985" s="31" t="s">
        <v>5960</v>
      </c>
      <c r="H1985" s="31" t="s">
        <v>11509</v>
      </c>
      <c r="I1985" s="31">
        <v>1766</v>
      </c>
      <c r="J1985" s="31" t="e">
        <f ca="1">IF(($AB$2-$AA$2) &gt;= 0,IF(LEN(TEXT((V1985)*100,"00000"))=3,_xlfn.CONCAT(0,TEXT((V1985)*100,"00000")),TEXT((V1985)*100,"00000")),empty)</f>
        <v>#NAME?</v>
      </c>
      <c r="K1985" s="31" t="str">
        <f t="shared" si="189"/>
        <v/>
      </c>
      <c r="L1985" s="31" t="s">
        <v>14525</v>
      </c>
      <c r="M1985" s="31"/>
      <c r="N1985" s="33" t="e">
        <f>MOD(Rapportage!H1985-Rapportage!F1985,1)-P1985</f>
        <v>#VALUE!</v>
      </c>
      <c r="O1985" s="31" t="str">
        <f>IF(Rapportage!G1985="","",Rapportage!G1985-Rapportage!E1985)</f>
        <v/>
      </c>
      <c r="P1985" s="35" t="str">
        <f>IF(Rapportage!K1985="","",(Rapportage!K1985*60)/1440)</f>
        <v/>
      </c>
      <c r="Q1985" s="40" t="str">
        <f>IF(O1985=1,1-((Rapportage!F1174-$X$2)),"")</f>
        <v/>
      </c>
      <c r="R1985" s="40" t="str">
        <f t="shared" si="188"/>
        <v/>
      </c>
      <c r="S1985" s="35" t="str">
        <f>IF(OR(O1985=1,Rapportage!H1985&lt;$X$3),IF(Rapportage!H1985&lt;"00:01","",(Rapportage!H1985-$X$2)),"")</f>
        <v/>
      </c>
      <c r="T1985" s="36" t="str">
        <f t="shared" si="190"/>
        <v/>
      </c>
      <c r="U1985" s="41" t="str">
        <f t="shared" si="191"/>
        <v/>
      </c>
      <c r="V1985" s="36" t="str">
        <f t="shared" si="192"/>
        <v/>
      </c>
      <c r="W1985" s="36" t="str">
        <f t="shared" si="193"/>
        <v/>
      </c>
      <c r="X1985" s="31"/>
      <c r="Y1985" s="31"/>
      <c r="Z1985" s="31" t="s">
        <v>11510</v>
      </c>
      <c r="AA1985" s="31">
        <v>1984</v>
      </c>
      <c r="AB1985" s="31"/>
      <c r="AC1985" s="31"/>
      <c r="AD1985" s="31"/>
      <c r="AE1985" s="31"/>
      <c r="AF1985" s="31"/>
    </row>
    <row r="1986" spans="1:32">
      <c r="A1986" s="31" t="str">
        <f>IF((Rapportage!A1986)="","",_xlfn.CONCAT(REPT("0",4-LEN(Rapportage!A1986)),Rapportage!A1986))</f>
        <v/>
      </c>
      <c r="B1986" s="31" t="s">
        <v>5961</v>
      </c>
      <c r="C1986" s="31" t="str">
        <f>IF((Rapportage!C1986)="","",_xlfn.CONCAT(REPT("0",10-LEN(Rapportage!C1986)),Rapportage!C1986))</f>
        <v/>
      </c>
      <c r="D1986" s="31" t="s">
        <v>5962</v>
      </c>
      <c r="E1986" s="31" t="s">
        <v>19567</v>
      </c>
      <c r="F1986" s="31" t="s">
        <v>17045</v>
      </c>
      <c r="G1986" s="31" t="s">
        <v>5963</v>
      </c>
      <c r="H1986" s="31" t="s">
        <v>11511</v>
      </c>
      <c r="I1986" s="31">
        <v>1766</v>
      </c>
      <c r="J1986" s="31" t="e">
        <f ca="1">IF(($AB$2-$AA$2) &gt;= 0,IF(LEN(TEXT((V1986)*100,"00000"))=3,_xlfn.CONCAT(0,TEXT((V1986)*100,"00000")),TEXT((V1986)*100,"00000")),empty)</f>
        <v>#NAME?</v>
      </c>
      <c r="K1986" s="31" t="str">
        <f t="shared" si="189"/>
        <v/>
      </c>
      <c r="L1986" s="31" t="s">
        <v>14526</v>
      </c>
      <c r="M1986" s="31"/>
      <c r="N1986" s="33" t="e">
        <f>MOD(Rapportage!H1986-Rapportage!F1986,1)-P1986</f>
        <v>#VALUE!</v>
      </c>
      <c r="O1986" s="31" t="str">
        <f>IF(Rapportage!G1986="","",Rapportage!G1986-Rapportage!E1986)</f>
        <v/>
      </c>
      <c r="P1986" s="35" t="str">
        <f>IF(Rapportage!K1986="","",(Rapportage!K1986*60)/1440)</f>
        <v/>
      </c>
      <c r="Q1986" s="40" t="str">
        <f>IF(O1986=1,1-((Rapportage!F1175-$X$2)),"")</f>
        <v/>
      </c>
      <c r="R1986" s="40" t="str">
        <f t="shared" ref="R1986:R2049" si="194">IF(Q1986="","",(Q1986-N1986))</f>
        <v/>
      </c>
      <c r="S1986" s="35" t="str">
        <f>IF(OR(O1986=1,Rapportage!H1986&lt;$X$3),IF(Rapportage!H1986&lt;"00:01","",(Rapportage!H1986-$X$2)),"")</f>
        <v/>
      </c>
      <c r="T1986" s="36" t="str">
        <f t="shared" si="190"/>
        <v/>
      </c>
      <c r="U1986" s="41" t="str">
        <f t="shared" si="191"/>
        <v/>
      </c>
      <c r="V1986" s="36" t="str">
        <f t="shared" si="192"/>
        <v/>
      </c>
      <c r="W1986" s="36" t="str">
        <f t="shared" si="193"/>
        <v/>
      </c>
      <c r="X1986" s="31"/>
      <c r="Y1986" s="31"/>
      <c r="Z1986" s="31" t="s">
        <v>11512</v>
      </c>
      <c r="AA1986" s="31">
        <v>1985</v>
      </c>
      <c r="AB1986" s="31"/>
      <c r="AC1986" s="31"/>
      <c r="AD1986" s="31"/>
      <c r="AE1986" s="31"/>
      <c r="AF1986" s="31"/>
    </row>
    <row r="1987" spans="1:32">
      <c r="A1987" s="31" t="str">
        <f>IF((Rapportage!A1987)="","",_xlfn.CONCAT(REPT("0",4-LEN(Rapportage!A1987)),Rapportage!A1987))</f>
        <v/>
      </c>
      <c r="B1987" s="31" t="s">
        <v>5964</v>
      </c>
      <c r="C1987" s="31" t="str">
        <f>IF((Rapportage!C1987)="","",_xlfn.CONCAT(REPT("0",10-LEN(Rapportage!C1987)),Rapportage!C1987))</f>
        <v/>
      </c>
      <c r="D1987" s="31" t="s">
        <v>5965</v>
      </c>
      <c r="E1987" s="31" t="s">
        <v>19568</v>
      </c>
      <c r="F1987" s="31" t="s">
        <v>17046</v>
      </c>
      <c r="G1987" s="31" t="s">
        <v>5966</v>
      </c>
      <c r="H1987" s="31" t="s">
        <v>11513</v>
      </c>
      <c r="I1987" s="31">
        <v>1766</v>
      </c>
      <c r="J1987" s="31" t="e">
        <f ca="1">IF(($AB$2-$AA$2) &gt;= 0,IF(LEN(TEXT((V1987)*100,"00000"))=3,_xlfn.CONCAT(0,TEXT((V1987)*100,"00000")),TEXT((V1987)*100,"00000")),empty)</f>
        <v>#NAME?</v>
      </c>
      <c r="K1987" s="31" t="str">
        <f t="shared" ref="K1987:K2050" si="195">IF(W1987="","",IF(LEN(TEXT((W1987)*100,"00000"))=3,_xlfn.CONCAT(0,TEXT((W1987)*100,"00000")),TEXT((W1987)*100,"00000")))</f>
        <v/>
      </c>
      <c r="L1987" s="31" t="s">
        <v>14527</v>
      </c>
      <c r="M1987" s="31"/>
      <c r="N1987" s="33" t="e">
        <f>MOD(Rapportage!H1987-Rapportage!F1987,1)-P1987</f>
        <v>#VALUE!</v>
      </c>
      <c r="O1987" s="31" t="str">
        <f>IF(Rapportage!G1987="","",Rapportage!G1987-Rapportage!E1987)</f>
        <v/>
      </c>
      <c r="P1987" s="35" t="str">
        <f>IF(Rapportage!K1987="","",(Rapportage!K1987*60)/1440)</f>
        <v/>
      </c>
      <c r="Q1987" s="40" t="str">
        <f>IF(O1987=1,1-((Rapportage!F1176-$X$2)),"")</f>
        <v/>
      </c>
      <c r="R1987" s="40" t="str">
        <f t="shared" si="194"/>
        <v/>
      </c>
      <c r="S1987" s="35" t="str">
        <f>IF(OR(O1987=1,Rapportage!H1987&lt;$X$3),IF(Rapportage!H1987&lt;"00:01","",(Rapportage!H1987-$X$2)),"")</f>
        <v/>
      </c>
      <c r="T1987" s="36" t="str">
        <f t="shared" si="190"/>
        <v/>
      </c>
      <c r="U1987" s="41" t="str">
        <f t="shared" si="191"/>
        <v/>
      </c>
      <c r="V1987" s="36" t="str">
        <f t="shared" si="192"/>
        <v/>
      </c>
      <c r="W1987" s="36" t="str">
        <f t="shared" si="193"/>
        <v/>
      </c>
      <c r="X1987" s="31"/>
      <c r="Y1987" s="31"/>
      <c r="Z1987" s="31" t="s">
        <v>11514</v>
      </c>
      <c r="AA1987" s="31">
        <v>1986</v>
      </c>
      <c r="AB1987" s="31"/>
      <c r="AC1987" s="31"/>
      <c r="AD1987" s="31"/>
      <c r="AE1987" s="31"/>
      <c r="AF1987" s="31"/>
    </row>
    <row r="1988" spans="1:32">
      <c r="A1988" s="31" t="str">
        <f>IF((Rapportage!A1988)="","",_xlfn.CONCAT(REPT("0",4-LEN(Rapportage!A1988)),Rapportage!A1988))</f>
        <v/>
      </c>
      <c r="B1988" s="31" t="s">
        <v>5967</v>
      </c>
      <c r="C1988" s="31" t="str">
        <f>IF((Rapportage!C1988)="","",_xlfn.CONCAT(REPT("0",10-LEN(Rapportage!C1988)),Rapportage!C1988))</f>
        <v/>
      </c>
      <c r="D1988" s="31" t="s">
        <v>5968</v>
      </c>
      <c r="E1988" s="31" t="s">
        <v>19569</v>
      </c>
      <c r="F1988" s="31" t="s">
        <v>17047</v>
      </c>
      <c r="G1988" s="31" t="s">
        <v>5969</v>
      </c>
      <c r="H1988" s="31" t="s">
        <v>11515</v>
      </c>
      <c r="I1988" s="31">
        <v>1766</v>
      </c>
      <c r="J1988" s="31" t="e">
        <f ca="1">IF(($AB$2-$AA$2) &gt;= 0,IF(LEN(TEXT((V1988)*100,"00000"))=3,_xlfn.CONCAT(0,TEXT((V1988)*100,"00000")),TEXT((V1988)*100,"00000")),empty)</f>
        <v>#NAME?</v>
      </c>
      <c r="K1988" s="31" t="str">
        <f t="shared" si="195"/>
        <v/>
      </c>
      <c r="L1988" s="31" t="s">
        <v>14528</v>
      </c>
      <c r="M1988" s="31"/>
      <c r="N1988" s="33" t="e">
        <f>MOD(Rapportage!H1988-Rapportage!F1988,1)-P1988</f>
        <v>#VALUE!</v>
      </c>
      <c r="O1988" s="31" t="str">
        <f>IF(Rapportage!G1988="","",Rapportage!G1988-Rapportage!E1988)</f>
        <v/>
      </c>
      <c r="P1988" s="35" t="str">
        <f>IF(Rapportage!K1988="","",(Rapportage!K1988*60)/1440)</f>
        <v/>
      </c>
      <c r="Q1988" s="40" t="str">
        <f>IF(O1988=1,1-((Rapportage!F1177-$X$2)),"")</f>
        <v/>
      </c>
      <c r="R1988" s="40" t="str">
        <f t="shared" si="194"/>
        <v/>
      </c>
      <c r="S1988" s="35" t="str">
        <f>IF(OR(O1988=1,Rapportage!H1988&lt;$X$3),IF(Rapportage!H1988&lt;"00:01","",(Rapportage!H1988-$X$2)),"")</f>
        <v/>
      </c>
      <c r="T1988" s="36" t="str">
        <f t="shared" si="190"/>
        <v/>
      </c>
      <c r="U1988" s="41" t="str">
        <f t="shared" si="191"/>
        <v/>
      </c>
      <c r="V1988" s="36" t="str">
        <f t="shared" si="192"/>
        <v/>
      </c>
      <c r="W1988" s="36" t="str">
        <f t="shared" si="193"/>
        <v/>
      </c>
      <c r="X1988" s="31"/>
      <c r="Y1988" s="31"/>
      <c r="Z1988" s="31" t="s">
        <v>11516</v>
      </c>
      <c r="AA1988" s="31">
        <v>1987</v>
      </c>
      <c r="AB1988" s="31"/>
      <c r="AC1988" s="31"/>
      <c r="AD1988" s="31"/>
      <c r="AE1988" s="31"/>
      <c r="AF1988" s="31"/>
    </row>
    <row r="1989" spans="1:32">
      <c r="A1989" s="31" t="str">
        <f>IF((Rapportage!A1989)="","",_xlfn.CONCAT(REPT("0",4-LEN(Rapportage!A1989)),Rapportage!A1989))</f>
        <v/>
      </c>
      <c r="B1989" s="31" t="s">
        <v>5970</v>
      </c>
      <c r="C1989" s="31" t="str">
        <f>IF((Rapportage!C1989)="","",_xlfn.CONCAT(REPT("0",10-LEN(Rapportage!C1989)),Rapportage!C1989))</f>
        <v/>
      </c>
      <c r="D1989" s="31" t="s">
        <v>5971</v>
      </c>
      <c r="E1989" s="31" t="s">
        <v>19570</v>
      </c>
      <c r="F1989" s="31" t="s">
        <v>17048</v>
      </c>
      <c r="G1989" s="31" t="s">
        <v>5972</v>
      </c>
      <c r="H1989" s="31" t="s">
        <v>11517</v>
      </c>
      <c r="I1989" s="31">
        <v>1766</v>
      </c>
      <c r="J1989" s="31" t="e">
        <f ca="1">IF(($AB$2-$AA$2) &gt;= 0,IF(LEN(TEXT((V1989)*100,"00000"))=3,_xlfn.CONCAT(0,TEXT((V1989)*100,"00000")),TEXT((V1989)*100,"00000")),empty)</f>
        <v>#NAME?</v>
      </c>
      <c r="K1989" s="31" t="str">
        <f t="shared" si="195"/>
        <v/>
      </c>
      <c r="L1989" s="31" t="s">
        <v>14529</v>
      </c>
      <c r="M1989" s="31"/>
      <c r="N1989" s="33" t="e">
        <f>MOD(Rapportage!H1989-Rapportage!F1989,1)-P1989</f>
        <v>#VALUE!</v>
      </c>
      <c r="O1989" s="31" t="str">
        <f>IF(Rapportage!G1989="","",Rapportage!G1989-Rapportage!E1989)</f>
        <v/>
      </c>
      <c r="P1989" s="35" t="str">
        <f>IF(Rapportage!K1989="","",(Rapportage!K1989*60)/1440)</f>
        <v/>
      </c>
      <c r="Q1989" s="40" t="str">
        <f>IF(O1989=1,1-((Rapportage!F1178-$X$2)),"")</f>
        <v/>
      </c>
      <c r="R1989" s="40" t="str">
        <f t="shared" si="194"/>
        <v/>
      </c>
      <c r="S1989" s="35" t="str">
        <f>IF(OR(O1989=1,Rapportage!H1989&lt;$X$3),IF(Rapportage!H1989&lt;"00:01","",(Rapportage!H1989-$X$2)),"")</f>
        <v/>
      </c>
      <c r="T1989" s="36" t="str">
        <f t="shared" si="190"/>
        <v/>
      </c>
      <c r="U1989" s="41" t="str">
        <f t="shared" si="191"/>
        <v/>
      </c>
      <c r="V1989" s="36" t="str">
        <f t="shared" si="192"/>
        <v/>
      </c>
      <c r="W1989" s="36" t="str">
        <f t="shared" si="193"/>
        <v/>
      </c>
      <c r="X1989" s="31"/>
      <c r="Y1989" s="31"/>
      <c r="Z1989" s="31" t="s">
        <v>11518</v>
      </c>
      <c r="AA1989" s="31">
        <v>1988</v>
      </c>
      <c r="AB1989" s="31"/>
      <c r="AC1989" s="31"/>
      <c r="AD1989" s="31"/>
      <c r="AE1989" s="31"/>
      <c r="AF1989" s="31"/>
    </row>
    <row r="1990" spans="1:32">
      <c r="A1990" s="31" t="str">
        <f>IF((Rapportage!A1990)="","",_xlfn.CONCAT(REPT("0",4-LEN(Rapportage!A1990)),Rapportage!A1990))</f>
        <v/>
      </c>
      <c r="B1990" s="31" t="s">
        <v>5973</v>
      </c>
      <c r="C1990" s="31" t="str">
        <f>IF((Rapportage!C1990)="","",_xlfn.CONCAT(REPT("0",10-LEN(Rapportage!C1990)),Rapportage!C1990))</f>
        <v/>
      </c>
      <c r="D1990" s="31" t="s">
        <v>5974</v>
      </c>
      <c r="E1990" s="31" t="s">
        <v>19571</v>
      </c>
      <c r="F1990" s="31" t="s">
        <v>17049</v>
      </c>
      <c r="G1990" s="31" t="s">
        <v>5975</v>
      </c>
      <c r="H1990" s="31" t="s">
        <v>11519</v>
      </c>
      <c r="I1990" s="31">
        <v>1766</v>
      </c>
      <c r="J1990" s="31" t="e">
        <f ca="1">IF(($AB$2-$AA$2) &gt;= 0,IF(LEN(TEXT((V1990)*100,"00000"))=3,_xlfn.CONCAT(0,TEXT((V1990)*100,"00000")),TEXT((V1990)*100,"00000")),empty)</f>
        <v>#NAME?</v>
      </c>
      <c r="K1990" s="31" t="str">
        <f t="shared" si="195"/>
        <v/>
      </c>
      <c r="L1990" s="31" t="s">
        <v>14530</v>
      </c>
      <c r="M1990" s="31"/>
      <c r="N1990" s="33" t="e">
        <f>MOD(Rapportage!H1990-Rapportage!F1990,1)-P1990</f>
        <v>#VALUE!</v>
      </c>
      <c r="O1990" s="31" t="str">
        <f>IF(Rapportage!G1990="","",Rapportage!G1990-Rapportage!E1990)</f>
        <v/>
      </c>
      <c r="P1990" s="35" t="str">
        <f>IF(Rapportage!K1990="","",(Rapportage!K1990*60)/1440)</f>
        <v/>
      </c>
      <c r="Q1990" s="40" t="str">
        <f>IF(O1990=1,1-((Rapportage!F1179-$X$2)),"")</f>
        <v/>
      </c>
      <c r="R1990" s="40" t="str">
        <f t="shared" si="194"/>
        <v/>
      </c>
      <c r="S1990" s="35" t="str">
        <f>IF(OR(O1990=1,Rapportage!H1990&lt;$X$3),IF(Rapportage!H1990&lt;"00:01","",(Rapportage!H1990-$X$2)),"")</f>
        <v/>
      </c>
      <c r="T1990" s="36" t="str">
        <f t="shared" si="190"/>
        <v/>
      </c>
      <c r="U1990" s="41" t="str">
        <f t="shared" si="191"/>
        <v/>
      </c>
      <c r="V1990" s="36" t="str">
        <f t="shared" si="192"/>
        <v/>
      </c>
      <c r="W1990" s="36" t="str">
        <f t="shared" si="193"/>
        <v/>
      </c>
      <c r="X1990" s="31"/>
      <c r="Y1990" s="31"/>
      <c r="Z1990" s="31" t="s">
        <v>11520</v>
      </c>
      <c r="AA1990" s="31">
        <v>1989</v>
      </c>
      <c r="AB1990" s="31"/>
      <c r="AC1990" s="31"/>
      <c r="AD1990" s="31"/>
      <c r="AE1990" s="31"/>
      <c r="AF1990" s="31"/>
    </row>
    <row r="1991" spans="1:32">
      <c r="A1991" s="31" t="str">
        <f>IF((Rapportage!A1991)="","",_xlfn.CONCAT(REPT("0",4-LEN(Rapportage!A1991)),Rapportage!A1991))</f>
        <v/>
      </c>
      <c r="B1991" s="31" t="s">
        <v>5976</v>
      </c>
      <c r="C1991" s="31" t="str">
        <f>IF((Rapportage!C1991)="","",_xlfn.CONCAT(REPT("0",10-LEN(Rapportage!C1991)),Rapportage!C1991))</f>
        <v/>
      </c>
      <c r="D1991" s="31" t="s">
        <v>5977</v>
      </c>
      <c r="E1991" s="31" t="s">
        <v>19572</v>
      </c>
      <c r="F1991" s="31" t="s">
        <v>17050</v>
      </c>
      <c r="G1991" s="31" t="s">
        <v>5978</v>
      </c>
      <c r="H1991" s="31" t="s">
        <v>11521</v>
      </c>
      <c r="I1991" s="31">
        <v>1766</v>
      </c>
      <c r="J1991" s="31" t="e">
        <f ca="1">IF(($AB$2-$AA$2) &gt;= 0,IF(LEN(TEXT((V1991)*100,"00000"))=3,_xlfn.CONCAT(0,TEXT((V1991)*100,"00000")),TEXT((V1991)*100,"00000")),empty)</f>
        <v>#NAME?</v>
      </c>
      <c r="K1991" s="31" t="str">
        <f t="shared" si="195"/>
        <v/>
      </c>
      <c r="L1991" s="31" t="s">
        <v>14531</v>
      </c>
      <c r="M1991" s="31"/>
      <c r="N1991" s="33" t="e">
        <f>MOD(Rapportage!H1991-Rapportage!F1991,1)-P1991</f>
        <v>#VALUE!</v>
      </c>
      <c r="O1991" s="31" t="str">
        <f>IF(Rapportage!G1991="","",Rapportage!G1991-Rapportage!E1991)</f>
        <v/>
      </c>
      <c r="P1991" s="35" t="str">
        <f>IF(Rapportage!K1991="","",(Rapportage!K1991*60)/1440)</f>
        <v/>
      </c>
      <c r="Q1991" s="40" t="str">
        <f>IF(O1991=1,1-((Rapportage!F1180-$X$2)),"")</f>
        <v/>
      </c>
      <c r="R1991" s="40" t="str">
        <f t="shared" si="194"/>
        <v/>
      </c>
      <c r="S1991" s="35" t="str">
        <f>IF(OR(O1991=1,Rapportage!H1991&lt;$X$3),IF(Rapportage!H1991&lt;"00:01","",(Rapportage!H1991-$X$2)),"")</f>
        <v/>
      </c>
      <c r="T1991" s="36" t="str">
        <f t="shared" ref="T1991:T2054" si="196">IF(P1991="","",IF(S1991="",((P1991*1440)/60),(((R1991+S1991)*1440)/60)))</f>
        <v/>
      </c>
      <c r="U1991" s="41" t="str">
        <f t="shared" ref="U1991:U2054" si="197">IF(P1991="","",(P1991*1440)/60)</f>
        <v/>
      </c>
      <c r="V1991" s="36" t="str">
        <f t="shared" ref="V1991:V2054" si="198">IF(O1991="","",IF(O1991=0,((P1991*1440)/60),(R1991*1440)/60))</f>
        <v/>
      </c>
      <c r="W1991" s="36" t="str">
        <f t="shared" ref="W1991:W2054" si="199">IF(S1991="","",(S1991*1440)/60)</f>
        <v/>
      </c>
      <c r="X1991" s="31"/>
      <c r="Y1991" s="31"/>
      <c r="Z1991" s="31" t="s">
        <v>11522</v>
      </c>
      <c r="AA1991" s="31">
        <v>1990</v>
      </c>
      <c r="AB1991" s="31"/>
      <c r="AC1991" s="31"/>
      <c r="AD1991" s="31"/>
      <c r="AE1991" s="31"/>
      <c r="AF1991" s="31"/>
    </row>
    <row r="1992" spans="1:32">
      <c r="A1992" s="31" t="str">
        <f>IF((Rapportage!A1992)="","",_xlfn.CONCAT(REPT("0",4-LEN(Rapportage!A1992)),Rapportage!A1992))</f>
        <v/>
      </c>
      <c r="B1992" s="31" t="s">
        <v>5979</v>
      </c>
      <c r="C1992" s="31" t="str">
        <f>IF((Rapportage!C1992)="","",_xlfn.CONCAT(REPT("0",10-LEN(Rapportage!C1992)),Rapportage!C1992))</f>
        <v/>
      </c>
      <c r="D1992" s="31" t="s">
        <v>5980</v>
      </c>
      <c r="E1992" s="31" t="s">
        <v>19573</v>
      </c>
      <c r="F1992" s="31" t="s">
        <v>17051</v>
      </c>
      <c r="G1992" s="31" t="s">
        <v>5981</v>
      </c>
      <c r="H1992" s="31" t="s">
        <v>11523</v>
      </c>
      <c r="I1992" s="31">
        <v>1766</v>
      </c>
      <c r="J1992" s="31" t="e">
        <f ca="1">IF(($AB$2-$AA$2) &gt;= 0,IF(LEN(TEXT((V1992)*100,"00000"))=3,_xlfn.CONCAT(0,TEXT((V1992)*100,"00000")),TEXT((V1992)*100,"00000")),empty)</f>
        <v>#NAME?</v>
      </c>
      <c r="K1992" s="31" t="str">
        <f t="shared" si="195"/>
        <v/>
      </c>
      <c r="L1992" s="31" t="s">
        <v>14532</v>
      </c>
      <c r="M1992" s="31"/>
      <c r="N1992" s="33" t="e">
        <f>MOD(Rapportage!H1992-Rapportage!F1992,1)-P1992</f>
        <v>#VALUE!</v>
      </c>
      <c r="O1992" s="31" t="str">
        <f>IF(Rapportage!G1992="","",Rapportage!G1992-Rapportage!E1992)</f>
        <v/>
      </c>
      <c r="P1992" s="35" t="str">
        <f>IF(Rapportage!K1992="","",(Rapportage!K1992*60)/1440)</f>
        <v/>
      </c>
      <c r="Q1992" s="40" t="str">
        <f>IF(O1992=1,1-((Rapportage!F1181-$X$2)),"")</f>
        <v/>
      </c>
      <c r="R1992" s="40" t="str">
        <f t="shared" si="194"/>
        <v/>
      </c>
      <c r="S1992" s="35" t="str">
        <f>IF(OR(O1992=1,Rapportage!H1992&lt;$X$3),IF(Rapportage!H1992&lt;"00:01","",(Rapportage!H1992-$X$2)),"")</f>
        <v/>
      </c>
      <c r="T1992" s="36" t="str">
        <f t="shared" si="196"/>
        <v/>
      </c>
      <c r="U1992" s="41" t="str">
        <f t="shared" si="197"/>
        <v/>
      </c>
      <c r="V1992" s="36" t="str">
        <f t="shared" si="198"/>
        <v/>
      </c>
      <c r="W1992" s="36" t="str">
        <f t="shared" si="199"/>
        <v/>
      </c>
      <c r="X1992" s="31"/>
      <c r="Y1992" s="31"/>
      <c r="Z1992" s="31" t="s">
        <v>11524</v>
      </c>
      <c r="AA1992" s="31">
        <v>1991</v>
      </c>
      <c r="AB1992" s="31"/>
      <c r="AC1992" s="31"/>
      <c r="AD1992" s="31"/>
      <c r="AE1992" s="31"/>
      <c r="AF1992" s="31"/>
    </row>
    <row r="1993" spans="1:32">
      <c r="A1993" s="31" t="str">
        <f>IF((Rapportage!A1993)="","",_xlfn.CONCAT(REPT("0",4-LEN(Rapportage!A1993)),Rapportage!A1993))</f>
        <v/>
      </c>
      <c r="B1993" s="31" t="s">
        <v>5982</v>
      </c>
      <c r="C1993" s="31" t="str">
        <f>IF((Rapportage!C1993)="","",_xlfn.CONCAT(REPT("0",10-LEN(Rapportage!C1993)),Rapportage!C1993))</f>
        <v/>
      </c>
      <c r="D1993" s="31" t="s">
        <v>5983</v>
      </c>
      <c r="E1993" s="31" t="s">
        <v>19574</v>
      </c>
      <c r="F1993" s="31" t="s">
        <v>17052</v>
      </c>
      <c r="G1993" s="31" t="s">
        <v>5984</v>
      </c>
      <c r="H1993" s="31" t="s">
        <v>11525</v>
      </c>
      <c r="I1993" s="31">
        <v>1766</v>
      </c>
      <c r="J1993" s="31" t="e">
        <f ca="1">IF(($AB$2-$AA$2) &gt;= 0,IF(LEN(TEXT((V1993)*100,"00000"))=3,_xlfn.CONCAT(0,TEXT((V1993)*100,"00000")),TEXT((V1993)*100,"00000")),empty)</f>
        <v>#NAME?</v>
      </c>
      <c r="K1993" s="31" t="str">
        <f t="shared" si="195"/>
        <v/>
      </c>
      <c r="L1993" s="31" t="s">
        <v>14533</v>
      </c>
      <c r="M1993" s="31"/>
      <c r="N1993" s="33" t="e">
        <f>MOD(Rapportage!H1993-Rapportage!F1993,1)-P1993</f>
        <v>#VALUE!</v>
      </c>
      <c r="O1993" s="31" t="str">
        <f>IF(Rapportage!G1993="","",Rapportage!G1993-Rapportage!E1993)</f>
        <v/>
      </c>
      <c r="P1993" s="35" t="str">
        <f>IF(Rapportage!K1993="","",(Rapportage!K1993*60)/1440)</f>
        <v/>
      </c>
      <c r="Q1993" s="40" t="str">
        <f>IF(O1993=1,1-((Rapportage!F1182-$X$2)),"")</f>
        <v/>
      </c>
      <c r="R1993" s="40" t="str">
        <f t="shared" si="194"/>
        <v/>
      </c>
      <c r="S1993" s="35" t="str">
        <f>IF(OR(O1993=1,Rapportage!H1993&lt;$X$3),IF(Rapportage!H1993&lt;"00:01","",(Rapportage!H1993-$X$2)),"")</f>
        <v/>
      </c>
      <c r="T1993" s="36" t="str">
        <f t="shared" si="196"/>
        <v/>
      </c>
      <c r="U1993" s="41" t="str">
        <f t="shared" si="197"/>
        <v/>
      </c>
      <c r="V1993" s="36" t="str">
        <f t="shared" si="198"/>
        <v/>
      </c>
      <c r="W1993" s="36" t="str">
        <f t="shared" si="199"/>
        <v/>
      </c>
      <c r="X1993" s="31"/>
      <c r="Y1993" s="31"/>
      <c r="Z1993" s="31" t="s">
        <v>11526</v>
      </c>
      <c r="AA1993" s="31">
        <v>1992</v>
      </c>
      <c r="AB1993" s="31"/>
      <c r="AC1993" s="31"/>
      <c r="AD1993" s="31"/>
      <c r="AE1993" s="31"/>
      <c r="AF1993" s="31"/>
    </row>
    <row r="1994" spans="1:32">
      <c r="A1994" s="31" t="str">
        <f>IF((Rapportage!A1994)="","",_xlfn.CONCAT(REPT("0",4-LEN(Rapportage!A1994)),Rapportage!A1994))</f>
        <v/>
      </c>
      <c r="B1994" s="31" t="s">
        <v>5985</v>
      </c>
      <c r="C1994" s="31" t="str">
        <f>IF((Rapportage!C1994)="","",_xlfn.CONCAT(REPT("0",10-LEN(Rapportage!C1994)),Rapportage!C1994))</f>
        <v/>
      </c>
      <c r="D1994" s="31" t="s">
        <v>5986</v>
      </c>
      <c r="E1994" s="31" t="s">
        <v>19575</v>
      </c>
      <c r="F1994" s="31" t="s">
        <v>17053</v>
      </c>
      <c r="G1994" s="31" t="s">
        <v>5987</v>
      </c>
      <c r="H1994" s="31" t="s">
        <v>11527</v>
      </c>
      <c r="I1994" s="31">
        <v>1766</v>
      </c>
      <c r="J1994" s="31" t="e">
        <f ca="1">IF(($AB$2-$AA$2) &gt;= 0,IF(LEN(TEXT((V1994)*100,"00000"))=3,_xlfn.CONCAT(0,TEXT((V1994)*100,"00000")),TEXT((V1994)*100,"00000")),empty)</f>
        <v>#NAME?</v>
      </c>
      <c r="K1994" s="31" t="str">
        <f t="shared" si="195"/>
        <v/>
      </c>
      <c r="L1994" s="31" t="s">
        <v>14534</v>
      </c>
      <c r="M1994" s="31"/>
      <c r="N1994" s="33" t="e">
        <f>MOD(Rapportage!H1994-Rapportage!F1994,1)-P1994</f>
        <v>#VALUE!</v>
      </c>
      <c r="O1994" s="31" t="str">
        <f>IF(Rapportage!G1994="","",Rapportage!G1994-Rapportage!E1994)</f>
        <v/>
      </c>
      <c r="P1994" s="35" t="str">
        <f>IF(Rapportage!K1994="","",(Rapportage!K1994*60)/1440)</f>
        <v/>
      </c>
      <c r="Q1994" s="40" t="str">
        <f>IF(O1994=1,1-((Rapportage!F1183-$X$2)),"")</f>
        <v/>
      </c>
      <c r="R1994" s="40" t="str">
        <f t="shared" si="194"/>
        <v/>
      </c>
      <c r="S1994" s="35" t="str">
        <f>IF(OR(O1994=1,Rapportage!H1994&lt;$X$3),IF(Rapportage!H1994&lt;"00:01","",(Rapportage!H1994-$X$2)),"")</f>
        <v/>
      </c>
      <c r="T1994" s="36" t="str">
        <f t="shared" si="196"/>
        <v/>
      </c>
      <c r="U1994" s="41" t="str">
        <f t="shared" si="197"/>
        <v/>
      </c>
      <c r="V1994" s="36" t="str">
        <f t="shared" si="198"/>
        <v/>
      </c>
      <c r="W1994" s="36" t="str">
        <f t="shared" si="199"/>
        <v/>
      </c>
      <c r="X1994" s="31"/>
      <c r="Y1994" s="31"/>
      <c r="Z1994" s="31" t="s">
        <v>11528</v>
      </c>
      <c r="AA1994" s="31">
        <v>1993</v>
      </c>
      <c r="AB1994" s="31"/>
      <c r="AC1994" s="31"/>
      <c r="AD1994" s="31"/>
      <c r="AE1994" s="31"/>
      <c r="AF1994" s="31"/>
    </row>
    <row r="1995" spans="1:32">
      <c r="A1995" s="31" t="str">
        <f>IF((Rapportage!A1995)="","",_xlfn.CONCAT(REPT("0",4-LEN(Rapportage!A1995)),Rapportage!A1995))</f>
        <v/>
      </c>
      <c r="B1995" s="31" t="s">
        <v>5988</v>
      </c>
      <c r="C1995" s="31" t="str">
        <f>IF((Rapportage!C1995)="","",_xlfn.CONCAT(REPT("0",10-LEN(Rapportage!C1995)),Rapportage!C1995))</f>
        <v/>
      </c>
      <c r="D1995" s="31" t="s">
        <v>5989</v>
      </c>
      <c r="E1995" s="31" t="s">
        <v>19576</v>
      </c>
      <c r="F1995" s="31" t="s">
        <v>17054</v>
      </c>
      <c r="G1995" s="31" t="s">
        <v>5990</v>
      </c>
      <c r="H1995" s="31" t="s">
        <v>11529</v>
      </c>
      <c r="I1995" s="31">
        <v>1766</v>
      </c>
      <c r="J1995" s="31" t="e">
        <f ca="1">IF(($AB$2-$AA$2) &gt;= 0,IF(LEN(TEXT((V1995)*100,"00000"))=3,_xlfn.CONCAT(0,TEXT((V1995)*100,"00000")),TEXT((V1995)*100,"00000")),empty)</f>
        <v>#NAME?</v>
      </c>
      <c r="K1995" s="31" t="str">
        <f t="shared" si="195"/>
        <v/>
      </c>
      <c r="L1995" s="31" t="s">
        <v>14535</v>
      </c>
      <c r="M1995" s="31"/>
      <c r="N1995" s="33" t="e">
        <f>MOD(Rapportage!H1995-Rapportage!F1995,1)-P1995</f>
        <v>#VALUE!</v>
      </c>
      <c r="O1995" s="31" t="str">
        <f>IF(Rapportage!G1995="","",Rapportage!G1995-Rapportage!E1995)</f>
        <v/>
      </c>
      <c r="P1995" s="35" t="str">
        <f>IF(Rapportage!K1995="","",(Rapportage!K1995*60)/1440)</f>
        <v/>
      </c>
      <c r="Q1995" s="40" t="str">
        <f>IF(O1995=1,1-((Rapportage!F1184-$X$2)),"")</f>
        <v/>
      </c>
      <c r="R1995" s="40" t="str">
        <f t="shared" si="194"/>
        <v/>
      </c>
      <c r="S1995" s="35" t="str">
        <f>IF(OR(O1995=1,Rapportage!H1995&lt;$X$3),IF(Rapportage!H1995&lt;"00:01","",(Rapportage!H1995-$X$2)),"")</f>
        <v/>
      </c>
      <c r="T1995" s="36" t="str">
        <f t="shared" si="196"/>
        <v/>
      </c>
      <c r="U1995" s="41" t="str">
        <f t="shared" si="197"/>
        <v/>
      </c>
      <c r="V1995" s="36" t="str">
        <f t="shared" si="198"/>
        <v/>
      </c>
      <c r="W1995" s="36" t="str">
        <f t="shared" si="199"/>
        <v/>
      </c>
      <c r="X1995" s="31"/>
      <c r="Y1995" s="31"/>
      <c r="Z1995" s="31" t="s">
        <v>11530</v>
      </c>
      <c r="AA1995" s="31">
        <v>1994</v>
      </c>
      <c r="AB1995" s="31"/>
      <c r="AC1995" s="31"/>
      <c r="AD1995" s="31"/>
      <c r="AE1995" s="31"/>
      <c r="AF1995" s="31"/>
    </row>
    <row r="1996" spans="1:32">
      <c r="A1996" s="31" t="str">
        <f>IF((Rapportage!A1996)="","",_xlfn.CONCAT(REPT("0",4-LEN(Rapportage!A1996)),Rapportage!A1996))</f>
        <v/>
      </c>
      <c r="B1996" s="31" t="s">
        <v>5991</v>
      </c>
      <c r="C1996" s="31" t="str">
        <f>IF((Rapportage!C1996)="","",_xlfn.CONCAT(REPT("0",10-LEN(Rapportage!C1996)),Rapportage!C1996))</f>
        <v/>
      </c>
      <c r="D1996" s="31" t="s">
        <v>5992</v>
      </c>
      <c r="E1996" s="31" t="s">
        <v>19577</v>
      </c>
      <c r="F1996" s="31" t="s">
        <v>17055</v>
      </c>
      <c r="G1996" s="31" t="s">
        <v>5993</v>
      </c>
      <c r="H1996" s="31" t="s">
        <v>11531</v>
      </c>
      <c r="I1996" s="31">
        <v>1766</v>
      </c>
      <c r="J1996" s="31" t="e">
        <f ca="1">IF(($AB$2-$AA$2) &gt;= 0,IF(LEN(TEXT((V1996)*100,"00000"))=3,_xlfn.CONCAT(0,TEXT((V1996)*100,"00000")),TEXT((V1996)*100,"00000")),empty)</f>
        <v>#NAME?</v>
      </c>
      <c r="K1996" s="31" t="str">
        <f t="shared" si="195"/>
        <v/>
      </c>
      <c r="L1996" s="31" t="s">
        <v>14536</v>
      </c>
      <c r="M1996" s="31"/>
      <c r="N1996" s="33" t="e">
        <f>MOD(Rapportage!H1996-Rapportage!F1996,1)-P1996</f>
        <v>#VALUE!</v>
      </c>
      <c r="O1996" s="31" t="str">
        <f>IF(Rapportage!G1996="","",Rapportage!G1996-Rapportage!E1996)</f>
        <v/>
      </c>
      <c r="P1996" s="35" t="str">
        <f>IF(Rapportage!K1996="","",(Rapportage!K1996*60)/1440)</f>
        <v/>
      </c>
      <c r="Q1996" s="40" t="str">
        <f>IF(O1996=1,1-((Rapportage!F1185-$X$2)),"")</f>
        <v/>
      </c>
      <c r="R1996" s="40" t="str">
        <f t="shared" si="194"/>
        <v/>
      </c>
      <c r="S1996" s="35" t="str">
        <f>IF(OR(O1996=1,Rapportage!H1996&lt;$X$3),IF(Rapportage!H1996&lt;"00:01","",(Rapportage!H1996-$X$2)),"")</f>
        <v/>
      </c>
      <c r="T1996" s="36" t="str">
        <f t="shared" si="196"/>
        <v/>
      </c>
      <c r="U1996" s="41" t="str">
        <f t="shared" si="197"/>
        <v/>
      </c>
      <c r="V1996" s="36" t="str">
        <f t="shared" si="198"/>
        <v/>
      </c>
      <c r="W1996" s="36" t="str">
        <f t="shared" si="199"/>
        <v/>
      </c>
      <c r="X1996" s="31"/>
      <c r="Y1996" s="31"/>
      <c r="Z1996" s="31" t="s">
        <v>11532</v>
      </c>
      <c r="AA1996" s="31">
        <v>1995</v>
      </c>
      <c r="AB1996" s="31"/>
      <c r="AC1996" s="31"/>
      <c r="AD1996" s="31"/>
      <c r="AE1996" s="31"/>
      <c r="AF1996" s="31"/>
    </row>
    <row r="1997" spans="1:32">
      <c r="A1997" s="31" t="str">
        <f>IF((Rapportage!A1997)="","",_xlfn.CONCAT(REPT("0",4-LEN(Rapportage!A1997)),Rapportage!A1997))</f>
        <v/>
      </c>
      <c r="B1997" s="31" t="s">
        <v>5994</v>
      </c>
      <c r="C1997" s="31" t="str">
        <f>IF((Rapportage!C1997)="","",_xlfn.CONCAT(REPT("0",10-LEN(Rapportage!C1997)),Rapportage!C1997))</f>
        <v/>
      </c>
      <c r="D1997" s="31" t="s">
        <v>5995</v>
      </c>
      <c r="E1997" s="31" t="s">
        <v>19578</v>
      </c>
      <c r="F1997" s="31" t="s">
        <v>17056</v>
      </c>
      <c r="G1997" s="31" t="s">
        <v>5996</v>
      </c>
      <c r="H1997" s="31" t="s">
        <v>11533</v>
      </c>
      <c r="I1997" s="31">
        <v>1766</v>
      </c>
      <c r="J1997" s="31" t="e">
        <f ca="1">IF(($AB$2-$AA$2) &gt;= 0,IF(LEN(TEXT((V1997)*100,"00000"))=3,_xlfn.CONCAT(0,TEXT((V1997)*100,"00000")),TEXT((V1997)*100,"00000")),empty)</f>
        <v>#NAME?</v>
      </c>
      <c r="K1997" s="31" t="str">
        <f t="shared" si="195"/>
        <v/>
      </c>
      <c r="L1997" s="31" t="s">
        <v>14537</v>
      </c>
      <c r="M1997" s="31"/>
      <c r="N1997" s="33" t="e">
        <f>MOD(Rapportage!H1997-Rapportage!F1997,1)-P1997</f>
        <v>#VALUE!</v>
      </c>
      <c r="O1997" s="31" t="str">
        <f>IF(Rapportage!G1997="","",Rapportage!G1997-Rapportage!E1997)</f>
        <v/>
      </c>
      <c r="P1997" s="35" t="str">
        <f>IF(Rapportage!K1997="","",(Rapportage!K1997*60)/1440)</f>
        <v/>
      </c>
      <c r="Q1997" s="40" t="str">
        <f>IF(O1997=1,1-((Rapportage!F1186-$X$2)),"")</f>
        <v/>
      </c>
      <c r="R1997" s="40" t="str">
        <f t="shared" si="194"/>
        <v/>
      </c>
      <c r="S1997" s="35" t="str">
        <f>IF(OR(O1997=1,Rapportage!H1997&lt;$X$3),IF(Rapportage!H1997&lt;"00:01","",(Rapportage!H1997-$X$2)),"")</f>
        <v/>
      </c>
      <c r="T1997" s="36" t="str">
        <f t="shared" si="196"/>
        <v/>
      </c>
      <c r="U1997" s="41" t="str">
        <f t="shared" si="197"/>
        <v/>
      </c>
      <c r="V1997" s="36" t="str">
        <f t="shared" si="198"/>
        <v/>
      </c>
      <c r="W1997" s="36" t="str">
        <f t="shared" si="199"/>
        <v/>
      </c>
      <c r="X1997" s="31"/>
      <c r="Y1997" s="31"/>
      <c r="Z1997" s="31" t="s">
        <v>11534</v>
      </c>
      <c r="AA1997" s="31">
        <v>1996</v>
      </c>
      <c r="AB1997" s="31"/>
      <c r="AC1997" s="31"/>
      <c r="AD1997" s="31"/>
      <c r="AE1997" s="31"/>
      <c r="AF1997" s="31"/>
    </row>
    <row r="1998" spans="1:32">
      <c r="A1998" s="31" t="str">
        <f>IF((Rapportage!A1998)="","",_xlfn.CONCAT(REPT("0",4-LEN(Rapportage!A1998)),Rapportage!A1998))</f>
        <v/>
      </c>
      <c r="B1998" s="31" t="s">
        <v>5997</v>
      </c>
      <c r="C1998" s="31" t="str">
        <f>IF((Rapportage!C1998)="","",_xlfn.CONCAT(REPT("0",10-LEN(Rapportage!C1998)),Rapportage!C1998))</f>
        <v/>
      </c>
      <c r="D1998" s="31" t="s">
        <v>5998</v>
      </c>
      <c r="E1998" s="31" t="s">
        <v>19579</v>
      </c>
      <c r="F1998" s="31" t="s">
        <v>17057</v>
      </c>
      <c r="G1998" s="31" t="s">
        <v>5999</v>
      </c>
      <c r="H1998" s="31" t="s">
        <v>11535</v>
      </c>
      <c r="I1998" s="31">
        <v>1766</v>
      </c>
      <c r="J1998" s="31" t="e">
        <f ca="1">IF(($AB$2-$AA$2) &gt;= 0,IF(LEN(TEXT((V1998)*100,"00000"))=3,_xlfn.CONCAT(0,TEXT((V1998)*100,"00000")),TEXT((V1998)*100,"00000")),empty)</f>
        <v>#NAME?</v>
      </c>
      <c r="K1998" s="31" t="str">
        <f t="shared" si="195"/>
        <v/>
      </c>
      <c r="L1998" s="31" t="s">
        <v>14538</v>
      </c>
      <c r="M1998" s="31"/>
      <c r="N1998" s="33" t="e">
        <f>MOD(Rapportage!H1998-Rapportage!F1998,1)-P1998</f>
        <v>#VALUE!</v>
      </c>
      <c r="O1998" s="31" t="str">
        <f>IF(Rapportage!G1998="","",Rapportage!G1998-Rapportage!E1998)</f>
        <v/>
      </c>
      <c r="P1998" s="35" t="str">
        <f>IF(Rapportage!K1998="","",(Rapportage!K1998*60)/1440)</f>
        <v/>
      </c>
      <c r="Q1998" s="40" t="str">
        <f>IF(O1998=1,1-((Rapportage!F1187-$X$2)),"")</f>
        <v/>
      </c>
      <c r="R1998" s="40" t="str">
        <f t="shared" si="194"/>
        <v/>
      </c>
      <c r="S1998" s="35" t="str">
        <f>IF(OR(O1998=1,Rapportage!H1998&lt;$X$3),IF(Rapportage!H1998&lt;"00:01","",(Rapportage!H1998-$X$2)),"")</f>
        <v/>
      </c>
      <c r="T1998" s="36" t="str">
        <f t="shared" si="196"/>
        <v/>
      </c>
      <c r="U1998" s="41" t="str">
        <f t="shared" si="197"/>
        <v/>
      </c>
      <c r="V1998" s="36" t="str">
        <f t="shared" si="198"/>
        <v/>
      </c>
      <c r="W1998" s="36" t="str">
        <f t="shared" si="199"/>
        <v/>
      </c>
      <c r="X1998" s="31"/>
      <c r="Y1998" s="31"/>
      <c r="Z1998" s="31" t="s">
        <v>11536</v>
      </c>
      <c r="AA1998" s="31">
        <v>1997</v>
      </c>
      <c r="AB1998" s="31"/>
      <c r="AC1998" s="31"/>
      <c r="AD1998" s="31"/>
      <c r="AE1998" s="31"/>
      <c r="AF1998" s="31"/>
    </row>
    <row r="1999" spans="1:32">
      <c r="A1999" s="31" t="str">
        <f>IF((Rapportage!A1999)="","",_xlfn.CONCAT(REPT("0",4-LEN(Rapportage!A1999)),Rapportage!A1999))</f>
        <v/>
      </c>
      <c r="B1999" s="31" t="s">
        <v>6000</v>
      </c>
      <c r="C1999" s="31" t="str">
        <f>IF((Rapportage!C1999)="","",_xlfn.CONCAT(REPT("0",10-LEN(Rapportage!C1999)),Rapportage!C1999))</f>
        <v/>
      </c>
      <c r="D1999" s="31" t="s">
        <v>6001</v>
      </c>
      <c r="E1999" s="31" t="s">
        <v>19580</v>
      </c>
      <c r="F1999" s="31" t="s">
        <v>17058</v>
      </c>
      <c r="G1999" s="31" t="s">
        <v>6002</v>
      </c>
      <c r="H1999" s="31" t="s">
        <v>11537</v>
      </c>
      <c r="I1999" s="31">
        <v>1766</v>
      </c>
      <c r="J1999" s="31" t="e">
        <f ca="1">IF(($AB$2-$AA$2) &gt;= 0,IF(LEN(TEXT((V1999)*100,"00000"))=3,_xlfn.CONCAT(0,TEXT((V1999)*100,"00000")),TEXT((V1999)*100,"00000")),empty)</f>
        <v>#NAME?</v>
      </c>
      <c r="K1999" s="31" t="str">
        <f t="shared" si="195"/>
        <v/>
      </c>
      <c r="L1999" s="31" t="s">
        <v>14539</v>
      </c>
      <c r="M1999" s="31"/>
      <c r="N1999" s="33" t="e">
        <f>MOD(Rapportage!H1999-Rapportage!F1999,1)-P1999</f>
        <v>#VALUE!</v>
      </c>
      <c r="O1999" s="31" t="str">
        <f>IF(Rapportage!G1999="","",Rapportage!G1999-Rapportage!E1999)</f>
        <v/>
      </c>
      <c r="P1999" s="35" t="str">
        <f>IF(Rapportage!K1999="","",(Rapportage!K1999*60)/1440)</f>
        <v/>
      </c>
      <c r="Q1999" s="40" t="str">
        <f>IF(O1999=1,1-((Rapportage!F1188-$X$2)),"")</f>
        <v/>
      </c>
      <c r="R1999" s="40" t="str">
        <f t="shared" si="194"/>
        <v/>
      </c>
      <c r="S1999" s="35" t="str">
        <f>IF(OR(O1999=1,Rapportage!H1999&lt;$X$3),IF(Rapportage!H1999&lt;"00:01","",(Rapportage!H1999-$X$2)),"")</f>
        <v/>
      </c>
      <c r="T1999" s="36" t="str">
        <f t="shared" si="196"/>
        <v/>
      </c>
      <c r="U1999" s="41" t="str">
        <f t="shared" si="197"/>
        <v/>
      </c>
      <c r="V1999" s="36" t="str">
        <f t="shared" si="198"/>
        <v/>
      </c>
      <c r="W1999" s="36" t="str">
        <f t="shared" si="199"/>
        <v/>
      </c>
      <c r="X1999" s="31"/>
      <c r="Y1999" s="31"/>
      <c r="Z1999" s="31" t="s">
        <v>11538</v>
      </c>
      <c r="AA1999" s="31">
        <v>1998</v>
      </c>
      <c r="AB1999" s="31"/>
      <c r="AC1999" s="31"/>
      <c r="AD1999" s="31"/>
      <c r="AE1999" s="31"/>
      <c r="AF1999" s="31"/>
    </row>
    <row r="2000" spans="1:32">
      <c r="A2000" s="31" t="str">
        <f>IF((Rapportage!A2000)="","",_xlfn.CONCAT(REPT("0",4-LEN(Rapportage!A2000)),Rapportage!A2000))</f>
        <v/>
      </c>
      <c r="B2000" s="31" t="s">
        <v>6003</v>
      </c>
      <c r="C2000" s="31" t="str">
        <f>IF((Rapportage!C2000)="","",_xlfn.CONCAT(REPT("0",10-LEN(Rapportage!C2000)),Rapportage!C2000))</f>
        <v/>
      </c>
      <c r="D2000" s="31" t="s">
        <v>6004</v>
      </c>
      <c r="E2000" s="31" t="s">
        <v>19581</v>
      </c>
      <c r="F2000" s="31" t="s">
        <v>17059</v>
      </c>
      <c r="G2000" s="31" t="s">
        <v>6005</v>
      </c>
      <c r="H2000" s="31" t="s">
        <v>11539</v>
      </c>
      <c r="I2000" s="31">
        <v>1766</v>
      </c>
      <c r="J2000" s="31" t="e">
        <f ca="1">IF(($AB$2-$AA$2) &gt;= 0,IF(LEN(TEXT((V2000)*100,"00000"))=3,_xlfn.CONCAT(0,TEXT((V2000)*100,"00000")),TEXT((V2000)*100,"00000")),empty)</f>
        <v>#NAME?</v>
      </c>
      <c r="K2000" s="31" t="str">
        <f t="shared" si="195"/>
        <v/>
      </c>
      <c r="L2000" s="31" t="s">
        <v>14540</v>
      </c>
      <c r="M2000" s="31"/>
      <c r="N2000" s="33" t="e">
        <f>MOD(Rapportage!H2000-Rapportage!F2000,1)-P2000</f>
        <v>#VALUE!</v>
      </c>
      <c r="O2000" s="31" t="str">
        <f>IF(Rapportage!G2000="","",Rapportage!G2000-Rapportage!E2000)</f>
        <v/>
      </c>
      <c r="P2000" s="35" t="str">
        <f>IF(Rapportage!K2000="","",(Rapportage!K2000*60)/1440)</f>
        <v/>
      </c>
      <c r="Q2000" s="40" t="str">
        <f>IF(O2000=1,1-((Rapportage!F1189-$X$2)),"")</f>
        <v/>
      </c>
      <c r="R2000" s="40" t="str">
        <f t="shared" si="194"/>
        <v/>
      </c>
      <c r="S2000" s="35" t="str">
        <f>IF(OR(O2000=1,Rapportage!H2000&lt;$X$3),IF(Rapportage!H2000&lt;"00:01","",(Rapportage!H2000-$X$2)),"")</f>
        <v/>
      </c>
      <c r="T2000" s="36" t="str">
        <f t="shared" si="196"/>
        <v/>
      </c>
      <c r="U2000" s="41" t="str">
        <f t="shared" si="197"/>
        <v/>
      </c>
      <c r="V2000" s="36" t="str">
        <f t="shared" si="198"/>
        <v/>
      </c>
      <c r="W2000" s="36" t="str">
        <f t="shared" si="199"/>
        <v/>
      </c>
      <c r="X2000" s="31"/>
      <c r="Y2000" s="31"/>
      <c r="Z2000" s="31" t="s">
        <v>11540</v>
      </c>
      <c r="AA2000" s="31">
        <v>1999</v>
      </c>
      <c r="AB2000" s="31"/>
      <c r="AC2000" s="31"/>
      <c r="AD2000" s="31"/>
      <c r="AE2000" s="31"/>
      <c r="AF2000" s="31"/>
    </row>
    <row r="2001" spans="1:32">
      <c r="A2001" s="31" t="str">
        <f>IF((Rapportage!A2001)="","",_xlfn.CONCAT(REPT("0",4-LEN(Rapportage!A2001)),Rapportage!A2001))</f>
        <v/>
      </c>
      <c r="B2001" s="31" t="s">
        <v>6006</v>
      </c>
      <c r="C2001" s="31" t="str">
        <f>IF((Rapportage!C2001)="","",_xlfn.CONCAT(REPT("0",10-LEN(Rapportage!C2001)),Rapportage!C2001))</f>
        <v/>
      </c>
      <c r="D2001" s="31" t="s">
        <v>6007</v>
      </c>
      <c r="E2001" s="31" t="s">
        <v>19582</v>
      </c>
      <c r="F2001" s="31" t="s">
        <v>17060</v>
      </c>
      <c r="G2001" s="31" t="s">
        <v>6008</v>
      </c>
      <c r="H2001" s="31" t="s">
        <v>11541</v>
      </c>
      <c r="I2001" s="31">
        <v>1766</v>
      </c>
      <c r="J2001" s="31" t="e">
        <f ca="1">IF(($AB$2-$AA$2) &gt;= 0,IF(LEN(TEXT((V2001)*100,"00000"))=3,_xlfn.CONCAT(0,TEXT((V2001)*100,"00000")),TEXT((V2001)*100,"00000")),empty)</f>
        <v>#NAME?</v>
      </c>
      <c r="K2001" s="31" t="str">
        <f t="shared" si="195"/>
        <v/>
      </c>
      <c r="L2001" s="31" t="s">
        <v>14541</v>
      </c>
      <c r="M2001" s="31"/>
      <c r="N2001" s="33" t="e">
        <f>MOD(Rapportage!H2001-Rapportage!F2001,1)-P2001</f>
        <v>#VALUE!</v>
      </c>
      <c r="O2001" s="31" t="str">
        <f>IF(Rapportage!G2001="","",Rapportage!G2001-Rapportage!E2001)</f>
        <v/>
      </c>
      <c r="P2001" s="35" t="str">
        <f>IF(Rapportage!K2001="","",(Rapportage!K2001*60)/1440)</f>
        <v/>
      </c>
      <c r="Q2001" s="40" t="str">
        <f>IF(O2001=1,1-((Rapportage!F1190-$X$2)),"")</f>
        <v/>
      </c>
      <c r="R2001" s="40" t="str">
        <f t="shared" si="194"/>
        <v/>
      </c>
      <c r="S2001" s="35" t="str">
        <f>IF(OR(O2001=1,Rapportage!H2001&lt;$X$3),IF(Rapportage!H2001&lt;"00:01","",(Rapportage!H2001-$X$2)),"")</f>
        <v/>
      </c>
      <c r="T2001" s="36" t="str">
        <f t="shared" si="196"/>
        <v/>
      </c>
      <c r="U2001" s="41" t="str">
        <f t="shared" si="197"/>
        <v/>
      </c>
      <c r="V2001" s="36" t="str">
        <f t="shared" si="198"/>
        <v/>
      </c>
      <c r="W2001" s="36" t="str">
        <f t="shared" si="199"/>
        <v/>
      </c>
      <c r="X2001" s="31"/>
      <c r="Y2001" s="31"/>
      <c r="Z2001" s="31" t="s">
        <v>11542</v>
      </c>
      <c r="AA2001" s="31">
        <v>2000</v>
      </c>
      <c r="AB2001" s="31"/>
      <c r="AC2001" s="31"/>
      <c r="AD2001" s="31"/>
      <c r="AE2001" s="31"/>
      <c r="AF2001" s="31"/>
    </row>
    <row r="2002" spans="1:32">
      <c r="A2002" s="31" t="str">
        <f>IF((Rapportage!A2002)="","",_xlfn.CONCAT(REPT("0",4-LEN(Rapportage!A2002)),Rapportage!A2002))</f>
        <v/>
      </c>
      <c r="B2002" s="31" t="s">
        <v>6009</v>
      </c>
      <c r="C2002" s="31" t="str">
        <f>IF((Rapportage!C2002)="","",_xlfn.CONCAT(REPT("0",10-LEN(Rapportage!C2002)),Rapportage!C2002))</f>
        <v/>
      </c>
      <c r="D2002" s="31" t="s">
        <v>6010</v>
      </c>
      <c r="E2002" s="31" t="s">
        <v>19583</v>
      </c>
      <c r="F2002" s="31" t="s">
        <v>17061</v>
      </c>
      <c r="G2002" s="31" t="s">
        <v>6011</v>
      </c>
      <c r="H2002" s="31" t="s">
        <v>11543</v>
      </c>
      <c r="I2002" s="31">
        <v>1766</v>
      </c>
      <c r="J2002" s="31" t="e">
        <f ca="1">IF(($AB$2-$AA$2) &gt;= 0,IF(LEN(TEXT((V2002)*100,"00000"))=3,_xlfn.CONCAT(0,TEXT((V2002)*100,"00000")),TEXT((V2002)*100,"00000")),empty)</f>
        <v>#NAME?</v>
      </c>
      <c r="K2002" s="31" t="str">
        <f t="shared" si="195"/>
        <v/>
      </c>
      <c r="L2002" s="31" t="s">
        <v>14542</v>
      </c>
      <c r="M2002" s="31"/>
      <c r="N2002" s="33" t="e">
        <f>MOD(Rapportage!H2002-Rapportage!F2002,1)-P2002</f>
        <v>#VALUE!</v>
      </c>
      <c r="O2002" s="31" t="str">
        <f>IF(Rapportage!G2002="","",Rapportage!G2002-Rapportage!E2002)</f>
        <v/>
      </c>
      <c r="P2002" s="35" t="str">
        <f>IF(Rapportage!K2002="","",(Rapportage!K2002*60)/1440)</f>
        <v/>
      </c>
      <c r="Q2002" s="40" t="str">
        <f>IF(O2002=1,1-((Rapportage!F1191-$X$2)),"")</f>
        <v/>
      </c>
      <c r="R2002" s="40" t="str">
        <f t="shared" si="194"/>
        <v/>
      </c>
      <c r="S2002" s="35" t="str">
        <f>IF(OR(O2002=1,Rapportage!H2002&lt;$X$3),IF(Rapportage!H2002&lt;"00:01","",(Rapportage!H2002-$X$2)),"")</f>
        <v/>
      </c>
      <c r="T2002" s="36" t="str">
        <f t="shared" si="196"/>
        <v/>
      </c>
      <c r="U2002" s="41" t="str">
        <f t="shared" si="197"/>
        <v/>
      </c>
      <c r="V2002" s="36" t="str">
        <f t="shared" si="198"/>
        <v/>
      </c>
      <c r="W2002" s="36" t="str">
        <f t="shared" si="199"/>
        <v/>
      </c>
      <c r="X2002" s="31"/>
      <c r="Y2002" s="31"/>
      <c r="Z2002" s="31" t="s">
        <v>11544</v>
      </c>
      <c r="AA2002" s="31">
        <v>2001</v>
      </c>
      <c r="AB2002" s="31"/>
      <c r="AC2002" s="31"/>
      <c r="AD2002" s="31"/>
      <c r="AE2002" s="31"/>
      <c r="AF2002" s="31"/>
    </row>
    <row r="2003" spans="1:32">
      <c r="A2003" s="31" t="str">
        <f>IF((Rapportage!A2003)="","",_xlfn.CONCAT(REPT("0",4-LEN(Rapportage!A2003)),Rapportage!A2003))</f>
        <v/>
      </c>
      <c r="B2003" s="31" t="s">
        <v>6012</v>
      </c>
      <c r="C2003" s="31" t="str">
        <f>IF((Rapportage!C2003)="","",_xlfn.CONCAT(REPT("0",10-LEN(Rapportage!C2003)),Rapportage!C2003))</f>
        <v/>
      </c>
      <c r="D2003" s="31" t="s">
        <v>6013</v>
      </c>
      <c r="E2003" s="31" t="s">
        <v>19584</v>
      </c>
      <c r="F2003" s="31" t="s">
        <v>17062</v>
      </c>
      <c r="G2003" s="31" t="s">
        <v>6014</v>
      </c>
      <c r="H2003" s="31" t="s">
        <v>11545</v>
      </c>
      <c r="I2003" s="31">
        <v>1766</v>
      </c>
      <c r="J2003" s="31" t="e">
        <f ca="1">IF(($AB$2-$AA$2) &gt;= 0,IF(LEN(TEXT((V2003)*100,"00000"))=3,_xlfn.CONCAT(0,TEXT((V2003)*100,"00000")),TEXT((V2003)*100,"00000")),empty)</f>
        <v>#NAME?</v>
      </c>
      <c r="K2003" s="31" t="str">
        <f t="shared" si="195"/>
        <v/>
      </c>
      <c r="L2003" s="31" t="s">
        <v>14543</v>
      </c>
      <c r="M2003" s="31"/>
      <c r="N2003" s="33" t="e">
        <f>MOD(Rapportage!H2003-Rapportage!F2003,1)-P2003</f>
        <v>#VALUE!</v>
      </c>
      <c r="O2003" s="31" t="str">
        <f>IF(Rapportage!G2003="","",Rapportage!G2003-Rapportage!E2003)</f>
        <v/>
      </c>
      <c r="P2003" s="35" t="str">
        <f>IF(Rapportage!K2003="","",(Rapportage!K2003*60)/1440)</f>
        <v/>
      </c>
      <c r="Q2003" s="40" t="str">
        <f>IF(O2003=1,1-((Rapportage!F1192-$X$2)),"")</f>
        <v/>
      </c>
      <c r="R2003" s="40" t="str">
        <f t="shared" si="194"/>
        <v/>
      </c>
      <c r="S2003" s="35" t="str">
        <f>IF(OR(O2003=1,Rapportage!H2003&lt;$X$3),IF(Rapportage!H2003&lt;"00:01","",(Rapportage!H2003-$X$2)),"")</f>
        <v/>
      </c>
      <c r="T2003" s="36" t="str">
        <f t="shared" si="196"/>
        <v/>
      </c>
      <c r="U2003" s="41" t="str">
        <f t="shared" si="197"/>
        <v/>
      </c>
      <c r="V2003" s="36" t="str">
        <f t="shared" si="198"/>
        <v/>
      </c>
      <c r="W2003" s="36" t="str">
        <f t="shared" si="199"/>
        <v/>
      </c>
      <c r="X2003" s="31"/>
      <c r="Y2003" s="31"/>
      <c r="Z2003" s="31" t="s">
        <v>11546</v>
      </c>
      <c r="AA2003" s="31">
        <v>2002</v>
      </c>
      <c r="AB2003" s="31"/>
      <c r="AC2003" s="31"/>
      <c r="AD2003" s="31"/>
      <c r="AE2003" s="31"/>
      <c r="AF2003" s="31"/>
    </row>
    <row r="2004" spans="1:32">
      <c r="A2004" s="31" t="str">
        <f>IF((Rapportage!A2004)="","",_xlfn.CONCAT(REPT("0",4-LEN(Rapportage!A2004)),Rapportage!A2004))</f>
        <v/>
      </c>
      <c r="B2004" s="31" t="s">
        <v>6015</v>
      </c>
      <c r="C2004" s="31" t="str">
        <f>IF((Rapportage!C2004)="","",_xlfn.CONCAT(REPT("0",10-LEN(Rapportage!C2004)),Rapportage!C2004))</f>
        <v/>
      </c>
      <c r="D2004" s="31" t="s">
        <v>6016</v>
      </c>
      <c r="E2004" s="31" t="s">
        <v>19585</v>
      </c>
      <c r="F2004" s="31" t="s">
        <v>17063</v>
      </c>
      <c r="G2004" s="31" t="s">
        <v>6017</v>
      </c>
      <c r="H2004" s="31" t="s">
        <v>11547</v>
      </c>
      <c r="I2004" s="31">
        <v>1766</v>
      </c>
      <c r="J2004" s="31" t="e">
        <f ca="1">IF(($AB$2-$AA$2) &gt;= 0,IF(LEN(TEXT((V2004)*100,"00000"))=3,_xlfn.CONCAT(0,TEXT((V2004)*100,"00000")),TEXT((V2004)*100,"00000")),empty)</f>
        <v>#NAME?</v>
      </c>
      <c r="K2004" s="31" t="str">
        <f t="shared" si="195"/>
        <v/>
      </c>
      <c r="L2004" s="31" t="s">
        <v>14544</v>
      </c>
      <c r="M2004" s="31"/>
      <c r="N2004" s="33" t="e">
        <f>MOD(Rapportage!H2004-Rapportage!F2004,1)-P2004</f>
        <v>#VALUE!</v>
      </c>
      <c r="O2004" s="31" t="str">
        <f>IF(Rapportage!G2004="","",Rapportage!G2004-Rapportage!E2004)</f>
        <v/>
      </c>
      <c r="P2004" s="35" t="str">
        <f>IF(Rapportage!K2004="","",(Rapportage!K2004*60)/1440)</f>
        <v/>
      </c>
      <c r="Q2004" s="40" t="str">
        <f>IF(O2004=1,1-((Rapportage!F1193-$X$2)),"")</f>
        <v/>
      </c>
      <c r="R2004" s="40" t="str">
        <f t="shared" si="194"/>
        <v/>
      </c>
      <c r="S2004" s="35" t="str">
        <f>IF(OR(O2004=1,Rapportage!H2004&lt;$X$3),IF(Rapportage!H2004&lt;"00:01","",(Rapportage!H2004-$X$2)),"")</f>
        <v/>
      </c>
      <c r="T2004" s="36" t="str">
        <f t="shared" si="196"/>
        <v/>
      </c>
      <c r="U2004" s="41" t="str">
        <f t="shared" si="197"/>
        <v/>
      </c>
      <c r="V2004" s="36" t="str">
        <f t="shared" si="198"/>
        <v/>
      </c>
      <c r="W2004" s="36" t="str">
        <f t="shared" si="199"/>
        <v/>
      </c>
      <c r="X2004" s="31"/>
      <c r="Y2004" s="31"/>
      <c r="Z2004" s="31" t="s">
        <v>11548</v>
      </c>
      <c r="AA2004" s="31">
        <v>2003</v>
      </c>
      <c r="AB2004" s="31"/>
      <c r="AC2004" s="31"/>
      <c r="AD2004" s="31"/>
      <c r="AE2004" s="31"/>
      <c r="AF2004" s="31"/>
    </row>
    <row r="2005" spans="1:32">
      <c r="A2005" s="31" t="str">
        <f>IF((Rapportage!A2005)="","",_xlfn.CONCAT(REPT("0",4-LEN(Rapportage!A2005)),Rapportage!A2005))</f>
        <v/>
      </c>
      <c r="B2005" s="31" t="s">
        <v>6018</v>
      </c>
      <c r="C2005" s="31" t="str">
        <f>IF((Rapportage!C2005)="","",_xlfn.CONCAT(REPT("0",10-LEN(Rapportage!C2005)),Rapportage!C2005))</f>
        <v/>
      </c>
      <c r="D2005" s="31" t="s">
        <v>6019</v>
      </c>
      <c r="E2005" s="31" t="s">
        <v>19586</v>
      </c>
      <c r="F2005" s="31" t="s">
        <v>17064</v>
      </c>
      <c r="G2005" s="31" t="s">
        <v>6020</v>
      </c>
      <c r="H2005" s="31" t="s">
        <v>11549</v>
      </c>
      <c r="I2005" s="31">
        <v>1766</v>
      </c>
      <c r="J2005" s="31" t="e">
        <f ca="1">IF(($AB$2-$AA$2) &gt;= 0,IF(LEN(TEXT((V2005)*100,"00000"))=3,_xlfn.CONCAT(0,TEXT((V2005)*100,"00000")),TEXT((V2005)*100,"00000")),empty)</f>
        <v>#NAME?</v>
      </c>
      <c r="K2005" s="31" t="str">
        <f t="shared" si="195"/>
        <v/>
      </c>
      <c r="L2005" s="31" t="s">
        <v>14545</v>
      </c>
      <c r="M2005" s="31"/>
      <c r="N2005" s="33" t="e">
        <f>MOD(Rapportage!H2005-Rapportage!F2005,1)-P2005</f>
        <v>#VALUE!</v>
      </c>
      <c r="O2005" s="31" t="str">
        <f>IF(Rapportage!G2005="","",Rapportage!G2005-Rapportage!E2005)</f>
        <v/>
      </c>
      <c r="P2005" s="35" t="str">
        <f>IF(Rapportage!K2005="","",(Rapportage!K2005*60)/1440)</f>
        <v/>
      </c>
      <c r="Q2005" s="40" t="str">
        <f>IF(O2005=1,1-((Rapportage!F1194-$X$2)),"")</f>
        <v/>
      </c>
      <c r="R2005" s="40" t="str">
        <f t="shared" si="194"/>
        <v/>
      </c>
      <c r="S2005" s="35" t="str">
        <f>IF(OR(O2005=1,Rapportage!H2005&lt;$X$3),IF(Rapportage!H2005&lt;"00:01","",(Rapportage!H2005-$X$2)),"")</f>
        <v/>
      </c>
      <c r="T2005" s="36" t="str">
        <f t="shared" si="196"/>
        <v/>
      </c>
      <c r="U2005" s="41" t="str">
        <f t="shared" si="197"/>
        <v/>
      </c>
      <c r="V2005" s="36" t="str">
        <f t="shared" si="198"/>
        <v/>
      </c>
      <c r="W2005" s="36" t="str">
        <f t="shared" si="199"/>
        <v/>
      </c>
      <c r="X2005" s="31"/>
      <c r="Y2005" s="31"/>
      <c r="Z2005" s="31" t="s">
        <v>11550</v>
      </c>
      <c r="AA2005" s="31">
        <v>2004</v>
      </c>
      <c r="AB2005" s="31"/>
      <c r="AC2005" s="31"/>
      <c r="AD2005" s="31"/>
      <c r="AE2005" s="31"/>
      <c r="AF2005" s="31"/>
    </row>
    <row r="2006" spans="1:32">
      <c r="A2006" s="31" t="str">
        <f>IF((Rapportage!A2006)="","",_xlfn.CONCAT(REPT("0",4-LEN(Rapportage!A2006)),Rapportage!A2006))</f>
        <v/>
      </c>
      <c r="B2006" s="31" t="s">
        <v>6021</v>
      </c>
      <c r="C2006" s="31" t="str">
        <f>IF((Rapportage!C2006)="","",_xlfn.CONCAT(REPT("0",10-LEN(Rapportage!C2006)),Rapportage!C2006))</f>
        <v/>
      </c>
      <c r="D2006" s="31" t="s">
        <v>6022</v>
      </c>
      <c r="E2006" s="31" t="s">
        <v>19587</v>
      </c>
      <c r="F2006" s="31" t="s">
        <v>17065</v>
      </c>
      <c r="G2006" s="31" t="s">
        <v>6023</v>
      </c>
      <c r="H2006" s="31" t="s">
        <v>11551</v>
      </c>
      <c r="I2006" s="31">
        <v>1766</v>
      </c>
      <c r="J2006" s="31" t="e">
        <f ca="1">IF(($AB$2-$AA$2) &gt;= 0,IF(LEN(TEXT((V2006)*100,"00000"))=3,_xlfn.CONCAT(0,TEXT((V2006)*100,"00000")),TEXT((V2006)*100,"00000")),empty)</f>
        <v>#NAME?</v>
      </c>
      <c r="K2006" s="31" t="str">
        <f t="shared" si="195"/>
        <v/>
      </c>
      <c r="L2006" s="31" t="s">
        <v>14546</v>
      </c>
      <c r="M2006" s="31"/>
      <c r="N2006" s="33" t="e">
        <f>MOD(Rapportage!H2006-Rapportage!F2006,1)-P2006</f>
        <v>#VALUE!</v>
      </c>
      <c r="O2006" s="31" t="str">
        <f>IF(Rapportage!G2006="","",Rapportage!G2006-Rapportage!E2006)</f>
        <v/>
      </c>
      <c r="P2006" s="35" t="str">
        <f>IF(Rapportage!K2006="","",(Rapportage!K2006*60)/1440)</f>
        <v/>
      </c>
      <c r="Q2006" s="40" t="str">
        <f>IF(O2006=1,1-((Rapportage!F1195-$X$2)),"")</f>
        <v/>
      </c>
      <c r="R2006" s="40" t="str">
        <f t="shared" si="194"/>
        <v/>
      </c>
      <c r="S2006" s="35" t="str">
        <f>IF(OR(O2006=1,Rapportage!H2006&lt;$X$3),IF(Rapportage!H2006&lt;"00:01","",(Rapportage!H2006-$X$2)),"")</f>
        <v/>
      </c>
      <c r="T2006" s="36" t="str">
        <f t="shared" si="196"/>
        <v/>
      </c>
      <c r="U2006" s="41" t="str">
        <f t="shared" si="197"/>
        <v/>
      </c>
      <c r="V2006" s="36" t="str">
        <f t="shared" si="198"/>
        <v/>
      </c>
      <c r="W2006" s="36" t="str">
        <f t="shared" si="199"/>
        <v/>
      </c>
      <c r="X2006" s="31"/>
      <c r="Y2006" s="31"/>
      <c r="Z2006" s="31" t="s">
        <v>11552</v>
      </c>
      <c r="AA2006" s="31">
        <v>2005</v>
      </c>
      <c r="AB2006" s="31"/>
      <c r="AC2006" s="31"/>
      <c r="AD2006" s="31"/>
      <c r="AE2006" s="31"/>
      <c r="AF2006" s="31"/>
    </row>
    <row r="2007" spans="1:32">
      <c r="A2007" s="31" t="str">
        <f>IF((Rapportage!A2007)="","",_xlfn.CONCAT(REPT("0",4-LEN(Rapportage!A2007)),Rapportage!A2007))</f>
        <v/>
      </c>
      <c r="B2007" s="31" t="s">
        <v>6024</v>
      </c>
      <c r="C2007" s="31" t="str">
        <f>IF((Rapportage!C2007)="","",_xlfn.CONCAT(REPT("0",10-LEN(Rapportage!C2007)),Rapportage!C2007))</f>
        <v/>
      </c>
      <c r="D2007" s="31" t="s">
        <v>6025</v>
      </c>
      <c r="E2007" s="31" t="s">
        <v>19588</v>
      </c>
      <c r="F2007" s="31" t="s">
        <v>17066</v>
      </c>
      <c r="G2007" s="31" t="s">
        <v>6026</v>
      </c>
      <c r="H2007" s="31" t="s">
        <v>11553</v>
      </c>
      <c r="I2007" s="31">
        <v>1766</v>
      </c>
      <c r="J2007" s="31" t="e">
        <f ca="1">IF(($AB$2-$AA$2) &gt;= 0,IF(LEN(TEXT((V2007)*100,"00000"))=3,_xlfn.CONCAT(0,TEXT((V2007)*100,"00000")),TEXT((V2007)*100,"00000")),empty)</f>
        <v>#NAME?</v>
      </c>
      <c r="K2007" s="31" t="str">
        <f t="shared" si="195"/>
        <v/>
      </c>
      <c r="L2007" s="31" t="s">
        <v>14547</v>
      </c>
      <c r="M2007" s="31"/>
      <c r="N2007" s="33" t="e">
        <f>MOD(Rapportage!H2007-Rapportage!F2007,1)-P2007</f>
        <v>#VALUE!</v>
      </c>
      <c r="O2007" s="31" t="str">
        <f>IF(Rapportage!G2007="","",Rapportage!G2007-Rapportage!E2007)</f>
        <v/>
      </c>
      <c r="P2007" s="35" t="str">
        <f>IF(Rapportage!K2007="","",(Rapportage!K2007*60)/1440)</f>
        <v/>
      </c>
      <c r="Q2007" s="40" t="str">
        <f>IF(O2007=1,1-((Rapportage!F1196-$X$2)),"")</f>
        <v/>
      </c>
      <c r="R2007" s="40" t="str">
        <f t="shared" si="194"/>
        <v/>
      </c>
      <c r="S2007" s="35" t="str">
        <f>IF(OR(O2007=1,Rapportage!H2007&lt;$X$3),IF(Rapportage!H2007&lt;"00:01","",(Rapportage!H2007-$X$2)),"")</f>
        <v/>
      </c>
      <c r="T2007" s="36" t="str">
        <f t="shared" si="196"/>
        <v/>
      </c>
      <c r="U2007" s="41" t="str">
        <f t="shared" si="197"/>
        <v/>
      </c>
      <c r="V2007" s="36" t="str">
        <f t="shared" si="198"/>
        <v/>
      </c>
      <c r="W2007" s="36" t="str">
        <f t="shared" si="199"/>
        <v/>
      </c>
      <c r="X2007" s="31"/>
      <c r="Y2007" s="31"/>
      <c r="Z2007" s="31" t="s">
        <v>11554</v>
      </c>
      <c r="AA2007" s="31">
        <v>2006</v>
      </c>
      <c r="AB2007" s="31"/>
      <c r="AC2007" s="31"/>
      <c r="AD2007" s="31"/>
      <c r="AE2007" s="31"/>
      <c r="AF2007" s="31"/>
    </row>
    <row r="2008" spans="1:32">
      <c r="A2008" s="31" t="str">
        <f>IF((Rapportage!A2008)="","",_xlfn.CONCAT(REPT("0",4-LEN(Rapportage!A2008)),Rapportage!A2008))</f>
        <v/>
      </c>
      <c r="B2008" s="31" t="s">
        <v>6027</v>
      </c>
      <c r="C2008" s="31" t="str">
        <f>IF((Rapportage!C2008)="","",_xlfn.CONCAT(REPT("0",10-LEN(Rapportage!C2008)),Rapportage!C2008))</f>
        <v/>
      </c>
      <c r="D2008" s="31" t="s">
        <v>6028</v>
      </c>
      <c r="E2008" s="31" t="s">
        <v>19589</v>
      </c>
      <c r="F2008" s="31" t="s">
        <v>17067</v>
      </c>
      <c r="G2008" s="31" t="s">
        <v>6029</v>
      </c>
      <c r="H2008" s="31" t="s">
        <v>11555</v>
      </c>
      <c r="I2008" s="31">
        <v>1766</v>
      </c>
      <c r="J2008" s="31" t="e">
        <f ca="1">IF(($AB$2-$AA$2) &gt;= 0,IF(LEN(TEXT((V2008)*100,"00000"))=3,_xlfn.CONCAT(0,TEXT((V2008)*100,"00000")),TEXT((V2008)*100,"00000")),empty)</f>
        <v>#NAME?</v>
      </c>
      <c r="K2008" s="31" t="str">
        <f t="shared" si="195"/>
        <v/>
      </c>
      <c r="L2008" s="31" t="s">
        <v>14548</v>
      </c>
      <c r="M2008" s="31"/>
      <c r="N2008" s="33" t="e">
        <f>MOD(Rapportage!H2008-Rapportage!F2008,1)-P2008</f>
        <v>#VALUE!</v>
      </c>
      <c r="O2008" s="31" t="str">
        <f>IF(Rapportage!G2008="","",Rapportage!G2008-Rapportage!E2008)</f>
        <v/>
      </c>
      <c r="P2008" s="35" t="str">
        <f>IF(Rapportage!K2008="","",(Rapportage!K2008*60)/1440)</f>
        <v/>
      </c>
      <c r="Q2008" s="40" t="str">
        <f>IF(O2008=1,1-((Rapportage!F1197-$X$2)),"")</f>
        <v/>
      </c>
      <c r="R2008" s="40" t="str">
        <f t="shared" si="194"/>
        <v/>
      </c>
      <c r="S2008" s="35" t="str">
        <f>IF(OR(O2008=1,Rapportage!H2008&lt;$X$3),IF(Rapportage!H2008&lt;"00:01","",(Rapportage!H2008-$X$2)),"")</f>
        <v/>
      </c>
      <c r="T2008" s="36" t="str">
        <f t="shared" si="196"/>
        <v/>
      </c>
      <c r="U2008" s="41" t="str">
        <f t="shared" si="197"/>
        <v/>
      </c>
      <c r="V2008" s="36" t="str">
        <f t="shared" si="198"/>
        <v/>
      </c>
      <c r="W2008" s="36" t="str">
        <f t="shared" si="199"/>
        <v/>
      </c>
      <c r="X2008" s="31"/>
      <c r="Y2008" s="31"/>
      <c r="Z2008" s="31" t="s">
        <v>11556</v>
      </c>
      <c r="AA2008" s="31">
        <v>2007</v>
      </c>
      <c r="AB2008" s="31"/>
      <c r="AC2008" s="31"/>
      <c r="AD2008" s="31"/>
      <c r="AE2008" s="31"/>
      <c r="AF2008" s="31"/>
    </row>
    <row r="2009" spans="1:32">
      <c r="A2009" s="31" t="str">
        <f>IF((Rapportage!A2009)="","",_xlfn.CONCAT(REPT("0",4-LEN(Rapportage!A2009)),Rapportage!A2009))</f>
        <v/>
      </c>
      <c r="B2009" s="31" t="s">
        <v>6030</v>
      </c>
      <c r="C2009" s="31" t="str">
        <f>IF((Rapportage!C2009)="","",_xlfn.CONCAT(REPT("0",10-LEN(Rapportage!C2009)),Rapportage!C2009))</f>
        <v/>
      </c>
      <c r="D2009" s="31" t="s">
        <v>6031</v>
      </c>
      <c r="E2009" s="31" t="s">
        <v>19590</v>
      </c>
      <c r="F2009" s="31" t="s">
        <v>17068</v>
      </c>
      <c r="G2009" s="31" t="s">
        <v>6032</v>
      </c>
      <c r="H2009" s="31" t="s">
        <v>11557</v>
      </c>
      <c r="I2009" s="31">
        <v>1766</v>
      </c>
      <c r="J2009" s="31" t="e">
        <f ca="1">IF(($AB$2-$AA$2) &gt;= 0,IF(LEN(TEXT((V2009)*100,"00000"))=3,_xlfn.CONCAT(0,TEXT((V2009)*100,"00000")),TEXT((V2009)*100,"00000")),empty)</f>
        <v>#NAME?</v>
      </c>
      <c r="K2009" s="31" t="str">
        <f t="shared" si="195"/>
        <v/>
      </c>
      <c r="L2009" s="31" t="s">
        <v>14549</v>
      </c>
      <c r="M2009" s="31"/>
      <c r="N2009" s="33" t="e">
        <f>MOD(Rapportage!H2009-Rapportage!F2009,1)-P2009</f>
        <v>#VALUE!</v>
      </c>
      <c r="O2009" s="31" t="str">
        <f>IF(Rapportage!G2009="","",Rapportage!G2009-Rapportage!E2009)</f>
        <v/>
      </c>
      <c r="P2009" s="35" t="str">
        <f>IF(Rapportage!K2009="","",(Rapportage!K2009*60)/1440)</f>
        <v/>
      </c>
      <c r="Q2009" s="40" t="str">
        <f>IF(O2009=1,1-((Rapportage!F1198-$X$2)),"")</f>
        <v/>
      </c>
      <c r="R2009" s="40" t="str">
        <f t="shared" si="194"/>
        <v/>
      </c>
      <c r="S2009" s="35" t="str">
        <f>IF(OR(O2009=1,Rapportage!H2009&lt;$X$3),IF(Rapportage!H2009&lt;"00:01","",(Rapportage!H2009-$X$2)),"")</f>
        <v/>
      </c>
      <c r="T2009" s="36" t="str">
        <f t="shared" si="196"/>
        <v/>
      </c>
      <c r="U2009" s="41" t="str">
        <f t="shared" si="197"/>
        <v/>
      </c>
      <c r="V2009" s="36" t="str">
        <f t="shared" si="198"/>
        <v/>
      </c>
      <c r="W2009" s="36" t="str">
        <f t="shared" si="199"/>
        <v/>
      </c>
      <c r="X2009" s="31"/>
      <c r="Y2009" s="31"/>
      <c r="Z2009" s="31" t="s">
        <v>11558</v>
      </c>
      <c r="AA2009" s="31">
        <v>2008</v>
      </c>
      <c r="AB2009" s="31"/>
      <c r="AC2009" s="31"/>
      <c r="AD2009" s="31"/>
      <c r="AE2009" s="31"/>
      <c r="AF2009" s="31"/>
    </row>
    <row r="2010" spans="1:32">
      <c r="A2010" s="31" t="str">
        <f>IF((Rapportage!A2010)="","",_xlfn.CONCAT(REPT("0",4-LEN(Rapportage!A2010)),Rapportage!A2010))</f>
        <v/>
      </c>
      <c r="B2010" s="31" t="s">
        <v>6033</v>
      </c>
      <c r="C2010" s="31" t="str">
        <f>IF((Rapportage!C2010)="","",_xlfn.CONCAT(REPT("0",10-LEN(Rapportage!C2010)),Rapportage!C2010))</f>
        <v/>
      </c>
      <c r="D2010" s="31" t="s">
        <v>6034</v>
      </c>
      <c r="E2010" s="31" t="s">
        <v>19591</v>
      </c>
      <c r="F2010" s="31" t="s">
        <v>17069</v>
      </c>
      <c r="G2010" s="31" t="s">
        <v>6035</v>
      </c>
      <c r="H2010" s="31" t="s">
        <v>11559</v>
      </c>
      <c r="I2010" s="31">
        <v>1766</v>
      </c>
      <c r="J2010" s="31" t="e">
        <f ca="1">IF(($AB$2-$AA$2) &gt;= 0,IF(LEN(TEXT((V2010)*100,"00000"))=3,_xlfn.CONCAT(0,TEXT((V2010)*100,"00000")),TEXT((V2010)*100,"00000")),empty)</f>
        <v>#NAME?</v>
      </c>
      <c r="K2010" s="31" t="str">
        <f t="shared" si="195"/>
        <v/>
      </c>
      <c r="L2010" s="31" t="s">
        <v>14550</v>
      </c>
      <c r="M2010" s="31"/>
      <c r="N2010" s="33" t="e">
        <f>MOD(Rapportage!H2010-Rapportage!F2010,1)-P2010</f>
        <v>#VALUE!</v>
      </c>
      <c r="O2010" s="31" t="str">
        <f>IF(Rapportage!G2010="","",Rapportage!G2010-Rapportage!E2010)</f>
        <v/>
      </c>
      <c r="P2010" s="35" t="str">
        <f>IF(Rapportage!K2010="","",(Rapportage!K2010*60)/1440)</f>
        <v/>
      </c>
      <c r="Q2010" s="40" t="str">
        <f>IF(O2010=1,1-((Rapportage!F1199-$X$2)),"")</f>
        <v/>
      </c>
      <c r="R2010" s="40" t="str">
        <f t="shared" si="194"/>
        <v/>
      </c>
      <c r="S2010" s="35" t="str">
        <f>IF(OR(O2010=1,Rapportage!H2010&lt;$X$3),IF(Rapportage!H2010&lt;"00:01","",(Rapportage!H2010-$X$2)),"")</f>
        <v/>
      </c>
      <c r="T2010" s="36" t="str">
        <f t="shared" si="196"/>
        <v/>
      </c>
      <c r="U2010" s="41" t="str">
        <f t="shared" si="197"/>
        <v/>
      </c>
      <c r="V2010" s="36" t="str">
        <f t="shared" si="198"/>
        <v/>
      </c>
      <c r="W2010" s="36" t="str">
        <f t="shared" si="199"/>
        <v/>
      </c>
      <c r="X2010" s="31"/>
      <c r="Y2010" s="31"/>
      <c r="Z2010" s="31" t="s">
        <v>11560</v>
      </c>
      <c r="AA2010" s="31">
        <v>2009</v>
      </c>
      <c r="AB2010" s="31"/>
      <c r="AC2010" s="31"/>
      <c r="AD2010" s="31"/>
      <c r="AE2010" s="31"/>
      <c r="AF2010" s="31"/>
    </row>
    <row r="2011" spans="1:32">
      <c r="A2011" s="31" t="str">
        <f>IF((Rapportage!A2011)="","",_xlfn.CONCAT(REPT("0",4-LEN(Rapportage!A2011)),Rapportage!A2011))</f>
        <v/>
      </c>
      <c r="B2011" s="31" t="s">
        <v>6036</v>
      </c>
      <c r="C2011" s="31" t="str">
        <f>IF((Rapportage!C2011)="","",_xlfn.CONCAT(REPT("0",10-LEN(Rapportage!C2011)),Rapportage!C2011))</f>
        <v/>
      </c>
      <c r="D2011" s="31" t="s">
        <v>6037</v>
      </c>
      <c r="E2011" s="31" t="s">
        <v>19592</v>
      </c>
      <c r="F2011" s="31" t="s">
        <v>17070</v>
      </c>
      <c r="G2011" s="31" t="s">
        <v>6038</v>
      </c>
      <c r="H2011" s="31" t="s">
        <v>11561</v>
      </c>
      <c r="I2011" s="31">
        <v>1766</v>
      </c>
      <c r="J2011" s="31" t="e">
        <f ca="1">IF(($AB$2-$AA$2) &gt;= 0,IF(LEN(TEXT((V2011)*100,"00000"))=3,_xlfn.CONCAT(0,TEXT((V2011)*100,"00000")),TEXT((V2011)*100,"00000")),empty)</f>
        <v>#NAME?</v>
      </c>
      <c r="K2011" s="31" t="str">
        <f t="shared" si="195"/>
        <v/>
      </c>
      <c r="L2011" s="31" t="s">
        <v>14551</v>
      </c>
      <c r="M2011" s="31"/>
      <c r="N2011" s="33" t="e">
        <f>MOD(Rapportage!H2011-Rapportage!F2011,1)-P2011</f>
        <v>#VALUE!</v>
      </c>
      <c r="O2011" s="31" t="str">
        <f>IF(Rapportage!G2011="","",Rapportage!G2011-Rapportage!E2011)</f>
        <v/>
      </c>
      <c r="P2011" s="35" t="str">
        <f>IF(Rapportage!K2011="","",(Rapportage!K2011*60)/1440)</f>
        <v/>
      </c>
      <c r="Q2011" s="40" t="str">
        <f>IF(O2011=1,1-((Rapportage!F1200-$X$2)),"")</f>
        <v/>
      </c>
      <c r="R2011" s="40" t="str">
        <f t="shared" si="194"/>
        <v/>
      </c>
      <c r="S2011" s="35" t="str">
        <f>IF(OR(O2011=1,Rapportage!H2011&lt;$X$3),IF(Rapportage!H2011&lt;"00:01","",(Rapportage!H2011-$X$2)),"")</f>
        <v/>
      </c>
      <c r="T2011" s="36" t="str">
        <f t="shared" si="196"/>
        <v/>
      </c>
      <c r="U2011" s="41" t="str">
        <f t="shared" si="197"/>
        <v/>
      </c>
      <c r="V2011" s="36" t="str">
        <f t="shared" si="198"/>
        <v/>
      </c>
      <c r="W2011" s="36" t="str">
        <f t="shared" si="199"/>
        <v/>
      </c>
      <c r="X2011" s="31"/>
      <c r="Y2011" s="31"/>
      <c r="Z2011" s="31" t="s">
        <v>11562</v>
      </c>
      <c r="AA2011" s="31">
        <v>2010</v>
      </c>
      <c r="AB2011" s="31"/>
      <c r="AC2011" s="31"/>
      <c r="AD2011" s="31"/>
      <c r="AE2011" s="31"/>
      <c r="AF2011" s="31"/>
    </row>
    <row r="2012" spans="1:32">
      <c r="A2012" s="31" t="str">
        <f>IF((Rapportage!A2012)="","",_xlfn.CONCAT(REPT("0",4-LEN(Rapportage!A2012)),Rapportage!A2012))</f>
        <v/>
      </c>
      <c r="B2012" s="31" t="s">
        <v>6039</v>
      </c>
      <c r="C2012" s="31" t="str">
        <f>IF((Rapportage!C2012)="","",_xlfn.CONCAT(REPT("0",10-LEN(Rapportage!C2012)),Rapportage!C2012))</f>
        <v/>
      </c>
      <c r="D2012" s="31" t="s">
        <v>6040</v>
      </c>
      <c r="E2012" s="31" t="s">
        <v>19593</v>
      </c>
      <c r="F2012" s="31" t="s">
        <v>17071</v>
      </c>
      <c r="G2012" s="31" t="s">
        <v>6041</v>
      </c>
      <c r="H2012" s="31" t="s">
        <v>11563</v>
      </c>
      <c r="I2012" s="31">
        <v>1766</v>
      </c>
      <c r="J2012" s="31" t="e">
        <f ca="1">IF(($AB$2-$AA$2) &gt;= 0,IF(LEN(TEXT((V2012)*100,"00000"))=3,_xlfn.CONCAT(0,TEXT((V2012)*100,"00000")),TEXT((V2012)*100,"00000")),empty)</f>
        <v>#NAME?</v>
      </c>
      <c r="K2012" s="31" t="str">
        <f t="shared" si="195"/>
        <v/>
      </c>
      <c r="L2012" s="31" t="s">
        <v>14552</v>
      </c>
      <c r="M2012" s="31"/>
      <c r="N2012" s="33" t="e">
        <f>MOD(Rapportage!H2012-Rapportage!F2012,1)-P2012</f>
        <v>#VALUE!</v>
      </c>
      <c r="O2012" s="31" t="str">
        <f>IF(Rapportage!G2012="","",Rapportage!G2012-Rapportage!E2012)</f>
        <v/>
      </c>
      <c r="P2012" s="35" t="str">
        <f>IF(Rapportage!K2012="","",(Rapportage!K2012*60)/1440)</f>
        <v/>
      </c>
      <c r="Q2012" s="40" t="str">
        <f>IF(O2012=1,1-((Rapportage!F1201-$X$2)),"")</f>
        <v/>
      </c>
      <c r="R2012" s="40" t="str">
        <f t="shared" si="194"/>
        <v/>
      </c>
      <c r="S2012" s="35" t="str">
        <f>IF(OR(O2012=1,Rapportage!H2012&lt;$X$3),IF(Rapportage!H2012&lt;"00:01","",(Rapportage!H2012-$X$2)),"")</f>
        <v/>
      </c>
      <c r="T2012" s="36" t="str">
        <f t="shared" si="196"/>
        <v/>
      </c>
      <c r="U2012" s="41" t="str">
        <f t="shared" si="197"/>
        <v/>
      </c>
      <c r="V2012" s="36" t="str">
        <f t="shared" si="198"/>
        <v/>
      </c>
      <c r="W2012" s="36" t="str">
        <f t="shared" si="199"/>
        <v/>
      </c>
      <c r="X2012" s="31"/>
      <c r="Y2012" s="31"/>
      <c r="Z2012" s="31" t="s">
        <v>11564</v>
      </c>
      <c r="AA2012" s="31">
        <v>2011</v>
      </c>
      <c r="AB2012" s="31"/>
      <c r="AC2012" s="31"/>
      <c r="AD2012" s="31"/>
      <c r="AE2012" s="31"/>
      <c r="AF2012" s="31"/>
    </row>
    <row r="2013" spans="1:32">
      <c r="A2013" s="31" t="str">
        <f>IF((Rapportage!A2013)="","",_xlfn.CONCAT(REPT("0",4-LEN(Rapportage!A2013)),Rapportage!A2013))</f>
        <v/>
      </c>
      <c r="B2013" s="31" t="s">
        <v>6042</v>
      </c>
      <c r="C2013" s="31" t="str">
        <f>IF((Rapportage!C2013)="","",_xlfn.CONCAT(REPT("0",10-LEN(Rapportage!C2013)),Rapportage!C2013))</f>
        <v/>
      </c>
      <c r="D2013" s="31" t="s">
        <v>6043</v>
      </c>
      <c r="E2013" s="31" t="s">
        <v>19594</v>
      </c>
      <c r="F2013" s="31" t="s">
        <v>17072</v>
      </c>
      <c r="G2013" s="31" t="s">
        <v>6044</v>
      </c>
      <c r="H2013" s="31" t="s">
        <v>11565</v>
      </c>
      <c r="I2013" s="31">
        <v>1766</v>
      </c>
      <c r="J2013" s="31" t="e">
        <f ca="1">IF(($AB$2-$AA$2) &gt;= 0,IF(LEN(TEXT((V2013)*100,"00000"))=3,_xlfn.CONCAT(0,TEXT((V2013)*100,"00000")),TEXT((V2013)*100,"00000")),empty)</f>
        <v>#NAME?</v>
      </c>
      <c r="K2013" s="31" t="str">
        <f t="shared" si="195"/>
        <v/>
      </c>
      <c r="L2013" s="31" t="s">
        <v>14553</v>
      </c>
      <c r="M2013" s="31"/>
      <c r="N2013" s="33" t="e">
        <f>MOD(Rapportage!H2013-Rapportage!F2013,1)-P2013</f>
        <v>#VALUE!</v>
      </c>
      <c r="O2013" s="31" t="str">
        <f>IF(Rapportage!G2013="","",Rapportage!G2013-Rapportage!E2013)</f>
        <v/>
      </c>
      <c r="P2013" s="35" t="str">
        <f>IF(Rapportage!K2013="","",(Rapportage!K2013*60)/1440)</f>
        <v/>
      </c>
      <c r="Q2013" s="40" t="str">
        <f>IF(O2013=1,1-((Rapportage!F1202-$X$2)),"")</f>
        <v/>
      </c>
      <c r="R2013" s="40" t="str">
        <f t="shared" si="194"/>
        <v/>
      </c>
      <c r="S2013" s="35" t="str">
        <f>IF(OR(O2013=1,Rapportage!H2013&lt;$X$3),IF(Rapportage!H2013&lt;"00:01","",(Rapportage!H2013-$X$2)),"")</f>
        <v/>
      </c>
      <c r="T2013" s="36" t="str">
        <f t="shared" si="196"/>
        <v/>
      </c>
      <c r="U2013" s="41" t="str">
        <f t="shared" si="197"/>
        <v/>
      </c>
      <c r="V2013" s="36" t="str">
        <f t="shared" si="198"/>
        <v/>
      </c>
      <c r="W2013" s="36" t="str">
        <f t="shared" si="199"/>
        <v/>
      </c>
      <c r="X2013" s="31"/>
      <c r="Y2013" s="31"/>
      <c r="Z2013" s="31" t="s">
        <v>11566</v>
      </c>
      <c r="AA2013" s="31">
        <v>2012</v>
      </c>
      <c r="AB2013" s="31"/>
      <c r="AC2013" s="31"/>
      <c r="AD2013" s="31"/>
      <c r="AE2013" s="31"/>
      <c r="AF2013" s="31"/>
    </row>
    <row r="2014" spans="1:32">
      <c r="A2014" s="31" t="str">
        <f>IF((Rapportage!A2014)="","",_xlfn.CONCAT(REPT("0",4-LEN(Rapportage!A2014)),Rapportage!A2014))</f>
        <v/>
      </c>
      <c r="B2014" s="31" t="s">
        <v>6045</v>
      </c>
      <c r="C2014" s="31" t="str">
        <f>IF((Rapportage!C2014)="","",_xlfn.CONCAT(REPT("0",10-LEN(Rapportage!C2014)),Rapportage!C2014))</f>
        <v/>
      </c>
      <c r="D2014" s="31" t="s">
        <v>6046</v>
      </c>
      <c r="E2014" s="31" t="s">
        <v>19595</v>
      </c>
      <c r="F2014" s="31" t="s">
        <v>17073</v>
      </c>
      <c r="G2014" s="31" t="s">
        <v>6047</v>
      </c>
      <c r="H2014" s="31" t="s">
        <v>11567</v>
      </c>
      <c r="I2014" s="31">
        <v>1766</v>
      </c>
      <c r="J2014" s="31" t="e">
        <f ca="1">IF(($AB$2-$AA$2) &gt;= 0,IF(LEN(TEXT((V2014)*100,"00000"))=3,_xlfn.CONCAT(0,TEXT((V2014)*100,"00000")),TEXT((V2014)*100,"00000")),empty)</f>
        <v>#NAME?</v>
      </c>
      <c r="K2014" s="31" t="str">
        <f t="shared" si="195"/>
        <v/>
      </c>
      <c r="L2014" s="31" t="s">
        <v>14554</v>
      </c>
      <c r="M2014" s="31"/>
      <c r="N2014" s="33" t="e">
        <f>MOD(Rapportage!H2014-Rapportage!F2014,1)-P2014</f>
        <v>#VALUE!</v>
      </c>
      <c r="O2014" s="31" t="str">
        <f>IF(Rapportage!G2014="","",Rapportage!G2014-Rapportage!E2014)</f>
        <v/>
      </c>
      <c r="P2014" s="35" t="str">
        <f>IF(Rapportage!K2014="","",(Rapportage!K2014*60)/1440)</f>
        <v/>
      </c>
      <c r="Q2014" s="40" t="str">
        <f>IF(O2014=1,1-((Rapportage!F1203-$X$2)),"")</f>
        <v/>
      </c>
      <c r="R2014" s="40" t="str">
        <f t="shared" si="194"/>
        <v/>
      </c>
      <c r="S2014" s="35" t="str">
        <f>IF(OR(O2014=1,Rapportage!H2014&lt;$X$3),IF(Rapportage!H2014&lt;"00:01","",(Rapportage!H2014-$X$2)),"")</f>
        <v/>
      </c>
      <c r="T2014" s="36" t="str">
        <f t="shared" si="196"/>
        <v/>
      </c>
      <c r="U2014" s="41" t="str">
        <f t="shared" si="197"/>
        <v/>
      </c>
      <c r="V2014" s="36" t="str">
        <f t="shared" si="198"/>
        <v/>
      </c>
      <c r="W2014" s="36" t="str">
        <f t="shared" si="199"/>
        <v/>
      </c>
      <c r="X2014" s="31"/>
      <c r="Y2014" s="31"/>
      <c r="Z2014" s="31" t="s">
        <v>11568</v>
      </c>
      <c r="AA2014" s="31">
        <v>2013</v>
      </c>
      <c r="AB2014" s="31"/>
      <c r="AC2014" s="31"/>
      <c r="AD2014" s="31"/>
      <c r="AE2014" s="31"/>
      <c r="AF2014" s="31"/>
    </row>
    <row r="2015" spans="1:32">
      <c r="A2015" s="31" t="str">
        <f>IF((Rapportage!A2015)="","",_xlfn.CONCAT(REPT("0",4-LEN(Rapportage!A2015)),Rapportage!A2015))</f>
        <v/>
      </c>
      <c r="B2015" s="31" t="s">
        <v>6048</v>
      </c>
      <c r="C2015" s="31" t="str">
        <f>IF((Rapportage!C2015)="","",_xlfn.CONCAT(REPT("0",10-LEN(Rapportage!C2015)),Rapportage!C2015))</f>
        <v/>
      </c>
      <c r="D2015" s="31" t="s">
        <v>6049</v>
      </c>
      <c r="E2015" s="31" t="s">
        <v>19596</v>
      </c>
      <c r="F2015" s="31" t="s">
        <v>17074</v>
      </c>
      <c r="G2015" s="31" t="s">
        <v>6050</v>
      </c>
      <c r="H2015" s="31" t="s">
        <v>11569</v>
      </c>
      <c r="I2015" s="31">
        <v>1766</v>
      </c>
      <c r="J2015" s="31" t="e">
        <f ca="1">IF(($AB$2-$AA$2) &gt;= 0,IF(LEN(TEXT((V2015)*100,"00000"))=3,_xlfn.CONCAT(0,TEXT((V2015)*100,"00000")),TEXT((V2015)*100,"00000")),empty)</f>
        <v>#NAME?</v>
      </c>
      <c r="K2015" s="31" t="str">
        <f t="shared" si="195"/>
        <v/>
      </c>
      <c r="L2015" s="31" t="s">
        <v>14555</v>
      </c>
      <c r="M2015" s="31"/>
      <c r="N2015" s="33" t="e">
        <f>MOD(Rapportage!H2015-Rapportage!F2015,1)-P2015</f>
        <v>#VALUE!</v>
      </c>
      <c r="O2015" s="31" t="str">
        <f>IF(Rapportage!G2015="","",Rapportage!G2015-Rapportage!E2015)</f>
        <v/>
      </c>
      <c r="P2015" s="35" t="str">
        <f>IF(Rapportage!K2015="","",(Rapportage!K2015*60)/1440)</f>
        <v/>
      </c>
      <c r="Q2015" s="40" t="str">
        <f>IF(O2015=1,1-((Rapportage!F1204-$X$2)),"")</f>
        <v/>
      </c>
      <c r="R2015" s="40" t="str">
        <f t="shared" si="194"/>
        <v/>
      </c>
      <c r="S2015" s="35" t="str">
        <f>IF(OR(O2015=1,Rapportage!H2015&lt;$X$3),IF(Rapportage!H2015&lt;"00:01","",(Rapportage!H2015-$X$2)),"")</f>
        <v/>
      </c>
      <c r="T2015" s="36" t="str">
        <f t="shared" si="196"/>
        <v/>
      </c>
      <c r="U2015" s="41" t="str">
        <f t="shared" si="197"/>
        <v/>
      </c>
      <c r="V2015" s="36" t="str">
        <f t="shared" si="198"/>
        <v/>
      </c>
      <c r="W2015" s="36" t="str">
        <f t="shared" si="199"/>
        <v/>
      </c>
      <c r="X2015" s="31"/>
      <c r="Y2015" s="31"/>
      <c r="Z2015" s="31" t="s">
        <v>11570</v>
      </c>
      <c r="AA2015" s="31">
        <v>2014</v>
      </c>
      <c r="AB2015" s="31"/>
      <c r="AC2015" s="31"/>
      <c r="AD2015" s="31"/>
      <c r="AE2015" s="31"/>
      <c r="AF2015" s="31"/>
    </row>
    <row r="2016" spans="1:32">
      <c r="A2016" s="31" t="str">
        <f>IF((Rapportage!A2016)="","",_xlfn.CONCAT(REPT("0",4-LEN(Rapportage!A2016)),Rapportage!A2016))</f>
        <v/>
      </c>
      <c r="B2016" s="31" t="s">
        <v>6051</v>
      </c>
      <c r="C2016" s="31" t="str">
        <f>IF((Rapportage!C2016)="","",_xlfn.CONCAT(REPT("0",10-LEN(Rapportage!C2016)),Rapportage!C2016))</f>
        <v/>
      </c>
      <c r="D2016" s="31" t="s">
        <v>6052</v>
      </c>
      <c r="E2016" s="31" t="s">
        <v>19597</v>
      </c>
      <c r="F2016" s="31" t="s">
        <v>17075</v>
      </c>
      <c r="G2016" s="31" t="s">
        <v>6053</v>
      </c>
      <c r="H2016" s="31" t="s">
        <v>11571</v>
      </c>
      <c r="I2016" s="31">
        <v>1766</v>
      </c>
      <c r="J2016" s="31" t="e">
        <f ca="1">IF(($AB$2-$AA$2) &gt;= 0,IF(LEN(TEXT((V2016)*100,"00000"))=3,_xlfn.CONCAT(0,TEXT((V2016)*100,"00000")),TEXT((V2016)*100,"00000")),empty)</f>
        <v>#NAME?</v>
      </c>
      <c r="K2016" s="31" t="str">
        <f t="shared" si="195"/>
        <v/>
      </c>
      <c r="L2016" s="31" t="s">
        <v>14556</v>
      </c>
      <c r="M2016" s="31"/>
      <c r="N2016" s="33" t="e">
        <f>MOD(Rapportage!H2016-Rapportage!F2016,1)-P2016</f>
        <v>#VALUE!</v>
      </c>
      <c r="O2016" s="31" t="str">
        <f>IF(Rapportage!G2016="","",Rapportage!G2016-Rapportage!E2016)</f>
        <v/>
      </c>
      <c r="P2016" s="35" t="str">
        <f>IF(Rapportage!K2016="","",(Rapportage!K2016*60)/1440)</f>
        <v/>
      </c>
      <c r="Q2016" s="40" t="str">
        <f>IF(O2016=1,1-((Rapportage!F1205-$X$2)),"")</f>
        <v/>
      </c>
      <c r="R2016" s="40" t="str">
        <f t="shared" si="194"/>
        <v/>
      </c>
      <c r="S2016" s="35" t="str">
        <f>IF(OR(O2016=1,Rapportage!H2016&lt;$X$3),IF(Rapportage!H2016&lt;"00:01","",(Rapportage!H2016-$X$2)),"")</f>
        <v/>
      </c>
      <c r="T2016" s="36" t="str">
        <f t="shared" si="196"/>
        <v/>
      </c>
      <c r="U2016" s="41" t="str">
        <f t="shared" si="197"/>
        <v/>
      </c>
      <c r="V2016" s="36" t="str">
        <f t="shared" si="198"/>
        <v/>
      </c>
      <c r="W2016" s="36" t="str">
        <f t="shared" si="199"/>
        <v/>
      </c>
      <c r="X2016" s="31"/>
      <c r="Y2016" s="31"/>
      <c r="Z2016" s="31" t="s">
        <v>11572</v>
      </c>
      <c r="AA2016" s="31">
        <v>2015</v>
      </c>
      <c r="AB2016" s="31"/>
      <c r="AC2016" s="31"/>
      <c r="AD2016" s="31"/>
      <c r="AE2016" s="31"/>
      <c r="AF2016" s="31"/>
    </row>
    <row r="2017" spans="1:32">
      <c r="A2017" s="31" t="str">
        <f>IF((Rapportage!A2017)="","",_xlfn.CONCAT(REPT("0",4-LEN(Rapportage!A2017)),Rapportage!A2017))</f>
        <v/>
      </c>
      <c r="B2017" s="31" t="s">
        <v>6054</v>
      </c>
      <c r="C2017" s="31" t="str">
        <f>IF((Rapportage!C2017)="","",_xlfn.CONCAT(REPT("0",10-LEN(Rapportage!C2017)),Rapportage!C2017))</f>
        <v/>
      </c>
      <c r="D2017" s="31" t="s">
        <v>6055</v>
      </c>
      <c r="E2017" s="31" t="s">
        <v>19598</v>
      </c>
      <c r="F2017" s="31" t="s">
        <v>17076</v>
      </c>
      <c r="G2017" s="31" t="s">
        <v>6056</v>
      </c>
      <c r="H2017" s="31" t="s">
        <v>11573</v>
      </c>
      <c r="I2017" s="31">
        <v>1766</v>
      </c>
      <c r="J2017" s="31" t="e">
        <f ca="1">IF(($AB$2-$AA$2) &gt;= 0,IF(LEN(TEXT((V2017)*100,"00000"))=3,_xlfn.CONCAT(0,TEXT((V2017)*100,"00000")),TEXT((V2017)*100,"00000")),empty)</f>
        <v>#NAME?</v>
      </c>
      <c r="K2017" s="31" t="str">
        <f t="shared" si="195"/>
        <v/>
      </c>
      <c r="L2017" s="31" t="s">
        <v>14557</v>
      </c>
      <c r="M2017" s="31"/>
      <c r="N2017" s="33" t="e">
        <f>MOD(Rapportage!H2017-Rapportage!F2017,1)-P2017</f>
        <v>#VALUE!</v>
      </c>
      <c r="O2017" s="31" t="str">
        <f>IF(Rapportage!G2017="","",Rapportage!G2017-Rapportage!E2017)</f>
        <v/>
      </c>
      <c r="P2017" s="35" t="str">
        <f>IF(Rapportage!K2017="","",(Rapportage!K2017*60)/1440)</f>
        <v/>
      </c>
      <c r="Q2017" s="40" t="str">
        <f>IF(O2017=1,1-((Rapportage!F1206-$X$2)),"")</f>
        <v/>
      </c>
      <c r="R2017" s="40" t="str">
        <f t="shared" si="194"/>
        <v/>
      </c>
      <c r="S2017" s="35" t="str">
        <f>IF(OR(O2017=1,Rapportage!H2017&lt;$X$3),IF(Rapportage!H2017&lt;"00:01","",(Rapportage!H2017-$X$2)),"")</f>
        <v/>
      </c>
      <c r="T2017" s="36" t="str">
        <f t="shared" si="196"/>
        <v/>
      </c>
      <c r="U2017" s="41" t="str">
        <f t="shared" si="197"/>
        <v/>
      </c>
      <c r="V2017" s="36" t="str">
        <f t="shared" si="198"/>
        <v/>
      </c>
      <c r="W2017" s="36" t="str">
        <f t="shared" si="199"/>
        <v/>
      </c>
      <c r="X2017" s="31"/>
      <c r="Y2017" s="31"/>
      <c r="Z2017" s="31" t="s">
        <v>11574</v>
      </c>
      <c r="AA2017" s="31">
        <v>2016</v>
      </c>
      <c r="AB2017" s="31"/>
      <c r="AC2017" s="31"/>
      <c r="AD2017" s="31"/>
      <c r="AE2017" s="31"/>
      <c r="AF2017" s="31"/>
    </row>
    <row r="2018" spans="1:32">
      <c r="A2018" s="31" t="str">
        <f>IF((Rapportage!A2018)="","",_xlfn.CONCAT(REPT("0",4-LEN(Rapportage!A2018)),Rapportage!A2018))</f>
        <v/>
      </c>
      <c r="B2018" s="31" t="s">
        <v>6057</v>
      </c>
      <c r="C2018" s="31" t="str">
        <f>IF((Rapportage!C2018)="","",_xlfn.CONCAT(REPT("0",10-LEN(Rapportage!C2018)),Rapportage!C2018))</f>
        <v/>
      </c>
      <c r="D2018" s="31" t="s">
        <v>6058</v>
      </c>
      <c r="E2018" s="31" t="s">
        <v>19599</v>
      </c>
      <c r="F2018" s="31" t="s">
        <v>17077</v>
      </c>
      <c r="G2018" s="31" t="s">
        <v>6059</v>
      </c>
      <c r="H2018" s="31" t="s">
        <v>11575</v>
      </c>
      <c r="I2018" s="31">
        <v>1766</v>
      </c>
      <c r="J2018" s="31" t="e">
        <f ca="1">IF(($AB$2-$AA$2) &gt;= 0,IF(LEN(TEXT((V2018)*100,"00000"))=3,_xlfn.CONCAT(0,TEXT((V2018)*100,"00000")),TEXT((V2018)*100,"00000")),empty)</f>
        <v>#NAME?</v>
      </c>
      <c r="K2018" s="31" t="str">
        <f t="shared" si="195"/>
        <v/>
      </c>
      <c r="L2018" s="31" t="s">
        <v>14558</v>
      </c>
      <c r="M2018" s="31"/>
      <c r="N2018" s="33" t="e">
        <f>MOD(Rapportage!H2018-Rapportage!F2018,1)-P2018</f>
        <v>#VALUE!</v>
      </c>
      <c r="O2018" s="31" t="str">
        <f>IF(Rapportage!G2018="","",Rapportage!G2018-Rapportage!E2018)</f>
        <v/>
      </c>
      <c r="P2018" s="35" t="str">
        <f>IF(Rapportage!K2018="","",(Rapportage!K2018*60)/1440)</f>
        <v/>
      </c>
      <c r="Q2018" s="40" t="str">
        <f>IF(O2018=1,1-((Rapportage!F1207-$X$2)),"")</f>
        <v/>
      </c>
      <c r="R2018" s="40" t="str">
        <f t="shared" si="194"/>
        <v/>
      </c>
      <c r="S2018" s="35" t="str">
        <f>IF(OR(O2018=1,Rapportage!H2018&lt;$X$3),IF(Rapportage!H2018&lt;"00:01","",(Rapportage!H2018-$X$2)),"")</f>
        <v/>
      </c>
      <c r="T2018" s="36" t="str">
        <f t="shared" si="196"/>
        <v/>
      </c>
      <c r="U2018" s="41" t="str">
        <f t="shared" si="197"/>
        <v/>
      </c>
      <c r="V2018" s="36" t="str">
        <f t="shared" si="198"/>
        <v/>
      </c>
      <c r="W2018" s="36" t="str">
        <f t="shared" si="199"/>
        <v/>
      </c>
      <c r="X2018" s="31"/>
      <c r="Y2018" s="31"/>
      <c r="Z2018" s="31" t="s">
        <v>11576</v>
      </c>
      <c r="AA2018" s="31">
        <v>2017</v>
      </c>
      <c r="AB2018" s="31"/>
      <c r="AC2018" s="31"/>
      <c r="AD2018" s="31"/>
      <c r="AE2018" s="31"/>
      <c r="AF2018" s="31"/>
    </row>
    <row r="2019" spans="1:32">
      <c r="A2019" s="31" t="str">
        <f>IF((Rapportage!A2019)="","",_xlfn.CONCAT(REPT("0",4-LEN(Rapportage!A2019)),Rapportage!A2019))</f>
        <v/>
      </c>
      <c r="B2019" s="31" t="s">
        <v>6060</v>
      </c>
      <c r="C2019" s="31" t="str">
        <f>IF((Rapportage!C2019)="","",_xlfn.CONCAT(REPT("0",10-LEN(Rapportage!C2019)),Rapportage!C2019))</f>
        <v/>
      </c>
      <c r="D2019" s="31" t="s">
        <v>6061</v>
      </c>
      <c r="E2019" s="31" t="s">
        <v>19600</v>
      </c>
      <c r="F2019" s="31" t="s">
        <v>17078</v>
      </c>
      <c r="G2019" s="31" t="s">
        <v>6062</v>
      </c>
      <c r="H2019" s="31" t="s">
        <v>11577</v>
      </c>
      <c r="I2019" s="31">
        <v>1766</v>
      </c>
      <c r="J2019" s="31" t="e">
        <f ca="1">IF(($AB$2-$AA$2) &gt;= 0,IF(LEN(TEXT((V2019)*100,"00000"))=3,_xlfn.CONCAT(0,TEXT((V2019)*100,"00000")),TEXT((V2019)*100,"00000")),empty)</f>
        <v>#NAME?</v>
      </c>
      <c r="K2019" s="31" t="str">
        <f t="shared" si="195"/>
        <v/>
      </c>
      <c r="L2019" s="31" t="s">
        <v>14559</v>
      </c>
      <c r="M2019" s="31"/>
      <c r="N2019" s="33" t="e">
        <f>MOD(Rapportage!H2019-Rapportage!F2019,1)-P2019</f>
        <v>#VALUE!</v>
      </c>
      <c r="O2019" s="31" t="str">
        <f>IF(Rapportage!G2019="","",Rapportage!G2019-Rapportage!E2019)</f>
        <v/>
      </c>
      <c r="P2019" s="35" t="str">
        <f>IF(Rapportage!K2019="","",(Rapportage!K2019*60)/1440)</f>
        <v/>
      </c>
      <c r="Q2019" s="40" t="str">
        <f>IF(O2019=1,1-((Rapportage!F1208-$X$2)),"")</f>
        <v/>
      </c>
      <c r="R2019" s="40" t="str">
        <f t="shared" si="194"/>
        <v/>
      </c>
      <c r="S2019" s="35" t="str">
        <f>IF(OR(O2019=1,Rapportage!H2019&lt;$X$3),IF(Rapportage!H2019&lt;"00:01","",(Rapportage!H2019-$X$2)),"")</f>
        <v/>
      </c>
      <c r="T2019" s="36" t="str">
        <f t="shared" si="196"/>
        <v/>
      </c>
      <c r="U2019" s="41" t="str">
        <f t="shared" si="197"/>
        <v/>
      </c>
      <c r="V2019" s="36" t="str">
        <f t="shared" si="198"/>
        <v/>
      </c>
      <c r="W2019" s="36" t="str">
        <f t="shared" si="199"/>
        <v/>
      </c>
      <c r="X2019" s="31"/>
      <c r="Y2019" s="31"/>
      <c r="Z2019" s="31" t="s">
        <v>11578</v>
      </c>
      <c r="AA2019" s="31">
        <v>2018</v>
      </c>
      <c r="AB2019" s="31"/>
      <c r="AC2019" s="31"/>
      <c r="AD2019" s="31"/>
      <c r="AE2019" s="31"/>
      <c r="AF2019" s="31"/>
    </row>
    <row r="2020" spans="1:32">
      <c r="A2020" s="31" t="str">
        <f>IF((Rapportage!A2020)="","",_xlfn.CONCAT(REPT("0",4-LEN(Rapportage!A2020)),Rapportage!A2020))</f>
        <v/>
      </c>
      <c r="B2020" s="31" t="s">
        <v>6063</v>
      </c>
      <c r="C2020" s="31" t="str">
        <f>IF((Rapportage!C2020)="","",_xlfn.CONCAT(REPT("0",10-LEN(Rapportage!C2020)),Rapportage!C2020))</f>
        <v/>
      </c>
      <c r="D2020" s="31" t="s">
        <v>6064</v>
      </c>
      <c r="E2020" s="31" t="s">
        <v>19601</v>
      </c>
      <c r="F2020" s="31" t="s">
        <v>17079</v>
      </c>
      <c r="G2020" s="31" t="s">
        <v>6065</v>
      </c>
      <c r="H2020" s="31" t="s">
        <v>11579</v>
      </c>
      <c r="I2020" s="31">
        <v>1766</v>
      </c>
      <c r="J2020" s="31" t="e">
        <f ca="1">IF(($AB$2-$AA$2) &gt;= 0,IF(LEN(TEXT((V2020)*100,"00000"))=3,_xlfn.CONCAT(0,TEXT((V2020)*100,"00000")),TEXT((V2020)*100,"00000")),empty)</f>
        <v>#NAME?</v>
      </c>
      <c r="K2020" s="31" t="str">
        <f t="shared" si="195"/>
        <v/>
      </c>
      <c r="L2020" s="31" t="s">
        <v>14560</v>
      </c>
      <c r="M2020" s="31"/>
      <c r="N2020" s="33" t="e">
        <f>MOD(Rapportage!H2020-Rapportage!F2020,1)-P2020</f>
        <v>#VALUE!</v>
      </c>
      <c r="O2020" s="31" t="str">
        <f>IF(Rapportage!G2020="","",Rapportage!G2020-Rapportage!E2020)</f>
        <v/>
      </c>
      <c r="P2020" s="35" t="str">
        <f>IF(Rapportage!K2020="","",(Rapportage!K2020*60)/1440)</f>
        <v/>
      </c>
      <c r="Q2020" s="40" t="str">
        <f>IF(O2020=1,1-((Rapportage!F1209-$X$2)),"")</f>
        <v/>
      </c>
      <c r="R2020" s="40" t="str">
        <f t="shared" si="194"/>
        <v/>
      </c>
      <c r="S2020" s="35" t="str">
        <f>IF(OR(O2020=1,Rapportage!H2020&lt;$X$3),IF(Rapportage!H2020&lt;"00:01","",(Rapportage!H2020-$X$2)),"")</f>
        <v/>
      </c>
      <c r="T2020" s="36" t="str">
        <f t="shared" si="196"/>
        <v/>
      </c>
      <c r="U2020" s="41" t="str">
        <f t="shared" si="197"/>
        <v/>
      </c>
      <c r="V2020" s="36" t="str">
        <f t="shared" si="198"/>
        <v/>
      </c>
      <c r="W2020" s="36" t="str">
        <f t="shared" si="199"/>
        <v/>
      </c>
      <c r="X2020" s="31"/>
      <c r="Y2020" s="31"/>
      <c r="Z2020" s="31" t="s">
        <v>11580</v>
      </c>
      <c r="AA2020" s="31">
        <v>2019</v>
      </c>
      <c r="AB2020" s="31"/>
      <c r="AC2020" s="31"/>
      <c r="AD2020" s="31"/>
      <c r="AE2020" s="31"/>
      <c r="AF2020" s="31"/>
    </row>
    <row r="2021" spans="1:32">
      <c r="A2021" s="31" t="str">
        <f>IF((Rapportage!A2021)="","",_xlfn.CONCAT(REPT("0",4-LEN(Rapportage!A2021)),Rapportage!A2021))</f>
        <v/>
      </c>
      <c r="B2021" s="31" t="s">
        <v>6066</v>
      </c>
      <c r="C2021" s="31" t="str">
        <f>IF((Rapportage!C2021)="","",_xlfn.CONCAT(REPT("0",10-LEN(Rapportage!C2021)),Rapportage!C2021))</f>
        <v/>
      </c>
      <c r="D2021" s="31" t="s">
        <v>6067</v>
      </c>
      <c r="E2021" s="31" t="s">
        <v>19602</v>
      </c>
      <c r="F2021" s="31" t="s">
        <v>17080</v>
      </c>
      <c r="G2021" s="31" t="s">
        <v>6068</v>
      </c>
      <c r="H2021" s="31" t="s">
        <v>11581</v>
      </c>
      <c r="I2021" s="31">
        <v>1766</v>
      </c>
      <c r="J2021" s="31" t="e">
        <f ca="1">IF(($AB$2-$AA$2) &gt;= 0,IF(LEN(TEXT((V2021)*100,"00000"))=3,_xlfn.CONCAT(0,TEXT((V2021)*100,"00000")),TEXT((V2021)*100,"00000")),empty)</f>
        <v>#NAME?</v>
      </c>
      <c r="K2021" s="31" t="str">
        <f t="shared" si="195"/>
        <v/>
      </c>
      <c r="L2021" s="31" t="s">
        <v>14561</v>
      </c>
      <c r="M2021" s="31"/>
      <c r="N2021" s="33" t="e">
        <f>MOD(Rapportage!H2021-Rapportage!F2021,1)-P2021</f>
        <v>#VALUE!</v>
      </c>
      <c r="O2021" s="31" t="str">
        <f>IF(Rapportage!G2021="","",Rapportage!G2021-Rapportage!E2021)</f>
        <v/>
      </c>
      <c r="P2021" s="35" t="str">
        <f>IF(Rapportage!K2021="","",(Rapportage!K2021*60)/1440)</f>
        <v/>
      </c>
      <c r="Q2021" s="40" t="str">
        <f>IF(O2021=1,1-((Rapportage!F1210-$X$2)),"")</f>
        <v/>
      </c>
      <c r="R2021" s="40" t="str">
        <f t="shared" si="194"/>
        <v/>
      </c>
      <c r="S2021" s="35" t="str">
        <f>IF(OR(O2021=1,Rapportage!H2021&lt;$X$3),IF(Rapportage!H2021&lt;"00:01","",(Rapportage!H2021-$X$2)),"")</f>
        <v/>
      </c>
      <c r="T2021" s="36" t="str">
        <f t="shared" si="196"/>
        <v/>
      </c>
      <c r="U2021" s="41" t="str">
        <f t="shared" si="197"/>
        <v/>
      </c>
      <c r="V2021" s="36" t="str">
        <f t="shared" si="198"/>
        <v/>
      </c>
      <c r="W2021" s="36" t="str">
        <f t="shared" si="199"/>
        <v/>
      </c>
      <c r="X2021" s="31"/>
      <c r="Y2021" s="31"/>
      <c r="Z2021" s="31" t="s">
        <v>11582</v>
      </c>
      <c r="AA2021" s="31">
        <v>2020</v>
      </c>
      <c r="AB2021" s="31"/>
      <c r="AC2021" s="31"/>
      <c r="AD2021" s="31"/>
      <c r="AE2021" s="31"/>
      <c r="AF2021" s="31"/>
    </row>
    <row r="2022" spans="1:32">
      <c r="A2022" s="31" t="str">
        <f>IF((Rapportage!A2022)="","",_xlfn.CONCAT(REPT("0",4-LEN(Rapportage!A2022)),Rapportage!A2022))</f>
        <v/>
      </c>
      <c r="B2022" s="31" t="s">
        <v>6069</v>
      </c>
      <c r="C2022" s="31" t="str">
        <f>IF((Rapportage!C2022)="","",_xlfn.CONCAT(REPT("0",10-LEN(Rapportage!C2022)),Rapportage!C2022))</f>
        <v/>
      </c>
      <c r="D2022" s="31" t="s">
        <v>6070</v>
      </c>
      <c r="E2022" s="31" t="s">
        <v>19603</v>
      </c>
      <c r="F2022" s="31" t="s">
        <v>17081</v>
      </c>
      <c r="G2022" s="31" t="s">
        <v>6071</v>
      </c>
      <c r="H2022" s="31" t="s">
        <v>11583</v>
      </c>
      <c r="I2022" s="31">
        <v>1766</v>
      </c>
      <c r="J2022" s="31" t="e">
        <f ca="1">IF(($AB$2-$AA$2) &gt;= 0,IF(LEN(TEXT((V2022)*100,"00000"))=3,_xlfn.CONCAT(0,TEXT((V2022)*100,"00000")),TEXT((V2022)*100,"00000")),empty)</f>
        <v>#NAME?</v>
      </c>
      <c r="K2022" s="31" t="str">
        <f t="shared" si="195"/>
        <v/>
      </c>
      <c r="L2022" s="31" t="s">
        <v>14562</v>
      </c>
      <c r="M2022" s="31"/>
      <c r="N2022" s="33" t="e">
        <f>MOD(Rapportage!H2022-Rapportage!F2022,1)-P2022</f>
        <v>#VALUE!</v>
      </c>
      <c r="O2022" s="31" t="str">
        <f>IF(Rapportage!G2022="","",Rapportage!G2022-Rapportage!E2022)</f>
        <v/>
      </c>
      <c r="P2022" s="35" t="str">
        <f>IF(Rapportage!K2022="","",(Rapportage!K2022*60)/1440)</f>
        <v/>
      </c>
      <c r="Q2022" s="40" t="str">
        <f>IF(O2022=1,1-((Rapportage!F1211-$X$2)),"")</f>
        <v/>
      </c>
      <c r="R2022" s="40" t="str">
        <f t="shared" si="194"/>
        <v/>
      </c>
      <c r="S2022" s="35" t="str">
        <f>IF(OR(O2022=1,Rapportage!H2022&lt;$X$3),IF(Rapportage!H2022&lt;"00:01","",(Rapportage!H2022-$X$2)),"")</f>
        <v/>
      </c>
      <c r="T2022" s="36" t="str">
        <f t="shared" si="196"/>
        <v/>
      </c>
      <c r="U2022" s="41" t="str">
        <f t="shared" si="197"/>
        <v/>
      </c>
      <c r="V2022" s="36" t="str">
        <f t="shared" si="198"/>
        <v/>
      </c>
      <c r="W2022" s="36" t="str">
        <f t="shared" si="199"/>
        <v/>
      </c>
      <c r="X2022" s="31"/>
      <c r="Y2022" s="31"/>
      <c r="Z2022" s="31" t="s">
        <v>11584</v>
      </c>
      <c r="AA2022" s="31">
        <v>2021</v>
      </c>
      <c r="AB2022" s="31"/>
      <c r="AC2022" s="31"/>
      <c r="AD2022" s="31"/>
      <c r="AE2022" s="31"/>
      <c r="AF2022" s="31"/>
    </row>
    <row r="2023" spans="1:32">
      <c r="A2023" s="31" t="str">
        <f>IF((Rapportage!A2023)="","",_xlfn.CONCAT(REPT("0",4-LEN(Rapportage!A2023)),Rapportage!A2023))</f>
        <v/>
      </c>
      <c r="B2023" s="31" t="s">
        <v>6072</v>
      </c>
      <c r="C2023" s="31" t="str">
        <f>IF((Rapportage!C2023)="","",_xlfn.CONCAT(REPT("0",10-LEN(Rapportage!C2023)),Rapportage!C2023))</f>
        <v/>
      </c>
      <c r="D2023" s="31" t="s">
        <v>6073</v>
      </c>
      <c r="E2023" s="31" t="s">
        <v>19604</v>
      </c>
      <c r="F2023" s="31" t="s">
        <v>17082</v>
      </c>
      <c r="G2023" s="31" t="s">
        <v>6074</v>
      </c>
      <c r="H2023" s="31" t="s">
        <v>11585</v>
      </c>
      <c r="I2023" s="31">
        <v>1766</v>
      </c>
      <c r="J2023" s="31" t="e">
        <f ca="1">IF(($AB$2-$AA$2) &gt;= 0,IF(LEN(TEXT((V2023)*100,"00000"))=3,_xlfn.CONCAT(0,TEXT((V2023)*100,"00000")),TEXT((V2023)*100,"00000")),empty)</f>
        <v>#NAME?</v>
      </c>
      <c r="K2023" s="31" t="str">
        <f t="shared" si="195"/>
        <v/>
      </c>
      <c r="L2023" s="31" t="s">
        <v>14563</v>
      </c>
      <c r="M2023" s="31"/>
      <c r="N2023" s="33" t="e">
        <f>MOD(Rapportage!H2023-Rapportage!F2023,1)-P2023</f>
        <v>#VALUE!</v>
      </c>
      <c r="O2023" s="31" t="str">
        <f>IF(Rapportage!G2023="","",Rapportage!G2023-Rapportage!E2023)</f>
        <v/>
      </c>
      <c r="P2023" s="35" t="str">
        <f>IF(Rapportage!K2023="","",(Rapportage!K2023*60)/1440)</f>
        <v/>
      </c>
      <c r="Q2023" s="40" t="str">
        <f>IF(O2023=1,1-((Rapportage!F1212-$X$2)),"")</f>
        <v/>
      </c>
      <c r="R2023" s="40" t="str">
        <f t="shared" si="194"/>
        <v/>
      </c>
      <c r="S2023" s="35" t="str">
        <f>IF(OR(O2023=1,Rapportage!H2023&lt;$X$3),IF(Rapportage!H2023&lt;"00:01","",(Rapportage!H2023-$X$2)),"")</f>
        <v/>
      </c>
      <c r="T2023" s="36" t="str">
        <f t="shared" si="196"/>
        <v/>
      </c>
      <c r="U2023" s="41" t="str">
        <f t="shared" si="197"/>
        <v/>
      </c>
      <c r="V2023" s="36" t="str">
        <f t="shared" si="198"/>
        <v/>
      </c>
      <c r="W2023" s="36" t="str">
        <f t="shared" si="199"/>
        <v/>
      </c>
      <c r="X2023" s="31"/>
      <c r="Y2023" s="31"/>
      <c r="Z2023" s="31" t="s">
        <v>11586</v>
      </c>
      <c r="AA2023" s="31">
        <v>2022</v>
      </c>
      <c r="AB2023" s="31"/>
      <c r="AC2023" s="31"/>
      <c r="AD2023" s="31"/>
      <c r="AE2023" s="31"/>
      <c r="AF2023" s="31"/>
    </row>
    <row r="2024" spans="1:32">
      <c r="A2024" s="31" t="str">
        <f>IF((Rapportage!A2024)="","",_xlfn.CONCAT(REPT("0",4-LEN(Rapportage!A2024)),Rapportage!A2024))</f>
        <v/>
      </c>
      <c r="B2024" s="31" t="s">
        <v>6075</v>
      </c>
      <c r="C2024" s="31" t="str">
        <f>IF((Rapportage!C2024)="","",_xlfn.CONCAT(REPT("0",10-LEN(Rapportage!C2024)),Rapportage!C2024))</f>
        <v/>
      </c>
      <c r="D2024" s="31" t="s">
        <v>6076</v>
      </c>
      <c r="E2024" s="31" t="s">
        <v>19605</v>
      </c>
      <c r="F2024" s="31" t="s">
        <v>17083</v>
      </c>
      <c r="G2024" s="31" t="s">
        <v>6077</v>
      </c>
      <c r="H2024" s="31" t="s">
        <v>11587</v>
      </c>
      <c r="I2024" s="31">
        <v>1766</v>
      </c>
      <c r="J2024" s="31" t="e">
        <f ca="1">IF(($AB$2-$AA$2) &gt;= 0,IF(LEN(TEXT((V2024)*100,"00000"))=3,_xlfn.CONCAT(0,TEXT((V2024)*100,"00000")),TEXT((V2024)*100,"00000")),empty)</f>
        <v>#NAME?</v>
      </c>
      <c r="K2024" s="31" t="str">
        <f t="shared" si="195"/>
        <v/>
      </c>
      <c r="L2024" s="31" t="s">
        <v>14564</v>
      </c>
      <c r="M2024" s="31"/>
      <c r="N2024" s="33" t="e">
        <f>MOD(Rapportage!H2024-Rapportage!F2024,1)-P2024</f>
        <v>#VALUE!</v>
      </c>
      <c r="O2024" s="31" t="str">
        <f>IF(Rapportage!G2024="","",Rapportage!G2024-Rapportage!E2024)</f>
        <v/>
      </c>
      <c r="P2024" s="35" t="str">
        <f>IF(Rapportage!K2024="","",(Rapportage!K2024*60)/1440)</f>
        <v/>
      </c>
      <c r="Q2024" s="40" t="str">
        <f>IF(O2024=1,1-((Rapportage!F1213-$X$2)),"")</f>
        <v/>
      </c>
      <c r="R2024" s="40" t="str">
        <f t="shared" si="194"/>
        <v/>
      </c>
      <c r="S2024" s="35" t="str">
        <f>IF(OR(O2024=1,Rapportage!H2024&lt;$X$3),IF(Rapportage!H2024&lt;"00:01","",(Rapportage!H2024-$X$2)),"")</f>
        <v/>
      </c>
      <c r="T2024" s="36" t="str">
        <f t="shared" si="196"/>
        <v/>
      </c>
      <c r="U2024" s="41" t="str">
        <f t="shared" si="197"/>
        <v/>
      </c>
      <c r="V2024" s="36" t="str">
        <f t="shared" si="198"/>
        <v/>
      </c>
      <c r="W2024" s="36" t="str">
        <f t="shared" si="199"/>
        <v/>
      </c>
      <c r="X2024" s="31"/>
      <c r="Y2024" s="31"/>
      <c r="Z2024" s="31" t="s">
        <v>11588</v>
      </c>
      <c r="AA2024" s="31">
        <v>2023</v>
      </c>
      <c r="AB2024" s="31"/>
      <c r="AC2024" s="31"/>
      <c r="AD2024" s="31"/>
      <c r="AE2024" s="31"/>
      <c r="AF2024" s="31"/>
    </row>
    <row r="2025" spans="1:32">
      <c r="A2025" s="31" t="str">
        <f>IF((Rapportage!A2025)="","",_xlfn.CONCAT(REPT("0",4-LEN(Rapportage!A2025)),Rapportage!A2025))</f>
        <v/>
      </c>
      <c r="B2025" s="31" t="s">
        <v>6078</v>
      </c>
      <c r="C2025" s="31" t="str">
        <f>IF((Rapportage!C2025)="","",_xlfn.CONCAT(REPT("0",10-LEN(Rapportage!C2025)),Rapportage!C2025))</f>
        <v/>
      </c>
      <c r="D2025" s="31" t="s">
        <v>6079</v>
      </c>
      <c r="E2025" s="31" t="s">
        <v>19606</v>
      </c>
      <c r="F2025" s="31" t="s">
        <v>17084</v>
      </c>
      <c r="G2025" s="31" t="s">
        <v>6080</v>
      </c>
      <c r="H2025" s="31" t="s">
        <v>11589</v>
      </c>
      <c r="I2025" s="31">
        <v>1766</v>
      </c>
      <c r="J2025" s="31" t="e">
        <f ca="1">IF(($AB$2-$AA$2) &gt;= 0,IF(LEN(TEXT((V2025)*100,"00000"))=3,_xlfn.CONCAT(0,TEXT((V2025)*100,"00000")),TEXT((V2025)*100,"00000")),empty)</f>
        <v>#NAME?</v>
      </c>
      <c r="K2025" s="31" t="str">
        <f t="shared" si="195"/>
        <v/>
      </c>
      <c r="L2025" s="31" t="s">
        <v>14565</v>
      </c>
      <c r="M2025" s="31"/>
      <c r="N2025" s="33" t="e">
        <f>MOD(Rapportage!H2025-Rapportage!F2025,1)-P2025</f>
        <v>#VALUE!</v>
      </c>
      <c r="O2025" s="31" t="str">
        <f>IF(Rapportage!G2025="","",Rapportage!G2025-Rapportage!E2025)</f>
        <v/>
      </c>
      <c r="P2025" s="35" t="str">
        <f>IF(Rapportage!K2025="","",(Rapportage!K2025*60)/1440)</f>
        <v/>
      </c>
      <c r="Q2025" s="40" t="str">
        <f>IF(O2025=1,1-((Rapportage!F1214-$X$2)),"")</f>
        <v/>
      </c>
      <c r="R2025" s="40" t="str">
        <f t="shared" si="194"/>
        <v/>
      </c>
      <c r="S2025" s="35" t="str">
        <f>IF(OR(O2025=1,Rapportage!H2025&lt;$X$3),IF(Rapportage!H2025&lt;"00:01","",(Rapportage!H2025-$X$2)),"")</f>
        <v/>
      </c>
      <c r="T2025" s="36" t="str">
        <f t="shared" si="196"/>
        <v/>
      </c>
      <c r="U2025" s="41" t="str">
        <f t="shared" si="197"/>
        <v/>
      </c>
      <c r="V2025" s="36" t="str">
        <f t="shared" si="198"/>
        <v/>
      </c>
      <c r="W2025" s="36" t="str">
        <f t="shared" si="199"/>
        <v/>
      </c>
      <c r="X2025" s="31"/>
      <c r="Y2025" s="31"/>
      <c r="Z2025" s="31" t="s">
        <v>11590</v>
      </c>
      <c r="AA2025" s="31">
        <v>2024</v>
      </c>
      <c r="AB2025" s="31"/>
      <c r="AC2025" s="31"/>
      <c r="AD2025" s="31"/>
      <c r="AE2025" s="31"/>
      <c r="AF2025" s="31"/>
    </row>
    <row r="2026" spans="1:32">
      <c r="A2026" s="31" t="str">
        <f>IF((Rapportage!A2026)="","",_xlfn.CONCAT(REPT("0",4-LEN(Rapportage!A2026)),Rapportage!A2026))</f>
        <v/>
      </c>
      <c r="B2026" s="31" t="s">
        <v>6081</v>
      </c>
      <c r="C2026" s="31" t="str">
        <f>IF((Rapportage!C2026)="","",_xlfn.CONCAT(REPT("0",10-LEN(Rapportage!C2026)),Rapportage!C2026))</f>
        <v/>
      </c>
      <c r="D2026" s="31" t="s">
        <v>6082</v>
      </c>
      <c r="E2026" s="31" t="s">
        <v>19607</v>
      </c>
      <c r="F2026" s="31" t="s">
        <v>17085</v>
      </c>
      <c r="G2026" s="31" t="s">
        <v>6083</v>
      </c>
      <c r="H2026" s="31" t="s">
        <v>11591</v>
      </c>
      <c r="I2026" s="31">
        <v>1766</v>
      </c>
      <c r="J2026" s="31" t="e">
        <f ca="1">IF(($AB$2-$AA$2) &gt;= 0,IF(LEN(TEXT((V2026)*100,"00000"))=3,_xlfn.CONCAT(0,TEXT((V2026)*100,"00000")),TEXT((V2026)*100,"00000")),empty)</f>
        <v>#NAME?</v>
      </c>
      <c r="K2026" s="31" t="str">
        <f t="shared" si="195"/>
        <v/>
      </c>
      <c r="L2026" s="31" t="s">
        <v>14566</v>
      </c>
      <c r="M2026" s="31"/>
      <c r="N2026" s="33" t="e">
        <f>MOD(Rapportage!H2026-Rapportage!F2026,1)-P2026</f>
        <v>#VALUE!</v>
      </c>
      <c r="O2026" s="31" t="str">
        <f>IF(Rapportage!G2026="","",Rapportage!G2026-Rapportage!E2026)</f>
        <v/>
      </c>
      <c r="P2026" s="35" t="str">
        <f>IF(Rapportage!K2026="","",(Rapportage!K2026*60)/1440)</f>
        <v/>
      </c>
      <c r="Q2026" s="40" t="str">
        <f>IF(O2026=1,1-((Rapportage!F1215-$X$2)),"")</f>
        <v/>
      </c>
      <c r="R2026" s="40" t="str">
        <f t="shared" si="194"/>
        <v/>
      </c>
      <c r="S2026" s="35" t="str">
        <f>IF(OR(O2026=1,Rapportage!H2026&lt;$X$3),IF(Rapportage!H2026&lt;"00:01","",(Rapportage!H2026-$X$2)),"")</f>
        <v/>
      </c>
      <c r="T2026" s="36" t="str">
        <f t="shared" si="196"/>
        <v/>
      </c>
      <c r="U2026" s="41" t="str">
        <f t="shared" si="197"/>
        <v/>
      </c>
      <c r="V2026" s="36" t="str">
        <f t="shared" si="198"/>
        <v/>
      </c>
      <c r="W2026" s="36" t="str">
        <f t="shared" si="199"/>
        <v/>
      </c>
      <c r="X2026" s="31"/>
      <c r="Y2026" s="31"/>
      <c r="Z2026" s="31" t="s">
        <v>11592</v>
      </c>
      <c r="AA2026" s="31">
        <v>2025</v>
      </c>
      <c r="AB2026" s="31"/>
      <c r="AC2026" s="31"/>
      <c r="AD2026" s="31"/>
      <c r="AE2026" s="31"/>
      <c r="AF2026" s="31"/>
    </row>
    <row r="2027" spans="1:32">
      <c r="A2027" s="31" t="str">
        <f>IF((Rapportage!A2027)="","",_xlfn.CONCAT(REPT("0",4-LEN(Rapportage!A2027)),Rapportage!A2027))</f>
        <v/>
      </c>
      <c r="B2027" s="31" t="s">
        <v>6084</v>
      </c>
      <c r="C2027" s="31" t="str">
        <f>IF((Rapportage!C2027)="","",_xlfn.CONCAT(REPT("0",10-LEN(Rapportage!C2027)),Rapportage!C2027))</f>
        <v/>
      </c>
      <c r="D2027" s="31" t="s">
        <v>6085</v>
      </c>
      <c r="E2027" s="31" t="s">
        <v>19608</v>
      </c>
      <c r="F2027" s="31" t="s">
        <v>17086</v>
      </c>
      <c r="G2027" s="31" t="s">
        <v>6086</v>
      </c>
      <c r="H2027" s="31" t="s">
        <v>11593</v>
      </c>
      <c r="I2027" s="31">
        <v>1766</v>
      </c>
      <c r="J2027" s="31" t="e">
        <f ca="1">IF(($AB$2-$AA$2) &gt;= 0,IF(LEN(TEXT((V2027)*100,"00000"))=3,_xlfn.CONCAT(0,TEXT((V2027)*100,"00000")),TEXT((V2027)*100,"00000")),empty)</f>
        <v>#NAME?</v>
      </c>
      <c r="K2027" s="31" t="str">
        <f t="shared" si="195"/>
        <v/>
      </c>
      <c r="L2027" s="31" t="s">
        <v>14567</v>
      </c>
      <c r="M2027" s="31"/>
      <c r="N2027" s="33" t="e">
        <f>MOD(Rapportage!H2027-Rapportage!F2027,1)-P2027</f>
        <v>#VALUE!</v>
      </c>
      <c r="O2027" s="31" t="str">
        <f>IF(Rapportage!G2027="","",Rapportage!G2027-Rapportage!E2027)</f>
        <v/>
      </c>
      <c r="P2027" s="35" t="str">
        <f>IF(Rapportage!K2027="","",(Rapportage!K2027*60)/1440)</f>
        <v/>
      </c>
      <c r="Q2027" s="40" t="str">
        <f>IF(O2027=1,1-((Rapportage!F1216-$X$2)),"")</f>
        <v/>
      </c>
      <c r="R2027" s="40" t="str">
        <f t="shared" si="194"/>
        <v/>
      </c>
      <c r="S2027" s="35" t="str">
        <f>IF(OR(O2027=1,Rapportage!H2027&lt;$X$3),IF(Rapportage!H2027&lt;"00:01","",(Rapportage!H2027-$X$2)),"")</f>
        <v/>
      </c>
      <c r="T2027" s="36" t="str">
        <f t="shared" si="196"/>
        <v/>
      </c>
      <c r="U2027" s="41" t="str">
        <f t="shared" si="197"/>
        <v/>
      </c>
      <c r="V2027" s="36" t="str">
        <f t="shared" si="198"/>
        <v/>
      </c>
      <c r="W2027" s="36" t="str">
        <f t="shared" si="199"/>
        <v/>
      </c>
      <c r="X2027" s="31"/>
      <c r="Y2027" s="31"/>
      <c r="Z2027" s="31" t="s">
        <v>11594</v>
      </c>
      <c r="AA2027" s="31">
        <v>2026</v>
      </c>
      <c r="AB2027" s="31"/>
      <c r="AC2027" s="31"/>
      <c r="AD2027" s="31"/>
      <c r="AE2027" s="31"/>
      <c r="AF2027" s="31"/>
    </row>
    <row r="2028" spans="1:32">
      <c r="A2028" s="31" t="str">
        <f>IF((Rapportage!A2028)="","",_xlfn.CONCAT(REPT("0",4-LEN(Rapportage!A2028)),Rapportage!A2028))</f>
        <v/>
      </c>
      <c r="B2028" s="31" t="s">
        <v>6087</v>
      </c>
      <c r="C2028" s="31" t="str">
        <f>IF((Rapportage!C2028)="","",_xlfn.CONCAT(REPT("0",10-LEN(Rapportage!C2028)),Rapportage!C2028))</f>
        <v/>
      </c>
      <c r="D2028" s="31" t="s">
        <v>6088</v>
      </c>
      <c r="E2028" s="31" t="s">
        <v>19609</v>
      </c>
      <c r="F2028" s="31" t="s">
        <v>17087</v>
      </c>
      <c r="G2028" s="31" t="s">
        <v>6089</v>
      </c>
      <c r="H2028" s="31" t="s">
        <v>11595</v>
      </c>
      <c r="I2028" s="31">
        <v>1766</v>
      </c>
      <c r="J2028" s="31" t="e">
        <f ca="1">IF(($AB$2-$AA$2) &gt;= 0,IF(LEN(TEXT((V2028)*100,"00000"))=3,_xlfn.CONCAT(0,TEXT((V2028)*100,"00000")),TEXT((V2028)*100,"00000")),empty)</f>
        <v>#NAME?</v>
      </c>
      <c r="K2028" s="31" t="str">
        <f t="shared" si="195"/>
        <v/>
      </c>
      <c r="L2028" s="31" t="s">
        <v>14568</v>
      </c>
      <c r="M2028" s="31"/>
      <c r="N2028" s="33" t="e">
        <f>MOD(Rapportage!H2028-Rapportage!F2028,1)-P2028</f>
        <v>#VALUE!</v>
      </c>
      <c r="O2028" s="31" t="str">
        <f>IF(Rapportage!G2028="","",Rapportage!G2028-Rapportage!E2028)</f>
        <v/>
      </c>
      <c r="P2028" s="35" t="str">
        <f>IF(Rapportage!K2028="","",(Rapportage!K2028*60)/1440)</f>
        <v/>
      </c>
      <c r="Q2028" s="40" t="str">
        <f>IF(O2028=1,1-((Rapportage!F1217-$X$2)),"")</f>
        <v/>
      </c>
      <c r="R2028" s="40" t="str">
        <f t="shared" si="194"/>
        <v/>
      </c>
      <c r="S2028" s="35" t="str">
        <f>IF(OR(O2028=1,Rapportage!H2028&lt;$X$3),IF(Rapportage!H2028&lt;"00:01","",(Rapportage!H2028-$X$2)),"")</f>
        <v/>
      </c>
      <c r="T2028" s="36" t="str">
        <f t="shared" si="196"/>
        <v/>
      </c>
      <c r="U2028" s="41" t="str">
        <f t="shared" si="197"/>
        <v/>
      </c>
      <c r="V2028" s="36" t="str">
        <f t="shared" si="198"/>
        <v/>
      </c>
      <c r="W2028" s="36" t="str">
        <f t="shared" si="199"/>
        <v/>
      </c>
      <c r="X2028" s="31"/>
      <c r="Y2028" s="31"/>
      <c r="Z2028" s="31" t="s">
        <v>11596</v>
      </c>
      <c r="AA2028" s="31">
        <v>2027</v>
      </c>
      <c r="AB2028" s="31"/>
      <c r="AC2028" s="31"/>
      <c r="AD2028" s="31"/>
      <c r="AE2028" s="31"/>
      <c r="AF2028" s="31"/>
    </row>
    <row r="2029" spans="1:32">
      <c r="A2029" s="31" t="str">
        <f>IF((Rapportage!A2029)="","",_xlfn.CONCAT(REPT("0",4-LEN(Rapportage!A2029)),Rapportage!A2029))</f>
        <v/>
      </c>
      <c r="B2029" s="31" t="s">
        <v>6090</v>
      </c>
      <c r="C2029" s="31" t="str">
        <f>IF((Rapportage!C2029)="","",_xlfn.CONCAT(REPT("0",10-LEN(Rapportage!C2029)),Rapportage!C2029))</f>
        <v/>
      </c>
      <c r="D2029" s="31" t="s">
        <v>6091</v>
      </c>
      <c r="E2029" s="31" t="s">
        <v>19610</v>
      </c>
      <c r="F2029" s="31" t="s">
        <v>17088</v>
      </c>
      <c r="G2029" s="31" t="s">
        <v>6092</v>
      </c>
      <c r="H2029" s="31" t="s">
        <v>11597</v>
      </c>
      <c r="I2029" s="31">
        <v>1766</v>
      </c>
      <c r="J2029" s="31" t="e">
        <f ca="1">IF(($AB$2-$AA$2) &gt;= 0,IF(LEN(TEXT((V2029)*100,"00000"))=3,_xlfn.CONCAT(0,TEXT((V2029)*100,"00000")),TEXT((V2029)*100,"00000")),empty)</f>
        <v>#NAME?</v>
      </c>
      <c r="K2029" s="31" t="str">
        <f t="shared" si="195"/>
        <v/>
      </c>
      <c r="L2029" s="31" t="s">
        <v>14569</v>
      </c>
      <c r="M2029" s="31"/>
      <c r="N2029" s="33" t="e">
        <f>MOD(Rapportage!H2029-Rapportage!F2029,1)-P2029</f>
        <v>#VALUE!</v>
      </c>
      <c r="O2029" s="31" t="str">
        <f>IF(Rapportage!G2029="","",Rapportage!G2029-Rapportage!E2029)</f>
        <v/>
      </c>
      <c r="P2029" s="35" t="str">
        <f>IF(Rapportage!K2029="","",(Rapportage!K2029*60)/1440)</f>
        <v/>
      </c>
      <c r="Q2029" s="40" t="str">
        <f>IF(O2029=1,1-((Rapportage!F1218-$X$2)),"")</f>
        <v/>
      </c>
      <c r="R2029" s="40" t="str">
        <f t="shared" si="194"/>
        <v/>
      </c>
      <c r="S2029" s="35" t="str">
        <f>IF(OR(O2029=1,Rapportage!H2029&lt;$X$3),IF(Rapportage!H2029&lt;"00:01","",(Rapportage!H2029-$X$2)),"")</f>
        <v/>
      </c>
      <c r="T2029" s="36" t="str">
        <f t="shared" si="196"/>
        <v/>
      </c>
      <c r="U2029" s="41" t="str">
        <f t="shared" si="197"/>
        <v/>
      </c>
      <c r="V2029" s="36" t="str">
        <f t="shared" si="198"/>
        <v/>
      </c>
      <c r="W2029" s="36" t="str">
        <f t="shared" si="199"/>
        <v/>
      </c>
      <c r="X2029" s="31"/>
      <c r="Y2029" s="31"/>
      <c r="Z2029" s="31" t="s">
        <v>11598</v>
      </c>
      <c r="AA2029" s="31">
        <v>2028</v>
      </c>
      <c r="AB2029" s="31"/>
      <c r="AC2029" s="31"/>
      <c r="AD2029" s="31"/>
      <c r="AE2029" s="31"/>
      <c r="AF2029" s="31"/>
    </row>
    <row r="2030" spans="1:32">
      <c r="A2030" s="31" t="str">
        <f>IF((Rapportage!A2030)="","",_xlfn.CONCAT(REPT("0",4-LEN(Rapportage!A2030)),Rapportage!A2030))</f>
        <v/>
      </c>
      <c r="B2030" s="31" t="s">
        <v>6093</v>
      </c>
      <c r="C2030" s="31" t="str">
        <f>IF((Rapportage!C2030)="","",_xlfn.CONCAT(REPT("0",10-LEN(Rapportage!C2030)),Rapportage!C2030))</f>
        <v/>
      </c>
      <c r="D2030" s="31" t="s">
        <v>6094</v>
      </c>
      <c r="E2030" s="31" t="s">
        <v>19611</v>
      </c>
      <c r="F2030" s="31" t="s">
        <v>17089</v>
      </c>
      <c r="G2030" s="31" t="s">
        <v>6095</v>
      </c>
      <c r="H2030" s="31" t="s">
        <v>11599</v>
      </c>
      <c r="I2030" s="31">
        <v>1766</v>
      </c>
      <c r="J2030" s="31" t="e">
        <f ca="1">IF(($AB$2-$AA$2) &gt;= 0,IF(LEN(TEXT((V2030)*100,"00000"))=3,_xlfn.CONCAT(0,TEXT((V2030)*100,"00000")),TEXT((V2030)*100,"00000")),empty)</f>
        <v>#NAME?</v>
      </c>
      <c r="K2030" s="31" t="str">
        <f t="shared" si="195"/>
        <v/>
      </c>
      <c r="L2030" s="31" t="s">
        <v>14570</v>
      </c>
      <c r="M2030" s="31"/>
      <c r="N2030" s="33" t="e">
        <f>MOD(Rapportage!H2030-Rapportage!F2030,1)-P2030</f>
        <v>#VALUE!</v>
      </c>
      <c r="O2030" s="31" t="str">
        <f>IF(Rapportage!G2030="","",Rapportage!G2030-Rapportage!E2030)</f>
        <v/>
      </c>
      <c r="P2030" s="35" t="str">
        <f>IF(Rapportage!K2030="","",(Rapportage!K2030*60)/1440)</f>
        <v/>
      </c>
      <c r="Q2030" s="40" t="str">
        <f>IF(O2030=1,1-((Rapportage!F1219-$X$2)),"")</f>
        <v/>
      </c>
      <c r="R2030" s="40" t="str">
        <f t="shared" si="194"/>
        <v/>
      </c>
      <c r="S2030" s="35" t="str">
        <f>IF(OR(O2030=1,Rapportage!H2030&lt;$X$3),IF(Rapportage!H2030&lt;"00:01","",(Rapportage!H2030-$X$2)),"")</f>
        <v/>
      </c>
      <c r="T2030" s="36" t="str">
        <f t="shared" si="196"/>
        <v/>
      </c>
      <c r="U2030" s="41" t="str">
        <f t="shared" si="197"/>
        <v/>
      </c>
      <c r="V2030" s="36" t="str">
        <f t="shared" si="198"/>
        <v/>
      </c>
      <c r="W2030" s="36" t="str">
        <f t="shared" si="199"/>
        <v/>
      </c>
      <c r="X2030" s="31"/>
      <c r="Y2030" s="31"/>
      <c r="Z2030" s="31" t="s">
        <v>11600</v>
      </c>
      <c r="AA2030" s="31">
        <v>2029</v>
      </c>
      <c r="AB2030" s="31"/>
      <c r="AC2030" s="31"/>
      <c r="AD2030" s="31"/>
      <c r="AE2030" s="31"/>
      <c r="AF2030" s="31"/>
    </row>
    <row r="2031" spans="1:32">
      <c r="A2031" s="31" t="str">
        <f>IF((Rapportage!A2031)="","",_xlfn.CONCAT(REPT("0",4-LEN(Rapportage!A2031)),Rapportage!A2031))</f>
        <v/>
      </c>
      <c r="B2031" s="31" t="s">
        <v>6096</v>
      </c>
      <c r="C2031" s="31" t="str">
        <f>IF((Rapportage!C2031)="","",_xlfn.CONCAT(REPT("0",10-LEN(Rapportage!C2031)),Rapportage!C2031))</f>
        <v/>
      </c>
      <c r="D2031" s="31" t="s">
        <v>6097</v>
      </c>
      <c r="E2031" s="31" t="s">
        <v>19612</v>
      </c>
      <c r="F2031" s="31" t="s">
        <v>17090</v>
      </c>
      <c r="G2031" s="31" t="s">
        <v>6098</v>
      </c>
      <c r="H2031" s="31" t="s">
        <v>11601</v>
      </c>
      <c r="I2031" s="31">
        <v>1766</v>
      </c>
      <c r="J2031" s="31" t="e">
        <f ca="1">IF(($AB$2-$AA$2) &gt;= 0,IF(LEN(TEXT((V2031)*100,"00000"))=3,_xlfn.CONCAT(0,TEXT((V2031)*100,"00000")),TEXT((V2031)*100,"00000")),empty)</f>
        <v>#NAME?</v>
      </c>
      <c r="K2031" s="31" t="str">
        <f t="shared" si="195"/>
        <v/>
      </c>
      <c r="L2031" s="31" t="s">
        <v>14571</v>
      </c>
      <c r="M2031" s="31"/>
      <c r="N2031" s="33" t="e">
        <f>MOD(Rapportage!H2031-Rapportage!F2031,1)-P2031</f>
        <v>#VALUE!</v>
      </c>
      <c r="O2031" s="31" t="str">
        <f>IF(Rapportage!G2031="","",Rapportage!G2031-Rapportage!E2031)</f>
        <v/>
      </c>
      <c r="P2031" s="35" t="str">
        <f>IF(Rapportage!K2031="","",(Rapportage!K2031*60)/1440)</f>
        <v/>
      </c>
      <c r="Q2031" s="40" t="str">
        <f>IF(O2031=1,1-((Rapportage!F1220-$X$2)),"")</f>
        <v/>
      </c>
      <c r="R2031" s="40" t="str">
        <f t="shared" si="194"/>
        <v/>
      </c>
      <c r="S2031" s="35" t="str">
        <f>IF(OR(O2031=1,Rapportage!H2031&lt;$X$3),IF(Rapportage!H2031&lt;"00:01","",(Rapportage!H2031-$X$2)),"")</f>
        <v/>
      </c>
      <c r="T2031" s="36" t="str">
        <f t="shared" si="196"/>
        <v/>
      </c>
      <c r="U2031" s="41" t="str">
        <f t="shared" si="197"/>
        <v/>
      </c>
      <c r="V2031" s="36" t="str">
        <f t="shared" si="198"/>
        <v/>
      </c>
      <c r="W2031" s="36" t="str">
        <f t="shared" si="199"/>
        <v/>
      </c>
      <c r="X2031" s="31"/>
      <c r="Y2031" s="31"/>
      <c r="Z2031" s="31" t="s">
        <v>11602</v>
      </c>
      <c r="AA2031" s="31">
        <v>2030</v>
      </c>
      <c r="AB2031" s="31"/>
      <c r="AC2031" s="31"/>
      <c r="AD2031" s="31"/>
      <c r="AE2031" s="31"/>
      <c r="AF2031" s="31"/>
    </row>
    <row r="2032" spans="1:32">
      <c r="A2032" s="31" t="str">
        <f>IF((Rapportage!A2032)="","",_xlfn.CONCAT(REPT("0",4-LEN(Rapportage!A2032)),Rapportage!A2032))</f>
        <v/>
      </c>
      <c r="B2032" s="31" t="s">
        <v>6099</v>
      </c>
      <c r="C2032" s="31" t="str">
        <f>IF((Rapportage!C2032)="","",_xlfn.CONCAT(REPT("0",10-LEN(Rapportage!C2032)),Rapportage!C2032))</f>
        <v/>
      </c>
      <c r="D2032" s="31" t="s">
        <v>6100</v>
      </c>
      <c r="E2032" s="31" t="s">
        <v>19613</v>
      </c>
      <c r="F2032" s="31" t="s">
        <v>17091</v>
      </c>
      <c r="G2032" s="31" t="s">
        <v>6101</v>
      </c>
      <c r="H2032" s="31" t="s">
        <v>11603</v>
      </c>
      <c r="I2032" s="31">
        <v>1766</v>
      </c>
      <c r="J2032" s="31" t="e">
        <f ca="1">IF(($AB$2-$AA$2) &gt;= 0,IF(LEN(TEXT((V2032)*100,"00000"))=3,_xlfn.CONCAT(0,TEXT((V2032)*100,"00000")),TEXT((V2032)*100,"00000")),empty)</f>
        <v>#NAME?</v>
      </c>
      <c r="K2032" s="31" t="str">
        <f t="shared" si="195"/>
        <v/>
      </c>
      <c r="L2032" s="31" t="s">
        <v>14572</v>
      </c>
      <c r="M2032" s="31"/>
      <c r="N2032" s="33" t="e">
        <f>MOD(Rapportage!H2032-Rapportage!F2032,1)-P2032</f>
        <v>#VALUE!</v>
      </c>
      <c r="O2032" s="31" t="str">
        <f>IF(Rapportage!G2032="","",Rapportage!G2032-Rapportage!E2032)</f>
        <v/>
      </c>
      <c r="P2032" s="35" t="str">
        <f>IF(Rapportage!K2032="","",(Rapportage!K2032*60)/1440)</f>
        <v/>
      </c>
      <c r="Q2032" s="40" t="str">
        <f>IF(O2032=1,1-((Rapportage!F1221-$X$2)),"")</f>
        <v/>
      </c>
      <c r="R2032" s="40" t="str">
        <f t="shared" si="194"/>
        <v/>
      </c>
      <c r="S2032" s="35" t="str">
        <f>IF(OR(O2032=1,Rapportage!H2032&lt;$X$3),IF(Rapportage!H2032&lt;"00:01","",(Rapportage!H2032-$X$2)),"")</f>
        <v/>
      </c>
      <c r="T2032" s="36" t="str">
        <f t="shared" si="196"/>
        <v/>
      </c>
      <c r="U2032" s="41" t="str">
        <f t="shared" si="197"/>
        <v/>
      </c>
      <c r="V2032" s="36" t="str">
        <f t="shared" si="198"/>
        <v/>
      </c>
      <c r="W2032" s="36" t="str">
        <f t="shared" si="199"/>
        <v/>
      </c>
      <c r="X2032" s="31"/>
      <c r="Y2032" s="31"/>
      <c r="Z2032" s="31" t="s">
        <v>11604</v>
      </c>
      <c r="AA2032" s="31">
        <v>2031</v>
      </c>
      <c r="AB2032" s="31"/>
      <c r="AC2032" s="31"/>
      <c r="AD2032" s="31"/>
      <c r="AE2032" s="31"/>
      <c r="AF2032" s="31"/>
    </row>
    <row r="2033" spans="1:32">
      <c r="A2033" s="31" t="str">
        <f>IF((Rapportage!A2033)="","",_xlfn.CONCAT(REPT("0",4-LEN(Rapportage!A2033)),Rapportage!A2033))</f>
        <v/>
      </c>
      <c r="B2033" s="31" t="s">
        <v>6102</v>
      </c>
      <c r="C2033" s="31" t="str">
        <f>IF((Rapportage!C2033)="","",_xlfn.CONCAT(REPT("0",10-LEN(Rapportage!C2033)),Rapportage!C2033))</f>
        <v/>
      </c>
      <c r="D2033" s="31" t="s">
        <v>6103</v>
      </c>
      <c r="E2033" s="31" t="s">
        <v>19614</v>
      </c>
      <c r="F2033" s="31" t="s">
        <v>17092</v>
      </c>
      <c r="G2033" s="31" t="s">
        <v>6104</v>
      </c>
      <c r="H2033" s="31" t="s">
        <v>11605</v>
      </c>
      <c r="I2033" s="31">
        <v>1766</v>
      </c>
      <c r="J2033" s="31" t="e">
        <f ca="1">IF(($AB$2-$AA$2) &gt;= 0,IF(LEN(TEXT((V2033)*100,"00000"))=3,_xlfn.CONCAT(0,TEXT((V2033)*100,"00000")),TEXT((V2033)*100,"00000")),empty)</f>
        <v>#NAME?</v>
      </c>
      <c r="K2033" s="31" t="str">
        <f t="shared" si="195"/>
        <v/>
      </c>
      <c r="L2033" s="31" t="s">
        <v>14573</v>
      </c>
      <c r="M2033" s="31"/>
      <c r="N2033" s="33" t="e">
        <f>MOD(Rapportage!H2033-Rapportage!F2033,1)-P2033</f>
        <v>#VALUE!</v>
      </c>
      <c r="O2033" s="31" t="str">
        <f>IF(Rapportage!G2033="","",Rapportage!G2033-Rapportage!E2033)</f>
        <v/>
      </c>
      <c r="P2033" s="35" t="str">
        <f>IF(Rapportage!K2033="","",(Rapportage!K2033*60)/1440)</f>
        <v/>
      </c>
      <c r="Q2033" s="40" t="str">
        <f>IF(O2033=1,1-((Rapportage!F1222-$X$2)),"")</f>
        <v/>
      </c>
      <c r="R2033" s="40" t="str">
        <f t="shared" si="194"/>
        <v/>
      </c>
      <c r="S2033" s="35" t="str">
        <f>IF(OR(O2033=1,Rapportage!H2033&lt;$X$3),IF(Rapportage!H2033&lt;"00:01","",(Rapportage!H2033-$X$2)),"")</f>
        <v/>
      </c>
      <c r="T2033" s="36" t="str">
        <f t="shared" si="196"/>
        <v/>
      </c>
      <c r="U2033" s="41" t="str">
        <f t="shared" si="197"/>
        <v/>
      </c>
      <c r="V2033" s="36" t="str">
        <f t="shared" si="198"/>
        <v/>
      </c>
      <c r="W2033" s="36" t="str">
        <f t="shared" si="199"/>
        <v/>
      </c>
      <c r="X2033" s="31"/>
      <c r="Y2033" s="31"/>
      <c r="Z2033" s="31" t="s">
        <v>11606</v>
      </c>
      <c r="AA2033" s="31">
        <v>2032</v>
      </c>
      <c r="AB2033" s="31"/>
      <c r="AC2033" s="31"/>
      <c r="AD2033" s="31"/>
      <c r="AE2033" s="31"/>
      <c r="AF2033" s="31"/>
    </row>
    <row r="2034" spans="1:32">
      <c r="A2034" s="31" t="str">
        <f>IF((Rapportage!A2034)="","",_xlfn.CONCAT(REPT("0",4-LEN(Rapportage!A2034)),Rapportage!A2034))</f>
        <v/>
      </c>
      <c r="B2034" s="31" t="s">
        <v>6105</v>
      </c>
      <c r="C2034" s="31" t="str">
        <f>IF((Rapportage!C2034)="","",_xlfn.CONCAT(REPT("0",10-LEN(Rapportage!C2034)),Rapportage!C2034))</f>
        <v/>
      </c>
      <c r="D2034" s="31" t="s">
        <v>6106</v>
      </c>
      <c r="E2034" s="31" t="s">
        <v>19615</v>
      </c>
      <c r="F2034" s="31" t="s">
        <v>17093</v>
      </c>
      <c r="G2034" s="31" t="s">
        <v>6107</v>
      </c>
      <c r="H2034" s="31" t="s">
        <v>11607</v>
      </c>
      <c r="I2034" s="31">
        <v>1766</v>
      </c>
      <c r="J2034" s="31" t="e">
        <f ca="1">IF(($AB$2-$AA$2) &gt;= 0,IF(LEN(TEXT((V2034)*100,"00000"))=3,_xlfn.CONCAT(0,TEXT((V2034)*100,"00000")),TEXT((V2034)*100,"00000")),empty)</f>
        <v>#NAME?</v>
      </c>
      <c r="K2034" s="31" t="str">
        <f t="shared" si="195"/>
        <v/>
      </c>
      <c r="L2034" s="31" t="s">
        <v>14574</v>
      </c>
      <c r="M2034" s="31"/>
      <c r="N2034" s="33" t="e">
        <f>MOD(Rapportage!H2034-Rapportage!F2034,1)-P2034</f>
        <v>#VALUE!</v>
      </c>
      <c r="O2034" s="31" t="str">
        <f>IF(Rapportage!G2034="","",Rapportage!G2034-Rapportage!E2034)</f>
        <v/>
      </c>
      <c r="P2034" s="35" t="str">
        <f>IF(Rapportage!K2034="","",(Rapportage!K2034*60)/1440)</f>
        <v/>
      </c>
      <c r="Q2034" s="40" t="str">
        <f>IF(O2034=1,1-((Rapportage!F1223-$X$2)),"")</f>
        <v/>
      </c>
      <c r="R2034" s="40" t="str">
        <f t="shared" si="194"/>
        <v/>
      </c>
      <c r="S2034" s="35" t="str">
        <f>IF(OR(O2034=1,Rapportage!H2034&lt;$X$3),IF(Rapportage!H2034&lt;"00:01","",(Rapportage!H2034-$X$2)),"")</f>
        <v/>
      </c>
      <c r="T2034" s="36" t="str">
        <f t="shared" si="196"/>
        <v/>
      </c>
      <c r="U2034" s="41" t="str">
        <f t="shared" si="197"/>
        <v/>
      </c>
      <c r="V2034" s="36" t="str">
        <f t="shared" si="198"/>
        <v/>
      </c>
      <c r="W2034" s="36" t="str">
        <f t="shared" si="199"/>
        <v/>
      </c>
      <c r="X2034" s="31"/>
      <c r="Y2034" s="31"/>
      <c r="Z2034" s="31" t="s">
        <v>11608</v>
      </c>
      <c r="AA2034" s="31">
        <v>2033</v>
      </c>
      <c r="AB2034" s="31"/>
      <c r="AC2034" s="31"/>
      <c r="AD2034" s="31"/>
      <c r="AE2034" s="31"/>
      <c r="AF2034" s="31"/>
    </row>
    <row r="2035" spans="1:32">
      <c r="A2035" s="31" t="str">
        <f>IF((Rapportage!A2035)="","",_xlfn.CONCAT(REPT("0",4-LEN(Rapportage!A2035)),Rapportage!A2035))</f>
        <v/>
      </c>
      <c r="B2035" s="31" t="s">
        <v>6108</v>
      </c>
      <c r="C2035" s="31" t="str">
        <f>IF((Rapportage!C2035)="","",_xlfn.CONCAT(REPT("0",10-LEN(Rapportage!C2035)),Rapportage!C2035))</f>
        <v/>
      </c>
      <c r="D2035" s="31" t="s">
        <v>6109</v>
      </c>
      <c r="E2035" s="31" t="s">
        <v>19616</v>
      </c>
      <c r="F2035" s="31" t="s">
        <v>17094</v>
      </c>
      <c r="G2035" s="31" t="s">
        <v>6110</v>
      </c>
      <c r="H2035" s="31" t="s">
        <v>11609</v>
      </c>
      <c r="I2035" s="31">
        <v>1766</v>
      </c>
      <c r="J2035" s="31" t="e">
        <f ca="1">IF(($AB$2-$AA$2) &gt;= 0,IF(LEN(TEXT((V2035)*100,"00000"))=3,_xlfn.CONCAT(0,TEXT((V2035)*100,"00000")),TEXT((V2035)*100,"00000")),empty)</f>
        <v>#NAME?</v>
      </c>
      <c r="K2035" s="31" t="str">
        <f t="shared" si="195"/>
        <v/>
      </c>
      <c r="L2035" s="31" t="s">
        <v>14575</v>
      </c>
      <c r="M2035" s="31"/>
      <c r="N2035" s="33" t="e">
        <f>MOD(Rapportage!H2035-Rapportage!F2035,1)-P2035</f>
        <v>#VALUE!</v>
      </c>
      <c r="O2035" s="31" t="str">
        <f>IF(Rapportage!G2035="","",Rapportage!G2035-Rapportage!E2035)</f>
        <v/>
      </c>
      <c r="P2035" s="35" t="str">
        <f>IF(Rapportage!K2035="","",(Rapportage!K2035*60)/1440)</f>
        <v/>
      </c>
      <c r="Q2035" s="40" t="str">
        <f>IF(O2035=1,1-((Rapportage!F1224-$X$2)),"")</f>
        <v/>
      </c>
      <c r="R2035" s="40" t="str">
        <f t="shared" si="194"/>
        <v/>
      </c>
      <c r="S2035" s="35" t="str">
        <f>IF(OR(O2035=1,Rapportage!H2035&lt;$X$3),IF(Rapportage!H2035&lt;"00:01","",(Rapportage!H2035-$X$2)),"")</f>
        <v/>
      </c>
      <c r="T2035" s="36" t="str">
        <f t="shared" si="196"/>
        <v/>
      </c>
      <c r="U2035" s="41" t="str">
        <f t="shared" si="197"/>
        <v/>
      </c>
      <c r="V2035" s="36" t="str">
        <f t="shared" si="198"/>
        <v/>
      </c>
      <c r="W2035" s="36" t="str">
        <f t="shared" si="199"/>
        <v/>
      </c>
      <c r="X2035" s="31"/>
      <c r="Y2035" s="31"/>
      <c r="Z2035" s="31" t="s">
        <v>11610</v>
      </c>
      <c r="AA2035" s="31">
        <v>2034</v>
      </c>
      <c r="AB2035" s="31"/>
      <c r="AC2035" s="31"/>
      <c r="AD2035" s="31"/>
      <c r="AE2035" s="31"/>
      <c r="AF2035" s="31"/>
    </row>
    <row r="2036" spans="1:32">
      <c r="A2036" s="31" t="str">
        <f>IF((Rapportage!A2036)="","",_xlfn.CONCAT(REPT("0",4-LEN(Rapportage!A2036)),Rapportage!A2036))</f>
        <v/>
      </c>
      <c r="B2036" s="31" t="s">
        <v>6111</v>
      </c>
      <c r="C2036" s="31" t="str">
        <f>IF((Rapportage!C2036)="","",_xlfn.CONCAT(REPT("0",10-LEN(Rapportage!C2036)),Rapportage!C2036))</f>
        <v/>
      </c>
      <c r="D2036" s="31" t="s">
        <v>6112</v>
      </c>
      <c r="E2036" s="31" t="s">
        <v>19617</v>
      </c>
      <c r="F2036" s="31" t="s">
        <v>17095</v>
      </c>
      <c r="G2036" s="31" t="s">
        <v>6113</v>
      </c>
      <c r="H2036" s="31" t="s">
        <v>11611</v>
      </c>
      <c r="I2036" s="31">
        <v>1766</v>
      </c>
      <c r="J2036" s="31" t="e">
        <f ca="1">IF(($AB$2-$AA$2) &gt;= 0,IF(LEN(TEXT((V2036)*100,"00000"))=3,_xlfn.CONCAT(0,TEXT((V2036)*100,"00000")),TEXT((V2036)*100,"00000")),empty)</f>
        <v>#NAME?</v>
      </c>
      <c r="K2036" s="31" t="str">
        <f t="shared" si="195"/>
        <v/>
      </c>
      <c r="L2036" s="31" t="s">
        <v>14576</v>
      </c>
      <c r="M2036" s="31"/>
      <c r="N2036" s="33" t="e">
        <f>MOD(Rapportage!H2036-Rapportage!F2036,1)-P2036</f>
        <v>#VALUE!</v>
      </c>
      <c r="O2036" s="31" t="str">
        <f>IF(Rapportage!G2036="","",Rapportage!G2036-Rapportage!E2036)</f>
        <v/>
      </c>
      <c r="P2036" s="35" t="str">
        <f>IF(Rapportage!K2036="","",(Rapportage!K2036*60)/1440)</f>
        <v/>
      </c>
      <c r="Q2036" s="40" t="str">
        <f>IF(O2036=1,1-((Rapportage!F1225-$X$2)),"")</f>
        <v/>
      </c>
      <c r="R2036" s="40" t="str">
        <f t="shared" si="194"/>
        <v/>
      </c>
      <c r="S2036" s="35" t="str">
        <f>IF(OR(O2036=1,Rapportage!H2036&lt;$X$3),IF(Rapportage!H2036&lt;"00:01","",(Rapportage!H2036-$X$2)),"")</f>
        <v/>
      </c>
      <c r="T2036" s="36" t="str">
        <f t="shared" si="196"/>
        <v/>
      </c>
      <c r="U2036" s="41" t="str">
        <f t="shared" si="197"/>
        <v/>
      </c>
      <c r="V2036" s="36" t="str">
        <f t="shared" si="198"/>
        <v/>
      </c>
      <c r="W2036" s="36" t="str">
        <f t="shared" si="199"/>
        <v/>
      </c>
      <c r="X2036" s="31"/>
      <c r="Y2036" s="31"/>
      <c r="Z2036" s="31" t="s">
        <v>11612</v>
      </c>
      <c r="AA2036" s="31">
        <v>2035</v>
      </c>
      <c r="AB2036" s="31"/>
      <c r="AC2036" s="31"/>
      <c r="AD2036" s="31"/>
      <c r="AE2036" s="31"/>
      <c r="AF2036" s="31"/>
    </row>
    <row r="2037" spans="1:32">
      <c r="A2037" s="31" t="str">
        <f>IF((Rapportage!A2037)="","",_xlfn.CONCAT(REPT("0",4-LEN(Rapportage!A2037)),Rapportage!A2037))</f>
        <v/>
      </c>
      <c r="B2037" s="31" t="s">
        <v>6114</v>
      </c>
      <c r="C2037" s="31" t="str">
        <f>IF((Rapportage!C2037)="","",_xlfn.CONCAT(REPT("0",10-LEN(Rapportage!C2037)),Rapportage!C2037))</f>
        <v/>
      </c>
      <c r="D2037" s="31" t="s">
        <v>6115</v>
      </c>
      <c r="E2037" s="31" t="s">
        <v>19618</v>
      </c>
      <c r="F2037" s="31" t="s">
        <v>17096</v>
      </c>
      <c r="G2037" s="31" t="s">
        <v>6116</v>
      </c>
      <c r="H2037" s="31" t="s">
        <v>11613</v>
      </c>
      <c r="I2037" s="31">
        <v>1766</v>
      </c>
      <c r="J2037" s="31" t="e">
        <f ca="1">IF(($AB$2-$AA$2) &gt;= 0,IF(LEN(TEXT((V2037)*100,"00000"))=3,_xlfn.CONCAT(0,TEXT((V2037)*100,"00000")),TEXT((V2037)*100,"00000")),empty)</f>
        <v>#NAME?</v>
      </c>
      <c r="K2037" s="31" t="str">
        <f t="shared" si="195"/>
        <v/>
      </c>
      <c r="L2037" s="31" t="s">
        <v>14577</v>
      </c>
      <c r="M2037" s="31"/>
      <c r="N2037" s="33" t="e">
        <f>MOD(Rapportage!H2037-Rapportage!F2037,1)-P2037</f>
        <v>#VALUE!</v>
      </c>
      <c r="O2037" s="31" t="str">
        <f>IF(Rapportage!G2037="","",Rapportage!G2037-Rapportage!E2037)</f>
        <v/>
      </c>
      <c r="P2037" s="35" t="str">
        <f>IF(Rapportage!K2037="","",(Rapportage!K2037*60)/1440)</f>
        <v/>
      </c>
      <c r="Q2037" s="40" t="str">
        <f>IF(O2037=1,1-((Rapportage!F1226-$X$2)),"")</f>
        <v/>
      </c>
      <c r="R2037" s="40" t="str">
        <f t="shared" si="194"/>
        <v/>
      </c>
      <c r="S2037" s="35" t="str">
        <f>IF(OR(O2037=1,Rapportage!H2037&lt;$X$3),IF(Rapportage!H2037&lt;"00:01","",(Rapportage!H2037-$X$2)),"")</f>
        <v/>
      </c>
      <c r="T2037" s="36" t="str">
        <f t="shared" si="196"/>
        <v/>
      </c>
      <c r="U2037" s="41" t="str">
        <f t="shared" si="197"/>
        <v/>
      </c>
      <c r="V2037" s="36" t="str">
        <f t="shared" si="198"/>
        <v/>
      </c>
      <c r="W2037" s="36" t="str">
        <f t="shared" si="199"/>
        <v/>
      </c>
      <c r="X2037" s="31"/>
      <c r="Y2037" s="31"/>
      <c r="Z2037" s="31" t="s">
        <v>11614</v>
      </c>
      <c r="AA2037" s="31">
        <v>2036</v>
      </c>
      <c r="AB2037" s="31"/>
      <c r="AC2037" s="31"/>
      <c r="AD2037" s="31"/>
      <c r="AE2037" s="31"/>
      <c r="AF2037" s="31"/>
    </row>
    <row r="2038" spans="1:32">
      <c r="A2038" s="31" t="str">
        <f>IF((Rapportage!A2038)="","",_xlfn.CONCAT(REPT("0",4-LEN(Rapportage!A2038)),Rapportage!A2038))</f>
        <v/>
      </c>
      <c r="B2038" s="31" t="s">
        <v>6117</v>
      </c>
      <c r="C2038" s="31" t="str">
        <f>IF((Rapportage!C2038)="","",_xlfn.CONCAT(REPT("0",10-LEN(Rapportage!C2038)),Rapportage!C2038))</f>
        <v/>
      </c>
      <c r="D2038" s="31" t="s">
        <v>6118</v>
      </c>
      <c r="E2038" s="31" t="s">
        <v>19619</v>
      </c>
      <c r="F2038" s="31" t="s">
        <v>17097</v>
      </c>
      <c r="G2038" s="31" t="s">
        <v>6119</v>
      </c>
      <c r="H2038" s="31" t="s">
        <v>11615</v>
      </c>
      <c r="I2038" s="31">
        <v>1766</v>
      </c>
      <c r="J2038" s="31" t="e">
        <f ca="1">IF(($AB$2-$AA$2) &gt;= 0,IF(LEN(TEXT((V2038)*100,"00000"))=3,_xlfn.CONCAT(0,TEXT((V2038)*100,"00000")),TEXT((V2038)*100,"00000")),empty)</f>
        <v>#NAME?</v>
      </c>
      <c r="K2038" s="31" t="str">
        <f t="shared" si="195"/>
        <v/>
      </c>
      <c r="L2038" s="31" t="s">
        <v>14578</v>
      </c>
      <c r="M2038" s="31"/>
      <c r="N2038" s="33" t="e">
        <f>MOD(Rapportage!H2038-Rapportage!F2038,1)-P2038</f>
        <v>#VALUE!</v>
      </c>
      <c r="O2038" s="31" t="str">
        <f>IF(Rapportage!G2038="","",Rapportage!G2038-Rapportage!E2038)</f>
        <v/>
      </c>
      <c r="P2038" s="35" t="str">
        <f>IF(Rapportage!K2038="","",(Rapportage!K2038*60)/1440)</f>
        <v/>
      </c>
      <c r="Q2038" s="40" t="str">
        <f>IF(O2038=1,1-((Rapportage!F1227-$X$2)),"")</f>
        <v/>
      </c>
      <c r="R2038" s="40" t="str">
        <f t="shared" si="194"/>
        <v/>
      </c>
      <c r="S2038" s="35" t="str">
        <f>IF(OR(O2038=1,Rapportage!H2038&lt;$X$3),IF(Rapportage!H2038&lt;"00:01","",(Rapportage!H2038-$X$2)),"")</f>
        <v/>
      </c>
      <c r="T2038" s="36" t="str">
        <f t="shared" si="196"/>
        <v/>
      </c>
      <c r="U2038" s="41" t="str">
        <f t="shared" si="197"/>
        <v/>
      </c>
      <c r="V2038" s="36" t="str">
        <f t="shared" si="198"/>
        <v/>
      </c>
      <c r="W2038" s="36" t="str">
        <f t="shared" si="199"/>
        <v/>
      </c>
      <c r="X2038" s="31"/>
      <c r="Y2038" s="31"/>
      <c r="Z2038" s="31" t="s">
        <v>11616</v>
      </c>
      <c r="AA2038" s="31">
        <v>2037</v>
      </c>
      <c r="AB2038" s="31"/>
      <c r="AC2038" s="31"/>
      <c r="AD2038" s="31"/>
      <c r="AE2038" s="31"/>
      <c r="AF2038" s="31"/>
    </row>
    <row r="2039" spans="1:32">
      <c r="A2039" s="31" t="str">
        <f>IF((Rapportage!A2039)="","",_xlfn.CONCAT(REPT("0",4-LEN(Rapportage!A2039)),Rapportage!A2039))</f>
        <v/>
      </c>
      <c r="B2039" s="31" t="s">
        <v>6120</v>
      </c>
      <c r="C2039" s="31" t="str">
        <f>IF((Rapportage!C2039)="","",_xlfn.CONCAT(REPT("0",10-LEN(Rapportage!C2039)),Rapportage!C2039))</f>
        <v/>
      </c>
      <c r="D2039" s="31" t="s">
        <v>6121</v>
      </c>
      <c r="E2039" s="31" t="s">
        <v>19620</v>
      </c>
      <c r="F2039" s="31" t="s">
        <v>17098</v>
      </c>
      <c r="G2039" s="31" t="s">
        <v>6122</v>
      </c>
      <c r="H2039" s="31" t="s">
        <v>11617</v>
      </c>
      <c r="I2039" s="31">
        <v>1766</v>
      </c>
      <c r="J2039" s="31" t="e">
        <f ca="1">IF(($AB$2-$AA$2) &gt;= 0,IF(LEN(TEXT((V2039)*100,"00000"))=3,_xlfn.CONCAT(0,TEXT((V2039)*100,"00000")),TEXT((V2039)*100,"00000")),empty)</f>
        <v>#NAME?</v>
      </c>
      <c r="K2039" s="31" t="str">
        <f t="shared" si="195"/>
        <v/>
      </c>
      <c r="L2039" s="31" t="s">
        <v>14579</v>
      </c>
      <c r="M2039" s="31"/>
      <c r="N2039" s="33" t="e">
        <f>MOD(Rapportage!H2039-Rapportage!F2039,1)-P2039</f>
        <v>#VALUE!</v>
      </c>
      <c r="O2039" s="31" t="str">
        <f>IF(Rapportage!G2039="","",Rapportage!G2039-Rapportage!E2039)</f>
        <v/>
      </c>
      <c r="P2039" s="35" t="str">
        <f>IF(Rapportage!K2039="","",(Rapportage!K2039*60)/1440)</f>
        <v/>
      </c>
      <c r="Q2039" s="40" t="str">
        <f>IF(O2039=1,1-((Rapportage!F1228-$X$2)),"")</f>
        <v/>
      </c>
      <c r="R2039" s="40" t="str">
        <f t="shared" si="194"/>
        <v/>
      </c>
      <c r="S2039" s="35" t="str">
        <f>IF(OR(O2039=1,Rapportage!H2039&lt;$X$3),IF(Rapportage!H2039&lt;"00:01","",(Rapportage!H2039-$X$2)),"")</f>
        <v/>
      </c>
      <c r="T2039" s="36" t="str">
        <f t="shared" si="196"/>
        <v/>
      </c>
      <c r="U2039" s="41" t="str">
        <f t="shared" si="197"/>
        <v/>
      </c>
      <c r="V2039" s="36" t="str">
        <f t="shared" si="198"/>
        <v/>
      </c>
      <c r="W2039" s="36" t="str">
        <f t="shared" si="199"/>
        <v/>
      </c>
      <c r="X2039" s="31"/>
      <c r="Y2039" s="31"/>
      <c r="Z2039" s="31" t="s">
        <v>11618</v>
      </c>
      <c r="AA2039" s="31">
        <v>2038</v>
      </c>
      <c r="AB2039" s="31"/>
      <c r="AC2039" s="31"/>
      <c r="AD2039" s="31"/>
      <c r="AE2039" s="31"/>
      <c r="AF2039" s="31"/>
    </row>
    <row r="2040" spans="1:32">
      <c r="A2040" s="31" t="str">
        <f>IF((Rapportage!A2040)="","",_xlfn.CONCAT(REPT("0",4-LEN(Rapportage!A2040)),Rapportage!A2040))</f>
        <v/>
      </c>
      <c r="B2040" s="31" t="s">
        <v>6123</v>
      </c>
      <c r="C2040" s="31" t="str">
        <f>IF((Rapportage!C2040)="","",_xlfn.CONCAT(REPT("0",10-LEN(Rapportage!C2040)),Rapportage!C2040))</f>
        <v/>
      </c>
      <c r="D2040" s="31" t="s">
        <v>6124</v>
      </c>
      <c r="E2040" s="31" t="s">
        <v>19621</v>
      </c>
      <c r="F2040" s="31" t="s">
        <v>17099</v>
      </c>
      <c r="G2040" s="31" t="s">
        <v>6125</v>
      </c>
      <c r="H2040" s="31" t="s">
        <v>11619</v>
      </c>
      <c r="I2040" s="31">
        <v>1766</v>
      </c>
      <c r="J2040" s="31" t="e">
        <f ca="1">IF(($AB$2-$AA$2) &gt;= 0,IF(LEN(TEXT((V2040)*100,"00000"))=3,_xlfn.CONCAT(0,TEXT((V2040)*100,"00000")),TEXT((V2040)*100,"00000")),empty)</f>
        <v>#NAME?</v>
      </c>
      <c r="K2040" s="31" t="str">
        <f t="shared" si="195"/>
        <v/>
      </c>
      <c r="L2040" s="31" t="s">
        <v>14580</v>
      </c>
      <c r="M2040" s="31"/>
      <c r="N2040" s="33" t="e">
        <f>MOD(Rapportage!H2040-Rapportage!F2040,1)-P2040</f>
        <v>#VALUE!</v>
      </c>
      <c r="O2040" s="31" t="str">
        <f>IF(Rapportage!G2040="","",Rapportage!G2040-Rapportage!E2040)</f>
        <v/>
      </c>
      <c r="P2040" s="35" t="str">
        <f>IF(Rapportage!K2040="","",(Rapportage!K2040*60)/1440)</f>
        <v/>
      </c>
      <c r="Q2040" s="40" t="str">
        <f>IF(O2040=1,1-((Rapportage!F1229-$X$2)),"")</f>
        <v/>
      </c>
      <c r="R2040" s="40" t="str">
        <f t="shared" si="194"/>
        <v/>
      </c>
      <c r="S2040" s="35" t="str">
        <f>IF(OR(O2040=1,Rapportage!H2040&lt;$X$3),IF(Rapportage!H2040&lt;"00:01","",(Rapportage!H2040-$X$2)),"")</f>
        <v/>
      </c>
      <c r="T2040" s="36" t="str">
        <f t="shared" si="196"/>
        <v/>
      </c>
      <c r="U2040" s="41" t="str">
        <f t="shared" si="197"/>
        <v/>
      </c>
      <c r="V2040" s="36" t="str">
        <f t="shared" si="198"/>
        <v/>
      </c>
      <c r="W2040" s="36" t="str">
        <f t="shared" si="199"/>
        <v/>
      </c>
      <c r="X2040" s="31"/>
      <c r="Y2040" s="31"/>
      <c r="Z2040" s="31" t="s">
        <v>11620</v>
      </c>
      <c r="AA2040" s="31">
        <v>2039</v>
      </c>
      <c r="AB2040" s="31"/>
      <c r="AC2040" s="31"/>
      <c r="AD2040" s="31"/>
      <c r="AE2040" s="31"/>
      <c r="AF2040" s="31"/>
    </row>
    <row r="2041" spans="1:32">
      <c r="A2041" s="31" t="str">
        <f>IF((Rapportage!A2041)="","",_xlfn.CONCAT(REPT("0",4-LEN(Rapportage!A2041)),Rapportage!A2041))</f>
        <v/>
      </c>
      <c r="B2041" s="31" t="s">
        <v>6126</v>
      </c>
      <c r="C2041" s="31" t="str">
        <f>IF((Rapportage!C2041)="","",_xlfn.CONCAT(REPT("0",10-LEN(Rapportage!C2041)),Rapportage!C2041))</f>
        <v/>
      </c>
      <c r="D2041" s="31" t="s">
        <v>6127</v>
      </c>
      <c r="E2041" s="31" t="s">
        <v>19622</v>
      </c>
      <c r="F2041" s="31" t="s">
        <v>17100</v>
      </c>
      <c r="G2041" s="31" t="s">
        <v>6128</v>
      </c>
      <c r="H2041" s="31" t="s">
        <v>11621</v>
      </c>
      <c r="I2041" s="31">
        <v>1766</v>
      </c>
      <c r="J2041" s="31" t="e">
        <f ca="1">IF(($AB$2-$AA$2) &gt;= 0,IF(LEN(TEXT((V2041)*100,"00000"))=3,_xlfn.CONCAT(0,TEXT((V2041)*100,"00000")),TEXT((V2041)*100,"00000")),empty)</f>
        <v>#NAME?</v>
      </c>
      <c r="K2041" s="31" t="str">
        <f t="shared" si="195"/>
        <v/>
      </c>
      <c r="L2041" s="31" t="s">
        <v>14581</v>
      </c>
      <c r="M2041" s="31"/>
      <c r="N2041" s="33" t="e">
        <f>MOD(Rapportage!H2041-Rapportage!F2041,1)-P2041</f>
        <v>#VALUE!</v>
      </c>
      <c r="O2041" s="31" t="str">
        <f>IF(Rapportage!G2041="","",Rapportage!G2041-Rapportage!E2041)</f>
        <v/>
      </c>
      <c r="P2041" s="35" t="str">
        <f>IF(Rapportage!K2041="","",(Rapportage!K2041*60)/1440)</f>
        <v/>
      </c>
      <c r="Q2041" s="40" t="str">
        <f>IF(O2041=1,1-((Rapportage!F1230-$X$2)),"")</f>
        <v/>
      </c>
      <c r="R2041" s="40" t="str">
        <f t="shared" si="194"/>
        <v/>
      </c>
      <c r="S2041" s="35" t="str">
        <f>IF(OR(O2041=1,Rapportage!H2041&lt;$X$3),IF(Rapportage!H2041&lt;"00:01","",(Rapportage!H2041-$X$2)),"")</f>
        <v/>
      </c>
      <c r="T2041" s="36" t="str">
        <f t="shared" si="196"/>
        <v/>
      </c>
      <c r="U2041" s="41" t="str">
        <f t="shared" si="197"/>
        <v/>
      </c>
      <c r="V2041" s="36" t="str">
        <f t="shared" si="198"/>
        <v/>
      </c>
      <c r="W2041" s="36" t="str">
        <f t="shared" si="199"/>
        <v/>
      </c>
      <c r="X2041" s="31"/>
      <c r="Y2041" s="31"/>
      <c r="Z2041" s="31" t="s">
        <v>11622</v>
      </c>
      <c r="AA2041" s="31">
        <v>2040</v>
      </c>
      <c r="AB2041" s="31"/>
      <c r="AC2041" s="31"/>
      <c r="AD2041" s="31"/>
      <c r="AE2041" s="31"/>
      <c r="AF2041" s="31"/>
    </row>
    <row r="2042" spans="1:32">
      <c r="A2042" s="31" t="str">
        <f>IF((Rapportage!A2042)="","",_xlfn.CONCAT(REPT("0",4-LEN(Rapportage!A2042)),Rapportage!A2042))</f>
        <v/>
      </c>
      <c r="B2042" s="31" t="s">
        <v>6129</v>
      </c>
      <c r="C2042" s="31" t="str">
        <f>IF((Rapportage!C2042)="","",_xlfn.CONCAT(REPT("0",10-LEN(Rapportage!C2042)),Rapportage!C2042))</f>
        <v/>
      </c>
      <c r="D2042" s="31" t="s">
        <v>6130</v>
      </c>
      <c r="E2042" s="31" t="s">
        <v>19623</v>
      </c>
      <c r="F2042" s="31" t="s">
        <v>17101</v>
      </c>
      <c r="G2042" s="31" t="s">
        <v>6131</v>
      </c>
      <c r="H2042" s="31" t="s">
        <v>11623</v>
      </c>
      <c r="I2042" s="31">
        <v>1766</v>
      </c>
      <c r="J2042" s="31" t="e">
        <f ca="1">IF(($AB$2-$AA$2) &gt;= 0,IF(LEN(TEXT((V2042)*100,"00000"))=3,_xlfn.CONCAT(0,TEXT((V2042)*100,"00000")),TEXT((V2042)*100,"00000")),empty)</f>
        <v>#NAME?</v>
      </c>
      <c r="K2042" s="31" t="str">
        <f t="shared" si="195"/>
        <v/>
      </c>
      <c r="L2042" s="31" t="s">
        <v>14582</v>
      </c>
      <c r="M2042" s="31"/>
      <c r="N2042" s="33" t="e">
        <f>MOD(Rapportage!H2042-Rapportage!F2042,1)-P2042</f>
        <v>#VALUE!</v>
      </c>
      <c r="O2042" s="31" t="str">
        <f>IF(Rapportage!G2042="","",Rapportage!G2042-Rapportage!E2042)</f>
        <v/>
      </c>
      <c r="P2042" s="35" t="str">
        <f>IF(Rapportage!K2042="","",(Rapportage!K2042*60)/1440)</f>
        <v/>
      </c>
      <c r="Q2042" s="40" t="str">
        <f>IF(O2042=1,1-((Rapportage!F1231-$X$2)),"")</f>
        <v/>
      </c>
      <c r="R2042" s="40" t="str">
        <f t="shared" si="194"/>
        <v/>
      </c>
      <c r="S2042" s="35" t="str">
        <f>IF(OR(O2042=1,Rapportage!H2042&lt;$X$3),IF(Rapportage!H2042&lt;"00:01","",(Rapportage!H2042-$X$2)),"")</f>
        <v/>
      </c>
      <c r="T2042" s="36" t="str">
        <f t="shared" si="196"/>
        <v/>
      </c>
      <c r="U2042" s="41" t="str">
        <f t="shared" si="197"/>
        <v/>
      </c>
      <c r="V2042" s="36" t="str">
        <f t="shared" si="198"/>
        <v/>
      </c>
      <c r="W2042" s="36" t="str">
        <f t="shared" si="199"/>
        <v/>
      </c>
      <c r="X2042" s="31"/>
      <c r="Y2042" s="31"/>
      <c r="Z2042" s="31" t="s">
        <v>11624</v>
      </c>
      <c r="AA2042" s="31">
        <v>2041</v>
      </c>
      <c r="AB2042" s="31"/>
      <c r="AC2042" s="31"/>
      <c r="AD2042" s="31"/>
      <c r="AE2042" s="31"/>
      <c r="AF2042" s="31"/>
    </row>
    <row r="2043" spans="1:32">
      <c r="A2043" s="31" t="str">
        <f>IF((Rapportage!A2043)="","",_xlfn.CONCAT(REPT("0",4-LEN(Rapportage!A2043)),Rapportage!A2043))</f>
        <v/>
      </c>
      <c r="B2043" s="31" t="s">
        <v>6132</v>
      </c>
      <c r="C2043" s="31" t="str">
        <f>IF((Rapportage!C2043)="","",_xlfn.CONCAT(REPT("0",10-LEN(Rapportage!C2043)),Rapportage!C2043))</f>
        <v/>
      </c>
      <c r="D2043" s="31" t="s">
        <v>6133</v>
      </c>
      <c r="E2043" s="31" t="s">
        <v>19624</v>
      </c>
      <c r="F2043" s="31" t="s">
        <v>17102</v>
      </c>
      <c r="G2043" s="31" t="s">
        <v>6134</v>
      </c>
      <c r="H2043" s="31" t="s">
        <v>11625</v>
      </c>
      <c r="I2043" s="31">
        <v>1766</v>
      </c>
      <c r="J2043" s="31" t="e">
        <f ca="1">IF(($AB$2-$AA$2) &gt;= 0,IF(LEN(TEXT((V2043)*100,"00000"))=3,_xlfn.CONCAT(0,TEXT((V2043)*100,"00000")),TEXT((V2043)*100,"00000")),empty)</f>
        <v>#NAME?</v>
      </c>
      <c r="K2043" s="31" t="str">
        <f t="shared" si="195"/>
        <v/>
      </c>
      <c r="L2043" s="31" t="s">
        <v>14583</v>
      </c>
      <c r="M2043" s="31"/>
      <c r="N2043" s="33" t="e">
        <f>MOD(Rapportage!H2043-Rapportage!F2043,1)-P2043</f>
        <v>#VALUE!</v>
      </c>
      <c r="O2043" s="31" t="str">
        <f>IF(Rapportage!G2043="","",Rapportage!G2043-Rapportage!E2043)</f>
        <v/>
      </c>
      <c r="P2043" s="35" t="str">
        <f>IF(Rapportage!K2043="","",(Rapportage!K2043*60)/1440)</f>
        <v/>
      </c>
      <c r="Q2043" s="40" t="str">
        <f>IF(O2043=1,1-((Rapportage!F1232-$X$2)),"")</f>
        <v/>
      </c>
      <c r="R2043" s="40" t="str">
        <f t="shared" si="194"/>
        <v/>
      </c>
      <c r="S2043" s="35" t="str">
        <f>IF(OR(O2043=1,Rapportage!H2043&lt;$X$3),IF(Rapportage!H2043&lt;"00:01","",(Rapportage!H2043-$X$2)),"")</f>
        <v/>
      </c>
      <c r="T2043" s="36" t="str">
        <f t="shared" si="196"/>
        <v/>
      </c>
      <c r="U2043" s="41" t="str">
        <f t="shared" si="197"/>
        <v/>
      </c>
      <c r="V2043" s="36" t="str">
        <f t="shared" si="198"/>
        <v/>
      </c>
      <c r="W2043" s="36" t="str">
        <f t="shared" si="199"/>
        <v/>
      </c>
      <c r="X2043" s="31"/>
      <c r="Y2043" s="31"/>
      <c r="Z2043" s="31" t="s">
        <v>11626</v>
      </c>
      <c r="AA2043" s="31">
        <v>2042</v>
      </c>
      <c r="AB2043" s="31"/>
      <c r="AC2043" s="31"/>
      <c r="AD2043" s="31"/>
      <c r="AE2043" s="31"/>
      <c r="AF2043" s="31"/>
    </row>
    <row r="2044" spans="1:32">
      <c r="A2044" s="31" t="str">
        <f>IF((Rapportage!A2044)="","",_xlfn.CONCAT(REPT("0",4-LEN(Rapportage!A2044)),Rapportage!A2044))</f>
        <v/>
      </c>
      <c r="B2044" s="31" t="s">
        <v>6135</v>
      </c>
      <c r="C2044" s="31" t="str">
        <f>IF((Rapportage!C2044)="","",_xlfn.CONCAT(REPT("0",10-LEN(Rapportage!C2044)),Rapportage!C2044))</f>
        <v/>
      </c>
      <c r="D2044" s="31" t="s">
        <v>6136</v>
      </c>
      <c r="E2044" s="31" t="s">
        <v>19625</v>
      </c>
      <c r="F2044" s="31" t="s">
        <v>17103</v>
      </c>
      <c r="G2044" s="31" t="s">
        <v>6137</v>
      </c>
      <c r="H2044" s="31" t="s">
        <v>11627</v>
      </c>
      <c r="I2044" s="31">
        <v>1766</v>
      </c>
      <c r="J2044" s="31" t="e">
        <f ca="1">IF(($AB$2-$AA$2) &gt;= 0,IF(LEN(TEXT((V2044)*100,"00000"))=3,_xlfn.CONCAT(0,TEXT((V2044)*100,"00000")),TEXT((V2044)*100,"00000")),empty)</f>
        <v>#NAME?</v>
      </c>
      <c r="K2044" s="31" t="str">
        <f t="shared" si="195"/>
        <v/>
      </c>
      <c r="L2044" s="31" t="s">
        <v>14584</v>
      </c>
      <c r="M2044" s="31"/>
      <c r="N2044" s="33" t="e">
        <f>MOD(Rapportage!H2044-Rapportage!F2044,1)-P2044</f>
        <v>#VALUE!</v>
      </c>
      <c r="O2044" s="31" t="str">
        <f>IF(Rapportage!G2044="","",Rapportage!G2044-Rapportage!E2044)</f>
        <v/>
      </c>
      <c r="P2044" s="35" t="str">
        <f>IF(Rapportage!K2044="","",(Rapportage!K2044*60)/1440)</f>
        <v/>
      </c>
      <c r="Q2044" s="40" t="str">
        <f>IF(O2044=1,1-((Rapportage!F1233-$X$2)),"")</f>
        <v/>
      </c>
      <c r="R2044" s="40" t="str">
        <f t="shared" si="194"/>
        <v/>
      </c>
      <c r="S2044" s="35" t="str">
        <f>IF(OR(O2044=1,Rapportage!H2044&lt;$X$3),IF(Rapportage!H2044&lt;"00:01","",(Rapportage!H2044-$X$2)),"")</f>
        <v/>
      </c>
      <c r="T2044" s="36" t="str">
        <f t="shared" si="196"/>
        <v/>
      </c>
      <c r="U2044" s="41" t="str">
        <f t="shared" si="197"/>
        <v/>
      </c>
      <c r="V2044" s="36" t="str">
        <f t="shared" si="198"/>
        <v/>
      </c>
      <c r="W2044" s="36" t="str">
        <f t="shared" si="199"/>
        <v/>
      </c>
      <c r="X2044" s="31"/>
      <c r="Y2044" s="31"/>
      <c r="Z2044" s="31" t="s">
        <v>11628</v>
      </c>
      <c r="AA2044" s="31">
        <v>2043</v>
      </c>
      <c r="AB2044" s="31"/>
      <c r="AC2044" s="31"/>
      <c r="AD2044" s="31"/>
      <c r="AE2044" s="31"/>
      <c r="AF2044" s="31"/>
    </row>
    <row r="2045" spans="1:32">
      <c r="A2045" s="31" t="str">
        <f>IF((Rapportage!A2045)="","",_xlfn.CONCAT(REPT("0",4-LEN(Rapportage!A2045)),Rapportage!A2045))</f>
        <v/>
      </c>
      <c r="B2045" s="31" t="s">
        <v>6138</v>
      </c>
      <c r="C2045" s="31" t="str">
        <f>IF((Rapportage!C2045)="","",_xlfn.CONCAT(REPT("0",10-LEN(Rapportage!C2045)),Rapportage!C2045))</f>
        <v/>
      </c>
      <c r="D2045" s="31" t="s">
        <v>6139</v>
      </c>
      <c r="E2045" s="31" t="s">
        <v>19626</v>
      </c>
      <c r="F2045" s="31" t="s">
        <v>17104</v>
      </c>
      <c r="G2045" s="31" t="s">
        <v>6140</v>
      </c>
      <c r="H2045" s="31" t="s">
        <v>11629</v>
      </c>
      <c r="I2045" s="31">
        <v>1766</v>
      </c>
      <c r="J2045" s="31" t="e">
        <f ca="1">IF(($AB$2-$AA$2) &gt;= 0,IF(LEN(TEXT((V2045)*100,"00000"))=3,_xlfn.CONCAT(0,TEXT((V2045)*100,"00000")),TEXT((V2045)*100,"00000")),empty)</f>
        <v>#NAME?</v>
      </c>
      <c r="K2045" s="31" t="str">
        <f t="shared" si="195"/>
        <v/>
      </c>
      <c r="L2045" s="31" t="s">
        <v>14585</v>
      </c>
      <c r="M2045" s="31"/>
      <c r="N2045" s="33" t="e">
        <f>MOD(Rapportage!H2045-Rapportage!F2045,1)-P2045</f>
        <v>#VALUE!</v>
      </c>
      <c r="O2045" s="31" t="str">
        <f>IF(Rapportage!G2045="","",Rapportage!G2045-Rapportage!E2045)</f>
        <v/>
      </c>
      <c r="P2045" s="35" t="str">
        <f>IF(Rapportage!K2045="","",(Rapportage!K2045*60)/1440)</f>
        <v/>
      </c>
      <c r="Q2045" s="40" t="str">
        <f>IF(O2045=1,1-((Rapportage!F1234-$X$2)),"")</f>
        <v/>
      </c>
      <c r="R2045" s="40" t="str">
        <f t="shared" si="194"/>
        <v/>
      </c>
      <c r="S2045" s="35" t="str">
        <f>IF(OR(O2045=1,Rapportage!H2045&lt;$X$3),IF(Rapportage!H2045&lt;"00:01","",(Rapportage!H2045-$X$2)),"")</f>
        <v/>
      </c>
      <c r="T2045" s="36" t="str">
        <f t="shared" si="196"/>
        <v/>
      </c>
      <c r="U2045" s="41" t="str">
        <f t="shared" si="197"/>
        <v/>
      </c>
      <c r="V2045" s="36" t="str">
        <f t="shared" si="198"/>
        <v/>
      </c>
      <c r="W2045" s="36" t="str">
        <f t="shared" si="199"/>
        <v/>
      </c>
      <c r="X2045" s="31"/>
      <c r="Y2045" s="31"/>
      <c r="Z2045" s="31" t="s">
        <v>11630</v>
      </c>
      <c r="AA2045" s="31">
        <v>2044</v>
      </c>
      <c r="AB2045" s="31"/>
      <c r="AC2045" s="31"/>
      <c r="AD2045" s="31"/>
      <c r="AE2045" s="31"/>
      <c r="AF2045" s="31"/>
    </row>
    <row r="2046" spans="1:32">
      <c r="A2046" s="31" t="str">
        <f>IF((Rapportage!A2046)="","",_xlfn.CONCAT(REPT("0",4-LEN(Rapportage!A2046)),Rapportage!A2046))</f>
        <v/>
      </c>
      <c r="B2046" s="31" t="s">
        <v>6141</v>
      </c>
      <c r="C2046" s="31" t="str">
        <f>IF((Rapportage!C2046)="","",_xlfn.CONCAT(REPT("0",10-LEN(Rapportage!C2046)),Rapportage!C2046))</f>
        <v/>
      </c>
      <c r="D2046" s="31" t="s">
        <v>6142</v>
      </c>
      <c r="E2046" s="31" t="s">
        <v>19627</v>
      </c>
      <c r="F2046" s="31" t="s">
        <v>17105</v>
      </c>
      <c r="G2046" s="31" t="s">
        <v>6143</v>
      </c>
      <c r="H2046" s="31" t="s">
        <v>11631</v>
      </c>
      <c r="I2046" s="31">
        <v>1766</v>
      </c>
      <c r="J2046" s="31" t="e">
        <f ca="1">IF(($AB$2-$AA$2) &gt;= 0,IF(LEN(TEXT((V2046)*100,"00000"))=3,_xlfn.CONCAT(0,TEXT((V2046)*100,"00000")),TEXT((V2046)*100,"00000")),empty)</f>
        <v>#NAME?</v>
      </c>
      <c r="K2046" s="31" t="str">
        <f t="shared" si="195"/>
        <v/>
      </c>
      <c r="L2046" s="31" t="s">
        <v>14586</v>
      </c>
      <c r="M2046" s="31"/>
      <c r="N2046" s="33" t="e">
        <f>MOD(Rapportage!H2046-Rapportage!F2046,1)-P2046</f>
        <v>#VALUE!</v>
      </c>
      <c r="O2046" s="31" t="str">
        <f>IF(Rapportage!G2046="","",Rapportage!G2046-Rapportage!E2046)</f>
        <v/>
      </c>
      <c r="P2046" s="35" t="str">
        <f>IF(Rapportage!K2046="","",(Rapportage!K2046*60)/1440)</f>
        <v/>
      </c>
      <c r="Q2046" s="40" t="str">
        <f>IF(O2046=1,1-((Rapportage!F1235-$X$2)),"")</f>
        <v/>
      </c>
      <c r="R2046" s="40" t="str">
        <f t="shared" si="194"/>
        <v/>
      </c>
      <c r="S2046" s="35" t="str">
        <f>IF(OR(O2046=1,Rapportage!H2046&lt;$X$3),IF(Rapportage!H2046&lt;"00:01","",(Rapportage!H2046-$X$2)),"")</f>
        <v/>
      </c>
      <c r="T2046" s="36" t="str">
        <f t="shared" si="196"/>
        <v/>
      </c>
      <c r="U2046" s="41" t="str">
        <f t="shared" si="197"/>
        <v/>
      </c>
      <c r="V2046" s="36" t="str">
        <f t="shared" si="198"/>
        <v/>
      </c>
      <c r="W2046" s="36" t="str">
        <f t="shared" si="199"/>
        <v/>
      </c>
      <c r="X2046" s="31"/>
      <c r="Y2046" s="31"/>
      <c r="Z2046" s="31" t="s">
        <v>11632</v>
      </c>
      <c r="AA2046" s="31">
        <v>2045</v>
      </c>
      <c r="AB2046" s="31"/>
      <c r="AC2046" s="31"/>
      <c r="AD2046" s="31"/>
      <c r="AE2046" s="31"/>
      <c r="AF2046" s="31"/>
    </row>
    <row r="2047" spans="1:32">
      <c r="A2047" s="31" t="str">
        <f>IF((Rapportage!A2047)="","",_xlfn.CONCAT(REPT("0",4-LEN(Rapportage!A2047)),Rapportage!A2047))</f>
        <v/>
      </c>
      <c r="B2047" s="31" t="s">
        <v>6144</v>
      </c>
      <c r="C2047" s="31" t="str">
        <f>IF((Rapportage!C2047)="","",_xlfn.CONCAT(REPT("0",10-LEN(Rapportage!C2047)),Rapportage!C2047))</f>
        <v/>
      </c>
      <c r="D2047" s="31" t="s">
        <v>6145</v>
      </c>
      <c r="E2047" s="31" t="s">
        <v>19628</v>
      </c>
      <c r="F2047" s="31" t="s">
        <v>17106</v>
      </c>
      <c r="G2047" s="31" t="s">
        <v>6146</v>
      </c>
      <c r="H2047" s="31" t="s">
        <v>11633</v>
      </c>
      <c r="I2047" s="31">
        <v>1766</v>
      </c>
      <c r="J2047" s="31" t="e">
        <f ca="1">IF(($AB$2-$AA$2) &gt;= 0,IF(LEN(TEXT((V2047)*100,"00000"))=3,_xlfn.CONCAT(0,TEXT((V2047)*100,"00000")),TEXT((V2047)*100,"00000")),empty)</f>
        <v>#NAME?</v>
      </c>
      <c r="K2047" s="31" t="str">
        <f t="shared" si="195"/>
        <v/>
      </c>
      <c r="L2047" s="31" t="s">
        <v>14587</v>
      </c>
      <c r="M2047" s="31"/>
      <c r="N2047" s="33" t="e">
        <f>MOD(Rapportage!H2047-Rapportage!F2047,1)-P2047</f>
        <v>#VALUE!</v>
      </c>
      <c r="O2047" s="31" t="str">
        <f>IF(Rapportage!G2047="","",Rapportage!G2047-Rapportage!E2047)</f>
        <v/>
      </c>
      <c r="P2047" s="35" t="str">
        <f>IF(Rapportage!K2047="","",(Rapportage!K2047*60)/1440)</f>
        <v/>
      </c>
      <c r="Q2047" s="40" t="str">
        <f>IF(O2047=1,1-((Rapportage!F1236-$X$2)),"")</f>
        <v/>
      </c>
      <c r="R2047" s="40" t="str">
        <f t="shared" si="194"/>
        <v/>
      </c>
      <c r="S2047" s="35" t="str">
        <f>IF(OR(O2047=1,Rapportage!H2047&lt;$X$3),IF(Rapportage!H2047&lt;"00:01","",(Rapportage!H2047-$X$2)),"")</f>
        <v/>
      </c>
      <c r="T2047" s="36" t="str">
        <f t="shared" si="196"/>
        <v/>
      </c>
      <c r="U2047" s="41" t="str">
        <f t="shared" si="197"/>
        <v/>
      </c>
      <c r="V2047" s="36" t="str">
        <f t="shared" si="198"/>
        <v/>
      </c>
      <c r="W2047" s="36" t="str">
        <f t="shared" si="199"/>
        <v/>
      </c>
      <c r="X2047" s="31"/>
      <c r="Y2047" s="31"/>
      <c r="Z2047" s="31" t="s">
        <v>11634</v>
      </c>
      <c r="AA2047" s="31">
        <v>2046</v>
      </c>
      <c r="AB2047" s="31"/>
      <c r="AC2047" s="31"/>
      <c r="AD2047" s="31"/>
      <c r="AE2047" s="31"/>
      <c r="AF2047" s="31"/>
    </row>
    <row r="2048" spans="1:32">
      <c r="A2048" s="31" t="str">
        <f>IF((Rapportage!A2048)="","",_xlfn.CONCAT(REPT("0",4-LEN(Rapportage!A2048)),Rapportage!A2048))</f>
        <v/>
      </c>
      <c r="B2048" s="31" t="s">
        <v>6147</v>
      </c>
      <c r="C2048" s="31" t="str">
        <f>IF((Rapportage!C2048)="","",_xlfn.CONCAT(REPT("0",10-LEN(Rapportage!C2048)),Rapportage!C2048))</f>
        <v/>
      </c>
      <c r="D2048" s="31" t="s">
        <v>6148</v>
      </c>
      <c r="E2048" s="31" t="s">
        <v>19629</v>
      </c>
      <c r="F2048" s="31" t="s">
        <v>17107</v>
      </c>
      <c r="G2048" s="31" t="s">
        <v>6149</v>
      </c>
      <c r="H2048" s="31" t="s">
        <v>11635</v>
      </c>
      <c r="I2048" s="31">
        <v>1766</v>
      </c>
      <c r="J2048" s="31" t="e">
        <f ca="1">IF(($AB$2-$AA$2) &gt;= 0,IF(LEN(TEXT((V2048)*100,"00000"))=3,_xlfn.CONCAT(0,TEXT((V2048)*100,"00000")),TEXT((V2048)*100,"00000")),empty)</f>
        <v>#NAME?</v>
      </c>
      <c r="K2048" s="31" t="str">
        <f t="shared" si="195"/>
        <v/>
      </c>
      <c r="L2048" s="31" t="s">
        <v>14588</v>
      </c>
      <c r="M2048" s="31"/>
      <c r="N2048" s="33" t="e">
        <f>MOD(Rapportage!H2048-Rapportage!F2048,1)-P2048</f>
        <v>#VALUE!</v>
      </c>
      <c r="O2048" s="31" t="str">
        <f>IF(Rapportage!G2048="","",Rapportage!G2048-Rapportage!E2048)</f>
        <v/>
      </c>
      <c r="P2048" s="35" t="str">
        <f>IF(Rapportage!K2048="","",(Rapportage!K2048*60)/1440)</f>
        <v/>
      </c>
      <c r="Q2048" s="40" t="str">
        <f>IF(O2048=1,1-((Rapportage!F1237-$X$2)),"")</f>
        <v/>
      </c>
      <c r="R2048" s="40" t="str">
        <f t="shared" si="194"/>
        <v/>
      </c>
      <c r="S2048" s="35" t="str">
        <f>IF(OR(O2048=1,Rapportage!H2048&lt;$X$3),IF(Rapportage!H2048&lt;"00:01","",(Rapportage!H2048-$X$2)),"")</f>
        <v/>
      </c>
      <c r="T2048" s="36" t="str">
        <f t="shared" si="196"/>
        <v/>
      </c>
      <c r="U2048" s="41" t="str">
        <f t="shared" si="197"/>
        <v/>
      </c>
      <c r="V2048" s="36" t="str">
        <f t="shared" si="198"/>
        <v/>
      </c>
      <c r="W2048" s="36" t="str">
        <f t="shared" si="199"/>
        <v/>
      </c>
      <c r="X2048" s="31"/>
      <c r="Y2048" s="31"/>
      <c r="Z2048" s="31" t="s">
        <v>11636</v>
      </c>
      <c r="AA2048" s="31">
        <v>2047</v>
      </c>
      <c r="AB2048" s="31"/>
      <c r="AC2048" s="31"/>
      <c r="AD2048" s="31"/>
      <c r="AE2048" s="31"/>
      <c r="AF2048" s="31"/>
    </row>
    <row r="2049" spans="1:32">
      <c r="A2049" s="31" t="str">
        <f>IF((Rapportage!A2049)="","",_xlfn.CONCAT(REPT("0",4-LEN(Rapportage!A2049)),Rapportage!A2049))</f>
        <v/>
      </c>
      <c r="B2049" s="31" t="s">
        <v>6150</v>
      </c>
      <c r="C2049" s="31" t="str">
        <f>IF((Rapportage!C2049)="","",_xlfn.CONCAT(REPT("0",10-LEN(Rapportage!C2049)),Rapportage!C2049))</f>
        <v/>
      </c>
      <c r="D2049" s="31" t="s">
        <v>6151</v>
      </c>
      <c r="E2049" s="31" t="s">
        <v>19630</v>
      </c>
      <c r="F2049" s="31" t="s">
        <v>17108</v>
      </c>
      <c r="G2049" s="31" t="s">
        <v>6152</v>
      </c>
      <c r="H2049" s="31" t="s">
        <v>11637</v>
      </c>
      <c r="I2049" s="31">
        <v>1766</v>
      </c>
      <c r="J2049" s="31" t="e">
        <f ca="1">IF(($AB$2-$AA$2) &gt;= 0,IF(LEN(TEXT((V2049)*100,"00000"))=3,_xlfn.CONCAT(0,TEXT((V2049)*100,"00000")),TEXT((V2049)*100,"00000")),empty)</f>
        <v>#NAME?</v>
      </c>
      <c r="K2049" s="31" t="str">
        <f t="shared" si="195"/>
        <v/>
      </c>
      <c r="L2049" s="31" t="s">
        <v>14589</v>
      </c>
      <c r="M2049" s="31"/>
      <c r="N2049" s="33" t="e">
        <f>MOD(Rapportage!H2049-Rapportage!F2049,1)-P2049</f>
        <v>#VALUE!</v>
      </c>
      <c r="O2049" s="31" t="str">
        <f>IF(Rapportage!G2049="","",Rapportage!G2049-Rapportage!E2049)</f>
        <v/>
      </c>
      <c r="P2049" s="35" t="str">
        <f>IF(Rapportage!K2049="","",(Rapportage!K2049*60)/1440)</f>
        <v/>
      </c>
      <c r="Q2049" s="40" t="str">
        <f>IF(O2049=1,1-((Rapportage!F1238-$X$2)),"")</f>
        <v/>
      </c>
      <c r="R2049" s="40" t="str">
        <f t="shared" si="194"/>
        <v/>
      </c>
      <c r="S2049" s="35" t="str">
        <f>IF(OR(O2049=1,Rapportage!H2049&lt;$X$3),IF(Rapportage!H2049&lt;"00:01","",(Rapportage!H2049-$X$2)),"")</f>
        <v/>
      </c>
      <c r="T2049" s="36" t="str">
        <f t="shared" si="196"/>
        <v/>
      </c>
      <c r="U2049" s="41" t="str">
        <f t="shared" si="197"/>
        <v/>
      </c>
      <c r="V2049" s="36" t="str">
        <f t="shared" si="198"/>
        <v/>
      </c>
      <c r="W2049" s="36" t="str">
        <f t="shared" si="199"/>
        <v/>
      </c>
      <c r="X2049" s="31"/>
      <c r="Y2049" s="31"/>
      <c r="Z2049" s="31" t="s">
        <v>11638</v>
      </c>
      <c r="AA2049" s="31">
        <v>2048</v>
      </c>
      <c r="AB2049" s="31"/>
      <c r="AC2049" s="31"/>
      <c r="AD2049" s="31"/>
      <c r="AE2049" s="31"/>
      <c r="AF2049" s="31"/>
    </row>
    <row r="2050" spans="1:32">
      <c r="A2050" s="31" t="str">
        <f>IF((Rapportage!A2050)="","",_xlfn.CONCAT(REPT("0",4-LEN(Rapportage!A2050)),Rapportage!A2050))</f>
        <v/>
      </c>
      <c r="B2050" s="31" t="s">
        <v>6153</v>
      </c>
      <c r="C2050" s="31" t="str">
        <f>IF((Rapportage!C2050)="","",_xlfn.CONCAT(REPT("0",10-LEN(Rapportage!C2050)),Rapportage!C2050))</f>
        <v/>
      </c>
      <c r="D2050" s="31" t="s">
        <v>6154</v>
      </c>
      <c r="E2050" s="31" t="s">
        <v>19631</v>
      </c>
      <c r="F2050" s="31" t="s">
        <v>17109</v>
      </c>
      <c r="G2050" s="31" t="s">
        <v>6155</v>
      </c>
      <c r="H2050" s="31" t="s">
        <v>11639</v>
      </c>
      <c r="I2050" s="31">
        <v>1766</v>
      </c>
      <c r="J2050" s="31" t="e">
        <f ca="1">IF(($AB$2-$AA$2) &gt;= 0,IF(LEN(TEXT((V2050)*100,"00000"))=3,_xlfn.CONCAT(0,TEXT((V2050)*100,"00000")),TEXT((V2050)*100,"00000")),empty)</f>
        <v>#NAME?</v>
      </c>
      <c r="K2050" s="31" t="str">
        <f t="shared" si="195"/>
        <v/>
      </c>
      <c r="L2050" s="31" t="s">
        <v>14590</v>
      </c>
      <c r="M2050" s="31"/>
      <c r="N2050" s="33" t="e">
        <f>MOD(Rapportage!H2050-Rapportage!F2050,1)-P2050</f>
        <v>#VALUE!</v>
      </c>
      <c r="O2050" s="31" t="str">
        <f>IF(Rapportage!G2050="","",Rapportage!G2050-Rapportage!E2050)</f>
        <v/>
      </c>
      <c r="P2050" s="35" t="str">
        <f>IF(Rapportage!K2050="","",(Rapportage!K2050*60)/1440)</f>
        <v/>
      </c>
      <c r="Q2050" s="40" t="str">
        <f>IF(O2050=1,1-((Rapportage!F1239-$X$2)),"")</f>
        <v/>
      </c>
      <c r="R2050" s="40" t="str">
        <f t="shared" ref="R2050:R2113" si="200">IF(Q2050="","",(Q2050-N2050))</f>
        <v/>
      </c>
      <c r="S2050" s="35" t="str">
        <f>IF(OR(O2050=1,Rapportage!H2050&lt;$X$3),IF(Rapportage!H2050&lt;"00:01","",(Rapportage!H2050-$X$2)),"")</f>
        <v/>
      </c>
      <c r="T2050" s="36" t="str">
        <f t="shared" si="196"/>
        <v/>
      </c>
      <c r="U2050" s="41" t="str">
        <f t="shared" si="197"/>
        <v/>
      </c>
      <c r="V2050" s="36" t="str">
        <f t="shared" si="198"/>
        <v/>
      </c>
      <c r="W2050" s="36" t="str">
        <f t="shared" si="199"/>
        <v/>
      </c>
      <c r="X2050" s="31"/>
      <c r="Y2050" s="31"/>
      <c r="Z2050" s="31" t="s">
        <v>11640</v>
      </c>
      <c r="AA2050" s="31">
        <v>2049</v>
      </c>
      <c r="AB2050" s="31"/>
      <c r="AC2050" s="31"/>
      <c r="AD2050" s="31"/>
      <c r="AE2050" s="31"/>
      <c r="AF2050" s="31"/>
    </row>
    <row r="2051" spans="1:32">
      <c r="A2051" s="31" t="str">
        <f>IF((Rapportage!A2051)="","",_xlfn.CONCAT(REPT("0",4-LEN(Rapportage!A2051)),Rapportage!A2051))</f>
        <v/>
      </c>
      <c r="B2051" s="31" t="s">
        <v>6156</v>
      </c>
      <c r="C2051" s="31" t="str">
        <f>IF((Rapportage!C2051)="","",_xlfn.CONCAT(REPT("0",10-LEN(Rapportage!C2051)),Rapportage!C2051))</f>
        <v/>
      </c>
      <c r="D2051" s="31" t="s">
        <v>6157</v>
      </c>
      <c r="E2051" s="31" t="s">
        <v>19632</v>
      </c>
      <c r="F2051" s="31" t="s">
        <v>17110</v>
      </c>
      <c r="G2051" s="31" t="s">
        <v>6158</v>
      </c>
      <c r="H2051" s="31" t="s">
        <v>11641</v>
      </c>
      <c r="I2051" s="31">
        <v>1766</v>
      </c>
      <c r="J2051" s="31" t="e">
        <f ca="1">IF(($AB$2-$AA$2) &gt;= 0,IF(LEN(TEXT((V2051)*100,"00000"))=3,_xlfn.CONCAT(0,TEXT((V2051)*100,"00000")),TEXT((V2051)*100,"00000")),empty)</f>
        <v>#NAME?</v>
      </c>
      <c r="K2051" s="31" t="str">
        <f t="shared" ref="K2051:K2114" si="201">IF(W2051="","",IF(LEN(TEXT((W2051)*100,"00000"))=3,_xlfn.CONCAT(0,TEXT((W2051)*100,"00000")),TEXT((W2051)*100,"00000")))</f>
        <v/>
      </c>
      <c r="L2051" s="31" t="s">
        <v>14591</v>
      </c>
      <c r="M2051" s="31"/>
      <c r="N2051" s="33" t="e">
        <f>MOD(Rapportage!H2051-Rapportage!F2051,1)-P2051</f>
        <v>#VALUE!</v>
      </c>
      <c r="O2051" s="31" t="str">
        <f>IF(Rapportage!G2051="","",Rapportage!G2051-Rapportage!E2051)</f>
        <v/>
      </c>
      <c r="P2051" s="35" t="str">
        <f>IF(Rapportage!K2051="","",(Rapportage!K2051*60)/1440)</f>
        <v/>
      </c>
      <c r="Q2051" s="40" t="str">
        <f>IF(O2051=1,1-((Rapportage!F1240-$X$2)),"")</f>
        <v/>
      </c>
      <c r="R2051" s="40" t="str">
        <f t="shared" si="200"/>
        <v/>
      </c>
      <c r="S2051" s="35" t="str">
        <f>IF(OR(O2051=1,Rapportage!H2051&lt;$X$3),IF(Rapportage!H2051&lt;"00:01","",(Rapportage!H2051-$X$2)),"")</f>
        <v/>
      </c>
      <c r="T2051" s="36" t="str">
        <f t="shared" si="196"/>
        <v/>
      </c>
      <c r="U2051" s="41" t="str">
        <f t="shared" si="197"/>
        <v/>
      </c>
      <c r="V2051" s="36" t="str">
        <f t="shared" si="198"/>
        <v/>
      </c>
      <c r="W2051" s="36" t="str">
        <f t="shared" si="199"/>
        <v/>
      </c>
      <c r="X2051" s="31"/>
      <c r="Y2051" s="31"/>
      <c r="Z2051" s="31" t="s">
        <v>11642</v>
      </c>
      <c r="AA2051" s="31">
        <v>2050</v>
      </c>
      <c r="AB2051" s="31"/>
      <c r="AC2051" s="31"/>
      <c r="AD2051" s="31"/>
      <c r="AE2051" s="31"/>
      <c r="AF2051" s="31"/>
    </row>
    <row r="2052" spans="1:32">
      <c r="A2052" s="31" t="str">
        <f>IF((Rapportage!A2052)="","",_xlfn.CONCAT(REPT("0",4-LEN(Rapportage!A2052)),Rapportage!A2052))</f>
        <v/>
      </c>
      <c r="B2052" s="31" t="s">
        <v>6159</v>
      </c>
      <c r="C2052" s="31" t="str">
        <f>IF((Rapportage!C2052)="","",_xlfn.CONCAT(REPT("0",10-LEN(Rapportage!C2052)),Rapportage!C2052))</f>
        <v/>
      </c>
      <c r="D2052" s="31" t="s">
        <v>6160</v>
      </c>
      <c r="E2052" s="31" t="s">
        <v>19633</v>
      </c>
      <c r="F2052" s="31" t="s">
        <v>17111</v>
      </c>
      <c r="G2052" s="31" t="s">
        <v>6161</v>
      </c>
      <c r="H2052" s="31" t="s">
        <v>11643</v>
      </c>
      <c r="I2052" s="31">
        <v>1766</v>
      </c>
      <c r="J2052" s="31" t="e">
        <f ca="1">IF(($AB$2-$AA$2) &gt;= 0,IF(LEN(TEXT((V2052)*100,"00000"))=3,_xlfn.CONCAT(0,TEXT((V2052)*100,"00000")),TEXT((V2052)*100,"00000")),empty)</f>
        <v>#NAME?</v>
      </c>
      <c r="K2052" s="31" t="str">
        <f t="shared" si="201"/>
        <v/>
      </c>
      <c r="L2052" s="31" t="s">
        <v>14592</v>
      </c>
      <c r="M2052" s="31"/>
      <c r="N2052" s="33" t="e">
        <f>MOD(Rapportage!H2052-Rapportage!F2052,1)-P2052</f>
        <v>#VALUE!</v>
      </c>
      <c r="O2052" s="31" t="str">
        <f>IF(Rapportage!G2052="","",Rapportage!G2052-Rapportage!E2052)</f>
        <v/>
      </c>
      <c r="P2052" s="35" t="str">
        <f>IF(Rapportage!K2052="","",(Rapportage!K2052*60)/1440)</f>
        <v/>
      </c>
      <c r="Q2052" s="40" t="str">
        <f>IF(O2052=1,1-((Rapportage!F1241-$X$2)),"")</f>
        <v/>
      </c>
      <c r="R2052" s="40" t="str">
        <f t="shared" si="200"/>
        <v/>
      </c>
      <c r="S2052" s="35" t="str">
        <f>IF(OR(O2052=1,Rapportage!H2052&lt;$X$3),IF(Rapportage!H2052&lt;"00:01","",(Rapportage!H2052-$X$2)),"")</f>
        <v/>
      </c>
      <c r="T2052" s="36" t="str">
        <f t="shared" si="196"/>
        <v/>
      </c>
      <c r="U2052" s="41" t="str">
        <f t="shared" si="197"/>
        <v/>
      </c>
      <c r="V2052" s="36" t="str">
        <f t="shared" si="198"/>
        <v/>
      </c>
      <c r="W2052" s="36" t="str">
        <f t="shared" si="199"/>
        <v/>
      </c>
      <c r="X2052" s="31"/>
      <c r="Y2052" s="31"/>
      <c r="Z2052" s="31" t="s">
        <v>11644</v>
      </c>
      <c r="AA2052" s="31">
        <v>2051</v>
      </c>
      <c r="AB2052" s="31"/>
      <c r="AC2052" s="31"/>
      <c r="AD2052" s="31"/>
      <c r="AE2052" s="31"/>
      <c r="AF2052" s="31"/>
    </row>
    <row r="2053" spans="1:32">
      <c r="A2053" s="31" t="str">
        <f>IF((Rapportage!A2053)="","",_xlfn.CONCAT(REPT("0",4-LEN(Rapportage!A2053)),Rapportage!A2053))</f>
        <v/>
      </c>
      <c r="B2053" s="31" t="s">
        <v>6162</v>
      </c>
      <c r="C2053" s="31" t="str">
        <f>IF((Rapportage!C2053)="","",_xlfn.CONCAT(REPT("0",10-LEN(Rapportage!C2053)),Rapportage!C2053))</f>
        <v/>
      </c>
      <c r="D2053" s="31" t="s">
        <v>6163</v>
      </c>
      <c r="E2053" s="31" t="s">
        <v>19634</v>
      </c>
      <c r="F2053" s="31" t="s">
        <v>17112</v>
      </c>
      <c r="G2053" s="31" t="s">
        <v>6164</v>
      </c>
      <c r="H2053" s="31" t="s">
        <v>11645</v>
      </c>
      <c r="I2053" s="31">
        <v>1766</v>
      </c>
      <c r="J2053" s="31" t="e">
        <f ca="1">IF(($AB$2-$AA$2) &gt;= 0,IF(LEN(TEXT((V2053)*100,"00000"))=3,_xlfn.CONCAT(0,TEXT((V2053)*100,"00000")),TEXT((V2053)*100,"00000")),empty)</f>
        <v>#NAME?</v>
      </c>
      <c r="K2053" s="31" t="str">
        <f t="shared" si="201"/>
        <v/>
      </c>
      <c r="L2053" s="31" t="s">
        <v>14593</v>
      </c>
      <c r="M2053" s="31"/>
      <c r="N2053" s="33" t="e">
        <f>MOD(Rapportage!H2053-Rapportage!F2053,1)-P2053</f>
        <v>#VALUE!</v>
      </c>
      <c r="O2053" s="31" t="str">
        <f>IF(Rapportage!G2053="","",Rapportage!G2053-Rapportage!E2053)</f>
        <v/>
      </c>
      <c r="P2053" s="35" t="str">
        <f>IF(Rapportage!K2053="","",(Rapportage!K2053*60)/1440)</f>
        <v/>
      </c>
      <c r="Q2053" s="40" t="str">
        <f>IF(O2053=1,1-((Rapportage!F1242-$X$2)),"")</f>
        <v/>
      </c>
      <c r="R2053" s="40" t="str">
        <f t="shared" si="200"/>
        <v/>
      </c>
      <c r="S2053" s="35" t="str">
        <f>IF(OR(O2053=1,Rapportage!H2053&lt;$X$3),IF(Rapportage!H2053&lt;"00:01","",(Rapportage!H2053-$X$2)),"")</f>
        <v/>
      </c>
      <c r="T2053" s="36" t="str">
        <f t="shared" si="196"/>
        <v/>
      </c>
      <c r="U2053" s="41" t="str">
        <f t="shared" si="197"/>
        <v/>
      </c>
      <c r="V2053" s="36" t="str">
        <f t="shared" si="198"/>
        <v/>
      </c>
      <c r="W2053" s="36" t="str">
        <f t="shared" si="199"/>
        <v/>
      </c>
      <c r="X2053" s="31"/>
      <c r="Y2053" s="31"/>
      <c r="Z2053" s="31" t="s">
        <v>11646</v>
      </c>
      <c r="AA2053" s="31">
        <v>2052</v>
      </c>
      <c r="AB2053" s="31"/>
      <c r="AC2053" s="31"/>
      <c r="AD2053" s="31"/>
      <c r="AE2053" s="31"/>
      <c r="AF2053" s="31"/>
    </row>
    <row r="2054" spans="1:32">
      <c r="A2054" s="31" t="str">
        <f>IF((Rapportage!A2054)="","",_xlfn.CONCAT(REPT("0",4-LEN(Rapportage!A2054)),Rapportage!A2054))</f>
        <v/>
      </c>
      <c r="B2054" s="31" t="s">
        <v>6165</v>
      </c>
      <c r="C2054" s="31" t="str">
        <f>IF((Rapportage!C2054)="","",_xlfn.CONCAT(REPT("0",10-LEN(Rapportage!C2054)),Rapportage!C2054))</f>
        <v/>
      </c>
      <c r="D2054" s="31" t="s">
        <v>6166</v>
      </c>
      <c r="E2054" s="31" t="s">
        <v>19635</v>
      </c>
      <c r="F2054" s="31" t="s">
        <v>17113</v>
      </c>
      <c r="G2054" s="31" t="s">
        <v>6167</v>
      </c>
      <c r="H2054" s="31" t="s">
        <v>11647</v>
      </c>
      <c r="I2054" s="31">
        <v>1766</v>
      </c>
      <c r="J2054" s="31" t="e">
        <f ca="1">IF(($AB$2-$AA$2) &gt;= 0,IF(LEN(TEXT((V2054)*100,"00000"))=3,_xlfn.CONCAT(0,TEXT((V2054)*100,"00000")),TEXT((V2054)*100,"00000")),empty)</f>
        <v>#NAME?</v>
      </c>
      <c r="K2054" s="31" t="str">
        <f t="shared" si="201"/>
        <v/>
      </c>
      <c r="L2054" s="31" t="s">
        <v>14594</v>
      </c>
      <c r="M2054" s="31"/>
      <c r="N2054" s="33" t="e">
        <f>MOD(Rapportage!H2054-Rapportage!F2054,1)-P2054</f>
        <v>#VALUE!</v>
      </c>
      <c r="O2054" s="31" t="str">
        <f>IF(Rapportage!G2054="","",Rapportage!G2054-Rapportage!E2054)</f>
        <v/>
      </c>
      <c r="P2054" s="35" t="str">
        <f>IF(Rapportage!K2054="","",(Rapportage!K2054*60)/1440)</f>
        <v/>
      </c>
      <c r="Q2054" s="40" t="str">
        <f>IF(O2054=1,1-((Rapportage!F1243-$X$2)),"")</f>
        <v/>
      </c>
      <c r="R2054" s="40" t="str">
        <f t="shared" si="200"/>
        <v/>
      </c>
      <c r="S2054" s="35" t="str">
        <f>IF(OR(O2054=1,Rapportage!H2054&lt;$X$3),IF(Rapportage!H2054&lt;"00:01","",(Rapportage!H2054-$X$2)),"")</f>
        <v/>
      </c>
      <c r="T2054" s="36" t="str">
        <f t="shared" si="196"/>
        <v/>
      </c>
      <c r="U2054" s="41" t="str">
        <f t="shared" si="197"/>
        <v/>
      </c>
      <c r="V2054" s="36" t="str">
        <f t="shared" si="198"/>
        <v/>
      </c>
      <c r="W2054" s="36" t="str">
        <f t="shared" si="199"/>
        <v/>
      </c>
      <c r="X2054" s="31"/>
      <c r="Y2054" s="31"/>
      <c r="Z2054" s="31" t="s">
        <v>11648</v>
      </c>
      <c r="AA2054" s="31">
        <v>2053</v>
      </c>
      <c r="AB2054" s="31"/>
      <c r="AC2054" s="31"/>
      <c r="AD2054" s="31"/>
      <c r="AE2054" s="31"/>
      <c r="AF2054" s="31"/>
    </row>
    <row r="2055" spans="1:32">
      <c r="A2055" s="31" t="str">
        <f>IF((Rapportage!A2055)="","",_xlfn.CONCAT(REPT("0",4-LEN(Rapportage!A2055)),Rapportage!A2055))</f>
        <v/>
      </c>
      <c r="B2055" s="31" t="s">
        <v>6168</v>
      </c>
      <c r="C2055" s="31" t="str">
        <f>IF((Rapportage!C2055)="","",_xlfn.CONCAT(REPT("0",10-LEN(Rapportage!C2055)),Rapportage!C2055))</f>
        <v/>
      </c>
      <c r="D2055" s="31" t="s">
        <v>6169</v>
      </c>
      <c r="E2055" s="31" t="s">
        <v>19636</v>
      </c>
      <c r="F2055" s="31" t="s">
        <v>17114</v>
      </c>
      <c r="G2055" s="31" t="s">
        <v>6170</v>
      </c>
      <c r="H2055" s="31" t="s">
        <v>11649</v>
      </c>
      <c r="I2055" s="31">
        <v>1766</v>
      </c>
      <c r="J2055" s="31" t="e">
        <f ca="1">IF(($AB$2-$AA$2) &gt;= 0,IF(LEN(TEXT((V2055)*100,"00000"))=3,_xlfn.CONCAT(0,TEXT((V2055)*100,"00000")),TEXT((V2055)*100,"00000")),empty)</f>
        <v>#NAME?</v>
      </c>
      <c r="K2055" s="31" t="str">
        <f t="shared" si="201"/>
        <v/>
      </c>
      <c r="L2055" s="31" t="s">
        <v>14595</v>
      </c>
      <c r="M2055" s="31"/>
      <c r="N2055" s="33" t="e">
        <f>MOD(Rapportage!H2055-Rapportage!F2055,1)-P2055</f>
        <v>#VALUE!</v>
      </c>
      <c r="O2055" s="31" t="str">
        <f>IF(Rapportage!G2055="","",Rapportage!G2055-Rapportage!E2055)</f>
        <v/>
      </c>
      <c r="P2055" s="35" t="str">
        <f>IF(Rapportage!K2055="","",(Rapportage!K2055*60)/1440)</f>
        <v/>
      </c>
      <c r="Q2055" s="40" t="str">
        <f>IF(O2055=1,1-((Rapportage!F1244-$X$2)),"")</f>
        <v/>
      </c>
      <c r="R2055" s="40" t="str">
        <f t="shared" si="200"/>
        <v/>
      </c>
      <c r="S2055" s="35" t="str">
        <f>IF(OR(O2055=1,Rapportage!H2055&lt;$X$3),IF(Rapportage!H2055&lt;"00:01","",(Rapportage!H2055-$X$2)),"")</f>
        <v/>
      </c>
      <c r="T2055" s="36" t="str">
        <f t="shared" ref="T2055:T2118" si="202">IF(P2055="","",IF(S2055="",((P2055*1440)/60),(((R2055+S2055)*1440)/60)))</f>
        <v/>
      </c>
      <c r="U2055" s="41" t="str">
        <f t="shared" ref="U2055:U2118" si="203">IF(P2055="","",(P2055*1440)/60)</f>
        <v/>
      </c>
      <c r="V2055" s="36" t="str">
        <f t="shared" ref="V2055:V2118" si="204">IF(O2055="","",IF(O2055=0,((P2055*1440)/60),(R2055*1440)/60))</f>
        <v/>
      </c>
      <c r="W2055" s="36" t="str">
        <f t="shared" ref="W2055:W2118" si="205">IF(S2055="","",(S2055*1440)/60)</f>
        <v/>
      </c>
      <c r="X2055" s="31"/>
      <c r="Y2055" s="31"/>
      <c r="Z2055" s="31" t="s">
        <v>11650</v>
      </c>
      <c r="AA2055" s="31">
        <v>2054</v>
      </c>
      <c r="AB2055" s="31"/>
      <c r="AC2055" s="31"/>
      <c r="AD2055" s="31"/>
      <c r="AE2055" s="31"/>
      <c r="AF2055" s="31"/>
    </row>
    <row r="2056" spans="1:32">
      <c r="A2056" s="31" t="str">
        <f>IF((Rapportage!A2056)="","",_xlfn.CONCAT(REPT("0",4-LEN(Rapportage!A2056)),Rapportage!A2056))</f>
        <v/>
      </c>
      <c r="B2056" s="31" t="s">
        <v>6171</v>
      </c>
      <c r="C2056" s="31" t="str">
        <f>IF((Rapportage!C2056)="","",_xlfn.CONCAT(REPT("0",10-LEN(Rapportage!C2056)),Rapportage!C2056))</f>
        <v/>
      </c>
      <c r="D2056" s="31" t="s">
        <v>6172</v>
      </c>
      <c r="E2056" s="31" t="s">
        <v>19637</v>
      </c>
      <c r="F2056" s="31" t="s">
        <v>17115</v>
      </c>
      <c r="G2056" s="31" t="s">
        <v>6173</v>
      </c>
      <c r="H2056" s="31" t="s">
        <v>11651</v>
      </c>
      <c r="I2056" s="31">
        <v>1766</v>
      </c>
      <c r="J2056" s="31" t="e">
        <f ca="1">IF(($AB$2-$AA$2) &gt;= 0,IF(LEN(TEXT((V2056)*100,"00000"))=3,_xlfn.CONCAT(0,TEXT((V2056)*100,"00000")),TEXT((V2056)*100,"00000")),empty)</f>
        <v>#NAME?</v>
      </c>
      <c r="K2056" s="31" t="str">
        <f t="shared" si="201"/>
        <v/>
      </c>
      <c r="L2056" s="31" t="s">
        <v>14596</v>
      </c>
      <c r="M2056" s="31"/>
      <c r="N2056" s="33" t="e">
        <f>MOD(Rapportage!H2056-Rapportage!F2056,1)-P2056</f>
        <v>#VALUE!</v>
      </c>
      <c r="O2056" s="31" t="str">
        <f>IF(Rapportage!G2056="","",Rapportage!G2056-Rapportage!E2056)</f>
        <v/>
      </c>
      <c r="P2056" s="35" t="str">
        <f>IF(Rapportage!K2056="","",(Rapportage!K2056*60)/1440)</f>
        <v/>
      </c>
      <c r="Q2056" s="40" t="str">
        <f>IF(O2056=1,1-((Rapportage!F1245-$X$2)),"")</f>
        <v/>
      </c>
      <c r="R2056" s="40" t="str">
        <f t="shared" si="200"/>
        <v/>
      </c>
      <c r="S2056" s="35" t="str">
        <f>IF(OR(O2056=1,Rapportage!H2056&lt;$X$3),IF(Rapportage!H2056&lt;"00:01","",(Rapportage!H2056-$X$2)),"")</f>
        <v/>
      </c>
      <c r="T2056" s="36" t="str">
        <f t="shared" si="202"/>
        <v/>
      </c>
      <c r="U2056" s="41" t="str">
        <f t="shared" si="203"/>
        <v/>
      </c>
      <c r="V2056" s="36" t="str">
        <f t="shared" si="204"/>
        <v/>
      </c>
      <c r="W2056" s="36" t="str">
        <f t="shared" si="205"/>
        <v/>
      </c>
      <c r="X2056" s="31"/>
      <c r="Y2056" s="31"/>
      <c r="Z2056" s="31" t="s">
        <v>11652</v>
      </c>
      <c r="AA2056" s="31">
        <v>2055</v>
      </c>
      <c r="AB2056" s="31"/>
      <c r="AC2056" s="31"/>
      <c r="AD2056" s="31"/>
      <c r="AE2056" s="31"/>
      <c r="AF2056" s="31"/>
    </row>
    <row r="2057" spans="1:32">
      <c r="A2057" s="31" t="str">
        <f>IF((Rapportage!A2057)="","",_xlfn.CONCAT(REPT("0",4-LEN(Rapportage!A2057)),Rapportage!A2057))</f>
        <v/>
      </c>
      <c r="B2057" s="31" t="s">
        <v>6174</v>
      </c>
      <c r="C2057" s="31" t="str">
        <f>IF((Rapportage!C2057)="","",_xlfn.CONCAT(REPT("0",10-LEN(Rapportage!C2057)),Rapportage!C2057))</f>
        <v/>
      </c>
      <c r="D2057" s="31" t="s">
        <v>6175</v>
      </c>
      <c r="E2057" s="31" t="s">
        <v>19638</v>
      </c>
      <c r="F2057" s="31" t="s">
        <v>17116</v>
      </c>
      <c r="G2057" s="31" t="s">
        <v>6176</v>
      </c>
      <c r="H2057" s="31" t="s">
        <v>11653</v>
      </c>
      <c r="I2057" s="31">
        <v>1766</v>
      </c>
      <c r="J2057" s="31" t="e">
        <f ca="1">IF(($AB$2-$AA$2) &gt;= 0,IF(LEN(TEXT((V2057)*100,"00000"))=3,_xlfn.CONCAT(0,TEXT((V2057)*100,"00000")),TEXT((V2057)*100,"00000")),empty)</f>
        <v>#NAME?</v>
      </c>
      <c r="K2057" s="31" t="str">
        <f t="shared" si="201"/>
        <v/>
      </c>
      <c r="L2057" s="31" t="s">
        <v>14597</v>
      </c>
      <c r="M2057" s="31"/>
      <c r="N2057" s="33" t="e">
        <f>MOD(Rapportage!H2057-Rapportage!F2057,1)-P2057</f>
        <v>#VALUE!</v>
      </c>
      <c r="O2057" s="31" t="str">
        <f>IF(Rapportage!G2057="","",Rapportage!G2057-Rapportage!E2057)</f>
        <v/>
      </c>
      <c r="P2057" s="35" t="str">
        <f>IF(Rapportage!K2057="","",(Rapportage!K2057*60)/1440)</f>
        <v/>
      </c>
      <c r="Q2057" s="40" t="str">
        <f>IF(O2057=1,1-((Rapportage!F1246-$X$2)),"")</f>
        <v/>
      </c>
      <c r="R2057" s="40" t="str">
        <f t="shared" si="200"/>
        <v/>
      </c>
      <c r="S2057" s="35" t="str">
        <f>IF(OR(O2057=1,Rapportage!H2057&lt;$X$3),IF(Rapportage!H2057&lt;"00:01","",(Rapportage!H2057-$X$2)),"")</f>
        <v/>
      </c>
      <c r="T2057" s="36" t="str">
        <f t="shared" si="202"/>
        <v/>
      </c>
      <c r="U2057" s="41" t="str">
        <f t="shared" si="203"/>
        <v/>
      </c>
      <c r="V2057" s="36" t="str">
        <f t="shared" si="204"/>
        <v/>
      </c>
      <c r="W2057" s="36" t="str">
        <f t="shared" si="205"/>
        <v/>
      </c>
      <c r="X2057" s="31"/>
      <c r="Y2057" s="31"/>
      <c r="Z2057" s="31" t="s">
        <v>11654</v>
      </c>
      <c r="AA2057" s="31">
        <v>2056</v>
      </c>
      <c r="AB2057" s="31"/>
      <c r="AC2057" s="31"/>
      <c r="AD2057" s="31"/>
      <c r="AE2057" s="31"/>
      <c r="AF2057" s="31"/>
    </row>
    <row r="2058" spans="1:32">
      <c r="A2058" s="31" t="str">
        <f>IF((Rapportage!A2058)="","",_xlfn.CONCAT(REPT("0",4-LEN(Rapportage!A2058)),Rapportage!A2058))</f>
        <v/>
      </c>
      <c r="B2058" s="31" t="s">
        <v>6177</v>
      </c>
      <c r="C2058" s="31" t="str">
        <f>IF((Rapportage!C2058)="","",_xlfn.CONCAT(REPT("0",10-LEN(Rapportage!C2058)),Rapportage!C2058))</f>
        <v/>
      </c>
      <c r="D2058" s="31" t="s">
        <v>6178</v>
      </c>
      <c r="E2058" s="31" t="s">
        <v>19639</v>
      </c>
      <c r="F2058" s="31" t="s">
        <v>17117</v>
      </c>
      <c r="G2058" s="31" t="s">
        <v>6179</v>
      </c>
      <c r="H2058" s="31" t="s">
        <v>11655</v>
      </c>
      <c r="I2058" s="31">
        <v>1766</v>
      </c>
      <c r="J2058" s="31" t="e">
        <f ca="1">IF(($AB$2-$AA$2) &gt;= 0,IF(LEN(TEXT((V2058)*100,"00000"))=3,_xlfn.CONCAT(0,TEXT((V2058)*100,"00000")),TEXT((V2058)*100,"00000")),empty)</f>
        <v>#NAME?</v>
      </c>
      <c r="K2058" s="31" t="str">
        <f t="shared" si="201"/>
        <v/>
      </c>
      <c r="L2058" s="31" t="s">
        <v>14598</v>
      </c>
      <c r="M2058" s="31"/>
      <c r="N2058" s="33" t="e">
        <f>MOD(Rapportage!H2058-Rapportage!F2058,1)-P2058</f>
        <v>#VALUE!</v>
      </c>
      <c r="O2058" s="31" t="str">
        <f>IF(Rapportage!G2058="","",Rapportage!G2058-Rapportage!E2058)</f>
        <v/>
      </c>
      <c r="P2058" s="35" t="str">
        <f>IF(Rapportage!K2058="","",(Rapportage!K2058*60)/1440)</f>
        <v/>
      </c>
      <c r="Q2058" s="40" t="str">
        <f>IF(O2058=1,1-((Rapportage!F1247-$X$2)),"")</f>
        <v/>
      </c>
      <c r="R2058" s="40" t="str">
        <f t="shared" si="200"/>
        <v/>
      </c>
      <c r="S2058" s="35" t="str">
        <f>IF(OR(O2058=1,Rapportage!H2058&lt;$X$3),IF(Rapportage!H2058&lt;"00:01","",(Rapportage!H2058-$X$2)),"")</f>
        <v/>
      </c>
      <c r="T2058" s="36" t="str">
        <f t="shared" si="202"/>
        <v/>
      </c>
      <c r="U2058" s="41" t="str">
        <f t="shared" si="203"/>
        <v/>
      </c>
      <c r="V2058" s="36" t="str">
        <f t="shared" si="204"/>
        <v/>
      </c>
      <c r="W2058" s="36" t="str">
        <f t="shared" si="205"/>
        <v/>
      </c>
      <c r="X2058" s="31"/>
      <c r="Y2058" s="31"/>
      <c r="Z2058" s="31" t="s">
        <v>11656</v>
      </c>
      <c r="AA2058" s="31">
        <v>2057</v>
      </c>
      <c r="AB2058" s="31"/>
      <c r="AC2058" s="31"/>
      <c r="AD2058" s="31"/>
      <c r="AE2058" s="31"/>
      <c r="AF2058" s="31"/>
    </row>
    <row r="2059" spans="1:32">
      <c r="A2059" s="31" t="str">
        <f>IF((Rapportage!A2059)="","",_xlfn.CONCAT(REPT("0",4-LEN(Rapportage!A2059)),Rapportage!A2059))</f>
        <v/>
      </c>
      <c r="B2059" s="31" t="s">
        <v>6180</v>
      </c>
      <c r="C2059" s="31" t="str">
        <f>IF((Rapportage!C2059)="","",_xlfn.CONCAT(REPT("0",10-LEN(Rapportage!C2059)),Rapportage!C2059))</f>
        <v/>
      </c>
      <c r="D2059" s="31" t="s">
        <v>6181</v>
      </c>
      <c r="E2059" s="31" t="s">
        <v>19640</v>
      </c>
      <c r="F2059" s="31" t="s">
        <v>17118</v>
      </c>
      <c r="G2059" s="31" t="s">
        <v>6182</v>
      </c>
      <c r="H2059" s="31" t="s">
        <v>11657</v>
      </c>
      <c r="I2059" s="31">
        <v>1766</v>
      </c>
      <c r="J2059" s="31" t="e">
        <f ca="1">IF(($AB$2-$AA$2) &gt;= 0,IF(LEN(TEXT((V2059)*100,"00000"))=3,_xlfn.CONCAT(0,TEXT((V2059)*100,"00000")),TEXT((V2059)*100,"00000")),empty)</f>
        <v>#NAME?</v>
      </c>
      <c r="K2059" s="31" t="str">
        <f t="shared" si="201"/>
        <v/>
      </c>
      <c r="L2059" s="31" t="s">
        <v>14599</v>
      </c>
      <c r="M2059" s="31"/>
      <c r="N2059" s="33" t="e">
        <f>MOD(Rapportage!H2059-Rapportage!F2059,1)-P2059</f>
        <v>#VALUE!</v>
      </c>
      <c r="O2059" s="31" t="str">
        <f>IF(Rapportage!G2059="","",Rapportage!G2059-Rapportage!E2059)</f>
        <v/>
      </c>
      <c r="P2059" s="35" t="str">
        <f>IF(Rapportage!K2059="","",(Rapportage!K2059*60)/1440)</f>
        <v/>
      </c>
      <c r="Q2059" s="40" t="str">
        <f>IF(O2059=1,1-((Rapportage!F1248-$X$2)),"")</f>
        <v/>
      </c>
      <c r="R2059" s="40" t="str">
        <f t="shared" si="200"/>
        <v/>
      </c>
      <c r="S2059" s="35" t="str">
        <f>IF(OR(O2059=1,Rapportage!H2059&lt;$X$3),IF(Rapportage!H2059&lt;"00:01","",(Rapportage!H2059-$X$2)),"")</f>
        <v/>
      </c>
      <c r="T2059" s="36" t="str">
        <f t="shared" si="202"/>
        <v/>
      </c>
      <c r="U2059" s="41" t="str">
        <f t="shared" si="203"/>
        <v/>
      </c>
      <c r="V2059" s="36" t="str">
        <f t="shared" si="204"/>
        <v/>
      </c>
      <c r="W2059" s="36" t="str">
        <f t="shared" si="205"/>
        <v/>
      </c>
      <c r="X2059" s="31"/>
      <c r="Y2059" s="31"/>
      <c r="Z2059" s="31" t="s">
        <v>11658</v>
      </c>
      <c r="AA2059" s="31">
        <v>2058</v>
      </c>
      <c r="AB2059" s="31"/>
      <c r="AC2059" s="31"/>
      <c r="AD2059" s="31"/>
      <c r="AE2059" s="31"/>
      <c r="AF2059" s="31"/>
    </row>
    <row r="2060" spans="1:32">
      <c r="A2060" s="31" t="str">
        <f>IF((Rapportage!A2060)="","",_xlfn.CONCAT(REPT("0",4-LEN(Rapportage!A2060)),Rapportage!A2060))</f>
        <v/>
      </c>
      <c r="B2060" s="31" t="s">
        <v>6183</v>
      </c>
      <c r="C2060" s="31" t="str">
        <f>IF((Rapportage!C2060)="","",_xlfn.CONCAT(REPT("0",10-LEN(Rapportage!C2060)),Rapportage!C2060))</f>
        <v/>
      </c>
      <c r="D2060" s="31" t="s">
        <v>6184</v>
      </c>
      <c r="E2060" s="31" t="s">
        <v>19641</v>
      </c>
      <c r="F2060" s="31" t="s">
        <v>17119</v>
      </c>
      <c r="G2060" s="31" t="s">
        <v>6185</v>
      </c>
      <c r="H2060" s="31" t="s">
        <v>11659</v>
      </c>
      <c r="I2060" s="31">
        <v>1766</v>
      </c>
      <c r="J2060" s="31" t="e">
        <f ca="1">IF(($AB$2-$AA$2) &gt;= 0,IF(LEN(TEXT((V2060)*100,"00000"))=3,_xlfn.CONCAT(0,TEXT((V2060)*100,"00000")),TEXT((V2060)*100,"00000")),empty)</f>
        <v>#NAME?</v>
      </c>
      <c r="K2060" s="31" t="str">
        <f t="shared" si="201"/>
        <v/>
      </c>
      <c r="L2060" s="31" t="s">
        <v>14600</v>
      </c>
      <c r="M2060" s="31"/>
      <c r="N2060" s="33" t="e">
        <f>MOD(Rapportage!H2060-Rapportage!F2060,1)-P2060</f>
        <v>#VALUE!</v>
      </c>
      <c r="O2060" s="31" t="str">
        <f>IF(Rapportage!G2060="","",Rapportage!G2060-Rapportage!E2060)</f>
        <v/>
      </c>
      <c r="P2060" s="35" t="str">
        <f>IF(Rapportage!K2060="","",(Rapportage!K2060*60)/1440)</f>
        <v/>
      </c>
      <c r="Q2060" s="40" t="str">
        <f>IF(O2060=1,1-((Rapportage!F1249-$X$2)),"")</f>
        <v/>
      </c>
      <c r="R2060" s="40" t="str">
        <f t="shared" si="200"/>
        <v/>
      </c>
      <c r="S2060" s="35" t="str">
        <f>IF(OR(O2060=1,Rapportage!H2060&lt;$X$3),IF(Rapportage!H2060&lt;"00:01","",(Rapportage!H2060-$X$2)),"")</f>
        <v/>
      </c>
      <c r="T2060" s="36" t="str">
        <f t="shared" si="202"/>
        <v/>
      </c>
      <c r="U2060" s="41" t="str">
        <f t="shared" si="203"/>
        <v/>
      </c>
      <c r="V2060" s="36" t="str">
        <f t="shared" si="204"/>
        <v/>
      </c>
      <c r="W2060" s="36" t="str">
        <f t="shared" si="205"/>
        <v/>
      </c>
      <c r="X2060" s="31"/>
      <c r="Y2060" s="31"/>
      <c r="Z2060" s="31" t="s">
        <v>11660</v>
      </c>
      <c r="AA2060" s="31">
        <v>2059</v>
      </c>
      <c r="AB2060" s="31"/>
      <c r="AC2060" s="31"/>
      <c r="AD2060" s="31"/>
      <c r="AE2060" s="31"/>
      <c r="AF2060" s="31"/>
    </row>
    <row r="2061" spans="1:32">
      <c r="A2061" s="31" t="str">
        <f>IF((Rapportage!A2061)="","",_xlfn.CONCAT(REPT("0",4-LEN(Rapportage!A2061)),Rapportage!A2061))</f>
        <v/>
      </c>
      <c r="B2061" s="31" t="s">
        <v>6186</v>
      </c>
      <c r="C2061" s="31" t="str">
        <f>IF((Rapportage!C2061)="","",_xlfn.CONCAT(REPT("0",10-LEN(Rapportage!C2061)),Rapportage!C2061))</f>
        <v/>
      </c>
      <c r="D2061" s="31" t="s">
        <v>6187</v>
      </c>
      <c r="E2061" s="31" t="s">
        <v>19642</v>
      </c>
      <c r="F2061" s="31" t="s">
        <v>17120</v>
      </c>
      <c r="G2061" s="31" t="s">
        <v>6188</v>
      </c>
      <c r="H2061" s="31" t="s">
        <v>11661</v>
      </c>
      <c r="I2061" s="31">
        <v>1766</v>
      </c>
      <c r="J2061" s="31" t="e">
        <f ca="1">IF(($AB$2-$AA$2) &gt;= 0,IF(LEN(TEXT((V2061)*100,"00000"))=3,_xlfn.CONCAT(0,TEXT((V2061)*100,"00000")),TEXT((V2061)*100,"00000")),empty)</f>
        <v>#NAME?</v>
      </c>
      <c r="K2061" s="31" t="str">
        <f t="shared" si="201"/>
        <v/>
      </c>
      <c r="L2061" s="31" t="s">
        <v>14601</v>
      </c>
      <c r="M2061" s="31"/>
      <c r="N2061" s="33" t="e">
        <f>MOD(Rapportage!H2061-Rapportage!F2061,1)-P2061</f>
        <v>#VALUE!</v>
      </c>
      <c r="O2061" s="31" t="str">
        <f>IF(Rapportage!G2061="","",Rapportage!G2061-Rapportage!E2061)</f>
        <v/>
      </c>
      <c r="P2061" s="35" t="str">
        <f>IF(Rapportage!K2061="","",(Rapportage!K2061*60)/1440)</f>
        <v/>
      </c>
      <c r="Q2061" s="40" t="str">
        <f>IF(O2061=1,1-((Rapportage!F1250-$X$2)),"")</f>
        <v/>
      </c>
      <c r="R2061" s="40" t="str">
        <f t="shared" si="200"/>
        <v/>
      </c>
      <c r="S2061" s="35" t="str">
        <f>IF(OR(O2061=1,Rapportage!H2061&lt;$X$3),IF(Rapportage!H2061&lt;"00:01","",(Rapportage!H2061-$X$2)),"")</f>
        <v/>
      </c>
      <c r="T2061" s="36" t="str">
        <f t="shared" si="202"/>
        <v/>
      </c>
      <c r="U2061" s="41" t="str">
        <f t="shared" si="203"/>
        <v/>
      </c>
      <c r="V2061" s="36" t="str">
        <f t="shared" si="204"/>
        <v/>
      </c>
      <c r="W2061" s="36" t="str">
        <f t="shared" si="205"/>
        <v/>
      </c>
      <c r="X2061" s="31"/>
      <c r="Y2061" s="31"/>
      <c r="Z2061" s="31" t="s">
        <v>11662</v>
      </c>
      <c r="AA2061" s="31">
        <v>2060</v>
      </c>
      <c r="AB2061" s="31"/>
      <c r="AC2061" s="31"/>
      <c r="AD2061" s="31"/>
      <c r="AE2061" s="31"/>
      <c r="AF2061" s="31"/>
    </row>
    <row r="2062" spans="1:32">
      <c r="A2062" s="31" t="str">
        <f>IF((Rapportage!A2062)="","",_xlfn.CONCAT(REPT("0",4-LEN(Rapportage!A2062)),Rapportage!A2062))</f>
        <v/>
      </c>
      <c r="B2062" s="31" t="s">
        <v>6189</v>
      </c>
      <c r="C2062" s="31" t="str">
        <f>IF((Rapportage!C2062)="","",_xlfn.CONCAT(REPT("0",10-LEN(Rapportage!C2062)),Rapportage!C2062))</f>
        <v/>
      </c>
      <c r="D2062" s="31" t="s">
        <v>6190</v>
      </c>
      <c r="E2062" s="31" t="s">
        <v>19643</v>
      </c>
      <c r="F2062" s="31" t="s">
        <v>17121</v>
      </c>
      <c r="G2062" s="31" t="s">
        <v>6191</v>
      </c>
      <c r="H2062" s="31" t="s">
        <v>11663</v>
      </c>
      <c r="I2062" s="31">
        <v>1766</v>
      </c>
      <c r="J2062" s="31" t="e">
        <f ca="1">IF(($AB$2-$AA$2) &gt;= 0,IF(LEN(TEXT((V2062)*100,"00000"))=3,_xlfn.CONCAT(0,TEXT((V2062)*100,"00000")),TEXT((V2062)*100,"00000")),empty)</f>
        <v>#NAME?</v>
      </c>
      <c r="K2062" s="31" t="str">
        <f t="shared" si="201"/>
        <v/>
      </c>
      <c r="L2062" s="31" t="s">
        <v>14602</v>
      </c>
      <c r="M2062" s="31"/>
      <c r="N2062" s="33" t="e">
        <f>MOD(Rapportage!H2062-Rapportage!F2062,1)-P2062</f>
        <v>#VALUE!</v>
      </c>
      <c r="O2062" s="31" t="str">
        <f>IF(Rapportage!G2062="","",Rapportage!G2062-Rapportage!E2062)</f>
        <v/>
      </c>
      <c r="P2062" s="35" t="str">
        <f>IF(Rapportage!K2062="","",(Rapportage!K2062*60)/1440)</f>
        <v/>
      </c>
      <c r="Q2062" s="40" t="str">
        <f>IF(O2062=1,1-((Rapportage!F1251-$X$2)),"")</f>
        <v/>
      </c>
      <c r="R2062" s="40" t="str">
        <f t="shared" si="200"/>
        <v/>
      </c>
      <c r="S2062" s="35" t="str">
        <f>IF(OR(O2062=1,Rapportage!H2062&lt;$X$3),IF(Rapportage!H2062&lt;"00:01","",(Rapportage!H2062-$X$2)),"")</f>
        <v/>
      </c>
      <c r="T2062" s="36" t="str">
        <f t="shared" si="202"/>
        <v/>
      </c>
      <c r="U2062" s="41" t="str">
        <f t="shared" si="203"/>
        <v/>
      </c>
      <c r="V2062" s="36" t="str">
        <f t="shared" si="204"/>
        <v/>
      </c>
      <c r="W2062" s="36" t="str">
        <f t="shared" si="205"/>
        <v/>
      </c>
      <c r="X2062" s="31"/>
      <c r="Y2062" s="31"/>
      <c r="Z2062" s="31" t="s">
        <v>11664</v>
      </c>
      <c r="AA2062" s="31">
        <v>2061</v>
      </c>
      <c r="AB2062" s="31"/>
      <c r="AC2062" s="31"/>
      <c r="AD2062" s="31"/>
      <c r="AE2062" s="31"/>
      <c r="AF2062" s="31"/>
    </row>
    <row r="2063" spans="1:32">
      <c r="A2063" s="31" t="str">
        <f>IF((Rapportage!A2063)="","",_xlfn.CONCAT(REPT("0",4-LEN(Rapportage!A2063)),Rapportage!A2063))</f>
        <v/>
      </c>
      <c r="B2063" s="31" t="s">
        <v>6192</v>
      </c>
      <c r="C2063" s="31" t="str">
        <f>IF((Rapportage!C2063)="","",_xlfn.CONCAT(REPT("0",10-LEN(Rapportage!C2063)),Rapportage!C2063))</f>
        <v/>
      </c>
      <c r="D2063" s="31" t="s">
        <v>6193</v>
      </c>
      <c r="E2063" s="31" t="s">
        <v>19644</v>
      </c>
      <c r="F2063" s="31" t="s">
        <v>17122</v>
      </c>
      <c r="G2063" s="31" t="s">
        <v>6194</v>
      </c>
      <c r="H2063" s="31" t="s">
        <v>11665</v>
      </c>
      <c r="I2063" s="31">
        <v>1766</v>
      </c>
      <c r="J2063" s="31" t="e">
        <f ca="1">IF(($AB$2-$AA$2) &gt;= 0,IF(LEN(TEXT((V2063)*100,"00000"))=3,_xlfn.CONCAT(0,TEXT((V2063)*100,"00000")),TEXT((V2063)*100,"00000")),empty)</f>
        <v>#NAME?</v>
      </c>
      <c r="K2063" s="31" t="str">
        <f t="shared" si="201"/>
        <v/>
      </c>
      <c r="L2063" s="31" t="s">
        <v>14603</v>
      </c>
      <c r="M2063" s="31"/>
      <c r="N2063" s="33" t="e">
        <f>MOD(Rapportage!H2063-Rapportage!F2063,1)-P2063</f>
        <v>#VALUE!</v>
      </c>
      <c r="O2063" s="31" t="str">
        <f>IF(Rapportage!G2063="","",Rapportage!G2063-Rapportage!E2063)</f>
        <v/>
      </c>
      <c r="P2063" s="35" t="str">
        <f>IF(Rapportage!K2063="","",(Rapportage!K2063*60)/1440)</f>
        <v/>
      </c>
      <c r="Q2063" s="40" t="str">
        <f>IF(O2063=1,1-((Rapportage!F1252-$X$2)),"")</f>
        <v/>
      </c>
      <c r="R2063" s="40" t="str">
        <f t="shared" si="200"/>
        <v/>
      </c>
      <c r="S2063" s="35" t="str">
        <f>IF(OR(O2063=1,Rapportage!H2063&lt;$X$3),IF(Rapportage!H2063&lt;"00:01","",(Rapportage!H2063-$X$2)),"")</f>
        <v/>
      </c>
      <c r="T2063" s="36" t="str">
        <f t="shared" si="202"/>
        <v/>
      </c>
      <c r="U2063" s="41" t="str">
        <f t="shared" si="203"/>
        <v/>
      </c>
      <c r="V2063" s="36" t="str">
        <f t="shared" si="204"/>
        <v/>
      </c>
      <c r="W2063" s="36" t="str">
        <f t="shared" si="205"/>
        <v/>
      </c>
      <c r="X2063" s="31"/>
      <c r="Y2063" s="31"/>
      <c r="Z2063" s="31" t="s">
        <v>11666</v>
      </c>
      <c r="AA2063" s="31">
        <v>2062</v>
      </c>
      <c r="AB2063" s="31"/>
      <c r="AC2063" s="31"/>
      <c r="AD2063" s="31"/>
      <c r="AE2063" s="31"/>
      <c r="AF2063" s="31"/>
    </row>
    <row r="2064" spans="1:32">
      <c r="A2064" s="31" t="str">
        <f>IF((Rapportage!A2064)="","",_xlfn.CONCAT(REPT("0",4-LEN(Rapportage!A2064)),Rapportage!A2064))</f>
        <v/>
      </c>
      <c r="B2064" s="31" t="s">
        <v>6195</v>
      </c>
      <c r="C2064" s="31" t="str">
        <f>IF((Rapportage!C2064)="","",_xlfn.CONCAT(REPT("0",10-LEN(Rapportage!C2064)),Rapportage!C2064))</f>
        <v/>
      </c>
      <c r="D2064" s="31" t="s">
        <v>6196</v>
      </c>
      <c r="E2064" s="31" t="s">
        <v>19645</v>
      </c>
      <c r="F2064" s="31" t="s">
        <v>17123</v>
      </c>
      <c r="G2064" s="31" t="s">
        <v>6197</v>
      </c>
      <c r="H2064" s="31" t="s">
        <v>11667</v>
      </c>
      <c r="I2064" s="31">
        <v>1766</v>
      </c>
      <c r="J2064" s="31" t="e">
        <f ca="1">IF(($AB$2-$AA$2) &gt;= 0,IF(LEN(TEXT((V2064)*100,"00000"))=3,_xlfn.CONCAT(0,TEXT((V2064)*100,"00000")),TEXT((V2064)*100,"00000")),empty)</f>
        <v>#NAME?</v>
      </c>
      <c r="K2064" s="31" t="str">
        <f t="shared" si="201"/>
        <v/>
      </c>
      <c r="L2064" s="31" t="s">
        <v>14604</v>
      </c>
      <c r="M2064" s="31"/>
      <c r="N2064" s="33" t="e">
        <f>MOD(Rapportage!H2064-Rapportage!F2064,1)-P2064</f>
        <v>#VALUE!</v>
      </c>
      <c r="O2064" s="31" t="str">
        <f>IF(Rapportage!G2064="","",Rapportage!G2064-Rapportage!E2064)</f>
        <v/>
      </c>
      <c r="P2064" s="35" t="str">
        <f>IF(Rapportage!K2064="","",(Rapportage!K2064*60)/1440)</f>
        <v/>
      </c>
      <c r="Q2064" s="40" t="str">
        <f>IF(O2064=1,1-((Rapportage!F1253-$X$2)),"")</f>
        <v/>
      </c>
      <c r="R2064" s="40" t="str">
        <f t="shared" si="200"/>
        <v/>
      </c>
      <c r="S2064" s="35" t="str">
        <f>IF(OR(O2064=1,Rapportage!H2064&lt;$X$3),IF(Rapportage!H2064&lt;"00:01","",(Rapportage!H2064-$X$2)),"")</f>
        <v/>
      </c>
      <c r="T2064" s="36" t="str">
        <f t="shared" si="202"/>
        <v/>
      </c>
      <c r="U2064" s="41" t="str">
        <f t="shared" si="203"/>
        <v/>
      </c>
      <c r="V2064" s="36" t="str">
        <f t="shared" si="204"/>
        <v/>
      </c>
      <c r="W2064" s="36" t="str">
        <f t="shared" si="205"/>
        <v/>
      </c>
      <c r="X2064" s="31"/>
      <c r="Y2064" s="31"/>
      <c r="Z2064" s="31" t="s">
        <v>11668</v>
      </c>
      <c r="AA2064" s="31">
        <v>2063</v>
      </c>
      <c r="AB2064" s="31"/>
      <c r="AC2064" s="31"/>
      <c r="AD2064" s="31"/>
      <c r="AE2064" s="31"/>
      <c r="AF2064" s="31"/>
    </row>
    <row r="2065" spans="1:32">
      <c r="A2065" s="31" t="str">
        <f>IF((Rapportage!A2065)="","",_xlfn.CONCAT(REPT("0",4-LEN(Rapportage!A2065)),Rapportage!A2065))</f>
        <v/>
      </c>
      <c r="B2065" s="31" t="s">
        <v>6198</v>
      </c>
      <c r="C2065" s="31" t="str">
        <f>IF((Rapportage!C2065)="","",_xlfn.CONCAT(REPT("0",10-LEN(Rapportage!C2065)),Rapportage!C2065))</f>
        <v/>
      </c>
      <c r="D2065" s="31" t="s">
        <v>6199</v>
      </c>
      <c r="E2065" s="31" t="s">
        <v>19646</v>
      </c>
      <c r="F2065" s="31" t="s">
        <v>17124</v>
      </c>
      <c r="G2065" s="31" t="s">
        <v>6200</v>
      </c>
      <c r="H2065" s="31" t="s">
        <v>11669</v>
      </c>
      <c r="I2065" s="31">
        <v>1766</v>
      </c>
      <c r="J2065" s="31" t="e">
        <f ca="1">IF(($AB$2-$AA$2) &gt;= 0,IF(LEN(TEXT((V2065)*100,"00000"))=3,_xlfn.CONCAT(0,TEXT((V2065)*100,"00000")),TEXT((V2065)*100,"00000")),empty)</f>
        <v>#NAME?</v>
      </c>
      <c r="K2065" s="31" t="str">
        <f t="shared" si="201"/>
        <v/>
      </c>
      <c r="L2065" s="31" t="s">
        <v>14605</v>
      </c>
      <c r="M2065" s="31"/>
      <c r="N2065" s="33" t="e">
        <f>MOD(Rapportage!H2065-Rapportage!F2065,1)-P2065</f>
        <v>#VALUE!</v>
      </c>
      <c r="O2065" s="31" t="str">
        <f>IF(Rapportage!G2065="","",Rapportage!G2065-Rapportage!E2065)</f>
        <v/>
      </c>
      <c r="P2065" s="35" t="str">
        <f>IF(Rapportage!K2065="","",(Rapportage!K2065*60)/1440)</f>
        <v/>
      </c>
      <c r="Q2065" s="40" t="str">
        <f>IF(O2065=1,1-((Rapportage!F1254-$X$2)),"")</f>
        <v/>
      </c>
      <c r="R2065" s="40" t="str">
        <f t="shared" si="200"/>
        <v/>
      </c>
      <c r="S2065" s="35" t="str">
        <f>IF(OR(O2065=1,Rapportage!H2065&lt;$X$3),IF(Rapportage!H2065&lt;"00:01","",(Rapportage!H2065-$X$2)),"")</f>
        <v/>
      </c>
      <c r="T2065" s="36" t="str">
        <f t="shared" si="202"/>
        <v/>
      </c>
      <c r="U2065" s="41" t="str">
        <f t="shared" si="203"/>
        <v/>
      </c>
      <c r="V2065" s="36" t="str">
        <f t="shared" si="204"/>
        <v/>
      </c>
      <c r="W2065" s="36" t="str">
        <f t="shared" si="205"/>
        <v/>
      </c>
      <c r="X2065" s="31"/>
      <c r="Y2065" s="31"/>
      <c r="Z2065" s="31" t="s">
        <v>11670</v>
      </c>
      <c r="AA2065" s="31">
        <v>2064</v>
      </c>
      <c r="AB2065" s="31"/>
      <c r="AC2065" s="31"/>
      <c r="AD2065" s="31"/>
      <c r="AE2065" s="31"/>
      <c r="AF2065" s="31"/>
    </row>
    <row r="2066" spans="1:32">
      <c r="A2066" s="31" t="str">
        <f>IF((Rapportage!A2066)="","",_xlfn.CONCAT(REPT("0",4-LEN(Rapportage!A2066)),Rapportage!A2066))</f>
        <v/>
      </c>
      <c r="B2066" s="31" t="s">
        <v>6201</v>
      </c>
      <c r="C2066" s="31" t="str">
        <f>IF((Rapportage!C2066)="","",_xlfn.CONCAT(REPT("0",10-LEN(Rapportage!C2066)),Rapportage!C2066))</f>
        <v/>
      </c>
      <c r="D2066" s="31" t="s">
        <v>6202</v>
      </c>
      <c r="E2066" s="31" t="s">
        <v>19647</v>
      </c>
      <c r="F2066" s="31" t="s">
        <v>17125</v>
      </c>
      <c r="G2066" s="31" t="s">
        <v>6203</v>
      </c>
      <c r="H2066" s="31" t="s">
        <v>11671</v>
      </c>
      <c r="I2066" s="31">
        <v>1766</v>
      </c>
      <c r="J2066" s="31" t="e">
        <f ca="1">IF(($AB$2-$AA$2) &gt;= 0,IF(LEN(TEXT((V2066)*100,"00000"))=3,_xlfn.CONCAT(0,TEXT((V2066)*100,"00000")),TEXT((V2066)*100,"00000")),empty)</f>
        <v>#NAME?</v>
      </c>
      <c r="K2066" s="31" t="str">
        <f t="shared" si="201"/>
        <v/>
      </c>
      <c r="L2066" s="31" t="s">
        <v>14606</v>
      </c>
      <c r="M2066" s="31"/>
      <c r="N2066" s="33" t="e">
        <f>MOD(Rapportage!H2066-Rapportage!F2066,1)-P2066</f>
        <v>#VALUE!</v>
      </c>
      <c r="O2066" s="31" t="str">
        <f>IF(Rapportage!G2066="","",Rapportage!G2066-Rapportage!E2066)</f>
        <v/>
      </c>
      <c r="P2066" s="35" t="str">
        <f>IF(Rapportage!K2066="","",(Rapportage!K2066*60)/1440)</f>
        <v/>
      </c>
      <c r="Q2066" s="40" t="str">
        <f>IF(O2066=1,1-((Rapportage!F1255-$X$2)),"")</f>
        <v/>
      </c>
      <c r="R2066" s="40" t="str">
        <f t="shared" si="200"/>
        <v/>
      </c>
      <c r="S2066" s="35" t="str">
        <f>IF(OR(O2066=1,Rapportage!H2066&lt;$X$3),IF(Rapportage!H2066&lt;"00:01","",(Rapportage!H2066-$X$2)),"")</f>
        <v/>
      </c>
      <c r="T2066" s="36" t="str">
        <f t="shared" si="202"/>
        <v/>
      </c>
      <c r="U2066" s="41" t="str">
        <f t="shared" si="203"/>
        <v/>
      </c>
      <c r="V2066" s="36" t="str">
        <f t="shared" si="204"/>
        <v/>
      </c>
      <c r="W2066" s="36" t="str">
        <f t="shared" si="205"/>
        <v/>
      </c>
      <c r="X2066" s="31"/>
      <c r="Y2066" s="31"/>
      <c r="Z2066" s="31" t="s">
        <v>11672</v>
      </c>
      <c r="AA2066" s="31">
        <v>2065</v>
      </c>
      <c r="AB2066" s="31"/>
      <c r="AC2066" s="31"/>
      <c r="AD2066" s="31"/>
      <c r="AE2066" s="31"/>
      <c r="AF2066" s="31"/>
    </row>
    <row r="2067" spans="1:32">
      <c r="A2067" s="31" t="str">
        <f>IF((Rapportage!A2067)="","",_xlfn.CONCAT(REPT("0",4-LEN(Rapportage!A2067)),Rapportage!A2067))</f>
        <v/>
      </c>
      <c r="B2067" s="31" t="s">
        <v>6204</v>
      </c>
      <c r="C2067" s="31" t="str">
        <f>IF((Rapportage!C2067)="","",_xlfn.CONCAT(REPT("0",10-LEN(Rapportage!C2067)),Rapportage!C2067))</f>
        <v/>
      </c>
      <c r="D2067" s="31" t="s">
        <v>6205</v>
      </c>
      <c r="E2067" s="31" t="s">
        <v>19648</v>
      </c>
      <c r="F2067" s="31" t="s">
        <v>17126</v>
      </c>
      <c r="G2067" s="31" t="s">
        <v>6206</v>
      </c>
      <c r="H2067" s="31" t="s">
        <v>11673</v>
      </c>
      <c r="I2067" s="31">
        <v>1766</v>
      </c>
      <c r="J2067" s="31" t="e">
        <f ca="1">IF(($AB$2-$AA$2) &gt;= 0,IF(LEN(TEXT((V2067)*100,"00000"))=3,_xlfn.CONCAT(0,TEXT((V2067)*100,"00000")),TEXT((V2067)*100,"00000")),empty)</f>
        <v>#NAME?</v>
      </c>
      <c r="K2067" s="31" t="str">
        <f t="shared" si="201"/>
        <v/>
      </c>
      <c r="L2067" s="31" t="s">
        <v>14607</v>
      </c>
      <c r="M2067" s="31"/>
      <c r="N2067" s="33" t="e">
        <f>MOD(Rapportage!H2067-Rapportage!F2067,1)-P2067</f>
        <v>#VALUE!</v>
      </c>
      <c r="O2067" s="31" t="str">
        <f>IF(Rapportage!G2067="","",Rapportage!G2067-Rapportage!E2067)</f>
        <v/>
      </c>
      <c r="P2067" s="35" t="str">
        <f>IF(Rapportage!K2067="","",(Rapportage!K2067*60)/1440)</f>
        <v/>
      </c>
      <c r="Q2067" s="40" t="str">
        <f>IF(O2067=1,1-((Rapportage!F1256-$X$2)),"")</f>
        <v/>
      </c>
      <c r="R2067" s="40" t="str">
        <f t="shared" si="200"/>
        <v/>
      </c>
      <c r="S2067" s="35" t="str">
        <f>IF(OR(O2067=1,Rapportage!H2067&lt;$X$3),IF(Rapportage!H2067&lt;"00:01","",(Rapportage!H2067-$X$2)),"")</f>
        <v/>
      </c>
      <c r="T2067" s="36" t="str">
        <f t="shared" si="202"/>
        <v/>
      </c>
      <c r="U2067" s="41" t="str">
        <f t="shared" si="203"/>
        <v/>
      </c>
      <c r="V2067" s="36" t="str">
        <f t="shared" si="204"/>
        <v/>
      </c>
      <c r="W2067" s="36" t="str">
        <f t="shared" si="205"/>
        <v/>
      </c>
      <c r="X2067" s="31"/>
      <c r="Y2067" s="31"/>
      <c r="Z2067" s="31" t="s">
        <v>11674</v>
      </c>
      <c r="AA2067" s="31">
        <v>2066</v>
      </c>
      <c r="AB2067" s="31"/>
      <c r="AC2067" s="31"/>
      <c r="AD2067" s="31"/>
      <c r="AE2067" s="31"/>
      <c r="AF2067" s="31"/>
    </row>
    <row r="2068" spans="1:32">
      <c r="A2068" s="31" t="str">
        <f>IF((Rapportage!A2068)="","",_xlfn.CONCAT(REPT("0",4-LEN(Rapportage!A2068)),Rapportage!A2068))</f>
        <v/>
      </c>
      <c r="B2068" s="31" t="s">
        <v>6207</v>
      </c>
      <c r="C2068" s="31" t="str">
        <f>IF((Rapportage!C2068)="","",_xlfn.CONCAT(REPT("0",10-LEN(Rapportage!C2068)),Rapportage!C2068))</f>
        <v/>
      </c>
      <c r="D2068" s="31" t="s">
        <v>6208</v>
      </c>
      <c r="E2068" s="31" t="s">
        <v>19649</v>
      </c>
      <c r="F2068" s="31" t="s">
        <v>17127</v>
      </c>
      <c r="G2068" s="31" t="s">
        <v>6209</v>
      </c>
      <c r="H2068" s="31" t="s">
        <v>11675</v>
      </c>
      <c r="I2068" s="31">
        <v>1766</v>
      </c>
      <c r="J2068" s="31" t="e">
        <f ca="1">IF(($AB$2-$AA$2) &gt;= 0,IF(LEN(TEXT((V2068)*100,"00000"))=3,_xlfn.CONCAT(0,TEXT((V2068)*100,"00000")),TEXT((V2068)*100,"00000")),empty)</f>
        <v>#NAME?</v>
      </c>
      <c r="K2068" s="31" t="str">
        <f t="shared" si="201"/>
        <v/>
      </c>
      <c r="L2068" s="31" t="s">
        <v>14608</v>
      </c>
      <c r="M2068" s="31"/>
      <c r="N2068" s="33" t="e">
        <f>MOD(Rapportage!H2068-Rapportage!F2068,1)-P2068</f>
        <v>#VALUE!</v>
      </c>
      <c r="O2068" s="31" t="str">
        <f>IF(Rapportage!G2068="","",Rapportage!G2068-Rapportage!E2068)</f>
        <v/>
      </c>
      <c r="P2068" s="35" t="str">
        <f>IF(Rapportage!K2068="","",(Rapportage!K2068*60)/1440)</f>
        <v/>
      </c>
      <c r="Q2068" s="40" t="str">
        <f>IF(O2068=1,1-((Rapportage!F1257-$X$2)),"")</f>
        <v/>
      </c>
      <c r="R2068" s="40" t="str">
        <f t="shared" si="200"/>
        <v/>
      </c>
      <c r="S2068" s="35" t="str">
        <f>IF(OR(O2068=1,Rapportage!H2068&lt;$X$3),IF(Rapportage!H2068&lt;"00:01","",(Rapportage!H2068-$X$2)),"")</f>
        <v/>
      </c>
      <c r="T2068" s="36" t="str">
        <f t="shared" si="202"/>
        <v/>
      </c>
      <c r="U2068" s="41" t="str">
        <f t="shared" si="203"/>
        <v/>
      </c>
      <c r="V2068" s="36" t="str">
        <f t="shared" si="204"/>
        <v/>
      </c>
      <c r="W2068" s="36" t="str">
        <f t="shared" si="205"/>
        <v/>
      </c>
      <c r="X2068" s="31"/>
      <c r="Y2068" s="31"/>
      <c r="Z2068" s="31" t="s">
        <v>11676</v>
      </c>
      <c r="AA2068" s="31">
        <v>2067</v>
      </c>
      <c r="AB2068" s="31"/>
      <c r="AC2068" s="31"/>
      <c r="AD2068" s="31"/>
      <c r="AE2068" s="31"/>
      <c r="AF2068" s="31"/>
    </row>
    <row r="2069" spans="1:32">
      <c r="A2069" s="31" t="str">
        <f>IF((Rapportage!A2069)="","",_xlfn.CONCAT(REPT("0",4-LEN(Rapportage!A2069)),Rapportage!A2069))</f>
        <v/>
      </c>
      <c r="B2069" s="31" t="s">
        <v>6210</v>
      </c>
      <c r="C2069" s="31" t="str">
        <f>IF((Rapportage!C2069)="","",_xlfn.CONCAT(REPT("0",10-LEN(Rapportage!C2069)),Rapportage!C2069))</f>
        <v/>
      </c>
      <c r="D2069" s="31" t="s">
        <v>6211</v>
      </c>
      <c r="E2069" s="31" t="s">
        <v>19650</v>
      </c>
      <c r="F2069" s="31" t="s">
        <v>17128</v>
      </c>
      <c r="G2069" s="31" t="s">
        <v>6212</v>
      </c>
      <c r="H2069" s="31" t="s">
        <v>11677</v>
      </c>
      <c r="I2069" s="31">
        <v>1766</v>
      </c>
      <c r="J2069" s="31" t="e">
        <f ca="1">IF(($AB$2-$AA$2) &gt;= 0,IF(LEN(TEXT((V2069)*100,"00000"))=3,_xlfn.CONCAT(0,TEXT((V2069)*100,"00000")),TEXT((V2069)*100,"00000")),empty)</f>
        <v>#NAME?</v>
      </c>
      <c r="K2069" s="31" t="str">
        <f t="shared" si="201"/>
        <v/>
      </c>
      <c r="L2069" s="31" t="s">
        <v>14609</v>
      </c>
      <c r="M2069" s="31"/>
      <c r="N2069" s="33" t="e">
        <f>MOD(Rapportage!H2069-Rapportage!F2069,1)-P2069</f>
        <v>#VALUE!</v>
      </c>
      <c r="O2069" s="31" t="str">
        <f>IF(Rapportage!G2069="","",Rapportage!G2069-Rapportage!E2069)</f>
        <v/>
      </c>
      <c r="P2069" s="35" t="str">
        <f>IF(Rapportage!K2069="","",(Rapportage!K2069*60)/1440)</f>
        <v/>
      </c>
      <c r="Q2069" s="40" t="str">
        <f>IF(O2069=1,1-((Rapportage!F1258-$X$2)),"")</f>
        <v/>
      </c>
      <c r="R2069" s="40" t="str">
        <f t="shared" si="200"/>
        <v/>
      </c>
      <c r="S2069" s="35" t="str">
        <f>IF(OR(O2069=1,Rapportage!H2069&lt;$X$3),IF(Rapportage!H2069&lt;"00:01","",(Rapportage!H2069-$X$2)),"")</f>
        <v/>
      </c>
      <c r="T2069" s="36" t="str">
        <f t="shared" si="202"/>
        <v/>
      </c>
      <c r="U2069" s="41" t="str">
        <f t="shared" si="203"/>
        <v/>
      </c>
      <c r="V2069" s="36" t="str">
        <f t="shared" si="204"/>
        <v/>
      </c>
      <c r="W2069" s="36" t="str">
        <f t="shared" si="205"/>
        <v/>
      </c>
      <c r="X2069" s="31"/>
      <c r="Y2069" s="31"/>
      <c r="Z2069" s="31" t="s">
        <v>11678</v>
      </c>
      <c r="AA2069" s="31">
        <v>2068</v>
      </c>
      <c r="AB2069" s="31"/>
      <c r="AC2069" s="31"/>
      <c r="AD2069" s="31"/>
      <c r="AE2069" s="31"/>
      <c r="AF2069" s="31"/>
    </row>
    <row r="2070" spans="1:32">
      <c r="A2070" s="31" t="str">
        <f>IF((Rapportage!A2070)="","",_xlfn.CONCAT(REPT("0",4-LEN(Rapportage!A2070)),Rapportage!A2070))</f>
        <v/>
      </c>
      <c r="B2070" s="31" t="s">
        <v>6213</v>
      </c>
      <c r="C2070" s="31" t="str">
        <f>IF((Rapportage!C2070)="","",_xlfn.CONCAT(REPT("0",10-LEN(Rapportage!C2070)),Rapportage!C2070))</f>
        <v/>
      </c>
      <c r="D2070" s="31" t="s">
        <v>6214</v>
      </c>
      <c r="E2070" s="31" t="s">
        <v>19651</v>
      </c>
      <c r="F2070" s="31" t="s">
        <v>17129</v>
      </c>
      <c r="G2070" s="31" t="s">
        <v>6215</v>
      </c>
      <c r="H2070" s="31" t="s">
        <v>11679</v>
      </c>
      <c r="I2070" s="31">
        <v>1766</v>
      </c>
      <c r="J2070" s="31" t="e">
        <f ca="1">IF(($AB$2-$AA$2) &gt;= 0,IF(LEN(TEXT((V2070)*100,"00000"))=3,_xlfn.CONCAT(0,TEXT((V2070)*100,"00000")),TEXT((V2070)*100,"00000")),empty)</f>
        <v>#NAME?</v>
      </c>
      <c r="K2070" s="31" t="str">
        <f t="shared" si="201"/>
        <v/>
      </c>
      <c r="L2070" s="31" t="s">
        <v>14610</v>
      </c>
      <c r="M2070" s="31"/>
      <c r="N2070" s="33" t="e">
        <f>MOD(Rapportage!H2070-Rapportage!F2070,1)-P2070</f>
        <v>#VALUE!</v>
      </c>
      <c r="O2070" s="31" t="str">
        <f>IF(Rapportage!G2070="","",Rapportage!G2070-Rapportage!E2070)</f>
        <v/>
      </c>
      <c r="P2070" s="35" t="str">
        <f>IF(Rapportage!K2070="","",(Rapportage!K2070*60)/1440)</f>
        <v/>
      </c>
      <c r="Q2070" s="40" t="str">
        <f>IF(O2070=1,1-((Rapportage!F1259-$X$2)),"")</f>
        <v/>
      </c>
      <c r="R2070" s="40" t="str">
        <f t="shared" si="200"/>
        <v/>
      </c>
      <c r="S2070" s="35" t="str">
        <f>IF(OR(O2070=1,Rapportage!H2070&lt;$X$3),IF(Rapportage!H2070&lt;"00:01","",(Rapportage!H2070-$X$2)),"")</f>
        <v/>
      </c>
      <c r="T2070" s="36" t="str">
        <f t="shared" si="202"/>
        <v/>
      </c>
      <c r="U2070" s="41" t="str">
        <f t="shared" si="203"/>
        <v/>
      </c>
      <c r="V2070" s="36" t="str">
        <f t="shared" si="204"/>
        <v/>
      </c>
      <c r="W2070" s="36" t="str">
        <f t="shared" si="205"/>
        <v/>
      </c>
      <c r="X2070" s="31"/>
      <c r="Y2070" s="31"/>
      <c r="Z2070" s="31" t="s">
        <v>11680</v>
      </c>
      <c r="AA2070" s="31">
        <v>2069</v>
      </c>
      <c r="AB2070" s="31"/>
      <c r="AC2070" s="31"/>
      <c r="AD2070" s="31"/>
      <c r="AE2070" s="31"/>
      <c r="AF2070" s="31"/>
    </row>
    <row r="2071" spans="1:32">
      <c r="A2071" s="31" t="str">
        <f>IF((Rapportage!A2071)="","",_xlfn.CONCAT(REPT("0",4-LEN(Rapportage!A2071)),Rapportage!A2071))</f>
        <v/>
      </c>
      <c r="B2071" s="31" t="s">
        <v>6216</v>
      </c>
      <c r="C2071" s="31" t="str">
        <f>IF((Rapportage!C2071)="","",_xlfn.CONCAT(REPT("0",10-LEN(Rapportage!C2071)),Rapportage!C2071))</f>
        <v/>
      </c>
      <c r="D2071" s="31" t="s">
        <v>6217</v>
      </c>
      <c r="E2071" s="31" t="s">
        <v>19652</v>
      </c>
      <c r="F2071" s="31" t="s">
        <v>17130</v>
      </c>
      <c r="G2071" s="31" t="s">
        <v>6218</v>
      </c>
      <c r="H2071" s="31" t="s">
        <v>11681</v>
      </c>
      <c r="I2071" s="31">
        <v>1766</v>
      </c>
      <c r="J2071" s="31" t="e">
        <f ca="1">IF(($AB$2-$AA$2) &gt;= 0,IF(LEN(TEXT((V2071)*100,"00000"))=3,_xlfn.CONCAT(0,TEXT((V2071)*100,"00000")),TEXT((V2071)*100,"00000")),empty)</f>
        <v>#NAME?</v>
      </c>
      <c r="K2071" s="31" t="str">
        <f t="shared" si="201"/>
        <v/>
      </c>
      <c r="L2071" s="31" t="s">
        <v>14611</v>
      </c>
      <c r="M2071" s="31"/>
      <c r="N2071" s="33" t="e">
        <f>MOD(Rapportage!H2071-Rapportage!F2071,1)-P2071</f>
        <v>#VALUE!</v>
      </c>
      <c r="O2071" s="31" t="str">
        <f>IF(Rapportage!G2071="","",Rapportage!G2071-Rapportage!E2071)</f>
        <v/>
      </c>
      <c r="P2071" s="35" t="str">
        <f>IF(Rapportage!K2071="","",(Rapportage!K2071*60)/1440)</f>
        <v/>
      </c>
      <c r="Q2071" s="40" t="str">
        <f>IF(O2071=1,1-((Rapportage!F1260-$X$2)),"")</f>
        <v/>
      </c>
      <c r="R2071" s="40" t="str">
        <f t="shared" si="200"/>
        <v/>
      </c>
      <c r="S2071" s="35" t="str">
        <f>IF(OR(O2071=1,Rapportage!H2071&lt;$X$3),IF(Rapportage!H2071&lt;"00:01","",(Rapportage!H2071-$X$2)),"")</f>
        <v/>
      </c>
      <c r="T2071" s="36" t="str">
        <f t="shared" si="202"/>
        <v/>
      </c>
      <c r="U2071" s="41" t="str">
        <f t="shared" si="203"/>
        <v/>
      </c>
      <c r="V2071" s="36" t="str">
        <f t="shared" si="204"/>
        <v/>
      </c>
      <c r="W2071" s="36" t="str">
        <f t="shared" si="205"/>
        <v/>
      </c>
      <c r="X2071" s="31"/>
      <c r="Y2071" s="31"/>
      <c r="Z2071" s="31" t="s">
        <v>11682</v>
      </c>
      <c r="AA2071" s="31">
        <v>2070</v>
      </c>
      <c r="AB2071" s="31"/>
      <c r="AC2071" s="31"/>
      <c r="AD2071" s="31"/>
      <c r="AE2071" s="31"/>
      <c r="AF2071" s="31"/>
    </row>
    <row r="2072" spans="1:32">
      <c r="A2072" s="31" t="str">
        <f>IF((Rapportage!A2072)="","",_xlfn.CONCAT(REPT("0",4-LEN(Rapportage!A2072)),Rapportage!A2072))</f>
        <v/>
      </c>
      <c r="B2072" s="31" t="s">
        <v>6219</v>
      </c>
      <c r="C2072" s="31" t="str">
        <f>IF((Rapportage!C2072)="","",_xlfn.CONCAT(REPT("0",10-LEN(Rapportage!C2072)),Rapportage!C2072))</f>
        <v/>
      </c>
      <c r="D2072" s="31" t="s">
        <v>6220</v>
      </c>
      <c r="E2072" s="31" t="s">
        <v>19653</v>
      </c>
      <c r="F2072" s="31" t="s">
        <v>17131</v>
      </c>
      <c r="G2072" s="31" t="s">
        <v>6221</v>
      </c>
      <c r="H2072" s="31" t="s">
        <v>11683</v>
      </c>
      <c r="I2072" s="31">
        <v>1766</v>
      </c>
      <c r="J2072" s="31" t="e">
        <f ca="1">IF(($AB$2-$AA$2) &gt;= 0,IF(LEN(TEXT((V2072)*100,"00000"))=3,_xlfn.CONCAT(0,TEXT((V2072)*100,"00000")),TEXT((V2072)*100,"00000")),empty)</f>
        <v>#NAME?</v>
      </c>
      <c r="K2072" s="31" t="str">
        <f t="shared" si="201"/>
        <v/>
      </c>
      <c r="L2072" s="31" t="s">
        <v>14612</v>
      </c>
      <c r="M2072" s="31"/>
      <c r="N2072" s="33" t="e">
        <f>MOD(Rapportage!H2072-Rapportage!F2072,1)-P2072</f>
        <v>#VALUE!</v>
      </c>
      <c r="O2072" s="31" t="str">
        <f>IF(Rapportage!G2072="","",Rapportage!G2072-Rapportage!E2072)</f>
        <v/>
      </c>
      <c r="P2072" s="35" t="str">
        <f>IF(Rapportage!K2072="","",(Rapportage!K2072*60)/1440)</f>
        <v/>
      </c>
      <c r="Q2072" s="40" t="str">
        <f>IF(O2072=1,1-((Rapportage!F1261-$X$2)),"")</f>
        <v/>
      </c>
      <c r="R2072" s="40" t="str">
        <f t="shared" si="200"/>
        <v/>
      </c>
      <c r="S2072" s="35" t="str">
        <f>IF(OR(O2072=1,Rapportage!H2072&lt;$X$3),IF(Rapportage!H2072&lt;"00:01","",(Rapportage!H2072-$X$2)),"")</f>
        <v/>
      </c>
      <c r="T2072" s="36" t="str">
        <f t="shared" si="202"/>
        <v/>
      </c>
      <c r="U2072" s="41" t="str">
        <f t="shared" si="203"/>
        <v/>
      </c>
      <c r="V2072" s="36" t="str">
        <f t="shared" si="204"/>
        <v/>
      </c>
      <c r="W2072" s="36" t="str">
        <f t="shared" si="205"/>
        <v/>
      </c>
      <c r="X2072" s="31"/>
      <c r="Y2072" s="31"/>
      <c r="Z2072" s="31" t="s">
        <v>11684</v>
      </c>
      <c r="AA2072" s="31">
        <v>2071</v>
      </c>
      <c r="AB2072" s="31"/>
      <c r="AC2072" s="31"/>
      <c r="AD2072" s="31"/>
      <c r="AE2072" s="31"/>
      <c r="AF2072" s="31"/>
    </row>
    <row r="2073" spans="1:32">
      <c r="A2073" s="31" t="str">
        <f>IF((Rapportage!A2073)="","",_xlfn.CONCAT(REPT("0",4-LEN(Rapportage!A2073)),Rapportage!A2073))</f>
        <v/>
      </c>
      <c r="B2073" s="31" t="s">
        <v>6222</v>
      </c>
      <c r="C2073" s="31" t="str">
        <f>IF((Rapportage!C2073)="","",_xlfn.CONCAT(REPT("0",10-LEN(Rapportage!C2073)),Rapportage!C2073))</f>
        <v/>
      </c>
      <c r="D2073" s="31" t="s">
        <v>6223</v>
      </c>
      <c r="E2073" s="31" t="s">
        <v>19654</v>
      </c>
      <c r="F2073" s="31" t="s">
        <v>17132</v>
      </c>
      <c r="G2073" s="31" t="s">
        <v>6224</v>
      </c>
      <c r="H2073" s="31" t="s">
        <v>11685</v>
      </c>
      <c r="I2073" s="31">
        <v>1766</v>
      </c>
      <c r="J2073" s="31" t="e">
        <f ca="1">IF(($AB$2-$AA$2) &gt;= 0,IF(LEN(TEXT((V2073)*100,"00000"))=3,_xlfn.CONCAT(0,TEXT((V2073)*100,"00000")),TEXT((V2073)*100,"00000")),empty)</f>
        <v>#NAME?</v>
      </c>
      <c r="K2073" s="31" t="str">
        <f t="shared" si="201"/>
        <v/>
      </c>
      <c r="L2073" s="31" t="s">
        <v>14613</v>
      </c>
      <c r="M2073" s="31"/>
      <c r="N2073" s="33" t="e">
        <f>MOD(Rapportage!H2073-Rapportage!F2073,1)-P2073</f>
        <v>#VALUE!</v>
      </c>
      <c r="O2073" s="31" t="str">
        <f>IF(Rapportage!G2073="","",Rapportage!G2073-Rapportage!E2073)</f>
        <v/>
      </c>
      <c r="P2073" s="35" t="str">
        <f>IF(Rapportage!K2073="","",(Rapportage!K2073*60)/1440)</f>
        <v/>
      </c>
      <c r="Q2073" s="40" t="str">
        <f>IF(O2073=1,1-((Rapportage!F1262-$X$2)),"")</f>
        <v/>
      </c>
      <c r="R2073" s="40" t="str">
        <f t="shared" si="200"/>
        <v/>
      </c>
      <c r="S2073" s="35" t="str">
        <f>IF(OR(O2073=1,Rapportage!H2073&lt;$X$3),IF(Rapportage!H2073&lt;"00:01","",(Rapportage!H2073-$X$2)),"")</f>
        <v/>
      </c>
      <c r="T2073" s="36" t="str">
        <f t="shared" si="202"/>
        <v/>
      </c>
      <c r="U2073" s="41" t="str">
        <f t="shared" si="203"/>
        <v/>
      </c>
      <c r="V2073" s="36" t="str">
        <f t="shared" si="204"/>
        <v/>
      </c>
      <c r="W2073" s="36" t="str">
        <f t="shared" si="205"/>
        <v/>
      </c>
      <c r="X2073" s="31"/>
      <c r="Y2073" s="31"/>
      <c r="Z2073" s="31" t="s">
        <v>11686</v>
      </c>
      <c r="AA2073" s="31">
        <v>2072</v>
      </c>
      <c r="AB2073" s="31"/>
      <c r="AC2073" s="31"/>
      <c r="AD2073" s="31"/>
      <c r="AE2073" s="31"/>
      <c r="AF2073" s="31"/>
    </row>
    <row r="2074" spans="1:32">
      <c r="A2074" s="31" t="str">
        <f>IF((Rapportage!A2074)="","",_xlfn.CONCAT(REPT("0",4-LEN(Rapportage!A2074)),Rapportage!A2074))</f>
        <v/>
      </c>
      <c r="B2074" s="31" t="s">
        <v>6225</v>
      </c>
      <c r="C2074" s="31" t="str">
        <f>IF((Rapportage!C2074)="","",_xlfn.CONCAT(REPT("0",10-LEN(Rapportage!C2074)),Rapportage!C2074))</f>
        <v/>
      </c>
      <c r="D2074" s="31" t="s">
        <v>6226</v>
      </c>
      <c r="E2074" s="31" t="s">
        <v>19655</v>
      </c>
      <c r="F2074" s="31" t="s">
        <v>17133</v>
      </c>
      <c r="G2074" s="31" t="s">
        <v>6227</v>
      </c>
      <c r="H2074" s="31" t="s">
        <v>11687</v>
      </c>
      <c r="I2074" s="31">
        <v>1766</v>
      </c>
      <c r="J2074" s="31" t="e">
        <f ca="1">IF(($AB$2-$AA$2) &gt;= 0,IF(LEN(TEXT((V2074)*100,"00000"))=3,_xlfn.CONCAT(0,TEXT((V2074)*100,"00000")),TEXT((V2074)*100,"00000")),empty)</f>
        <v>#NAME?</v>
      </c>
      <c r="K2074" s="31" t="str">
        <f t="shared" si="201"/>
        <v/>
      </c>
      <c r="L2074" s="31" t="s">
        <v>14614</v>
      </c>
      <c r="M2074" s="31"/>
      <c r="N2074" s="33" t="e">
        <f>MOD(Rapportage!H2074-Rapportage!F2074,1)-P2074</f>
        <v>#VALUE!</v>
      </c>
      <c r="O2074" s="31" t="str">
        <f>IF(Rapportage!G2074="","",Rapportage!G2074-Rapportage!E2074)</f>
        <v/>
      </c>
      <c r="P2074" s="35" t="str">
        <f>IF(Rapportage!K2074="","",(Rapportage!K2074*60)/1440)</f>
        <v/>
      </c>
      <c r="Q2074" s="40" t="str">
        <f>IF(O2074=1,1-((Rapportage!F1263-$X$2)),"")</f>
        <v/>
      </c>
      <c r="R2074" s="40" t="str">
        <f t="shared" si="200"/>
        <v/>
      </c>
      <c r="S2074" s="35" t="str">
        <f>IF(OR(O2074=1,Rapportage!H2074&lt;$X$3),IF(Rapportage!H2074&lt;"00:01","",(Rapportage!H2074-$X$2)),"")</f>
        <v/>
      </c>
      <c r="T2074" s="36" t="str">
        <f t="shared" si="202"/>
        <v/>
      </c>
      <c r="U2074" s="41" t="str">
        <f t="shared" si="203"/>
        <v/>
      </c>
      <c r="V2074" s="36" t="str">
        <f t="shared" si="204"/>
        <v/>
      </c>
      <c r="W2074" s="36" t="str">
        <f t="shared" si="205"/>
        <v/>
      </c>
      <c r="X2074" s="31"/>
      <c r="Y2074" s="31"/>
      <c r="Z2074" s="31" t="s">
        <v>11688</v>
      </c>
      <c r="AA2074" s="31">
        <v>2073</v>
      </c>
      <c r="AB2074" s="31"/>
      <c r="AC2074" s="31"/>
      <c r="AD2074" s="31"/>
      <c r="AE2074" s="31"/>
      <c r="AF2074" s="31"/>
    </row>
    <row r="2075" spans="1:32">
      <c r="A2075" s="31" t="str">
        <f>IF((Rapportage!A2075)="","",_xlfn.CONCAT(REPT("0",4-LEN(Rapportage!A2075)),Rapportage!A2075))</f>
        <v/>
      </c>
      <c r="B2075" s="31" t="s">
        <v>6228</v>
      </c>
      <c r="C2075" s="31" t="str">
        <f>IF((Rapportage!C2075)="","",_xlfn.CONCAT(REPT("0",10-LEN(Rapportage!C2075)),Rapportage!C2075))</f>
        <v/>
      </c>
      <c r="D2075" s="31" t="s">
        <v>6229</v>
      </c>
      <c r="E2075" s="31" t="s">
        <v>19656</v>
      </c>
      <c r="F2075" s="31" t="s">
        <v>17134</v>
      </c>
      <c r="G2075" s="31" t="s">
        <v>6230</v>
      </c>
      <c r="H2075" s="31" t="s">
        <v>11689</v>
      </c>
      <c r="I2075" s="31">
        <v>1766</v>
      </c>
      <c r="J2075" s="31" t="e">
        <f ca="1">IF(($AB$2-$AA$2) &gt;= 0,IF(LEN(TEXT((V2075)*100,"00000"))=3,_xlfn.CONCAT(0,TEXT((V2075)*100,"00000")),TEXT((V2075)*100,"00000")),empty)</f>
        <v>#NAME?</v>
      </c>
      <c r="K2075" s="31" t="str">
        <f t="shared" si="201"/>
        <v/>
      </c>
      <c r="L2075" s="31" t="s">
        <v>14615</v>
      </c>
      <c r="M2075" s="31"/>
      <c r="N2075" s="33" t="e">
        <f>MOD(Rapportage!H2075-Rapportage!F2075,1)-P2075</f>
        <v>#VALUE!</v>
      </c>
      <c r="O2075" s="31" t="str">
        <f>IF(Rapportage!G2075="","",Rapportage!G2075-Rapportage!E2075)</f>
        <v/>
      </c>
      <c r="P2075" s="35" t="str">
        <f>IF(Rapportage!K2075="","",(Rapportage!K2075*60)/1440)</f>
        <v/>
      </c>
      <c r="Q2075" s="40" t="str">
        <f>IF(O2075=1,1-((Rapportage!F1264-$X$2)),"")</f>
        <v/>
      </c>
      <c r="R2075" s="40" t="str">
        <f t="shared" si="200"/>
        <v/>
      </c>
      <c r="S2075" s="35" t="str">
        <f>IF(OR(O2075=1,Rapportage!H2075&lt;$X$3),IF(Rapportage!H2075&lt;"00:01","",(Rapportage!H2075-$X$2)),"")</f>
        <v/>
      </c>
      <c r="T2075" s="36" t="str">
        <f t="shared" si="202"/>
        <v/>
      </c>
      <c r="U2075" s="41" t="str">
        <f t="shared" si="203"/>
        <v/>
      </c>
      <c r="V2075" s="36" t="str">
        <f t="shared" si="204"/>
        <v/>
      </c>
      <c r="W2075" s="36" t="str">
        <f t="shared" si="205"/>
        <v/>
      </c>
      <c r="X2075" s="31"/>
      <c r="Y2075" s="31"/>
      <c r="Z2075" s="31" t="s">
        <v>11690</v>
      </c>
      <c r="AA2075" s="31">
        <v>2074</v>
      </c>
      <c r="AB2075" s="31"/>
      <c r="AC2075" s="31"/>
      <c r="AD2075" s="31"/>
      <c r="AE2075" s="31"/>
      <c r="AF2075" s="31"/>
    </row>
    <row r="2076" spans="1:32">
      <c r="A2076" s="31" t="str">
        <f>IF((Rapportage!A2076)="","",_xlfn.CONCAT(REPT("0",4-LEN(Rapportage!A2076)),Rapportage!A2076))</f>
        <v/>
      </c>
      <c r="B2076" s="31" t="s">
        <v>6231</v>
      </c>
      <c r="C2076" s="31" t="str">
        <f>IF((Rapportage!C2076)="","",_xlfn.CONCAT(REPT("0",10-LEN(Rapportage!C2076)),Rapportage!C2076))</f>
        <v/>
      </c>
      <c r="D2076" s="31" t="s">
        <v>6232</v>
      </c>
      <c r="E2076" s="31" t="s">
        <v>19657</v>
      </c>
      <c r="F2076" s="31" t="s">
        <v>17135</v>
      </c>
      <c r="G2076" s="31" t="s">
        <v>6233</v>
      </c>
      <c r="H2076" s="31" t="s">
        <v>11691</v>
      </c>
      <c r="I2076" s="31">
        <v>1766</v>
      </c>
      <c r="J2076" s="31" t="e">
        <f ca="1">IF(($AB$2-$AA$2) &gt;= 0,IF(LEN(TEXT((V2076)*100,"00000"))=3,_xlfn.CONCAT(0,TEXT((V2076)*100,"00000")),TEXT((V2076)*100,"00000")),empty)</f>
        <v>#NAME?</v>
      </c>
      <c r="K2076" s="31" t="str">
        <f t="shared" si="201"/>
        <v/>
      </c>
      <c r="L2076" s="31" t="s">
        <v>14616</v>
      </c>
      <c r="M2076" s="31"/>
      <c r="N2076" s="33" t="e">
        <f>MOD(Rapportage!H2076-Rapportage!F2076,1)-P2076</f>
        <v>#VALUE!</v>
      </c>
      <c r="O2076" s="31" t="str">
        <f>IF(Rapportage!G2076="","",Rapportage!G2076-Rapportage!E2076)</f>
        <v/>
      </c>
      <c r="P2076" s="35" t="str">
        <f>IF(Rapportage!K2076="","",(Rapportage!K2076*60)/1440)</f>
        <v/>
      </c>
      <c r="Q2076" s="40" t="str">
        <f>IF(O2076=1,1-((Rapportage!F1265-$X$2)),"")</f>
        <v/>
      </c>
      <c r="R2076" s="40" t="str">
        <f t="shared" si="200"/>
        <v/>
      </c>
      <c r="S2076" s="35" t="str">
        <f>IF(OR(O2076=1,Rapportage!H2076&lt;$X$3),IF(Rapportage!H2076&lt;"00:01","",(Rapportage!H2076-$X$2)),"")</f>
        <v/>
      </c>
      <c r="T2076" s="36" t="str">
        <f t="shared" si="202"/>
        <v/>
      </c>
      <c r="U2076" s="41" t="str">
        <f t="shared" si="203"/>
        <v/>
      </c>
      <c r="V2076" s="36" t="str">
        <f t="shared" si="204"/>
        <v/>
      </c>
      <c r="W2076" s="36" t="str">
        <f t="shared" si="205"/>
        <v/>
      </c>
      <c r="X2076" s="31"/>
      <c r="Y2076" s="31"/>
      <c r="Z2076" s="31" t="s">
        <v>11692</v>
      </c>
      <c r="AA2076" s="31">
        <v>2075</v>
      </c>
      <c r="AB2076" s="31"/>
      <c r="AC2076" s="31"/>
      <c r="AD2076" s="31"/>
      <c r="AE2076" s="31"/>
      <c r="AF2076" s="31"/>
    </row>
    <row r="2077" spans="1:32">
      <c r="A2077" s="31" t="str">
        <f>IF((Rapportage!A2077)="","",_xlfn.CONCAT(REPT("0",4-LEN(Rapportage!A2077)),Rapportage!A2077))</f>
        <v/>
      </c>
      <c r="B2077" s="31" t="s">
        <v>6234</v>
      </c>
      <c r="C2077" s="31" t="str">
        <f>IF((Rapportage!C2077)="","",_xlfn.CONCAT(REPT("0",10-LEN(Rapportage!C2077)),Rapportage!C2077))</f>
        <v/>
      </c>
      <c r="D2077" s="31" t="s">
        <v>6235</v>
      </c>
      <c r="E2077" s="31" t="s">
        <v>19658</v>
      </c>
      <c r="F2077" s="31" t="s">
        <v>17136</v>
      </c>
      <c r="G2077" s="31" t="s">
        <v>6236</v>
      </c>
      <c r="H2077" s="31" t="s">
        <v>11693</v>
      </c>
      <c r="I2077" s="31">
        <v>1766</v>
      </c>
      <c r="J2077" s="31" t="e">
        <f ca="1">IF(($AB$2-$AA$2) &gt;= 0,IF(LEN(TEXT((V2077)*100,"00000"))=3,_xlfn.CONCAT(0,TEXT((V2077)*100,"00000")),TEXT((V2077)*100,"00000")),empty)</f>
        <v>#NAME?</v>
      </c>
      <c r="K2077" s="31" t="str">
        <f t="shared" si="201"/>
        <v/>
      </c>
      <c r="L2077" s="31" t="s">
        <v>14617</v>
      </c>
      <c r="M2077" s="31"/>
      <c r="N2077" s="33" t="e">
        <f>MOD(Rapportage!H2077-Rapportage!F2077,1)-P2077</f>
        <v>#VALUE!</v>
      </c>
      <c r="O2077" s="31" t="str">
        <f>IF(Rapportage!G2077="","",Rapportage!G2077-Rapportage!E2077)</f>
        <v/>
      </c>
      <c r="P2077" s="35" t="str">
        <f>IF(Rapportage!K2077="","",(Rapportage!K2077*60)/1440)</f>
        <v/>
      </c>
      <c r="Q2077" s="40" t="str">
        <f>IF(O2077=1,1-((Rapportage!F1266-$X$2)),"")</f>
        <v/>
      </c>
      <c r="R2077" s="40" t="str">
        <f t="shared" si="200"/>
        <v/>
      </c>
      <c r="S2077" s="35" t="str">
        <f>IF(OR(O2077=1,Rapportage!H2077&lt;$X$3),IF(Rapportage!H2077&lt;"00:01","",(Rapportage!H2077-$X$2)),"")</f>
        <v/>
      </c>
      <c r="T2077" s="36" t="str">
        <f t="shared" si="202"/>
        <v/>
      </c>
      <c r="U2077" s="41" t="str">
        <f t="shared" si="203"/>
        <v/>
      </c>
      <c r="V2077" s="36" t="str">
        <f t="shared" si="204"/>
        <v/>
      </c>
      <c r="W2077" s="36" t="str">
        <f t="shared" si="205"/>
        <v/>
      </c>
      <c r="X2077" s="31"/>
      <c r="Y2077" s="31"/>
      <c r="Z2077" s="31" t="s">
        <v>11694</v>
      </c>
      <c r="AA2077" s="31">
        <v>2076</v>
      </c>
      <c r="AB2077" s="31"/>
      <c r="AC2077" s="31"/>
      <c r="AD2077" s="31"/>
      <c r="AE2077" s="31"/>
      <c r="AF2077" s="31"/>
    </row>
    <row r="2078" spans="1:32">
      <c r="A2078" s="31" t="str">
        <f>IF((Rapportage!A2078)="","",_xlfn.CONCAT(REPT("0",4-LEN(Rapportage!A2078)),Rapportage!A2078))</f>
        <v/>
      </c>
      <c r="B2078" s="31" t="s">
        <v>6237</v>
      </c>
      <c r="C2078" s="31" t="str">
        <f>IF((Rapportage!C2078)="","",_xlfn.CONCAT(REPT("0",10-LEN(Rapportage!C2078)),Rapportage!C2078))</f>
        <v/>
      </c>
      <c r="D2078" s="31" t="s">
        <v>6238</v>
      </c>
      <c r="E2078" s="31" t="s">
        <v>19659</v>
      </c>
      <c r="F2078" s="31" t="s">
        <v>17137</v>
      </c>
      <c r="G2078" s="31" t="s">
        <v>6239</v>
      </c>
      <c r="H2078" s="31" t="s">
        <v>11695</v>
      </c>
      <c r="I2078" s="31">
        <v>1766</v>
      </c>
      <c r="J2078" s="31" t="e">
        <f ca="1">IF(($AB$2-$AA$2) &gt;= 0,IF(LEN(TEXT((V2078)*100,"00000"))=3,_xlfn.CONCAT(0,TEXT((V2078)*100,"00000")),TEXT((V2078)*100,"00000")),empty)</f>
        <v>#NAME?</v>
      </c>
      <c r="K2078" s="31" t="str">
        <f t="shared" si="201"/>
        <v/>
      </c>
      <c r="L2078" s="31" t="s">
        <v>14618</v>
      </c>
      <c r="M2078" s="31"/>
      <c r="N2078" s="33" t="e">
        <f>MOD(Rapportage!H2078-Rapportage!F2078,1)-P2078</f>
        <v>#VALUE!</v>
      </c>
      <c r="O2078" s="31" t="str">
        <f>IF(Rapportage!G2078="","",Rapportage!G2078-Rapportage!E2078)</f>
        <v/>
      </c>
      <c r="P2078" s="35" t="str">
        <f>IF(Rapportage!K2078="","",(Rapportage!K2078*60)/1440)</f>
        <v/>
      </c>
      <c r="Q2078" s="40" t="str">
        <f>IF(O2078=1,1-((Rapportage!F1267-$X$2)),"")</f>
        <v/>
      </c>
      <c r="R2078" s="40" t="str">
        <f t="shared" si="200"/>
        <v/>
      </c>
      <c r="S2078" s="35" t="str">
        <f>IF(OR(O2078=1,Rapportage!H2078&lt;$X$3),IF(Rapportage!H2078&lt;"00:01","",(Rapportage!H2078-$X$2)),"")</f>
        <v/>
      </c>
      <c r="T2078" s="36" t="str">
        <f t="shared" si="202"/>
        <v/>
      </c>
      <c r="U2078" s="41" t="str">
        <f t="shared" si="203"/>
        <v/>
      </c>
      <c r="V2078" s="36" t="str">
        <f t="shared" si="204"/>
        <v/>
      </c>
      <c r="W2078" s="36" t="str">
        <f t="shared" si="205"/>
        <v/>
      </c>
      <c r="X2078" s="31"/>
      <c r="Y2078" s="31"/>
      <c r="Z2078" s="31" t="s">
        <v>11696</v>
      </c>
      <c r="AA2078" s="31">
        <v>2077</v>
      </c>
      <c r="AB2078" s="31"/>
      <c r="AC2078" s="31"/>
      <c r="AD2078" s="31"/>
      <c r="AE2078" s="31"/>
      <c r="AF2078" s="31"/>
    </row>
    <row r="2079" spans="1:32">
      <c r="A2079" s="31" t="str">
        <f>IF((Rapportage!A2079)="","",_xlfn.CONCAT(REPT("0",4-LEN(Rapportage!A2079)),Rapportage!A2079))</f>
        <v/>
      </c>
      <c r="B2079" s="31" t="s">
        <v>6240</v>
      </c>
      <c r="C2079" s="31" t="str">
        <f>IF((Rapportage!C2079)="","",_xlfn.CONCAT(REPT("0",10-LEN(Rapportage!C2079)),Rapportage!C2079))</f>
        <v/>
      </c>
      <c r="D2079" s="31" t="s">
        <v>6241</v>
      </c>
      <c r="E2079" s="31" t="s">
        <v>19660</v>
      </c>
      <c r="F2079" s="31" t="s">
        <v>17138</v>
      </c>
      <c r="G2079" s="31" t="s">
        <v>6242</v>
      </c>
      <c r="H2079" s="31" t="s">
        <v>11697</v>
      </c>
      <c r="I2079" s="31">
        <v>1766</v>
      </c>
      <c r="J2079" s="31" t="e">
        <f ca="1">IF(($AB$2-$AA$2) &gt;= 0,IF(LEN(TEXT((V2079)*100,"00000"))=3,_xlfn.CONCAT(0,TEXT((V2079)*100,"00000")),TEXT((V2079)*100,"00000")),empty)</f>
        <v>#NAME?</v>
      </c>
      <c r="K2079" s="31" t="str">
        <f t="shared" si="201"/>
        <v/>
      </c>
      <c r="L2079" s="31" t="s">
        <v>14619</v>
      </c>
      <c r="M2079" s="31"/>
      <c r="N2079" s="33" t="e">
        <f>MOD(Rapportage!H2079-Rapportage!F2079,1)-P2079</f>
        <v>#VALUE!</v>
      </c>
      <c r="O2079" s="31" t="str">
        <f>IF(Rapportage!G2079="","",Rapportage!G2079-Rapportage!E2079)</f>
        <v/>
      </c>
      <c r="P2079" s="35" t="str">
        <f>IF(Rapportage!K2079="","",(Rapportage!K2079*60)/1440)</f>
        <v/>
      </c>
      <c r="Q2079" s="40" t="str">
        <f>IF(O2079=1,1-((Rapportage!F1268-$X$2)),"")</f>
        <v/>
      </c>
      <c r="R2079" s="40" t="str">
        <f t="shared" si="200"/>
        <v/>
      </c>
      <c r="S2079" s="35" t="str">
        <f>IF(OR(O2079=1,Rapportage!H2079&lt;$X$3),IF(Rapportage!H2079&lt;"00:01","",(Rapportage!H2079-$X$2)),"")</f>
        <v/>
      </c>
      <c r="T2079" s="36" t="str">
        <f t="shared" si="202"/>
        <v/>
      </c>
      <c r="U2079" s="41" t="str">
        <f t="shared" si="203"/>
        <v/>
      </c>
      <c r="V2079" s="36" t="str">
        <f t="shared" si="204"/>
        <v/>
      </c>
      <c r="W2079" s="36" t="str">
        <f t="shared" si="205"/>
        <v/>
      </c>
      <c r="X2079" s="31"/>
      <c r="Y2079" s="31"/>
      <c r="Z2079" s="31" t="s">
        <v>11698</v>
      </c>
      <c r="AA2079" s="31">
        <v>2078</v>
      </c>
      <c r="AB2079" s="31"/>
      <c r="AC2079" s="31"/>
      <c r="AD2079" s="31"/>
      <c r="AE2079" s="31"/>
      <c r="AF2079" s="31"/>
    </row>
    <row r="2080" spans="1:32">
      <c r="A2080" s="31" t="str">
        <f>IF((Rapportage!A2080)="","",_xlfn.CONCAT(REPT("0",4-LEN(Rapportage!A2080)),Rapportage!A2080))</f>
        <v/>
      </c>
      <c r="B2080" s="31" t="s">
        <v>6243</v>
      </c>
      <c r="C2080" s="31" t="str">
        <f>IF((Rapportage!C2080)="","",_xlfn.CONCAT(REPT("0",10-LEN(Rapportage!C2080)),Rapportage!C2080))</f>
        <v/>
      </c>
      <c r="D2080" s="31" t="s">
        <v>6244</v>
      </c>
      <c r="E2080" s="31" t="s">
        <v>19661</v>
      </c>
      <c r="F2080" s="31" t="s">
        <v>17139</v>
      </c>
      <c r="G2080" s="31" t="s">
        <v>6245</v>
      </c>
      <c r="H2080" s="31" t="s">
        <v>11699</v>
      </c>
      <c r="I2080" s="31">
        <v>1766</v>
      </c>
      <c r="J2080" s="31" t="e">
        <f ca="1">IF(($AB$2-$AA$2) &gt;= 0,IF(LEN(TEXT((V2080)*100,"00000"))=3,_xlfn.CONCAT(0,TEXT((V2080)*100,"00000")),TEXT((V2080)*100,"00000")),empty)</f>
        <v>#NAME?</v>
      </c>
      <c r="K2080" s="31" t="str">
        <f t="shared" si="201"/>
        <v/>
      </c>
      <c r="L2080" s="31" t="s">
        <v>14620</v>
      </c>
      <c r="M2080" s="31"/>
      <c r="N2080" s="33" t="e">
        <f>MOD(Rapportage!H2080-Rapportage!F2080,1)-P2080</f>
        <v>#VALUE!</v>
      </c>
      <c r="O2080" s="31" t="str">
        <f>IF(Rapportage!G2080="","",Rapportage!G2080-Rapportage!E2080)</f>
        <v/>
      </c>
      <c r="P2080" s="35" t="str">
        <f>IF(Rapportage!K2080="","",(Rapportage!K2080*60)/1440)</f>
        <v/>
      </c>
      <c r="Q2080" s="40" t="str">
        <f>IF(O2080=1,1-((Rapportage!F1269-$X$2)),"")</f>
        <v/>
      </c>
      <c r="R2080" s="40" t="str">
        <f t="shared" si="200"/>
        <v/>
      </c>
      <c r="S2080" s="35" t="str">
        <f>IF(OR(O2080=1,Rapportage!H2080&lt;$X$3),IF(Rapportage!H2080&lt;"00:01","",(Rapportage!H2080-$X$2)),"")</f>
        <v/>
      </c>
      <c r="T2080" s="36" t="str">
        <f t="shared" si="202"/>
        <v/>
      </c>
      <c r="U2080" s="41" t="str">
        <f t="shared" si="203"/>
        <v/>
      </c>
      <c r="V2080" s="36" t="str">
        <f t="shared" si="204"/>
        <v/>
      </c>
      <c r="W2080" s="36" t="str">
        <f t="shared" si="205"/>
        <v/>
      </c>
      <c r="X2080" s="31"/>
      <c r="Y2080" s="31"/>
      <c r="Z2080" s="31" t="s">
        <v>11700</v>
      </c>
      <c r="AA2080" s="31">
        <v>2079</v>
      </c>
      <c r="AB2080" s="31"/>
      <c r="AC2080" s="31"/>
      <c r="AD2080" s="31"/>
      <c r="AE2080" s="31"/>
      <c r="AF2080" s="31"/>
    </row>
    <row r="2081" spans="1:32">
      <c r="A2081" s="31" t="str">
        <f>IF((Rapportage!A2081)="","",_xlfn.CONCAT(REPT("0",4-LEN(Rapportage!A2081)),Rapportage!A2081))</f>
        <v/>
      </c>
      <c r="B2081" s="31" t="s">
        <v>6246</v>
      </c>
      <c r="C2081" s="31" t="str">
        <f>IF((Rapportage!C2081)="","",_xlfn.CONCAT(REPT("0",10-LEN(Rapportage!C2081)),Rapportage!C2081))</f>
        <v/>
      </c>
      <c r="D2081" s="31" t="s">
        <v>6247</v>
      </c>
      <c r="E2081" s="31" t="s">
        <v>19662</v>
      </c>
      <c r="F2081" s="31" t="s">
        <v>17140</v>
      </c>
      <c r="G2081" s="31" t="s">
        <v>6248</v>
      </c>
      <c r="H2081" s="31" t="s">
        <v>11701</v>
      </c>
      <c r="I2081" s="31">
        <v>1766</v>
      </c>
      <c r="J2081" s="31" t="e">
        <f ca="1">IF(($AB$2-$AA$2) &gt;= 0,IF(LEN(TEXT((V2081)*100,"00000"))=3,_xlfn.CONCAT(0,TEXT((V2081)*100,"00000")),TEXT((V2081)*100,"00000")),empty)</f>
        <v>#NAME?</v>
      </c>
      <c r="K2081" s="31" t="str">
        <f t="shared" si="201"/>
        <v/>
      </c>
      <c r="L2081" s="31" t="s">
        <v>14621</v>
      </c>
      <c r="M2081" s="31"/>
      <c r="N2081" s="33" t="e">
        <f>MOD(Rapportage!H2081-Rapportage!F2081,1)-P2081</f>
        <v>#VALUE!</v>
      </c>
      <c r="O2081" s="31" t="str">
        <f>IF(Rapportage!G2081="","",Rapportage!G2081-Rapportage!E2081)</f>
        <v/>
      </c>
      <c r="P2081" s="35" t="str">
        <f>IF(Rapportage!K2081="","",(Rapportage!K2081*60)/1440)</f>
        <v/>
      </c>
      <c r="Q2081" s="40" t="str">
        <f>IF(O2081=1,1-((Rapportage!F1270-$X$2)),"")</f>
        <v/>
      </c>
      <c r="R2081" s="40" t="str">
        <f t="shared" si="200"/>
        <v/>
      </c>
      <c r="S2081" s="35" t="str">
        <f>IF(OR(O2081=1,Rapportage!H2081&lt;$X$3),IF(Rapportage!H2081&lt;"00:01","",(Rapportage!H2081-$X$2)),"")</f>
        <v/>
      </c>
      <c r="T2081" s="36" t="str">
        <f t="shared" si="202"/>
        <v/>
      </c>
      <c r="U2081" s="41" t="str">
        <f t="shared" si="203"/>
        <v/>
      </c>
      <c r="V2081" s="36" t="str">
        <f t="shared" si="204"/>
        <v/>
      </c>
      <c r="W2081" s="36" t="str">
        <f t="shared" si="205"/>
        <v/>
      </c>
      <c r="X2081" s="31"/>
      <c r="Y2081" s="31"/>
      <c r="Z2081" s="31" t="s">
        <v>11702</v>
      </c>
      <c r="AA2081" s="31">
        <v>2080</v>
      </c>
      <c r="AB2081" s="31"/>
      <c r="AC2081" s="31"/>
      <c r="AD2081" s="31"/>
      <c r="AE2081" s="31"/>
      <c r="AF2081" s="31"/>
    </row>
    <row r="2082" spans="1:32">
      <c r="A2082" s="31" t="str">
        <f>IF((Rapportage!A2082)="","",_xlfn.CONCAT(REPT("0",4-LEN(Rapportage!A2082)),Rapportage!A2082))</f>
        <v/>
      </c>
      <c r="B2082" s="31" t="s">
        <v>6249</v>
      </c>
      <c r="C2082" s="31" t="str">
        <f>IF((Rapportage!C2082)="","",_xlfn.CONCAT(REPT("0",10-LEN(Rapportage!C2082)),Rapportage!C2082))</f>
        <v/>
      </c>
      <c r="D2082" s="31" t="s">
        <v>6250</v>
      </c>
      <c r="E2082" s="31" t="s">
        <v>19663</v>
      </c>
      <c r="F2082" s="31" t="s">
        <v>17141</v>
      </c>
      <c r="G2082" s="31" t="s">
        <v>6251</v>
      </c>
      <c r="H2082" s="31" t="s">
        <v>11703</v>
      </c>
      <c r="I2082" s="31">
        <v>1766</v>
      </c>
      <c r="J2082" s="31" t="e">
        <f ca="1">IF(($AB$2-$AA$2) &gt;= 0,IF(LEN(TEXT((V2082)*100,"00000"))=3,_xlfn.CONCAT(0,TEXT((V2082)*100,"00000")),TEXT((V2082)*100,"00000")),empty)</f>
        <v>#NAME?</v>
      </c>
      <c r="K2082" s="31" t="str">
        <f t="shared" si="201"/>
        <v/>
      </c>
      <c r="L2082" s="31" t="s">
        <v>14622</v>
      </c>
      <c r="M2082" s="31"/>
      <c r="N2082" s="33" t="e">
        <f>MOD(Rapportage!H2082-Rapportage!F2082,1)-P2082</f>
        <v>#VALUE!</v>
      </c>
      <c r="O2082" s="31" t="str">
        <f>IF(Rapportage!G2082="","",Rapportage!G2082-Rapportage!E2082)</f>
        <v/>
      </c>
      <c r="P2082" s="35" t="str">
        <f>IF(Rapportage!K2082="","",(Rapportage!K2082*60)/1440)</f>
        <v/>
      </c>
      <c r="Q2082" s="40" t="str">
        <f>IF(O2082=1,1-((Rapportage!F1271-$X$2)),"")</f>
        <v/>
      </c>
      <c r="R2082" s="40" t="str">
        <f t="shared" si="200"/>
        <v/>
      </c>
      <c r="S2082" s="35" t="str">
        <f>IF(OR(O2082=1,Rapportage!H2082&lt;$X$3),IF(Rapportage!H2082&lt;"00:01","",(Rapportage!H2082-$X$2)),"")</f>
        <v/>
      </c>
      <c r="T2082" s="36" t="str">
        <f t="shared" si="202"/>
        <v/>
      </c>
      <c r="U2082" s="41" t="str">
        <f t="shared" si="203"/>
        <v/>
      </c>
      <c r="V2082" s="36" t="str">
        <f t="shared" si="204"/>
        <v/>
      </c>
      <c r="W2082" s="36" t="str">
        <f t="shared" si="205"/>
        <v/>
      </c>
      <c r="X2082" s="31"/>
      <c r="Y2082" s="31"/>
      <c r="Z2082" s="31" t="s">
        <v>11704</v>
      </c>
      <c r="AA2082" s="31">
        <v>2081</v>
      </c>
      <c r="AB2082" s="31"/>
      <c r="AC2082" s="31"/>
      <c r="AD2082" s="31"/>
      <c r="AE2082" s="31"/>
      <c r="AF2082" s="31"/>
    </row>
    <row r="2083" spans="1:32">
      <c r="A2083" s="31" t="str">
        <f>IF((Rapportage!A2083)="","",_xlfn.CONCAT(REPT("0",4-LEN(Rapportage!A2083)),Rapportage!A2083))</f>
        <v/>
      </c>
      <c r="B2083" s="31" t="s">
        <v>6252</v>
      </c>
      <c r="C2083" s="31" t="str">
        <f>IF((Rapportage!C2083)="","",_xlfn.CONCAT(REPT("0",10-LEN(Rapportage!C2083)),Rapportage!C2083))</f>
        <v/>
      </c>
      <c r="D2083" s="31" t="s">
        <v>6253</v>
      </c>
      <c r="E2083" s="31" t="s">
        <v>19664</v>
      </c>
      <c r="F2083" s="31" t="s">
        <v>17142</v>
      </c>
      <c r="G2083" s="31" t="s">
        <v>6254</v>
      </c>
      <c r="H2083" s="31" t="s">
        <v>11705</v>
      </c>
      <c r="I2083" s="31">
        <v>1766</v>
      </c>
      <c r="J2083" s="31" t="e">
        <f ca="1">IF(($AB$2-$AA$2) &gt;= 0,IF(LEN(TEXT((V2083)*100,"00000"))=3,_xlfn.CONCAT(0,TEXT((V2083)*100,"00000")),TEXT((V2083)*100,"00000")),empty)</f>
        <v>#NAME?</v>
      </c>
      <c r="K2083" s="31" t="str">
        <f t="shared" si="201"/>
        <v/>
      </c>
      <c r="L2083" s="31" t="s">
        <v>14623</v>
      </c>
      <c r="M2083" s="31"/>
      <c r="N2083" s="33" t="e">
        <f>MOD(Rapportage!H2083-Rapportage!F2083,1)-P2083</f>
        <v>#VALUE!</v>
      </c>
      <c r="O2083" s="31" t="str">
        <f>IF(Rapportage!G2083="","",Rapportage!G2083-Rapportage!E2083)</f>
        <v/>
      </c>
      <c r="P2083" s="35" t="str">
        <f>IF(Rapportage!K2083="","",(Rapportage!K2083*60)/1440)</f>
        <v/>
      </c>
      <c r="Q2083" s="40" t="str">
        <f>IF(O2083=1,1-((Rapportage!F1272-$X$2)),"")</f>
        <v/>
      </c>
      <c r="R2083" s="40" t="str">
        <f t="shared" si="200"/>
        <v/>
      </c>
      <c r="S2083" s="35" t="str">
        <f>IF(OR(O2083=1,Rapportage!H2083&lt;$X$3),IF(Rapportage!H2083&lt;"00:01","",(Rapportage!H2083-$X$2)),"")</f>
        <v/>
      </c>
      <c r="T2083" s="36" t="str">
        <f t="shared" si="202"/>
        <v/>
      </c>
      <c r="U2083" s="41" t="str">
        <f t="shared" si="203"/>
        <v/>
      </c>
      <c r="V2083" s="36" t="str">
        <f t="shared" si="204"/>
        <v/>
      </c>
      <c r="W2083" s="36" t="str">
        <f t="shared" si="205"/>
        <v/>
      </c>
      <c r="X2083" s="31"/>
      <c r="Y2083" s="31"/>
      <c r="Z2083" s="31" t="s">
        <v>11706</v>
      </c>
      <c r="AA2083" s="31">
        <v>2082</v>
      </c>
      <c r="AB2083" s="31"/>
      <c r="AC2083" s="31"/>
      <c r="AD2083" s="31"/>
      <c r="AE2083" s="31"/>
      <c r="AF2083" s="31"/>
    </row>
    <row r="2084" spans="1:32">
      <c r="A2084" s="31" t="str">
        <f>IF((Rapportage!A2084)="","",_xlfn.CONCAT(REPT("0",4-LEN(Rapportage!A2084)),Rapportage!A2084))</f>
        <v/>
      </c>
      <c r="B2084" s="31" t="s">
        <v>6255</v>
      </c>
      <c r="C2084" s="31" t="str">
        <f>IF((Rapportage!C2084)="","",_xlfn.CONCAT(REPT("0",10-LEN(Rapportage!C2084)),Rapportage!C2084))</f>
        <v/>
      </c>
      <c r="D2084" s="31" t="s">
        <v>6256</v>
      </c>
      <c r="E2084" s="31" t="s">
        <v>19665</v>
      </c>
      <c r="F2084" s="31" t="s">
        <v>17143</v>
      </c>
      <c r="G2084" s="31" t="s">
        <v>6257</v>
      </c>
      <c r="H2084" s="31" t="s">
        <v>11707</v>
      </c>
      <c r="I2084" s="31">
        <v>1766</v>
      </c>
      <c r="J2084" s="31" t="e">
        <f ca="1">IF(($AB$2-$AA$2) &gt;= 0,IF(LEN(TEXT((V2084)*100,"00000"))=3,_xlfn.CONCAT(0,TEXT((V2084)*100,"00000")),TEXT((V2084)*100,"00000")),empty)</f>
        <v>#NAME?</v>
      </c>
      <c r="K2084" s="31" t="str">
        <f t="shared" si="201"/>
        <v/>
      </c>
      <c r="L2084" s="31" t="s">
        <v>14624</v>
      </c>
      <c r="M2084" s="31"/>
      <c r="N2084" s="33" t="e">
        <f>MOD(Rapportage!H2084-Rapportage!F2084,1)-P2084</f>
        <v>#VALUE!</v>
      </c>
      <c r="O2084" s="31" t="str">
        <f>IF(Rapportage!G2084="","",Rapportage!G2084-Rapportage!E2084)</f>
        <v/>
      </c>
      <c r="P2084" s="35" t="str">
        <f>IF(Rapportage!K2084="","",(Rapportage!K2084*60)/1440)</f>
        <v/>
      </c>
      <c r="Q2084" s="40" t="str">
        <f>IF(O2084=1,1-((Rapportage!F1273-$X$2)),"")</f>
        <v/>
      </c>
      <c r="R2084" s="40" t="str">
        <f t="shared" si="200"/>
        <v/>
      </c>
      <c r="S2084" s="35" t="str">
        <f>IF(OR(O2084=1,Rapportage!H2084&lt;$X$3),IF(Rapportage!H2084&lt;"00:01","",(Rapportage!H2084-$X$2)),"")</f>
        <v/>
      </c>
      <c r="T2084" s="36" t="str">
        <f t="shared" si="202"/>
        <v/>
      </c>
      <c r="U2084" s="41" t="str">
        <f t="shared" si="203"/>
        <v/>
      </c>
      <c r="V2084" s="36" t="str">
        <f t="shared" si="204"/>
        <v/>
      </c>
      <c r="W2084" s="36" t="str">
        <f t="shared" si="205"/>
        <v/>
      </c>
      <c r="X2084" s="31"/>
      <c r="Y2084" s="31"/>
      <c r="Z2084" s="31" t="s">
        <v>11708</v>
      </c>
      <c r="AA2084" s="31">
        <v>2083</v>
      </c>
      <c r="AB2084" s="31"/>
      <c r="AC2084" s="31"/>
      <c r="AD2084" s="31"/>
      <c r="AE2084" s="31"/>
      <c r="AF2084" s="31"/>
    </row>
    <row r="2085" spans="1:32">
      <c r="A2085" s="31" t="str">
        <f>IF((Rapportage!A2085)="","",_xlfn.CONCAT(REPT("0",4-LEN(Rapportage!A2085)),Rapportage!A2085))</f>
        <v/>
      </c>
      <c r="B2085" s="31" t="s">
        <v>6258</v>
      </c>
      <c r="C2085" s="31" t="str">
        <f>IF((Rapportage!C2085)="","",_xlfn.CONCAT(REPT("0",10-LEN(Rapportage!C2085)),Rapportage!C2085))</f>
        <v/>
      </c>
      <c r="D2085" s="31" t="s">
        <v>6259</v>
      </c>
      <c r="E2085" s="31" t="s">
        <v>19666</v>
      </c>
      <c r="F2085" s="31" t="s">
        <v>17144</v>
      </c>
      <c r="G2085" s="31" t="s">
        <v>6260</v>
      </c>
      <c r="H2085" s="31" t="s">
        <v>11709</v>
      </c>
      <c r="I2085" s="31">
        <v>1766</v>
      </c>
      <c r="J2085" s="31" t="e">
        <f ca="1">IF(($AB$2-$AA$2) &gt;= 0,IF(LEN(TEXT((V2085)*100,"00000"))=3,_xlfn.CONCAT(0,TEXT((V2085)*100,"00000")),TEXT((V2085)*100,"00000")),empty)</f>
        <v>#NAME?</v>
      </c>
      <c r="K2085" s="31" t="str">
        <f t="shared" si="201"/>
        <v/>
      </c>
      <c r="L2085" s="31" t="s">
        <v>14625</v>
      </c>
      <c r="M2085" s="31"/>
      <c r="N2085" s="33" t="e">
        <f>MOD(Rapportage!H2085-Rapportage!F2085,1)-P2085</f>
        <v>#VALUE!</v>
      </c>
      <c r="O2085" s="31" t="str">
        <f>IF(Rapportage!G2085="","",Rapportage!G2085-Rapportage!E2085)</f>
        <v/>
      </c>
      <c r="P2085" s="35" t="str">
        <f>IF(Rapportage!K2085="","",(Rapportage!K2085*60)/1440)</f>
        <v/>
      </c>
      <c r="Q2085" s="40" t="str">
        <f>IF(O2085=1,1-((Rapportage!F1274-$X$2)),"")</f>
        <v/>
      </c>
      <c r="R2085" s="40" t="str">
        <f t="shared" si="200"/>
        <v/>
      </c>
      <c r="S2085" s="35" t="str">
        <f>IF(OR(O2085=1,Rapportage!H2085&lt;$X$3),IF(Rapportage!H2085&lt;"00:01","",(Rapportage!H2085-$X$2)),"")</f>
        <v/>
      </c>
      <c r="T2085" s="36" t="str">
        <f t="shared" si="202"/>
        <v/>
      </c>
      <c r="U2085" s="41" t="str">
        <f t="shared" si="203"/>
        <v/>
      </c>
      <c r="V2085" s="36" t="str">
        <f t="shared" si="204"/>
        <v/>
      </c>
      <c r="W2085" s="36" t="str">
        <f t="shared" si="205"/>
        <v/>
      </c>
      <c r="X2085" s="31"/>
      <c r="Y2085" s="31"/>
      <c r="Z2085" s="31" t="s">
        <v>11710</v>
      </c>
      <c r="AA2085" s="31">
        <v>2084</v>
      </c>
      <c r="AB2085" s="31"/>
      <c r="AC2085" s="31"/>
      <c r="AD2085" s="31"/>
      <c r="AE2085" s="31"/>
      <c r="AF2085" s="31"/>
    </row>
    <row r="2086" spans="1:32">
      <c r="A2086" s="31" t="str">
        <f>IF((Rapportage!A2086)="","",_xlfn.CONCAT(REPT("0",4-LEN(Rapportage!A2086)),Rapportage!A2086))</f>
        <v/>
      </c>
      <c r="B2086" s="31" t="s">
        <v>6261</v>
      </c>
      <c r="C2086" s="31" t="str">
        <f>IF((Rapportage!C2086)="","",_xlfn.CONCAT(REPT("0",10-LEN(Rapportage!C2086)),Rapportage!C2086))</f>
        <v/>
      </c>
      <c r="D2086" s="31" t="s">
        <v>6262</v>
      </c>
      <c r="E2086" s="31" t="s">
        <v>19667</v>
      </c>
      <c r="F2086" s="31" t="s">
        <v>17145</v>
      </c>
      <c r="G2086" s="31" t="s">
        <v>6263</v>
      </c>
      <c r="H2086" s="31" t="s">
        <v>11711</v>
      </c>
      <c r="I2086" s="31">
        <v>1766</v>
      </c>
      <c r="J2086" s="31" t="e">
        <f ca="1">IF(($AB$2-$AA$2) &gt;= 0,IF(LEN(TEXT((V2086)*100,"00000"))=3,_xlfn.CONCAT(0,TEXT((V2086)*100,"00000")),TEXT((V2086)*100,"00000")),empty)</f>
        <v>#NAME?</v>
      </c>
      <c r="K2086" s="31" t="str">
        <f t="shared" si="201"/>
        <v/>
      </c>
      <c r="L2086" s="31" t="s">
        <v>14626</v>
      </c>
      <c r="M2086" s="31"/>
      <c r="N2086" s="33" t="e">
        <f>MOD(Rapportage!H2086-Rapportage!F2086,1)-P2086</f>
        <v>#VALUE!</v>
      </c>
      <c r="O2086" s="31" t="str">
        <f>IF(Rapportage!G2086="","",Rapportage!G2086-Rapportage!E2086)</f>
        <v/>
      </c>
      <c r="P2086" s="35" t="str">
        <f>IF(Rapportage!K2086="","",(Rapportage!K2086*60)/1440)</f>
        <v/>
      </c>
      <c r="Q2086" s="40" t="str">
        <f>IF(O2086=1,1-((Rapportage!F1275-$X$2)),"")</f>
        <v/>
      </c>
      <c r="R2086" s="40" t="str">
        <f t="shared" si="200"/>
        <v/>
      </c>
      <c r="S2086" s="35" t="str">
        <f>IF(OR(O2086=1,Rapportage!H2086&lt;$X$3),IF(Rapportage!H2086&lt;"00:01","",(Rapportage!H2086-$X$2)),"")</f>
        <v/>
      </c>
      <c r="T2086" s="36" t="str">
        <f t="shared" si="202"/>
        <v/>
      </c>
      <c r="U2086" s="41" t="str">
        <f t="shared" si="203"/>
        <v/>
      </c>
      <c r="V2086" s="36" t="str">
        <f t="shared" si="204"/>
        <v/>
      </c>
      <c r="W2086" s="36" t="str">
        <f t="shared" si="205"/>
        <v/>
      </c>
      <c r="X2086" s="31"/>
      <c r="Y2086" s="31"/>
      <c r="Z2086" s="31" t="s">
        <v>11712</v>
      </c>
      <c r="AA2086" s="31">
        <v>2085</v>
      </c>
      <c r="AB2086" s="31"/>
      <c r="AC2086" s="31"/>
      <c r="AD2086" s="31"/>
      <c r="AE2086" s="31"/>
      <c r="AF2086" s="31"/>
    </row>
    <row r="2087" spans="1:32">
      <c r="A2087" s="31" t="str">
        <f>IF((Rapportage!A2087)="","",_xlfn.CONCAT(REPT("0",4-LEN(Rapportage!A2087)),Rapportage!A2087))</f>
        <v/>
      </c>
      <c r="B2087" s="31" t="s">
        <v>6264</v>
      </c>
      <c r="C2087" s="31" t="str">
        <f>IF((Rapportage!C2087)="","",_xlfn.CONCAT(REPT("0",10-LEN(Rapportage!C2087)),Rapportage!C2087))</f>
        <v/>
      </c>
      <c r="D2087" s="31" t="s">
        <v>6265</v>
      </c>
      <c r="E2087" s="31" t="s">
        <v>19668</v>
      </c>
      <c r="F2087" s="31" t="s">
        <v>17146</v>
      </c>
      <c r="G2087" s="31" t="s">
        <v>6266</v>
      </c>
      <c r="H2087" s="31" t="s">
        <v>11713</v>
      </c>
      <c r="I2087" s="31">
        <v>1766</v>
      </c>
      <c r="J2087" s="31" t="e">
        <f ca="1">IF(($AB$2-$AA$2) &gt;= 0,IF(LEN(TEXT((V2087)*100,"00000"))=3,_xlfn.CONCAT(0,TEXT((V2087)*100,"00000")),TEXT((V2087)*100,"00000")),empty)</f>
        <v>#NAME?</v>
      </c>
      <c r="K2087" s="31" t="str">
        <f t="shared" si="201"/>
        <v/>
      </c>
      <c r="L2087" s="31" t="s">
        <v>14627</v>
      </c>
      <c r="M2087" s="31"/>
      <c r="N2087" s="33" t="e">
        <f>MOD(Rapportage!H2087-Rapportage!F2087,1)-P2087</f>
        <v>#VALUE!</v>
      </c>
      <c r="O2087" s="31" t="str">
        <f>IF(Rapportage!G2087="","",Rapportage!G2087-Rapportage!E2087)</f>
        <v/>
      </c>
      <c r="P2087" s="35" t="str">
        <f>IF(Rapportage!K2087="","",(Rapportage!K2087*60)/1440)</f>
        <v/>
      </c>
      <c r="Q2087" s="40" t="str">
        <f>IF(O2087=1,1-((Rapportage!F1276-$X$2)),"")</f>
        <v/>
      </c>
      <c r="R2087" s="40" t="str">
        <f t="shared" si="200"/>
        <v/>
      </c>
      <c r="S2087" s="35" t="str">
        <f>IF(OR(O2087=1,Rapportage!H2087&lt;$X$3),IF(Rapportage!H2087&lt;"00:01","",(Rapportage!H2087-$X$2)),"")</f>
        <v/>
      </c>
      <c r="T2087" s="36" t="str">
        <f t="shared" si="202"/>
        <v/>
      </c>
      <c r="U2087" s="41" t="str">
        <f t="shared" si="203"/>
        <v/>
      </c>
      <c r="V2087" s="36" t="str">
        <f t="shared" si="204"/>
        <v/>
      </c>
      <c r="W2087" s="36" t="str">
        <f t="shared" si="205"/>
        <v/>
      </c>
      <c r="X2087" s="31"/>
      <c r="Y2087" s="31"/>
      <c r="Z2087" s="31" t="s">
        <v>11714</v>
      </c>
      <c r="AA2087" s="31">
        <v>2086</v>
      </c>
      <c r="AB2087" s="31"/>
      <c r="AC2087" s="31"/>
      <c r="AD2087" s="31"/>
      <c r="AE2087" s="31"/>
      <c r="AF2087" s="31"/>
    </row>
    <row r="2088" spans="1:32">
      <c r="A2088" s="31" t="str">
        <f>IF((Rapportage!A2088)="","",_xlfn.CONCAT(REPT("0",4-LEN(Rapportage!A2088)),Rapportage!A2088))</f>
        <v/>
      </c>
      <c r="B2088" s="31" t="s">
        <v>6267</v>
      </c>
      <c r="C2088" s="31" t="str">
        <f>IF((Rapportage!C2088)="","",_xlfn.CONCAT(REPT("0",10-LEN(Rapportage!C2088)),Rapportage!C2088))</f>
        <v/>
      </c>
      <c r="D2088" s="31" t="s">
        <v>6268</v>
      </c>
      <c r="E2088" s="31" t="s">
        <v>19669</v>
      </c>
      <c r="F2088" s="31" t="s">
        <v>17147</v>
      </c>
      <c r="G2088" s="31" t="s">
        <v>6269</v>
      </c>
      <c r="H2088" s="31" t="s">
        <v>11715</v>
      </c>
      <c r="I2088" s="31">
        <v>1766</v>
      </c>
      <c r="J2088" s="31" t="e">
        <f ca="1">IF(($AB$2-$AA$2) &gt;= 0,IF(LEN(TEXT((V2088)*100,"00000"))=3,_xlfn.CONCAT(0,TEXT((V2088)*100,"00000")),TEXT((V2088)*100,"00000")),empty)</f>
        <v>#NAME?</v>
      </c>
      <c r="K2088" s="31" t="str">
        <f t="shared" si="201"/>
        <v/>
      </c>
      <c r="L2088" s="31" t="s">
        <v>14628</v>
      </c>
      <c r="M2088" s="31"/>
      <c r="N2088" s="33" t="e">
        <f>MOD(Rapportage!H2088-Rapportage!F2088,1)-P2088</f>
        <v>#VALUE!</v>
      </c>
      <c r="O2088" s="31" t="str">
        <f>IF(Rapportage!G2088="","",Rapportage!G2088-Rapportage!E2088)</f>
        <v/>
      </c>
      <c r="P2088" s="35" t="str">
        <f>IF(Rapportage!K2088="","",(Rapportage!K2088*60)/1440)</f>
        <v/>
      </c>
      <c r="Q2088" s="40" t="str">
        <f>IF(O2088=1,1-((Rapportage!F1277-$X$2)),"")</f>
        <v/>
      </c>
      <c r="R2088" s="40" t="str">
        <f t="shared" si="200"/>
        <v/>
      </c>
      <c r="S2088" s="35" t="str">
        <f>IF(OR(O2088=1,Rapportage!H2088&lt;$X$3),IF(Rapportage!H2088&lt;"00:01","",(Rapportage!H2088-$X$2)),"")</f>
        <v/>
      </c>
      <c r="T2088" s="36" t="str">
        <f t="shared" si="202"/>
        <v/>
      </c>
      <c r="U2088" s="41" t="str">
        <f t="shared" si="203"/>
        <v/>
      </c>
      <c r="V2088" s="36" t="str">
        <f t="shared" si="204"/>
        <v/>
      </c>
      <c r="W2088" s="36" t="str">
        <f t="shared" si="205"/>
        <v/>
      </c>
      <c r="X2088" s="31"/>
      <c r="Y2088" s="31"/>
      <c r="Z2088" s="31" t="s">
        <v>11716</v>
      </c>
      <c r="AA2088" s="31">
        <v>2087</v>
      </c>
      <c r="AB2088" s="31"/>
      <c r="AC2088" s="31"/>
      <c r="AD2088" s="31"/>
      <c r="AE2088" s="31"/>
      <c r="AF2088" s="31"/>
    </row>
    <row r="2089" spans="1:32">
      <c r="A2089" s="31" t="str">
        <f>IF((Rapportage!A2089)="","",_xlfn.CONCAT(REPT("0",4-LEN(Rapportage!A2089)),Rapportage!A2089))</f>
        <v/>
      </c>
      <c r="B2089" s="31" t="s">
        <v>6270</v>
      </c>
      <c r="C2089" s="31" t="str">
        <f>IF((Rapportage!C2089)="","",_xlfn.CONCAT(REPT("0",10-LEN(Rapportage!C2089)),Rapportage!C2089))</f>
        <v/>
      </c>
      <c r="D2089" s="31" t="s">
        <v>6271</v>
      </c>
      <c r="E2089" s="31" t="s">
        <v>19670</v>
      </c>
      <c r="F2089" s="31" t="s">
        <v>17148</v>
      </c>
      <c r="G2089" s="31" t="s">
        <v>6272</v>
      </c>
      <c r="H2089" s="31" t="s">
        <v>11717</v>
      </c>
      <c r="I2089" s="31">
        <v>1766</v>
      </c>
      <c r="J2089" s="31" t="e">
        <f ca="1">IF(($AB$2-$AA$2) &gt;= 0,IF(LEN(TEXT((V2089)*100,"00000"))=3,_xlfn.CONCAT(0,TEXT((V2089)*100,"00000")),TEXT((V2089)*100,"00000")),empty)</f>
        <v>#NAME?</v>
      </c>
      <c r="K2089" s="31" t="str">
        <f t="shared" si="201"/>
        <v/>
      </c>
      <c r="L2089" s="31" t="s">
        <v>14629</v>
      </c>
      <c r="M2089" s="31"/>
      <c r="N2089" s="33" t="e">
        <f>MOD(Rapportage!H2089-Rapportage!F2089,1)-P2089</f>
        <v>#VALUE!</v>
      </c>
      <c r="O2089" s="31" t="str">
        <f>IF(Rapportage!G2089="","",Rapportage!G2089-Rapportage!E2089)</f>
        <v/>
      </c>
      <c r="P2089" s="35" t="str">
        <f>IF(Rapportage!K2089="","",(Rapportage!K2089*60)/1440)</f>
        <v/>
      </c>
      <c r="Q2089" s="40" t="str">
        <f>IF(O2089=1,1-((Rapportage!F1278-$X$2)),"")</f>
        <v/>
      </c>
      <c r="R2089" s="40" t="str">
        <f t="shared" si="200"/>
        <v/>
      </c>
      <c r="S2089" s="35" t="str">
        <f>IF(OR(O2089=1,Rapportage!H2089&lt;$X$3),IF(Rapportage!H2089&lt;"00:01","",(Rapportage!H2089-$X$2)),"")</f>
        <v/>
      </c>
      <c r="T2089" s="36" t="str">
        <f t="shared" si="202"/>
        <v/>
      </c>
      <c r="U2089" s="41" t="str">
        <f t="shared" si="203"/>
        <v/>
      </c>
      <c r="V2089" s="36" t="str">
        <f t="shared" si="204"/>
        <v/>
      </c>
      <c r="W2089" s="36" t="str">
        <f t="shared" si="205"/>
        <v/>
      </c>
      <c r="X2089" s="31"/>
      <c r="Y2089" s="31"/>
      <c r="Z2089" s="31" t="s">
        <v>11718</v>
      </c>
      <c r="AA2089" s="31">
        <v>2088</v>
      </c>
      <c r="AB2089" s="31"/>
      <c r="AC2089" s="31"/>
      <c r="AD2089" s="31"/>
      <c r="AE2089" s="31"/>
      <c r="AF2089" s="31"/>
    </row>
    <row r="2090" spans="1:32">
      <c r="A2090" s="31" t="str">
        <f>IF((Rapportage!A2090)="","",_xlfn.CONCAT(REPT("0",4-LEN(Rapportage!A2090)),Rapportage!A2090))</f>
        <v/>
      </c>
      <c r="B2090" s="31" t="s">
        <v>6273</v>
      </c>
      <c r="C2090" s="31" t="str">
        <f>IF((Rapportage!C2090)="","",_xlfn.CONCAT(REPT("0",10-LEN(Rapportage!C2090)),Rapportage!C2090))</f>
        <v/>
      </c>
      <c r="D2090" s="31" t="s">
        <v>6274</v>
      </c>
      <c r="E2090" s="31" t="s">
        <v>19671</v>
      </c>
      <c r="F2090" s="31" t="s">
        <v>17149</v>
      </c>
      <c r="G2090" s="31" t="s">
        <v>6275</v>
      </c>
      <c r="H2090" s="31" t="s">
        <v>11719</v>
      </c>
      <c r="I2090" s="31">
        <v>1766</v>
      </c>
      <c r="J2090" s="31" t="e">
        <f ca="1">IF(($AB$2-$AA$2) &gt;= 0,IF(LEN(TEXT((V2090)*100,"00000"))=3,_xlfn.CONCAT(0,TEXT((V2090)*100,"00000")),TEXT((V2090)*100,"00000")),empty)</f>
        <v>#NAME?</v>
      </c>
      <c r="K2090" s="31" t="str">
        <f t="shared" si="201"/>
        <v/>
      </c>
      <c r="L2090" s="31" t="s">
        <v>14630</v>
      </c>
      <c r="M2090" s="31"/>
      <c r="N2090" s="33" t="e">
        <f>MOD(Rapportage!H2090-Rapportage!F2090,1)-P2090</f>
        <v>#VALUE!</v>
      </c>
      <c r="O2090" s="31" t="str">
        <f>IF(Rapportage!G2090="","",Rapportage!G2090-Rapportage!E2090)</f>
        <v/>
      </c>
      <c r="P2090" s="35" t="str">
        <f>IF(Rapportage!K2090="","",(Rapportage!K2090*60)/1440)</f>
        <v/>
      </c>
      <c r="Q2090" s="40" t="str">
        <f>IF(O2090=1,1-((Rapportage!F1279-$X$2)),"")</f>
        <v/>
      </c>
      <c r="R2090" s="40" t="str">
        <f t="shared" si="200"/>
        <v/>
      </c>
      <c r="S2090" s="35" t="str">
        <f>IF(OR(O2090=1,Rapportage!H2090&lt;$X$3),IF(Rapportage!H2090&lt;"00:01","",(Rapportage!H2090-$X$2)),"")</f>
        <v/>
      </c>
      <c r="T2090" s="36" t="str">
        <f t="shared" si="202"/>
        <v/>
      </c>
      <c r="U2090" s="41" t="str">
        <f t="shared" si="203"/>
        <v/>
      </c>
      <c r="V2090" s="36" t="str">
        <f t="shared" si="204"/>
        <v/>
      </c>
      <c r="W2090" s="36" t="str">
        <f t="shared" si="205"/>
        <v/>
      </c>
      <c r="X2090" s="31"/>
      <c r="Y2090" s="31"/>
      <c r="Z2090" s="31" t="s">
        <v>11720</v>
      </c>
      <c r="AA2090" s="31">
        <v>2089</v>
      </c>
      <c r="AB2090" s="31"/>
      <c r="AC2090" s="31"/>
      <c r="AD2090" s="31"/>
      <c r="AE2090" s="31"/>
      <c r="AF2090" s="31"/>
    </row>
    <row r="2091" spans="1:32">
      <c r="A2091" s="31" t="str">
        <f>IF((Rapportage!A2091)="","",_xlfn.CONCAT(REPT("0",4-LEN(Rapportage!A2091)),Rapportage!A2091))</f>
        <v/>
      </c>
      <c r="B2091" s="31" t="s">
        <v>6276</v>
      </c>
      <c r="C2091" s="31" t="str">
        <f>IF((Rapportage!C2091)="","",_xlfn.CONCAT(REPT("0",10-LEN(Rapportage!C2091)),Rapportage!C2091))</f>
        <v/>
      </c>
      <c r="D2091" s="31" t="s">
        <v>6277</v>
      </c>
      <c r="E2091" s="31" t="s">
        <v>19672</v>
      </c>
      <c r="F2091" s="31" t="s">
        <v>17150</v>
      </c>
      <c r="G2091" s="31" t="s">
        <v>6278</v>
      </c>
      <c r="H2091" s="31" t="s">
        <v>11721</v>
      </c>
      <c r="I2091" s="31">
        <v>1766</v>
      </c>
      <c r="J2091" s="31" t="e">
        <f ca="1">IF(($AB$2-$AA$2) &gt;= 0,IF(LEN(TEXT((V2091)*100,"00000"))=3,_xlfn.CONCAT(0,TEXT((V2091)*100,"00000")),TEXT((V2091)*100,"00000")),empty)</f>
        <v>#NAME?</v>
      </c>
      <c r="K2091" s="31" t="str">
        <f t="shared" si="201"/>
        <v/>
      </c>
      <c r="L2091" s="31" t="s">
        <v>14631</v>
      </c>
      <c r="M2091" s="31"/>
      <c r="N2091" s="33" t="e">
        <f>MOD(Rapportage!H2091-Rapportage!F2091,1)-P2091</f>
        <v>#VALUE!</v>
      </c>
      <c r="O2091" s="31" t="str">
        <f>IF(Rapportage!G2091="","",Rapportage!G2091-Rapportage!E2091)</f>
        <v/>
      </c>
      <c r="P2091" s="35" t="str">
        <f>IF(Rapportage!K2091="","",(Rapportage!K2091*60)/1440)</f>
        <v/>
      </c>
      <c r="Q2091" s="40" t="str">
        <f>IF(O2091=1,1-((Rapportage!F1280-$X$2)),"")</f>
        <v/>
      </c>
      <c r="R2091" s="40" t="str">
        <f t="shared" si="200"/>
        <v/>
      </c>
      <c r="S2091" s="35" t="str">
        <f>IF(OR(O2091=1,Rapportage!H2091&lt;$X$3),IF(Rapportage!H2091&lt;"00:01","",(Rapportage!H2091-$X$2)),"")</f>
        <v/>
      </c>
      <c r="T2091" s="36" t="str">
        <f t="shared" si="202"/>
        <v/>
      </c>
      <c r="U2091" s="41" t="str">
        <f t="shared" si="203"/>
        <v/>
      </c>
      <c r="V2091" s="36" t="str">
        <f t="shared" si="204"/>
        <v/>
      </c>
      <c r="W2091" s="36" t="str">
        <f t="shared" si="205"/>
        <v/>
      </c>
      <c r="X2091" s="31"/>
      <c r="Y2091" s="31"/>
      <c r="Z2091" s="31" t="s">
        <v>11722</v>
      </c>
      <c r="AA2091" s="31">
        <v>2090</v>
      </c>
      <c r="AB2091" s="31"/>
      <c r="AC2091" s="31"/>
      <c r="AD2091" s="31"/>
      <c r="AE2091" s="31"/>
      <c r="AF2091" s="31"/>
    </row>
    <row r="2092" spans="1:32">
      <c r="A2092" s="31" t="str">
        <f>IF((Rapportage!A2092)="","",_xlfn.CONCAT(REPT("0",4-LEN(Rapportage!A2092)),Rapportage!A2092))</f>
        <v/>
      </c>
      <c r="B2092" s="31" t="s">
        <v>6279</v>
      </c>
      <c r="C2092" s="31" t="str">
        <f>IF((Rapportage!C2092)="","",_xlfn.CONCAT(REPT("0",10-LEN(Rapportage!C2092)),Rapportage!C2092))</f>
        <v/>
      </c>
      <c r="D2092" s="31" t="s">
        <v>6280</v>
      </c>
      <c r="E2092" s="31" t="s">
        <v>19673</v>
      </c>
      <c r="F2092" s="31" t="s">
        <v>17151</v>
      </c>
      <c r="G2092" s="31" t="s">
        <v>6281</v>
      </c>
      <c r="H2092" s="31" t="s">
        <v>11723</v>
      </c>
      <c r="I2092" s="31">
        <v>1766</v>
      </c>
      <c r="J2092" s="31" t="e">
        <f ca="1">IF(($AB$2-$AA$2) &gt;= 0,IF(LEN(TEXT((V2092)*100,"00000"))=3,_xlfn.CONCAT(0,TEXT((V2092)*100,"00000")),TEXT((V2092)*100,"00000")),empty)</f>
        <v>#NAME?</v>
      </c>
      <c r="K2092" s="31" t="str">
        <f t="shared" si="201"/>
        <v/>
      </c>
      <c r="L2092" s="31" t="s">
        <v>14632</v>
      </c>
      <c r="M2092" s="31"/>
      <c r="N2092" s="33" t="e">
        <f>MOD(Rapportage!H2092-Rapportage!F2092,1)-P2092</f>
        <v>#VALUE!</v>
      </c>
      <c r="O2092" s="31" t="str">
        <f>IF(Rapportage!G2092="","",Rapportage!G2092-Rapportage!E2092)</f>
        <v/>
      </c>
      <c r="P2092" s="35" t="str">
        <f>IF(Rapportage!K2092="","",(Rapportage!K2092*60)/1440)</f>
        <v/>
      </c>
      <c r="Q2092" s="40" t="str">
        <f>IF(O2092=1,1-((Rapportage!F1281-$X$2)),"")</f>
        <v/>
      </c>
      <c r="R2092" s="40" t="str">
        <f t="shared" si="200"/>
        <v/>
      </c>
      <c r="S2092" s="35" t="str">
        <f>IF(OR(O2092=1,Rapportage!H2092&lt;$X$3),IF(Rapportage!H2092&lt;"00:01","",(Rapportage!H2092-$X$2)),"")</f>
        <v/>
      </c>
      <c r="T2092" s="36" t="str">
        <f t="shared" si="202"/>
        <v/>
      </c>
      <c r="U2092" s="41" t="str">
        <f t="shared" si="203"/>
        <v/>
      </c>
      <c r="V2092" s="36" t="str">
        <f t="shared" si="204"/>
        <v/>
      </c>
      <c r="W2092" s="36" t="str">
        <f t="shared" si="205"/>
        <v/>
      </c>
      <c r="X2092" s="31"/>
      <c r="Y2092" s="31"/>
      <c r="Z2092" s="31" t="s">
        <v>11724</v>
      </c>
      <c r="AA2092" s="31">
        <v>2091</v>
      </c>
      <c r="AB2092" s="31"/>
      <c r="AC2092" s="31"/>
      <c r="AD2092" s="31"/>
      <c r="AE2092" s="31"/>
      <c r="AF2092" s="31"/>
    </row>
    <row r="2093" spans="1:32">
      <c r="A2093" s="31" t="str">
        <f>IF((Rapportage!A2093)="","",_xlfn.CONCAT(REPT("0",4-LEN(Rapportage!A2093)),Rapportage!A2093))</f>
        <v/>
      </c>
      <c r="B2093" s="31" t="s">
        <v>6282</v>
      </c>
      <c r="C2093" s="31" t="str">
        <f>IF((Rapportage!C2093)="","",_xlfn.CONCAT(REPT("0",10-LEN(Rapportage!C2093)),Rapportage!C2093))</f>
        <v/>
      </c>
      <c r="D2093" s="31" t="s">
        <v>6283</v>
      </c>
      <c r="E2093" s="31" t="s">
        <v>19674</v>
      </c>
      <c r="F2093" s="31" t="s">
        <v>17152</v>
      </c>
      <c r="G2093" s="31" t="s">
        <v>6284</v>
      </c>
      <c r="H2093" s="31" t="s">
        <v>11725</v>
      </c>
      <c r="I2093" s="31">
        <v>1766</v>
      </c>
      <c r="J2093" s="31" t="e">
        <f ca="1">IF(($AB$2-$AA$2) &gt;= 0,IF(LEN(TEXT((V2093)*100,"00000"))=3,_xlfn.CONCAT(0,TEXT((V2093)*100,"00000")),TEXT((V2093)*100,"00000")),empty)</f>
        <v>#NAME?</v>
      </c>
      <c r="K2093" s="31" t="str">
        <f t="shared" si="201"/>
        <v/>
      </c>
      <c r="L2093" s="31" t="s">
        <v>14633</v>
      </c>
      <c r="M2093" s="31"/>
      <c r="N2093" s="33" t="e">
        <f>MOD(Rapportage!H2093-Rapportage!F2093,1)-P2093</f>
        <v>#VALUE!</v>
      </c>
      <c r="O2093" s="31" t="str">
        <f>IF(Rapportage!G2093="","",Rapportage!G2093-Rapportage!E2093)</f>
        <v/>
      </c>
      <c r="P2093" s="35" t="str">
        <f>IF(Rapportage!K2093="","",(Rapportage!K2093*60)/1440)</f>
        <v/>
      </c>
      <c r="Q2093" s="40" t="str">
        <f>IF(O2093=1,1-((Rapportage!F1282-$X$2)),"")</f>
        <v/>
      </c>
      <c r="R2093" s="40" t="str">
        <f t="shared" si="200"/>
        <v/>
      </c>
      <c r="S2093" s="35" t="str">
        <f>IF(OR(O2093=1,Rapportage!H2093&lt;$X$3),IF(Rapportage!H2093&lt;"00:01","",(Rapportage!H2093-$X$2)),"")</f>
        <v/>
      </c>
      <c r="T2093" s="36" t="str">
        <f t="shared" si="202"/>
        <v/>
      </c>
      <c r="U2093" s="41" t="str">
        <f t="shared" si="203"/>
        <v/>
      </c>
      <c r="V2093" s="36" t="str">
        <f t="shared" si="204"/>
        <v/>
      </c>
      <c r="W2093" s="36" t="str">
        <f t="shared" si="205"/>
        <v/>
      </c>
      <c r="X2093" s="31"/>
      <c r="Y2093" s="31"/>
      <c r="Z2093" s="31" t="s">
        <v>11726</v>
      </c>
      <c r="AA2093" s="31">
        <v>2092</v>
      </c>
      <c r="AB2093" s="31"/>
      <c r="AC2093" s="31"/>
      <c r="AD2093" s="31"/>
      <c r="AE2093" s="31"/>
      <c r="AF2093" s="31"/>
    </row>
    <row r="2094" spans="1:32">
      <c r="A2094" s="31" t="str">
        <f>IF((Rapportage!A2094)="","",_xlfn.CONCAT(REPT("0",4-LEN(Rapportage!A2094)),Rapportage!A2094))</f>
        <v/>
      </c>
      <c r="B2094" s="31" t="s">
        <v>6285</v>
      </c>
      <c r="C2094" s="31" t="str">
        <f>IF((Rapportage!C2094)="","",_xlfn.CONCAT(REPT("0",10-LEN(Rapportage!C2094)),Rapportage!C2094))</f>
        <v/>
      </c>
      <c r="D2094" s="31" t="s">
        <v>6286</v>
      </c>
      <c r="E2094" s="31" t="s">
        <v>19675</v>
      </c>
      <c r="F2094" s="31" t="s">
        <v>17153</v>
      </c>
      <c r="G2094" s="31" t="s">
        <v>6287</v>
      </c>
      <c r="H2094" s="31" t="s">
        <v>11727</v>
      </c>
      <c r="I2094" s="31">
        <v>1766</v>
      </c>
      <c r="J2094" s="31" t="e">
        <f ca="1">IF(($AB$2-$AA$2) &gt;= 0,IF(LEN(TEXT((V2094)*100,"00000"))=3,_xlfn.CONCAT(0,TEXT((V2094)*100,"00000")),TEXT((V2094)*100,"00000")),empty)</f>
        <v>#NAME?</v>
      </c>
      <c r="K2094" s="31" t="str">
        <f t="shared" si="201"/>
        <v/>
      </c>
      <c r="L2094" s="31" t="s">
        <v>14634</v>
      </c>
      <c r="M2094" s="31"/>
      <c r="N2094" s="33" t="e">
        <f>MOD(Rapportage!H2094-Rapportage!F2094,1)-P2094</f>
        <v>#VALUE!</v>
      </c>
      <c r="O2094" s="31" t="str">
        <f>IF(Rapportage!G2094="","",Rapportage!G2094-Rapportage!E2094)</f>
        <v/>
      </c>
      <c r="P2094" s="35" t="str">
        <f>IF(Rapportage!K2094="","",(Rapportage!K2094*60)/1440)</f>
        <v/>
      </c>
      <c r="Q2094" s="40" t="str">
        <f>IF(O2094=1,1-((Rapportage!F1283-$X$2)),"")</f>
        <v/>
      </c>
      <c r="R2094" s="40" t="str">
        <f t="shared" si="200"/>
        <v/>
      </c>
      <c r="S2094" s="35" t="str">
        <f>IF(OR(O2094=1,Rapportage!H2094&lt;$X$3),IF(Rapportage!H2094&lt;"00:01","",(Rapportage!H2094-$X$2)),"")</f>
        <v/>
      </c>
      <c r="T2094" s="36" t="str">
        <f t="shared" si="202"/>
        <v/>
      </c>
      <c r="U2094" s="41" t="str">
        <f t="shared" si="203"/>
        <v/>
      </c>
      <c r="V2094" s="36" t="str">
        <f t="shared" si="204"/>
        <v/>
      </c>
      <c r="W2094" s="36" t="str">
        <f t="shared" si="205"/>
        <v/>
      </c>
      <c r="X2094" s="31"/>
      <c r="Y2094" s="31"/>
      <c r="Z2094" s="31" t="s">
        <v>11728</v>
      </c>
      <c r="AA2094" s="31">
        <v>2093</v>
      </c>
      <c r="AB2094" s="31"/>
      <c r="AC2094" s="31"/>
      <c r="AD2094" s="31"/>
      <c r="AE2094" s="31"/>
      <c r="AF2094" s="31"/>
    </row>
    <row r="2095" spans="1:32">
      <c r="A2095" s="31" t="str">
        <f>IF((Rapportage!A2095)="","",_xlfn.CONCAT(REPT("0",4-LEN(Rapportage!A2095)),Rapportage!A2095))</f>
        <v/>
      </c>
      <c r="B2095" s="31" t="s">
        <v>6288</v>
      </c>
      <c r="C2095" s="31" t="str">
        <f>IF((Rapportage!C2095)="","",_xlfn.CONCAT(REPT("0",10-LEN(Rapportage!C2095)),Rapportage!C2095))</f>
        <v/>
      </c>
      <c r="D2095" s="31" t="s">
        <v>6289</v>
      </c>
      <c r="E2095" s="31" t="s">
        <v>19676</v>
      </c>
      <c r="F2095" s="31" t="s">
        <v>17154</v>
      </c>
      <c r="G2095" s="31" t="s">
        <v>6290</v>
      </c>
      <c r="H2095" s="31" t="s">
        <v>11729</v>
      </c>
      <c r="I2095" s="31">
        <v>1766</v>
      </c>
      <c r="J2095" s="31" t="e">
        <f ca="1">IF(($AB$2-$AA$2) &gt;= 0,IF(LEN(TEXT((V2095)*100,"00000"))=3,_xlfn.CONCAT(0,TEXT((V2095)*100,"00000")),TEXT((V2095)*100,"00000")),empty)</f>
        <v>#NAME?</v>
      </c>
      <c r="K2095" s="31" t="str">
        <f t="shared" si="201"/>
        <v/>
      </c>
      <c r="L2095" s="31" t="s">
        <v>14635</v>
      </c>
      <c r="M2095" s="31"/>
      <c r="N2095" s="33" t="e">
        <f>MOD(Rapportage!H2095-Rapportage!F2095,1)-P2095</f>
        <v>#VALUE!</v>
      </c>
      <c r="O2095" s="31" t="str">
        <f>IF(Rapportage!G2095="","",Rapportage!G2095-Rapportage!E2095)</f>
        <v/>
      </c>
      <c r="P2095" s="35" t="str">
        <f>IF(Rapportage!K2095="","",(Rapportage!K2095*60)/1440)</f>
        <v/>
      </c>
      <c r="Q2095" s="40" t="str">
        <f>IF(O2095=1,1-((Rapportage!F1284-$X$2)),"")</f>
        <v/>
      </c>
      <c r="R2095" s="40" t="str">
        <f t="shared" si="200"/>
        <v/>
      </c>
      <c r="S2095" s="35" t="str">
        <f>IF(OR(O2095=1,Rapportage!H2095&lt;$X$3),IF(Rapportage!H2095&lt;"00:01","",(Rapportage!H2095-$X$2)),"")</f>
        <v/>
      </c>
      <c r="T2095" s="36" t="str">
        <f t="shared" si="202"/>
        <v/>
      </c>
      <c r="U2095" s="41" t="str">
        <f t="shared" si="203"/>
        <v/>
      </c>
      <c r="V2095" s="36" t="str">
        <f t="shared" si="204"/>
        <v/>
      </c>
      <c r="W2095" s="36" t="str">
        <f t="shared" si="205"/>
        <v/>
      </c>
      <c r="X2095" s="31"/>
      <c r="Y2095" s="31"/>
      <c r="Z2095" s="31" t="s">
        <v>11730</v>
      </c>
      <c r="AA2095" s="31">
        <v>2094</v>
      </c>
      <c r="AB2095" s="31"/>
      <c r="AC2095" s="31"/>
      <c r="AD2095" s="31"/>
      <c r="AE2095" s="31"/>
      <c r="AF2095" s="31"/>
    </row>
    <row r="2096" spans="1:32">
      <c r="A2096" s="31" t="str">
        <f>IF((Rapportage!A2096)="","",_xlfn.CONCAT(REPT("0",4-LEN(Rapportage!A2096)),Rapportage!A2096))</f>
        <v/>
      </c>
      <c r="B2096" s="31" t="s">
        <v>6291</v>
      </c>
      <c r="C2096" s="31" t="str">
        <f>IF((Rapportage!C2096)="","",_xlfn.CONCAT(REPT("0",10-LEN(Rapportage!C2096)),Rapportage!C2096))</f>
        <v/>
      </c>
      <c r="D2096" s="31" t="s">
        <v>6292</v>
      </c>
      <c r="E2096" s="31" t="s">
        <v>19677</v>
      </c>
      <c r="F2096" s="31" t="s">
        <v>17155</v>
      </c>
      <c r="G2096" s="31" t="s">
        <v>6293</v>
      </c>
      <c r="H2096" s="31" t="s">
        <v>11731</v>
      </c>
      <c r="I2096" s="31">
        <v>1766</v>
      </c>
      <c r="J2096" s="31" t="e">
        <f ca="1">IF(($AB$2-$AA$2) &gt;= 0,IF(LEN(TEXT((V2096)*100,"00000"))=3,_xlfn.CONCAT(0,TEXT((V2096)*100,"00000")),TEXT((V2096)*100,"00000")),empty)</f>
        <v>#NAME?</v>
      </c>
      <c r="K2096" s="31" t="str">
        <f t="shared" si="201"/>
        <v/>
      </c>
      <c r="L2096" s="31" t="s">
        <v>14636</v>
      </c>
      <c r="M2096" s="31"/>
      <c r="N2096" s="33" t="e">
        <f>MOD(Rapportage!H2096-Rapportage!F2096,1)-P2096</f>
        <v>#VALUE!</v>
      </c>
      <c r="O2096" s="31" t="str">
        <f>IF(Rapportage!G2096="","",Rapportage!G2096-Rapportage!E2096)</f>
        <v/>
      </c>
      <c r="P2096" s="35" t="str">
        <f>IF(Rapportage!K2096="","",(Rapportage!K2096*60)/1440)</f>
        <v/>
      </c>
      <c r="Q2096" s="40" t="str">
        <f>IF(O2096=1,1-((Rapportage!F1285-$X$2)),"")</f>
        <v/>
      </c>
      <c r="R2096" s="40" t="str">
        <f t="shared" si="200"/>
        <v/>
      </c>
      <c r="S2096" s="35" t="str">
        <f>IF(OR(O2096=1,Rapportage!H2096&lt;$X$3),IF(Rapportage!H2096&lt;"00:01","",(Rapportage!H2096-$X$2)),"")</f>
        <v/>
      </c>
      <c r="T2096" s="36" t="str">
        <f t="shared" si="202"/>
        <v/>
      </c>
      <c r="U2096" s="41" t="str">
        <f t="shared" si="203"/>
        <v/>
      </c>
      <c r="V2096" s="36" t="str">
        <f t="shared" si="204"/>
        <v/>
      </c>
      <c r="W2096" s="36" t="str">
        <f t="shared" si="205"/>
        <v/>
      </c>
      <c r="X2096" s="31"/>
      <c r="Y2096" s="31"/>
      <c r="Z2096" s="31" t="s">
        <v>11732</v>
      </c>
      <c r="AA2096" s="31">
        <v>2095</v>
      </c>
      <c r="AB2096" s="31"/>
      <c r="AC2096" s="31"/>
      <c r="AD2096" s="31"/>
      <c r="AE2096" s="31"/>
      <c r="AF2096" s="31"/>
    </row>
    <row r="2097" spans="1:32">
      <c r="A2097" s="31" t="str">
        <f>IF((Rapportage!A2097)="","",_xlfn.CONCAT(REPT("0",4-LEN(Rapportage!A2097)),Rapportage!A2097))</f>
        <v/>
      </c>
      <c r="B2097" s="31" t="s">
        <v>6294</v>
      </c>
      <c r="C2097" s="31" t="str">
        <f>IF((Rapportage!C2097)="","",_xlfn.CONCAT(REPT("0",10-LEN(Rapportage!C2097)),Rapportage!C2097))</f>
        <v/>
      </c>
      <c r="D2097" s="31" t="s">
        <v>6295</v>
      </c>
      <c r="E2097" s="31" t="s">
        <v>19678</v>
      </c>
      <c r="F2097" s="31" t="s">
        <v>17156</v>
      </c>
      <c r="G2097" s="31" t="s">
        <v>6296</v>
      </c>
      <c r="H2097" s="31" t="s">
        <v>11733</v>
      </c>
      <c r="I2097" s="31">
        <v>1766</v>
      </c>
      <c r="J2097" s="31" t="e">
        <f ca="1">IF(($AB$2-$AA$2) &gt;= 0,IF(LEN(TEXT((V2097)*100,"00000"))=3,_xlfn.CONCAT(0,TEXT((V2097)*100,"00000")),TEXT((V2097)*100,"00000")),empty)</f>
        <v>#NAME?</v>
      </c>
      <c r="K2097" s="31" t="str">
        <f t="shared" si="201"/>
        <v/>
      </c>
      <c r="L2097" s="31" t="s">
        <v>14637</v>
      </c>
      <c r="M2097" s="31"/>
      <c r="N2097" s="33" t="e">
        <f>MOD(Rapportage!H2097-Rapportage!F2097,1)-P2097</f>
        <v>#VALUE!</v>
      </c>
      <c r="O2097" s="31" t="str">
        <f>IF(Rapportage!G2097="","",Rapportage!G2097-Rapportage!E2097)</f>
        <v/>
      </c>
      <c r="P2097" s="35" t="str">
        <f>IF(Rapportage!K2097="","",(Rapportage!K2097*60)/1440)</f>
        <v/>
      </c>
      <c r="Q2097" s="40" t="str">
        <f>IF(O2097=1,1-((Rapportage!F1286-$X$2)),"")</f>
        <v/>
      </c>
      <c r="R2097" s="40" t="str">
        <f t="shared" si="200"/>
        <v/>
      </c>
      <c r="S2097" s="35" t="str">
        <f>IF(OR(O2097=1,Rapportage!H2097&lt;$X$3),IF(Rapportage!H2097&lt;"00:01","",(Rapportage!H2097-$X$2)),"")</f>
        <v/>
      </c>
      <c r="T2097" s="36" t="str">
        <f t="shared" si="202"/>
        <v/>
      </c>
      <c r="U2097" s="41" t="str">
        <f t="shared" si="203"/>
        <v/>
      </c>
      <c r="V2097" s="36" t="str">
        <f t="shared" si="204"/>
        <v/>
      </c>
      <c r="W2097" s="36" t="str">
        <f t="shared" si="205"/>
        <v/>
      </c>
      <c r="X2097" s="31"/>
      <c r="Y2097" s="31"/>
      <c r="Z2097" s="31" t="s">
        <v>11734</v>
      </c>
      <c r="AA2097" s="31">
        <v>2096</v>
      </c>
      <c r="AB2097" s="31"/>
      <c r="AC2097" s="31"/>
      <c r="AD2097" s="31"/>
      <c r="AE2097" s="31"/>
      <c r="AF2097" s="31"/>
    </row>
    <row r="2098" spans="1:32">
      <c r="A2098" s="31" t="str">
        <f>IF((Rapportage!A2098)="","",_xlfn.CONCAT(REPT("0",4-LEN(Rapportage!A2098)),Rapportage!A2098))</f>
        <v/>
      </c>
      <c r="B2098" s="31" t="s">
        <v>6297</v>
      </c>
      <c r="C2098" s="31" t="str">
        <f>IF((Rapportage!C2098)="","",_xlfn.CONCAT(REPT("0",10-LEN(Rapportage!C2098)),Rapportage!C2098))</f>
        <v/>
      </c>
      <c r="D2098" s="31" t="s">
        <v>6298</v>
      </c>
      <c r="E2098" s="31" t="s">
        <v>19679</v>
      </c>
      <c r="F2098" s="31" t="s">
        <v>17157</v>
      </c>
      <c r="G2098" s="31" t="s">
        <v>6299</v>
      </c>
      <c r="H2098" s="31" t="s">
        <v>11735</v>
      </c>
      <c r="I2098" s="31">
        <v>1766</v>
      </c>
      <c r="J2098" s="31" t="e">
        <f ca="1">IF(($AB$2-$AA$2) &gt;= 0,IF(LEN(TEXT((V2098)*100,"00000"))=3,_xlfn.CONCAT(0,TEXT((V2098)*100,"00000")),TEXT((V2098)*100,"00000")),empty)</f>
        <v>#NAME?</v>
      </c>
      <c r="K2098" s="31" t="str">
        <f t="shared" si="201"/>
        <v/>
      </c>
      <c r="L2098" s="31" t="s">
        <v>14638</v>
      </c>
      <c r="M2098" s="31"/>
      <c r="N2098" s="33" t="e">
        <f>MOD(Rapportage!H2098-Rapportage!F2098,1)-P2098</f>
        <v>#VALUE!</v>
      </c>
      <c r="O2098" s="31" t="str">
        <f>IF(Rapportage!G2098="","",Rapportage!G2098-Rapportage!E2098)</f>
        <v/>
      </c>
      <c r="P2098" s="35" t="str">
        <f>IF(Rapportage!K2098="","",(Rapportage!K2098*60)/1440)</f>
        <v/>
      </c>
      <c r="Q2098" s="40" t="str">
        <f>IF(O2098=1,1-((Rapportage!F1287-$X$2)),"")</f>
        <v/>
      </c>
      <c r="R2098" s="40" t="str">
        <f t="shared" si="200"/>
        <v/>
      </c>
      <c r="S2098" s="35" t="str">
        <f>IF(OR(O2098=1,Rapportage!H2098&lt;$X$3),IF(Rapportage!H2098&lt;"00:01","",(Rapportage!H2098-$X$2)),"")</f>
        <v/>
      </c>
      <c r="T2098" s="36" t="str">
        <f t="shared" si="202"/>
        <v/>
      </c>
      <c r="U2098" s="41" t="str">
        <f t="shared" si="203"/>
        <v/>
      </c>
      <c r="V2098" s="36" t="str">
        <f t="shared" si="204"/>
        <v/>
      </c>
      <c r="W2098" s="36" t="str">
        <f t="shared" si="205"/>
        <v/>
      </c>
      <c r="X2098" s="31"/>
      <c r="Y2098" s="31"/>
      <c r="Z2098" s="31" t="s">
        <v>11736</v>
      </c>
      <c r="AA2098" s="31">
        <v>2097</v>
      </c>
      <c r="AB2098" s="31"/>
      <c r="AC2098" s="31"/>
      <c r="AD2098" s="31"/>
      <c r="AE2098" s="31"/>
      <c r="AF2098" s="31"/>
    </row>
    <row r="2099" spans="1:32">
      <c r="A2099" s="31" t="str">
        <f>IF((Rapportage!A2099)="","",_xlfn.CONCAT(REPT("0",4-LEN(Rapportage!A2099)),Rapportage!A2099))</f>
        <v/>
      </c>
      <c r="B2099" s="31" t="s">
        <v>6300</v>
      </c>
      <c r="C2099" s="31" t="str">
        <f>IF((Rapportage!C2099)="","",_xlfn.CONCAT(REPT("0",10-LEN(Rapportage!C2099)),Rapportage!C2099))</f>
        <v/>
      </c>
      <c r="D2099" s="31" t="s">
        <v>6301</v>
      </c>
      <c r="E2099" s="31" t="s">
        <v>19680</v>
      </c>
      <c r="F2099" s="31" t="s">
        <v>17158</v>
      </c>
      <c r="G2099" s="31" t="s">
        <v>6302</v>
      </c>
      <c r="H2099" s="31" t="s">
        <v>11737</v>
      </c>
      <c r="I2099" s="31">
        <v>1766</v>
      </c>
      <c r="J2099" s="31" t="e">
        <f ca="1">IF(($AB$2-$AA$2) &gt;= 0,IF(LEN(TEXT((V2099)*100,"00000"))=3,_xlfn.CONCAT(0,TEXT((V2099)*100,"00000")),TEXT((V2099)*100,"00000")),empty)</f>
        <v>#NAME?</v>
      </c>
      <c r="K2099" s="31" t="str">
        <f t="shared" si="201"/>
        <v/>
      </c>
      <c r="L2099" s="31" t="s">
        <v>14639</v>
      </c>
      <c r="M2099" s="31"/>
      <c r="N2099" s="33" t="e">
        <f>MOD(Rapportage!H2099-Rapportage!F2099,1)-P2099</f>
        <v>#VALUE!</v>
      </c>
      <c r="O2099" s="31" t="str">
        <f>IF(Rapportage!G2099="","",Rapportage!G2099-Rapportage!E2099)</f>
        <v/>
      </c>
      <c r="P2099" s="35" t="str">
        <f>IF(Rapportage!K2099="","",(Rapportage!K2099*60)/1440)</f>
        <v/>
      </c>
      <c r="Q2099" s="40" t="str">
        <f>IF(O2099=1,1-((Rapportage!F1288-$X$2)),"")</f>
        <v/>
      </c>
      <c r="R2099" s="40" t="str">
        <f t="shared" si="200"/>
        <v/>
      </c>
      <c r="S2099" s="35" t="str">
        <f>IF(OR(O2099=1,Rapportage!H2099&lt;$X$3),IF(Rapportage!H2099&lt;"00:01","",(Rapportage!H2099-$X$2)),"")</f>
        <v/>
      </c>
      <c r="T2099" s="36" t="str">
        <f t="shared" si="202"/>
        <v/>
      </c>
      <c r="U2099" s="41" t="str">
        <f t="shared" si="203"/>
        <v/>
      </c>
      <c r="V2099" s="36" t="str">
        <f t="shared" si="204"/>
        <v/>
      </c>
      <c r="W2099" s="36" t="str">
        <f t="shared" si="205"/>
        <v/>
      </c>
      <c r="X2099" s="31"/>
      <c r="Y2099" s="31"/>
      <c r="Z2099" s="31" t="s">
        <v>11738</v>
      </c>
      <c r="AA2099" s="31">
        <v>2098</v>
      </c>
      <c r="AB2099" s="31"/>
      <c r="AC2099" s="31"/>
      <c r="AD2099" s="31"/>
      <c r="AE2099" s="31"/>
      <c r="AF2099" s="31"/>
    </row>
    <row r="2100" spans="1:32">
      <c r="A2100" s="31" t="str">
        <f>IF((Rapportage!A2100)="","",_xlfn.CONCAT(REPT("0",4-LEN(Rapportage!A2100)),Rapportage!A2100))</f>
        <v/>
      </c>
      <c r="B2100" s="31" t="s">
        <v>6303</v>
      </c>
      <c r="C2100" s="31" t="str">
        <f>IF((Rapportage!C2100)="","",_xlfn.CONCAT(REPT("0",10-LEN(Rapportage!C2100)),Rapportage!C2100))</f>
        <v/>
      </c>
      <c r="D2100" s="31" t="s">
        <v>6304</v>
      </c>
      <c r="E2100" s="31" t="s">
        <v>19681</v>
      </c>
      <c r="F2100" s="31" t="s">
        <v>17159</v>
      </c>
      <c r="G2100" s="31" t="s">
        <v>6305</v>
      </c>
      <c r="H2100" s="31" t="s">
        <v>11739</v>
      </c>
      <c r="I2100" s="31">
        <v>1766</v>
      </c>
      <c r="J2100" s="31" t="e">
        <f ca="1">IF(($AB$2-$AA$2) &gt;= 0,IF(LEN(TEXT((V2100)*100,"00000"))=3,_xlfn.CONCAT(0,TEXT((V2100)*100,"00000")),TEXT((V2100)*100,"00000")),empty)</f>
        <v>#NAME?</v>
      </c>
      <c r="K2100" s="31" t="str">
        <f t="shared" si="201"/>
        <v/>
      </c>
      <c r="L2100" s="31" t="s">
        <v>14640</v>
      </c>
      <c r="M2100" s="31"/>
      <c r="N2100" s="33" t="e">
        <f>MOD(Rapportage!H2100-Rapportage!F2100,1)-P2100</f>
        <v>#VALUE!</v>
      </c>
      <c r="O2100" s="31" t="str">
        <f>IF(Rapportage!G2100="","",Rapportage!G2100-Rapportage!E2100)</f>
        <v/>
      </c>
      <c r="P2100" s="35" t="str">
        <f>IF(Rapportage!K2100="","",(Rapportage!K2100*60)/1440)</f>
        <v/>
      </c>
      <c r="Q2100" s="40" t="str">
        <f>IF(O2100=1,1-((Rapportage!F1289-$X$2)),"")</f>
        <v/>
      </c>
      <c r="R2100" s="40" t="str">
        <f t="shared" si="200"/>
        <v/>
      </c>
      <c r="S2100" s="35" t="str">
        <f>IF(OR(O2100=1,Rapportage!H2100&lt;$X$3),IF(Rapportage!H2100&lt;"00:01","",(Rapportage!H2100-$X$2)),"")</f>
        <v/>
      </c>
      <c r="T2100" s="36" t="str">
        <f t="shared" si="202"/>
        <v/>
      </c>
      <c r="U2100" s="41" t="str">
        <f t="shared" si="203"/>
        <v/>
      </c>
      <c r="V2100" s="36" t="str">
        <f t="shared" si="204"/>
        <v/>
      </c>
      <c r="W2100" s="36" t="str">
        <f t="shared" si="205"/>
        <v/>
      </c>
      <c r="X2100" s="31"/>
      <c r="Y2100" s="31"/>
      <c r="Z2100" s="31" t="s">
        <v>11740</v>
      </c>
      <c r="AA2100" s="31">
        <v>2099</v>
      </c>
      <c r="AB2100" s="31"/>
      <c r="AC2100" s="31"/>
      <c r="AD2100" s="31"/>
      <c r="AE2100" s="31"/>
      <c r="AF2100" s="31"/>
    </row>
    <row r="2101" spans="1:32">
      <c r="A2101" s="31" t="str">
        <f>IF((Rapportage!A2101)="","",_xlfn.CONCAT(REPT("0",4-LEN(Rapportage!A2101)),Rapportage!A2101))</f>
        <v/>
      </c>
      <c r="B2101" s="31" t="s">
        <v>6306</v>
      </c>
      <c r="C2101" s="31" t="str">
        <f>IF((Rapportage!C2101)="","",_xlfn.CONCAT(REPT("0",10-LEN(Rapportage!C2101)),Rapportage!C2101))</f>
        <v/>
      </c>
      <c r="D2101" s="31" t="s">
        <v>6307</v>
      </c>
      <c r="E2101" s="31" t="s">
        <v>19682</v>
      </c>
      <c r="F2101" s="31" t="s">
        <v>17160</v>
      </c>
      <c r="G2101" s="31" t="s">
        <v>6308</v>
      </c>
      <c r="H2101" s="31" t="s">
        <v>11741</v>
      </c>
      <c r="I2101" s="31">
        <v>1766</v>
      </c>
      <c r="J2101" s="31" t="e">
        <f ca="1">IF(($AB$2-$AA$2) &gt;= 0,IF(LEN(TEXT((V2101)*100,"00000"))=3,_xlfn.CONCAT(0,TEXT((V2101)*100,"00000")),TEXT((V2101)*100,"00000")),empty)</f>
        <v>#NAME?</v>
      </c>
      <c r="K2101" s="31" t="str">
        <f t="shared" si="201"/>
        <v/>
      </c>
      <c r="L2101" s="31" t="s">
        <v>14641</v>
      </c>
      <c r="M2101" s="31"/>
      <c r="N2101" s="33" t="e">
        <f>MOD(Rapportage!H2101-Rapportage!F2101,1)-P2101</f>
        <v>#VALUE!</v>
      </c>
      <c r="O2101" s="31" t="str">
        <f>IF(Rapportage!G2101="","",Rapportage!G2101-Rapportage!E2101)</f>
        <v/>
      </c>
      <c r="P2101" s="35" t="str">
        <f>IF(Rapportage!K2101="","",(Rapportage!K2101*60)/1440)</f>
        <v/>
      </c>
      <c r="Q2101" s="40" t="str">
        <f>IF(O2101=1,1-((Rapportage!F1290-$X$2)),"")</f>
        <v/>
      </c>
      <c r="R2101" s="40" t="str">
        <f t="shared" si="200"/>
        <v/>
      </c>
      <c r="S2101" s="35" t="str">
        <f>IF(OR(O2101=1,Rapportage!H2101&lt;$X$3),IF(Rapportage!H2101&lt;"00:01","",(Rapportage!H2101-$X$2)),"")</f>
        <v/>
      </c>
      <c r="T2101" s="36" t="str">
        <f t="shared" si="202"/>
        <v/>
      </c>
      <c r="U2101" s="41" t="str">
        <f t="shared" si="203"/>
        <v/>
      </c>
      <c r="V2101" s="36" t="str">
        <f t="shared" si="204"/>
        <v/>
      </c>
      <c r="W2101" s="36" t="str">
        <f t="shared" si="205"/>
        <v/>
      </c>
      <c r="X2101" s="31"/>
      <c r="Y2101" s="31"/>
      <c r="Z2101" s="31" t="s">
        <v>11742</v>
      </c>
      <c r="AA2101" s="31">
        <v>2100</v>
      </c>
      <c r="AB2101" s="31"/>
      <c r="AC2101" s="31"/>
      <c r="AD2101" s="31"/>
      <c r="AE2101" s="31"/>
      <c r="AF2101" s="31"/>
    </row>
    <row r="2102" spans="1:32">
      <c r="A2102" s="31" t="str">
        <f>IF((Rapportage!A2102)="","",_xlfn.CONCAT(REPT("0",4-LEN(Rapportage!A2102)),Rapportage!A2102))</f>
        <v/>
      </c>
      <c r="B2102" s="31" t="s">
        <v>6309</v>
      </c>
      <c r="C2102" s="31" t="str">
        <f>IF((Rapportage!C2102)="","",_xlfn.CONCAT(REPT("0",10-LEN(Rapportage!C2102)),Rapportage!C2102))</f>
        <v/>
      </c>
      <c r="D2102" s="31" t="s">
        <v>6310</v>
      </c>
      <c r="E2102" s="31" t="s">
        <v>19683</v>
      </c>
      <c r="F2102" s="31" t="s">
        <v>17161</v>
      </c>
      <c r="G2102" s="31" t="s">
        <v>6311</v>
      </c>
      <c r="H2102" s="31" t="s">
        <v>11743</v>
      </c>
      <c r="I2102" s="31">
        <v>1766</v>
      </c>
      <c r="J2102" s="31" t="e">
        <f ca="1">IF(($AB$2-$AA$2) &gt;= 0,IF(LEN(TEXT((V2102)*100,"00000"))=3,_xlfn.CONCAT(0,TEXT((V2102)*100,"00000")),TEXT((V2102)*100,"00000")),empty)</f>
        <v>#NAME?</v>
      </c>
      <c r="K2102" s="31" t="str">
        <f t="shared" si="201"/>
        <v/>
      </c>
      <c r="L2102" s="31" t="s">
        <v>14642</v>
      </c>
      <c r="M2102" s="31"/>
      <c r="N2102" s="33" t="e">
        <f>MOD(Rapportage!H2102-Rapportage!F2102,1)-P2102</f>
        <v>#VALUE!</v>
      </c>
      <c r="O2102" s="31" t="str">
        <f>IF(Rapportage!G2102="","",Rapportage!G2102-Rapportage!E2102)</f>
        <v/>
      </c>
      <c r="P2102" s="35" t="str">
        <f>IF(Rapportage!K2102="","",(Rapportage!K2102*60)/1440)</f>
        <v/>
      </c>
      <c r="Q2102" s="40" t="str">
        <f>IF(O2102=1,1-((Rapportage!F1291-$X$2)),"")</f>
        <v/>
      </c>
      <c r="R2102" s="40" t="str">
        <f t="shared" si="200"/>
        <v/>
      </c>
      <c r="S2102" s="35" t="str">
        <f>IF(OR(O2102=1,Rapportage!H2102&lt;$X$3),IF(Rapportage!H2102&lt;"00:01","",(Rapportage!H2102-$X$2)),"")</f>
        <v/>
      </c>
      <c r="T2102" s="36" t="str">
        <f t="shared" si="202"/>
        <v/>
      </c>
      <c r="U2102" s="41" t="str">
        <f t="shared" si="203"/>
        <v/>
      </c>
      <c r="V2102" s="36" t="str">
        <f t="shared" si="204"/>
        <v/>
      </c>
      <c r="W2102" s="36" t="str">
        <f t="shared" si="205"/>
        <v/>
      </c>
      <c r="X2102" s="31"/>
      <c r="Y2102" s="31"/>
      <c r="Z2102" s="31" t="s">
        <v>11744</v>
      </c>
      <c r="AA2102" s="31">
        <v>2101</v>
      </c>
      <c r="AB2102" s="31"/>
      <c r="AC2102" s="31"/>
      <c r="AD2102" s="31"/>
      <c r="AE2102" s="31"/>
      <c r="AF2102" s="31"/>
    </row>
    <row r="2103" spans="1:32">
      <c r="A2103" s="31" t="str">
        <f>IF((Rapportage!A2103)="","",_xlfn.CONCAT(REPT("0",4-LEN(Rapportage!A2103)),Rapportage!A2103))</f>
        <v/>
      </c>
      <c r="B2103" s="31" t="s">
        <v>6312</v>
      </c>
      <c r="C2103" s="31" t="str">
        <f>IF((Rapportage!C2103)="","",_xlfn.CONCAT(REPT("0",10-LEN(Rapportage!C2103)),Rapportage!C2103))</f>
        <v/>
      </c>
      <c r="D2103" s="31" t="s">
        <v>6313</v>
      </c>
      <c r="E2103" s="31" t="s">
        <v>19684</v>
      </c>
      <c r="F2103" s="31" t="s">
        <v>17162</v>
      </c>
      <c r="G2103" s="31" t="s">
        <v>6314</v>
      </c>
      <c r="H2103" s="31" t="s">
        <v>11745</v>
      </c>
      <c r="I2103" s="31">
        <v>1766</v>
      </c>
      <c r="J2103" s="31" t="e">
        <f ca="1">IF(($AB$2-$AA$2) &gt;= 0,IF(LEN(TEXT((V2103)*100,"00000"))=3,_xlfn.CONCAT(0,TEXT((V2103)*100,"00000")),TEXT((V2103)*100,"00000")),empty)</f>
        <v>#NAME?</v>
      </c>
      <c r="K2103" s="31" t="str">
        <f t="shared" si="201"/>
        <v/>
      </c>
      <c r="L2103" s="31" t="s">
        <v>14643</v>
      </c>
      <c r="M2103" s="31"/>
      <c r="N2103" s="33" t="e">
        <f>MOD(Rapportage!H2103-Rapportage!F2103,1)-P2103</f>
        <v>#VALUE!</v>
      </c>
      <c r="O2103" s="31" t="str">
        <f>IF(Rapportage!G2103="","",Rapportage!G2103-Rapportage!E2103)</f>
        <v/>
      </c>
      <c r="P2103" s="35" t="str">
        <f>IF(Rapportage!K2103="","",(Rapportage!K2103*60)/1440)</f>
        <v/>
      </c>
      <c r="Q2103" s="40" t="str">
        <f>IF(O2103=1,1-((Rapportage!F1292-$X$2)),"")</f>
        <v/>
      </c>
      <c r="R2103" s="40" t="str">
        <f t="shared" si="200"/>
        <v/>
      </c>
      <c r="S2103" s="35" t="str">
        <f>IF(OR(O2103=1,Rapportage!H2103&lt;$X$3),IF(Rapportage!H2103&lt;"00:01","",(Rapportage!H2103-$X$2)),"")</f>
        <v/>
      </c>
      <c r="T2103" s="36" t="str">
        <f t="shared" si="202"/>
        <v/>
      </c>
      <c r="U2103" s="41" t="str">
        <f t="shared" si="203"/>
        <v/>
      </c>
      <c r="V2103" s="36" t="str">
        <f t="shared" si="204"/>
        <v/>
      </c>
      <c r="W2103" s="36" t="str">
        <f t="shared" si="205"/>
        <v/>
      </c>
      <c r="X2103" s="31"/>
      <c r="Y2103" s="31"/>
      <c r="Z2103" s="31" t="s">
        <v>11746</v>
      </c>
      <c r="AA2103" s="31">
        <v>2102</v>
      </c>
      <c r="AB2103" s="31"/>
      <c r="AC2103" s="31"/>
      <c r="AD2103" s="31"/>
      <c r="AE2103" s="31"/>
      <c r="AF2103" s="31"/>
    </row>
    <row r="2104" spans="1:32">
      <c r="A2104" s="31" t="str">
        <f>IF((Rapportage!A2104)="","",_xlfn.CONCAT(REPT("0",4-LEN(Rapportage!A2104)),Rapportage!A2104))</f>
        <v/>
      </c>
      <c r="B2104" s="31" t="s">
        <v>6315</v>
      </c>
      <c r="C2104" s="31" t="str">
        <f>IF((Rapportage!C2104)="","",_xlfn.CONCAT(REPT("0",10-LEN(Rapportage!C2104)),Rapportage!C2104))</f>
        <v/>
      </c>
      <c r="D2104" s="31" t="s">
        <v>6316</v>
      </c>
      <c r="E2104" s="31" t="s">
        <v>19685</v>
      </c>
      <c r="F2104" s="31" t="s">
        <v>17163</v>
      </c>
      <c r="G2104" s="31" t="s">
        <v>6317</v>
      </c>
      <c r="H2104" s="31" t="s">
        <v>11747</v>
      </c>
      <c r="I2104" s="31">
        <v>1766</v>
      </c>
      <c r="J2104" s="31" t="e">
        <f ca="1">IF(($AB$2-$AA$2) &gt;= 0,IF(LEN(TEXT((V2104)*100,"00000"))=3,_xlfn.CONCAT(0,TEXT((V2104)*100,"00000")),TEXT((V2104)*100,"00000")),empty)</f>
        <v>#NAME?</v>
      </c>
      <c r="K2104" s="31" t="str">
        <f t="shared" si="201"/>
        <v/>
      </c>
      <c r="L2104" s="31" t="s">
        <v>14644</v>
      </c>
      <c r="M2104" s="31"/>
      <c r="N2104" s="33" t="e">
        <f>MOD(Rapportage!H2104-Rapportage!F2104,1)-P2104</f>
        <v>#VALUE!</v>
      </c>
      <c r="O2104" s="31" t="str">
        <f>IF(Rapportage!G2104="","",Rapportage!G2104-Rapportage!E2104)</f>
        <v/>
      </c>
      <c r="P2104" s="35" t="str">
        <f>IF(Rapportage!K2104="","",(Rapportage!K2104*60)/1440)</f>
        <v/>
      </c>
      <c r="Q2104" s="40" t="str">
        <f>IF(O2104=1,1-((Rapportage!F1293-$X$2)),"")</f>
        <v/>
      </c>
      <c r="R2104" s="40" t="str">
        <f t="shared" si="200"/>
        <v/>
      </c>
      <c r="S2104" s="35" t="str">
        <f>IF(OR(O2104=1,Rapportage!H2104&lt;$X$3),IF(Rapportage!H2104&lt;"00:01","",(Rapportage!H2104-$X$2)),"")</f>
        <v/>
      </c>
      <c r="T2104" s="36" t="str">
        <f t="shared" si="202"/>
        <v/>
      </c>
      <c r="U2104" s="41" t="str">
        <f t="shared" si="203"/>
        <v/>
      </c>
      <c r="V2104" s="36" t="str">
        <f t="shared" si="204"/>
        <v/>
      </c>
      <c r="W2104" s="36" t="str">
        <f t="shared" si="205"/>
        <v/>
      </c>
      <c r="X2104" s="31"/>
      <c r="Y2104" s="31"/>
      <c r="Z2104" s="31" t="s">
        <v>11748</v>
      </c>
      <c r="AA2104" s="31">
        <v>2103</v>
      </c>
      <c r="AB2104" s="31"/>
      <c r="AC2104" s="31"/>
      <c r="AD2104" s="31"/>
      <c r="AE2104" s="31"/>
      <c r="AF2104" s="31"/>
    </row>
    <row r="2105" spans="1:32">
      <c r="A2105" s="31" t="str">
        <f>IF((Rapportage!A2105)="","",_xlfn.CONCAT(REPT("0",4-LEN(Rapportage!A2105)),Rapportage!A2105))</f>
        <v/>
      </c>
      <c r="B2105" s="31" t="s">
        <v>6318</v>
      </c>
      <c r="C2105" s="31" t="str">
        <f>IF((Rapportage!C2105)="","",_xlfn.CONCAT(REPT("0",10-LEN(Rapportage!C2105)),Rapportage!C2105))</f>
        <v/>
      </c>
      <c r="D2105" s="31" t="s">
        <v>6319</v>
      </c>
      <c r="E2105" s="31" t="s">
        <v>19686</v>
      </c>
      <c r="F2105" s="31" t="s">
        <v>17164</v>
      </c>
      <c r="G2105" s="31" t="s">
        <v>6320</v>
      </c>
      <c r="H2105" s="31" t="s">
        <v>11749</v>
      </c>
      <c r="I2105" s="31">
        <v>1766</v>
      </c>
      <c r="J2105" s="31" t="e">
        <f ca="1">IF(($AB$2-$AA$2) &gt;= 0,IF(LEN(TEXT((V2105)*100,"00000"))=3,_xlfn.CONCAT(0,TEXT((V2105)*100,"00000")),TEXT((V2105)*100,"00000")),empty)</f>
        <v>#NAME?</v>
      </c>
      <c r="K2105" s="31" t="str">
        <f t="shared" si="201"/>
        <v/>
      </c>
      <c r="L2105" s="31" t="s">
        <v>14645</v>
      </c>
      <c r="M2105" s="31"/>
      <c r="N2105" s="33" t="e">
        <f>MOD(Rapportage!H2105-Rapportage!F2105,1)-P2105</f>
        <v>#VALUE!</v>
      </c>
      <c r="O2105" s="31" t="str">
        <f>IF(Rapportage!G2105="","",Rapportage!G2105-Rapportage!E2105)</f>
        <v/>
      </c>
      <c r="P2105" s="35" t="str">
        <f>IF(Rapportage!K2105="","",(Rapportage!K2105*60)/1440)</f>
        <v/>
      </c>
      <c r="Q2105" s="40" t="str">
        <f>IF(O2105=1,1-((Rapportage!F1294-$X$2)),"")</f>
        <v/>
      </c>
      <c r="R2105" s="40" t="str">
        <f t="shared" si="200"/>
        <v/>
      </c>
      <c r="S2105" s="35" t="str">
        <f>IF(OR(O2105=1,Rapportage!H2105&lt;$X$3),IF(Rapportage!H2105&lt;"00:01","",(Rapportage!H2105-$X$2)),"")</f>
        <v/>
      </c>
      <c r="T2105" s="36" t="str">
        <f t="shared" si="202"/>
        <v/>
      </c>
      <c r="U2105" s="41" t="str">
        <f t="shared" si="203"/>
        <v/>
      </c>
      <c r="V2105" s="36" t="str">
        <f t="shared" si="204"/>
        <v/>
      </c>
      <c r="W2105" s="36" t="str">
        <f t="shared" si="205"/>
        <v/>
      </c>
      <c r="X2105" s="31"/>
      <c r="Y2105" s="31"/>
      <c r="Z2105" s="31" t="s">
        <v>11750</v>
      </c>
      <c r="AA2105" s="31">
        <v>2104</v>
      </c>
      <c r="AB2105" s="31"/>
      <c r="AC2105" s="31"/>
      <c r="AD2105" s="31"/>
      <c r="AE2105" s="31"/>
      <c r="AF2105" s="31"/>
    </row>
    <row r="2106" spans="1:32">
      <c r="A2106" s="31" t="str">
        <f>IF((Rapportage!A2106)="","",_xlfn.CONCAT(REPT("0",4-LEN(Rapportage!A2106)),Rapportage!A2106))</f>
        <v/>
      </c>
      <c r="B2106" s="31" t="s">
        <v>6321</v>
      </c>
      <c r="C2106" s="31" t="str">
        <f>IF((Rapportage!C2106)="","",_xlfn.CONCAT(REPT("0",10-LEN(Rapportage!C2106)),Rapportage!C2106))</f>
        <v/>
      </c>
      <c r="D2106" s="31" t="s">
        <v>6322</v>
      </c>
      <c r="E2106" s="31" t="s">
        <v>19687</v>
      </c>
      <c r="F2106" s="31" t="s">
        <v>17165</v>
      </c>
      <c r="G2106" s="31" t="s">
        <v>6323</v>
      </c>
      <c r="H2106" s="31" t="s">
        <v>11751</v>
      </c>
      <c r="I2106" s="31">
        <v>1766</v>
      </c>
      <c r="J2106" s="31" t="e">
        <f ca="1">IF(($AB$2-$AA$2) &gt;= 0,IF(LEN(TEXT((V2106)*100,"00000"))=3,_xlfn.CONCAT(0,TEXT((V2106)*100,"00000")),TEXT((V2106)*100,"00000")),empty)</f>
        <v>#NAME?</v>
      </c>
      <c r="K2106" s="31" t="str">
        <f t="shared" si="201"/>
        <v/>
      </c>
      <c r="L2106" s="31" t="s">
        <v>14646</v>
      </c>
      <c r="M2106" s="31"/>
      <c r="N2106" s="33" t="e">
        <f>MOD(Rapportage!H2106-Rapportage!F2106,1)-P2106</f>
        <v>#VALUE!</v>
      </c>
      <c r="O2106" s="31" t="str">
        <f>IF(Rapportage!G2106="","",Rapportage!G2106-Rapportage!E2106)</f>
        <v/>
      </c>
      <c r="P2106" s="35" t="str">
        <f>IF(Rapportage!K2106="","",(Rapportage!K2106*60)/1440)</f>
        <v/>
      </c>
      <c r="Q2106" s="40" t="str">
        <f>IF(O2106=1,1-((Rapportage!F1295-$X$2)),"")</f>
        <v/>
      </c>
      <c r="R2106" s="40" t="str">
        <f t="shared" si="200"/>
        <v/>
      </c>
      <c r="S2106" s="35" t="str">
        <f>IF(OR(O2106=1,Rapportage!H2106&lt;$X$3),IF(Rapportage!H2106&lt;"00:01","",(Rapportage!H2106-$X$2)),"")</f>
        <v/>
      </c>
      <c r="T2106" s="36" t="str">
        <f t="shared" si="202"/>
        <v/>
      </c>
      <c r="U2106" s="41" t="str">
        <f t="shared" si="203"/>
        <v/>
      </c>
      <c r="V2106" s="36" t="str">
        <f t="shared" si="204"/>
        <v/>
      </c>
      <c r="W2106" s="36" t="str">
        <f t="shared" si="205"/>
        <v/>
      </c>
      <c r="X2106" s="31"/>
      <c r="Y2106" s="31"/>
      <c r="Z2106" s="31" t="s">
        <v>11752</v>
      </c>
      <c r="AA2106" s="31">
        <v>2105</v>
      </c>
      <c r="AB2106" s="31"/>
      <c r="AC2106" s="31"/>
      <c r="AD2106" s="31"/>
      <c r="AE2106" s="31"/>
      <c r="AF2106" s="31"/>
    </row>
    <row r="2107" spans="1:32">
      <c r="A2107" s="31" t="str">
        <f>IF((Rapportage!A2107)="","",_xlfn.CONCAT(REPT("0",4-LEN(Rapportage!A2107)),Rapportage!A2107))</f>
        <v/>
      </c>
      <c r="B2107" s="31" t="s">
        <v>6324</v>
      </c>
      <c r="C2107" s="31" t="str">
        <f>IF((Rapportage!C2107)="","",_xlfn.CONCAT(REPT("0",10-LEN(Rapportage!C2107)),Rapportage!C2107))</f>
        <v/>
      </c>
      <c r="D2107" s="31" t="s">
        <v>6325</v>
      </c>
      <c r="E2107" s="31" t="s">
        <v>19688</v>
      </c>
      <c r="F2107" s="31" t="s">
        <v>17166</v>
      </c>
      <c r="G2107" s="31" t="s">
        <v>6326</v>
      </c>
      <c r="H2107" s="31" t="s">
        <v>11753</v>
      </c>
      <c r="I2107" s="31">
        <v>1766</v>
      </c>
      <c r="J2107" s="31" t="e">
        <f ca="1">IF(($AB$2-$AA$2) &gt;= 0,IF(LEN(TEXT((V2107)*100,"00000"))=3,_xlfn.CONCAT(0,TEXT((V2107)*100,"00000")),TEXT((V2107)*100,"00000")),empty)</f>
        <v>#NAME?</v>
      </c>
      <c r="K2107" s="31" t="str">
        <f t="shared" si="201"/>
        <v/>
      </c>
      <c r="L2107" s="31" t="s">
        <v>14647</v>
      </c>
      <c r="M2107" s="31"/>
      <c r="N2107" s="33" t="e">
        <f>MOD(Rapportage!H2107-Rapportage!F2107,1)-P2107</f>
        <v>#VALUE!</v>
      </c>
      <c r="O2107" s="31" t="str">
        <f>IF(Rapportage!G2107="","",Rapportage!G2107-Rapportage!E2107)</f>
        <v/>
      </c>
      <c r="P2107" s="35" t="str">
        <f>IF(Rapportage!K2107="","",(Rapportage!K2107*60)/1440)</f>
        <v/>
      </c>
      <c r="Q2107" s="40" t="str">
        <f>IF(O2107=1,1-((Rapportage!F1296-$X$2)),"")</f>
        <v/>
      </c>
      <c r="R2107" s="40" t="str">
        <f t="shared" si="200"/>
        <v/>
      </c>
      <c r="S2107" s="35" t="str">
        <f>IF(OR(O2107=1,Rapportage!H2107&lt;$X$3),IF(Rapportage!H2107&lt;"00:01","",(Rapportage!H2107-$X$2)),"")</f>
        <v/>
      </c>
      <c r="T2107" s="36" t="str">
        <f t="shared" si="202"/>
        <v/>
      </c>
      <c r="U2107" s="41" t="str">
        <f t="shared" si="203"/>
        <v/>
      </c>
      <c r="V2107" s="36" t="str">
        <f t="shared" si="204"/>
        <v/>
      </c>
      <c r="W2107" s="36" t="str">
        <f t="shared" si="205"/>
        <v/>
      </c>
      <c r="X2107" s="31"/>
      <c r="Y2107" s="31"/>
      <c r="Z2107" s="31" t="s">
        <v>11754</v>
      </c>
      <c r="AA2107" s="31">
        <v>2106</v>
      </c>
      <c r="AB2107" s="31"/>
      <c r="AC2107" s="31"/>
      <c r="AD2107" s="31"/>
      <c r="AE2107" s="31"/>
      <c r="AF2107" s="31"/>
    </row>
    <row r="2108" spans="1:32">
      <c r="A2108" s="31" t="str">
        <f>IF((Rapportage!A2108)="","",_xlfn.CONCAT(REPT("0",4-LEN(Rapportage!A2108)),Rapportage!A2108))</f>
        <v/>
      </c>
      <c r="B2108" s="31" t="s">
        <v>6327</v>
      </c>
      <c r="C2108" s="31" t="str">
        <f>IF((Rapportage!C2108)="","",_xlfn.CONCAT(REPT("0",10-LEN(Rapportage!C2108)),Rapportage!C2108))</f>
        <v/>
      </c>
      <c r="D2108" s="31" t="s">
        <v>6328</v>
      </c>
      <c r="E2108" s="31" t="s">
        <v>19689</v>
      </c>
      <c r="F2108" s="31" t="s">
        <v>17167</v>
      </c>
      <c r="G2108" s="31" t="s">
        <v>6329</v>
      </c>
      <c r="H2108" s="31" t="s">
        <v>11755</v>
      </c>
      <c r="I2108" s="31">
        <v>1766</v>
      </c>
      <c r="J2108" s="31" t="e">
        <f ca="1">IF(($AB$2-$AA$2) &gt;= 0,IF(LEN(TEXT((V2108)*100,"00000"))=3,_xlfn.CONCAT(0,TEXT((V2108)*100,"00000")),TEXT((V2108)*100,"00000")),empty)</f>
        <v>#NAME?</v>
      </c>
      <c r="K2108" s="31" t="str">
        <f t="shared" si="201"/>
        <v/>
      </c>
      <c r="L2108" s="31" t="s">
        <v>14648</v>
      </c>
      <c r="M2108" s="31"/>
      <c r="N2108" s="33" t="e">
        <f>MOD(Rapportage!H2108-Rapportage!F2108,1)-P2108</f>
        <v>#VALUE!</v>
      </c>
      <c r="O2108" s="31" t="str">
        <f>IF(Rapportage!G2108="","",Rapportage!G2108-Rapportage!E2108)</f>
        <v/>
      </c>
      <c r="P2108" s="35" t="str">
        <f>IF(Rapportage!K2108="","",(Rapportage!K2108*60)/1440)</f>
        <v/>
      </c>
      <c r="Q2108" s="40" t="str">
        <f>IF(O2108=1,1-((Rapportage!F1297-$X$2)),"")</f>
        <v/>
      </c>
      <c r="R2108" s="40" t="str">
        <f t="shared" si="200"/>
        <v/>
      </c>
      <c r="S2108" s="35" t="str">
        <f>IF(OR(O2108=1,Rapportage!H2108&lt;$X$3),IF(Rapportage!H2108&lt;"00:01","",(Rapportage!H2108-$X$2)),"")</f>
        <v/>
      </c>
      <c r="T2108" s="36" t="str">
        <f t="shared" si="202"/>
        <v/>
      </c>
      <c r="U2108" s="41" t="str">
        <f t="shared" si="203"/>
        <v/>
      </c>
      <c r="V2108" s="36" t="str">
        <f t="shared" si="204"/>
        <v/>
      </c>
      <c r="W2108" s="36" t="str">
        <f t="shared" si="205"/>
        <v/>
      </c>
      <c r="X2108" s="31"/>
      <c r="Y2108" s="31"/>
      <c r="Z2108" s="31" t="s">
        <v>11756</v>
      </c>
      <c r="AA2108" s="31">
        <v>2107</v>
      </c>
      <c r="AB2108" s="31"/>
      <c r="AC2108" s="31"/>
      <c r="AD2108" s="31"/>
      <c r="AE2108" s="31"/>
      <c r="AF2108" s="31"/>
    </row>
    <row r="2109" spans="1:32">
      <c r="A2109" s="31" t="str">
        <f>IF((Rapportage!A2109)="","",_xlfn.CONCAT(REPT("0",4-LEN(Rapportage!A2109)),Rapportage!A2109))</f>
        <v/>
      </c>
      <c r="B2109" s="31" t="s">
        <v>6330</v>
      </c>
      <c r="C2109" s="31" t="str">
        <f>IF((Rapportage!C2109)="","",_xlfn.CONCAT(REPT("0",10-LEN(Rapportage!C2109)),Rapportage!C2109))</f>
        <v/>
      </c>
      <c r="D2109" s="31" t="s">
        <v>6331</v>
      </c>
      <c r="E2109" s="31" t="s">
        <v>19690</v>
      </c>
      <c r="F2109" s="31" t="s">
        <v>17168</v>
      </c>
      <c r="G2109" s="31" t="s">
        <v>6332</v>
      </c>
      <c r="H2109" s="31" t="s">
        <v>11757</v>
      </c>
      <c r="I2109" s="31">
        <v>1766</v>
      </c>
      <c r="J2109" s="31" t="e">
        <f ca="1">IF(($AB$2-$AA$2) &gt;= 0,IF(LEN(TEXT((V2109)*100,"00000"))=3,_xlfn.CONCAT(0,TEXT((V2109)*100,"00000")),TEXT((V2109)*100,"00000")),empty)</f>
        <v>#NAME?</v>
      </c>
      <c r="K2109" s="31" t="str">
        <f t="shared" si="201"/>
        <v/>
      </c>
      <c r="L2109" s="31" t="s">
        <v>14649</v>
      </c>
      <c r="M2109" s="31"/>
      <c r="N2109" s="33" t="e">
        <f>MOD(Rapportage!H2109-Rapportage!F2109,1)-P2109</f>
        <v>#VALUE!</v>
      </c>
      <c r="O2109" s="31" t="str">
        <f>IF(Rapportage!G2109="","",Rapportage!G2109-Rapportage!E2109)</f>
        <v/>
      </c>
      <c r="P2109" s="35" t="str">
        <f>IF(Rapportage!K2109="","",(Rapportage!K2109*60)/1440)</f>
        <v/>
      </c>
      <c r="Q2109" s="40" t="str">
        <f>IF(O2109=1,1-((Rapportage!F1298-$X$2)),"")</f>
        <v/>
      </c>
      <c r="R2109" s="40" t="str">
        <f t="shared" si="200"/>
        <v/>
      </c>
      <c r="S2109" s="35" t="str">
        <f>IF(OR(O2109=1,Rapportage!H2109&lt;$X$3),IF(Rapportage!H2109&lt;"00:01","",(Rapportage!H2109-$X$2)),"")</f>
        <v/>
      </c>
      <c r="T2109" s="36" t="str">
        <f t="shared" si="202"/>
        <v/>
      </c>
      <c r="U2109" s="41" t="str">
        <f t="shared" si="203"/>
        <v/>
      </c>
      <c r="V2109" s="36" t="str">
        <f t="shared" si="204"/>
        <v/>
      </c>
      <c r="W2109" s="36" t="str">
        <f t="shared" si="205"/>
        <v/>
      </c>
      <c r="X2109" s="31"/>
      <c r="Y2109" s="31"/>
      <c r="Z2109" s="31" t="s">
        <v>11758</v>
      </c>
      <c r="AA2109" s="31">
        <v>2108</v>
      </c>
      <c r="AB2109" s="31"/>
      <c r="AC2109" s="31"/>
      <c r="AD2109" s="31"/>
      <c r="AE2109" s="31"/>
      <c r="AF2109" s="31"/>
    </row>
    <row r="2110" spans="1:32">
      <c r="A2110" s="31" t="str">
        <f>IF((Rapportage!A2110)="","",_xlfn.CONCAT(REPT("0",4-LEN(Rapportage!A2110)),Rapportage!A2110))</f>
        <v/>
      </c>
      <c r="B2110" s="31" t="s">
        <v>6333</v>
      </c>
      <c r="C2110" s="31" t="str">
        <f>IF((Rapportage!C2110)="","",_xlfn.CONCAT(REPT("0",10-LEN(Rapportage!C2110)),Rapportage!C2110))</f>
        <v/>
      </c>
      <c r="D2110" s="31" t="s">
        <v>6334</v>
      </c>
      <c r="E2110" s="31" t="s">
        <v>19691</v>
      </c>
      <c r="F2110" s="31" t="s">
        <v>17169</v>
      </c>
      <c r="G2110" s="31" t="s">
        <v>6335</v>
      </c>
      <c r="H2110" s="31" t="s">
        <v>11759</v>
      </c>
      <c r="I2110" s="31">
        <v>1766</v>
      </c>
      <c r="J2110" s="31" t="e">
        <f ca="1">IF(($AB$2-$AA$2) &gt;= 0,IF(LEN(TEXT((V2110)*100,"00000"))=3,_xlfn.CONCAT(0,TEXT((V2110)*100,"00000")),TEXT((V2110)*100,"00000")),empty)</f>
        <v>#NAME?</v>
      </c>
      <c r="K2110" s="31" t="str">
        <f t="shared" si="201"/>
        <v/>
      </c>
      <c r="L2110" s="31" t="s">
        <v>14650</v>
      </c>
      <c r="M2110" s="31"/>
      <c r="N2110" s="33" t="e">
        <f>MOD(Rapportage!H2110-Rapportage!F2110,1)-P2110</f>
        <v>#VALUE!</v>
      </c>
      <c r="O2110" s="31" t="str">
        <f>IF(Rapportage!G2110="","",Rapportage!G2110-Rapportage!E2110)</f>
        <v/>
      </c>
      <c r="P2110" s="35" t="str">
        <f>IF(Rapportage!K2110="","",(Rapportage!K2110*60)/1440)</f>
        <v/>
      </c>
      <c r="Q2110" s="40" t="str">
        <f>IF(O2110=1,1-((Rapportage!F1299-$X$2)),"")</f>
        <v/>
      </c>
      <c r="R2110" s="40" t="str">
        <f t="shared" si="200"/>
        <v/>
      </c>
      <c r="S2110" s="35" t="str">
        <f>IF(OR(O2110=1,Rapportage!H2110&lt;$X$3),IF(Rapportage!H2110&lt;"00:01","",(Rapportage!H2110-$X$2)),"")</f>
        <v/>
      </c>
      <c r="T2110" s="36" t="str">
        <f t="shared" si="202"/>
        <v/>
      </c>
      <c r="U2110" s="41" t="str">
        <f t="shared" si="203"/>
        <v/>
      </c>
      <c r="V2110" s="36" t="str">
        <f t="shared" si="204"/>
        <v/>
      </c>
      <c r="W2110" s="36" t="str">
        <f t="shared" si="205"/>
        <v/>
      </c>
      <c r="X2110" s="31"/>
      <c r="Y2110" s="31"/>
      <c r="Z2110" s="31" t="s">
        <v>11760</v>
      </c>
      <c r="AA2110" s="31">
        <v>2109</v>
      </c>
      <c r="AB2110" s="31"/>
      <c r="AC2110" s="31"/>
      <c r="AD2110" s="31"/>
      <c r="AE2110" s="31"/>
      <c r="AF2110" s="31"/>
    </row>
    <row r="2111" spans="1:32">
      <c r="A2111" s="31" t="str">
        <f>IF((Rapportage!A2111)="","",_xlfn.CONCAT(REPT("0",4-LEN(Rapportage!A2111)),Rapportage!A2111))</f>
        <v/>
      </c>
      <c r="B2111" s="31" t="s">
        <v>6336</v>
      </c>
      <c r="C2111" s="31" t="str">
        <f>IF((Rapportage!C2111)="","",_xlfn.CONCAT(REPT("0",10-LEN(Rapportage!C2111)),Rapportage!C2111))</f>
        <v/>
      </c>
      <c r="D2111" s="31" t="s">
        <v>6337</v>
      </c>
      <c r="E2111" s="31" t="s">
        <v>19692</v>
      </c>
      <c r="F2111" s="31" t="s">
        <v>17170</v>
      </c>
      <c r="G2111" s="31" t="s">
        <v>6338</v>
      </c>
      <c r="H2111" s="31" t="s">
        <v>11761</v>
      </c>
      <c r="I2111" s="31">
        <v>1766</v>
      </c>
      <c r="J2111" s="31" t="e">
        <f ca="1">IF(($AB$2-$AA$2) &gt;= 0,IF(LEN(TEXT((V2111)*100,"00000"))=3,_xlfn.CONCAT(0,TEXT((V2111)*100,"00000")),TEXT((V2111)*100,"00000")),empty)</f>
        <v>#NAME?</v>
      </c>
      <c r="K2111" s="31" t="str">
        <f t="shared" si="201"/>
        <v/>
      </c>
      <c r="L2111" s="31" t="s">
        <v>14651</v>
      </c>
      <c r="M2111" s="31"/>
      <c r="N2111" s="33" t="e">
        <f>MOD(Rapportage!H2111-Rapportage!F2111,1)-P2111</f>
        <v>#VALUE!</v>
      </c>
      <c r="O2111" s="31" t="str">
        <f>IF(Rapportage!G2111="","",Rapportage!G2111-Rapportage!E2111)</f>
        <v/>
      </c>
      <c r="P2111" s="35" t="str">
        <f>IF(Rapportage!K2111="","",(Rapportage!K2111*60)/1440)</f>
        <v/>
      </c>
      <c r="Q2111" s="40" t="str">
        <f>IF(O2111=1,1-((Rapportage!F1300-$X$2)),"")</f>
        <v/>
      </c>
      <c r="R2111" s="40" t="str">
        <f t="shared" si="200"/>
        <v/>
      </c>
      <c r="S2111" s="35" t="str">
        <f>IF(OR(O2111=1,Rapportage!H2111&lt;$X$3),IF(Rapportage!H2111&lt;"00:01","",(Rapportage!H2111-$X$2)),"")</f>
        <v/>
      </c>
      <c r="T2111" s="36" t="str">
        <f t="shared" si="202"/>
        <v/>
      </c>
      <c r="U2111" s="41" t="str">
        <f t="shared" si="203"/>
        <v/>
      </c>
      <c r="V2111" s="36" t="str">
        <f t="shared" si="204"/>
        <v/>
      </c>
      <c r="W2111" s="36" t="str">
        <f t="shared" si="205"/>
        <v/>
      </c>
      <c r="X2111" s="31"/>
      <c r="Y2111" s="31"/>
      <c r="Z2111" s="31" t="s">
        <v>11762</v>
      </c>
      <c r="AA2111" s="31">
        <v>2110</v>
      </c>
      <c r="AB2111" s="31"/>
      <c r="AC2111" s="31"/>
      <c r="AD2111" s="31"/>
      <c r="AE2111" s="31"/>
      <c r="AF2111" s="31"/>
    </row>
    <row r="2112" spans="1:32">
      <c r="A2112" s="31" t="str">
        <f>IF((Rapportage!A2112)="","",_xlfn.CONCAT(REPT("0",4-LEN(Rapportage!A2112)),Rapportage!A2112))</f>
        <v/>
      </c>
      <c r="B2112" s="31" t="s">
        <v>6339</v>
      </c>
      <c r="C2112" s="31" t="str">
        <f>IF((Rapportage!C2112)="","",_xlfn.CONCAT(REPT("0",10-LEN(Rapportage!C2112)),Rapportage!C2112))</f>
        <v/>
      </c>
      <c r="D2112" s="31" t="s">
        <v>6340</v>
      </c>
      <c r="E2112" s="31" t="s">
        <v>19693</v>
      </c>
      <c r="F2112" s="31" t="s">
        <v>17171</v>
      </c>
      <c r="G2112" s="31" t="s">
        <v>6341</v>
      </c>
      <c r="H2112" s="31" t="s">
        <v>11763</v>
      </c>
      <c r="I2112" s="31">
        <v>1766</v>
      </c>
      <c r="J2112" s="31" t="e">
        <f ca="1">IF(($AB$2-$AA$2) &gt;= 0,IF(LEN(TEXT((V2112)*100,"00000"))=3,_xlfn.CONCAT(0,TEXT((V2112)*100,"00000")),TEXT((V2112)*100,"00000")),empty)</f>
        <v>#NAME?</v>
      </c>
      <c r="K2112" s="31" t="str">
        <f t="shared" si="201"/>
        <v/>
      </c>
      <c r="L2112" s="31" t="s">
        <v>14652</v>
      </c>
      <c r="M2112" s="31"/>
      <c r="N2112" s="33" t="e">
        <f>MOD(Rapportage!H2112-Rapportage!F2112,1)-P2112</f>
        <v>#VALUE!</v>
      </c>
      <c r="O2112" s="31" t="str">
        <f>IF(Rapportage!G2112="","",Rapportage!G2112-Rapportage!E2112)</f>
        <v/>
      </c>
      <c r="P2112" s="35" t="str">
        <f>IF(Rapportage!K2112="","",(Rapportage!K2112*60)/1440)</f>
        <v/>
      </c>
      <c r="Q2112" s="40" t="str">
        <f>IF(O2112=1,1-((Rapportage!F1301-$X$2)),"")</f>
        <v/>
      </c>
      <c r="R2112" s="40" t="str">
        <f t="shared" si="200"/>
        <v/>
      </c>
      <c r="S2112" s="35" t="str">
        <f>IF(OR(O2112=1,Rapportage!H2112&lt;$X$3),IF(Rapportage!H2112&lt;"00:01","",(Rapportage!H2112-$X$2)),"")</f>
        <v/>
      </c>
      <c r="T2112" s="36" t="str">
        <f t="shared" si="202"/>
        <v/>
      </c>
      <c r="U2112" s="41" t="str">
        <f t="shared" si="203"/>
        <v/>
      </c>
      <c r="V2112" s="36" t="str">
        <f t="shared" si="204"/>
        <v/>
      </c>
      <c r="W2112" s="36" t="str">
        <f t="shared" si="205"/>
        <v/>
      </c>
      <c r="X2112" s="31"/>
      <c r="Y2112" s="31"/>
      <c r="Z2112" s="31" t="s">
        <v>11764</v>
      </c>
      <c r="AA2112" s="31">
        <v>2111</v>
      </c>
      <c r="AB2112" s="31"/>
      <c r="AC2112" s="31"/>
      <c r="AD2112" s="31"/>
      <c r="AE2112" s="31"/>
      <c r="AF2112" s="31"/>
    </row>
    <row r="2113" spans="1:32">
      <c r="A2113" s="31" t="str">
        <f>IF((Rapportage!A2113)="","",_xlfn.CONCAT(REPT("0",4-LEN(Rapportage!A2113)),Rapportage!A2113))</f>
        <v/>
      </c>
      <c r="B2113" s="31" t="s">
        <v>6342</v>
      </c>
      <c r="C2113" s="31" t="str">
        <f>IF((Rapportage!C2113)="","",_xlfn.CONCAT(REPT("0",10-LEN(Rapportage!C2113)),Rapportage!C2113))</f>
        <v/>
      </c>
      <c r="D2113" s="31" t="s">
        <v>6343</v>
      </c>
      <c r="E2113" s="31" t="s">
        <v>19694</v>
      </c>
      <c r="F2113" s="31" t="s">
        <v>17172</v>
      </c>
      <c r="G2113" s="31" t="s">
        <v>6344</v>
      </c>
      <c r="H2113" s="31" t="s">
        <v>11765</v>
      </c>
      <c r="I2113" s="31">
        <v>1766</v>
      </c>
      <c r="J2113" s="31" t="e">
        <f ca="1">IF(($AB$2-$AA$2) &gt;= 0,IF(LEN(TEXT((V2113)*100,"00000"))=3,_xlfn.CONCAT(0,TEXT((V2113)*100,"00000")),TEXT((V2113)*100,"00000")),empty)</f>
        <v>#NAME?</v>
      </c>
      <c r="K2113" s="31" t="str">
        <f t="shared" si="201"/>
        <v/>
      </c>
      <c r="L2113" s="31" t="s">
        <v>14653</v>
      </c>
      <c r="M2113" s="31"/>
      <c r="N2113" s="33" t="e">
        <f>MOD(Rapportage!H2113-Rapportage!F2113,1)-P2113</f>
        <v>#VALUE!</v>
      </c>
      <c r="O2113" s="31" t="str">
        <f>IF(Rapportage!G2113="","",Rapportage!G2113-Rapportage!E2113)</f>
        <v/>
      </c>
      <c r="P2113" s="35" t="str">
        <f>IF(Rapportage!K2113="","",(Rapportage!K2113*60)/1440)</f>
        <v/>
      </c>
      <c r="Q2113" s="40" t="str">
        <f>IF(O2113=1,1-((Rapportage!F1302-$X$2)),"")</f>
        <v/>
      </c>
      <c r="R2113" s="40" t="str">
        <f t="shared" si="200"/>
        <v/>
      </c>
      <c r="S2113" s="35" t="str">
        <f>IF(OR(O2113=1,Rapportage!H2113&lt;$X$3),IF(Rapportage!H2113&lt;"00:01","",(Rapportage!H2113-$X$2)),"")</f>
        <v/>
      </c>
      <c r="T2113" s="36" t="str">
        <f t="shared" si="202"/>
        <v/>
      </c>
      <c r="U2113" s="41" t="str">
        <f t="shared" si="203"/>
        <v/>
      </c>
      <c r="V2113" s="36" t="str">
        <f t="shared" si="204"/>
        <v/>
      </c>
      <c r="W2113" s="36" t="str">
        <f t="shared" si="205"/>
        <v/>
      </c>
      <c r="X2113" s="31"/>
      <c r="Y2113" s="31"/>
      <c r="Z2113" s="31" t="s">
        <v>11766</v>
      </c>
      <c r="AA2113" s="31">
        <v>2112</v>
      </c>
      <c r="AB2113" s="31"/>
      <c r="AC2113" s="31"/>
      <c r="AD2113" s="31"/>
      <c r="AE2113" s="31"/>
      <c r="AF2113" s="31"/>
    </row>
    <row r="2114" spans="1:32">
      <c r="A2114" s="31" t="str">
        <f>IF((Rapportage!A2114)="","",_xlfn.CONCAT(REPT("0",4-LEN(Rapportage!A2114)),Rapportage!A2114))</f>
        <v/>
      </c>
      <c r="B2114" s="31" t="s">
        <v>6345</v>
      </c>
      <c r="C2114" s="31" t="str">
        <f>IF((Rapportage!C2114)="","",_xlfn.CONCAT(REPT("0",10-LEN(Rapportage!C2114)),Rapportage!C2114))</f>
        <v/>
      </c>
      <c r="D2114" s="31" t="s">
        <v>6346</v>
      </c>
      <c r="E2114" s="31" t="s">
        <v>19695</v>
      </c>
      <c r="F2114" s="31" t="s">
        <v>17173</v>
      </c>
      <c r="G2114" s="31" t="s">
        <v>6347</v>
      </c>
      <c r="H2114" s="31" t="s">
        <v>11767</v>
      </c>
      <c r="I2114" s="31">
        <v>1766</v>
      </c>
      <c r="J2114" s="31" t="e">
        <f ca="1">IF(($AB$2-$AA$2) &gt;= 0,IF(LEN(TEXT((V2114)*100,"00000"))=3,_xlfn.CONCAT(0,TEXT((V2114)*100,"00000")),TEXT((V2114)*100,"00000")),empty)</f>
        <v>#NAME?</v>
      </c>
      <c r="K2114" s="31" t="str">
        <f t="shared" si="201"/>
        <v/>
      </c>
      <c r="L2114" s="31" t="s">
        <v>14654</v>
      </c>
      <c r="M2114" s="31"/>
      <c r="N2114" s="33" t="e">
        <f>MOD(Rapportage!H2114-Rapportage!F2114,1)-P2114</f>
        <v>#VALUE!</v>
      </c>
      <c r="O2114" s="31" t="str">
        <f>IF(Rapportage!G2114="","",Rapportage!G2114-Rapportage!E2114)</f>
        <v/>
      </c>
      <c r="P2114" s="35" t="str">
        <f>IF(Rapportage!K2114="","",(Rapportage!K2114*60)/1440)</f>
        <v/>
      </c>
      <c r="Q2114" s="40" t="str">
        <f>IF(O2114=1,1-((Rapportage!F1303-$X$2)),"")</f>
        <v/>
      </c>
      <c r="R2114" s="40" t="str">
        <f t="shared" ref="R2114:R2177" si="206">IF(Q2114="","",(Q2114-N2114))</f>
        <v/>
      </c>
      <c r="S2114" s="35" t="str">
        <f>IF(OR(O2114=1,Rapportage!H2114&lt;$X$3),IF(Rapportage!H2114&lt;"00:01","",(Rapportage!H2114-$X$2)),"")</f>
        <v/>
      </c>
      <c r="T2114" s="36" t="str">
        <f t="shared" si="202"/>
        <v/>
      </c>
      <c r="U2114" s="41" t="str">
        <f t="shared" si="203"/>
        <v/>
      </c>
      <c r="V2114" s="36" t="str">
        <f t="shared" si="204"/>
        <v/>
      </c>
      <c r="W2114" s="36" t="str">
        <f t="shared" si="205"/>
        <v/>
      </c>
      <c r="X2114" s="31"/>
      <c r="Y2114" s="31"/>
      <c r="Z2114" s="31" t="s">
        <v>11768</v>
      </c>
      <c r="AA2114" s="31">
        <v>2113</v>
      </c>
      <c r="AB2114" s="31"/>
      <c r="AC2114" s="31"/>
      <c r="AD2114" s="31"/>
      <c r="AE2114" s="31"/>
      <c r="AF2114" s="31"/>
    </row>
    <row r="2115" spans="1:32">
      <c r="A2115" s="31" t="str">
        <f>IF((Rapportage!A2115)="","",_xlfn.CONCAT(REPT("0",4-LEN(Rapportage!A2115)),Rapportage!A2115))</f>
        <v/>
      </c>
      <c r="B2115" s="31" t="s">
        <v>6348</v>
      </c>
      <c r="C2115" s="31" t="str">
        <f>IF((Rapportage!C2115)="","",_xlfn.CONCAT(REPT("0",10-LEN(Rapportage!C2115)),Rapportage!C2115))</f>
        <v/>
      </c>
      <c r="D2115" s="31" t="s">
        <v>6349</v>
      </c>
      <c r="E2115" s="31" t="s">
        <v>19696</v>
      </c>
      <c r="F2115" s="31" t="s">
        <v>17174</v>
      </c>
      <c r="G2115" s="31" t="s">
        <v>6350</v>
      </c>
      <c r="H2115" s="31" t="s">
        <v>11769</v>
      </c>
      <c r="I2115" s="31">
        <v>1766</v>
      </c>
      <c r="J2115" s="31" t="e">
        <f ca="1">IF(($AB$2-$AA$2) &gt;= 0,IF(LEN(TEXT((V2115)*100,"00000"))=3,_xlfn.CONCAT(0,TEXT((V2115)*100,"00000")),TEXT((V2115)*100,"00000")),empty)</f>
        <v>#NAME?</v>
      </c>
      <c r="K2115" s="31" t="str">
        <f t="shared" ref="K2115:K2178" si="207">IF(W2115="","",IF(LEN(TEXT((W2115)*100,"00000"))=3,_xlfn.CONCAT(0,TEXT((W2115)*100,"00000")),TEXT((W2115)*100,"00000")))</f>
        <v/>
      </c>
      <c r="L2115" s="31" t="s">
        <v>14655</v>
      </c>
      <c r="M2115" s="31"/>
      <c r="N2115" s="33" t="e">
        <f>MOD(Rapportage!H2115-Rapportage!F2115,1)-P2115</f>
        <v>#VALUE!</v>
      </c>
      <c r="O2115" s="31" t="str">
        <f>IF(Rapportage!G2115="","",Rapportage!G2115-Rapportage!E2115)</f>
        <v/>
      </c>
      <c r="P2115" s="35" t="str">
        <f>IF(Rapportage!K2115="","",(Rapportage!K2115*60)/1440)</f>
        <v/>
      </c>
      <c r="Q2115" s="40" t="str">
        <f>IF(O2115=1,1-((Rapportage!F1304-$X$2)),"")</f>
        <v/>
      </c>
      <c r="R2115" s="40" t="str">
        <f t="shared" si="206"/>
        <v/>
      </c>
      <c r="S2115" s="35" t="str">
        <f>IF(OR(O2115=1,Rapportage!H2115&lt;$X$3),IF(Rapportage!H2115&lt;"00:01","",(Rapportage!H2115-$X$2)),"")</f>
        <v/>
      </c>
      <c r="T2115" s="36" t="str">
        <f t="shared" si="202"/>
        <v/>
      </c>
      <c r="U2115" s="41" t="str">
        <f t="shared" si="203"/>
        <v/>
      </c>
      <c r="V2115" s="36" t="str">
        <f t="shared" si="204"/>
        <v/>
      </c>
      <c r="W2115" s="36" t="str">
        <f t="shared" si="205"/>
        <v/>
      </c>
      <c r="X2115" s="31"/>
      <c r="Y2115" s="31"/>
      <c r="Z2115" s="31" t="s">
        <v>11770</v>
      </c>
      <c r="AA2115" s="31">
        <v>2114</v>
      </c>
      <c r="AB2115" s="31"/>
      <c r="AC2115" s="31"/>
      <c r="AD2115" s="31"/>
      <c r="AE2115" s="31"/>
      <c r="AF2115" s="31"/>
    </row>
    <row r="2116" spans="1:32">
      <c r="A2116" s="31" t="str">
        <f>IF((Rapportage!A2116)="","",_xlfn.CONCAT(REPT("0",4-LEN(Rapportage!A2116)),Rapportage!A2116))</f>
        <v/>
      </c>
      <c r="B2116" s="31" t="s">
        <v>6351</v>
      </c>
      <c r="C2116" s="31" t="str">
        <f>IF((Rapportage!C2116)="","",_xlfn.CONCAT(REPT("0",10-LEN(Rapportage!C2116)),Rapportage!C2116))</f>
        <v/>
      </c>
      <c r="D2116" s="31" t="s">
        <v>6352</v>
      </c>
      <c r="E2116" s="31" t="s">
        <v>19697</v>
      </c>
      <c r="F2116" s="31" t="s">
        <v>17175</v>
      </c>
      <c r="G2116" s="31" t="s">
        <v>6353</v>
      </c>
      <c r="H2116" s="31" t="s">
        <v>11771</v>
      </c>
      <c r="I2116" s="31">
        <v>1766</v>
      </c>
      <c r="J2116" s="31" t="e">
        <f ca="1">IF(($AB$2-$AA$2) &gt;= 0,IF(LEN(TEXT((V2116)*100,"00000"))=3,_xlfn.CONCAT(0,TEXT((V2116)*100,"00000")),TEXT((V2116)*100,"00000")),empty)</f>
        <v>#NAME?</v>
      </c>
      <c r="K2116" s="31" t="str">
        <f t="shared" si="207"/>
        <v/>
      </c>
      <c r="L2116" s="31" t="s">
        <v>14656</v>
      </c>
      <c r="M2116" s="31"/>
      <c r="N2116" s="33" t="e">
        <f>MOD(Rapportage!H2116-Rapportage!F2116,1)-P2116</f>
        <v>#VALUE!</v>
      </c>
      <c r="O2116" s="31" t="str">
        <f>IF(Rapportage!G2116="","",Rapportage!G2116-Rapportage!E2116)</f>
        <v/>
      </c>
      <c r="P2116" s="35" t="str">
        <f>IF(Rapportage!K2116="","",(Rapportage!K2116*60)/1440)</f>
        <v/>
      </c>
      <c r="Q2116" s="40" t="str">
        <f>IF(O2116=1,1-((Rapportage!F1305-$X$2)),"")</f>
        <v/>
      </c>
      <c r="R2116" s="40" t="str">
        <f t="shared" si="206"/>
        <v/>
      </c>
      <c r="S2116" s="35" t="str">
        <f>IF(OR(O2116=1,Rapportage!H2116&lt;$X$3),IF(Rapportage!H2116&lt;"00:01","",(Rapportage!H2116-$X$2)),"")</f>
        <v/>
      </c>
      <c r="T2116" s="36" t="str">
        <f t="shared" si="202"/>
        <v/>
      </c>
      <c r="U2116" s="41" t="str">
        <f t="shared" si="203"/>
        <v/>
      </c>
      <c r="V2116" s="36" t="str">
        <f t="shared" si="204"/>
        <v/>
      </c>
      <c r="W2116" s="36" t="str">
        <f t="shared" si="205"/>
        <v/>
      </c>
      <c r="X2116" s="31"/>
      <c r="Y2116" s="31"/>
      <c r="Z2116" s="31" t="s">
        <v>11772</v>
      </c>
      <c r="AA2116" s="31">
        <v>2115</v>
      </c>
      <c r="AB2116" s="31"/>
      <c r="AC2116" s="31"/>
      <c r="AD2116" s="31"/>
      <c r="AE2116" s="31"/>
      <c r="AF2116" s="31"/>
    </row>
    <row r="2117" spans="1:32">
      <c r="A2117" s="31" t="str">
        <f>IF((Rapportage!A2117)="","",_xlfn.CONCAT(REPT("0",4-LEN(Rapportage!A2117)),Rapportage!A2117))</f>
        <v/>
      </c>
      <c r="B2117" s="31" t="s">
        <v>6354</v>
      </c>
      <c r="C2117" s="31" t="str">
        <f>IF((Rapportage!C2117)="","",_xlfn.CONCAT(REPT("0",10-LEN(Rapportage!C2117)),Rapportage!C2117))</f>
        <v/>
      </c>
      <c r="D2117" s="31" t="s">
        <v>6355</v>
      </c>
      <c r="E2117" s="31" t="s">
        <v>19698</v>
      </c>
      <c r="F2117" s="31" t="s">
        <v>17176</v>
      </c>
      <c r="G2117" s="31" t="s">
        <v>6356</v>
      </c>
      <c r="H2117" s="31" t="s">
        <v>11773</v>
      </c>
      <c r="I2117" s="31">
        <v>1766</v>
      </c>
      <c r="J2117" s="31" t="e">
        <f ca="1">IF(($AB$2-$AA$2) &gt;= 0,IF(LEN(TEXT((V2117)*100,"00000"))=3,_xlfn.CONCAT(0,TEXT((V2117)*100,"00000")),TEXT((V2117)*100,"00000")),empty)</f>
        <v>#NAME?</v>
      </c>
      <c r="K2117" s="31" t="str">
        <f t="shared" si="207"/>
        <v/>
      </c>
      <c r="L2117" s="31" t="s">
        <v>14657</v>
      </c>
      <c r="M2117" s="31"/>
      <c r="N2117" s="33" t="e">
        <f>MOD(Rapportage!H2117-Rapportage!F2117,1)-P2117</f>
        <v>#VALUE!</v>
      </c>
      <c r="O2117" s="31" t="str">
        <f>IF(Rapportage!G2117="","",Rapportage!G2117-Rapportage!E2117)</f>
        <v/>
      </c>
      <c r="P2117" s="35" t="str">
        <f>IF(Rapportage!K2117="","",(Rapportage!K2117*60)/1440)</f>
        <v/>
      </c>
      <c r="Q2117" s="40" t="str">
        <f>IF(O2117=1,1-((Rapportage!F1306-$X$2)),"")</f>
        <v/>
      </c>
      <c r="R2117" s="40" t="str">
        <f t="shared" si="206"/>
        <v/>
      </c>
      <c r="S2117" s="35" t="str">
        <f>IF(OR(O2117=1,Rapportage!H2117&lt;$X$3),IF(Rapportage!H2117&lt;"00:01","",(Rapportage!H2117-$X$2)),"")</f>
        <v/>
      </c>
      <c r="T2117" s="36" t="str">
        <f t="shared" si="202"/>
        <v/>
      </c>
      <c r="U2117" s="41" t="str">
        <f t="shared" si="203"/>
        <v/>
      </c>
      <c r="V2117" s="36" t="str">
        <f t="shared" si="204"/>
        <v/>
      </c>
      <c r="W2117" s="36" t="str">
        <f t="shared" si="205"/>
        <v/>
      </c>
      <c r="X2117" s="31"/>
      <c r="Y2117" s="31"/>
      <c r="Z2117" s="31" t="s">
        <v>11774</v>
      </c>
      <c r="AA2117" s="31">
        <v>2116</v>
      </c>
      <c r="AB2117" s="31"/>
      <c r="AC2117" s="31"/>
      <c r="AD2117" s="31"/>
      <c r="AE2117" s="31"/>
      <c r="AF2117" s="31"/>
    </row>
    <row r="2118" spans="1:32">
      <c r="A2118" s="31" t="str">
        <f>IF((Rapportage!A2118)="","",_xlfn.CONCAT(REPT("0",4-LEN(Rapportage!A2118)),Rapportage!A2118))</f>
        <v/>
      </c>
      <c r="B2118" s="31" t="s">
        <v>6357</v>
      </c>
      <c r="C2118" s="31" t="str">
        <f>IF((Rapportage!C2118)="","",_xlfn.CONCAT(REPT("0",10-LEN(Rapportage!C2118)),Rapportage!C2118))</f>
        <v/>
      </c>
      <c r="D2118" s="31" t="s">
        <v>6358</v>
      </c>
      <c r="E2118" s="31" t="s">
        <v>19699</v>
      </c>
      <c r="F2118" s="31" t="s">
        <v>17177</v>
      </c>
      <c r="G2118" s="31" t="s">
        <v>6359</v>
      </c>
      <c r="H2118" s="31" t="s">
        <v>11775</v>
      </c>
      <c r="I2118" s="31">
        <v>1766</v>
      </c>
      <c r="J2118" s="31" t="e">
        <f ca="1">IF(($AB$2-$AA$2) &gt;= 0,IF(LEN(TEXT((V2118)*100,"00000"))=3,_xlfn.CONCAT(0,TEXT((V2118)*100,"00000")),TEXT((V2118)*100,"00000")),empty)</f>
        <v>#NAME?</v>
      </c>
      <c r="K2118" s="31" t="str">
        <f t="shared" si="207"/>
        <v/>
      </c>
      <c r="L2118" s="31" t="s">
        <v>14658</v>
      </c>
      <c r="M2118" s="31"/>
      <c r="N2118" s="33" t="e">
        <f>MOD(Rapportage!H2118-Rapportage!F2118,1)-P2118</f>
        <v>#VALUE!</v>
      </c>
      <c r="O2118" s="31" t="str">
        <f>IF(Rapportage!G2118="","",Rapportage!G2118-Rapportage!E2118)</f>
        <v/>
      </c>
      <c r="P2118" s="35" t="str">
        <f>IF(Rapportage!K2118="","",(Rapportage!K2118*60)/1440)</f>
        <v/>
      </c>
      <c r="Q2118" s="40" t="str">
        <f>IF(O2118=1,1-((Rapportage!F1307-$X$2)),"")</f>
        <v/>
      </c>
      <c r="R2118" s="40" t="str">
        <f t="shared" si="206"/>
        <v/>
      </c>
      <c r="S2118" s="35" t="str">
        <f>IF(OR(O2118=1,Rapportage!H2118&lt;$X$3),IF(Rapportage!H2118&lt;"00:01","",(Rapportage!H2118-$X$2)),"")</f>
        <v/>
      </c>
      <c r="T2118" s="36" t="str">
        <f t="shared" si="202"/>
        <v/>
      </c>
      <c r="U2118" s="41" t="str">
        <f t="shared" si="203"/>
        <v/>
      </c>
      <c r="V2118" s="36" t="str">
        <f t="shared" si="204"/>
        <v/>
      </c>
      <c r="W2118" s="36" t="str">
        <f t="shared" si="205"/>
        <v/>
      </c>
      <c r="X2118" s="31"/>
      <c r="Y2118" s="31"/>
      <c r="Z2118" s="31" t="s">
        <v>11776</v>
      </c>
      <c r="AA2118" s="31">
        <v>2117</v>
      </c>
      <c r="AB2118" s="31"/>
      <c r="AC2118" s="31"/>
      <c r="AD2118" s="31"/>
      <c r="AE2118" s="31"/>
      <c r="AF2118" s="31"/>
    </row>
    <row r="2119" spans="1:32">
      <c r="A2119" s="31" t="str">
        <f>IF((Rapportage!A2119)="","",_xlfn.CONCAT(REPT("0",4-LEN(Rapportage!A2119)),Rapportage!A2119))</f>
        <v/>
      </c>
      <c r="B2119" s="31" t="s">
        <v>6360</v>
      </c>
      <c r="C2119" s="31" t="str">
        <f>IF((Rapportage!C2119)="","",_xlfn.CONCAT(REPT("0",10-LEN(Rapportage!C2119)),Rapportage!C2119))</f>
        <v/>
      </c>
      <c r="D2119" s="31" t="s">
        <v>6361</v>
      </c>
      <c r="E2119" s="31" t="s">
        <v>19700</v>
      </c>
      <c r="F2119" s="31" t="s">
        <v>17178</v>
      </c>
      <c r="G2119" s="31" t="s">
        <v>6362</v>
      </c>
      <c r="H2119" s="31" t="s">
        <v>11777</v>
      </c>
      <c r="I2119" s="31">
        <v>1766</v>
      </c>
      <c r="J2119" s="31" t="e">
        <f ca="1">IF(($AB$2-$AA$2) &gt;= 0,IF(LEN(TEXT((V2119)*100,"00000"))=3,_xlfn.CONCAT(0,TEXT((V2119)*100,"00000")),TEXT((V2119)*100,"00000")),empty)</f>
        <v>#NAME?</v>
      </c>
      <c r="K2119" s="31" t="str">
        <f t="shared" si="207"/>
        <v/>
      </c>
      <c r="L2119" s="31" t="s">
        <v>14659</v>
      </c>
      <c r="M2119" s="31"/>
      <c r="N2119" s="33" t="e">
        <f>MOD(Rapportage!H2119-Rapportage!F2119,1)-P2119</f>
        <v>#VALUE!</v>
      </c>
      <c r="O2119" s="31" t="str">
        <f>IF(Rapportage!G2119="","",Rapportage!G2119-Rapportage!E2119)</f>
        <v/>
      </c>
      <c r="P2119" s="35" t="str">
        <f>IF(Rapportage!K2119="","",(Rapportage!K2119*60)/1440)</f>
        <v/>
      </c>
      <c r="Q2119" s="40" t="str">
        <f>IF(O2119=1,1-((Rapportage!F1308-$X$2)),"")</f>
        <v/>
      </c>
      <c r="R2119" s="40" t="str">
        <f t="shared" si="206"/>
        <v/>
      </c>
      <c r="S2119" s="35" t="str">
        <f>IF(OR(O2119=1,Rapportage!H2119&lt;$X$3),IF(Rapportage!H2119&lt;"00:01","",(Rapportage!H2119-$X$2)),"")</f>
        <v/>
      </c>
      <c r="T2119" s="36" t="str">
        <f t="shared" ref="T2119:T2182" si="208">IF(P2119="","",IF(S2119="",((P2119*1440)/60),(((R2119+S2119)*1440)/60)))</f>
        <v/>
      </c>
      <c r="U2119" s="41" t="str">
        <f t="shared" ref="U2119:U2182" si="209">IF(P2119="","",(P2119*1440)/60)</f>
        <v/>
      </c>
      <c r="V2119" s="36" t="str">
        <f t="shared" ref="V2119:V2182" si="210">IF(O2119="","",IF(O2119=0,((P2119*1440)/60),(R2119*1440)/60))</f>
        <v/>
      </c>
      <c r="W2119" s="36" t="str">
        <f t="shared" ref="W2119:W2182" si="211">IF(S2119="","",(S2119*1440)/60)</f>
        <v/>
      </c>
      <c r="X2119" s="31"/>
      <c r="Y2119" s="31"/>
      <c r="Z2119" s="31" t="s">
        <v>11778</v>
      </c>
      <c r="AA2119" s="31">
        <v>2118</v>
      </c>
      <c r="AB2119" s="31"/>
      <c r="AC2119" s="31"/>
      <c r="AD2119" s="31"/>
      <c r="AE2119" s="31"/>
      <c r="AF2119" s="31"/>
    </row>
    <row r="2120" spans="1:32">
      <c r="A2120" s="31" t="str">
        <f>IF((Rapportage!A2120)="","",_xlfn.CONCAT(REPT("0",4-LEN(Rapportage!A2120)),Rapportage!A2120))</f>
        <v/>
      </c>
      <c r="B2120" s="31" t="s">
        <v>6363</v>
      </c>
      <c r="C2120" s="31" t="str">
        <f>IF((Rapportage!C2120)="","",_xlfn.CONCAT(REPT("0",10-LEN(Rapportage!C2120)),Rapportage!C2120))</f>
        <v/>
      </c>
      <c r="D2120" s="31" t="s">
        <v>6364</v>
      </c>
      <c r="E2120" s="31" t="s">
        <v>19701</v>
      </c>
      <c r="F2120" s="31" t="s">
        <v>17179</v>
      </c>
      <c r="G2120" s="31" t="s">
        <v>6365</v>
      </c>
      <c r="H2120" s="31" t="s">
        <v>11779</v>
      </c>
      <c r="I2120" s="31">
        <v>1766</v>
      </c>
      <c r="J2120" s="31" t="e">
        <f ca="1">IF(($AB$2-$AA$2) &gt;= 0,IF(LEN(TEXT((V2120)*100,"00000"))=3,_xlfn.CONCAT(0,TEXT((V2120)*100,"00000")),TEXT((V2120)*100,"00000")),empty)</f>
        <v>#NAME?</v>
      </c>
      <c r="K2120" s="31" t="str">
        <f t="shared" si="207"/>
        <v/>
      </c>
      <c r="L2120" s="31" t="s">
        <v>14660</v>
      </c>
      <c r="M2120" s="31"/>
      <c r="N2120" s="33" t="e">
        <f>MOD(Rapportage!H2120-Rapportage!F2120,1)-P2120</f>
        <v>#VALUE!</v>
      </c>
      <c r="O2120" s="31" t="str">
        <f>IF(Rapportage!G2120="","",Rapportage!G2120-Rapportage!E2120)</f>
        <v/>
      </c>
      <c r="P2120" s="35" t="str">
        <f>IF(Rapportage!K2120="","",(Rapportage!K2120*60)/1440)</f>
        <v/>
      </c>
      <c r="Q2120" s="40" t="str">
        <f>IF(O2120=1,1-((Rapportage!F1309-$X$2)),"")</f>
        <v/>
      </c>
      <c r="R2120" s="40" t="str">
        <f t="shared" si="206"/>
        <v/>
      </c>
      <c r="S2120" s="35" t="str">
        <f>IF(OR(O2120=1,Rapportage!H2120&lt;$X$3),IF(Rapportage!H2120&lt;"00:01","",(Rapportage!H2120-$X$2)),"")</f>
        <v/>
      </c>
      <c r="T2120" s="36" t="str">
        <f t="shared" si="208"/>
        <v/>
      </c>
      <c r="U2120" s="41" t="str">
        <f t="shared" si="209"/>
        <v/>
      </c>
      <c r="V2120" s="36" t="str">
        <f t="shared" si="210"/>
        <v/>
      </c>
      <c r="W2120" s="36" t="str">
        <f t="shared" si="211"/>
        <v/>
      </c>
      <c r="X2120" s="31"/>
      <c r="Y2120" s="31"/>
      <c r="Z2120" s="31" t="s">
        <v>11780</v>
      </c>
      <c r="AA2120" s="31">
        <v>2119</v>
      </c>
      <c r="AB2120" s="31"/>
      <c r="AC2120" s="31"/>
      <c r="AD2120" s="31"/>
      <c r="AE2120" s="31"/>
      <c r="AF2120" s="31"/>
    </row>
    <row r="2121" spans="1:32">
      <c r="A2121" s="31" t="str">
        <f>IF((Rapportage!A2121)="","",_xlfn.CONCAT(REPT("0",4-LEN(Rapportage!A2121)),Rapportage!A2121))</f>
        <v/>
      </c>
      <c r="B2121" s="31" t="s">
        <v>6366</v>
      </c>
      <c r="C2121" s="31" t="str">
        <f>IF((Rapportage!C2121)="","",_xlfn.CONCAT(REPT("0",10-LEN(Rapportage!C2121)),Rapportage!C2121))</f>
        <v/>
      </c>
      <c r="D2121" s="31" t="s">
        <v>6367</v>
      </c>
      <c r="E2121" s="31" t="s">
        <v>19702</v>
      </c>
      <c r="F2121" s="31" t="s">
        <v>17180</v>
      </c>
      <c r="G2121" s="31" t="s">
        <v>6368</v>
      </c>
      <c r="H2121" s="31" t="s">
        <v>11781</v>
      </c>
      <c r="I2121" s="31">
        <v>1766</v>
      </c>
      <c r="J2121" s="31" t="e">
        <f ca="1">IF(($AB$2-$AA$2) &gt;= 0,IF(LEN(TEXT((V2121)*100,"00000"))=3,_xlfn.CONCAT(0,TEXT((V2121)*100,"00000")),TEXT((V2121)*100,"00000")),empty)</f>
        <v>#NAME?</v>
      </c>
      <c r="K2121" s="31" t="str">
        <f t="shared" si="207"/>
        <v/>
      </c>
      <c r="L2121" s="31" t="s">
        <v>14661</v>
      </c>
      <c r="M2121" s="31"/>
      <c r="N2121" s="33" t="e">
        <f>MOD(Rapportage!H2121-Rapportage!F2121,1)-P2121</f>
        <v>#VALUE!</v>
      </c>
      <c r="O2121" s="31" t="str">
        <f>IF(Rapportage!G2121="","",Rapportage!G2121-Rapportage!E2121)</f>
        <v/>
      </c>
      <c r="P2121" s="35" t="str">
        <f>IF(Rapportage!K2121="","",(Rapportage!K2121*60)/1440)</f>
        <v/>
      </c>
      <c r="Q2121" s="40" t="str">
        <f>IF(O2121=1,1-((Rapportage!F1310-$X$2)),"")</f>
        <v/>
      </c>
      <c r="R2121" s="40" t="str">
        <f t="shared" si="206"/>
        <v/>
      </c>
      <c r="S2121" s="35" t="str">
        <f>IF(OR(O2121=1,Rapportage!H2121&lt;$X$3),IF(Rapportage!H2121&lt;"00:01","",(Rapportage!H2121-$X$2)),"")</f>
        <v/>
      </c>
      <c r="T2121" s="36" t="str">
        <f t="shared" si="208"/>
        <v/>
      </c>
      <c r="U2121" s="41" t="str">
        <f t="shared" si="209"/>
        <v/>
      </c>
      <c r="V2121" s="36" t="str">
        <f t="shared" si="210"/>
        <v/>
      </c>
      <c r="W2121" s="36" t="str">
        <f t="shared" si="211"/>
        <v/>
      </c>
      <c r="X2121" s="31"/>
      <c r="Y2121" s="31"/>
      <c r="Z2121" s="31" t="s">
        <v>11782</v>
      </c>
      <c r="AA2121" s="31">
        <v>2120</v>
      </c>
      <c r="AB2121" s="31"/>
      <c r="AC2121" s="31"/>
      <c r="AD2121" s="31"/>
      <c r="AE2121" s="31"/>
      <c r="AF2121" s="31"/>
    </row>
    <row r="2122" spans="1:32">
      <c r="A2122" s="31" t="str">
        <f>IF((Rapportage!A2122)="","",_xlfn.CONCAT(REPT("0",4-LEN(Rapportage!A2122)),Rapportage!A2122))</f>
        <v/>
      </c>
      <c r="B2122" s="31" t="s">
        <v>6369</v>
      </c>
      <c r="C2122" s="31" t="str">
        <f>IF((Rapportage!C2122)="","",_xlfn.CONCAT(REPT("0",10-LEN(Rapportage!C2122)),Rapportage!C2122))</f>
        <v/>
      </c>
      <c r="D2122" s="31" t="s">
        <v>6370</v>
      </c>
      <c r="E2122" s="31" t="s">
        <v>19703</v>
      </c>
      <c r="F2122" s="31" t="s">
        <v>17181</v>
      </c>
      <c r="G2122" s="31" t="s">
        <v>6371</v>
      </c>
      <c r="H2122" s="31" t="s">
        <v>11783</v>
      </c>
      <c r="I2122" s="31">
        <v>1766</v>
      </c>
      <c r="J2122" s="31" t="e">
        <f ca="1">IF(($AB$2-$AA$2) &gt;= 0,IF(LEN(TEXT((V2122)*100,"00000"))=3,_xlfn.CONCAT(0,TEXT((V2122)*100,"00000")),TEXT((V2122)*100,"00000")),empty)</f>
        <v>#NAME?</v>
      </c>
      <c r="K2122" s="31" t="str">
        <f t="shared" si="207"/>
        <v/>
      </c>
      <c r="L2122" s="31" t="s">
        <v>14662</v>
      </c>
      <c r="M2122" s="31"/>
      <c r="N2122" s="33" t="e">
        <f>MOD(Rapportage!H2122-Rapportage!F2122,1)-P2122</f>
        <v>#VALUE!</v>
      </c>
      <c r="O2122" s="31" t="str">
        <f>IF(Rapportage!G2122="","",Rapportage!G2122-Rapportage!E2122)</f>
        <v/>
      </c>
      <c r="P2122" s="35" t="str">
        <f>IF(Rapportage!K2122="","",(Rapportage!K2122*60)/1440)</f>
        <v/>
      </c>
      <c r="Q2122" s="40" t="str">
        <f>IF(O2122=1,1-((Rapportage!F1311-$X$2)),"")</f>
        <v/>
      </c>
      <c r="R2122" s="40" t="str">
        <f t="shared" si="206"/>
        <v/>
      </c>
      <c r="S2122" s="35" t="str">
        <f>IF(OR(O2122=1,Rapportage!H2122&lt;$X$3),IF(Rapportage!H2122&lt;"00:01","",(Rapportage!H2122-$X$2)),"")</f>
        <v/>
      </c>
      <c r="T2122" s="36" t="str">
        <f t="shared" si="208"/>
        <v/>
      </c>
      <c r="U2122" s="41" t="str">
        <f t="shared" si="209"/>
        <v/>
      </c>
      <c r="V2122" s="36" t="str">
        <f t="shared" si="210"/>
        <v/>
      </c>
      <c r="W2122" s="36" t="str">
        <f t="shared" si="211"/>
        <v/>
      </c>
      <c r="X2122" s="31"/>
      <c r="Y2122" s="31"/>
      <c r="Z2122" s="31" t="s">
        <v>11784</v>
      </c>
      <c r="AA2122" s="31">
        <v>2121</v>
      </c>
      <c r="AB2122" s="31"/>
      <c r="AC2122" s="31"/>
      <c r="AD2122" s="31"/>
      <c r="AE2122" s="31"/>
      <c r="AF2122" s="31"/>
    </row>
    <row r="2123" spans="1:32">
      <c r="A2123" s="31" t="str">
        <f>IF((Rapportage!A2123)="","",_xlfn.CONCAT(REPT("0",4-LEN(Rapportage!A2123)),Rapportage!A2123))</f>
        <v/>
      </c>
      <c r="B2123" s="31" t="s">
        <v>6372</v>
      </c>
      <c r="C2123" s="31" t="str">
        <f>IF((Rapportage!C2123)="","",_xlfn.CONCAT(REPT("0",10-LEN(Rapportage!C2123)),Rapportage!C2123))</f>
        <v/>
      </c>
      <c r="D2123" s="31" t="s">
        <v>6373</v>
      </c>
      <c r="E2123" s="31" t="s">
        <v>19704</v>
      </c>
      <c r="F2123" s="31" t="s">
        <v>17182</v>
      </c>
      <c r="G2123" s="31" t="s">
        <v>6374</v>
      </c>
      <c r="H2123" s="31" t="s">
        <v>11785</v>
      </c>
      <c r="I2123" s="31">
        <v>1766</v>
      </c>
      <c r="J2123" s="31" t="e">
        <f ca="1">IF(($AB$2-$AA$2) &gt;= 0,IF(LEN(TEXT((V2123)*100,"00000"))=3,_xlfn.CONCAT(0,TEXT((V2123)*100,"00000")),TEXT((V2123)*100,"00000")),empty)</f>
        <v>#NAME?</v>
      </c>
      <c r="K2123" s="31" t="str">
        <f t="shared" si="207"/>
        <v/>
      </c>
      <c r="L2123" s="31" t="s">
        <v>14663</v>
      </c>
      <c r="M2123" s="31"/>
      <c r="N2123" s="33" t="e">
        <f>MOD(Rapportage!H2123-Rapportage!F2123,1)-P2123</f>
        <v>#VALUE!</v>
      </c>
      <c r="O2123" s="31" t="str">
        <f>IF(Rapportage!G2123="","",Rapportage!G2123-Rapportage!E2123)</f>
        <v/>
      </c>
      <c r="P2123" s="35" t="str">
        <f>IF(Rapportage!K2123="","",(Rapportage!K2123*60)/1440)</f>
        <v/>
      </c>
      <c r="Q2123" s="40" t="str">
        <f>IF(O2123=1,1-((Rapportage!F1312-$X$2)),"")</f>
        <v/>
      </c>
      <c r="R2123" s="40" t="str">
        <f t="shared" si="206"/>
        <v/>
      </c>
      <c r="S2123" s="35" t="str">
        <f>IF(OR(O2123=1,Rapportage!H2123&lt;$X$3),IF(Rapportage!H2123&lt;"00:01","",(Rapportage!H2123-$X$2)),"")</f>
        <v/>
      </c>
      <c r="T2123" s="36" t="str">
        <f t="shared" si="208"/>
        <v/>
      </c>
      <c r="U2123" s="41" t="str">
        <f t="shared" si="209"/>
        <v/>
      </c>
      <c r="V2123" s="36" t="str">
        <f t="shared" si="210"/>
        <v/>
      </c>
      <c r="W2123" s="36" t="str">
        <f t="shared" si="211"/>
        <v/>
      </c>
      <c r="X2123" s="31"/>
      <c r="Y2123" s="31"/>
      <c r="Z2123" s="31" t="s">
        <v>11786</v>
      </c>
      <c r="AA2123" s="31">
        <v>2122</v>
      </c>
      <c r="AB2123" s="31"/>
      <c r="AC2123" s="31"/>
      <c r="AD2123" s="31"/>
      <c r="AE2123" s="31"/>
      <c r="AF2123" s="31"/>
    </row>
    <row r="2124" spans="1:32">
      <c r="A2124" s="31" t="str">
        <f>IF((Rapportage!A2124)="","",_xlfn.CONCAT(REPT("0",4-LEN(Rapportage!A2124)),Rapportage!A2124))</f>
        <v/>
      </c>
      <c r="B2124" s="31" t="s">
        <v>6375</v>
      </c>
      <c r="C2124" s="31" t="str">
        <f>IF((Rapportage!C2124)="","",_xlfn.CONCAT(REPT("0",10-LEN(Rapportage!C2124)),Rapportage!C2124))</f>
        <v/>
      </c>
      <c r="D2124" s="31" t="s">
        <v>6376</v>
      </c>
      <c r="E2124" s="31" t="s">
        <v>19705</v>
      </c>
      <c r="F2124" s="31" t="s">
        <v>17183</v>
      </c>
      <c r="G2124" s="31" t="s">
        <v>6377</v>
      </c>
      <c r="H2124" s="31" t="s">
        <v>11787</v>
      </c>
      <c r="I2124" s="31">
        <v>1766</v>
      </c>
      <c r="J2124" s="31" t="e">
        <f ca="1">IF(($AB$2-$AA$2) &gt;= 0,IF(LEN(TEXT((V2124)*100,"00000"))=3,_xlfn.CONCAT(0,TEXT((V2124)*100,"00000")),TEXT((V2124)*100,"00000")),empty)</f>
        <v>#NAME?</v>
      </c>
      <c r="K2124" s="31" t="str">
        <f t="shared" si="207"/>
        <v/>
      </c>
      <c r="L2124" s="31" t="s">
        <v>14664</v>
      </c>
      <c r="M2124" s="31"/>
      <c r="N2124" s="33" t="e">
        <f>MOD(Rapportage!H2124-Rapportage!F2124,1)-P2124</f>
        <v>#VALUE!</v>
      </c>
      <c r="O2124" s="31" t="str">
        <f>IF(Rapportage!G2124="","",Rapportage!G2124-Rapportage!E2124)</f>
        <v/>
      </c>
      <c r="P2124" s="35" t="str">
        <f>IF(Rapportage!K2124="","",(Rapportage!K2124*60)/1440)</f>
        <v/>
      </c>
      <c r="Q2124" s="40" t="str">
        <f>IF(O2124=1,1-((Rapportage!F1313-$X$2)),"")</f>
        <v/>
      </c>
      <c r="R2124" s="40" t="str">
        <f t="shared" si="206"/>
        <v/>
      </c>
      <c r="S2124" s="35" t="str">
        <f>IF(OR(O2124=1,Rapportage!H2124&lt;$X$3),IF(Rapportage!H2124&lt;"00:01","",(Rapportage!H2124-$X$2)),"")</f>
        <v/>
      </c>
      <c r="T2124" s="36" t="str">
        <f t="shared" si="208"/>
        <v/>
      </c>
      <c r="U2124" s="41" t="str">
        <f t="shared" si="209"/>
        <v/>
      </c>
      <c r="V2124" s="36" t="str">
        <f t="shared" si="210"/>
        <v/>
      </c>
      <c r="W2124" s="36" t="str">
        <f t="shared" si="211"/>
        <v/>
      </c>
      <c r="X2124" s="31"/>
      <c r="Y2124" s="31"/>
      <c r="Z2124" s="31" t="s">
        <v>11788</v>
      </c>
      <c r="AA2124" s="31">
        <v>2123</v>
      </c>
      <c r="AB2124" s="31"/>
      <c r="AC2124" s="31"/>
      <c r="AD2124" s="31"/>
      <c r="AE2124" s="31"/>
      <c r="AF2124" s="31"/>
    </row>
    <row r="2125" spans="1:32">
      <c r="A2125" s="31" t="str">
        <f>IF((Rapportage!A2125)="","",_xlfn.CONCAT(REPT("0",4-LEN(Rapportage!A2125)),Rapportage!A2125))</f>
        <v/>
      </c>
      <c r="B2125" s="31" t="s">
        <v>6378</v>
      </c>
      <c r="C2125" s="31" t="str">
        <f>IF((Rapportage!C2125)="","",_xlfn.CONCAT(REPT("0",10-LEN(Rapportage!C2125)),Rapportage!C2125))</f>
        <v/>
      </c>
      <c r="D2125" s="31" t="s">
        <v>6379</v>
      </c>
      <c r="E2125" s="31" t="s">
        <v>19706</v>
      </c>
      <c r="F2125" s="31" t="s">
        <v>17184</v>
      </c>
      <c r="G2125" s="31" t="s">
        <v>6380</v>
      </c>
      <c r="H2125" s="31" t="s">
        <v>11789</v>
      </c>
      <c r="I2125" s="31">
        <v>1766</v>
      </c>
      <c r="J2125" s="31" t="e">
        <f ca="1">IF(($AB$2-$AA$2) &gt;= 0,IF(LEN(TEXT((V2125)*100,"00000"))=3,_xlfn.CONCAT(0,TEXT((V2125)*100,"00000")),TEXT((V2125)*100,"00000")),empty)</f>
        <v>#NAME?</v>
      </c>
      <c r="K2125" s="31" t="str">
        <f t="shared" si="207"/>
        <v/>
      </c>
      <c r="L2125" s="31" t="s">
        <v>14665</v>
      </c>
      <c r="M2125" s="31"/>
      <c r="N2125" s="33" t="e">
        <f>MOD(Rapportage!H2125-Rapportage!F2125,1)-P2125</f>
        <v>#VALUE!</v>
      </c>
      <c r="O2125" s="31" t="str">
        <f>IF(Rapportage!G2125="","",Rapportage!G2125-Rapportage!E2125)</f>
        <v/>
      </c>
      <c r="P2125" s="35" t="str">
        <f>IF(Rapportage!K2125="","",(Rapportage!K2125*60)/1440)</f>
        <v/>
      </c>
      <c r="Q2125" s="40" t="str">
        <f>IF(O2125=1,1-((Rapportage!F1314-$X$2)),"")</f>
        <v/>
      </c>
      <c r="R2125" s="40" t="str">
        <f t="shared" si="206"/>
        <v/>
      </c>
      <c r="S2125" s="35" t="str">
        <f>IF(OR(O2125=1,Rapportage!H2125&lt;$X$3),IF(Rapportage!H2125&lt;"00:01","",(Rapportage!H2125-$X$2)),"")</f>
        <v/>
      </c>
      <c r="T2125" s="36" t="str">
        <f t="shared" si="208"/>
        <v/>
      </c>
      <c r="U2125" s="41" t="str">
        <f t="shared" si="209"/>
        <v/>
      </c>
      <c r="V2125" s="36" t="str">
        <f t="shared" si="210"/>
        <v/>
      </c>
      <c r="W2125" s="36" t="str">
        <f t="shared" si="211"/>
        <v/>
      </c>
      <c r="X2125" s="31"/>
      <c r="Y2125" s="31"/>
      <c r="Z2125" s="31" t="s">
        <v>11790</v>
      </c>
      <c r="AA2125" s="31">
        <v>2124</v>
      </c>
      <c r="AB2125" s="31"/>
      <c r="AC2125" s="31"/>
      <c r="AD2125" s="31"/>
      <c r="AE2125" s="31"/>
      <c r="AF2125" s="31"/>
    </row>
    <row r="2126" spans="1:32">
      <c r="A2126" s="31" t="str">
        <f>IF((Rapportage!A2126)="","",_xlfn.CONCAT(REPT("0",4-LEN(Rapportage!A2126)),Rapportage!A2126))</f>
        <v/>
      </c>
      <c r="B2126" s="31" t="s">
        <v>6381</v>
      </c>
      <c r="C2126" s="31" t="str">
        <f>IF((Rapportage!C2126)="","",_xlfn.CONCAT(REPT("0",10-LEN(Rapportage!C2126)),Rapportage!C2126))</f>
        <v/>
      </c>
      <c r="D2126" s="31" t="s">
        <v>6382</v>
      </c>
      <c r="E2126" s="31" t="s">
        <v>19707</v>
      </c>
      <c r="F2126" s="31" t="s">
        <v>17185</v>
      </c>
      <c r="G2126" s="31" t="s">
        <v>6383</v>
      </c>
      <c r="H2126" s="31" t="s">
        <v>11791</v>
      </c>
      <c r="I2126" s="31">
        <v>1766</v>
      </c>
      <c r="J2126" s="31" t="e">
        <f ca="1">IF(($AB$2-$AA$2) &gt;= 0,IF(LEN(TEXT((V2126)*100,"00000"))=3,_xlfn.CONCAT(0,TEXT((V2126)*100,"00000")),TEXT((V2126)*100,"00000")),empty)</f>
        <v>#NAME?</v>
      </c>
      <c r="K2126" s="31" t="str">
        <f t="shared" si="207"/>
        <v/>
      </c>
      <c r="L2126" s="31" t="s">
        <v>14666</v>
      </c>
      <c r="M2126" s="31"/>
      <c r="N2126" s="33" t="e">
        <f>MOD(Rapportage!H2126-Rapportage!F2126,1)-P2126</f>
        <v>#VALUE!</v>
      </c>
      <c r="O2126" s="31" t="str">
        <f>IF(Rapportage!G2126="","",Rapportage!G2126-Rapportage!E2126)</f>
        <v/>
      </c>
      <c r="P2126" s="35" t="str">
        <f>IF(Rapportage!K2126="","",(Rapportage!K2126*60)/1440)</f>
        <v/>
      </c>
      <c r="Q2126" s="40" t="str">
        <f>IF(O2126=1,1-((Rapportage!F1315-$X$2)),"")</f>
        <v/>
      </c>
      <c r="R2126" s="40" t="str">
        <f t="shared" si="206"/>
        <v/>
      </c>
      <c r="S2126" s="35" t="str">
        <f>IF(OR(O2126=1,Rapportage!H2126&lt;$X$3),IF(Rapportage!H2126&lt;"00:01","",(Rapportage!H2126-$X$2)),"")</f>
        <v/>
      </c>
      <c r="T2126" s="36" t="str">
        <f t="shared" si="208"/>
        <v/>
      </c>
      <c r="U2126" s="41" t="str">
        <f t="shared" si="209"/>
        <v/>
      </c>
      <c r="V2126" s="36" t="str">
        <f t="shared" si="210"/>
        <v/>
      </c>
      <c r="W2126" s="36" t="str">
        <f t="shared" si="211"/>
        <v/>
      </c>
      <c r="X2126" s="31"/>
      <c r="Y2126" s="31"/>
      <c r="Z2126" s="31" t="s">
        <v>11792</v>
      </c>
      <c r="AA2126" s="31">
        <v>2125</v>
      </c>
      <c r="AB2126" s="31"/>
      <c r="AC2126" s="31"/>
      <c r="AD2126" s="31"/>
      <c r="AE2126" s="31"/>
      <c r="AF2126" s="31"/>
    </row>
    <row r="2127" spans="1:32">
      <c r="A2127" s="31" t="str">
        <f>IF((Rapportage!A2127)="","",_xlfn.CONCAT(REPT("0",4-LEN(Rapportage!A2127)),Rapportage!A2127))</f>
        <v/>
      </c>
      <c r="B2127" s="31" t="s">
        <v>6384</v>
      </c>
      <c r="C2127" s="31" t="str">
        <f>IF((Rapportage!C2127)="","",_xlfn.CONCAT(REPT("0",10-LEN(Rapportage!C2127)),Rapportage!C2127))</f>
        <v/>
      </c>
      <c r="D2127" s="31" t="s">
        <v>6385</v>
      </c>
      <c r="E2127" s="31" t="s">
        <v>19708</v>
      </c>
      <c r="F2127" s="31" t="s">
        <v>17186</v>
      </c>
      <c r="G2127" s="31" t="s">
        <v>6386</v>
      </c>
      <c r="H2127" s="31" t="s">
        <v>11793</v>
      </c>
      <c r="I2127" s="31">
        <v>1766</v>
      </c>
      <c r="J2127" s="31" t="e">
        <f ca="1">IF(($AB$2-$AA$2) &gt;= 0,IF(LEN(TEXT((V2127)*100,"00000"))=3,_xlfn.CONCAT(0,TEXT((V2127)*100,"00000")),TEXT((V2127)*100,"00000")),empty)</f>
        <v>#NAME?</v>
      </c>
      <c r="K2127" s="31" t="str">
        <f t="shared" si="207"/>
        <v/>
      </c>
      <c r="L2127" s="31" t="s">
        <v>14667</v>
      </c>
      <c r="M2127" s="31"/>
      <c r="N2127" s="33" t="e">
        <f>MOD(Rapportage!H2127-Rapportage!F2127,1)-P2127</f>
        <v>#VALUE!</v>
      </c>
      <c r="O2127" s="31" t="str">
        <f>IF(Rapportage!G2127="","",Rapportage!G2127-Rapportage!E2127)</f>
        <v/>
      </c>
      <c r="P2127" s="35" t="str">
        <f>IF(Rapportage!K2127="","",(Rapportage!K2127*60)/1440)</f>
        <v/>
      </c>
      <c r="Q2127" s="40" t="str">
        <f>IF(O2127=1,1-((Rapportage!F1316-$X$2)),"")</f>
        <v/>
      </c>
      <c r="R2127" s="40" t="str">
        <f t="shared" si="206"/>
        <v/>
      </c>
      <c r="S2127" s="35" t="str">
        <f>IF(OR(O2127=1,Rapportage!H2127&lt;$X$3),IF(Rapportage!H2127&lt;"00:01","",(Rapportage!H2127-$X$2)),"")</f>
        <v/>
      </c>
      <c r="T2127" s="36" t="str">
        <f t="shared" si="208"/>
        <v/>
      </c>
      <c r="U2127" s="41" t="str">
        <f t="shared" si="209"/>
        <v/>
      </c>
      <c r="V2127" s="36" t="str">
        <f t="shared" si="210"/>
        <v/>
      </c>
      <c r="W2127" s="36" t="str">
        <f t="shared" si="211"/>
        <v/>
      </c>
      <c r="X2127" s="31"/>
      <c r="Y2127" s="31"/>
      <c r="Z2127" s="31" t="s">
        <v>11794</v>
      </c>
      <c r="AA2127" s="31">
        <v>2126</v>
      </c>
      <c r="AB2127" s="31"/>
      <c r="AC2127" s="31"/>
      <c r="AD2127" s="31"/>
      <c r="AE2127" s="31"/>
      <c r="AF2127" s="31"/>
    </row>
    <row r="2128" spans="1:32">
      <c r="A2128" s="31" t="str">
        <f>IF((Rapportage!A2128)="","",_xlfn.CONCAT(REPT("0",4-LEN(Rapportage!A2128)),Rapportage!A2128))</f>
        <v/>
      </c>
      <c r="B2128" s="31" t="s">
        <v>6387</v>
      </c>
      <c r="C2128" s="31" t="str">
        <f>IF((Rapportage!C2128)="","",_xlfn.CONCAT(REPT("0",10-LEN(Rapportage!C2128)),Rapportage!C2128))</f>
        <v/>
      </c>
      <c r="D2128" s="31" t="s">
        <v>6388</v>
      </c>
      <c r="E2128" s="31" t="s">
        <v>19709</v>
      </c>
      <c r="F2128" s="31" t="s">
        <v>17187</v>
      </c>
      <c r="G2128" s="31" t="s">
        <v>6389</v>
      </c>
      <c r="H2128" s="31" t="s">
        <v>11795</v>
      </c>
      <c r="I2128" s="31">
        <v>1766</v>
      </c>
      <c r="J2128" s="31" t="e">
        <f ca="1">IF(($AB$2-$AA$2) &gt;= 0,IF(LEN(TEXT((V2128)*100,"00000"))=3,_xlfn.CONCAT(0,TEXT((V2128)*100,"00000")),TEXT((V2128)*100,"00000")),empty)</f>
        <v>#NAME?</v>
      </c>
      <c r="K2128" s="31" t="str">
        <f t="shared" si="207"/>
        <v/>
      </c>
      <c r="L2128" s="31" t="s">
        <v>14668</v>
      </c>
      <c r="M2128" s="31"/>
      <c r="N2128" s="33" t="e">
        <f>MOD(Rapportage!H2128-Rapportage!F2128,1)-P2128</f>
        <v>#VALUE!</v>
      </c>
      <c r="O2128" s="31" t="str">
        <f>IF(Rapportage!G2128="","",Rapportage!G2128-Rapportage!E2128)</f>
        <v/>
      </c>
      <c r="P2128" s="35" t="str">
        <f>IF(Rapportage!K2128="","",(Rapportage!K2128*60)/1440)</f>
        <v/>
      </c>
      <c r="Q2128" s="40" t="str">
        <f>IF(O2128=1,1-((Rapportage!F1317-$X$2)),"")</f>
        <v/>
      </c>
      <c r="R2128" s="40" t="str">
        <f t="shared" si="206"/>
        <v/>
      </c>
      <c r="S2128" s="35" t="str">
        <f>IF(OR(O2128=1,Rapportage!H2128&lt;$X$3),IF(Rapportage!H2128&lt;"00:01","",(Rapportage!H2128-$X$2)),"")</f>
        <v/>
      </c>
      <c r="T2128" s="36" t="str">
        <f t="shared" si="208"/>
        <v/>
      </c>
      <c r="U2128" s="41" t="str">
        <f t="shared" si="209"/>
        <v/>
      </c>
      <c r="V2128" s="36" t="str">
        <f t="shared" si="210"/>
        <v/>
      </c>
      <c r="W2128" s="36" t="str">
        <f t="shared" si="211"/>
        <v/>
      </c>
      <c r="X2128" s="31"/>
      <c r="Y2128" s="31"/>
      <c r="Z2128" s="31" t="s">
        <v>11796</v>
      </c>
      <c r="AA2128" s="31">
        <v>2127</v>
      </c>
      <c r="AB2128" s="31"/>
      <c r="AC2128" s="31"/>
      <c r="AD2128" s="31"/>
      <c r="AE2128" s="31"/>
      <c r="AF2128" s="31"/>
    </row>
    <row r="2129" spans="1:32">
      <c r="A2129" s="31" t="str">
        <f>IF((Rapportage!A2129)="","",_xlfn.CONCAT(REPT("0",4-LEN(Rapportage!A2129)),Rapportage!A2129))</f>
        <v/>
      </c>
      <c r="B2129" s="31" t="s">
        <v>6390</v>
      </c>
      <c r="C2129" s="31" t="str">
        <f>IF((Rapportage!C2129)="","",_xlfn.CONCAT(REPT("0",10-LEN(Rapportage!C2129)),Rapportage!C2129))</f>
        <v/>
      </c>
      <c r="D2129" s="31" t="s">
        <v>6391</v>
      </c>
      <c r="E2129" s="31" t="s">
        <v>19710</v>
      </c>
      <c r="F2129" s="31" t="s">
        <v>17188</v>
      </c>
      <c r="G2129" s="31" t="s">
        <v>6392</v>
      </c>
      <c r="H2129" s="31" t="s">
        <v>11797</v>
      </c>
      <c r="I2129" s="31">
        <v>1766</v>
      </c>
      <c r="J2129" s="31" t="e">
        <f ca="1">IF(($AB$2-$AA$2) &gt;= 0,IF(LEN(TEXT((V2129)*100,"00000"))=3,_xlfn.CONCAT(0,TEXT((V2129)*100,"00000")),TEXT((V2129)*100,"00000")),empty)</f>
        <v>#NAME?</v>
      </c>
      <c r="K2129" s="31" t="str">
        <f t="shared" si="207"/>
        <v/>
      </c>
      <c r="L2129" s="31" t="s">
        <v>14669</v>
      </c>
      <c r="M2129" s="31"/>
      <c r="N2129" s="33" t="e">
        <f>MOD(Rapportage!H2129-Rapportage!F2129,1)-P2129</f>
        <v>#VALUE!</v>
      </c>
      <c r="O2129" s="31" t="str">
        <f>IF(Rapportage!G2129="","",Rapportage!G2129-Rapportage!E2129)</f>
        <v/>
      </c>
      <c r="P2129" s="35" t="str">
        <f>IF(Rapportage!K2129="","",(Rapportage!K2129*60)/1440)</f>
        <v/>
      </c>
      <c r="Q2129" s="40" t="str">
        <f>IF(O2129=1,1-((Rapportage!F1318-$X$2)),"")</f>
        <v/>
      </c>
      <c r="R2129" s="40" t="str">
        <f t="shared" si="206"/>
        <v/>
      </c>
      <c r="S2129" s="35" t="str">
        <f>IF(OR(O2129=1,Rapportage!H2129&lt;$X$3),IF(Rapportage!H2129&lt;"00:01","",(Rapportage!H2129-$X$2)),"")</f>
        <v/>
      </c>
      <c r="T2129" s="36" t="str">
        <f t="shared" si="208"/>
        <v/>
      </c>
      <c r="U2129" s="41" t="str">
        <f t="shared" si="209"/>
        <v/>
      </c>
      <c r="V2129" s="36" t="str">
        <f t="shared" si="210"/>
        <v/>
      </c>
      <c r="W2129" s="36" t="str">
        <f t="shared" si="211"/>
        <v/>
      </c>
      <c r="X2129" s="31"/>
      <c r="Y2129" s="31"/>
      <c r="Z2129" s="31" t="s">
        <v>11798</v>
      </c>
      <c r="AA2129" s="31">
        <v>2128</v>
      </c>
      <c r="AB2129" s="31"/>
      <c r="AC2129" s="31"/>
      <c r="AD2129" s="31"/>
      <c r="AE2129" s="31"/>
      <c r="AF2129" s="31"/>
    </row>
    <row r="2130" spans="1:32">
      <c r="A2130" s="31" t="str">
        <f>IF((Rapportage!A2130)="","",_xlfn.CONCAT(REPT("0",4-LEN(Rapportage!A2130)),Rapportage!A2130))</f>
        <v/>
      </c>
      <c r="B2130" s="31" t="s">
        <v>6393</v>
      </c>
      <c r="C2130" s="31" t="str">
        <f>IF((Rapportage!C2130)="","",_xlfn.CONCAT(REPT("0",10-LEN(Rapportage!C2130)),Rapportage!C2130))</f>
        <v/>
      </c>
      <c r="D2130" s="31" t="s">
        <v>6394</v>
      </c>
      <c r="E2130" s="31" t="s">
        <v>19711</v>
      </c>
      <c r="F2130" s="31" t="s">
        <v>17189</v>
      </c>
      <c r="G2130" s="31" t="s">
        <v>6395</v>
      </c>
      <c r="H2130" s="31" t="s">
        <v>11799</v>
      </c>
      <c r="I2130" s="31">
        <v>1766</v>
      </c>
      <c r="J2130" s="31" t="e">
        <f ca="1">IF(($AB$2-$AA$2) &gt;= 0,IF(LEN(TEXT((V2130)*100,"00000"))=3,_xlfn.CONCAT(0,TEXT((V2130)*100,"00000")),TEXT((V2130)*100,"00000")),empty)</f>
        <v>#NAME?</v>
      </c>
      <c r="K2130" s="31" t="str">
        <f t="shared" si="207"/>
        <v/>
      </c>
      <c r="L2130" s="31" t="s">
        <v>14670</v>
      </c>
      <c r="M2130" s="31"/>
      <c r="N2130" s="33" t="e">
        <f>MOD(Rapportage!H2130-Rapportage!F2130,1)-P2130</f>
        <v>#VALUE!</v>
      </c>
      <c r="O2130" s="31" t="str">
        <f>IF(Rapportage!G2130="","",Rapportage!G2130-Rapportage!E2130)</f>
        <v/>
      </c>
      <c r="P2130" s="35" t="str">
        <f>IF(Rapportage!K2130="","",(Rapportage!K2130*60)/1440)</f>
        <v/>
      </c>
      <c r="Q2130" s="40" t="str">
        <f>IF(O2130=1,1-((Rapportage!F1319-$X$2)),"")</f>
        <v/>
      </c>
      <c r="R2130" s="40" t="str">
        <f t="shared" si="206"/>
        <v/>
      </c>
      <c r="S2130" s="35" t="str">
        <f>IF(OR(O2130=1,Rapportage!H2130&lt;$X$3),IF(Rapportage!H2130&lt;"00:01","",(Rapportage!H2130-$X$2)),"")</f>
        <v/>
      </c>
      <c r="T2130" s="36" t="str">
        <f t="shared" si="208"/>
        <v/>
      </c>
      <c r="U2130" s="41" t="str">
        <f t="shared" si="209"/>
        <v/>
      </c>
      <c r="V2130" s="36" t="str">
        <f t="shared" si="210"/>
        <v/>
      </c>
      <c r="W2130" s="36" t="str">
        <f t="shared" si="211"/>
        <v/>
      </c>
      <c r="X2130" s="31"/>
      <c r="Y2130" s="31"/>
      <c r="Z2130" s="31" t="s">
        <v>11800</v>
      </c>
      <c r="AA2130" s="31">
        <v>2129</v>
      </c>
      <c r="AB2130" s="31"/>
      <c r="AC2130" s="31"/>
      <c r="AD2130" s="31"/>
      <c r="AE2130" s="31"/>
      <c r="AF2130" s="31"/>
    </row>
    <row r="2131" spans="1:32">
      <c r="A2131" s="31" t="str">
        <f>IF((Rapportage!A2131)="","",_xlfn.CONCAT(REPT("0",4-LEN(Rapportage!A2131)),Rapportage!A2131))</f>
        <v/>
      </c>
      <c r="B2131" s="31" t="s">
        <v>6396</v>
      </c>
      <c r="C2131" s="31" t="str">
        <f>IF((Rapportage!C2131)="","",_xlfn.CONCAT(REPT("0",10-LEN(Rapportage!C2131)),Rapportage!C2131))</f>
        <v/>
      </c>
      <c r="D2131" s="31" t="s">
        <v>6397</v>
      </c>
      <c r="E2131" s="31" t="s">
        <v>19712</v>
      </c>
      <c r="F2131" s="31" t="s">
        <v>17190</v>
      </c>
      <c r="G2131" s="31" t="s">
        <v>6398</v>
      </c>
      <c r="H2131" s="31" t="s">
        <v>11801</v>
      </c>
      <c r="I2131" s="31">
        <v>1766</v>
      </c>
      <c r="J2131" s="31" t="e">
        <f ca="1">IF(($AB$2-$AA$2) &gt;= 0,IF(LEN(TEXT((V2131)*100,"00000"))=3,_xlfn.CONCAT(0,TEXT((V2131)*100,"00000")),TEXT((V2131)*100,"00000")),empty)</f>
        <v>#NAME?</v>
      </c>
      <c r="K2131" s="31" t="str">
        <f t="shared" si="207"/>
        <v/>
      </c>
      <c r="L2131" s="31" t="s">
        <v>14671</v>
      </c>
      <c r="M2131" s="31"/>
      <c r="N2131" s="33" t="e">
        <f>MOD(Rapportage!H2131-Rapportage!F2131,1)-P2131</f>
        <v>#VALUE!</v>
      </c>
      <c r="O2131" s="31" t="str">
        <f>IF(Rapportage!G2131="","",Rapportage!G2131-Rapportage!E2131)</f>
        <v/>
      </c>
      <c r="P2131" s="35" t="str">
        <f>IF(Rapportage!K2131="","",(Rapportage!K2131*60)/1440)</f>
        <v/>
      </c>
      <c r="Q2131" s="40" t="str">
        <f>IF(O2131=1,1-((Rapportage!F1320-$X$2)),"")</f>
        <v/>
      </c>
      <c r="R2131" s="40" t="str">
        <f t="shared" si="206"/>
        <v/>
      </c>
      <c r="S2131" s="35" t="str">
        <f>IF(OR(O2131=1,Rapportage!H2131&lt;$X$3),IF(Rapportage!H2131&lt;"00:01","",(Rapportage!H2131-$X$2)),"")</f>
        <v/>
      </c>
      <c r="T2131" s="36" t="str">
        <f t="shared" si="208"/>
        <v/>
      </c>
      <c r="U2131" s="41" t="str">
        <f t="shared" si="209"/>
        <v/>
      </c>
      <c r="V2131" s="36" t="str">
        <f t="shared" si="210"/>
        <v/>
      </c>
      <c r="W2131" s="36" t="str">
        <f t="shared" si="211"/>
        <v/>
      </c>
      <c r="X2131" s="31"/>
      <c r="Y2131" s="31"/>
      <c r="Z2131" s="31" t="s">
        <v>11802</v>
      </c>
      <c r="AA2131" s="31">
        <v>2130</v>
      </c>
      <c r="AB2131" s="31"/>
      <c r="AC2131" s="31"/>
      <c r="AD2131" s="31"/>
      <c r="AE2131" s="31"/>
      <c r="AF2131" s="31"/>
    </row>
    <row r="2132" spans="1:32">
      <c r="A2132" s="31" t="str">
        <f>IF((Rapportage!A2132)="","",_xlfn.CONCAT(REPT("0",4-LEN(Rapportage!A2132)),Rapportage!A2132))</f>
        <v/>
      </c>
      <c r="B2132" s="31" t="s">
        <v>6399</v>
      </c>
      <c r="C2132" s="31" t="str">
        <f>IF((Rapportage!C2132)="","",_xlfn.CONCAT(REPT("0",10-LEN(Rapportage!C2132)),Rapportage!C2132))</f>
        <v/>
      </c>
      <c r="D2132" s="31" t="s">
        <v>6400</v>
      </c>
      <c r="E2132" s="31" t="s">
        <v>19713</v>
      </c>
      <c r="F2132" s="31" t="s">
        <v>17191</v>
      </c>
      <c r="G2132" s="31" t="s">
        <v>6401</v>
      </c>
      <c r="H2132" s="31" t="s">
        <v>11803</v>
      </c>
      <c r="I2132" s="31">
        <v>1766</v>
      </c>
      <c r="J2132" s="31" t="e">
        <f ca="1">IF(($AB$2-$AA$2) &gt;= 0,IF(LEN(TEXT((V2132)*100,"00000"))=3,_xlfn.CONCAT(0,TEXT((V2132)*100,"00000")),TEXT((V2132)*100,"00000")),empty)</f>
        <v>#NAME?</v>
      </c>
      <c r="K2132" s="31" t="str">
        <f t="shared" si="207"/>
        <v/>
      </c>
      <c r="L2132" s="31" t="s">
        <v>14672</v>
      </c>
      <c r="M2132" s="31"/>
      <c r="N2132" s="33" t="e">
        <f>MOD(Rapportage!H2132-Rapportage!F2132,1)-P2132</f>
        <v>#VALUE!</v>
      </c>
      <c r="O2132" s="31" t="str">
        <f>IF(Rapportage!G2132="","",Rapportage!G2132-Rapportage!E2132)</f>
        <v/>
      </c>
      <c r="P2132" s="35" t="str">
        <f>IF(Rapportage!K2132="","",(Rapportage!K2132*60)/1440)</f>
        <v/>
      </c>
      <c r="Q2132" s="40" t="str">
        <f>IF(O2132=1,1-((Rapportage!F1321-$X$2)),"")</f>
        <v/>
      </c>
      <c r="R2132" s="40" t="str">
        <f t="shared" si="206"/>
        <v/>
      </c>
      <c r="S2132" s="35" t="str">
        <f>IF(OR(O2132=1,Rapportage!H2132&lt;$X$3),IF(Rapportage!H2132&lt;"00:01","",(Rapportage!H2132-$X$2)),"")</f>
        <v/>
      </c>
      <c r="T2132" s="36" t="str">
        <f t="shared" si="208"/>
        <v/>
      </c>
      <c r="U2132" s="41" t="str">
        <f t="shared" si="209"/>
        <v/>
      </c>
      <c r="V2132" s="36" t="str">
        <f t="shared" si="210"/>
        <v/>
      </c>
      <c r="W2132" s="36" t="str">
        <f t="shared" si="211"/>
        <v/>
      </c>
      <c r="X2132" s="31"/>
      <c r="Y2132" s="31"/>
      <c r="Z2132" s="31" t="s">
        <v>11804</v>
      </c>
      <c r="AA2132" s="31">
        <v>2131</v>
      </c>
      <c r="AB2132" s="31"/>
      <c r="AC2132" s="31"/>
      <c r="AD2132" s="31"/>
      <c r="AE2132" s="31"/>
      <c r="AF2132" s="31"/>
    </row>
    <row r="2133" spans="1:32">
      <c r="A2133" s="31" t="str">
        <f>IF((Rapportage!A2133)="","",_xlfn.CONCAT(REPT("0",4-LEN(Rapportage!A2133)),Rapportage!A2133))</f>
        <v/>
      </c>
      <c r="B2133" s="31" t="s">
        <v>6402</v>
      </c>
      <c r="C2133" s="31" t="str">
        <f>IF((Rapportage!C2133)="","",_xlfn.CONCAT(REPT("0",10-LEN(Rapportage!C2133)),Rapportage!C2133))</f>
        <v/>
      </c>
      <c r="D2133" s="31" t="s">
        <v>6403</v>
      </c>
      <c r="E2133" s="31" t="s">
        <v>19714</v>
      </c>
      <c r="F2133" s="31" t="s">
        <v>17192</v>
      </c>
      <c r="G2133" s="31" t="s">
        <v>6404</v>
      </c>
      <c r="H2133" s="31" t="s">
        <v>11805</v>
      </c>
      <c r="I2133" s="31">
        <v>1766</v>
      </c>
      <c r="J2133" s="31" t="e">
        <f ca="1">IF(($AB$2-$AA$2) &gt;= 0,IF(LEN(TEXT((V2133)*100,"00000"))=3,_xlfn.CONCAT(0,TEXT((V2133)*100,"00000")),TEXT((V2133)*100,"00000")),empty)</f>
        <v>#NAME?</v>
      </c>
      <c r="K2133" s="31" t="str">
        <f t="shared" si="207"/>
        <v/>
      </c>
      <c r="L2133" s="31" t="s">
        <v>14673</v>
      </c>
      <c r="M2133" s="31"/>
      <c r="N2133" s="33" t="e">
        <f>MOD(Rapportage!H2133-Rapportage!F2133,1)-P2133</f>
        <v>#VALUE!</v>
      </c>
      <c r="O2133" s="31" t="str">
        <f>IF(Rapportage!G2133="","",Rapportage!G2133-Rapportage!E2133)</f>
        <v/>
      </c>
      <c r="P2133" s="35" t="str">
        <f>IF(Rapportage!K2133="","",(Rapportage!K2133*60)/1440)</f>
        <v/>
      </c>
      <c r="Q2133" s="40" t="str">
        <f>IF(O2133=1,1-((Rapportage!F1322-$X$2)),"")</f>
        <v/>
      </c>
      <c r="R2133" s="40" t="str">
        <f t="shared" si="206"/>
        <v/>
      </c>
      <c r="S2133" s="35" t="str">
        <f>IF(OR(O2133=1,Rapportage!H2133&lt;$X$3),IF(Rapportage!H2133&lt;"00:01","",(Rapportage!H2133-$X$2)),"")</f>
        <v/>
      </c>
      <c r="T2133" s="36" t="str">
        <f t="shared" si="208"/>
        <v/>
      </c>
      <c r="U2133" s="41" t="str">
        <f t="shared" si="209"/>
        <v/>
      </c>
      <c r="V2133" s="36" t="str">
        <f t="shared" si="210"/>
        <v/>
      </c>
      <c r="W2133" s="36" t="str">
        <f t="shared" si="211"/>
        <v/>
      </c>
      <c r="X2133" s="31"/>
      <c r="Y2133" s="31"/>
      <c r="Z2133" s="31" t="s">
        <v>11806</v>
      </c>
      <c r="AA2133" s="31">
        <v>2132</v>
      </c>
      <c r="AB2133" s="31"/>
      <c r="AC2133" s="31"/>
      <c r="AD2133" s="31"/>
      <c r="AE2133" s="31"/>
      <c r="AF2133" s="31"/>
    </row>
    <row r="2134" spans="1:32">
      <c r="A2134" s="31" t="str">
        <f>IF((Rapportage!A2134)="","",_xlfn.CONCAT(REPT("0",4-LEN(Rapportage!A2134)),Rapportage!A2134))</f>
        <v/>
      </c>
      <c r="B2134" s="31" t="s">
        <v>6405</v>
      </c>
      <c r="C2134" s="31" t="str">
        <f>IF((Rapportage!C2134)="","",_xlfn.CONCAT(REPT("0",10-LEN(Rapportage!C2134)),Rapportage!C2134))</f>
        <v/>
      </c>
      <c r="D2134" s="31" t="s">
        <v>6406</v>
      </c>
      <c r="E2134" s="31" t="s">
        <v>19715</v>
      </c>
      <c r="F2134" s="31" t="s">
        <v>17193</v>
      </c>
      <c r="G2134" s="31" t="s">
        <v>6407</v>
      </c>
      <c r="H2134" s="31" t="s">
        <v>11807</v>
      </c>
      <c r="I2134" s="31">
        <v>1766</v>
      </c>
      <c r="J2134" s="31" t="e">
        <f ca="1">IF(($AB$2-$AA$2) &gt;= 0,IF(LEN(TEXT((V2134)*100,"00000"))=3,_xlfn.CONCAT(0,TEXT((V2134)*100,"00000")),TEXT((V2134)*100,"00000")),empty)</f>
        <v>#NAME?</v>
      </c>
      <c r="K2134" s="31" t="str">
        <f t="shared" si="207"/>
        <v/>
      </c>
      <c r="L2134" s="31" t="s">
        <v>14674</v>
      </c>
      <c r="M2134" s="31"/>
      <c r="N2134" s="33" t="e">
        <f>MOD(Rapportage!H2134-Rapportage!F2134,1)-P2134</f>
        <v>#VALUE!</v>
      </c>
      <c r="O2134" s="31" t="str">
        <f>IF(Rapportage!G2134="","",Rapportage!G2134-Rapportage!E2134)</f>
        <v/>
      </c>
      <c r="P2134" s="35" t="str">
        <f>IF(Rapportage!K2134="","",(Rapportage!K2134*60)/1440)</f>
        <v/>
      </c>
      <c r="Q2134" s="40" t="str">
        <f>IF(O2134=1,1-((Rapportage!F1323-$X$2)),"")</f>
        <v/>
      </c>
      <c r="R2134" s="40" t="str">
        <f t="shared" si="206"/>
        <v/>
      </c>
      <c r="S2134" s="35" t="str">
        <f>IF(OR(O2134=1,Rapportage!H2134&lt;$X$3),IF(Rapportage!H2134&lt;"00:01","",(Rapportage!H2134-$X$2)),"")</f>
        <v/>
      </c>
      <c r="T2134" s="36" t="str">
        <f t="shared" si="208"/>
        <v/>
      </c>
      <c r="U2134" s="41" t="str">
        <f t="shared" si="209"/>
        <v/>
      </c>
      <c r="V2134" s="36" t="str">
        <f t="shared" si="210"/>
        <v/>
      </c>
      <c r="W2134" s="36" t="str">
        <f t="shared" si="211"/>
        <v/>
      </c>
      <c r="X2134" s="31"/>
      <c r="Y2134" s="31"/>
      <c r="Z2134" s="31" t="s">
        <v>11808</v>
      </c>
      <c r="AA2134" s="31">
        <v>2133</v>
      </c>
      <c r="AB2134" s="31"/>
      <c r="AC2134" s="31"/>
      <c r="AD2134" s="31"/>
      <c r="AE2134" s="31"/>
      <c r="AF2134" s="31"/>
    </row>
    <row r="2135" spans="1:32">
      <c r="A2135" s="31" t="str">
        <f>IF((Rapportage!A2135)="","",_xlfn.CONCAT(REPT("0",4-LEN(Rapportage!A2135)),Rapportage!A2135))</f>
        <v/>
      </c>
      <c r="B2135" s="31" t="s">
        <v>6408</v>
      </c>
      <c r="C2135" s="31" t="str">
        <f>IF((Rapportage!C2135)="","",_xlfn.CONCAT(REPT("0",10-LEN(Rapportage!C2135)),Rapportage!C2135))</f>
        <v/>
      </c>
      <c r="D2135" s="31" t="s">
        <v>6409</v>
      </c>
      <c r="E2135" s="31" t="s">
        <v>19716</v>
      </c>
      <c r="F2135" s="31" t="s">
        <v>17194</v>
      </c>
      <c r="G2135" s="31" t="s">
        <v>6410</v>
      </c>
      <c r="H2135" s="31" t="s">
        <v>11809</v>
      </c>
      <c r="I2135" s="31">
        <v>1766</v>
      </c>
      <c r="J2135" s="31" t="e">
        <f ca="1">IF(($AB$2-$AA$2) &gt;= 0,IF(LEN(TEXT((V2135)*100,"00000"))=3,_xlfn.CONCAT(0,TEXT((V2135)*100,"00000")),TEXT((V2135)*100,"00000")),empty)</f>
        <v>#NAME?</v>
      </c>
      <c r="K2135" s="31" t="str">
        <f t="shared" si="207"/>
        <v/>
      </c>
      <c r="L2135" s="31" t="s">
        <v>14675</v>
      </c>
      <c r="M2135" s="31"/>
      <c r="N2135" s="33" t="e">
        <f>MOD(Rapportage!H2135-Rapportage!F2135,1)-P2135</f>
        <v>#VALUE!</v>
      </c>
      <c r="O2135" s="31" t="str">
        <f>IF(Rapportage!G2135="","",Rapportage!G2135-Rapportage!E2135)</f>
        <v/>
      </c>
      <c r="P2135" s="35" t="str">
        <f>IF(Rapportage!K2135="","",(Rapportage!K2135*60)/1440)</f>
        <v/>
      </c>
      <c r="Q2135" s="40" t="str">
        <f>IF(O2135=1,1-((Rapportage!F1324-$X$2)),"")</f>
        <v/>
      </c>
      <c r="R2135" s="40" t="str">
        <f t="shared" si="206"/>
        <v/>
      </c>
      <c r="S2135" s="35" t="str">
        <f>IF(OR(O2135=1,Rapportage!H2135&lt;$X$3),IF(Rapportage!H2135&lt;"00:01","",(Rapportage!H2135-$X$2)),"")</f>
        <v/>
      </c>
      <c r="T2135" s="36" t="str">
        <f t="shared" si="208"/>
        <v/>
      </c>
      <c r="U2135" s="41" t="str">
        <f t="shared" si="209"/>
        <v/>
      </c>
      <c r="V2135" s="36" t="str">
        <f t="shared" si="210"/>
        <v/>
      </c>
      <c r="W2135" s="36" t="str">
        <f t="shared" si="211"/>
        <v/>
      </c>
      <c r="X2135" s="31"/>
      <c r="Y2135" s="31"/>
      <c r="Z2135" s="31" t="s">
        <v>11810</v>
      </c>
      <c r="AA2135" s="31">
        <v>2134</v>
      </c>
      <c r="AB2135" s="31"/>
      <c r="AC2135" s="31"/>
      <c r="AD2135" s="31"/>
      <c r="AE2135" s="31"/>
      <c r="AF2135" s="31"/>
    </row>
    <row r="2136" spans="1:32">
      <c r="A2136" s="31" t="str">
        <f>IF((Rapportage!A2136)="","",_xlfn.CONCAT(REPT("0",4-LEN(Rapportage!A2136)),Rapportage!A2136))</f>
        <v/>
      </c>
      <c r="B2136" s="31" t="s">
        <v>6411</v>
      </c>
      <c r="C2136" s="31" t="str">
        <f>IF((Rapportage!C2136)="","",_xlfn.CONCAT(REPT("0",10-LEN(Rapportage!C2136)),Rapportage!C2136))</f>
        <v/>
      </c>
      <c r="D2136" s="31" t="s">
        <v>6412</v>
      </c>
      <c r="E2136" s="31" t="s">
        <v>19717</v>
      </c>
      <c r="F2136" s="31" t="s">
        <v>17195</v>
      </c>
      <c r="G2136" s="31" t="s">
        <v>6413</v>
      </c>
      <c r="H2136" s="31" t="s">
        <v>11811</v>
      </c>
      <c r="I2136" s="31">
        <v>1766</v>
      </c>
      <c r="J2136" s="31" t="e">
        <f ca="1">IF(($AB$2-$AA$2) &gt;= 0,IF(LEN(TEXT((V2136)*100,"00000"))=3,_xlfn.CONCAT(0,TEXT((V2136)*100,"00000")),TEXT((V2136)*100,"00000")),empty)</f>
        <v>#NAME?</v>
      </c>
      <c r="K2136" s="31" t="str">
        <f t="shared" si="207"/>
        <v/>
      </c>
      <c r="L2136" s="31" t="s">
        <v>14676</v>
      </c>
      <c r="M2136" s="31"/>
      <c r="N2136" s="33" t="e">
        <f>MOD(Rapportage!H2136-Rapportage!F2136,1)-P2136</f>
        <v>#VALUE!</v>
      </c>
      <c r="O2136" s="31" t="str">
        <f>IF(Rapportage!G2136="","",Rapportage!G2136-Rapportage!E2136)</f>
        <v/>
      </c>
      <c r="P2136" s="35" t="str">
        <f>IF(Rapportage!K2136="","",(Rapportage!K2136*60)/1440)</f>
        <v/>
      </c>
      <c r="Q2136" s="40" t="str">
        <f>IF(O2136=1,1-((Rapportage!F1325-$X$2)),"")</f>
        <v/>
      </c>
      <c r="R2136" s="40" t="str">
        <f t="shared" si="206"/>
        <v/>
      </c>
      <c r="S2136" s="35" t="str">
        <f>IF(OR(O2136=1,Rapportage!H2136&lt;$X$3),IF(Rapportage!H2136&lt;"00:01","",(Rapportage!H2136-$X$2)),"")</f>
        <v/>
      </c>
      <c r="T2136" s="36" t="str">
        <f t="shared" si="208"/>
        <v/>
      </c>
      <c r="U2136" s="41" t="str">
        <f t="shared" si="209"/>
        <v/>
      </c>
      <c r="V2136" s="36" t="str">
        <f t="shared" si="210"/>
        <v/>
      </c>
      <c r="W2136" s="36" t="str">
        <f t="shared" si="211"/>
        <v/>
      </c>
      <c r="X2136" s="31"/>
      <c r="Y2136" s="31"/>
      <c r="Z2136" s="31" t="s">
        <v>11812</v>
      </c>
      <c r="AA2136" s="31">
        <v>2135</v>
      </c>
      <c r="AB2136" s="31"/>
      <c r="AC2136" s="31"/>
      <c r="AD2136" s="31"/>
      <c r="AE2136" s="31"/>
      <c r="AF2136" s="31"/>
    </row>
    <row r="2137" spans="1:32">
      <c r="A2137" s="31" t="str">
        <f>IF((Rapportage!A2137)="","",_xlfn.CONCAT(REPT("0",4-LEN(Rapportage!A2137)),Rapportage!A2137))</f>
        <v/>
      </c>
      <c r="B2137" s="31" t="s">
        <v>6414</v>
      </c>
      <c r="C2137" s="31" t="str">
        <f>IF((Rapportage!C2137)="","",_xlfn.CONCAT(REPT("0",10-LEN(Rapportage!C2137)),Rapportage!C2137))</f>
        <v/>
      </c>
      <c r="D2137" s="31" t="s">
        <v>6415</v>
      </c>
      <c r="E2137" s="31" t="s">
        <v>19718</v>
      </c>
      <c r="F2137" s="31" t="s">
        <v>17196</v>
      </c>
      <c r="G2137" s="31" t="s">
        <v>6416</v>
      </c>
      <c r="H2137" s="31" t="s">
        <v>11813</v>
      </c>
      <c r="I2137" s="31">
        <v>1766</v>
      </c>
      <c r="J2137" s="31" t="e">
        <f ca="1">IF(($AB$2-$AA$2) &gt;= 0,IF(LEN(TEXT((V2137)*100,"00000"))=3,_xlfn.CONCAT(0,TEXT((V2137)*100,"00000")),TEXT((V2137)*100,"00000")),empty)</f>
        <v>#NAME?</v>
      </c>
      <c r="K2137" s="31" t="str">
        <f t="shared" si="207"/>
        <v/>
      </c>
      <c r="L2137" s="31" t="s">
        <v>14677</v>
      </c>
      <c r="M2137" s="31"/>
      <c r="N2137" s="33" t="e">
        <f>MOD(Rapportage!H2137-Rapportage!F2137,1)-P2137</f>
        <v>#VALUE!</v>
      </c>
      <c r="O2137" s="31" t="str">
        <f>IF(Rapportage!G2137="","",Rapportage!G2137-Rapportage!E2137)</f>
        <v/>
      </c>
      <c r="P2137" s="35" t="str">
        <f>IF(Rapportage!K2137="","",(Rapportage!K2137*60)/1440)</f>
        <v/>
      </c>
      <c r="Q2137" s="40" t="str">
        <f>IF(O2137=1,1-((Rapportage!F1326-$X$2)),"")</f>
        <v/>
      </c>
      <c r="R2137" s="40" t="str">
        <f t="shared" si="206"/>
        <v/>
      </c>
      <c r="S2137" s="35" t="str">
        <f>IF(OR(O2137=1,Rapportage!H2137&lt;$X$3),IF(Rapportage!H2137&lt;"00:01","",(Rapportage!H2137-$X$2)),"")</f>
        <v/>
      </c>
      <c r="T2137" s="36" t="str">
        <f t="shared" si="208"/>
        <v/>
      </c>
      <c r="U2137" s="41" t="str">
        <f t="shared" si="209"/>
        <v/>
      </c>
      <c r="V2137" s="36" t="str">
        <f t="shared" si="210"/>
        <v/>
      </c>
      <c r="W2137" s="36" t="str">
        <f t="shared" si="211"/>
        <v/>
      </c>
      <c r="X2137" s="31"/>
      <c r="Y2137" s="31"/>
      <c r="Z2137" s="31" t="s">
        <v>11814</v>
      </c>
      <c r="AA2137" s="31">
        <v>2136</v>
      </c>
      <c r="AB2137" s="31"/>
      <c r="AC2137" s="31"/>
      <c r="AD2137" s="31"/>
      <c r="AE2137" s="31"/>
      <c r="AF2137" s="31"/>
    </row>
    <row r="2138" spans="1:32">
      <c r="A2138" s="31" t="str">
        <f>IF((Rapportage!A2138)="","",_xlfn.CONCAT(REPT("0",4-LEN(Rapportage!A2138)),Rapportage!A2138))</f>
        <v/>
      </c>
      <c r="B2138" s="31" t="s">
        <v>6417</v>
      </c>
      <c r="C2138" s="31" t="str">
        <f>IF((Rapportage!C2138)="","",_xlfn.CONCAT(REPT("0",10-LEN(Rapportage!C2138)),Rapportage!C2138))</f>
        <v/>
      </c>
      <c r="D2138" s="31" t="s">
        <v>6418</v>
      </c>
      <c r="E2138" s="31" t="s">
        <v>19719</v>
      </c>
      <c r="F2138" s="31" t="s">
        <v>17197</v>
      </c>
      <c r="G2138" s="31" t="s">
        <v>6419</v>
      </c>
      <c r="H2138" s="31" t="s">
        <v>11815</v>
      </c>
      <c r="I2138" s="31">
        <v>1766</v>
      </c>
      <c r="J2138" s="31" t="e">
        <f ca="1">IF(($AB$2-$AA$2) &gt;= 0,IF(LEN(TEXT((V2138)*100,"00000"))=3,_xlfn.CONCAT(0,TEXT((V2138)*100,"00000")),TEXT((V2138)*100,"00000")),empty)</f>
        <v>#NAME?</v>
      </c>
      <c r="K2138" s="31" t="str">
        <f t="shared" si="207"/>
        <v/>
      </c>
      <c r="L2138" s="31" t="s">
        <v>14678</v>
      </c>
      <c r="M2138" s="31"/>
      <c r="N2138" s="33" t="e">
        <f>MOD(Rapportage!H2138-Rapportage!F2138,1)-P2138</f>
        <v>#VALUE!</v>
      </c>
      <c r="O2138" s="31" t="str">
        <f>IF(Rapportage!G2138="","",Rapportage!G2138-Rapportage!E2138)</f>
        <v/>
      </c>
      <c r="P2138" s="35" t="str">
        <f>IF(Rapportage!K2138="","",(Rapportage!K2138*60)/1440)</f>
        <v/>
      </c>
      <c r="Q2138" s="40" t="str">
        <f>IF(O2138=1,1-((Rapportage!F1327-$X$2)),"")</f>
        <v/>
      </c>
      <c r="R2138" s="40" t="str">
        <f t="shared" si="206"/>
        <v/>
      </c>
      <c r="S2138" s="35" t="str">
        <f>IF(OR(O2138=1,Rapportage!H2138&lt;$X$3),IF(Rapportage!H2138&lt;"00:01","",(Rapportage!H2138-$X$2)),"")</f>
        <v/>
      </c>
      <c r="T2138" s="36" t="str">
        <f t="shared" si="208"/>
        <v/>
      </c>
      <c r="U2138" s="41" t="str">
        <f t="shared" si="209"/>
        <v/>
      </c>
      <c r="V2138" s="36" t="str">
        <f t="shared" si="210"/>
        <v/>
      </c>
      <c r="W2138" s="36" t="str">
        <f t="shared" si="211"/>
        <v/>
      </c>
      <c r="X2138" s="31"/>
      <c r="Y2138" s="31"/>
      <c r="Z2138" s="31" t="s">
        <v>11816</v>
      </c>
      <c r="AA2138" s="31">
        <v>2137</v>
      </c>
      <c r="AB2138" s="31"/>
      <c r="AC2138" s="31"/>
      <c r="AD2138" s="31"/>
      <c r="AE2138" s="31"/>
      <c r="AF2138" s="31"/>
    </row>
    <row r="2139" spans="1:32">
      <c r="A2139" s="31" t="str">
        <f>IF((Rapportage!A2139)="","",_xlfn.CONCAT(REPT("0",4-LEN(Rapportage!A2139)),Rapportage!A2139))</f>
        <v/>
      </c>
      <c r="B2139" s="31" t="s">
        <v>6420</v>
      </c>
      <c r="C2139" s="31" t="str">
        <f>IF((Rapportage!C2139)="","",_xlfn.CONCAT(REPT("0",10-LEN(Rapportage!C2139)),Rapportage!C2139))</f>
        <v/>
      </c>
      <c r="D2139" s="31" t="s">
        <v>6421</v>
      </c>
      <c r="E2139" s="31" t="s">
        <v>19720</v>
      </c>
      <c r="F2139" s="31" t="s">
        <v>17198</v>
      </c>
      <c r="G2139" s="31" t="s">
        <v>6422</v>
      </c>
      <c r="H2139" s="31" t="s">
        <v>11817</v>
      </c>
      <c r="I2139" s="31">
        <v>1766</v>
      </c>
      <c r="J2139" s="31" t="e">
        <f ca="1">IF(($AB$2-$AA$2) &gt;= 0,IF(LEN(TEXT((V2139)*100,"00000"))=3,_xlfn.CONCAT(0,TEXT((V2139)*100,"00000")),TEXT((V2139)*100,"00000")),empty)</f>
        <v>#NAME?</v>
      </c>
      <c r="K2139" s="31" t="str">
        <f t="shared" si="207"/>
        <v/>
      </c>
      <c r="L2139" s="31" t="s">
        <v>14679</v>
      </c>
      <c r="M2139" s="31"/>
      <c r="N2139" s="33" t="e">
        <f>MOD(Rapportage!H2139-Rapportage!F2139,1)-P2139</f>
        <v>#VALUE!</v>
      </c>
      <c r="O2139" s="31" t="str">
        <f>IF(Rapportage!G2139="","",Rapportage!G2139-Rapportage!E2139)</f>
        <v/>
      </c>
      <c r="P2139" s="35" t="str">
        <f>IF(Rapportage!K2139="","",(Rapportage!K2139*60)/1440)</f>
        <v/>
      </c>
      <c r="Q2139" s="40" t="str">
        <f>IF(O2139=1,1-((Rapportage!F1328-$X$2)),"")</f>
        <v/>
      </c>
      <c r="R2139" s="40" t="str">
        <f t="shared" si="206"/>
        <v/>
      </c>
      <c r="S2139" s="35" t="str">
        <f>IF(OR(O2139=1,Rapportage!H2139&lt;$X$3),IF(Rapportage!H2139&lt;"00:01","",(Rapportage!H2139-$X$2)),"")</f>
        <v/>
      </c>
      <c r="T2139" s="36" t="str">
        <f t="shared" si="208"/>
        <v/>
      </c>
      <c r="U2139" s="41" t="str">
        <f t="shared" si="209"/>
        <v/>
      </c>
      <c r="V2139" s="36" t="str">
        <f t="shared" si="210"/>
        <v/>
      </c>
      <c r="W2139" s="36" t="str">
        <f t="shared" si="211"/>
        <v/>
      </c>
      <c r="X2139" s="31"/>
      <c r="Y2139" s="31"/>
      <c r="Z2139" s="31" t="s">
        <v>11818</v>
      </c>
      <c r="AA2139" s="31">
        <v>2138</v>
      </c>
      <c r="AB2139" s="31"/>
      <c r="AC2139" s="31"/>
      <c r="AD2139" s="31"/>
      <c r="AE2139" s="31"/>
      <c r="AF2139" s="31"/>
    </row>
    <row r="2140" spans="1:32">
      <c r="A2140" s="31" t="str">
        <f>IF((Rapportage!A2140)="","",_xlfn.CONCAT(REPT("0",4-LEN(Rapportage!A2140)),Rapportage!A2140))</f>
        <v/>
      </c>
      <c r="B2140" s="31" t="s">
        <v>6423</v>
      </c>
      <c r="C2140" s="31" t="str">
        <f>IF((Rapportage!C2140)="","",_xlfn.CONCAT(REPT("0",10-LEN(Rapportage!C2140)),Rapportage!C2140))</f>
        <v/>
      </c>
      <c r="D2140" s="31" t="s">
        <v>6424</v>
      </c>
      <c r="E2140" s="31" t="s">
        <v>19721</v>
      </c>
      <c r="F2140" s="31" t="s">
        <v>17199</v>
      </c>
      <c r="G2140" s="31" t="s">
        <v>6425</v>
      </c>
      <c r="H2140" s="31" t="s">
        <v>11819</v>
      </c>
      <c r="I2140" s="31">
        <v>1766</v>
      </c>
      <c r="J2140" s="31" t="e">
        <f ca="1">IF(($AB$2-$AA$2) &gt;= 0,IF(LEN(TEXT((V2140)*100,"00000"))=3,_xlfn.CONCAT(0,TEXT((V2140)*100,"00000")),TEXT((V2140)*100,"00000")),empty)</f>
        <v>#NAME?</v>
      </c>
      <c r="K2140" s="31" t="str">
        <f t="shared" si="207"/>
        <v/>
      </c>
      <c r="L2140" s="31" t="s">
        <v>14680</v>
      </c>
      <c r="M2140" s="31"/>
      <c r="N2140" s="33" t="e">
        <f>MOD(Rapportage!H2140-Rapportage!F2140,1)-P2140</f>
        <v>#VALUE!</v>
      </c>
      <c r="O2140" s="31" t="str">
        <f>IF(Rapportage!G2140="","",Rapportage!G2140-Rapportage!E2140)</f>
        <v/>
      </c>
      <c r="P2140" s="35" t="str">
        <f>IF(Rapportage!K2140="","",(Rapportage!K2140*60)/1440)</f>
        <v/>
      </c>
      <c r="Q2140" s="40" t="str">
        <f>IF(O2140=1,1-((Rapportage!F1329-$X$2)),"")</f>
        <v/>
      </c>
      <c r="R2140" s="40" t="str">
        <f t="shared" si="206"/>
        <v/>
      </c>
      <c r="S2140" s="35" t="str">
        <f>IF(OR(O2140=1,Rapportage!H2140&lt;$X$3),IF(Rapportage!H2140&lt;"00:01","",(Rapportage!H2140-$X$2)),"")</f>
        <v/>
      </c>
      <c r="T2140" s="36" t="str">
        <f t="shared" si="208"/>
        <v/>
      </c>
      <c r="U2140" s="41" t="str">
        <f t="shared" si="209"/>
        <v/>
      </c>
      <c r="V2140" s="36" t="str">
        <f t="shared" si="210"/>
        <v/>
      </c>
      <c r="W2140" s="36" t="str">
        <f t="shared" si="211"/>
        <v/>
      </c>
      <c r="X2140" s="31"/>
      <c r="Y2140" s="31"/>
      <c r="Z2140" s="31" t="s">
        <v>11820</v>
      </c>
      <c r="AA2140" s="31">
        <v>2139</v>
      </c>
      <c r="AB2140" s="31"/>
      <c r="AC2140" s="31"/>
      <c r="AD2140" s="31"/>
      <c r="AE2140" s="31"/>
      <c r="AF2140" s="31"/>
    </row>
    <row r="2141" spans="1:32">
      <c r="A2141" s="31" t="str">
        <f>IF((Rapportage!A2141)="","",_xlfn.CONCAT(REPT("0",4-LEN(Rapportage!A2141)),Rapportage!A2141))</f>
        <v/>
      </c>
      <c r="B2141" s="31" t="s">
        <v>6426</v>
      </c>
      <c r="C2141" s="31" t="str">
        <f>IF((Rapportage!C2141)="","",_xlfn.CONCAT(REPT("0",10-LEN(Rapportage!C2141)),Rapportage!C2141))</f>
        <v/>
      </c>
      <c r="D2141" s="31" t="s">
        <v>6427</v>
      </c>
      <c r="E2141" s="31" t="s">
        <v>19722</v>
      </c>
      <c r="F2141" s="31" t="s">
        <v>17200</v>
      </c>
      <c r="G2141" s="31" t="s">
        <v>6428</v>
      </c>
      <c r="H2141" s="31" t="s">
        <v>11821</v>
      </c>
      <c r="I2141" s="31">
        <v>1766</v>
      </c>
      <c r="J2141" s="31" t="e">
        <f ca="1">IF(($AB$2-$AA$2) &gt;= 0,IF(LEN(TEXT((V2141)*100,"00000"))=3,_xlfn.CONCAT(0,TEXT((V2141)*100,"00000")),TEXT((V2141)*100,"00000")),empty)</f>
        <v>#NAME?</v>
      </c>
      <c r="K2141" s="31" t="str">
        <f t="shared" si="207"/>
        <v/>
      </c>
      <c r="L2141" s="31" t="s">
        <v>14681</v>
      </c>
      <c r="M2141" s="31"/>
      <c r="N2141" s="33" t="e">
        <f>MOD(Rapportage!H2141-Rapportage!F2141,1)-P2141</f>
        <v>#VALUE!</v>
      </c>
      <c r="O2141" s="31" t="str">
        <f>IF(Rapportage!G2141="","",Rapportage!G2141-Rapportage!E2141)</f>
        <v/>
      </c>
      <c r="P2141" s="35" t="str">
        <f>IF(Rapportage!K2141="","",(Rapportage!K2141*60)/1440)</f>
        <v/>
      </c>
      <c r="Q2141" s="40" t="str">
        <f>IF(O2141=1,1-((Rapportage!F1330-$X$2)),"")</f>
        <v/>
      </c>
      <c r="R2141" s="40" t="str">
        <f t="shared" si="206"/>
        <v/>
      </c>
      <c r="S2141" s="35" t="str">
        <f>IF(OR(O2141=1,Rapportage!H2141&lt;$X$3),IF(Rapportage!H2141&lt;"00:01","",(Rapportage!H2141-$X$2)),"")</f>
        <v/>
      </c>
      <c r="T2141" s="36" t="str">
        <f t="shared" si="208"/>
        <v/>
      </c>
      <c r="U2141" s="41" t="str">
        <f t="shared" si="209"/>
        <v/>
      </c>
      <c r="V2141" s="36" t="str">
        <f t="shared" si="210"/>
        <v/>
      </c>
      <c r="W2141" s="36" t="str">
        <f t="shared" si="211"/>
        <v/>
      </c>
      <c r="X2141" s="31"/>
      <c r="Y2141" s="31"/>
      <c r="Z2141" s="31" t="s">
        <v>11822</v>
      </c>
      <c r="AA2141" s="31">
        <v>2140</v>
      </c>
      <c r="AB2141" s="31"/>
      <c r="AC2141" s="31"/>
      <c r="AD2141" s="31"/>
      <c r="AE2141" s="31"/>
      <c r="AF2141" s="31"/>
    </row>
    <row r="2142" spans="1:32">
      <c r="A2142" s="31" t="str">
        <f>IF((Rapportage!A2142)="","",_xlfn.CONCAT(REPT("0",4-LEN(Rapportage!A2142)),Rapportage!A2142))</f>
        <v/>
      </c>
      <c r="B2142" s="31" t="s">
        <v>6429</v>
      </c>
      <c r="C2142" s="31" t="str">
        <f>IF((Rapportage!C2142)="","",_xlfn.CONCAT(REPT("0",10-LEN(Rapportage!C2142)),Rapportage!C2142))</f>
        <v/>
      </c>
      <c r="D2142" s="31" t="s">
        <v>6430</v>
      </c>
      <c r="E2142" s="31" t="s">
        <v>19723</v>
      </c>
      <c r="F2142" s="31" t="s">
        <v>17201</v>
      </c>
      <c r="G2142" s="31" t="s">
        <v>6431</v>
      </c>
      <c r="H2142" s="31" t="s">
        <v>11823</v>
      </c>
      <c r="I2142" s="31">
        <v>1766</v>
      </c>
      <c r="J2142" s="31" t="e">
        <f ca="1">IF(($AB$2-$AA$2) &gt;= 0,IF(LEN(TEXT((V2142)*100,"00000"))=3,_xlfn.CONCAT(0,TEXT((V2142)*100,"00000")),TEXT((V2142)*100,"00000")),empty)</f>
        <v>#NAME?</v>
      </c>
      <c r="K2142" s="31" t="str">
        <f t="shared" si="207"/>
        <v/>
      </c>
      <c r="L2142" s="31" t="s">
        <v>14682</v>
      </c>
      <c r="M2142" s="31"/>
      <c r="N2142" s="33" t="e">
        <f>MOD(Rapportage!H2142-Rapportage!F2142,1)-P2142</f>
        <v>#VALUE!</v>
      </c>
      <c r="O2142" s="31" t="str">
        <f>IF(Rapportage!G2142="","",Rapportage!G2142-Rapportage!E2142)</f>
        <v/>
      </c>
      <c r="P2142" s="35" t="str">
        <f>IF(Rapportage!K2142="","",(Rapportage!K2142*60)/1440)</f>
        <v/>
      </c>
      <c r="Q2142" s="40" t="str">
        <f>IF(O2142=1,1-((Rapportage!F1331-$X$2)),"")</f>
        <v/>
      </c>
      <c r="R2142" s="40" t="str">
        <f t="shared" si="206"/>
        <v/>
      </c>
      <c r="S2142" s="35" t="str">
        <f>IF(OR(O2142=1,Rapportage!H2142&lt;$X$3),IF(Rapportage!H2142&lt;"00:01","",(Rapportage!H2142-$X$2)),"")</f>
        <v/>
      </c>
      <c r="T2142" s="36" t="str">
        <f t="shared" si="208"/>
        <v/>
      </c>
      <c r="U2142" s="41" t="str">
        <f t="shared" si="209"/>
        <v/>
      </c>
      <c r="V2142" s="36" t="str">
        <f t="shared" si="210"/>
        <v/>
      </c>
      <c r="W2142" s="36" t="str">
        <f t="shared" si="211"/>
        <v/>
      </c>
      <c r="X2142" s="31"/>
      <c r="Y2142" s="31"/>
      <c r="Z2142" s="31" t="s">
        <v>11824</v>
      </c>
      <c r="AA2142" s="31">
        <v>2141</v>
      </c>
      <c r="AB2142" s="31"/>
      <c r="AC2142" s="31"/>
      <c r="AD2142" s="31"/>
      <c r="AE2142" s="31"/>
      <c r="AF2142" s="31"/>
    </row>
    <row r="2143" spans="1:32">
      <c r="A2143" s="31" t="str">
        <f>IF((Rapportage!A2143)="","",_xlfn.CONCAT(REPT("0",4-LEN(Rapportage!A2143)),Rapportage!A2143))</f>
        <v/>
      </c>
      <c r="B2143" s="31" t="s">
        <v>6432</v>
      </c>
      <c r="C2143" s="31" t="str">
        <f>IF((Rapportage!C2143)="","",_xlfn.CONCAT(REPT("0",10-LEN(Rapportage!C2143)),Rapportage!C2143))</f>
        <v/>
      </c>
      <c r="D2143" s="31" t="s">
        <v>6433</v>
      </c>
      <c r="E2143" s="31" t="s">
        <v>19724</v>
      </c>
      <c r="F2143" s="31" t="s">
        <v>17202</v>
      </c>
      <c r="G2143" s="31" t="s">
        <v>6434</v>
      </c>
      <c r="H2143" s="31" t="s">
        <v>11825</v>
      </c>
      <c r="I2143" s="31">
        <v>1766</v>
      </c>
      <c r="J2143" s="31" t="e">
        <f ca="1">IF(($AB$2-$AA$2) &gt;= 0,IF(LEN(TEXT((V2143)*100,"00000"))=3,_xlfn.CONCAT(0,TEXT((V2143)*100,"00000")),TEXT((V2143)*100,"00000")),empty)</f>
        <v>#NAME?</v>
      </c>
      <c r="K2143" s="31" t="str">
        <f t="shared" si="207"/>
        <v/>
      </c>
      <c r="L2143" s="31" t="s">
        <v>14683</v>
      </c>
      <c r="M2143" s="31"/>
      <c r="N2143" s="33" t="e">
        <f>MOD(Rapportage!H2143-Rapportage!F2143,1)-P2143</f>
        <v>#VALUE!</v>
      </c>
      <c r="O2143" s="31" t="str">
        <f>IF(Rapportage!G2143="","",Rapportage!G2143-Rapportage!E2143)</f>
        <v/>
      </c>
      <c r="P2143" s="35" t="str">
        <f>IF(Rapportage!K2143="","",(Rapportage!K2143*60)/1440)</f>
        <v/>
      </c>
      <c r="Q2143" s="40" t="str">
        <f>IF(O2143=1,1-((Rapportage!F1332-$X$2)),"")</f>
        <v/>
      </c>
      <c r="R2143" s="40" t="str">
        <f t="shared" si="206"/>
        <v/>
      </c>
      <c r="S2143" s="35" t="str">
        <f>IF(OR(O2143=1,Rapportage!H2143&lt;$X$3),IF(Rapportage!H2143&lt;"00:01","",(Rapportage!H2143-$X$2)),"")</f>
        <v/>
      </c>
      <c r="T2143" s="36" t="str">
        <f t="shared" si="208"/>
        <v/>
      </c>
      <c r="U2143" s="41" t="str">
        <f t="shared" si="209"/>
        <v/>
      </c>
      <c r="V2143" s="36" t="str">
        <f t="shared" si="210"/>
        <v/>
      </c>
      <c r="W2143" s="36" t="str">
        <f t="shared" si="211"/>
        <v/>
      </c>
      <c r="X2143" s="31"/>
      <c r="Y2143" s="31"/>
      <c r="Z2143" s="31" t="s">
        <v>11826</v>
      </c>
      <c r="AA2143" s="31">
        <v>2142</v>
      </c>
      <c r="AB2143" s="31"/>
      <c r="AC2143" s="31"/>
      <c r="AD2143" s="31"/>
      <c r="AE2143" s="31"/>
      <c r="AF2143" s="31"/>
    </row>
    <row r="2144" spans="1:32">
      <c r="A2144" s="31" t="str">
        <f>IF((Rapportage!A2144)="","",_xlfn.CONCAT(REPT("0",4-LEN(Rapportage!A2144)),Rapportage!A2144))</f>
        <v/>
      </c>
      <c r="B2144" s="31" t="s">
        <v>6435</v>
      </c>
      <c r="C2144" s="31" t="str">
        <f>IF((Rapportage!C2144)="","",_xlfn.CONCAT(REPT("0",10-LEN(Rapportage!C2144)),Rapportage!C2144))</f>
        <v/>
      </c>
      <c r="D2144" s="31" t="s">
        <v>6436</v>
      </c>
      <c r="E2144" s="31" t="s">
        <v>19725</v>
      </c>
      <c r="F2144" s="31" t="s">
        <v>17203</v>
      </c>
      <c r="G2144" s="31" t="s">
        <v>6437</v>
      </c>
      <c r="H2144" s="31" t="s">
        <v>11827</v>
      </c>
      <c r="I2144" s="31">
        <v>1766</v>
      </c>
      <c r="J2144" s="31" t="e">
        <f ca="1">IF(($AB$2-$AA$2) &gt;= 0,IF(LEN(TEXT((V2144)*100,"00000"))=3,_xlfn.CONCAT(0,TEXT((V2144)*100,"00000")),TEXT((V2144)*100,"00000")),empty)</f>
        <v>#NAME?</v>
      </c>
      <c r="K2144" s="31" t="str">
        <f t="shared" si="207"/>
        <v/>
      </c>
      <c r="L2144" s="31" t="s">
        <v>14684</v>
      </c>
      <c r="M2144" s="31"/>
      <c r="N2144" s="33" t="e">
        <f>MOD(Rapportage!H2144-Rapportage!F2144,1)-P2144</f>
        <v>#VALUE!</v>
      </c>
      <c r="O2144" s="31" t="str">
        <f>IF(Rapportage!G2144="","",Rapportage!G2144-Rapportage!E2144)</f>
        <v/>
      </c>
      <c r="P2144" s="35" t="str">
        <f>IF(Rapportage!K2144="","",(Rapportage!K2144*60)/1440)</f>
        <v/>
      </c>
      <c r="Q2144" s="40" t="str">
        <f>IF(O2144=1,1-((Rapportage!F1333-$X$2)),"")</f>
        <v/>
      </c>
      <c r="R2144" s="40" t="str">
        <f t="shared" si="206"/>
        <v/>
      </c>
      <c r="S2144" s="35" t="str">
        <f>IF(OR(O2144=1,Rapportage!H2144&lt;$X$3),IF(Rapportage!H2144&lt;"00:01","",(Rapportage!H2144-$X$2)),"")</f>
        <v/>
      </c>
      <c r="T2144" s="36" t="str">
        <f t="shared" si="208"/>
        <v/>
      </c>
      <c r="U2144" s="41" t="str">
        <f t="shared" si="209"/>
        <v/>
      </c>
      <c r="V2144" s="36" t="str">
        <f t="shared" si="210"/>
        <v/>
      </c>
      <c r="W2144" s="36" t="str">
        <f t="shared" si="211"/>
        <v/>
      </c>
      <c r="X2144" s="31"/>
      <c r="Y2144" s="31"/>
      <c r="Z2144" s="31" t="s">
        <v>11828</v>
      </c>
      <c r="AA2144" s="31">
        <v>2143</v>
      </c>
      <c r="AB2144" s="31"/>
      <c r="AC2144" s="31"/>
      <c r="AD2144" s="31"/>
      <c r="AE2144" s="31"/>
      <c r="AF2144" s="31"/>
    </row>
    <row r="2145" spans="1:32">
      <c r="A2145" s="31" t="str">
        <f>IF((Rapportage!A2145)="","",_xlfn.CONCAT(REPT("0",4-LEN(Rapportage!A2145)),Rapportage!A2145))</f>
        <v/>
      </c>
      <c r="B2145" s="31" t="s">
        <v>6438</v>
      </c>
      <c r="C2145" s="31" t="str">
        <f>IF((Rapportage!C2145)="","",_xlfn.CONCAT(REPT("0",10-LEN(Rapportage!C2145)),Rapportage!C2145))</f>
        <v/>
      </c>
      <c r="D2145" s="31" t="s">
        <v>6439</v>
      </c>
      <c r="E2145" s="31" t="s">
        <v>19726</v>
      </c>
      <c r="F2145" s="31" t="s">
        <v>17204</v>
      </c>
      <c r="G2145" s="31" t="s">
        <v>6440</v>
      </c>
      <c r="H2145" s="31" t="s">
        <v>11829</v>
      </c>
      <c r="I2145" s="31">
        <v>1766</v>
      </c>
      <c r="J2145" s="31" t="e">
        <f ca="1">IF(($AB$2-$AA$2) &gt;= 0,IF(LEN(TEXT((V2145)*100,"00000"))=3,_xlfn.CONCAT(0,TEXT((V2145)*100,"00000")),TEXT((V2145)*100,"00000")),empty)</f>
        <v>#NAME?</v>
      </c>
      <c r="K2145" s="31" t="str">
        <f t="shared" si="207"/>
        <v/>
      </c>
      <c r="L2145" s="31" t="s">
        <v>14685</v>
      </c>
      <c r="M2145" s="31"/>
      <c r="N2145" s="33" t="e">
        <f>MOD(Rapportage!H2145-Rapportage!F2145,1)-P2145</f>
        <v>#VALUE!</v>
      </c>
      <c r="O2145" s="31" t="str">
        <f>IF(Rapportage!G2145="","",Rapportage!G2145-Rapportage!E2145)</f>
        <v/>
      </c>
      <c r="P2145" s="35" t="str">
        <f>IF(Rapportage!K2145="","",(Rapportage!K2145*60)/1440)</f>
        <v/>
      </c>
      <c r="Q2145" s="40" t="str">
        <f>IF(O2145=1,1-((Rapportage!F1334-$X$2)),"")</f>
        <v/>
      </c>
      <c r="R2145" s="40" t="str">
        <f t="shared" si="206"/>
        <v/>
      </c>
      <c r="S2145" s="35" t="str">
        <f>IF(OR(O2145=1,Rapportage!H2145&lt;$X$3),IF(Rapportage!H2145&lt;"00:01","",(Rapportage!H2145-$X$2)),"")</f>
        <v/>
      </c>
      <c r="T2145" s="36" t="str">
        <f t="shared" si="208"/>
        <v/>
      </c>
      <c r="U2145" s="41" t="str">
        <f t="shared" si="209"/>
        <v/>
      </c>
      <c r="V2145" s="36" t="str">
        <f t="shared" si="210"/>
        <v/>
      </c>
      <c r="W2145" s="36" t="str">
        <f t="shared" si="211"/>
        <v/>
      </c>
      <c r="X2145" s="31"/>
      <c r="Y2145" s="31"/>
      <c r="Z2145" s="31" t="s">
        <v>11830</v>
      </c>
      <c r="AA2145" s="31">
        <v>2144</v>
      </c>
      <c r="AB2145" s="31"/>
      <c r="AC2145" s="31"/>
      <c r="AD2145" s="31"/>
      <c r="AE2145" s="31"/>
      <c r="AF2145" s="31"/>
    </row>
    <row r="2146" spans="1:32">
      <c r="A2146" s="31" t="str">
        <f>IF((Rapportage!A2146)="","",_xlfn.CONCAT(REPT("0",4-LEN(Rapportage!A2146)),Rapportage!A2146))</f>
        <v/>
      </c>
      <c r="B2146" s="31" t="s">
        <v>6441</v>
      </c>
      <c r="C2146" s="31" t="str">
        <f>IF((Rapportage!C2146)="","",_xlfn.CONCAT(REPT("0",10-LEN(Rapportage!C2146)),Rapportage!C2146))</f>
        <v/>
      </c>
      <c r="D2146" s="31" t="s">
        <v>6442</v>
      </c>
      <c r="E2146" s="31" t="s">
        <v>19727</v>
      </c>
      <c r="F2146" s="31" t="s">
        <v>17205</v>
      </c>
      <c r="G2146" s="31" t="s">
        <v>6443</v>
      </c>
      <c r="H2146" s="31" t="s">
        <v>11831</v>
      </c>
      <c r="I2146" s="31">
        <v>1766</v>
      </c>
      <c r="J2146" s="31" t="e">
        <f ca="1">IF(($AB$2-$AA$2) &gt;= 0,IF(LEN(TEXT((V2146)*100,"00000"))=3,_xlfn.CONCAT(0,TEXT((V2146)*100,"00000")),TEXT((V2146)*100,"00000")),empty)</f>
        <v>#NAME?</v>
      </c>
      <c r="K2146" s="31" t="str">
        <f t="shared" si="207"/>
        <v/>
      </c>
      <c r="L2146" s="31" t="s">
        <v>14686</v>
      </c>
      <c r="M2146" s="31"/>
      <c r="N2146" s="33" t="e">
        <f>MOD(Rapportage!H2146-Rapportage!F2146,1)-P2146</f>
        <v>#VALUE!</v>
      </c>
      <c r="O2146" s="31" t="str">
        <f>IF(Rapportage!G2146="","",Rapportage!G2146-Rapportage!E2146)</f>
        <v/>
      </c>
      <c r="P2146" s="35" t="str">
        <f>IF(Rapportage!K2146="","",(Rapportage!K2146*60)/1440)</f>
        <v/>
      </c>
      <c r="Q2146" s="40" t="str">
        <f>IF(O2146=1,1-((Rapportage!F1335-$X$2)),"")</f>
        <v/>
      </c>
      <c r="R2146" s="40" t="str">
        <f t="shared" si="206"/>
        <v/>
      </c>
      <c r="S2146" s="35" t="str">
        <f>IF(OR(O2146=1,Rapportage!H2146&lt;$X$3),IF(Rapportage!H2146&lt;"00:01","",(Rapportage!H2146-$X$2)),"")</f>
        <v/>
      </c>
      <c r="T2146" s="36" t="str">
        <f t="shared" si="208"/>
        <v/>
      </c>
      <c r="U2146" s="41" t="str">
        <f t="shared" si="209"/>
        <v/>
      </c>
      <c r="V2146" s="36" t="str">
        <f t="shared" si="210"/>
        <v/>
      </c>
      <c r="W2146" s="36" t="str">
        <f t="shared" si="211"/>
        <v/>
      </c>
      <c r="X2146" s="31"/>
      <c r="Y2146" s="31"/>
      <c r="Z2146" s="31" t="s">
        <v>11832</v>
      </c>
      <c r="AA2146" s="31">
        <v>2145</v>
      </c>
      <c r="AB2146" s="31"/>
      <c r="AC2146" s="31"/>
      <c r="AD2146" s="31"/>
      <c r="AE2146" s="31"/>
      <c r="AF2146" s="31"/>
    </row>
    <row r="2147" spans="1:32">
      <c r="A2147" s="31" t="str">
        <f>IF((Rapportage!A2147)="","",_xlfn.CONCAT(REPT("0",4-LEN(Rapportage!A2147)),Rapportage!A2147))</f>
        <v/>
      </c>
      <c r="B2147" s="31" t="s">
        <v>6444</v>
      </c>
      <c r="C2147" s="31" t="str">
        <f>IF((Rapportage!C2147)="","",_xlfn.CONCAT(REPT("0",10-LEN(Rapportage!C2147)),Rapportage!C2147))</f>
        <v/>
      </c>
      <c r="D2147" s="31" t="s">
        <v>6445</v>
      </c>
      <c r="E2147" s="31" t="s">
        <v>19728</v>
      </c>
      <c r="F2147" s="31" t="s">
        <v>17206</v>
      </c>
      <c r="G2147" s="31" t="s">
        <v>6446</v>
      </c>
      <c r="H2147" s="31" t="s">
        <v>11833</v>
      </c>
      <c r="I2147" s="31">
        <v>1766</v>
      </c>
      <c r="J2147" s="31" t="e">
        <f ca="1">IF(($AB$2-$AA$2) &gt;= 0,IF(LEN(TEXT((V2147)*100,"00000"))=3,_xlfn.CONCAT(0,TEXT((V2147)*100,"00000")),TEXT((V2147)*100,"00000")),empty)</f>
        <v>#NAME?</v>
      </c>
      <c r="K2147" s="31" t="str">
        <f t="shared" si="207"/>
        <v/>
      </c>
      <c r="L2147" s="31" t="s">
        <v>14687</v>
      </c>
      <c r="M2147" s="31"/>
      <c r="N2147" s="33" t="e">
        <f>MOD(Rapportage!H2147-Rapportage!F2147,1)-P2147</f>
        <v>#VALUE!</v>
      </c>
      <c r="O2147" s="31" t="str">
        <f>IF(Rapportage!G2147="","",Rapportage!G2147-Rapportage!E2147)</f>
        <v/>
      </c>
      <c r="P2147" s="35" t="str">
        <f>IF(Rapportage!K2147="","",(Rapportage!K2147*60)/1440)</f>
        <v/>
      </c>
      <c r="Q2147" s="40" t="str">
        <f>IF(O2147=1,1-((Rapportage!F1336-$X$2)),"")</f>
        <v/>
      </c>
      <c r="R2147" s="40" t="str">
        <f t="shared" si="206"/>
        <v/>
      </c>
      <c r="S2147" s="35" t="str">
        <f>IF(OR(O2147=1,Rapportage!H2147&lt;$X$3),IF(Rapportage!H2147&lt;"00:01","",(Rapportage!H2147-$X$2)),"")</f>
        <v/>
      </c>
      <c r="T2147" s="36" t="str">
        <f t="shared" si="208"/>
        <v/>
      </c>
      <c r="U2147" s="41" t="str">
        <f t="shared" si="209"/>
        <v/>
      </c>
      <c r="V2147" s="36" t="str">
        <f t="shared" si="210"/>
        <v/>
      </c>
      <c r="W2147" s="36" t="str">
        <f t="shared" si="211"/>
        <v/>
      </c>
      <c r="X2147" s="31"/>
      <c r="Y2147" s="31"/>
      <c r="Z2147" s="31" t="s">
        <v>11834</v>
      </c>
      <c r="AA2147" s="31">
        <v>2146</v>
      </c>
      <c r="AB2147" s="31"/>
      <c r="AC2147" s="31"/>
      <c r="AD2147" s="31"/>
      <c r="AE2147" s="31"/>
      <c r="AF2147" s="31"/>
    </row>
    <row r="2148" spans="1:32">
      <c r="A2148" s="31" t="str">
        <f>IF((Rapportage!A2148)="","",_xlfn.CONCAT(REPT("0",4-LEN(Rapportage!A2148)),Rapportage!A2148))</f>
        <v/>
      </c>
      <c r="B2148" s="31" t="s">
        <v>6447</v>
      </c>
      <c r="C2148" s="31" t="str">
        <f>IF((Rapportage!C2148)="","",_xlfn.CONCAT(REPT("0",10-LEN(Rapportage!C2148)),Rapportage!C2148))</f>
        <v/>
      </c>
      <c r="D2148" s="31" t="s">
        <v>6448</v>
      </c>
      <c r="E2148" s="31" t="s">
        <v>19729</v>
      </c>
      <c r="F2148" s="31" t="s">
        <v>17207</v>
      </c>
      <c r="G2148" s="31" t="s">
        <v>6449</v>
      </c>
      <c r="H2148" s="31" t="s">
        <v>11835</v>
      </c>
      <c r="I2148" s="31">
        <v>1766</v>
      </c>
      <c r="J2148" s="31" t="e">
        <f ca="1">IF(($AB$2-$AA$2) &gt;= 0,IF(LEN(TEXT((V2148)*100,"00000"))=3,_xlfn.CONCAT(0,TEXT((V2148)*100,"00000")),TEXT((V2148)*100,"00000")),empty)</f>
        <v>#NAME?</v>
      </c>
      <c r="K2148" s="31" t="str">
        <f t="shared" si="207"/>
        <v/>
      </c>
      <c r="L2148" s="31" t="s">
        <v>14688</v>
      </c>
      <c r="M2148" s="31"/>
      <c r="N2148" s="33" t="e">
        <f>MOD(Rapportage!H2148-Rapportage!F2148,1)-P2148</f>
        <v>#VALUE!</v>
      </c>
      <c r="O2148" s="31" t="str">
        <f>IF(Rapportage!G2148="","",Rapportage!G2148-Rapportage!E2148)</f>
        <v/>
      </c>
      <c r="P2148" s="35" t="str">
        <f>IF(Rapportage!K2148="","",(Rapportage!K2148*60)/1440)</f>
        <v/>
      </c>
      <c r="Q2148" s="40" t="str">
        <f>IF(O2148=1,1-((Rapportage!F1337-$X$2)),"")</f>
        <v/>
      </c>
      <c r="R2148" s="40" t="str">
        <f t="shared" si="206"/>
        <v/>
      </c>
      <c r="S2148" s="35" t="str">
        <f>IF(OR(O2148=1,Rapportage!H2148&lt;$X$3),IF(Rapportage!H2148&lt;"00:01","",(Rapportage!H2148-$X$2)),"")</f>
        <v/>
      </c>
      <c r="T2148" s="36" t="str">
        <f t="shared" si="208"/>
        <v/>
      </c>
      <c r="U2148" s="41" t="str">
        <f t="shared" si="209"/>
        <v/>
      </c>
      <c r="V2148" s="36" t="str">
        <f t="shared" si="210"/>
        <v/>
      </c>
      <c r="W2148" s="36" t="str">
        <f t="shared" si="211"/>
        <v/>
      </c>
      <c r="X2148" s="31"/>
      <c r="Y2148" s="31"/>
      <c r="Z2148" s="31" t="s">
        <v>11836</v>
      </c>
      <c r="AA2148" s="31">
        <v>2147</v>
      </c>
      <c r="AB2148" s="31"/>
      <c r="AC2148" s="31"/>
      <c r="AD2148" s="31"/>
      <c r="AE2148" s="31"/>
      <c r="AF2148" s="31"/>
    </row>
    <row r="2149" spans="1:32">
      <c r="A2149" s="31" t="str">
        <f>IF((Rapportage!A2149)="","",_xlfn.CONCAT(REPT("0",4-LEN(Rapportage!A2149)),Rapportage!A2149))</f>
        <v/>
      </c>
      <c r="B2149" s="31" t="s">
        <v>6450</v>
      </c>
      <c r="C2149" s="31" t="str">
        <f>IF((Rapportage!C2149)="","",_xlfn.CONCAT(REPT("0",10-LEN(Rapportage!C2149)),Rapportage!C2149))</f>
        <v/>
      </c>
      <c r="D2149" s="31" t="s">
        <v>6451</v>
      </c>
      <c r="E2149" s="31" t="s">
        <v>19730</v>
      </c>
      <c r="F2149" s="31" t="s">
        <v>17208</v>
      </c>
      <c r="G2149" s="31" t="s">
        <v>6452</v>
      </c>
      <c r="H2149" s="31" t="s">
        <v>11837</v>
      </c>
      <c r="I2149" s="31">
        <v>1766</v>
      </c>
      <c r="J2149" s="31" t="e">
        <f ca="1">IF(($AB$2-$AA$2) &gt;= 0,IF(LEN(TEXT((V2149)*100,"00000"))=3,_xlfn.CONCAT(0,TEXT((V2149)*100,"00000")),TEXT((V2149)*100,"00000")),empty)</f>
        <v>#NAME?</v>
      </c>
      <c r="K2149" s="31" t="str">
        <f t="shared" si="207"/>
        <v/>
      </c>
      <c r="L2149" s="31" t="s">
        <v>14689</v>
      </c>
      <c r="M2149" s="31"/>
      <c r="N2149" s="33" t="e">
        <f>MOD(Rapportage!H2149-Rapportage!F2149,1)-P2149</f>
        <v>#VALUE!</v>
      </c>
      <c r="O2149" s="31" t="str">
        <f>IF(Rapportage!G2149="","",Rapportage!G2149-Rapportage!E2149)</f>
        <v/>
      </c>
      <c r="P2149" s="35" t="str">
        <f>IF(Rapportage!K2149="","",(Rapportage!K2149*60)/1440)</f>
        <v/>
      </c>
      <c r="Q2149" s="40" t="str">
        <f>IF(O2149=1,1-((Rapportage!F1338-$X$2)),"")</f>
        <v/>
      </c>
      <c r="R2149" s="40" t="str">
        <f t="shared" si="206"/>
        <v/>
      </c>
      <c r="S2149" s="35" t="str">
        <f>IF(OR(O2149=1,Rapportage!H2149&lt;$X$3),IF(Rapportage!H2149&lt;"00:01","",(Rapportage!H2149-$X$2)),"")</f>
        <v/>
      </c>
      <c r="T2149" s="36" t="str">
        <f t="shared" si="208"/>
        <v/>
      </c>
      <c r="U2149" s="41" t="str">
        <f t="shared" si="209"/>
        <v/>
      </c>
      <c r="V2149" s="36" t="str">
        <f t="shared" si="210"/>
        <v/>
      </c>
      <c r="W2149" s="36" t="str">
        <f t="shared" si="211"/>
        <v/>
      </c>
      <c r="X2149" s="31"/>
      <c r="Y2149" s="31"/>
      <c r="Z2149" s="31" t="s">
        <v>11838</v>
      </c>
      <c r="AA2149" s="31">
        <v>2148</v>
      </c>
      <c r="AB2149" s="31"/>
      <c r="AC2149" s="31"/>
      <c r="AD2149" s="31"/>
      <c r="AE2149" s="31"/>
      <c r="AF2149" s="31"/>
    </row>
    <row r="2150" spans="1:32">
      <c r="A2150" s="31" t="str">
        <f>IF((Rapportage!A2150)="","",_xlfn.CONCAT(REPT("0",4-LEN(Rapportage!A2150)),Rapportage!A2150))</f>
        <v/>
      </c>
      <c r="B2150" s="31" t="s">
        <v>6453</v>
      </c>
      <c r="C2150" s="31" t="str">
        <f>IF((Rapportage!C2150)="","",_xlfn.CONCAT(REPT("0",10-LEN(Rapportage!C2150)),Rapportage!C2150))</f>
        <v/>
      </c>
      <c r="D2150" s="31" t="s">
        <v>6454</v>
      </c>
      <c r="E2150" s="31" t="s">
        <v>19731</v>
      </c>
      <c r="F2150" s="31" t="s">
        <v>17209</v>
      </c>
      <c r="G2150" s="31" t="s">
        <v>6455</v>
      </c>
      <c r="H2150" s="31" t="s">
        <v>11839</v>
      </c>
      <c r="I2150" s="31">
        <v>1766</v>
      </c>
      <c r="J2150" s="31" t="e">
        <f ca="1">IF(($AB$2-$AA$2) &gt;= 0,IF(LEN(TEXT((V2150)*100,"00000"))=3,_xlfn.CONCAT(0,TEXT((V2150)*100,"00000")),TEXT((V2150)*100,"00000")),empty)</f>
        <v>#NAME?</v>
      </c>
      <c r="K2150" s="31" t="str">
        <f t="shared" si="207"/>
        <v/>
      </c>
      <c r="L2150" s="31" t="s">
        <v>14690</v>
      </c>
      <c r="M2150" s="31"/>
      <c r="N2150" s="33" t="e">
        <f>MOD(Rapportage!H2150-Rapportage!F2150,1)-P2150</f>
        <v>#VALUE!</v>
      </c>
      <c r="O2150" s="31" t="str">
        <f>IF(Rapportage!G2150="","",Rapportage!G2150-Rapportage!E2150)</f>
        <v/>
      </c>
      <c r="P2150" s="35" t="str">
        <f>IF(Rapportage!K2150="","",(Rapportage!K2150*60)/1440)</f>
        <v/>
      </c>
      <c r="Q2150" s="40" t="str">
        <f>IF(O2150=1,1-((Rapportage!F1339-$X$2)),"")</f>
        <v/>
      </c>
      <c r="R2150" s="40" t="str">
        <f t="shared" si="206"/>
        <v/>
      </c>
      <c r="S2150" s="35" t="str">
        <f>IF(OR(O2150=1,Rapportage!H2150&lt;$X$3),IF(Rapportage!H2150&lt;"00:01","",(Rapportage!H2150-$X$2)),"")</f>
        <v/>
      </c>
      <c r="T2150" s="36" t="str">
        <f t="shared" si="208"/>
        <v/>
      </c>
      <c r="U2150" s="41" t="str">
        <f t="shared" si="209"/>
        <v/>
      </c>
      <c r="V2150" s="36" t="str">
        <f t="shared" si="210"/>
        <v/>
      </c>
      <c r="W2150" s="36" t="str">
        <f t="shared" si="211"/>
        <v/>
      </c>
      <c r="X2150" s="31"/>
      <c r="Y2150" s="31"/>
      <c r="Z2150" s="31" t="s">
        <v>11840</v>
      </c>
      <c r="AA2150" s="31">
        <v>2149</v>
      </c>
      <c r="AB2150" s="31"/>
      <c r="AC2150" s="31"/>
      <c r="AD2150" s="31"/>
      <c r="AE2150" s="31"/>
      <c r="AF2150" s="31"/>
    </row>
    <row r="2151" spans="1:32">
      <c r="A2151" s="31" t="str">
        <f>IF((Rapportage!A2151)="","",_xlfn.CONCAT(REPT("0",4-LEN(Rapportage!A2151)),Rapportage!A2151))</f>
        <v/>
      </c>
      <c r="B2151" s="31" t="s">
        <v>6456</v>
      </c>
      <c r="C2151" s="31" t="str">
        <f>IF((Rapportage!C2151)="","",_xlfn.CONCAT(REPT("0",10-LEN(Rapportage!C2151)),Rapportage!C2151))</f>
        <v/>
      </c>
      <c r="D2151" s="31" t="s">
        <v>6457</v>
      </c>
      <c r="E2151" s="31" t="s">
        <v>19732</v>
      </c>
      <c r="F2151" s="31" t="s">
        <v>17210</v>
      </c>
      <c r="G2151" s="31" t="s">
        <v>6458</v>
      </c>
      <c r="H2151" s="31" t="s">
        <v>11841</v>
      </c>
      <c r="I2151" s="31">
        <v>1766</v>
      </c>
      <c r="J2151" s="31" t="e">
        <f ca="1">IF(($AB$2-$AA$2) &gt;= 0,IF(LEN(TEXT((V2151)*100,"00000"))=3,_xlfn.CONCAT(0,TEXT((V2151)*100,"00000")),TEXT((V2151)*100,"00000")),empty)</f>
        <v>#NAME?</v>
      </c>
      <c r="K2151" s="31" t="str">
        <f t="shared" si="207"/>
        <v/>
      </c>
      <c r="L2151" s="31" t="s">
        <v>14691</v>
      </c>
      <c r="M2151" s="31"/>
      <c r="N2151" s="33" t="e">
        <f>MOD(Rapportage!H2151-Rapportage!F2151,1)-P2151</f>
        <v>#VALUE!</v>
      </c>
      <c r="O2151" s="31" t="str">
        <f>IF(Rapportage!G2151="","",Rapportage!G2151-Rapportage!E2151)</f>
        <v/>
      </c>
      <c r="P2151" s="35" t="str">
        <f>IF(Rapportage!K2151="","",(Rapportage!K2151*60)/1440)</f>
        <v/>
      </c>
      <c r="Q2151" s="40" t="str">
        <f>IF(O2151=1,1-((Rapportage!F1340-$X$2)),"")</f>
        <v/>
      </c>
      <c r="R2151" s="40" t="str">
        <f t="shared" si="206"/>
        <v/>
      </c>
      <c r="S2151" s="35" t="str">
        <f>IF(OR(O2151=1,Rapportage!H2151&lt;$X$3),IF(Rapportage!H2151&lt;"00:01","",(Rapportage!H2151-$X$2)),"")</f>
        <v/>
      </c>
      <c r="T2151" s="36" t="str">
        <f t="shared" si="208"/>
        <v/>
      </c>
      <c r="U2151" s="41" t="str">
        <f t="shared" si="209"/>
        <v/>
      </c>
      <c r="V2151" s="36" t="str">
        <f t="shared" si="210"/>
        <v/>
      </c>
      <c r="W2151" s="36" t="str">
        <f t="shared" si="211"/>
        <v/>
      </c>
      <c r="X2151" s="31"/>
      <c r="Y2151" s="31"/>
      <c r="Z2151" s="31" t="s">
        <v>11842</v>
      </c>
      <c r="AA2151" s="31">
        <v>2150</v>
      </c>
      <c r="AB2151" s="31"/>
      <c r="AC2151" s="31"/>
      <c r="AD2151" s="31"/>
      <c r="AE2151" s="31"/>
      <c r="AF2151" s="31"/>
    </row>
    <row r="2152" spans="1:32">
      <c r="A2152" s="31" t="str">
        <f>IF((Rapportage!A2152)="","",_xlfn.CONCAT(REPT("0",4-LEN(Rapportage!A2152)),Rapportage!A2152))</f>
        <v/>
      </c>
      <c r="B2152" s="31" t="s">
        <v>6459</v>
      </c>
      <c r="C2152" s="31" t="str">
        <f>IF((Rapportage!C2152)="","",_xlfn.CONCAT(REPT("0",10-LEN(Rapportage!C2152)),Rapportage!C2152))</f>
        <v/>
      </c>
      <c r="D2152" s="31" t="s">
        <v>6460</v>
      </c>
      <c r="E2152" s="31" t="s">
        <v>19733</v>
      </c>
      <c r="F2152" s="31" t="s">
        <v>17211</v>
      </c>
      <c r="G2152" s="31" t="s">
        <v>6461</v>
      </c>
      <c r="H2152" s="31" t="s">
        <v>11843</v>
      </c>
      <c r="I2152" s="31">
        <v>1766</v>
      </c>
      <c r="J2152" s="31" t="e">
        <f ca="1">IF(($AB$2-$AA$2) &gt;= 0,IF(LEN(TEXT((V2152)*100,"00000"))=3,_xlfn.CONCAT(0,TEXT((V2152)*100,"00000")),TEXT((V2152)*100,"00000")),empty)</f>
        <v>#NAME?</v>
      </c>
      <c r="K2152" s="31" t="str">
        <f t="shared" si="207"/>
        <v/>
      </c>
      <c r="L2152" s="31" t="s">
        <v>14692</v>
      </c>
      <c r="M2152" s="31"/>
      <c r="N2152" s="33" t="e">
        <f>MOD(Rapportage!H2152-Rapportage!F2152,1)-P2152</f>
        <v>#VALUE!</v>
      </c>
      <c r="O2152" s="31" t="str">
        <f>IF(Rapportage!G2152="","",Rapportage!G2152-Rapportage!E2152)</f>
        <v/>
      </c>
      <c r="P2152" s="35" t="str">
        <f>IF(Rapportage!K2152="","",(Rapportage!K2152*60)/1440)</f>
        <v/>
      </c>
      <c r="Q2152" s="40" t="str">
        <f>IF(O2152=1,1-((Rapportage!F1341-$X$2)),"")</f>
        <v/>
      </c>
      <c r="R2152" s="40" t="str">
        <f t="shared" si="206"/>
        <v/>
      </c>
      <c r="S2152" s="35" t="str">
        <f>IF(OR(O2152=1,Rapportage!H2152&lt;$X$3),IF(Rapportage!H2152&lt;"00:01","",(Rapportage!H2152-$X$2)),"")</f>
        <v/>
      </c>
      <c r="T2152" s="36" t="str">
        <f t="shared" si="208"/>
        <v/>
      </c>
      <c r="U2152" s="41" t="str">
        <f t="shared" si="209"/>
        <v/>
      </c>
      <c r="V2152" s="36" t="str">
        <f t="shared" si="210"/>
        <v/>
      </c>
      <c r="W2152" s="36" t="str">
        <f t="shared" si="211"/>
        <v/>
      </c>
      <c r="X2152" s="31"/>
      <c r="Y2152" s="31"/>
      <c r="Z2152" s="31" t="s">
        <v>11844</v>
      </c>
      <c r="AA2152" s="31">
        <v>2151</v>
      </c>
      <c r="AB2152" s="31"/>
      <c r="AC2152" s="31"/>
      <c r="AD2152" s="31"/>
      <c r="AE2152" s="31"/>
      <c r="AF2152" s="31"/>
    </row>
    <row r="2153" spans="1:32">
      <c r="A2153" s="31" t="str">
        <f>IF((Rapportage!A2153)="","",_xlfn.CONCAT(REPT("0",4-LEN(Rapportage!A2153)),Rapportage!A2153))</f>
        <v/>
      </c>
      <c r="B2153" s="31" t="s">
        <v>6462</v>
      </c>
      <c r="C2153" s="31" t="str">
        <f>IF((Rapportage!C2153)="","",_xlfn.CONCAT(REPT("0",10-LEN(Rapportage!C2153)),Rapportage!C2153))</f>
        <v/>
      </c>
      <c r="D2153" s="31" t="s">
        <v>6463</v>
      </c>
      <c r="E2153" s="31" t="s">
        <v>19734</v>
      </c>
      <c r="F2153" s="31" t="s">
        <v>17212</v>
      </c>
      <c r="G2153" s="31" t="s">
        <v>6464</v>
      </c>
      <c r="H2153" s="31" t="s">
        <v>11845</v>
      </c>
      <c r="I2153" s="31">
        <v>1766</v>
      </c>
      <c r="J2153" s="31" t="e">
        <f ca="1">IF(($AB$2-$AA$2) &gt;= 0,IF(LEN(TEXT((V2153)*100,"00000"))=3,_xlfn.CONCAT(0,TEXT((V2153)*100,"00000")),TEXT((V2153)*100,"00000")),empty)</f>
        <v>#NAME?</v>
      </c>
      <c r="K2153" s="31" t="str">
        <f t="shared" si="207"/>
        <v/>
      </c>
      <c r="L2153" s="31" t="s">
        <v>14693</v>
      </c>
      <c r="M2153" s="31"/>
      <c r="N2153" s="33" t="e">
        <f>MOD(Rapportage!H2153-Rapportage!F2153,1)-P2153</f>
        <v>#VALUE!</v>
      </c>
      <c r="O2153" s="31" t="str">
        <f>IF(Rapportage!G2153="","",Rapportage!G2153-Rapportage!E2153)</f>
        <v/>
      </c>
      <c r="P2153" s="35" t="str">
        <f>IF(Rapportage!K2153="","",(Rapportage!K2153*60)/1440)</f>
        <v/>
      </c>
      <c r="Q2153" s="40" t="str">
        <f>IF(O2153=1,1-((Rapportage!F1342-$X$2)),"")</f>
        <v/>
      </c>
      <c r="R2153" s="40" t="str">
        <f t="shared" si="206"/>
        <v/>
      </c>
      <c r="S2153" s="35" t="str">
        <f>IF(OR(O2153=1,Rapportage!H2153&lt;$X$3),IF(Rapportage!H2153&lt;"00:01","",(Rapportage!H2153-$X$2)),"")</f>
        <v/>
      </c>
      <c r="T2153" s="36" t="str">
        <f t="shared" si="208"/>
        <v/>
      </c>
      <c r="U2153" s="41" t="str">
        <f t="shared" si="209"/>
        <v/>
      </c>
      <c r="V2153" s="36" t="str">
        <f t="shared" si="210"/>
        <v/>
      </c>
      <c r="W2153" s="36" t="str">
        <f t="shared" si="211"/>
        <v/>
      </c>
      <c r="X2153" s="31"/>
      <c r="Y2153" s="31"/>
      <c r="Z2153" s="31" t="s">
        <v>11846</v>
      </c>
      <c r="AA2153" s="31">
        <v>2152</v>
      </c>
      <c r="AB2153" s="31"/>
      <c r="AC2153" s="31"/>
      <c r="AD2153" s="31"/>
      <c r="AE2153" s="31"/>
      <c r="AF2153" s="31"/>
    </row>
    <row r="2154" spans="1:32">
      <c r="A2154" s="31" t="str">
        <f>IF((Rapportage!A2154)="","",_xlfn.CONCAT(REPT("0",4-LEN(Rapportage!A2154)),Rapportage!A2154))</f>
        <v/>
      </c>
      <c r="B2154" s="31" t="s">
        <v>6465</v>
      </c>
      <c r="C2154" s="31" t="str">
        <f>IF((Rapportage!C2154)="","",_xlfn.CONCAT(REPT("0",10-LEN(Rapportage!C2154)),Rapportage!C2154))</f>
        <v/>
      </c>
      <c r="D2154" s="31" t="s">
        <v>6466</v>
      </c>
      <c r="E2154" s="31" t="s">
        <v>19735</v>
      </c>
      <c r="F2154" s="31" t="s">
        <v>17213</v>
      </c>
      <c r="G2154" s="31" t="s">
        <v>6467</v>
      </c>
      <c r="H2154" s="31" t="s">
        <v>11847</v>
      </c>
      <c r="I2154" s="31">
        <v>1766</v>
      </c>
      <c r="J2154" s="31" t="e">
        <f ca="1">IF(($AB$2-$AA$2) &gt;= 0,IF(LEN(TEXT((V2154)*100,"00000"))=3,_xlfn.CONCAT(0,TEXT((V2154)*100,"00000")),TEXT((V2154)*100,"00000")),empty)</f>
        <v>#NAME?</v>
      </c>
      <c r="K2154" s="31" t="str">
        <f t="shared" si="207"/>
        <v/>
      </c>
      <c r="L2154" s="31" t="s">
        <v>14694</v>
      </c>
      <c r="M2154" s="31"/>
      <c r="N2154" s="33" t="e">
        <f>MOD(Rapportage!H2154-Rapportage!F2154,1)-P2154</f>
        <v>#VALUE!</v>
      </c>
      <c r="O2154" s="31" t="str">
        <f>IF(Rapportage!G2154="","",Rapportage!G2154-Rapportage!E2154)</f>
        <v/>
      </c>
      <c r="P2154" s="35" t="str">
        <f>IF(Rapportage!K2154="","",(Rapportage!K2154*60)/1440)</f>
        <v/>
      </c>
      <c r="Q2154" s="40" t="str">
        <f>IF(O2154=1,1-((Rapportage!F1343-$X$2)),"")</f>
        <v/>
      </c>
      <c r="R2154" s="40" t="str">
        <f t="shared" si="206"/>
        <v/>
      </c>
      <c r="S2154" s="35" t="str">
        <f>IF(OR(O2154=1,Rapportage!H2154&lt;$X$3),IF(Rapportage!H2154&lt;"00:01","",(Rapportage!H2154-$X$2)),"")</f>
        <v/>
      </c>
      <c r="T2154" s="36" t="str">
        <f t="shared" si="208"/>
        <v/>
      </c>
      <c r="U2154" s="41" t="str">
        <f t="shared" si="209"/>
        <v/>
      </c>
      <c r="V2154" s="36" t="str">
        <f t="shared" si="210"/>
        <v/>
      </c>
      <c r="W2154" s="36" t="str">
        <f t="shared" si="211"/>
        <v/>
      </c>
      <c r="X2154" s="31"/>
      <c r="Y2154" s="31"/>
      <c r="Z2154" s="31" t="s">
        <v>11848</v>
      </c>
      <c r="AA2154" s="31">
        <v>2153</v>
      </c>
      <c r="AB2154" s="31"/>
      <c r="AC2154" s="31"/>
      <c r="AD2154" s="31"/>
      <c r="AE2154" s="31"/>
      <c r="AF2154" s="31"/>
    </row>
    <row r="2155" spans="1:32">
      <c r="A2155" s="31" t="str">
        <f>IF((Rapportage!A2155)="","",_xlfn.CONCAT(REPT("0",4-LEN(Rapportage!A2155)),Rapportage!A2155))</f>
        <v/>
      </c>
      <c r="B2155" s="31" t="s">
        <v>6468</v>
      </c>
      <c r="C2155" s="31" t="str">
        <f>IF((Rapportage!C2155)="","",_xlfn.CONCAT(REPT("0",10-LEN(Rapportage!C2155)),Rapportage!C2155))</f>
        <v/>
      </c>
      <c r="D2155" s="31" t="s">
        <v>6469</v>
      </c>
      <c r="E2155" s="31" t="s">
        <v>19736</v>
      </c>
      <c r="F2155" s="31" t="s">
        <v>17214</v>
      </c>
      <c r="G2155" s="31" t="s">
        <v>6470</v>
      </c>
      <c r="H2155" s="31" t="s">
        <v>11849</v>
      </c>
      <c r="I2155" s="31">
        <v>1766</v>
      </c>
      <c r="J2155" s="31" t="e">
        <f ca="1">IF(($AB$2-$AA$2) &gt;= 0,IF(LEN(TEXT((V2155)*100,"00000"))=3,_xlfn.CONCAT(0,TEXT((V2155)*100,"00000")),TEXT((V2155)*100,"00000")),empty)</f>
        <v>#NAME?</v>
      </c>
      <c r="K2155" s="31" t="str">
        <f t="shared" si="207"/>
        <v/>
      </c>
      <c r="L2155" s="31" t="s">
        <v>14695</v>
      </c>
      <c r="M2155" s="31"/>
      <c r="N2155" s="33" t="e">
        <f>MOD(Rapportage!H2155-Rapportage!F2155,1)-P2155</f>
        <v>#VALUE!</v>
      </c>
      <c r="O2155" s="31" t="str">
        <f>IF(Rapportage!G2155="","",Rapportage!G2155-Rapportage!E2155)</f>
        <v/>
      </c>
      <c r="P2155" s="35" t="str">
        <f>IF(Rapportage!K2155="","",(Rapportage!K2155*60)/1440)</f>
        <v/>
      </c>
      <c r="Q2155" s="40" t="str">
        <f>IF(O2155=1,1-((Rapportage!F1344-$X$2)),"")</f>
        <v/>
      </c>
      <c r="R2155" s="40" t="str">
        <f t="shared" si="206"/>
        <v/>
      </c>
      <c r="S2155" s="35" t="str">
        <f>IF(OR(O2155=1,Rapportage!H2155&lt;$X$3),IF(Rapportage!H2155&lt;"00:01","",(Rapportage!H2155-$X$2)),"")</f>
        <v/>
      </c>
      <c r="T2155" s="36" t="str">
        <f t="shared" si="208"/>
        <v/>
      </c>
      <c r="U2155" s="41" t="str">
        <f t="shared" si="209"/>
        <v/>
      </c>
      <c r="V2155" s="36" t="str">
        <f t="shared" si="210"/>
        <v/>
      </c>
      <c r="W2155" s="36" t="str">
        <f t="shared" si="211"/>
        <v/>
      </c>
      <c r="X2155" s="31"/>
      <c r="Y2155" s="31"/>
      <c r="Z2155" s="31" t="s">
        <v>11850</v>
      </c>
      <c r="AA2155" s="31">
        <v>2154</v>
      </c>
      <c r="AB2155" s="31"/>
      <c r="AC2155" s="31"/>
      <c r="AD2155" s="31"/>
      <c r="AE2155" s="31"/>
      <c r="AF2155" s="31"/>
    </row>
    <row r="2156" spans="1:32">
      <c r="A2156" s="31" t="str">
        <f>IF((Rapportage!A2156)="","",_xlfn.CONCAT(REPT("0",4-LEN(Rapportage!A2156)),Rapportage!A2156))</f>
        <v/>
      </c>
      <c r="B2156" s="31" t="s">
        <v>6471</v>
      </c>
      <c r="C2156" s="31" t="str">
        <f>IF((Rapportage!C2156)="","",_xlfn.CONCAT(REPT("0",10-LEN(Rapportage!C2156)),Rapportage!C2156))</f>
        <v/>
      </c>
      <c r="D2156" s="31" t="s">
        <v>6472</v>
      </c>
      <c r="E2156" s="31" t="s">
        <v>19737</v>
      </c>
      <c r="F2156" s="31" t="s">
        <v>17215</v>
      </c>
      <c r="G2156" s="31" t="s">
        <v>6473</v>
      </c>
      <c r="H2156" s="31" t="s">
        <v>11851</v>
      </c>
      <c r="I2156" s="31">
        <v>1766</v>
      </c>
      <c r="J2156" s="31" t="e">
        <f ca="1">IF(($AB$2-$AA$2) &gt;= 0,IF(LEN(TEXT((V2156)*100,"00000"))=3,_xlfn.CONCAT(0,TEXT((V2156)*100,"00000")),TEXT((V2156)*100,"00000")),empty)</f>
        <v>#NAME?</v>
      </c>
      <c r="K2156" s="31" t="str">
        <f t="shared" si="207"/>
        <v/>
      </c>
      <c r="L2156" s="31" t="s">
        <v>14696</v>
      </c>
      <c r="M2156" s="31"/>
      <c r="N2156" s="33" t="e">
        <f>MOD(Rapportage!H2156-Rapportage!F2156,1)-P2156</f>
        <v>#VALUE!</v>
      </c>
      <c r="O2156" s="31" t="str">
        <f>IF(Rapportage!G2156="","",Rapportage!G2156-Rapportage!E2156)</f>
        <v/>
      </c>
      <c r="P2156" s="35" t="str">
        <f>IF(Rapportage!K2156="","",(Rapportage!K2156*60)/1440)</f>
        <v/>
      </c>
      <c r="Q2156" s="40" t="str">
        <f>IF(O2156=1,1-((Rapportage!F1345-$X$2)),"")</f>
        <v/>
      </c>
      <c r="R2156" s="40" t="str">
        <f t="shared" si="206"/>
        <v/>
      </c>
      <c r="S2156" s="35" t="str">
        <f>IF(OR(O2156=1,Rapportage!H2156&lt;$X$3),IF(Rapportage!H2156&lt;"00:01","",(Rapportage!H2156-$X$2)),"")</f>
        <v/>
      </c>
      <c r="T2156" s="36" t="str">
        <f t="shared" si="208"/>
        <v/>
      </c>
      <c r="U2156" s="41" t="str">
        <f t="shared" si="209"/>
        <v/>
      </c>
      <c r="V2156" s="36" t="str">
        <f t="shared" si="210"/>
        <v/>
      </c>
      <c r="W2156" s="36" t="str">
        <f t="shared" si="211"/>
        <v/>
      </c>
      <c r="X2156" s="31"/>
      <c r="Y2156" s="31"/>
      <c r="Z2156" s="31" t="s">
        <v>11852</v>
      </c>
      <c r="AA2156" s="31">
        <v>2155</v>
      </c>
      <c r="AB2156" s="31"/>
      <c r="AC2156" s="31"/>
      <c r="AD2156" s="31"/>
      <c r="AE2156" s="31"/>
      <c r="AF2156" s="31"/>
    </row>
    <row r="2157" spans="1:32">
      <c r="A2157" s="31" t="str">
        <f>IF((Rapportage!A2157)="","",_xlfn.CONCAT(REPT("0",4-LEN(Rapportage!A2157)),Rapportage!A2157))</f>
        <v/>
      </c>
      <c r="B2157" s="31" t="s">
        <v>6474</v>
      </c>
      <c r="C2157" s="31" t="str">
        <f>IF((Rapportage!C2157)="","",_xlfn.CONCAT(REPT("0",10-LEN(Rapportage!C2157)),Rapportage!C2157))</f>
        <v/>
      </c>
      <c r="D2157" s="31" t="s">
        <v>6475</v>
      </c>
      <c r="E2157" s="31" t="s">
        <v>19738</v>
      </c>
      <c r="F2157" s="31" t="s">
        <v>17216</v>
      </c>
      <c r="G2157" s="31" t="s">
        <v>6476</v>
      </c>
      <c r="H2157" s="31" t="s">
        <v>11853</v>
      </c>
      <c r="I2157" s="31">
        <v>1766</v>
      </c>
      <c r="J2157" s="31" t="e">
        <f ca="1">IF(($AB$2-$AA$2) &gt;= 0,IF(LEN(TEXT((V2157)*100,"00000"))=3,_xlfn.CONCAT(0,TEXT((V2157)*100,"00000")),TEXT((V2157)*100,"00000")),empty)</f>
        <v>#NAME?</v>
      </c>
      <c r="K2157" s="31" t="str">
        <f t="shared" si="207"/>
        <v/>
      </c>
      <c r="L2157" s="31" t="s">
        <v>14697</v>
      </c>
      <c r="M2157" s="31"/>
      <c r="N2157" s="33" t="e">
        <f>MOD(Rapportage!H2157-Rapportage!F2157,1)-P2157</f>
        <v>#VALUE!</v>
      </c>
      <c r="O2157" s="31" t="str">
        <f>IF(Rapportage!G2157="","",Rapportage!G2157-Rapportage!E2157)</f>
        <v/>
      </c>
      <c r="P2157" s="35" t="str">
        <f>IF(Rapportage!K2157="","",(Rapportage!K2157*60)/1440)</f>
        <v/>
      </c>
      <c r="Q2157" s="40" t="str">
        <f>IF(O2157=1,1-((Rapportage!F1346-$X$2)),"")</f>
        <v/>
      </c>
      <c r="R2157" s="40" t="str">
        <f t="shared" si="206"/>
        <v/>
      </c>
      <c r="S2157" s="35" t="str">
        <f>IF(OR(O2157=1,Rapportage!H2157&lt;$X$3),IF(Rapportage!H2157&lt;"00:01","",(Rapportage!H2157-$X$2)),"")</f>
        <v/>
      </c>
      <c r="T2157" s="36" t="str">
        <f t="shared" si="208"/>
        <v/>
      </c>
      <c r="U2157" s="41" t="str">
        <f t="shared" si="209"/>
        <v/>
      </c>
      <c r="V2157" s="36" t="str">
        <f t="shared" si="210"/>
        <v/>
      </c>
      <c r="W2157" s="36" t="str">
        <f t="shared" si="211"/>
        <v/>
      </c>
      <c r="X2157" s="31"/>
      <c r="Y2157" s="31"/>
      <c r="Z2157" s="31" t="s">
        <v>11854</v>
      </c>
      <c r="AA2157" s="31">
        <v>2156</v>
      </c>
      <c r="AB2157" s="31"/>
      <c r="AC2157" s="31"/>
      <c r="AD2157" s="31"/>
      <c r="AE2157" s="31"/>
      <c r="AF2157" s="31"/>
    </row>
    <row r="2158" spans="1:32">
      <c r="A2158" s="31" t="str">
        <f>IF((Rapportage!A2158)="","",_xlfn.CONCAT(REPT("0",4-LEN(Rapportage!A2158)),Rapportage!A2158))</f>
        <v/>
      </c>
      <c r="B2158" s="31" t="s">
        <v>6477</v>
      </c>
      <c r="C2158" s="31" t="str">
        <f>IF((Rapportage!C2158)="","",_xlfn.CONCAT(REPT("0",10-LEN(Rapportage!C2158)),Rapportage!C2158))</f>
        <v/>
      </c>
      <c r="D2158" s="31" t="s">
        <v>6478</v>
      </c>
      <c r="E2158" s="31" t="s">
        <v>19739</v>
      </c>
      <c r="F2158" s="31" t="s">
        <v>17217</v>
      </c>
      <c r="G2158" s="31" t="s">
        <v>6479</v>
      </c>
      <c r="H2158" s="31" t="s">
        <v>11855</v>
      </c>
      <c r="I2158" s="31">
        <v>1766</v>
      </c>
      <c r="J2158" s="31" t="e">
        <f ca="1">IF(($AB$2-$AA$2) &gt;= 0,IF(LEN(TEXT((V2158)*100,"00000"))=3,_xlfn.CONCAT(0,TEXT((V2158)*100,"00000")),TEXT((V2158)*100,"00000")),empty)</f>
        <v>#NAME?</v>
      </c>
      <c r="K2158" s="31" t="str">
        <f t="shared" si="207"/>
        <v/>
      </c>
      <c r="L2158" s="31" t="s">
        <v>14698</v>
      </c>
      <c r="M2158" s="31"/>
      <c r="N2158" s="33" t="e">
        <f>MOD(Rapportage!H2158-Rapportage!F2158,1)-P2158</f>
        <v>#VALUE!</v>
      </c>
      <c r="O2158" s="31" t="str">
        <f>IF(Rapportage!G2158="","",Rapportage!G2158-Rapportage!E2158)</f>
        <v/>
      </c>
      <c r="P2158" s="35" t="str">
        <f>IF(Rapportage!K2158="","",(Rapportage!K2158*60)/1440)</f>
        <v/>
      </c>
      <c r="Q2158" s="40" t="str">
        <f>IF(O2158=1,1-((Rapportage!F1347-$X$2)),"")</f>
        <v/>
      </c>
      <c r="R2158" s="40" t="str">
        <f t="shared" si="206"/>
        <v/>
      </c>
      <c r="S2158" s="35" t="str">
        <f>IF(OR(O2158=1,Rapportage!H2158&lt;$X$3),IF(Rapportage!H2158&lt;"00:01","",(Rapportage!H2158-$X$2)),"")</f>
        <v/>
      </c>
      <c r="T2158" s="36" t="str">
        <f t="shared" si="208"/>
        <v/>
      </c>
      <c r="U2158" s="41" t="str">
        <f t="shared" si="209"/>
        <v/>
      </c>
      <c r="V2158" s="36" t="str">
        <f t="shared" si="210"/>
        <v/>
      </c>
      <c r="W2158" s="36" t="str">
        <f t="shared" si="211"/>
        <v/>
      </c>
      <c r="X2158" s="31"/>
      <c r="Y2158" s="31"/>
      <c r="Z2158" s="31" t="s">
        <v>11856</v>
      </c>
      <c r="AA2158" s="31">
        <v>2157</v>
      </c>
      <c r="AB2158" s="31"/>
      <c r="AC2158" s="31"/>
      <c r="AD2158" s="31"/>
      <c r="AE2158" s="31"/>
      <c r="AF2158" s="31"/>
    </row>
    <row r="2159" spans="1:32">
      <c r="A2159" s="31" t="str">
        <f>IF((Rapportage!A2159)="","",_xlfn.CONCAT(REPT("0",4-LEN(Rapportage!A2159)),Rapportage!A2159))</f>
        <v/>
      </c>
      <c r="B2159" s="31" t="s">
        <v>6480</v>
      </c>
      <c r="C2159" s="31" t="str">
        <f>IF((Rapportage!C2159)="","",_xlfn.CONCAT(REPT("0",10-LEN(Rapportage!C2159)),Rapportage!C2159))</f>
        <v/>
      </c>
      <c r="D2159" s="31" t="s">
        <v>6481</v>
      </c>
      <c r="E2159" s="31" t="s">
        <v>19740</v>
      </c>
      <c r="F2159" s="31" t="s">
        <v>17218</v>
      </c>
      <c r="G2159" s="31" t="s">
        <v>6482</v>
      </c>
      <c r="H2159" s="31" t="s">
        <v>11857</v>
      </c>
      <c r="I2159" s="31">
        <v>1766</v>
      </c>
      <c r="J2159" s="31" t="e">
        <f ca="1">IF(($AB$2-$AA$2) &gt;= 0,IF(LEN(TEXT((V2159)*100,"00000"))=3,_xlfn.CONCAT(0,TEXT((V2159)*100,"00000")),TEXT((V2159)*100,"00000")),empty)</f>
        <v>#NAME?</v>
      </c>
      <c r="K2159" s="31" t="str">
        <f t="shared" si="207"/>
        <v/>
      </c>
      <c r="L2159" s="31" t="s">
        <v>14699</v>
      </c>
      <c r="M2159" s="31"/>
      <c r="N2159" s="33" t="e">
        <f>MOD(Rapportage!H2159-Rapportage!F2159,1)-P2159</f>
        <v>#VALUE!</v>
      </c>
      <c r="O2159" s="31" t="str">
        <f>IF(Rapportage!G2159="","",Rapportage!G2159-Rapportage!E2159)</f>
        <v/>
      </c>
      <c r="P2159" s="35" t="str">
        <f>IF(Rapportage!K2159="","",(Rapportage!K2159*60)/1440)</f>
        <v/>
      </c>
      <c r="Q2159" s="40" t="str">
        <f>IF(O2159=1,1-((Rapportage!F1348-$X$2)),"")</f>
        <v/>
      </c>
      <c r="R2159" s="40" t="str">
        <f t="shared" si="206"/>
        <v/>
      </c>
      <c r="S2159" s="35" t="str">
        <f>IF(OR(O2159=1,Rapportage!H2159&lt;$X$3),IF(Rapportage!H2159&lt;"00:01","",(Rapportage!H2159-$X$2)),"")</f>
        <v/>
      </c>
      <c r="T2159" s="36" t="str">
        <f t="shared" si="208"/>
        <v/>
      </c>
      <c r="U2159" s="41" t="str">
        <f t="shared" si="209"/>
        <v/>
      </c>
      <c r="V2159" s="36" t="str">
        <f t="shared" si="210"/>
        <v/>
      </c>
      <c r="W2159" s="36" t="str">
        <f t="shared" si="211"/>
        <v/>
      </c>
      <c r="X2159" s="31"/>
      <c r="Y2159" s="31"/>
      <c r="Z2159" s="31" t="s">
        <v>11858</v>
      </c>
      <c r="AA2159" s="31">
        <v>2158</v>
      </c>
      <c r="AB2159" s="31"/>
      <c r="AC2159" s="31"/>
      <c r="AD2159" s="31"/>
      <c r="AE2159" s="31"/>
      <c r="AF2159" s="31"/>
    </row>
    <row r="2160" spans="1:32">
      <c r="A2160" s="31" t="str">
        <f>IF((Rapportage!A2160)="","",_xlfn.CONCAT(REPT("0",4-LEN(Rapportage!A2160)),Rapportage!A2160))</f>
        <v/>
      </c>
      <c r="B2160" s="31" t="s">
        <v>6483</v>
      </c>
      <c r="C2160" s="31" t="str">
        <f>IF((Rapportage!C2160)="","",_xlfn.CONCAT(REPT("0",10-LEN(Rapportage!C2160)),Rapportage!C2160))</f>
        <v/>
      </c>
      <c r="D2160" s="31" t="s">
        <v>6484</v>
      </c>
      <c r="E2160" s="31" t="s">
        <v>19741</v>
      </c>
      <c r="F2160" s="31" t="s">
        <v>17219</v>
      </c>
      <c r="G2160" s="31" t="s">
        <v>6485</v>
      </c>
      <c r="H2160" s="31" t="s">
        <v>11859</v>
      </c>
      <c r="I2160" s="31">
        <v>1766</v>
      </c>
      <c r="J2160" s="31" t="e">
        <f ca="1">IF(($AB$2-$AA$2) &gt;= 0,IF(LEN(TEXT((V2160)*100,"00000"))=3,_xlfn.CONCAT(0,TEXT((V2160)*100,"00000")),TEXT((V2160)*100,"00000")),empty)</f>
        <v>#NAME?</v>
      </c>
      <c r="K2160" s="31" t="str">
        <f t="shared" si="207"/>
        <v/>
      </c>
      <c r="L2160" s="31" t="s">
        <v>14700</v>
      </c>
      <c r="M2160" s="31"/>
      <c r="N2160" s="33" t="e">
        <f>MOD(Rapportage!H2160-Rapportage!F2160,1)-P2160</f>
        <v>#VALUE!</v>
      </c>
      <c r="O2160" s="31" t="str">
        <f>IF(Rapportage!G2160="","",Rapportage!G2160-Rapportage!E2160)</f>
        <v/>
      </c>
      <c r="P2160" s="35" t="str">
        <f>IF(Rapportage!K2160="","",(Rapportage!K2160*60)/1440)</f>
        <v/>
      </c>
      <c r="Q2160" s="40" t="str">
        <f>IF(O2160=1,1-((Rapportage!F1349-$X$2)),"")</f>
        <v/>
      </c>
      <c r="R2160" s="40" t="str">
        <f t="shared" si="206"/>
        <v/>
      </c>
      <c r="S2160" s="35" t="str">
        <f>IF(OR(O2160=1,Rapportage!H2160&lt;$X$3),IF(Rapportage!H2160&lt;"00:01","",(Rapportage!H2160-$X$2)),"")</f>
        <v/>
      </c>
      <c r="T2160" s="36" t="str">
        <f t="shared" si="208"/>
        <v/>
      </c>
      <c r="U2160" s="41" t="str">
        <f t="shared" si="209"/>
        <v/>
      </c>
      <c r="V2160" s="36" t="str">
        <f t="shared" si="210"/>
        <v/>
      </c>
      <c r="W2160" s="36" t="str">
        <f t="shared" si="211"/>
        <v/>
      </c>
      <c r="X2160" s="31"/>
      <c r="Y2160" s="31"/>
      <c r="Z2160" s="31" t="s">
        <v>11860</v>
      </c>
      <c r="AA2160" s="31">
        <v>2159</v>
      </c>
      <c r="AB2160" s="31"/>
      <c r="AC2160" s="31"/>
      <c r="AD2160" s="31"/>
      <c r="AE2160" s="31"/>
      <c r="AF2160" s="31"/>
    </row>
    <row r="2161" spans="1:32">
      <c r="A2161" s="31" t="str">
        <f>IF((Rapportage!A2161)="","",_xlfn.CONCAT(REPT("0",4-LEN(Rapportage!A2161)),Rapportage!A2161))</f>
        <v/>
      </c>
      <c r="B2161" s="31" t="s">
        <v>6486</v>
      </c>
      <c r="C2161" s="31" t="str">
        <f>IF((Rapportage!C2161)="","",_xlfn.CONCAT(REPT("0",10-LEN(Rapportage!C2161)),Rapportage!C2161))</f>
        <v/>
      </c>
      <c r="D2161" s="31" t="s">
        <v>6487</v>
      </c>
      <c r="E2161" s="31" t="s">
        <v>19742</v>
      </c>
      <c r="F2161" s="31" t="s">
        <v>17220</v>
      </c>
      <c r="G2161" s="31" t="s">
        <v>6488</v>
      </c>
      <c r="H2161" s="31" t="s">
        <v>11861</v>
      </c>
      <c r="I2161" s="31">
        <v>1766</v>
      </c>
      <c r="J2161" s="31" t="e">
        <f ca="1">IF(($AB$2-$AA$2) &gt;= 0,IF(LEN(TEXT((V2161)*100,"00000"))=3,_xlfn.CONCAT(0,TEXT((V2161)*100,"00000")),TEXT((V2161)*100,"00000")),empty)</f>
        <v>#NAME?</v>
      </c>
      <c r="K2161" s="31" t="str">
        <f t="shared" si="207"/>
        <v/>
      </c>
      <c r="L2161" s="31" t="s">
        <v>14701</v>
      </c>
      <c r="M2161" s="31"/>
      <c r="N2161" s="33" t="e">
        <f>MOD(Rapportage!H2161-Rapportage!F2161,1)-P2161</f>
        <v>#VALUE!</v>
      </c>
      <c r="O2161" s="31" t="str">
        <f>IF(Rapportage!G2161="","",Rapportage!G2161-Rapportage!E2161)</f>
        <v/>
      </c>
      <c r="P2161" s="35" t="str">
        <f>IF(Rapportage!K2161="","",(Rapportage!K2161*60)/1440)</f>
        <v/>
      </c>
      <c r="Q2161" s="40" t="str">
        <f>IF(O2161=1,1-((Rapportage!F1350-$X$2)),"")</f>
        <v/>
      </c>
      <c r="R2161" s="40" t="str">
        <f t="shared" si="206"/>
        <v/>
      </c>
      <c r="S2161" s="35" t="str">
        <f>IF(OR(O2161=1,Rapportage!H2161&lt;$X$3),IF(Rapportage!H2161&lt;"00:01","",(Rapportage!H2161-$X$2)),"")</f>
        <v/>
      </c>
      <c r="T2161" s="36" t="str">
        <f t="shared" si="208"/>
        <v/>
      </c>
      <c r="U2161" s="41" t="str">
        <f t="shared" si="209"/>
        <v/>
      </c>
      <c r="V2161" s="36" t="str">
        <f t="shared" si="210"/>
        <v/>
      </c>
      <c r="W2161" s="36" t="str">
        <f t="shared" si="211"/>
        <v/>
      </c>
      <c r="X2161" s="31"/>
      <c r="Y2161" s="31"/>
      <c r="Z2161" s="31" t="s">
        <v>11862</v>
      </c>
      <c r="AA2161" s="31">
        <v>2160</v>
      </c>
      <c r="AB2161" s="31"/>
      <c r="AC2161" s="31"/>
      <c r="AD2161" s="31"/>
      <c r="AE2161" s="31"/>
      <c r="AF2161" s="31"/>
    </row>
    <row r="2162" spans="1:32">
      <c r="A2162" s="31" t="str">
        <f>IF((Rapportage!A2162)="","",_xlfn.CONCAT(REPT("0",4-LEN(Rapportage!A2162)),Rapportage!A2162))</f>
        <v/>
      </c>
      <c r="B2162" s="31" t="s">
        <v>6489</v>
      </c>
      <c r="C2162" s="31" t="str">
        <f>IF((Rapportage!C2162)="","",_xlfn.CONCAT(REPT("0",10-LEN(Rapportage!C2162)),Rapportage!C2162))</f>
        <v/>
      </c>
      <c r="D2162" s="31" t="s">
        <v>6490</v>
      </c>
      <c r="E2162" s="31" t="s">
        <v>19743</v>
      </c>
      <c r="F2162" s="31" t="s">
        <v>17221</v>
      </c>
      <c r="G2162" s="31" t="s">
        <v>6491</v>
      </c>
      <c r="H2162" s="31" t="s">
        <v>11863</v>
      </c>
      <c r="I2162" s="31">
        <v>1766</v>
      </c>
      <c r="J2162" s="31" t="e">
        <f ca="1">IF(($AB$2-$AA$2) &gt;= 0,IF(LEN(TEXT((V2162)*100,"00000"))=3,_xlfn.CONCAT(0,TEXT((V2162)*100,"00000")),TEXT((V2162)*100,"00000")),empty)</f>
        <v>#NAME?</v>
      </c>
      <c r="K2162" s="31" t="str">
        <f t="shared" si="207"/>
        <v/>
      </c>
      <c r="L2162" s="31" t="s">
        <v>14702</v>
      </c>
      <c r="M2162" s="31"/>
      <c r="N2162" s="33" t="e">
        <f>MOD(Rapportage!H2162-Rapportage!F2162,1)-P2162</f>
        <v>#VALUE!</v>
      </c>
      <c r="O2162" s="31" t="str">
        <f>IF(Rapportage!G2162="","",Rapportage!G2162-Rapportage!E2162)</f>
        <v/>
      </c>
      <c r="P2162" s="35" t="str">
        <f>IF(Rapportage!K2162="","",(Rapportage!K2162*60)/1440)</f>
        <v/>
      </c>
      <c r="Q2162" s="40" t="str">
        <f>IF(O2162=1,1-((Rapportage!F1351-$X$2)),"")</f>
        <v/>
      </c>
      <c r="R2162" s="40" t="str">
        <f t="shared" si="206"/>
        <v/>
      </c>
      <c r="S2162" s="35" t="str">
        <f>IF(OR(O2162=1,Rapportage!H2162&lt;$X$3),IF(Rapportage!H2162&lt;"00:01","",(Rapportage!H2162-$X$2)),"")</f>
        <v/>
      </c>
      <c r="T2162" s="36" t="str">
        <f t="shared" si="208"/>
        <v/>
      </c>
      <c r="U2162" s="41" t="str">
        <f t="shared" si="209"/>
        <v/>
      </c>
      <c r="V2162" s="36" t="str">
        <f t="shared" si="210"/>
        <v/>
      </c>
      <c r="W2162" s="36" t="str">
        <f t="shared" si="211"/>
        <v/>
      </c>
      <c r="X2162" s="31"/>
      <c r="Y2162" s="31"/>
      <c r="Z2162" s="31" t="s">
        <v>11864</v>
      </c>
      <c r="AA2162" s="31">
        <v>2161</v>
      </c>
      <c r="AB2162" s="31"/>
      <c r="AC2162" s="31"/>
      <c r="AD2162" s="31"/>
      <c r="AE2162" s="31"/>
      <c r="AF2162" s="31"/>
    </row>
    <row r="2163" spans="1:32">
      <c r="A2163" s="31" t="str">
        <f>IF((Rapportage!A2163)="","",_xlfn.CONCAT(REPT("0",4-LEN(Rapportage!A2163)),Rapportage!A2163))</f>
        <v/>
      </c>
      <c r="B2163" s="31" t="s">
        <v>6492</v>
      </c>
      <c r="C2163" s="31" t="str">
        <f>IF((Rapportage!C2163)="","",_xlfn.CONCAT(REPT("0",10-LEN(Rapportage!C2163)),Rapportage!C2163))</f>
        <v/>
      </c>
      <c r="D2163" s="31" t="s">
        <v>6493</v>
      </c>
      <c r="E2163" s="31" t="s">
        <v>19744</v>
      </c>
      <c r="F2163" s="31" t="s">
        <v>17222</v>
      </c>
      <c r="G2163" s="31" t="s">
        <v>6494</v>
      </c>
      <c r="H2163" s="31" t="s">
        <v>11865</v>
      </c>
      <c r="I2163" s="31">
        <v>1766</v>
      </c>
      <c r="J2163" s="31" t="e">
        <f ca="1">IF(($AB$2-$AA$2) &gt;= 0,IF(LEN(TEXT((V2163)*100,"00000"))=3,_xlfn.CONCAT(0,TEXT((V2163)*100,"00000")),TEXT((V2163)*100,"00000")),empty)</f>
        <v>#NAME?</v>
      </c>
      <c r="K2163" s="31" t="str">
        <f t="shared" si="207"/>
        <v/>
      </c>
      <c r="L2163" s="31" t="s">
        <v>14703</v>
      </c>
      <c r="M2163" s="31"/>
      <c r="N2163" s="33" t="e">
        <f>MOD(Rapportage!H2163-Rapportage!F2163,1)-P2163</f>
        <v>#VALUE!</v>
      </c>
      <c r="O2163" s="31" t="str">
        <f>IF(Rapportage!G2163="","",Rapportage!G2163-Rapportage!E2163)</f>
        <v/>
      </c>
      <c r="P2163" s="35" t="str">
        <f>IF(Rapportage!K2163="","",(Rapportage!K2163*60)/1440)</f>
        <v/>
      </c>
      <c r="Q2163" s="40" t="str">
        <f>IF(O2163=1,1-((Rapportage!F1352-$X$2)),"")</f>
        <v/>
      </c>
      <c r="R2163" s="40" t="str">
        <f t="shared" si="206"/>
        <v/>
      </c>
      <c r="S2163" s="35" t="str">
        <f>IF(OR(O2163=1,Rapportage!H2163&lt;$X$3),IF(Rapportage!H2163&lt;"00:01","",(Rapportage!H2163-$X$2)),"")</f>
        <v/>
      </c>
      <c r="T2163" s="36" t="str">
        <f t="shared" si="208"/>
        <v/>
      </c>
      <c r="U2163" s="41" t="str">
        <f t="shared" si="209"/>
        <v/>
      </c>
      <c r="V2163" s="36" t="str">
        <f t="shared" si="210"/>
        <v/>
      </c>
      <c r="W2163" s="36" t="str">
        <f t="shared" si="211"/>
        <v/>
      </c>
      <c r="X2163" s="31"/>
      <c r="Y2163" s="31"/>
      <c r="Z2163" s="31" t="s">
        <v>11866</v>
      </c>
      <c r="AA2163" s="31">
        <v>2162</v>
      </c>
      <c r="AB2163" s="31"/>
      <c r="AC2163" s="31"/>
      <c r="AD2163" s="31"/>
      <c r="AE2163" s="31"/>
      <c r="AF2163" s="31"/>
    </row>
    <row r="2164" spans="1:32">
      <c r="A2164" s="31" t="str">
        <f>IF((Rapportage!A2164)="","",_xlfn.CONCAT(REPT("0",4-LEN(Rapportage!A2164)),Rapportage!A2164))</f>
        <v/>
      </c>
      <c r="B2164" s="31" t="s">
        <v>6495</v>
      </c>
      <c r="C2164" s="31" t="str">
        <f>IF((Rapportage!C2164)="","",_xlfn.CONCAT(REPT("0",10-LEN(Rapportage!C2164)),Rapportage!C2164))</f>
        <v/>
      </c>
      <c r="D2164" s="31" t="s">
        <v>6496</v>
      </c>
      <c r="E2164" s="31" t="s">
        <v>19745</v>
      </c>
      <c r="F2164" s="31" t="s">
        <v>17223</v>
      </c>
      <c r="G2164" s="31" t="s">
        <v>6497</v>
      </c>
      <c r="H2164" s="31" t="s">
        <v>11867</v>
      </c>
      <c r="I2164" s="31">
        <v>1766</v>
      </c>
      <c r="J2164" s="31" t="e">
        <f ca="1">IF(($AB$2-$AA$2) &gt;= 0,IF(LEN(TEXT((V2164)*100,"00000"))=3,_xlfn.CONCAT(0,TEXT((V2164)*100,"00000")),TEXT((V2164)*100,"00000")),empty)</f>
        <v>#NAME?</v>
      </c>
      <c r="K2164" s="31" t="str">
        <f t="shared" si="207"/>
        <v/>
      </c>
      <c r="L2164" s="31" t="s">
        <v>14704</v>
      </c>
      <c r="M2164" s="31"/>
      <c r="N2164" s="33" t="e">
        <f>MOD(Rapportage!H2164-Rapportage!F2164,1)-P2164</f>
        <v>#VALUE!</v>
      </c>
      <c r="O2164" s="31" t="str">
        <f>IF(Rapportage!G2164="","",Rapportage!G2164-Rapportage!E2164)</f>
        <v/>
      </c>
      <c r="P2164" s="35" t="str">
        <f>IF(Rapportage!K2164="","",(Rapportage!K2164*60)/1440)</f>
        <v/>
      </c>
      <c r="Q2164" s="40" t="str">
        <f>IF(O2164=1,1-((Rapportage!F1353-$X$2)),"")</f>
        <v/>
      </c>
      <c r="R2164" s="40" t="str">
        <f t="shared" si="206"/>
        <v/>
      </c>
      <c r="S2164" s="35" t="str">
        <f>IF(OR(O2164=1,Rapportage!H2164&lt;$X$3),IF(Rapportage!H2164&lt;"00:01","",(Rapportage!H2164-$X$2)),"")</f>
        <v/>
      </c>
      <c r="T2164" s="36" t="str">
        <f t="shared" si="208"/>
        <v/>
      </c>
      <c r="U2164" s="41" t="str">
        <f t="shared" si="209"/>
        <v/>
      </c>
      <c r="V2164" s="36" t="str">
        <f t="shared" si="210"/>
        <v/>
      </c>
      <c r="W2164" s="36" t="str">
        <f t="shared" si="211"/>
        <v/>
      </c>
      <c r="X2164" s="31"/>
      <c r="Y2164" s="31"/>
      <c r="Z2164" s="31" t="s">
        <v>11868</v>
      </c>
      <c r="AA2164" s="31">
        <v>2163</v>
      </c>
      <c r="AB2164" s="31"/>
      <c r="AC2164" s="31"/>
      <c r="AD2164" s="31"/>
      <c r="AE2164" s="31"/>
      <c r="AF2164" s="31"/>
    </row>
    <row r="2165" spans="1:32">
      <c r="A2165" s="31" t="str">
        <f>IF((Rapportage!A2165)="","",_xlfn.CONCAT(REPT("0",4-LEN(Rapportage!A2165)),Rapportage!A2165))</f>
        <v/>
      </c>
      <c r="B2165" s="31" t="s">
        <v>6498</v>
      </c>
      <c r="C2165" s="31" t="str">
        <f>IF((Rapportage!C2165)="","",_xlfn.CONCAT(REPT("0",10-LEN(Rapportage!C2165)),Rapportage!C2165))</f>
        <v/>
      </c>
      <c r="D2165" s="31" t="s">
        <v>6499</v>
      </c>
      <c r="E2165" s="31" t="s">
        <v>19746</v>
      </c>
      <c r="F2165" s="31" t="s">
        <v>17224</v>
      </c>
      <c r="G2165" s="31" t="s">
        <v>6500</v>
      </c>
      <c r="H2165" s="31" t="s">
        <v>11869</v>
      </c>
      <c r="I2165" s="31">
        <v>1766</v>
      </c>
      <c r="J2165" s="31" t="e">
        <f ca="1">IF(($AB$2-$AA$2) &gt;= 0,IF(LEN(TEXT((V2165)*100,"00000"))=3,_xlfn.CONCAT(0,TEXT((V2165)*100,"00000")),TEXT((V2165)*100,"00000")),empty)</f>
        <v>#NAME?</v>
      </c>
      <c r="K2165" s="31" t="str">
        <f t="shared" si="207"/>
        <v/>
      </c>
      <c r="L2165" s="31" t="s">
        <v>14705</v>
      </c>
      <c r="M2165" s="31"/>
      <c r="N2165" s="33" t="e">
        <f>MOD(Rapportage!H2165-Rapportage!F2165,1)-P2165</f>
        <v>#VALUE!</v>
      </c>
      <c r="O2165" s="31" t="str">
        <f>IF(Rapportage!G2165="","",Rapportage!G2165-Rapportage!E2165)</f>
        <v/>
      </c>
      <c r="P2165" s="35" t="str">
        <f>IF(Rapportage!K2165="","",(Rapportage!K2165*60)/1440)</f>
        <v/>
      </c>
      <c r="Q2165" s="40" t="str">
        <f>IF(O2165=1,1-((Rapportage!F1354-$X$2)),"")</f>
        <v/>
      </c>
      <c r="R2165" s="40" t="str">
        <f t="shared" si="206"/>
        <v/>
      </c>
      <c r="S2165" s="35" t="str">
        <f>IF(OR(O2165=1,Rapportage!H2165&lt;$X$3),IF(Rapportage!H2165&lt;"00:01","",(Rapportage!H2165-$X$2)),"")</f>
        <v/>
      </c>
      <c r="T2165" s="36" t="str">
        <f t="shared" si="208"/>
        <v/>
      </c>
      <c r="U2165" s="41" t="str">
        <f t="shared" si="209"/>
        <v/>
      </c>
      <c r="V2165" s="36" t="str">
        <f t="shared" si="210"/>
        <v/>
      </c>
      <c r="W2165" s="36" t="str">
        <f t="shared" si="211"/>
        <v/>
      </c>
      <c r="X2165" s="31"/>
      <c r="Y2165" s="31"/>
      <c r="Z2165" s="31" t="s">
        <v>11870</v>
      </c>
      <c r="AA2165" s="31">
        <v>2164</v>
      </c>
      <c r="AB2165" s="31"/>
      <c r="AC2165" s="31"/>
      <c r="AD2165" s="31"/>
      <c r="AE2165" s="31"/>
      <c r="AF2165" s="31"/>
    </row>
    <row r="2166" spans="1:32">
      <c r="A2166" s="31" t="str">
        <f>IF((Rapportage!A2166)="","",_xlfn.CONCAT(REPT("0",4-LEN(Rapportage!A2166)),Rapportage!A2166))</f>
        <v/>
      </c>
      <c r="B2166" s="31" t="s">
        <v>6501</v>
      </c>
      <c r="C2166" s="31" t="str">
        <f>IF((Rapportage!C2166)="","",_xlfn.CONCAT(REPT("0",10-LEN(Rapportage!C2166)),Rapportage!C2166))</f>
        <v/>
      </c>
      <c r="D2166" s="31" t="s">
        <v>6502</v>
      </c>
      <c r="E2166" s="31" t="s">
        <v>19747</v>
      </c>
      <c r="F2166" s="31" t="s">
        <v>17225</v>
      </c>
      <c r="G2166" s="31" t="s">
        <v>6503</v>
      </c>
      <c r="H2166" s="31" t="s">
        <v>11871</v>
      </c>
      <c r="I2166" s="31">
        <v>1766</v>
      </c>
      <c r="J2166" s="31" t="e">
        <f ca="1">IF(($AB$2-$AA$2) &gt;= 0,IF(LEN(TEXT((V2166)*100,"00000"))=3,_xlfn.CONCAT(0,TEXT((V2166)*100,"00000")),TEXT((V2166)*100,"00000")),empty)</f>
        <v>#NAME?</v>
      </c>
      <c r="K2166" s="31" t="str">
        <f t="shared" si="207"/>
        <v/>
      </c>
      <c r="L2166" s="31" t="s">
        <v>14706</v>
      </c>
      <c r="M2166" s="31"/>
      <c r="N2166" s="33" t="e">
        <f>MOD(Rapportage!H2166-Rapportage!F2166,1)-P2166</f>
        <v>#VALUE!</v>
      </c>
      <c r="O2166" s="31" t="str">
        <f>IF(Rapportage!G2166="","",Rapportage!G2166-Rapportage!E2166)</f>
        <v/>
      </c>
      <c r="P2166" s="35" t="str">
        <f>IF(Rapportage!K2166="","",(Rapportage!K2166*60)/1440)</f>
        <v/>
      </c>
      <c r="Q2166" s="40" t="str">
        <f>IF(O2166=1,1-((Rapportage!F1355-$X$2)),"")</f>
        <v/>
      </c>
      <c r="R2166" s="40" t="str">
        <f t="shared" si="206"/>
        <v/>
      </c>
      <c r="S2166" s="35" t="str">
        <f>IF(OR(O2166=1,Rapportage!H2166&lt;$X$3),IF(Rapportage!H2166&lt;"00:01","",(Rapportage!H2166-$X$2)),"")</f>
        <v/>
      </c>
      <c r="T2166" s="36" t="str">
        <f t="shared" si="208"/>
        <v/>
      </c>
      <c r="U2166" s="41" t="str">
        <f t="shared" si="209"/>
        <v/>
      </c>
      <c r="V2166" s="36" t="str">
        <f t="shared" si="210"/>
        <v/>
      </c>
      <c r="W2166" s="36" t="str">
        <f t="shared" si="211"/>
        <v/>
      </c>
      <c r="X2166" s="31"/>
      <c r="Y2166" s="31"/>
      <c r="Z2166" s="31" t="s">
        <v>11872</v>
      </c>
      <c r="AA2166" s="31">
        <v>2165</v>
      </c>
      <c r="AB2166" s="31"/>
      <c r="AC2166" s="31"/>
      <c r="AD2166" s="31"/>
      <c r="AE2166" s="31"/>
      <c r="AF2166" s="31"/>
    </row>
    <row r="2167" spans="1:32">
      <c r="A2167" s="31" t="str">
        <f>IF((Rapportage!A2167)="","",_xlfn.CONCAT(REPT("0",4-LEN(Rapportage!A2167)),Rapportage!A2167))</f>
        <v/>
      </c>
      <c r="B2167" s="31" t="s">
        <v>6504</v>
      </c>
      <c r="C2167" s="31" t="str">
        <f>IF((Rapportage!C2167)="","",_xlfn.CONCAT(REPT("0",10-LEN(Rapportage!C2167)),Rapportage!C2167))</f>
        <v/>
      </c>
      <c r="D2167" s="31" t="s">
        <v>6505</v>
      </c>
      <c r="E2167" s="31" t="s">
        <v>19748</v>
      </c>
      <c r="F2167" s="31" t="s">
        <v>17226</v>
      </c>
      <c r="G2167" s="31" t="s">
        <v>6506</v>
      </c>
      <c r="H2167" s="31" t="s">
        <v>11873</v>
      </c>
      <c r="I2167" s="31">
        <v>1766</v>
      </c>
      <c r="J2167" s="31" t="e">
        <f ca="1">IF(($AB$2-$AA$2) &gt;= 0,IF(LEN(TEXT((V2167)*100,"00000"))=3,_xlfn.CONCAT(0,TEXT((V2167)*100,"00000")),TEXT((V2167)*100,"00000")),empty)</f>
        <v>#NAME?</v>
      </c>
      <c r="K2167" s="31" t="str">
        <f t="shared" si="207"/>
        <v/>
      </c>
      <c r="L2167" s="31" t="s">
        <v>14707</v>
      </c>
      <c r="M2167" s="31"/>
      <c r="N2167" s="33" t="e">
        <f>MOD(Rapportage!H2167-Rapportage!F2167,1)-P2167</f>
        <v>#VALUE!</v>
      </c>
      <c r="O2167" s="31" t="str">
        <f>IF(Rapportage!G2167="","",Rapportage!G2167-Rapportage!E2167)</f>
        <v/>
      </c>
      <c r="P2167" s="35" t="str">
        <f>IF(Rapportage!K2167="","",(Rapportage!K2167*60)/1440)</f>
        <v/>
      </c>
      <c r="Q2167" s="40" t="str">
        <f>IF(O2167=1,1-((Rapportage!F1356-$X$2)),"")</f>
        <v/>
      </c>
      <c r="R2167" s="40" t="str">
        <f t="shared" si="206"/>
        <v/>
      </c>
      <c r="S2167" s="35" t="str">
        <f>IF(OR(O2167=1,Rapportage!H2167&lt;$X$3),IF(Rapportage!H2167&lt;"00:01","",(Rapportage!H2167-$X$2)),"")</f>
        <v/>
      </c>
      <c r="T2167" s="36" t="str">
        <f t="shared" si="208"/>
        <v/>
      </c>
      <c r="U2167" s="41" t="str">
        <f t="shared" si="209"/>
        <v/>
      </c>
      <c r="V2167" s="36" t="str">
        <f t="shared" si="210"/>
        <v/>
      </c>
      <c r="W2167" s="36" t="str">
        <f t="shared" si="211"/>
        <v/>
      </c>
      <c r="X2167" s="31"/>
      <c r="Y2167" s="31"/>
      <c r="Z2167" s="31" t="s">
        <v>11874</v>
      </c>
      <c r="AA2167" s="31">
        <v>2166</v>
      </c>
      <c r="AB2167" s="31"/>
      <c r="AC2167" s="31"/>
      <c r="AD2167" s="31"/>
      <c r="AE2167" s="31"/>
      <c r="AF2167" s="31"/>
    </row>
    <row r="2168" spans="1:32">
      <c r="A2168" s="31" t="str">
        <f>IF((Rapportage!A2168)="","",_xlfn.CONCAT(REPT("0",4-LEN(Rapportage!A2168)),Rapportage!A2168))</f>
        <v/>
      </c>
      <c r="B2168" s="31" t="s">
        <v>6507</v>
      </c>
      <c r="C2168" s="31" t="str">
        <f>IF((Rapportage!C2168)="","",_xlfn.CONCAT(REPT("0",10-LEN(Rapportage!C2168)),Rapportage!C2168))</f>
        <v/>
      </c>
      <c r="D2168" s="31" t="s">
        <v>6508</v>
      </c>
      <c r="E2168" s="31" t="s">
        <v>19749</v>
      </c>
      <c r="F2168" s="31" t="s">
        <v>17227</v>
      </c>
      <c r="G2168" s="31" t="s">
        <v>6509</v>
      </c>
      <c r="H2168" s="31" t="s">
        <v>11875</v>
      </c>
      <c r="I2168" s="31">
        <v>1766</v>
      </c>
      <c r="J2168" s="31" t="e">
        <f ca="1">IF(($AB$2-$AA$2) &gt;= 0,IF(LEN(TEXT((V2168)*100,"00000"))=3,_xlfn.CONCAT(0,TEXT((V2168)*100,"00000")),TEXT((V2168)*100,"00000")),empty)</f>
        <v>#NAME?</v>
      </c>
      <c r="K2168" s="31" t="str">
        <f t="shared" si="207"/>
        <v/>
      </c>
      <c r="L2168" s="31" t="s">
        <v>14708</v>
      </c>
      <c r="M2168" s="31"/>
      <c r="N2168" s="33" t="e">
        <f>MOD(Rapportage!H2168-Rapportage!F2168,1)-P2168</f>
        <v>#VALUE!</v>
      </c>
      <c r="O2168" s="31" t="str">
        <f>IF(Rapportage!G2168="","",Rapportage!G2168-Rapportage!E2168)</f>
        <v/>
      </c>
      <c r="P2168" s="35" t="str">
        <f>IF(Rapportage!K2168="","",(Rapportage!K2168*60)/1440)</f>
        <v/>
      </c>
      <c r="Q2168" s="40" t="str">
        <f>IF(O2168=1,1-((Rapportage!F1357-$X$2)),"")</f>
        <v/>
      </c>
      <c r="R2168" s="40" t="str">
        <f t="shared" si="206"/>
        <v/>
      </c>
      <c r="S2168" s="35" t="str">
        <f>IF(OR(O2168=1,Rapportage!H2168&lt;$X$3),IF(Rapportage!H2168&lt;"00:01","",(Rapportage!H2168-$X$2)),"")</f>
        <v/>
      </c>
      <c r="T2168" s="36" t="str">
        <f t="shared" si="208"/>
        <v/>
      </c>
      <c r="U2168" s="41" t="str">
        <f t="shared" si="209"/>
        <v/>
      </c>
      <c r="V2168" s="36" t="str">
        <f t="shared" si="210"/>
        <v/>
      </c>
      <c r="W2168" s="36" t="str">
        <f t="shared" si="211"/>
        <v/>
      </c>
      <c r="X2168" s="31"/>
      <c r="Y2168" s="31"/>
      <c r="Z2168" s="31" t="s">
        <v>11876</v>
      </c>
      <c r="AA2168" s="31">
        <v>2167</v>
      </c>
      <c r="AB2168" s="31"/>
      <c r="AC2168" s="31"/>
      <c r="AD2168" s="31"/>
      <c r="AE2168" s="31"/>
      <c r="AF2168" s="31"/>
    </row>
    <row r="2169" spans="1:32">
      <c r="A2169" s="31" t="str">
        <f>IF((Rapportage!A2169)="","",_xlfn.CONCAT(REPT("0",4-LEN(Rapportage!A2169)),Rapportage!A2169))</f>
        <v/>
      </c>
      <c r="B2169" s="31" t="s">
        <v>6510</v>
      </c>
      <c r="C2169" s="31" t="str">
        <f>IF((Rapportage!C2169)="","",_xlfn.CONCAT(REPT("0",10-LEN(Rapportage!C2169)),Rapportage!C2169))</f>
        <v/>
      </c>
      <c r="D2169" s="31" t="s">
        <v>6511</v>
      </c>
      <c r="E2169" s="31" t="s">
        <v>19750</v>
      </c>
      <c r="F2169" s="31" t="s">
        <v>17228</v>
      </c>
      <c r="G2169" s="31" t="s">
        <v>6512</v>
      </c>
      <c r="H2169" s="31" t="s">
        <v>11877</v>
      </c>
      <c r="I2169" s="31">
        <v>1766</v>
      </c>
      <c r="J2169" s="31" t="e">
        <f ca="1">IF(($AB$2-$AA$2) &gt;= 0,IF(LEN(TEXT((V2169)*100,"00000"))=3,_xlfn.CONCAT(0,TEXT((V2169)*100,"00000")),TEXT((V2169)*100,"00000")),empty)</f>
        <v>#NAME?</v>
      </c>
      <c r="K2169" s="31" t="str">
        <f t="shared" si="207"/>
        <v/>
      </c>
      <c r="L2169" s="31" t="s">
        <v>14709</v>
      </c>
      <c r="M2169" s="31"/>
      <c r="N2169" s="33" t="e">
        <f>MOD(Rapportage!H2169-Rapportage!F2169,1)-P2169</f>
        <v>#VALUE!</v>
      </c>
      <c r="O2169" s="31" t="str">
        <f>IF(Rapportage!G2169="","",Rapportage!G2169-Rapportage!E2169)</f>
        <v/>
      </c>
      <c r="P2169" s="35" t="str">
        <f>IF(Rapportage!K2169="","",(Rapportage!K2169*60)/1440)</f>
        <v/>
      </c>
      <c r="Q2169" s="40" t="str">
        <f>IF(O2169=1,1-((Rapportage!F1358-$X$2)),"")</f>
        <v/>
      </c>
      <c r="R2169" s="40" t="str">
        <f t="shared" si="206"/>
        <v/>
      </c>
      <c r="S2169" s="35" t="str">
        <f>IF(OR(O2169=1,Rapportage!H2169&lt;$X$3),IF(Rapportage!H2169&lt;"00:01","",(Rapportage!H2169-$X$2)),"")</f>
        <v/>
      </c>
      <c r="T2169" s="36" t="str">
        <f t="shared" si="208"/>
        <v/>
      </c>
      <c r="U2169" s="41" t="str">
        <f t="shared" si="209"/>
        <v/>
      </c>
      <c r="V2169" s="36" t="str">
        <f t="shared" si="210"/>
        <v/>
      </c>
      <c r="W2169" s="36" t="str">
        <f t="shared" si="211"/>
        <v/>
      </c>
      <c r="X2169" s="31"/>
      <c r="Y2169" s="31"/>
      <c r="Z2169" s="31" t="s">
        <v>11878</v>
      </c>
      <c r="AA2169" s="31">
        <v>2168</v>
      </c>
      <c r="AB2169" s="31"/>
      <c r="AC2169" s="31"/>
      <c r="AD2169" s="31"/>
      <c r="AE2169" s="31"/>
      <c r="AF2169" s="31"/>
    </row>
    <row r="2170" spans="1:32">
      <c r="A2170" s="31" t="str">
        <f>IF((Rapportage!A2170)="","",_xlfn.CONCAT(REPT("0",4-LEN(Rapportage!A2170)),Rapportage!A2170))</f>
        <v/>
      </c>
      <c r="B2170" s="31" t="s">
        <v>6513</v>
      </c>
      <c r="C2170" s="31" t="str">
        <f>IF((Rapportage!C2170)="","",_xlfn.CONCAT(REPT("0",10-LEN(Rapportage!C2170)),Rapportage!C2170))</f>
        <v/>
      </c>
      <c r="D2170" s="31" t="s">
        <v>6514</v>
      </c>
      <c r="E2170" s="31" t="s">
        <v>19751</v>
      </c>
      <c r="F2170" s="31" t="s">
        <v>17229</v>
      </c>
      <c r="G2170" s="31" t="s">
        <v>6515</v>
      </c>
      <c r="H2170" s="31" t="s">
        <v>11879</v>
      </c>
      <c r="I2170" s="31">
        <v>1766</v>
      </c>
      <c r="J2170" s="31" t="e">
        <f ca="1">IF(($AB$2-$AA$2) &gt;= 0,IF(LEN(TEXT((V2170)*100,"00000"))=3,_xlfn.CONCAT(0,TEXT((V2170)*100,"00000")),TEXT((V2170)*100,"00000")),empty)</f>
        <v>#NAME?</v>
      </c>
      <c r="K2170" s="31" t="str">
        <f t="shared" si="207"/>
        <v/>
      </c>
      <c r="L2170" s="31" t="s">
        <v>14710</v>
      </c>
      <c r="M2170" s="31"/>
      <c r="N2170" s="33" t="e">
        <f>MOD(Rapportage!H2170-Rapportage!F2170,1)-P2170</f>
        <v>#VALUE!</v>
      </c>
      <c r="O2170" s="31" t="str">
        <f>IF(Rapportage!G2170="","",Rapportage!G2170-Rapportage!E2170)</f>
        <v/>
      </c>
      <c r="P2170" s="35" t="str">
        <f>IF(Rapportage!K2170="","",(Rapportage!K2170*60)/1440)</f>
        <v/>
      </c>
      <c r="Q2170" s="40" t="str">
        <f>IF(O2170=1,1-((Rapportage!F1359-$X$2)),"")</f>
        <v/>
      </c>
      <c r="R2170" s="40" t="str">
        <f t="shared" si="206"/>
        <v/>
      </c>
      <c r="S2170" s="35" t="str">
        <f>IF(OR(O2170=1,Rapportage!H2170&lt;$X$3),IF(Rapportage!H2170&lt;"00:01","",(Rapportage!H2170-$X$2)),"")</f>
        <v/>
      </c>
      <c r="T2170" s="36" t="str">
        <f t="shared" si="208"/>
        <v/>
      </c>
      <c r="U2170" s="41" t="str">
        <f t="shared" si="209"/>
        <v/>
      </c>
      <c r="V2170" s="36" t="str">
        <f t="shared" si="210"/>
        <v/>
      </c>
      <c r="W2170" s="36" t="str">
        <f t="shared" si="211"/>
        <v/>
      </c>
      <c r="X2170" s="31"/>
      <c r="Y2170" s="31"/>
      <c r="Z2170" s="31" t="s">
        <v>11880</v>
      </c>
      <c r="AA2170" s="31">
        <v>2169</v>
      </c>
      <c r="AB2170" s="31"/>
      <c r="AC2170" s="31"/>
      <c r="AD2170" s="31"/>
      <c r="AE2170" s="31"/>
      <c r="AF2170" s="31"/>
    </row>
    <row r="2171" spans="1:32">
      <c r="A2171" s="31" t="str">
        <f>IF((Rapportage!A2171)="","",_xlfn.CONCAT(REPT("0",4-LEN(Rapportage!A2171)),Rapportage!A2171))</f>
        <v/>
      </c>
      <c r="B2171" s="31" t="s">
        <v>6516</v>
      </c>
      <c r="C2171" s="31" t="str">
        <f>IF((Rapportage!C2171)="","",_xlfn.CONCAT(REPT("0",10-LEN(Rapportage!C2171)),Rapportage!C2171))</f>
        <v/>
      </c>
      <c r="D2171" s="31" t="s">
        <v>6517</v>
      </c>
      <c r="E2171" s="31" t="s">
        <v>19752</v>
      </c>
      <c r="F2171" s="31" t="s">
        <v>17230</v>
      </c>
      <c r="G2171" s="31" t="s">
        <v>6518</v>
      </c>
      <c r="H2171" s="31" t="s">
        <v>11881</v>
      </c>
      <c r="I2171" s="31">
        <v>1766</v>
      </c>
      <c r="J2171" s="31" t="e">
        <f ca="1">IF(($AB$2-$AA$2) &gt;= 0,IF(LEN(TEXT((V2171)*100,"00000"))=3,_xlfn.CONCAT(0,TEXT((V2171)*100,"00000")),TEXT((V2171)*100,"00000")),empty)</f>
        <v>#NAME?</v>
      </c>
      <c r="K2171" s="31" t="str">
        <f t="shared" si="207"/>
        <v/>
      </c>
      <c r="L2171" s="31" t="s">
        <v>14711</v>
      </c>
      <c r="M2171" s="31"/>
      <c r="N2171" s="33" t="e">
        <f>MOD(Rapportage!H2171-Rapportage!F2171,1)-P2171</f>
        <v>#VALUE!</v>
      </c>
      <c r="O2171" s="31" t="str">
        <f>IF(Rapportage!G2171="","",Rapportage!G2171-Rapportage!E2171)</f>
        <v/>
      </c>
      <c r="P2171" s="35" t="str">
        <f>IF(Rapportage!K2171="","",(Rapportage!K2171*60)/1440)</f>
        <v/>
      </c>
      <c r="Q2171" s="40" t="str">
        <f>IF(O2171=1,1-((Rapportage!F1360-$X$2)),"")</f>
        <v/>
      </c>
      <c r="R2171" s="40" t="str">
        <f t="shared" si="206"/>
        <v/>
      </c>
      <c r="S2171" s="35" t="str">
        <f>IF(OR(O2171=1,Rapportage!H2171&lt;$X$3),IF(Rapportage!H2171&lt;"00:01","",(Rapportage!H2171-$X$2)),"")</f>
        <v/>
      </c>
      <c r="T2171" s="36" t="str">
        <f t="shared" si="208"/>
        <v/>
      </c>
      <c r="U2171" s="41" t="str">
        <f t="shared" si="209"/>
        <v/>
      </c>
      <c r="V2171" s="36" t="str">
        <f t="shared" si="210"/>
        <v/>
      </c>
      <c r="W2171" s="36" t="str">
        <f t="shared" si="211"/>
        <v/>
      </c>
      <c r="X2171" s="31"/>
      <c r="Y2171" s="31"/>
      <c r="Z2171" s="31" t="s">
        <v>11882</v>
      </c>
      <c r="AA2171" s="31">
        <v>2170</v>
      </c>
      <c r="AB2171" s="31"/>
      <c r="AC2171" s="31"/>
      <c r="AD2171" s="31"/>
      <c r="AE2171" s="31"/>
      <c r="AF2171" s="31"/>
    </row>
    <row r="2172" spans="1:32">
      <c r="A2172" s="31" t="str">
        <f>IF((Rapportage!A2172)="","",_xlfn.CONCAT(REPT("0",4-LEN(Rapportage!A2172)),Rapportage!A2172))</f>
        <v/>
      </c>
      <c r="B2172" s="31" t="s">
        <v>6519</v>
      </c>
      <c r="C2172" s="31" t="str">
        <f>IF((Rapportage!C2172)="","",_xlfn.CONCAT(REPT("0",10-LEN(Rapportage!C2172)),Rapportage!C2172))</f>
        <v/>
      </c>
      <c r="D2172" s="31" t="s">
        <v>6520</v>
      </c>
      <c r="E2172" s="31" t="s">
        <v>19753</v>
      </c>
      <c r="F2172" s="31" t="s">
        <v>17231</v>
      </c>
      <c r="G2172" s="31" t="s">
        <v>6521</v>
      </c>
      <c r="H2172" s="31" t="s">
        <v>11883</v>
      </c>
      <c r="I2172" s="31">
        <v>1766</v>
      </c>
      <c r="J2172" s="31" t="e">
        <f ca="1">IF(($AB$2-$AA$2) &gt;= 0,IF(LEN(TEXT((V2172)*100,"00000"))=3,_xlfn.CONCAT(0,TEXT((V2172)*100,"00000")),TEXT((V2172)*100,"00000")),empty)</f>
        <v>#NAME?</v>
      </c>
      <c r="K2172" s="31" t="str">
        <f t="shared" si="207"/>
        <v/>
      </c>
      <c r="L2172" s="31" t="s">
        <v>14712</v>
      </c>
      <c r="M2172" s="31"/>
      <c r="N2172" s="33" t="e">
        <f>MOD(Rapportage!H2172-Rapportage!F2172,1)-P2172</f>
        <v>#VALUE!</v>
      </c>
      <c r="O2172" s="31" t="str">
        <f>IF(Rapportage!G2172="","",Rapportage!G2172-Rapportage!E2172)</f>
        <v/>
      </c>
      <c r="P2172" s="35" t="str">
        <f>IF(Rapportage!K2172="","",(Rapportage!K2172*60)/1440)</f>
        <v/>
      </c>
      <c r="Q2172" s="40" t="str">
        <f>IF(O2172=1,1-((Rapportage!F1361-$X$2)),"")</f>
        <v/>
      </c>
      <c r="R2172" s="40" t="str">
        <f t="shared" si="206"/>
        <v/>
      </c>
      <c r="S2172" s="35" t="str">
        <f>IF(OR(O2172=1,Rapportage!H2172&lt;$X$3),IF(Rapportage!H2172&lt;"00:01","",(Rapportage!H2172-$X$2)),"")</f>
        <v/>
      </c>
      <c r="T2172" s="36" t="str">
        <f t="shared" si="208"/>
        <v/>
      </c>
      <c r="U2172" s="41" t="str">
        <f t="shared" si="209"/>
        <v/>
      </c>
      <c r="V2172" s="36" t="str">
        <f t="shared" si="210"/>
        <v/>
      </c>
      <c r="W2172" s="36" t="str">
        <f t="shared" si="211"/>
        <v/>
      </c>
      <c r="X2172" s="31"/>
      <c r="Y2172" s="31"/>
      <c r="Z2172" s="31" t="s">
        <v>11884</v>
      </c>
      <c r="AA2172" s="31">
        <v>2171</v>
      </c>
      <c r="AB2172" s="31"/>
      <c r="AC2172" s="31"/>
      <c r="AD2172" s="31"/>
      <c r="AE2172" s="31"/>
      <c r="AF2172" s="31"/>
    </row>
    <row r="2173" spans="1:32">
      <c r="A2173" s="31" t="str">
        <f>IF((Rapportage!A2173)="","",_xlfn.CONCAT(REPT("0",4-LEN(Rapportage!A2173)),Rapportage!A2173))</f>
        <v/>
      </c>
      <c r="B2173" s="31" t="s">
        <v>6522</v>
      </c>
      <c r="C2173" s="31" t="str">
        <f>IF((Rapportage!C2173)="","",_xlfn.CONCAT(REPT("0",10-LEN(Rapportage!C2173)),Rapportage!C2173))</f>
        <v/>
      </c>
      <c r="D2173" s="31" t="s">
        <v>6523</v>
      </c>
      <c r="E2173" s="31" t="s">
        <v>19754</v>
      </c>
      <c r="F2173" s="31" t="s">
        <v>17232</v>
      </c>
      <c r="G2173" s="31" t="s">
        <v>6524</v>
      </c>
      <c r="H2173" s="31" t="s">
        <v>11885</v>
      </c>
      <c r="I2173" s="31">
        <v>1766</v>
      </c>
      <c r="J2173" s="31" t="e">
        <f ca="1">IF(($AB$2-$AA$2) &gt;= 0,IF(LEN(TEXT((V2173)*100,"00000"))=3,_xlfn.CONCAT(0,TEXT((V2173)*100,"00000")),TEXT((V2173)*100,"00000")),empty)</f>
        <v>#NAME?</v>
      </c>
      <c r="K2173" s="31" t="str">
        <f t="shared" si="207"/>
        <v/>
      </c>
      <c r="L2173" s="31" t="s">
        <v>14713</v>
      </c>
      <c r="M2173" s="31"/>
      <c r="N2173" s="33" t="e">
        <f>MOD(Rapportage!H2173-Rapportage!F2173,1)-P2173</f>
        <v>#VALUE!</v>
      </c>
      <c r="O2173" s="31" t="str">
        <f>IF(Rapportage!G2173="","",Rapportage!G2173-Rapportage!E2173)</f>
        <v/>
      </c>
      <c r="P2173" s="35" t="str">
        <f>IF(Rapportage!K2173="","",(Rapportage!K2173*60)/1440)</f>
        <v/>
      </c>
      <c r="Q2173" s="40" t="str">
        <f>IF(O2173=1,1-((Rapportage!F1362-$X$2)),"")</f>
        <v/>
      </c>
      <c r="R2173" s="40" t="str">
        <f t="shared" si="206"/>
        <v/>
      </c>
      <c r="S2173" s="35" t="str">
        <f>IF(OR(O2173=1,Rapportage!H2173&lt;$X$3),IF(Rapportage!H2173&lt;"00:01","",(Rapportage!H2173-$X$2)),"")</f>
        <v/>
      </c>
      <c r="T2173" s="36" t="str">
        <f t="shared" si="208"/>
        <v/>
      </c>
      <c r="U2173" s="41" t="str">
        <f t="shared" si="209"/>
        <v/>
      </c>
      <c r="V2173" s="36" t="str">
        <f t="shared" si="210"/>
        <v/>
      </c>
      <c r="W2173" s="36" t="str">
        <f t="shared" si="211"/>
        <v/>
      </c>
      <c r="X2173" s="31"/>
      <c r="Y2173" s="31"/>
      <c r="Z2173" s="31" t="s">
        <v>11886</v>
      </c>
      <c r="AA2173" s="31">
        <v>2172</v>
      </c>
      <c r="AB2173" s="31"/>
      <c r="AC2173" s="31"/>
      <c r="AD2173" s="31"/>
      <c r="AE2173" s="31"/>
      <c r="AF2173" s="31"/>
    </row>
    <row r="2174" spans="1:32">
      <c r="A2174" s="31" t="str">
        <f>IF((Rapportage!A2174)="","",_xlfn.CONCAT(REPT("0",4-LEN(Rapportage!A2174)),Rapportage!A2174))</f>
        <v/>
      </c>
      <c r="B2174" s="31" t="s">
        <v>6525</v>
      </c>
      <c r="C2174" s="31" t="str">
        <f>IF((Rapportage!C2174)="","",_xlfn.CONCAT(REPT("0",10-LEN(Rapportage!C2174)),Rapportage!C2174))</f>
        <v/>
      </c>
      <c r="D2174" s="31" t="s">
        <v>6526</v>
      </c>
      <c r="E2174" s="31" t="s">
        <v>19755</v>
      </c>
      <c r="F2174" s="31" t="s">
        <v>17233</v>
      </c>
      <c r="G2174" s="31" t="s">
        <v>6527</v>
      </c>
      <c r="H2174" s="31" t="s">
        <v>11887</v>
      </c>
      <c r="I2174" s="31">
        <v>1766</v>
      </c>
      <c r="J2174" s="31" t="e">
        <f ca="1">IF(($AB$2-$AA$2) &gt;= 0,IF(LEN(TEXT((V2174)*100,"00000"))=3,_xlfn.CONCAT(0,TEXT((V2174)*100,"00000")),TEXT((V2174)*100,"00000")),empty)</f>
        <v>#NAME?</v>
      </c>
      <c r="K2174" s="31" t="str">
        <f t="shared" si="207"/>
        <v/>
      </c>
      <c r="L2174" s="31" t="s">
        <v>14714</v>
      </c>
      <c r="M2174" s="31"/>
      <c r="N2174" s="33" t="e">
        <f>MOD(Rapportage!H2174-Rapportage!F2174,1)-P2174</f>
        <v>#VALUE!</v>
      </c>
      <c r="O2174" s="31" t="str">
        <f>IF(Rapportage!G2174="","",Rapportage!G2174-Rapportage!E2174)</f>
        <v/>
      </c>
      <c r="P2174" s="35" t="str">
        <f>IF(Rapportage!K2174="","",(Rapportage!K2174*60)/1440)</f>
        <v/>
      </c>
      <c r="Q2174" s="40" t="str">
        <f>IF(O2174=1,1-((Rapportage!F1363-$X$2)),"")</f>
        <v/>
      </c>
      <c r="R2174" s="40" t="str">
        <f t="shared" si="206"/>
        <v/>
      </c>
      <c r="S2174" s="35" t="str">
        <f>IF(OR(O2174=1,Rapportage!H2174&lt;$X$3),IF(Rapportage!H2174&lt;"00:01","",(Rapportage!H2174-$X$2)),"")</f>
        <v/>
      </c>
      <c r="T2174" s="36" t="str">
        <f t="shared" si="208"/>
        <v/>
      </c>
      <c r="U2174" s="41" t="str">
        <f t="shared" si="209"/>
        <v/>
      </c>
      <c r="V2174" s="36" t="str">
        <f t="shared" si="210"/>
        <v/>
      </c>
      <c r="W2174" s="36" t="str">
        <f t="shared" si="211"/>
        <v/>
      </c>
      <c r="X2174" s="31"/>
      <c r="Y2174" s="31"/>
      <c r="Z2174" s="31" t="s">
        <v>11888</v>
      </c>
      <c r="AA2174" s="31">
        <v>2173</v>
      </c>
      <c r="AB2174" s="31"/>
      <c r="AC2174" s="31"/>
      <c r="AD2174" s="31"/>
      <c r="AE2174" s="31"/>
      <c r="AF2174" s="31"/>
    </row>
    <row r="2175" spans="1:32">
      <c r="A2175" s="31" t="str">
        <f>IF((Rapportage!A2175)="","",_xlfn.CONCAT(REPT("0",4-LEN(Rapportage!A2175)),Rapportage!A2175))</f>
        <v/>
      </c>
      <c r="B2175" s="31" t="s">
        <v>6528</v>
      </c>
      <c r="C2175" s="31" t="str">
        <f>IF((Rapportage!C2175)="","",_xlfn.CONCAT(REPT("0",10-LEN(Rapportage!C2175)),Rapportage!C2175))</f>
        <v/>
      </c>
      <c r="D2175" s="31" t="s">
        <v>6529</v>
      </c>
      <c r="E2175" s="31" t="s">
        <v>19756</v>
      </c>
      <c r="F2175" s="31" t="s">
        <v>17234</v>
      </c>
      <c r="G2175" s="31" t="s">
        <v>6530</v>
      </c>
      <c r="H2175" s="31" t="s">
        <v>11889</v>
      </c>
      <c r="I2175" s="31">
        <v>1766</v>
      </c>
      <c r="J2175" s="31" t="e">
        <f ca="1">IF(($AB$2-$AA$2) &gt;= 0,IF(LEN(TEXT((V2175)*100,"00000"))=3,_xlfn.CONCAT(0,TEXT((V2175)*100,"00000")),TEXT((V2175)*100,"00000")),empty)</f>
        <v>#NAME?</v>
      </c>
      <c r="K2175" s="31" t="str">
        <f t="shared" si="207"/>
        <v/>
      </c>
      <c r="L2175" s="31" t="s">
        <v>14715</v>
      </c>
      <c r="M2175" s="31"/>
      <c r="N2175" s="33" t="e">
        <f>MOD(Rapportage!H2175-Rapportage!F2175,1)-P2175</f>
        <v>#VALUE!</v>
      </c>
      <c r="O2175" s="31" t="str">
        <f>IF(Rapportage!G2175="","",Rapportage!G2175-Rapportage!E2175)</f>
        <v/>
      </c>
      <c r="P2175" s="35" t="str">
        <f>IF(Rapportage!K2175="","",(Rapportage!K2175*60)/1440)</f>
        <v/>
      </c>
      <c r="Q2175" s="40" t="str">
        <f>IF(O2175=1,1-((Rapportage!F1364-$X$2)),"")</f>
        <v/>
      </c>
      <c r="R2175" s="40" t="str">
        <f t="shared" si="206"/>
        <v/>
      </c>
      <c r="S2175" s="35" t="str">
        <f>IF(OR(O2175=1,Rapportage!H2175&lt;$X$3),IF(Rapportage!H2175&lt;"00:01","",(Rapportage!H2175-$X$2)),"")</f>
        <v/>
      </c>
      <c r="T2175" s="36" t="str">
        <f t="shared" si="208"/>
        <v/>
      </c>
      <c r="U2175" s="41" t="str">
        <f t="shared" si="209"/>
        <v/>
      </c>
      <c r="V2175" s="36" t="str">
        <f t="shared" si="210"/>
        <v/>
      </c>
      <c r="W2175" s="36" t="str">
        <f t="shared" si="211"/>
        <v/>
      </c>
      <c r="X2175" s="31"/>
      <c r="Y2175" s="31"/>
      <c r="Z2175" s="31" t="s">
        <v>11890</v>
      </c>
      <c r="AA2175" s="31">
        <v>2174</v>
      </c>
      <c r="AB2175" s="31"/>
      <c r="AC2175" s="31"/>
      <c r="AD2175" s="31"/>
      <c r="AE2175" s="31"/>
      <c r="AF2175" s="31"/>
    </row>
    <row r="2176" spans="1:32">
      <c r="A2176" s="31" t="str">
        <f>IF((Rapportage!A2176)="","",_xlfn.CONCAT(REPT("0",4-LEN(Rapportage!A2176)),Rapportage!A2176))</f>
        <v/>
      </c>
      <c r="B2176" s="31" t="s">
        <v>6531</v>
      </c>
      <c r="C2176" s="31" t="str">
        <f>IF((Rapportage!C2176)="","",_xlfn.CONCAT(REPT("0",10-LEN(Rapportage!C2176)),Rapportage!C2176))</f>
        <v/>
      </c>
      <c r="D2176" s="31" t="s">
        <v>6532</v>
      </c>
      <c r="E2176" s="31" t="s">
        <v>19757</v>
      </c>
      <c r="F2176" s="31" t="s">
        <v>17235</v>
      </c>
      <c r="G2176" s="31" t="s">
        <v>6533</v>
      </c>
      <c r="H2176" s="31" t="s">
        <v>11891</v>
      </c>
      <c r="I2176" s="31">
        <v>1766</v>
      </c>
      <c r="J2176" s="31" t="e">
        <f ca="1">IF(($AB$2-$AA$2) &gt;= 0,IF(LEN(TEXT((V2176)*100,"00000"))=3,_xlfn.CONCAT(0,TEXT((V2176)*100,"00000")),TEXT((V2176)*100,"00000")),empty)</f>
        <v>#NAME?</v>
      </c>
      <c r="K2176" s="31" t="str">
        <f t="shared" si="207"/>
        <v/>
      </c>
      <c r="L2176" s="31" t="s">
        <v>14716</v>
      </c>
      <c r="M2176" s="31"/>
      <c r="N2176" s="33" t="e">
        <f>MOD(Rapportage!H2176-Rapportage!F2176,1)-P2176</f>
        <v>#VALUE!</v>
      </c>
      <c r="O2176" s="31" t="str">
        <f>IF(Rapportage!G2176="","",Rapportage!G2176-Rapportage!E2176)</f>
        <v/>
      </c>
      <c r="P2176" s="35" t="str">
        <f>IF(Rapportage!K2176="","",(Rapportage!K2176*60)/1440)</f>
        <v/>
      </c>
      <c r="Q2176" s="40" t="str">
        <f>IF(O2176=1,1-((Rapportage!F1365-$X$2)),"")</f>
        <v/>
      </c>
      <c r="R2176" s="40" t="str">
        <f t="shared" si="206"/>
        <v/>
      </c>
      <c r="S2176" s="35" t="str">
        <f>IF(OR(O2176=1,Rapportage!H2176&lt;$X$3),IF(Rapportage!H2176&lt;"00:01","",(Rapportage!H2176-$X$2)),"")</f>
        <v/>
      </c>
      <c r="T2176" s="36" t="str">
        <f t="shared" si="208"/>
        <v/>
      </c>
      <c r="U2176" s="41" t="str">
        <f t="shared" si="209"/>
        <v/>
      </c>
      <c r="V2176" s="36" t="str">
        <f t="shared" si="210"/>
        <v/>
      </c>
      <c r="W2176" s="36" t="str">
        <f t="shared" si="211"/>
        <v/>
      </c>
      <c r="X2176" s="31"/>
      <c r="Y2176" s="31"/>
      <c r="Z2176" s="31" t="s">
        <v>11892</v>
      </c>
      <c r="AA2176" s="31">
        <v>2175</v>
      </c>
      <c r="AB2176" s="31"/>
      <c r="AC2176" s="31"/>
      <c r="AD2176" s="31"/>
      <c r="AE2176" s="31"/>
      <c r="AF2176" s="31"/>
    </row>
    <row r="2177" spans="1:32">
      <c r="A2177" s="31" t="str">
        <f>IF((Rapportage!A2177)="","",_xlfn.CONCAT(REPT("0",4-LEN(Rapportage!A2177)),Rapportage!A2177))</f>
        <v/>
      </c>
      <c r="B2177" s="31" t="s">
        <v>6534</v>
      </c>
      <c r="C2177" s="31" t="str">
        <f>IF((Rapportage!C2177)="","",_xlfn.CONCAT(REPT("0",10-LEN(Rapportage!C2177)),Rapportage!C2177))</f>
        <v/>
      </c>
      <c r="D2177" s="31" t="s">
        <v>6535</v>
      </c>
      <c r="E2177" s="31" t="s">
        <v>19758</v>
      </c>
      <c r="F2177" s="31" t="s">
        <v>17236</v>
      </c>
      <c r="G2177" s="31" t="s">
        <v>6536</v>
      </c>
      <c r="H2177" s="31" t="s">
        <v>11893</v>
      </c>
      <c r="I2177" s="31">
        <v>1766</v>
      </c>
      <c r="J2177" s="31" t="e">
        <f ca="1">IF(($AB$2-$AA$2) &gt;= 0,IF(LEN(TEXT((V2177)*100,"00000"))=3,_xlfn.CONCAT(0,TEXT((V2177)*100,"00000")),TEXT((V2177)*100,"00000")),empty)</f>
        <v>#NAME?</v>
      </c>
      <c r="K2177" s="31" t="str">
        <f t="shared" si="207"/>
        <v/>
      </c>
      <c r="L2177" s="31" t="s">
        <v>14717</v>
      </c>
      <c r="M2177" s="31"/>
      <c r="N2177" s="33" t="e">
        <f>MOD(Rapportage!H2177-Rapportage!F2177,1)-P2177</f>
        <v>#VALUE!</v>
      </c>
      <c r="O2177" s="31" t="str">
        <f>IF(Rapportage!G2177="","",Rapportage!G2177-Rapportage!E2177)</f>
        <v/>
      </c>
      <c r="P2177" s="35" t="str">
        <f>IF(Rapportage!K2177="","",(Rapportage!K2177*60)/1440)</f>
        <v/>
      </c>
      <c r="Q2177" s="40" t="str">
        <f>IF(O2177=1,1-((Rapportage!F1366-$X$2)),"")</f>
        <v/>
      </c>
      <c r="R2177" s="40" t="str">
        <f t="shared" si="206"/>
        <v/>
      </c>
      <c r="S2177" s="35" t="str">
        <f>IF(OR(O2177=1,Rapportage!H2177&lt;$X$3),IF(Rapportage!H2177&lt;"00:01","",(Rapportage!H2177-$X$2)),"")</f>
        <v/>
      </c>
      <c r="T2177" s="36" t="str">
        <f t="shared" si="208"/>
        <v/>
      </c>
      <c r="U2177" s="41" t="str">
        <f t="shared" si="209"/>
        <v/>
      </c>
      <c r="V2177" s="36" t="str">
        <f t="shared" si="210"/>
        <v/>
      </c>
      <c r="W2177" s="36" t="str">
        <f t="shared" si="211"/>
        <v/>
      </c>
      <c r="X2177" s="31"/>
      <c r="Y2177" s="31"/>
      <c r="Z2177" s="31" t="s">
        <v>11894</v>
      </c>
      <c r="AA2177" s="31">
        <v>2176</v>
      </c>
      <c r="AB2177" s="31"/>
      <c r="AC2177" s="31"/>
      <c r="AD2177" s="31"/>
      <c r="AE2177" s="31"/>
      <c r="AF2177" s="31"/>
    </row>
    <row r="2178" spans="1:32">
      <c r="A2178" s="31" t="str">
        <f>IF((Rapportage!A2178)="","",_xlfn.CONCAT(REPT("0",4-LEN(Rapportage!A2178)),Rapportage!A2178))</f>
        <v/>
      </c>
      <c r="B2178" s="31" t="s">
        <v>6537</v>
      </c>
      <c r="C2178" s="31" t="str">
        <f>IF((Rapportage!C2178)="","",_xlfn.CONCAT(REPT("0",10-LEN(Rapportage!C2178)),Rapportage!C2178))</f>
        <v/>
      </c>
      <c r="D2178" s="31" t="s">
        <v>6538</v>
      </c>
      <c r="E2178" s="31" t="s">
        <v>19759</v>
      </c>
      <c r="F2178" s="31" t="s">
        <v>17237</v>
      </c>
      <c r="G2178" s="31" t="s">
        <v>6539</v>
      </c>
      <c r="H2178" s="31" t="s">
        <v>11895</v>
      </c>
      <c r="I2178" s="31">
        <v>1766</v>
      </c>
      <c r="J2178" s="31" t="e">
        <f ca="1">IF(($AB$2-$AA$2) &gt;= 0,IF(LEN(TEXT((V2178)*100,"00000"))=3,_xlfn.CONCAT(0,TEXT((V2178)*100,"00000")),TEXT((V2178)*100,"00000")),empty)</f>
        <v>#NAME?</v>
      </c>
      <c r="K2178" s="31" t="str">
        <f t="shared" si="207"/>
        <v/>
      </c>
      <c r="L2178" s="31" t="s">
        <v>14718</v>
      </c>
      <c r="M2178" s="31"/>
      <c r="N2178" s="33" t="e">
        <f>MOD(Rapportage!H2178-Rapportage!F2178,1)-P2178</f>
        <v>#VALUE!</v>
      </c>
      <c r="O2178" s="31" t="str">
        <f>IF(Rapportage!G2178="","",Rapportage!G2178-Rapportage!E2178)</f>
        <v/>
      </c>
      <c r="P2178" s="35" t="str">
        <f>IF(Rapportage!K2178="","",(Rapportage!K2178*60)/1440)</f>
        <v/>
      </c>
      <c r="Q2178" s="40" t="str">
        <f>IF(O2178=1,1-((Rapportage!F1367-$X$2)),"")</f>
        <v/>
      </c>
      <c r="R2178" s="40" t="str">
        <f t="shared" ref="R2178:R2241" si="212">IF(Q2178="","",(Q2178-N2178))</f>
        <v/>
      </c>
      <c r="S2178" s="35" t="str">
        <f>IF(OR(O2178=1,Rapportage!H2178&lt;$X$3),IF(Rapportage!H2178&lt;"00:01","",(Rapportage!H2178-$X$2)),"")</f>
        <v/>
      </c>
      <c r="T2178" s="36" t="str">
        <f t="shared" si="208"/>
        <v/>
      </c>
      <c r="U2178" s="41" t="str">
        <f t="shared" si="209"/>
        <v/>
      </c>
      <c r="V2178" s="36" t="str">
        <f t="shared" si="210"/>
        <v/>
      </c>
      <c r="W2178" s="36" t="str">
        <f t="shared" si="211"/>
        <v/>
      </c>
      <c r="X2178" s="31"/>
      <c r="Y2178" s="31"/>
      <c r="Z2178" s="31" t="s">
        <v>11896</v>
      </c>
      <c r="AA2178" s="31">
        <v>2177</v>
      </c>
      <c r="AB2178" s="31"/>
      <c r="AC2178" s="31"/>
      <c r="AD2178" s="31"/>
      <c r="AE2178" s="31"/>
      <c r="AF2178" s="31"/>
    </row>
    <row r="2179" spans="1:32">
      <c r="A2179" s="31" t="str">
        <f>IF((Rapportage!A2179)="","",_xlfn.CONCAT(REPT("0",4-LEN(Rapportage!A2179)),Rapportage!A2179))</f>
        <v/>
      </c>
      <c r="B2179" s="31" t="s">
        <v>6540</v>
      </c>
      <c r="C2179" s="31" t="str">
        <f>IF((Rapportage!C2179)="","",_xlfn.CONCAT(REPT("0",10-LEN(Rapportage!C2179)),Rapportage!C2179))</f>
        <v/>
      </c>
      <c r="D2179" s="31" t="s">
        <v>6541</v>
      </c>
      <c r="E2179" s="31" t="s">
        <v>19760</v>
      </c>
      <c r="F2179" s="31" t="s">
        <v>17238</v>
      </c>
      <c r="G2179" s="31" t="s">
        <v>6542</v>
      </c>
      <c r="H2179" s="31" t="s">
        <v>11897</v>
      </c>
      <c r="I2179" s="31">
        <v>1766</v>
      </c>
      <c r="J2179" s="31" t="e">
        <f ca="1">IF(($AB$2-$AA$2) &gt;= 0,IF(LEN(TEXT((V2179)*100,"00000"))=3,_xlfn.CONCAT(0,TEXT((V2179)*100,"00000")),TEXT((V2179)*100,"00000")),empty)</f>
        <v>#NAME?</v>
      </c>
      <c r="K2179" s="31" t="str">
        <f t="shared" ref="K2179:K2242" si="213">IF(W2179="","",IF(LEN(TEXT((W2179)*100,"00000"))=3,_xlfn.CONCAT(0,TEXT((W2179)*100,"00000")),TEXT((W2179)*100,"00000")))</f>
        <v/>
      </c>
      <c r="L2179" s="31" t="s">
        <v>14719</v>
      </c>
      <c r="M2179" s="31"/>
      <c r="N2179" s="33" t="e">
        <f>MOD(Rapportage!H2179-Rapportage!F2179,1)-P2179</f>
        <v>#VALUE!</v>
      </c>
      <c r="O2179" s="31" t="str">
        <f>IF(Rapportage!G2179="","",Rapportage!G2179-Rapportage!E2179)</f>
        <v/>
      </c>
      <c r="P2179" s="35" t="str">
        <f>IF(Rapportage!K2179="","",(Rapportage!K2179*60)/1440)</f>
        <v/>
      </c>
      <c r="Q2179" s="40" t="str">
        <f>IF(O2179=1,1-((Rapportage!F1368-$X$2)),"")</f>
        <v/>
      </c>
      <c r="R2179" s="40" t="str">
        <f t="shared" si="212"/>
        <v/>
      </c>
      <c r="S2179" s="35" t="str">
        <f>IF(OR(O2179=1,Rapportage!H2179&lt;$X$3),IF(Rapportage!H2179&lt;"00:01","",(Rapportage!H2179-$X$2)),"")</f>
        <v/>
      </c>
      <c r="T2179" s="36" t="str">
        <f t="shared" si="208"/>
        <v/>
      </c>
      <c r="U2179" s="41" t="str">
        <f t="shared" si="209"/>
        <v/>
      </c>
      <c r="V2179" s="36" t="str">
        <f t="shared" si="210"/>
        <v/>
      </c>
      <c r="W2179" s="36" t="str">
        <f t="shared" si="211"/>
        <v/>
      </c>
      <c r="X2179" s="31"/>
      <c r="Y2179" s="31"/>
      <c r="Z2179" s="31" t="s">
        <v>11898</v>
      </c>
      <c r="AA2179" s="31">
        <v>2178</v>
      </c>
      <c r="AB2179" s="31"/>
      <c r="AC2179" s="31"/>
      <c r="AD2179" s="31"/>
      <c r="AE2179" s="31"/>
      <c r="AF2179" s="31"/>
    </row>
    <row r="2180" spans="1:32">
      <c r="A2180" s="31" t="str">
        <f>IF((Rapportage!A2180)="","",_xlfn.CONCAT(REPT("0",4-LEN(Rapportage!A2180)),Rapportage!A2180))</f>
        <v/>
      </c>
      <c r="B2180" s="31" t="s">
        <v>6543</v>
      </c>
      <c r="C2180" s="31" t="str">
        <f>IF((Rapportage!C2180)="","",_xlfn.CONCAT(REPT("0",10-LEN(Rapportage!C2180)),Rapportage!C2180))</f>
        <v/>
      </c>
      <c r="D2180" s="31" t="s">
        <v>6544</v>
      </c>
      <c r="E2180" s="31" t="s">
        <v>19761</v>
      </c>
      <c r="F2180" s="31" t="s">
        <v>17239</v>
      </c>
      <c r="G2180" s="31" t="s">
        <v>6545</v>
      </c>
      <c r="H2180" s="31" t="s">
        <v>11899</v>
      </c>
      <c r="I2180" s="31">
        <v>1766</v>
      </c>
      <c r="J2180" s="31" t="e">
        <f ca="1">IF(($AB$2-$AA$2) &gt;= 0,IF(LEN(TEXT((V2180)*100,"00000"))=3,_xlfn.CONCAT(0,TEXT((V2180)*100,"00000")),TEXT((V2180)*100,"00000")),empty)</f>
        <v>#NAME?</v>
      </c>
      <c r="K2180" s="31" t="str">
        <f t="shared" si="213"/>
        <v/>
      </c>
      <c r="L2180" s="31" t="s">
        <v>14720</v>
      </c>
      <c r="M2180" s="31"/>
      <c r="N2180" s="33" t="e">
        <f>MOD(Rapportage!H2180-Rapportage!F2180,1)-P2180</f>
        <v>#VALUE!</v>
      </c>
      <c r="O2180" s="31" t="str">
        <f>IF(Rapportage!G2180="","",Rapportage!G2180-Rapportage!E2180)</f>
        <v/>
      </c>
      <c r="P2180" s="35" t="str">
        <f>IF(Rapportage!K2180="","",(Rapportage!K2180*60)/1440)</f>
        <v/>
      </c>
      <c r="Q2180" s="40" t="str">
        <f>IF(O2180=1,1-((Rapportage!F1369-$X$2)),"")</f>
        <v/>
      </c>
      <c r="R2180" s="40" t="str">
        <f t="shared" si="212"/>
        <v/>
      </c>
      <c r="S2180" s="35" t="str">
        <f>IF(OR(O2180=1,Rapportage!H2180&lt;$X$3),IF(Rapportage!H2180&lt;"00:01","",(Rapportage!H2180-$X$2)),"")</f>
        <v/>
      </c>
      <c r="T2180" s="36" t="str">
        <f t="shared" si="208"/>
        <v/>
      </c>
      <c r="U2180" s="41" t="str">
        <f t="shared" si="209"/>
        <v/>
      </c>
      <c r="V2180" s="36" t="str">
        <f t="shared" si="210"/>
        <v/>
      </c>
      <c r="W2180" s="36" t="str">
        <f t="shared" si="211"/>
        <v/>
      </c>
      <c r="X2180" s="31"/>
      <c r="Y2180" s="31"/>
      <c r="Z2180" s="31" t="s">
        <v>11900</v>
      </c>
      <c r="AA2180" s="31">
        <v>2179</v>
      </c>
      <c r="AB2180" s="31"/>
      <c r="AC2180" s="31"/>
      <c r="AD2180" s="31"/>
      <c r="AE2180" s="31"/>
      <c r="AF2180" s="31"/>
    </row>
    <row r="2181" spans="1:32">
      <c r="A2181" s="31" t="str">
        <f>IF((Rapportage!A2181)="","",_xlfn.CONCAT(REPT("0",4-LEN(Rapportage!A2181)),Rapportage!A2181))</f>
        <v/>
      </c>
      <c r="B2181" s="31" t="s">
        <v>6546</v>
      </c>
      <c r="C2181" s="31" t="str">
        <f>IF((Rapportage!C2181)="","",_xlfn.CONCAT(REPT("0",10-LEN(Rapportage!C2181)),Rapportage!C2181))</f>
        <v/>
      </c>
      <c r="D2181" s="31" t="s">
        <v>6547</v>
      </c>
      <c r="E2181" s="31" t="s">
        <v>19762</v>
      </c>
      <c r="F2181" s="31" t="s">
        <v>17240</v>
      </c>
      <c r="G2181" s="31" t="s">
        <v>6548</v>
      </c>
      <c r="H2181" s="31" t="s">
        <v>11901</v>
      </c>
      <c r="I2181" s="31">
        <v>1766</v>
      </c>
      <c r="J2181" s="31" t="e">
        <f ca="1">IF(($AB$2-$AA$2) &gt;= 0,IF(LEN(TEXT((V2181)*100,"00000"))=3,_xlfn.CONCAT(0,TEXT((V2181)*100,"00000")),TEXT((V2181)*100,"00000")),empty)</f>
        <v>#NAME?</v>
      </c>
      <c r="K2181" s="31" t="str">
        <f t="shared" si="213"/>
        <v/>
      </c>
      <c r="L2181" s="31" t="s">
        <v>14721</v>
      </c>
      <c r="M2181" s="31"/>
      <c r="N2181" s="33" t="e">
        <f>MOD(Rapportage!H2181-Rapportage!F2181,1)-P2181</f>
        <v>#VALUE!</v>
      </c>
      <c r="O2181" s="31" t="str">
        <f>IF(Rapportage!G2181="","",Rapportage!G2181-Rapportage!E2181)</f>
        <v/>
      </c>
      <c r="P2181" s="35" t="str">
        <f>IF(Rapportage!K2181="","",(Rapportage!K2181*60)/1440)</f>
        <v/>
      </c>
      <c r="Q2181" s="40" t="str">
        <f>IF(O2181=1,1-((Rapportage!F1370-$X$2)),"")</f>
        <v/>
      </c>
      <c r="R2181" s="40" t="str">
        <f t="shared" si="212"/>
        <v/>
      </c>
      <c r="S2181" s="35" t="str">
        <f>IF(OR(O2181=1,Rapportage!H2181&lt;$X$3),IF(Rapportage!H2181&lt;"00:01","",(Rapportage!H2181-$X$2)),"")</f>
        <v/>
      </c>
      <c r="T2181" s="36" t="str">
        <f t="shared" si="208"/>
        <v/>
      </c>
      <c r="U2181" s="41" t="str">
        <f t="shared" si="209"/>
        <v/>
      </c>
      <c r="V2181" s="36" t="str">
        <f t="shared" si="210"/>
        <v/>
      </c>
      <c r="W2181" s="36" t="str">
        <f t="shared" si="211"/>
        <v/>
      </c>
      <c r="X2181" s="31"/>
      <c r="Y2181" s="31"/>
      <c r="Z2181" s="31" t="s">
        <v>11902</v>
      </c>
      <c r="AA2181" s="31">
        <v>2180</v>
      </c>
      <c r="AB2181" s="31"/>
      <c r="AC2181" s="31"/>
      <c r="AD2181" s="31"/>
      <c r="AE2181" s="31"/>
      <c r="AF2181" s="31"/>
    </row>
    <row r="2182" spans="1:32">
      <c r="A2182" s="31" t="str">
        <f>IF((Rapportage!A2182)="","",_xlfn.CONCAT(REPT("0",4-LEN(Rapportage!A2182)),Rapportage!A2182))</f>
        <v/>
      </c>
      <c r="B2182" s="31" t="s">
        <v>6549</v>
      </c>
      <c r="C2182" s="31" t="str">
        <f>IF((Rapportage!C2182)="","",_xlfn.CONCAT(REPT("0",10-LEN(Rapportage!C2182)),Rapportage!C2182))</f>
        <v/>
      </c>
      <c r="D2182" s="31" t="s">
        <v>6550</v>
      </c>
      <c r="E2182" s="31" t="s">
        <v>19763</v>
      </c>
      <c r="F2182" s="31" t="s">
        <v>17241</v>
      </c>
      <c r="G2182" s="31" t="s">
        <v>6551</v>
      </c>
      <c r="H2182" s="31" t="s">
        <v>11903</v>
      </c>
      <c r="I2182" s="31">
        <v>1766</v>
      </c>
      <c r="J2182" s="31" t="e">
        <f ca="1">IF(($AB$2-$AA$2) &gt;= 0,IF(LEN(TEXT((V2182)*100,"00000"))=3,_xlfn.CONCAT(0,TEXT((V2182)*100,"00000")),TEXT((V2182)*100,"00000")),empty)</f>
        <v>#NAME?</v>
      </c>
      <c r="K2182" s="31" t="str">
        <f t="shared" si="213"/>
        <v/>
      </c>
      <c r="L2182" s="31" t="s">
        <v>14722</v>
      </c>
      <c r="M2182" s="31"/>
      <c r="N2182" s="33" t="e">
        <f>MOD(Rapportage!H2182-Rapportage!F2182,1)-P2182</f>
        <v>#VALUE!</v>
      </c>
      <c r="O2182" s="31" t="str">
        <f>IF(Rapportage!G2182="","",Rapportage!G2182-Rapportage!E2182)</f>
        <v/>
      </c>
      <c r="P2182" s="35" t="str">
        <f>IF(Rapportage!K2182="","",(Rapportage!K2182*60)/1440)</f>
        <v/>
      </c>
      <c r="Q2182" s="40" t="str">
        <f>IF(O2182=1,1-((Rapportage!F1371-$X$2)),"")</f>
        <v/>
      </c>
      <c r="R2182" s="40" t="str">
        <f t="shared" si="212"/>
        <v/>
      </c>
      <c r="S2182" s="35" t="str">
        <f>IF(OR(O2182=1,Rapportage!H2182&lt;$X$3),IF(Rapportage!H2182&lt;"00:01","",(Rapportage!H2182-$X$2)),"")</f>
        <v/>
      </c>
      <c r="T2182" s="36" t="str">
        <f t="shared" si="208"/>
        <v/>
      </c>
      <c r="U2182" s="41" t="str">
        <f t="shared" si="209"/>
        <v/>
      </c>
      <c r="V2182" s="36" t="str">
        <f t="shared" si="210"/>
        <v/>
      </c>
      <c r="W2182" s="36" t="str">
        <f t="shared" si="211"/>
        <v/>
      </c>
      <c r="X2182" s="31"/>
      <c r="Y2182" s="31"/>
      <c r="Z2182" s="31" t="s">
        <v>11904</v>
      </c>
      <c r="AA2182" s="31">
        <v>2181</v>
      </c>
      <c r="AB2182" s="31"/>
      <c r="AC2182" s="31"/>
      <c r="AD2182" s="31"/>
      <c r="AE2182" s="31"/>
      <c r="AF2182" s="31"/>
    </row>
    <row r="2183" spans="1:32">
      <c r="A2183" s="31" t="str">
        <f>IF((Rapportage!A2183)="","",_xlfn.CONCAT(REPT("0",4-LEN(Rapportage!A2183)),Rapportage!A2183))</f>
        <v/>
      </c>
      <c r="B2183" s="31" t="s">
        <v>6552</v>
      </c>
      <c r="C2183" s="31" t="str">
        <f>IF((Rapportage!C2183)="","",_xlfn.CONCAT(REPT("0",10-LEN(Rapportage!C2183)),Rapportage!C2183))</f>
        <v/>
      </c>
      <c r="D2183" s="31" t="s">
        <v>6553</v>
      </c>
      <c r="E2183" s="31" t="s">
        <v>19764</v>
      </c>
      <c r="F2183" s="31" t="s">
        <v>17242</v>
      </c>
      <c r="G2183" s="31" t="s">
        <v>6554</v>
      </c>
      <c r="H2183" s="31" t="s">
        <v>11905</v>
      </c>
      <c r="I2183" s="31">
        <v>1766</v>
      </c>
      <c r="J2183" s="31" t="e">
        <f ca="1">IF(($AB$2-$AA$2) &gt;= 0,IF(LEN(TEXT((V2183)*100,"00000"))=3,_xlfn.CONCAT(0,TEXT((V2183)*100,"00000")),TEXT((V2183)*100,"00000")),empty)</f>
        <v>#NAME?</v>
      </c>
      <c r="K2183" s="31" t="str">
        <f t="shared" si="213"/>
        <v/>
      </c>
      <c r="L2183" s="31" t="s">
        <v>14723</v>
      </c>
      <c r="M2183" s="31"/>
      <c r="N2183" s="33" t="e">
        <f>MOD(Rapportage!H2183-Rapportage!F2183,1)-P2183</f>
        <v>#VALUE!</v>
      </c>
      <c r="O2183" s="31" t="str">
        <f>IF(Rapportage!G2183="","",Rapportage!G2183-Rapportage!E2183)</f>
        <v/>
      </c>
      <c r="P2183" s="35" t="str">
        <f>IF(Rapportage!K2183="","",(Rapportage!K2183*60)/1440)</f>
        <v/>
      </c>
      <c r="Q2183" s="40" t="str">
        <f>IF(O2183=1,1-((Rapportage!F1372-$X$2)),"")</f>
        <v/>
      </c>
      <c r="R2183" s="40" t="str">
        <f t="shared" si="212"/>
        <v/>
      </c>
      <c r="S2183" s="35" t="str">
        <f>IF(OR(O2183=1,Rapportage!H2183&lt;$X$3),IF(Rapportage!H2183&lt;"00:01","",(Rapportage!H2183-$X$2)),"")</f>
        <v/>
      </c>
      <c r="T2183" s="36" t="str">
        <f t="shared" ref="T2183:T2246" si="214">IF(P2183="","",IF(S2183="",((P2183*1440)/60),(((R2183+S2183)*1440)/60)))</f>
        <v/>
      </c>
      <c r="U2183" s="41" t="str">
        <f t="shared" ref="U2183:U2246" si="215">IF(P2183="","",(P2183*1440)/60)</f>
        <v/>
      </c>
      <c r="V2183" s="36" t="str">
        <f t="shared" ref="V2183:V2246" si="216">IF(O2183="","",IF(O2183=0,((P2183*1440)/60),(R2183*1440)/60))</f>
        <v/>
      </c>
      <c r="W2183" s="36" t="str">
        <f t="shared" ref="W2183:W2246" si="217">IF(S2183="","",(S2183*1440)/60)</f>
        <v/>
      </c>
      <c r="X2183" s="31"/>
      <c r="Y2183" s="31"/>
      <c r="Z2183" s="31" t="s">
        <v>11906</v>
      </c>
      <c r="AA2183" s="31">
        <v>2182</v>
      </c>
      <c r="AB2183" s="31"/>
      <c r="AC2183" s="31"/>
      <c r="AD2183" s="31"/>
      <c r="AE2183" s="31"/>
      <c r="AF2183" s="31"/>
    </row>
    <row r="2184" spans="1:32">
      <c r="A2184" s="31" t="str">
        <f>IF((Rapportage!A2184)="","",_xlfn.CONCAT(REPT("0",4-LEN(Rapportage!A2184)),Rapportage!A2184))</f>
        <v/>
      </c>
      <c r="B2184" s="31" t="s">
        <v>6555</v>
      </c>
      <c r="C2184" s="31" t="str">
        <f>IF((Rapportage!C2184)="","",_xlfn.CONCAT(REPT("0",10-LEN(Rapportage!C2184)),Rapportage!C2184))</f>
        <v/>
      </c>
      <c r="D2184" s="31" t="s">
        <v>6556</v>
      </c>
      <c r="E2184" s="31" t="s">
        <v>19765</v>
      </c>
      <c r="F2184" s="31" t="s">
        <v>17243</v>
      </c>
      <c r="G2184" s="31" t="s">
        <v>6557</v>
      </c>
      <c r="H2184" s="31" t="s">
        <v>11907</v>
      </c>
      <c r="I2184" s="31">
        <v>1766</v>
      </c>
      <c r="J2184" s="31" t="e">
        <f ca="1">IF(($AB$2-$AA$2) &gt;= 0,IF(LEN(TEXT((V2184)*100,"00000"))=3,_xlfn.CONCAT(0,TEXT((V2184)*100,"00000")),TEXT((V2184)*100,"00000")),empty)</f>
        <v>#NAME?</v>
      </c>
      <c r="K2184" s="31" t="str">
        <f t="shared" si="213"/>
        <v/>
      </c>
      <c r="L2184" s="31" t="s">
        <v>14724</v>
      </c>
      <c r="M2184" s="31"/>
      <c r="N2184" s="33" t="e">
        <f>MOD(Rapportage!H2184-Rapportage!F2184,1)-P2184</f>
        <v>#VALUE!</v>
      </c>
      <c r="O2184" s="31" t="str">
        <f>IF(Rapportage!G2184="","",Rapportage!G2184-Rapportage!E2184)</f>
        <v/>
      </c>
      <c r="P2184" s="35" t="str">
        <f>IF(Rapportage!K2184="","",(Rapportage!K2184*60)/1440)</f>
        <v/>
      </c>
      <c r="Q2184" s="40" t="str">
        <f>IF(O2184=1,1-((Rapportage!F1373-$X$2)),"")</f>
        <v/>
      </c>
      <c r="R2184" s="40" t="str">
        <f t="shared" si="212"/>
        <v/>
      </c>
      <c r="S2184" s="35" t="str">
        <f>IF(OR(O2184=1,Rapportage!H2184&lt;$X$3),IF(Rapportage!H2184&lt;"00:01","",(Rapportage!H2184-$X$2)),"")</f>
        <v/>
      </c>
      <c r="T2184" s="36" t="str">
        <f t="shared" si="214"/>
        <v/>
      </c>
      <c r="U2184" s="41" t="str">
        <f t="shared" si="215"/>
        <v/>
      </c>
      <c r="V2184" s="36" t="str">
        <f t="shared" si="216"/>
        <v/>
      </c>
      <c r="W2184" s="36" t="str">
        <f t="shared" si="217"/>
        <v/>
      </c>
      <c r="X2184" s="31"/>
      <c r="Y2184" s="31"/>
      <c r="Z2184" s="31" t="s">
        <v>11908</v>
      </c>
      <c r="AA2184" s="31">
        <v>2183</v>
      </c>
      <c r="AB2184" s="31"/>
      <c r="AC2184" s="31"/>
      <c r="AD2184" s="31"/>
      <c r="AE2184" s="31"/>
      <c r="AF2184" s="31"/>
    </row>
    <row r="2185" spans="1:32">
      <c r="A2185" s="31" t="str">
        <f>IF((Rapportage!A2185)="","",_xlfn.CONCAT(REPT("0",4-LEN(Rapportage!A2185)),Rapportage!A2185))</f>
        <v/>
      </c>
      <c r="B2185" s="31" t="s">
        <v>6558</v>
      </c>
      <c r="C2185" s="31" t="str">
        <f>IF((Rapportage!C2185)="","",_xlfn.CONCAT(REPT("0",10-LEN(Rapportage!C2185)),Rapportage!C2185))</f>
        <v/>
      </c>
      <c r="D2185" s="31" t="s">
        <v>6559</v>
      </c>
      <c r="E2185" s="31" t="s">
        <v>19766</v>
      </c>
      <c r="F2185" s="31" t="s">
        <v>17244</v>
      </c>
      <c r="G2185" s="31" t="s">
        <v>6560</v>
      </c>
      <c r="H2185" s="31" t="s">
        <v>11909</v>
      </c>
      <c r="I2185" s="31">
        <v>1766</v>
      </c>
      <c r="J2185" s="31" t="e">
        <f ca="1">IF(($AB$2-$AA$2) &gt;= 0,IF(LEN(TEXT((V2185)*100,"00000"))=3,_xlfn.CONCAT(0,TEXT((V2185)*100,"00000")),TEXT((V2185)*100,"00000")),empty)</f>
        <v>#NAME?</v>
      </c>
      <c r="K2185" s="31" t="str">
        <f t="shared" si="213"/>
        <v/>
      </c>
      <c r="L2185" s="31" t="s">
        <v>14725</v>
      </c>
      <c r="M2185" s="31"/>
      <c r="N2185" s="33" t="e">
        <f>MOD(Rapportage!H2185-Rapportage!F2185,1)-P2185</f>
        <v>#VALUE!</v>
      </c>
      <c r="O2185" s="31" t="str">
        <f>IF(Rapportage!G2185="","",Rapportage!G2185-Rapportage!E2185)</f>
        <v/>
      </c>
      <c r="P2185" s="35" t="str">
        <f>IF(Rapportage!K2185="","",(Rapportage!K2185*60)/1440)</f>
        <v/>
      </c>
      <c r="Q2185" s="40" t="str">
        <f>IF(O2185=1,1-((Rapportage!F1374-$X$2)),"")</f>
        <v/>
      </c>
      <c r="R2185" s="40" t="str">
        <f t="shared" si="212"/>
        <v/>
      </c>
      <c r="S2185" s="35" t="str">
        <f>IF(OR(O2185=1,Rapportage!H2185&lt;$X$3),IF(Rapportage!H2185&lt;"00:01","",(Rapportage!H2185-$X$2)),"")</f>
        <v/>
      </c>
      <c r="T2185" s="36" t="str">
        <f t="shared" si="214"/>
        <v/>
      </c>
      <c r="U2185" s="41" t="str">
        <f t="shared" si="215"/>
        <v/>
      </c>
      <c r="V2185" s="36" t="str">
        <f t="shared" si="216"/>
        <v/>
      </c>
      <c r="W2185" s="36" t="str">
        <f t="shared" si="217"/>
        <v/>
      </c>
      <c r="X2185" s="31"/>
      <c r="Y2185" s="31"/>
      <c r="Z2185" s="31" t="s">
        <v>11910</v>
      </c>
      <c r="AA2185" s="31">
        <v>2184</v>
      </c>
      <c r="AB2185" s="31"/>
      <c r="AC2185" s="31"/>
      <c r="AD2185" s="31"/>
      <c r="AE2185" s="31"/>
      <c r="AF2185" s="31"/>
    </row>
    <row r="2186" spans="1:32">
      <c r="A2186" s="31" t="str">
        <f>IF((Rapportage!A2186)="","",_xlfn.CONCAT(REPT("0",4-LEN(Rapportage!A2186)),Rapportage!A2186))</f>
        <v/>
      </c>
      <c r="B2186" s="31" t="s">
        <v>6561</v>
      </c>
      <c r="C2186" s="31" t="str">
        <f>IF((Rapportage!C2186)="","",_xlfn.CONCAT(REPT("0",10-LEN(Rapportage!C2186)),Rapportage!C2186))</f>
        <v/>
      </c>
      <c r="D2186" s="31" t="s">
        <v>6562</v>
      </c>
      <c r="E2186" s="31" t="s">
        <v>19767</v>
      </c>
      <c r="F2186" s="31" t="s">
        <v>17245</v>
      </c>
      <c r="G2186" s="31" t="s">
        <v>6563</v>
      </c>
      <c r="H2186" s="31" t="s">
        <v>11911</v>
      </c>
      <c r="I2186" s="31">
        <v>1766</v>
      </c>
      <c r="J2186" s="31" t="e">
        <f ca="1">IF(($AB$2-$AA$2) &gt;= 0,IF(LEN(TEXT((V2186)*100,"00000"))=3,_xlfn.CONCAT(0,TEXT((V2186)*100,"00000")),TEXT((V2186)*100,"00000")),empty)</f>
        <v>#NAME?</v>
      </c>
      <c r="K2186" s="31" t="str">
        <f t="shared" si="213"/>
        <v/>
      </c>
      <c r="L2186" s="31" t="s">
        <v>14726</v>
      </c>
      <c r="M2186" s="31"/>
      <c r="N2186" s="33" t="e">
        <f>MOD(Rapportage!H2186-Rapportage!F2186,1)-P2186</f>
        <v>#VALUE!</v>
      </c>
      <c r="O2186" s="31" t="str">
        <f>IF(Rapportage!G2186="","",Rapportage!G2186-Rapportage!E2186)</f>
        <v/>
      </c>
      <c r="P2186" s="35" t="str">
        <f>IF(Rapportage!K2186="","",(Rapportage!K2186*60)/1440)</f>
        <v/>
      </c>
      <c r="Q2186" s="40" t="str">
        <f>IF(O2186=1,1-((Rapportage!F1375-$X$2)),"")</f>
        <v/>
      </c>
      <c r="R2186" s="40" t="str">
        <f t="shared" si="212"/>
        <v/>
      </c>
      <c r="S2186" s="35" t="str">
        <f>IF(OR(O2186=1,Rapportage!H2186&lt;$X$3),IF(Rapportage!H2186&lt;"00:01","",(Rapportage!H2186-$X$2)),"")</f>
        <v/>
      </c>
      <c r="T2186" s="36" t="str">
        <f t="shared" si="214"/>
        <v/>
      </c>
      <c r="U2186" s="41" t="str">
        <f t="shared" si="215"/>
        <v/>
      </c>
      <c r="V2186" s="36" t="str">
        <f t="shared" si="216"/>
        <v/>
      </c>
      <c r="W2186" s="36" t="str">
        <f t="shared" si="217"/>
        <v/>
      </c>
      <c r="X2186" s="31"/>
      <c r="Y2186" s="31"/>
      <c r="Z2186" s="31" t="s">
        <v>11912</v>
      </c>
      <c r="AA2186" s="31">
        <v>2185</v>
      </c>
      <c r="AB2186" s="31"/>
      <c r="AC2186" s="31"/>
      <c r="AD2186" s="31"/>
      <c r="AE2186" s="31"/>
      <c r="AF2186" s="31"/>
    </row>
    <row r="2187" spans="1:32">
      <c r="A2187" s="31" t="str">
        <f>IF((Rapportage!A2187)="","",_xlfn.CONCAT(REPT("0",4-LEN(Rapportage!A2187)),Rapportage!A2187))</f>
        <v/>
      </c>
      <c r="B2187" s="31" t="s">
        <v>6564</v>
      </c>
      <c r="C2187" s="31" t="str">
        <f>IF((Rapportage!C2187)="","",_xlfn.CONCAT(REPT("0",10-LEN(Rapportage!C2187)),Rapportage!C2187))</f>
        <v/>
      </c>
      <c r="D2187" s="31" t="s">
        <v>6565</v>
      </c>
      <c r="E2187" s="31" t="s">
        <v>19768</v>
      </c>
      <c r="F2187" s="31" t="s">
        <v>17246</v>
      </c>
      <c r="G2187" s="31" t="s">
        <v>6566</v>
      </c>
      <c r="H2187" s="31" t="s">
        <v>11913</v>
      </c>
      <c r="I2187" s="31">
        <v>1766</v>
      </c>
      <c r="J2187" s="31" t="e">
        <f ca="1">IF(($AB$2-$AA$2) &gt;= 0,IF(LEN(TEXT((V2187)*100,"00000"))=3,_xlfn.CONCAT(0,TEXT((V2187)*100,"00000")),TEXT((V2187)*100,"00000")),empty)</f>
        <v>#NAME?</v>
      </c>
      <c r="K2187" s="31" t="str">
        <f t="shared" si="213"/>
        <v/>
      </c>
      <c r="L2187" s="31" t="s">
        <v>14727</v>
      </c>
      <c r="M2187" s="31"/>
      <c r="N2187" s="33" t="e">
        <f>MOD(Rapportage!H2187-Rapportage!F2187,1)-P2187</f>
        <v>#VALUE!</v>
      </c>
      <c r="O2187" s="31" t="str">
        <f>IF(Rapportage!G2187="","",Rapportage!G2187-Rapportage!E2187)</f>
        <v/>
      </c>
      <c r="P2187" s="35" t="str">
        <f>IF(Rapportage!K2187="","",(Rapportage!K2187*60)/1440)</f>
        <v/>
      </c>
      <c r="Q2187" s="40" t="str">
        <f>IF(O2187=1,1-((Rapportage!F1376-$X$2)),"")</f>
        <v/>
      </c>
      <c r="R2187" s="40" t="str">
        <f t="shared" si="212"/>
        <v/>
      </c>
      <c r="S2187" s="35" t="str">
        <f>IF(OR(O2187=1,Rapportage!H2187&lt;$X$3),IF(Rapportage!H2187&lt;"00:01","",(Rapportage!H2187-$X$2)),"")</f>
        <v/>
      </c>
      <c r="T2187" s="36" t="str">
        <f t="shared" si="214"/>
        <v/>
      </c>
      <c r="U2187" s="41" t="str">
        <f t="shared" si="215"/>
        <v/>
      </c>
      <c r="V2187" s="36" t="str">
        <f t="shared" si="216"/>
        <v/>
      </c>
      <c r="W2187" s="36" t="str">
        <f t="shared" si="217"/>
        <v/>
      </c>
      <c r="X2187" s="31"/>
      <c r="Y2187" s="31"/>
      <c r="Z2187" s="31" t="s">
        <v>11914</v>
      </c>
      <c r="AA2187" s="31">
        <v>2186</v>
      </c>
      <c r="AB2187" s="31"/>
      <c r="AC2187" s="31"/>
      <c r="AD2187" s="31"/>
      <c r="AE2187" s="31"/>
      <c r="AF2187" s="31"/>
    </row>
    <row r="2188" spans="1:32">
      <c r="A2188" s="31" t="str">
        <f>IF((Rapportage!A2188)="","",_xlfn.CONCAT(REPT("0",4-LEN(Rapportage!A2188)),Rapportage!A2188))</f>
        <v/>
      </c>
      <c r="B2188" s="31" t="s">
        <v>6567</v>
      </c>
      <c r="C2188" s="31" t="str">
        <f>IF((Rapportage!C2188)="","",_xlfn.CONCAT(REPT("0",10-LEN(Rapportage!C2188)),Rapportage!C2188))</f>
        <v/>
      </c>
      <c r="D2188" s="31" t="s">
        <v>6568</v>
      </c>
      <c r="E2188" s="31" t="s">
        <v>19769</v>
      </c>
      <c r="F2188" s="31" t="s">
        <v>17247</v>
      </c>
      <c r="G2188" s="31" t="s">
        <v>6569</v>
      </c>
      <c r="H2188" s="31" t="s">
        <v>11915</v>
      </c>
      <c r="I2188" s="31">
        <v>1766</v>
      </c>
      <c r="J2188" s="31" t="e">
        <f ca="1">IF(($AB$2-$AA$2) &gt;= 0,IF(LEN(TEXT((V2188)*100,"00000"))=3,_xlfn.CONCAT(0,TEXT((V2188)*100,"00000")),TEXT((V2188)*100,"00000")),empty)</f>
        <v>#NAME?</v>
      </c>
      <c r="K2188" s="31" t="str">
        <f t="shared" si="213"/>
        <v/>
      </c>
      <c r="L2188" s="31" t="s">
        <v>14728</v>
      </c>
      <c r="M2188" s="31"/>
      <c r="N2188" s="33" t="e">
        <f>MOD(Rapportage!H2188-Rapportage!F2188,1)-P2188</f>
        <v>#VALUE!</v>
      </c>
      <c r="O2188" s="31" t="str">
        <f>IF(Rapportage!G2188="","",Rapportage!G2188-Rapportage!E2188)</f>
        <v/>
      </c>
      <c r="P2188" s="35" t="str">
        <f>IF(Rapportage!K2188="","",(Rapportage!K2188*60)/1440)</f>
        <v/>
      </c>
      <c r="Q2188" s="40" t="str">
        <f>IF(O2188=1,1-((Rapportage!F1377-$X$2)),"")</f>
        <v/>
      </c>
      <c r="R2188" s="40" t="str">
        <f t="shared" si="212"/>
        <v/>
      </c>
      <c r="S2188" s="35" t="str">
        <f>IF(OR(O2188=1,Rapportage!H2188&lt;$X$3),IF(Rapportage!H2188&lt;"00:01","",(Rapportage!H2188-$X$2)),"")</f>
        <v/>
      </c>
      <c r="T2188" s="36" t="str">
        <f t="shared" si="214"/>
        <v/>
      </c>
      <c r="U2188" s="41" t="str">
        <f t="shared" si="215"/>
        <v/>
      </c>
      <c r="V2188" s="36" t="str">
        <f t="shared" si="216"/>
        <v/>
      </c>
      <c r="W2188" s="36" t="str">
        <f t="shared" si="217"/>
        <v/>
      </c>
      <c r="X2188" s="31"/>
      <c r="Y2188" s="31"/>
      <c r="Z2188" s="31" t="s">
        <v>11916</v>
      </c>
      <c r="AA2188" s="31">
        <v>2187</v>
      </c>
      <c r="AB2188" s="31"/>
      <c r="AC2188" s="31"/>
      <c r="AD2188" s="31"/>
      <c r="AE2188" s="31"/>
      <c r="AF2188" s="31"/>
    </row>
    <row r="2189" spans="1:32">
      <c r="A2189" s="31" t="str">
        <f>IF((Rapportage!A2189)="","",_xlfn.CONCAT(REPT("0",4-LEN(Rapportage!A2189)),Rapportage!A2189))</f>
        <v/>
      </c>
      <c r="B2189" s="31" t="s">
        <v>6570</v>
      </c>
      <c r="C2189" s="31" t="str">
        <f>IF((Rapportage!C2189)="","",_xlfn.CONCAT(REPT("0",10-LEN(Rapportage!C2189)),Rapportage!C2189))</f>
        <v/>
      </c>
      <c r="D2189" s="31" t="s">
        <v>6571</v>
      </c>
      <c r="E2189" s="31" t="s">
        <v>19770</v>
      </c>
      <c r="F2189" s="31" t="s">
        <v>17248</v>
      </c>
      <c r="G2189" s="31" t="s">
        <v>6572</v>
      </c>
      <c r="H2189" s="31" t="s">
        <v>11917</v>
      </c>
      <c r="I2189" s="31">
        <v>1766</v>
      </c>
      <c r="J2189" s="31" t="e">
        <f ca="1">IF(($AB$2-$AA$2) &gt;= 0,IF(LEN(TEXT((V2189)*100,"00000"))=3,_xlfn.CONCAT(0,TEXT((V2189)*100,"00000")),TEXT((V2189)*100,"00000")),empty)</f>
        <v>#NAME?</v>
      </c>
      <c r="K2189" s="31" t="str">
        <f t="shared" si="213"/>
        <v/>
      </c>
      <c r="L2189" s="31" t="s">
        <v>14729</v>
      </c>
      <c r="M2189" s="31"/>
      <c r="N2189" s="33" t="e">
        <f>MOD(Rapportage!H2189-Rapportage!F2189,1)-P2189</f>
        <v>#VALUE!</v>
      </c>
      <c r="O2189" s="31" t="str">
        <f>IF(Rapportage!G2189="","",Rapportage!G2189-Rapportage!E2189)</f>
        <v/>
      </c>
      <c r="P2189" s="35" t="str">
        <f>IF(Rapportage!K2189="","",(Rapportage!K2189*60)/1440)</f>
        <v/>
      </c>
      <c r="Q2189" s="40" t="str">
        <f>IF(O2189=1,1-((Rapportage!F1378-$X$2)),"")</f>
        <v/>
      </c>
      <c r="R2189" s="40" t="str">
        <f t="shared" si="212"/>
        <v/>
      </c>
      <c r="S2189" s="35" t="str">
        <f>IF(OR(O2189=1,Rapportage!H2189&lt;$X$3),IF(Rapportage!H2189&lt;"00:01","",(Rapportage!H2189-$X$2)),"")</f>
        <v/>
      </c>
      <c r="T2189" s="36" t="str">
        <f t="shared" si="214"/>
        <v/>
      </c>
      <c r="U2189" s="41" t="str">
        <f t="shared" si="215"/>
        <v/>
      </c>
      <c r="V2189" s="36" t="str">
        <f t="shared" si="216"/>
        <v/>
      </c>
      <c r="W2189" s="36" t="str">
        <f t="shared" si="217"/>
        <v/>
      </c>
      <c r="X2189" s="31"/>
      <c r="Y2189" s="31"/>
      <c r="Z2189" s="31" t="s">
        <v>11918</v>
      </c>
      <c r="AA2189" s="31">
        <v>2188</v>
      </c>
      <c r="AB2189" s="31"/>
      <c r="AC2189" s="31"/>
      <c r="AD2189" s="31"/>
      <c r="AE2189" s="31"/>
      <c r="AF2189" s="31"/>
    </row>
    <row r="2190" spans="1:32">
      <c r="A2190" s="31" t="str">
        <f>IF((Rapportage!A2190)="","",_xlfn.CONCAT(REPT("0",4-LEN(Rapportage!A2190)),Rapportage!A2190))</f>
        <v/>
      </c>
      <c r="B2190" s="31" t="s">
        <v>6573</v>
      </c>
      <c r="C2190" s="31" t="str">
        <f>IF((Rapportage!C2190)="","",_xlfn.CONCAT(REPT("0",10-LEN(Rapportage!C2190)),Rapportage!C2190))</f>
        <v/>
      </c>
      <c r="D2190" s="31" t="s">
        <v>6574</v>
      </c>
      <c r="E2190" s="31" t="s">
        <v>19771</v>
      </c>
      <c r="F2190" s="31" t="s">
        <v>17249</v>
      </c>
      <c r="G2190" s="31" t="s">
        <v>6575</v>
      </c>
      <c r="H2190" s="31" t="s">
        <v>11919</v>
      </c>
      <c r="I2190" s="31">
        <v>1766</v>
      </c>
      <c r="J2190" s="31" t="e">
        <f ca="1">IF(($AB$2-$AA$2) &gt;= 0,IF(LEN(TEXT((V2190)*100,"00000"))=3,_xlfn.CONCAT(0,TEXT((V2190)*100,"00000")),TEXT((V2190)*100,"00000")),empty)</f>
        <v>#NAME?</v>
      </c>
      <c r="K2190" s="31" t="str">
        <f t="shared" si="213"/>
        <v/>
      </c>
      <c r="L2190" s="31" t="s">
        <v>14730</v>
      </c>
      <c r="M2190" s="31"/>
      <c r="N2190" s="33" t="e">
        <f>MOD(Rapportage!H2190-Rapportage!F2190,1)-P2190</f>
        <v>#VALUE!</v>
      </c>
      <c r="O2190" s="31" t="str">
        <f>IF(Rapportage!G2190="","",Rapportage!G2190-Rapportage!E2190)</f>
        <v/>
      </c>
      <c r="P2190" s="35" t="str">
        <f>IF(Rapportage!K2190="","",(Rapportage!K2190*60)/1440)</f>
        <v/>
      </c>
      <c r="Q2190" s="40" t="str">
        <f>IF(O2190=1,1-((Rapportage!F1379-$X$2)),"")</f>
        <v/>
      </c>
      <c r="R2190" s="40" t="str">
        <f t="shared" si="212"/>
        <v/>
      </c>
      <c r="S2190" s="35" t="str">
        <f>IF(OR(O2190=1,Rapportage!H2190&lt;$X$3),IF(Rapportage!H2190&lt;"00:01","",(Rapportage!H2190-$X$2)),"")</f>
        <v/>
      </c>
      <c r="T2190" s="36" t="str">
        <f t="shared" si="214"/>
        <v/>
      </c>
      <c r="U2190" s="41" t="str">
        <f t="shared" si="215"/>
        <v/>
      </c>
      <c r="V2190" s="36" t="str">
        <f t="shared" si="216"/>
        <v/>
      </c>
      <c r="W2190" s="36" t="str">
        <f t="shared" si="217"/>
        <v/>
      </c>
      <c r="X2190" s="31"/>
      <c r="Y2190" s="31"/>
      <c r="Z2190" s="31" t="s">
        <v>11920</v>
      </c>
      <c r="AA2190" s="31">
        <v>2189</v>
      </c>
      <c r="AB2190" s="31"/>
      <c r="AC2190" s="31"/>
      <c r="AD2190" s="31"/>
      <c r="AE2190" s="31"/>
      <c r="AF2190" s="31"/>
    </row>
    <row r="2191" spans="1:32">
      <c r="A2191" s="31" t="str">
        <f>IF((Rapportage!A2191)="","",_xlfn.CONCAT(REPT("0",4-LEN(Rapportage!A2191)),Rapportage!A2191))</f>
        <v/>
      </c>
      <c r="B2191" s="31" t="s">
        <v>6576</v>
      </c>
      <c r="C2191" s="31" t="str">
        <f>IF((Rapportage!C2191)="","",_xlfn.CONCAT(REPT("0",10-LEN(Rapportage!C2191)),Rapportage!C2191))</f>
        <v/>
      </c>
      <c r="D2191" s="31" t="s">
        <v>6577</v>
      </c>
      <c r="E2191" s="31" t="s">
        <v>19772</v>
      </c>
      <c r="F2191" s="31" t="s">
        <v>17250</v>
      </c>
      <c r="G2191" s="31" t="s">
        <v>6578</v>
      </c>
      <c r="H2191" s="31" t="s">
        <v>11921</v>
      </c>
      <c r="I2191" s="31">
        <v>1766</v>
      </c>
      <c r="J2191" s="31" t="e">
        <f ca="1">IF(($AB$2-$AA$2) &gt;= 0,IF(LEN(TEXT((V2191)*100,"00000"))=3,_xlfn.CONCAT(0,TEXT((V2191)*100,"00000")),TEXT((V2191)*100,"00000")),empty)</f>
        <v>#NAME?</v>
      </c>
      <c r="K2191" s="31" t="str">
        <f t="shared" si="213"/>
        <v/>
      </c>
      <c r="L2191" s="31" t="s">
        <v>14731</v>
      </c>
      <c r="M2191" s="31"/>
      <c r="N2191" s="33" t="e">
        <f>MOD(Rapportage!H2191-Rapportage!F2191,1)-P2191</f>
        <v>#VALUE!</v>
      </c>
      <c r="O2191" s="31" t="str">
        <f>IF(Rapportage!G2191="","",Rapportage!G2191-Rapportage!E2191)</f>
        <v/>
      </c>
      <c r="P2191" s="35" t="str">
        <f>IF(Rapportage!K2191="","",(Rapportage!K2191*60)/1440)</f>
        <v/>
      </c>
      <c r="Q2191" s="40" t="str">
        <f>IF(O2191=1,1-((Rapportage!F1380-$X$2)),"")</f>
        <v/>
      </c>
      <c r="R2191" s="40" t="str">
        <f t="shared" si="212"/>
        <v/>
      </c>
      <c r="S2191" s="35" t="str">
        <f>IF(OR(O2191=1,Rapportage!H2191&lt;$X$3),IF(Rapportage!H2191&lt;"00:01","",(Rapportage!H2191-$X$2)),"")</f>
        <v/>
      </c>
      <c r="T2191" s="36" t="str">
        <f t="shared" si="214"/>
        <v/>
      </c>
      <c r="U2191" s="41" t="str">
        <f t="shared" si="215"/>
        <v/>
      </c>
      <c r="V2191" s="36" t="str">
        <f t="shared" si="216"/>
        <v/>
      </c>
      <c r="W2191" s="36" t="str">
        <f t="shared" si="217"/>
        <v/>
      </c>
      <c r="X2191" s="31"/>
      <c r="Y2191" s="31"/>
      <c r="Z2191" s="31" t="s">
        <v>11922</v>
      </c>
      <c r="AA2191" s="31">
        <v>2190</v>
      </c>
      <c r="AB2191" s="31"/>
      <c r="AC2191" s="31"/>
      <c r="AD2191" s="31"/>
      <c r="AE2191" s="31"/>
      <c r="AF2191" s="31"/>
    </row>
    <row r="2192" spans="1:32">
      <c r="A2192" s="31" t="str">
        <f>IF((Rapportage!A2192)="","",_xlfn.CONCAT(REPT("0",4-LEN(Rapportage!A2192)),Rapportage!A2192))</f>
        <v/>
      </c>
      <c r="B2192" s="31" t="s">
        <v>6579</v>
      </c>
      <c r="C2192" s="31" t="str">
        <f>IF((Rapportage!C2192)="","",_xlfn.CONCAT(REPT("0",10-LEN(Rapportage!C2192)),Rapportage!C2192))</f>
        <v/>
      </c>
      <c r="D2192" s="31" t="s">
        <v>6580</v>
      </c>
      <c r="E2192" s="31" t="s">
        <v>19773</v>
      </c>
      <c r="F2192" s="31" t="s">
        <v>17251</v>
      </c>
      <c r="G2192" s="31" t="s">
        <v>6581</v>
      </c>
      <c r="H2192" s="31" t="s">
        <v>11923</v>
      </c>
      <c r="I2192" s="31">
        <v>1766</v>
      </c>
      <c r="J2192" s="31" t="e">
        <f ca="1">IF(($AB$2-$AA$2) &gt;= 0,IF(LEN(TEXT((V2192)*100,"00000"))=3,_xlfn.CONCAT(0,TEXT((V2192)*100,"00000")),TEXT((V2192)*100,"00000")),empty)</f>
        <v>#NAME?</v>
      </c>
      <c r="K2192" s="31" t="str">
        <f t="shared" si="213"/>
        <v/>
      </c>
      <c r="L2192" s="31" t="s">
        <v>14732</v>
      </c>
      <c r="M2192" s="31"/>
      <c r="N2192" s="33" t="e">
        <f>MOD(Rapportage!H2192-Rapportage!F2192,1)-P2192</f>
        <v>#VALUE!</v>
      </c>
      <c r="O2192" s="31" t="str">
        <f>IF(Rapportage!G2192="","",Rapportage!G2192-Rapportage!E2192)</f>
        <v/>
      </c>
      <c r="P2192" s="35" t="str">
        <f>IF(Rapportage!K2192="","",(Rapportage!K2192*60)/1440)</f>
        <v/>
      </c>
      <c r="Q2192" s="40" t="str">
        <f>IF(O2192=1,1-((Rapportage!F1381-$X$2)),"")</f>
        <v/>
      </c>
      <c r="R2192" s="40" t="str">
        <f t="shared" si="212"/>
        <v/>
      </c>
      <c r="S2192" s="35" t="str">
        <f>IF(OR(O2192=1,Rapportage!H2192&lt;$X$3),IF(Rapportage!H2192&lt;"00:01","",(Rapportage!H2192-$X$2)),"")</f>
        <v/>
      </c>
      <c r="T2192" s="36" t="str">
        <f t="shared" si="214"/>
        <v/>
      </c>
      <c r="U2192" s="41" t="str">
        <f t="shared" si="215"/>
        <v/>
      </c>
      <c r="V2192" s="36" t="str">
        <f t="shared" si="216"/>
        <v/>
      </c>
      <c r="W2192" s="36" t="str">
        <f t="shared" si="217"/>
        <v/>
      </c>
      <c r="X2192" s="31"/>
      <c r="Y2192" s="31"/>
      <c r="Z2192" s="31" t="s">
        <v>11924</v>
      </c>
      <c r="AA2192" s="31">
        <v>2191</v>
      </c>
      <c r="AB2192" s="31"/>
      <c r="AC2192" s="31"/>
      <c r="AD2192" s="31"/>
      <c r="AE2192" s="31"/>
      <c r="AF2192" s="31"/>
    </row>
    <row r="2193" spans="1:32">
      <c r="A2193" s="31" t="str">
        <f>IF((Rapportage!A2193)="","",_xlfn.CONCAT(REPT("0",4-LEN(Rapportage!A2193)),Rapportage!A2193))</f>
        <v/>
      </c>
      <c r="B2193" s="31" t="s">
        <v>6582</v>
      </c>
      <c r="C2193" s="31" t="str">
        <f>IF((Rapportage!C2193)="","",_xlfn.CONCAT(REPT("0",10-LEN(Rapportage!C2193)),Rapportage!C2193))</f>
        <v/>
      </c>
      <c r="D2193" s="31" t="s">
        <v>6583</v>
      </c>
      <c r="E2193" s="31" t="s">
        <v>19774</v>
      </c>
      <c r="F2193" s="31" t="s">
        <v>17252</v>
      </c>
      <c r="G2193" s="31" t="s">
        <v>6584</v>
      </c>
      <c r="H2193" s="31" t="s">
        <v>11925</v>
      </c>
      <c r="I2193" s="31">
        <v>1766</v>
      </c>
      <c r="J2193" s="31" t="e">
        <f ca="1">IF(($AB$2-$AA$2) &gt;= 0,IF(LEN(TEXT((V2193)*100,"00000"))=3,_xlfn.CONCAT(0,TEXT((V2193)*100,"00000")),TEXT((V2193)*100,"00000")),empty)</f>
        <v>#NAME?</v>
      </c>
      <c r="K2193" s="31" t="str">
        <f t="shared" si="213"/>
        <v/>
      </c>
      <c r="L2193" s="31" t="s">
        <v>14733</v>
      </c>
      <c r="M2193" s="31"/>
      <c r="N2193" s="33" t="e">
        <f>MOD(Rapportage!H2193-Rapportage!F2193,1)-P2193</f>
        <v>#VALUE!</v>
      </c>
      <c r="O2193" s="31" t="str">
        <f>IF(Rapportage!G2193="","",Rapportage!G2193-Rapportage!E2193)</f>
        <v/>
      </c>
      <c r="P2193" s="35" t="str">
        <f>IF(Rapportage!K2193="","",(Rapportage!K2193*60)/1440)</f>
        <v/>
      </c>
      <c r="Q2193" s="40" t="str">
        <f>IF(O2193=1,1-((Rapportage!F1382-$X$2)),"")</f>
        <v/>
      </c>
      <c r="R2193" s="40" t="str">
        <f t="shared" si="212"/>
        <v/>
      </c>
      <c r="S2193" s="35" t="str">
        <f>IF(OR(O2193=1,Rapportage!H2193&lt;$X$3),IF(Rapportage!H2193&lt;"00:01","",(Rapportage!H2193-$X$2)),"")</f>
        <v/>
      </c>
      <c r="T2193" s="36" t="str">
        <f t="shared" si="214"/>
        <v/>
      </c>
      <c r="U2193" s="41" t="str">
        <f t="shared" si="215"/>
        <v/>
      </c>
      <c r="V2193" s="36" t="str">
        <f t="shared" si="216"/>
        <v/>
      </c>
      <c r="W2193" s="36" t="str">
        <f t="shared" si="217"/>
        <v/>
      </c>
      <c r="X2193" s="31"/>
      <c r="Y2193" s="31"/>
      <c r="Z2193" s="31" t="s">
        <v>11926</v>
      </c>
      <c r="AA2193" s="31">
        <v>2192</v>
      </c>
      <c r="AB2193" s="31"/>
      <c r="AC2193" s="31"/>
      <c r="AD2193" s="31"/>
      <c r="AE2193" s="31"/>
      <c r="AF2193" s="31"/>
    </row>
    <row r="2194" spans="1:32">
      <c r="A2194" s="31" t="str">
        <f>IF((Rapportage!A2194)="","",_xlfn.CONCAT(REPT("0",4-LEN(Rapportage!A2194)),Rapportage!A2194))</f>
        <v/>
      </c>
      <c r="B2194" s="31" t="s">
        <v>6585</v>
      </c>
      <c r="C2194" s="31" t="str">
        <f>IF((Rapportage!C2194)="","",_xlfn.CONCAT(REPT("0",10-LEN(Rapportage!C2194)),Rapportage!C2194))</f>
        <v/>
      </c>
      <c r="D2194" s="31" t="s">
        <v>6586</v>
      </c>
      <c r="E2194" s="31" t="s">
        <v>19775</v>
      </c>
      <c r="F2194" s="31" t="s">
        <v>17253</v>
      </c>
      <c r="G2194" s="31" t="s">
        <v>6587</v>
      </c>
      <c r="H2194" s="31" t="s">
        <v>11927</v>
      </c>
      <c r="I2194" s="31">
        <v>1766</v>
      </c>
      <c r="J2194" s="31" t="e">
        <f ca="1">IF(($AB$2-$AA$2) &gt;= 0,IF(LEN(TEXT((V2194)*100,"00000"))=3,_xlfn.CONCAT(0,TEXT((V2194)*100,"00000")),TEXT((V2194)*100,"00000")),empty)</f>
        <v>#NAME?</v>
      </c>
      <c r="K2194" s="31" t="str">
        <f t="shared" si="213"/>
        <v/>
      </c>
      <c r="L2194" s="31" t="s">
        <v>14734</v>
      </c>
      <c r="M2194" s="31"/>
      <c r="N2194" s="33" t="e">
        <f>MOD(Rapportage!H2194-Rapportage!F2194,1)-P2194</f>
        <v>#VALUE!</v>
      </c>
      <c r="O2194" s="31" t="str">
        <f>IF(Rapportage!G2194="","",Rapportage!G2194-Rapportage!E2194)</f>
        <v/>
      </c>
      <c r="P2194" s="35" t="str">
        <f>IF(Rapportage!K2194="","",(Rapportage!K2194*60)/1440)</f>
        <v/>
      </c>
      <c r="Q2194" s="40" t="str">
        <f>IF(O2194=1,1-((Rapportage!F1383-$X$2)),"")</f>
        <v/>
      </c>
      <c r="R2194" s="40" t="str">
        <f t="shared" si="212"/>
        <v/>
      </c>
      <c r="S2194" s="35" t="str">
        <f>IF(OR(O2194=1,Rapportage!H2194&lt;$X$3),IF(Rapportage!H2194&lt;"00:01","",(Rapportage!H2194-$X$2)),"")</f>
        <v/>
      </c>
      <c r="T2194" s="36" t="str">
        <f t="shared" si="214"/>
        <v/>
      </c>
      <c r="U2194" s="41" t="str">
        <f t="shared" si="215"/>
        <v/>
      </c>
      <c r="V2194" s="36" t="str">
        <f t="shared" si="216"/>
        <v/>
      </c>
      <c r="W2194" s="36" t="str">
        <f t="shared" si="217"/>
        <v/>
      </c>
      <c r="X2194" s="31"/>
      <c r="Y2194" s="31"/>
      <c r="Z2194" s="31" t="s">
        <v>11928</v>
      </c>
      <c r="AA2194" s="31">
        <v>2193</v>
      </c>
      <c r="AB2194" s="31"/>
      <c r="AC2194" s="31"/>
      <c r="AD2194" s="31"/>
      <c r="AE2194" s="31"/>
      <c r="AF2194" s="31"/>
    </row>
    <row r="2195" spans="1:32">
      <c r="A2195" s="31" t="str">
        <f>IF((Rapportage!A2195)="","",_xlfn.CONCAT(REPT("0",4-LEN(Rapportage!A2195)),Rapportage!A2195))</f>
        <v/>
      </c>
      <c r="B2195" s="31" t="s">
        <v>6588</v>
      </c>
      <c r="C2195" s="31" t="str">
        <f>IF((Rapportage!C2195)="","",_xlfn.CONCAT(REPT("0",10-LEN(Rapportage!C2195)),Rapportage!C2195))</f>
        <v/>
      </c>
      <c r="D2195" s="31" t="s">
        <v>6589</v>
      </c>
      <c r="E2195" s="31" t="s">
        <v>19776</v>
      </c>
      <c r="F2195" s="31" t="s">
        <v>17254</v>
      </c>
      <c r="G2195" s="31" t="s">
        <v>6590</v>
      </c>
      <c r="H2195" s="31" t="s">
        <v>11929</v>
      </c>
      <c r="I2195" s="31">
        <v>1766</v>
      </c>
      <c r="J2195" s="31" t="e">
        <f ca="1">IF(($AB$2-$AA$2) &gt;= 0,IF(LEN(TEXT((V2195)*100,"00000"))=3,_xlfn.CONCAT(0,TEXT((V2195)*100,"00000")),TEXT((V2195)*100,"00000")),empty)</f>
        <v>#NAME?</v>
      </c>
      <c r="K2195" s="31" t="str">
        <f t="shared" si="213"/>
        <v/>
      </c>
      <c r="L2195" s="31" t="s">
        <v>14735</v>
      </c>
      <c r="M2195" s="31"/>
      <c r="N2195" s="33" t="e">
        <f>MOD(Rapportage!H2195-Rapportage!F2195,1)-P2195</f>
        <v>#VALUE!</v>
      </c>
      <c r="O2195" s="31" t="str">
        <f>IF(Rapportage!G2195="","",Rapportage!G2195-Rapportage!E2195)</f>
        <v/>
      </c>
      <c r="P2195" s="35" t="str">
        <f>IF(Rapportage!K2195="","",(Rapportage!K2195*60)/1440)</f>
        <v/>
      </c>
      <c r="Q2195" s="40" t="str">
        <f>IF(O2195=1,1-((Rapportage!F1384-$X$2)),"")</f>
        <v/>
      </c>
      <c r="R2195" s="40" t="str">
        <f t="shared" si="212"/>
        <v/>
      </c>
      <c r="S2195" s="35" t="str">
        <f>IF(OR(O2195=1,Rapportage!H2195&lt;$X$3),IF(Rapportage!H2195&lt;"00:01","",(Rapportage!H2195-$X$2)),"")</f>
        <v/>
      </c>
      <c r="T2195" s="36" t="str">
        <f t="shared" si="214"/>
        <v/>
      </c>
      <c r="U2195" s="41" t="str">
        <f t="shared" si="215"/>
        <v/>
      </c>
      <c r="V2195" s="36" t="str">
        <f t="shared" si="216"/>
        <v/>
      </c>
      <c r="W2195" s="36" t="str">
        <f t="shared" si="217"/>
        <v/>
      </c>
      <c r="X2195" s="31"/>
      <c r="Y2195" s="31"/>
      <c r="Z2195" s="31" t="s">
        <v>11930</v>
      </c>
      <c r="AA2195" s="31">
        <v>2194</v>
      </c>
      <c r="AB2195" s="31"/>
      <c r="AC2195" s="31"/>
      <c r="AD2195" s="31"/>
      <c r="AE2195" s="31"/>
      <c r="AF2195" s="31"/>
    </row>
    <row r="2196" spans="1:32">
      <c r="A2196" s="31" t="str">
        <f>IF((Rapportage!A2196)="","",_xlfn.CONCAT(REPT("0",4-LEN(Rapportage!A2196)),Rapportage!A2196))</f>
        <v/>
      </c>
      <c r="B2196" s="31" t="s">
        <v>6591</v>
      </c>
      <c r="C2196" s="31" t="str">
        <f>IF((Rapportage!C2196)="","",_xlfn.CONCAT(REPT("0",10-LEN(Rapportage!C2196)),Rapportage!C2196))</f>
        <v/>
      </c>
      <c r="D2196" s="31" t="s">
        <v>6592</v>
      </c>
      <c r="E2196" s="31" t="s">
        <v>19777</v>
      </c>
      <c r="F2196" s="31" t="s">
        <v>17255</v>
      </c>
      <c r="G2196" s="31" t="s">
        <v>6593</v>
      </c>
      <c r="H2196" s="31" t="s">
        <v>11931</v>
      </c>
      <c r="I2196" s="31">
        <v>1766</v>
      </c>
      <c r="J2196" s="31" t="e">
        <f ca="1">IF(($AB$2-$AA$2) &gt;= 0,IF(LEN(TEXT((V2196)*100,"00000"))=3,_xlfn.CONCAT(0,TEXT((V2196)*100,"00000")),TEXT((V2196)*100,"00000")),empty)</f>
        <v>#NAME?</v>
      </c>
      <c r="K2196" s="31" t="str">
        <f t="shared" si="213"/>
        <v/>
      </c>
      <c r="L2196" s="31" t="s">
        <v>14736</v>
      </c>
      <c r="M2196" s="31"/>
      <c r="N2196" s="33" t="e">
        <f>MOD(Rapportage!H2196-Rapportage!F2196,1)-P2196</f>
        <v>#VALUE!</v>
      </c>
      <c r="O2196" s="31" t="str">
        <f>IF(Rapportage!G2196="","",Rapportage!G2196-Rapportage!E2196)</f>
        <v/>
      </c>
      <c r="P2196" s="35" t="str">
        <f>IF(Rapportage!K2196="","",(Rapportage!K2196*60)/1440)</f>
        <v/>
      </c>
      <c r="Q2196" s="40" t="str">
        <f>IF(O2196=1,1-((Rapportage!F1385-$X$2)),"")</f>
        <v/>
      </c>
      <c r="R2196" s="40" t="str">
        <f t="shared" si="212"/>
        <v/>
      </c>
      <c r="S2196" s="35" t="str">
        <f>IF(OR(O2196=1,Rapportage!H2196&lt;$X$3),IF(Rapportage!H2196&lt;"00:01","",(Rapportage!H2196-$X$2)),"")</f>
        <v/>
      </c>
      <c r="T2196" s="36" t="str">
        <f t="shared" si="214"/>
        <v/>
      </c>
      <c r="U2196" s="41" t="str">
        <f t="shared" si="215"/>
        <v/>
      </c>
      <c r="V2196" s="36" t="str">
        <f t="shared" si="216"/>
        <v/>
      </c>
      <c r="W2196" s="36" t="str">
        <f t="shared" si="217"/>
        <v/>
      </c>
      <c r="X2196" s="31"/>
      <c r="Y2196" s="31"/>
      <c r="Z2196" s="31" t="s">
        <v>11932</v>
      </c>
      <c r="AA2196" s="31">
        <v>2195</v>
      </c>
      <c r="AB2196" s="31"/>
      <c r="AC2196" s="31"/>
      <c r="AD2196" s="31"/>
      <c r="AE2196" s="31"/>
      <c r="AF2196" s="31"/>
    </row>
    <row r="2197" spans="1:32">
      <c r="A2197" s="31" t="str">
        <f>IF((Rapportage!A2197)="","",_xlfn.CONCAT(REPT("0",4-LEN(Rapportage!A2197)),Rapportage!A2197))</f>
        <v/>
      </c>
      <c r="B2197" s="31" t="s">
        <v>6594</v>
      </c>
      <c r="C2197" s="31" t="str">
        <f>IF((Rapportage!C2197)="","",_xlfn.CONCAT(REPT("0",10-LEN(Rapportage!C2197)),Rapportage!C2197))</f>
        <v/>
      </c>
      <c r="D2197" s="31" t="s">
        <v>6595</v>
      </c>
      <c r="E2197" s="31" t="s">
        <v>19778</v>
      </c>
      <c r="F2197" s="31" t="s">
        <v>17256</v>
      </c>
      <c r="G2197" s="31" t="s">
        <v>6596</v>
      </c>
      <c r="H2197" s="31" t="s">
        <v>11933</v>
      </c>
      <c r="I2197" s="31">
        <v>1766</v>
      </c>
      <c r="J2197" s="31" t="e">
        <f ca="1">IF(($AB$2-$AA$2) &gt;= 0,IF(LEN(TEXT((V2197)*100,"00000"))=3,_xlfn.CONCAT(0,TEXT((V2197)*100,"00000")),TEXT((V2197)*100,"00000")),empty)</f>
        <v>#NAME?</v>
      </c>
      <c r="K2197" s="31" t="str">
        <f t="shared" si="213"/>
        <v/>
      </c>
      <c r="L2197" s="31" t="s">
        <v>14737</v>
      </c>
      <c r="M2197" s="31"/>
      <c r="N2197" s="33" t="e">
        <f>MOD(Rapportage!H2197-Rapportage!F2197,1)-P2197</f>
        <v>#VALUE!</v>
      </c>
      <c r="O2197" s="31" t="str">
        <f>IF(Rapportage!G2197="","",Rapportage!G2197-Rapportage!E2197)</f>
        <v/>
      </c>
      <c r="P2197" s="35" t="str">
        <f>IF(Rapportage!K2197="","",(Rapportage!K2197*60)/1440)</f>
        <v/>
      </c>
      <c r="Q2197" s="40" t="str">
        <f>IF(O2197=1,1-((Rapportage!F1386-$X$2)),"")</f>
        <v/>
      </c>
      <c r="R2197" s="40" t="str">
        <f t="shared" si="212"/>
        <v/>
      </c>
      <c r="S2197" s="35" t="str">
        <f>IF(OR(O2197=1,Rapportage!H2197&lt;$X$3),IF(Rapportage!H2197&lt;"00:01","",(Rapportage!H2197-$X$2)),"")</f>
        <v/>
      </c>
      <c r="T2197" s="36" t="str">
        <f t="shared" si="214"/>
        <v/>
      </c>
      <c r="U2197" s="41" t="str">
        <f t="shared" si="215"/>
        <v/>
      </c>
      <c r="V2197" s="36" t="str">
        <f t="shared" si="216"/>
        <v/>
      </c>
      <c r="W2197" s="36" t="str">
        <f t="shared" si="217"/>
        <v/>
      </c>
      <c r="X2197" s="31"/>
      <c r="Y2197" s="31"/>
      <c r="Z2197" s="31" t="s">
        <v>11934</v>
      </c>
      <c r="AA2197" s="31">
        <v>2196</v>
      </c>
      <c r="AB2197" s="31"/>
      <c r="AC2197" s="31"/>
      <c r="AD2197" s="31"/>
      <c r="AE2197" s="31"/>
      <c r="AF2197" s="31"/>
    </row>
    <row r="2198" spans="1:32">
      <c r="A2198" s="31" t="str">
        <f>IF((Rapportage!A2198)="","",_xlfn.CONCAT(REPT("0",4-LEN(Rapportage!A2198)),Rapportage!A2198))</f>
        <v/>
      </c>
      <c r="B2198" s="31" t="s">
        <v>6597</v>
      </c>
      <c r="C2198" s="31" t="str">
        <f>IF((Rapportage!C2198)="","",_xlfn.CONCAT(REPT("0",10-LEN(Rapportage!C2198)),Rapportage!C2198))</f>
        <v/>
      </c>
      <c r="D2198" s="31" t="s">
        <v>6598</v>
      </c>
      <c r="E2198" s="31" t="s">
        <v>19779</v>
      </c>
      <c r="F2198" s="31" t="s">
        <v>17257</v>
      </c>
      <c r="G2198" s="31" t="s">
        <v>6599</v>
      </c>
      <c r="H2198" s="31" t="s">
        <v>11935</v>
      </c>
      <c r="I2198" s="31">
        <v>1766</v>
      </c>
      <c r="J2198" s="31" t="e">
        <f ca="1">IF(($AB$2-$AA$2) &gt;= 0,IF(LEN(TEXT((V2198)*100,"00000"))=3,_xlfn.CONCAT(0,TEXT((V2198)*100,"00000")),TEXT((V2198)*100,"00000")),empty)</f>
        <v>#NAME?</v>
      </c>
      <c r="K2198" s="31" t="str">
        <f t="shared" si="213"/>
        <v/>
      </c>
      <c r="L2198" s="31" t="s">
        <v>14738</v>
      </c>
      <c r="M2198" s="31"/>
      <c r="N2198" s="33" t="e">
        <f>MOD(Rapportage!H2198-Rapportage!F2198,1)-P2198</f>
        <v>#VALUE!</v>
      </c>
      <c r="O2198" s="31" t="str">
        <f>IF(Rapportage!G2198="","",Rapportage!G2198-Rapportage!E2198)</f>
        <v/>
      </c>
      <c r="P2198" s="35" t="str">
        <f>IF(Rapportage!K2198="","",(Rapportage!K2198*60)/1440)</f>
        <v/>
      </c>
      <c r="Q2198" s="40" t="str">
        <f>IF(O2198=1,1-((Rapportage!F1387-$X$2)),"")</f>
        <v/>
      </c>
      <c r="R2198" s="40" t="str">
        <f t="shared" si="212"/>
        <v/>
      </c>
      <c r="S2198" s="35" t="str">
        <f>IF(OR(O2198=1,Rapportage!H2198&lt;$X$3),IF(Rapportage!H2198&lt;"00:01","",(Rapportage!H2198-$X$2)),"")</f>
        <v/>
      </c>
      <c r="T2198" s="36" t="str">
        <f t="shared" si="214"/>
        <v/>
      </c>
      <c r="U2198" s="41" t="str">
        <f t="shared" si="215"/>
        <v/>
      </c>
      <c r="V2198" s="36" t="str">
        <f t="shared" si="216"/>
        <v/>
      </c>
      <c r="W2198" s="36" t="str">
        <f t="shared" si="217"/>
        <v/>
      </c>
      <c r="X2198" s="31"/>
      <c r="Y2198" s="31"/>
      <c r="Z2198" s="31" t="s">
        <v>11936</v>
      </c>
      <c r="AA2198" s="31">
        <v>2197</v>
      </c>
      <c r="AB2198" s="31"/>
      <c r="AC2198" s="31"/>
      <c r="AD2198" s="31"/>
      <c r="AE2198" s="31"/>
      <c r="AF2198" s="31"/>
    </row>
    <row r="2199" spans="1:32">
      <c r="A2199" s="31" t="str">
        <f>IF((Rapportage!A2199)="","",_xlfn.CONCAT(REPT("0",4-LEN(Rapportage!A2199)),Rapportage!A2199))</f>
        <v/>
      </c>
      <c r="B2199" s="31" t="s">
        <v>6600</v>
      </c>
      <c r="C2199" s="31" t="str">
        <f>IF((Rapportage!C2199)="","",_xlfn.CONCAT(REPT("0",10-LEN(Rapportage!C2199)),Rapportage!C2199))</f>
        <v/>
      </c>
      <c r="D2199" s="31" t="s">
        <v>6601</v>
      </c>
      <c r="E2199" s="31" t="s">
        <v>19780</v>
      </c>
      <c r="F2199" s="31" t="s">
        <v>17258</v>
      </c>
      <c r="G2199" s="31" t="s">
        <v>6602</v>
      </c>
      <c r="H2199" s="31" t="s">
        <v>11937</v>
      </c>
      <c r="I2199" s="31">
        <v>1766</v>
      </c>
      <c r="J2199" s="31" t="e">
        <f ca="1">IF(($AB$2-$AA$2) &gt;= 0,IF(LEN(TEXT((V2199)*100,"00000"))=3,_xlfn.CONCAT(0,TEXT((V2199)*100,"00000")),TEXT((V2199)*100,"00000")),empty)</f>
        <v>#NAME?</v>
      </c>
      <c r="K2199" s="31" t="str">
        <f t="shared" si="213"/>
        <v/>
      </c>
      <c r="L2199" s="31" t="s">
        <v>14739</v>
      </c>
      <c r="M2199" s="31"/>
      <c r="N2199" s="33" t="e">
        <f>MOD(Rapportage!H2199-Rapportage!F2199,1)-P2199</f>
        <v>#VALUE!</v>
      </c>
      <c r="O2199" s="31" t="str">
        <f>IF(Rapportage!G2199="","",Rapportage!G2199-Rapportage!E2199)</f>
        <v/>
      </c>
      <c r="P2199" s="35" t="str">
        <f>IF(Rapportage!K2199="","",(Rapportage!K2199*60)/1440)</f>
        <v/>
      </c>
      <c r="Q2199" s="40" t="str">
        <f>IF(O2199=1,1-((Rapportage!F1388-$X$2)),"")</f>
        <v/>
      </c>
      <c r="R2199" s="40" t="str">
        <f t="shared" si="212"/>
        <v/>
      </c>
      <c r="S2199" s="35" t="str">
        <f>IF(OR(O2199=1,Rapportage!H2199&lt;$X$3),IF(Rapportage!H2199&lt;"00:01","",(Rapportage!H2199-$X$2)),"")</f>
        <v/>
      </c>
      <c r="T2199" s="36" t="str">
        <f t="shared" si="214"/>
        <v/>
      </c>
      <c r="U2199" s="41" t="str">
        <f t="shared" si="215"/>
        <v/>
      </c>
      <c r="V2199" s="36" t="str">
        <f t="shared" si="216"/>
        <v/>
      </c>
      <c r="W2199" s="36" t="str">
        <f t="shared" si="217"/>
        <v/>
      </c>
      <c r="X2199" s="31"/>
      <c r="Y2199" s="31"/>
      <c r="Z2199" s="31" t="s">
        <v>11938</v>
      </c>
      <c r="AA2199" s="31">
        <v>2198</v>
      </c>
      <c r="AB2199" s="31"/>
      <c r="AC2199" s="31"/>
      <c r="AD2199" s="31"/>
      <c r="AE2199" s="31"/>
      <c r="AF2199" s="31"/>
    </row>
    <row r="2200" spans="1:32">
      <c r="A2200" s="31" t="str">
        <f>IF((Rapportage!A2200)="","",_xlfn.CONCAT(REPT("0",4-LEN(Rapportage!A2200)),Rapportage!A2200))</f>
        <v/>
      </c>
      <c r="B2200" s="31" t="s">
        <v>6603</v>
      </c>
      <c r="C2200" s="31" t="str">
        <f>IF((Rapportage!C2200)="","",_xlfn.CONCAT(REPT("0",10-LEN(Rapportage!C2200)),Rapportage!C2200))</f>
        <v/>
      </c>
      <c r="D2200" s="31" t="s">
        <v>6604</v>
      </c>
      <c r="E2200" s="31" t="s">
        <v>19781</v>
      </c>
      <c r="F2200" s="31" t="s">
        <v>17259</v>
      </c>
      <c r="G2200" s="31" t="s">
        <v>6605</v>
      </c>
      <c r="H2200" s="31" t="s">
        <v>11939</v>
      </c>
      <c r="I2200" s="31">
        <v>1766</v>
      </c>
      <c r="J2200" s="31" t="e">
        <f ca="1">IF(($AB$2-$AA$2) &gt;= 0,IF(LEN(TEXT((V2200)*100,"00000"))=3,_xlfn.CONCAT(0,TEXT((V2200)*100,"00000")),TEXT((V2200)*100,"00000")),empty)</f>
        <v>#NAME?</v>
      </c>
      <c r="K2200" s="31" t="str">
        <f t="shared" si="213"/>
        <v/>
      </c>
      <c r="L2200" s="31" t="s">
        <v>14740</v>
      </c>
      <c r="M2200" s="31"/>
      <c r="N2200" s="33" t="e">
        <f>MOD(Rapportage!H2200-Rapportage!F2200,1)-P2200</f>
        <v>#VALUE!</v>
      </c>
      <c r="O2200" s="31" t="str">
        <f>IF(Rapportage!G2200="","",Rapportage!G2200-Rapportage!E2200)</f>
        <v/>
      </c>
      <c r="P2200" s="35" t="str">
        <f>IF(Rapportage!K2200="","",(Rapportage!K2200*60)/1440)</f>
        <v/>
      </c>
      <c r="Q2200" s="40" t="str">
        <f>IF(O2200=1,1-((Rapportage!F1389-$X$2)),"")</f>
        <v/>
      </c>
      <c r="R2200" s="40" t="str">
        <f t="shared" si="212"/>
        <v/>
      </c>
      <c r="S2200" s="35" t="str">
        <f>IF(OR(O2200=1,Rapportage!H2200&lt;$X$3),IF(Rapportage!H2200&lt;"00:01","",(Rapportage!H2200-$X$2)),"")</f>
        <v/>
      </c>
      <c r="T2200" s="36" t="str">
        <f t="shared" si="214"/>
        <v/>
      </c>
      <c r="U2200" s="41" t="str">
        <f t="shared" si="215"/>
        <v/>
      </c>
      <c r="V2200" s="36" t="str">
        <f t="shared" si="216"/>
        <v/>
      </c>
      <c r="W2200" s="36" t="str">
        <f t="shared" si="217"/>
        <v/>
      </c>
      <c r="X2200" s="31"/>
      <c r="Y2200" s="31"/>
      <c r="Z2200" s="31" t="s">
        <v>11940</v>
      </c>
      <c r="AA2200" s="31">
        <v>2199</v>
      </c>
      <c r="AB2200" s="31"/>
      <c r="AC2200" s="31"/>
      <c r="AD2200" s="31"/>
      <c r="AE2200" s="31"/>
      <c r="AF2200" s="31"/>
    </row>
    <row r="2201" spans="1:32">
      <c r="A2201" s="31" t="str">
        <f>IF((Rapportage!A2201)="","",_xlfn.CONCAT(REPT("0",4-LEN(Rapportage!A2201)),Rapportage!A2201))</f>
        <v/>
      </c>
      <c r="B2201" s="31" t="s">
        <v>6606</v>
      </c>
      <c r="C2201" s="31" t="str">
        <f>IF((Rapportage!C2201)="","",_xlfn.CONCAT(REPT("0",10-LEN(Rapportage!C2201)),Rapportage!C2201))</f>
        <v/>
      </c>
      <c r="D2201" s="31" t="s">
        <v>6607</v>
      </c>
      <c r="E2201" s="31" t="s">
        <v>19782</v>
      </c>
      <c r="F2201" s="31" t="s">
        <v>17260</v>
      </c>
      <c r="G2201" s="31" t="s">
        <v>6608</v>
      </c>
      <c r="H2201" s="31" t="s">
        <v>11941</v>
      </c>
      <c r="I2201" s="31">
        <v>1766</v>
      </c>
      <c r="J2201" s="31" t="e">
        <f ca="1">IF(($AB$2-$AA$2) &gt;= 0,IF(LEN(TEXT((V2201)*100,"00000"))=3,_xlfn.CONCAT(0,TEXT((V2201)*100,"00000")),TEXT((V2201)*100,"00000")),empty)</f>
        <v>#NAME?</v>
      </c>
      <c r="K2201" s="31" t="str">
        <f t="shared" si="213"/>
        <v/>
      </c>
      <c r="L2201" s="31" t="s">
        <v>14741</v>
      </c>
      <c r="M2201" s="31"/>
      <c r="N2201" s="33" t="e">
        <f>MOD(Rapportage!H2201-Rapportage!F2201,1)-P2201</f>
        <v>#VALUE!</v>
      </c>
      <c r="O2201" s="31" t="str">
        <f>IF(Rapportage!G2201="","",Rapportage!G2201-Rapportage!E2201)</f>
        <v/>
      </c>
      <c r="P2201" s="35" t="str">
        <f>IF(Rapportage!K2201="","",(Rapportage!K2201*60)/1440)</f>
        <v/>
      </c>
      <c r="Q2201" s="40" t="str">
        <f>IF(O2201=1,1-((Rapportage!F1390-$X$2)),"")</f>
        <v/>
      </c>
      <c r="R2201" s="40" t="str">
        <f t="shared" si="212"/>
        <v/>
      </c>
      <c r="S2201" s="35" t="str">
        <f>IF(OR(O2201=1,Rapportage!H2201&lt;$X$3),IF(Rapportage!H2201&lt;"00:01","",(Rapportage!H2201-$X$2)),"")</f>
        <v/>
      </c>
      <c r="T2201" s="36" t="str">
        <f t="shared" si="214"/>
        <v/>
      </c>
      <c r="U2201" s="41" t="str">
        <f t="shared" si="215"/>
        <v/>
      </c>
      <c r="V2201" s="36" t="str">
        <f t="shared" si="216"/>
        <v/>
      </c>
      <c r="W2201" s="36" t="str">
        <f t="shared" si="217"/>
        <v/>
      </c>
      <c r="X2201" s="31"/>
      <c r="Y2201" s="31"/>
      <c r="Z2201" s="31" t="s">
        <v>11942</v>
      </c>
      <c r="AA2201" s="31">
        <v>2200</v>
      </c>
      <c r="AB2201" s="31"/>
      <c r="AC2201" s="31"/>
      <c r="AD2201" s="31"/>
      <c r="AE2201" s="31"/>
      <c r="AF2201" s="31"/>
    </row>
    <row r="2202" spans="1:32">
      <c r="A2202" s="31" t="str">
        <f>IF((Rapportage!A2202)="","",_xlfn.CONCAT(REPT("0",4-LEN(Rapportage!A2202)),Rapportage!A2202))</f>
        <v/>
      </c>
      <c r="B2202" s="31" t="s">
        <v>6609</v>
      </c>
      <c r="C2202" s="31" t="str">
        <f>IF((Rapportage!C2202)="","",_xlfn.CONCAT(REPT("0",10-LEN(Rapportage!C2202)),Rapportage!C2202))</f>
        <v/>
      </c>
      <c r="D2202" s="31" t="s">
        <v>6610</v>
      </c>
      <c r="E2202" s="31" t="s">
        <v>19783</v>
      </c>
      <c r="F2202" s="31" t="s">
        <v>17261</v>
      </c>
      <c r="G2202" s="31" t="s">
        <v>6611</v>
      </c>
      <c r="H2202" s="31" t="s">
        <v>11943</v>
      </c>
      <c r="I2202" s="31">
        <v>1766</v>
      </c>
      <c r="J2202" s="31" t="e">
        <f ca="1">IF(($AB$2-$AA$2) &gt;= 0,IF(LEN(TEXT((V2202)*100,"00000"))=3,_xlfn.CONCAT(0,TEXT((V2202)*100,"00000")),TEXT((V2202)*100,"00000")),empty)</f>
        <v>#NAME?</v>
      </c>
      <c r="K2202" s="31" t="str">
        <f t="shared" si="213"/>
        <v/>
      </c>
      <c r="L2202" s="31" t="s">
        <v>14742</v>
      </c>
      <c r="M2202" s="31"/>
      <c r="N2202" s="33" t="e">
        <f>MOD(Rapportage!H2202-Rapportage!F2202,1)-P2202</f>
        <v>#VALUE!</v>
      </c>
      <c r="O2202" s="31" t="str">
        <f>IF(Rapportage!G2202="","",Rapportage!G2202-Rapportage!E2202)</f>
        <v/>
      </c>
      <c r="P2202" s="35" t="str">
        <f>IF(Rapportage!K2202="","",(Rapportage!K2202*60)/1440)</f>
        <v/>
      </c>
      <c r="Q2202" s="40" t="str">
        <f>IF(O2202=1,1-((Rapportage!F1391-$X$2)),"")</f>
        <v/>
      </c>
      <c r="R2202" s="40" t="str">
        <f t="shared" si="212"/>
        <v/>
      </c>
      <c r="S2202" s="35" t="str">
        <f>IF(OR(O2202=1,Rapportage!H2202&lt;$X$3),IF(Rapportage!H2202&lt;"00:01","",(Rapportage!H2202-$X$2)),"")</f>
        <v/>
      </c>
      <c r="T2202" s="36" t="str">
        <f t="shared" si="214"/>
        <v/>
      </c>
      <c r="U2202" s="41" t="str">
        <f t="shared" si="215"/>
        <v/>
      </c>
      <c r="V2202" s="36" t="str">
        <f t="shared" si="216"/>
        <v/>
      </c>
      <c r="W2202" s="36" t="str">
        <f t="shared" si="217"/>
        <v/>
      </c>
      <c r="X2202" s="31"/>
      <c r="Y2202" s="31"/>
      <c r="Z2202" s="31" t="s">
        <v>11944</v>
      </c>
      <c r="AA2202" s="31">
        <v>2201</v>
      </c>
      <c r="AB2202" s="31"/>
      <c r="AC2202" s="31"/>
      <c r="AD2202" s="31"/>
      <c r="AE2202" s="31"/>
      <c r="AF2202" s="31"/>
    </row>
    <row r="2203" spans="1:32">
      <c r="A2203" s="31" t="str">
        <f>IF((Rapportage!A2203)="","",_xlfn.CONCAT(REPT("0",4-LEN(Rapportage!A2203)),Rapportage!A2203))</f>
        <v/>
      </c>
      <c r="B2203" s="31" t="s">
        <v>6612</v>
      </c>
      <c r="C2203" s="31" t="str">
        <f>IF((Rapportage!C2203)="","",_xlfn.CONCAT(REPT("0",10-LEN(Rapportage!C2203)),Rapportage!C2203))</f>
        <v/>
      </c>
      <c r="D2203" s="31" t="s">
        <v>6613</v>
      </c>
      <c r="E2203" s="31" t="s">
        <v>19784</v>
      </c>
      <c r="F2203" s="31" t="s">
        <v>17262</v>
      </c>
      <c r="G2203" s="31" t="s">
        <v>6614</v>
      </c>
      <c r="H2203" s="31" t="s">
        <v>11945</v>
      </c>
      <c r="I2203" s="31">
        <v>1766</v>
      </c>
      <c r="J2203" s="31" t="e">
        <f ca="1">IF(($AB$2-$AA$2) &gt;= 0,IF(LEN(TEXT((V2203)*100,"00000"))=3,_xlfn.CONCAT(0,TEXT((V2203)*100,"00000")),TEXT((V2203)*100,"00000")),empty)</f>
        <v>#NAME?</v>
      </c>
      <c r="K2203" s="31" t="str">
        <f t="shared" si="213"/>
        <v/>
      </c>
      <c r="L2203" s="31" t="s">
        <v>14743</v>
      </c>
      <c r="M2203" s="31"/>
      <c r="N2203" s="33" t="e">
        <f>MOD(Rapportage!H2203-Rapportage!F2203,1)-P2203</f>
        <v>#VALUE!</v>
      </c>
      <c r="O2203" s="31" t="str">
        <f>IF(Rapportage!G2203="","",Rapportage!G2203-Rapportage!E2203)</f>
        <v/>
      </c>
      <c r="P2203" s="35" t="str">
        <f>IF(Rapportage!K2203="","",(Rapportage!K2203*60)/1440)</f>
        <v/>
      </c>
      <c r="Q2203" s="40" t="str">
        <f>IF(O2203=1,1-((Rapportage!F1392-$X$2)),"")</f>
        <v/>
      </c>
      <c r="R2203" s="40" t="str">
        <f t="shared" si="212"/>
        <v/>
      </c>
      <c r="S2203" s="35" t="str">
        <f>IF(OR(O2203=1,Rapportage!H2203&lt;$X$3),IF(Rapportage!H2203&lt;"00:01","",(Rapportage!H2203-$X$2)),"")</f>
        <v/>
      </c>
      <c r="T2203" s="36" t="str">
        <f t="shared" si="214"/>
        <v/>
      </c>
      <c r="U2203" s="41" t="str">
        <f t="shared" si="215"/>
        <v/>
      </c>
      <c r="V2203" s="36" t="str">
        <f t="shared" si="216"/>
        <v/>
      </c>
      <c r="W2203" s="36" t="str">
        <f t="shared" si="217"/>
        <v/>
      </c>
      <c r="X2203" s="31"/>
      <c r="Y2203" s="31"/>
      <c r="Z2203" s="31" t="s">
        <v>11946</v>
      </c>
      <c r="AA2203" s="31">
        <v>2202</v>
      </c>
      <c r="AB2203" s="31"/>
      <c r="AC2203" s="31"/>
      <c r="AD2203" s="31"/>
      <c r="AE2203" s="31"/>
      <c r="AF2203" s="31"/>
    </row>
    <row r="2204" spans="1:32">
      <c r="A2204" s="31" t="str">
        <f>IF((Rapportage!A2204)="","",_xlfn.CONCAT(REPT("0",4-LEN(Rapportage!A2204)),Rapportage!A2204))</f>
        <v/>
      </c>
      <c r="B2204" s="31" t="s">
        <v>6615</v>
      </c>
      <c r="C2204" s="31" t="str">
        <f>IF((Rapportage!C2204)="","",_xlfn.CONCAT(REPT("0",10-LEN(Rapportage!C2204)),Rapportage!C2204))</f>
        <v/>
      </c>
      <c r="D2204" s="31" t="s">
        <v>6616</v>
      </c>
      <c r="E2204" s="31" t="s">
        <v>19785</v>
      </c>
      <c r="F2204" s="31" t="s">
        <v>17263</v>
      </c>
      <c r="G2204" s="31" t="s">
        <v>6617</v>
      </c>
      <c r="H2204" s="31" t="s">
        <v>11947</v>
      </c>
      <c r="I2204" s="31">
        <v>1766</v>
      </c>
      <c r="J2204" s="31" t="e">
        <f ca="1">IF(($AB$2-$AA$2) &gt;= 0,IF(LEN(TEXT((V2204)*100,"00000"))=3,_xlfn.CONCAT(0,TEXT((V2204)*100,"00000")),TEXT((V2204)*100,"00000")),empty)</f>
        <v>#NAME?</v>
      </c>
      <c r="K2204" s="31" t="str">
        <f t="shared" si="213"/>
        <v/>
      </c>
      <c r="L2204" s="31" t="s">
        <v>14744</v>
      </c>
      <c r="M2204" s="31"/>
      <c r="N2204" s="33" t="e">
        <f>MOD(Rapportage!H2204-Rapportage!F2204,1)-P2204</f>
        <v>#VALUE!</v>
      </c>
      <c r="O2204" s="31" t="str">
        <f>IF(Rapportage!G2204="","",Rapportage!G2204-Rapportage!E2204)</f>
        <v/>
      </c>
      <c r="P2204" s="35" t="str">
        <f>IF(Rapportage!K2204="","",(Rapportage!K2204*60)/1440)</f>
        <v/>
      </c>
      <c r="Q2204" s="40" t="str">
        <f>IF(O2204=1,1-((Rapportage!F1393-$X$2)),"")</f>
        <v/>
      </c>
      <c r="R2204" s="40" t="str">
        <f t="shared" si="212"/>
        <v/>
      </c>
      <c r="S2204" s="35" t="str">
        <f>IF(OR(O2204=1,Rapportage!H2204&lt;$X$3),IF(Rapportage!H2204&lt;"00:01","",(Rapportage!H2204-$X$2)),"")</f>
        <v/>
      </c>
      <c r="T2204" s="36" t="str">
        <f t="shared" si="214"/>
        <v/>
      </c>
      <c r="U2204" s="41" t="str">
        <f t="shared" si="215"/>
        <v/>
      </c>
      <c r="V2204" s="36" t="str">
        <f t="shared" si="216"/>
        <v/>
      </c>
      <c r="W2204" s="36" t="str">
        <f t="shared" si="217"/>
        <v/>
      </c>
      <c r="X2204" s="31"/>
      <c r="Y2204" s="31"/>
      <c r="Z2204" s="31" t="s">
        <v>11948</v>
      </c>
      <c r="AA2204" s="31">
        <v>2203</v>
      </c>
      <c r="AB2204" s="31"/>
      <c r="AC2204" s="31"/>
      <c r="AD2204" s="31"/>
      <c r="AE2204" s="31"/>
      <c r="AF2204" s="31"/>
    </row>
    <row r="2205" spans="1:32">
      <c r="A2205" s="31" t="str">
        <f>IF((Rapportage!A2205)="","",_xlfn.CONCAT(REPT("0",4-LEN(Rapportage!A2205)),Rapportage!A2205))</f>
        <v/>
      </c>
      <c r="B2205" s="31" t="s">
        <v>6618</v>
      </c>
      <c r="C2205" s="31" t="str">
        <f>IF((Rapportage!C2205)="","",_xlfn.CONCAT(REPT("0",10-LEN(Rapportage!C2205)),Rapportage!C2205))</f>
        <v/>
      </c>
      <c r="D2205" s="31" t="s">
        <v>6619</v>
      </c>
      <c r="E2205" s="31" t="s">
        <v>19786</v>
      </c>
      <c r="F2205" s="31" t="s">
        <v>17264</v>
      </c>
      <c r="G2205" s="31" t="s">
        <v>6620</v>
      </c>
      <c r="H2205" s="31" t="s">
        <v>11949</v>
      </c>
      <c r="I2205" s="31">
        <v>1766</v>
      </c>
      <c r="J2205" s="31" t="e">
        <f ca="1">IF(($AB$2-$AA$2) &gt;= 0,IF(LEN(TEXT((V2205)*100,"00000"))=3,_xlfn.CONCAT(0,TEXT((V2205)*100,"00000")),TEXT((V2205)*100,"00000")),empty)</f>
        <v>#NAME?</v>
      </c>
      <c r="K2205" s="31" t="str">
        <f t="shared" si="213"/>
        <v/>
      </c>
      <c r="L2205" s="31" t="s">
        <v>14745</v>
      </c>
      <c r="M2205" s="31"/>
      <c r="N2205" s="33" t="e">
        <f>MOD(Rapportage!H2205-Rapportage!F2205,1)-P2205</f>
        <v>#VALUE!</v>
      </c>
      <c r="O2205" s="31" t="str">
        <f>IF(Rapportage!G2205="","",Rapportage!G2205-Rapportage!E2205)</f>
        <v/>
      </c>
      <c r="P2205" s="35" t="str">
        <f>IF(Rapportage!K2205="","",(Rapportage!K2205*60)/1440)</f>
        <v/>
      </c>
      <c r="Q2205" s="40" t="str">
        <f>IF(O2205=1,1-((Rapportage!F1394-$X$2)),"")</f>
        <v/>
      </c>
      <c r="R2205" s="40" t="str">
        <f t="shared" si="212"/>
        <v/>
      </c>
      <c r="S2205" s="35" t="str">
        <f>IF(OR(O2205=1,Rapportage!H2205&lt;$X$3),IF(Rapportage!H2205&lt;"00:01","",(Rapportage!H2205-$X$2)),"")</f>
        <v/>
      </c>
      <c r="T2205" s="36" t="str">
        <f t="shared" si="214"/>
        <v/>
      </c>
      <c r="U2205" s="41" t="str">
        <f t="shared" si="215"/>
        <v/>
      </c>
      <c r="V2205" s="36" t="str">
        <f t="shared" si="216"/>
        <v/>
      </c>
      <c r="W2205" s="36" t="str">
        <f t="shared" si="217"/>
        <v/>
      </c>
      <c r="X2205" s="31"/>
      <c r="Y2205" s="31"/>
      <c r="Z2205" s="31" t="s">
        <v>11950</v>
      </c>
      <c r="AA2205" s="31">
        <v>2204</v>
      </c>
      <c r="AB2205" s="31"/>
      <c r="AC2205" s="31"/>
      <c r="AD2205" s="31"/>
      <c r="AE2205" s="31"/>
      <c r="AF2205" s="31"/>
    </row>
    <row r="2206" spans="1:32">
      <c r="A2206" s="31" t="str">
        <f>IF((Rapportage!A2206)="","",_xlfn.CONCAT(REPT("0",4-LEN(Rapportage!A2206)),Rapportage!A2206))</f>
        <v/>
      </c>
      <c r="B2206" s="31" t="s">
        <v>6621</v>
      </c>
      <c r="C2206" s="31" t="str">
        <f>IF((Rapportage!C2206)="","",_xlfn.CONCAT(REPT("0",10-LEN(Rapportage!C2206)),Rapportage!C2206))</f>
        <v/>
      </c>
      <c r="D2206" s="31" t="s">
        <v>6622</v>
      </c>
      <c r="E2206" s="31" t="s">
        <v>19787</v>
      </c>
      <c r="F2206" s="31" t="s">
        <v>17265</v>
      </c>
      <c r="G2206" s="31" t="s">
        <v>6623</v>
      </c>
      <c r="H2206" s="31" t="s">
        <v>11951</v>
      </c>
      <c r="I2206" s="31">
        <v>1766</v>
      </c>
      <c r="J2206" s="31" t="e">
        <f ca="1">IF(($AB$2-$AA$2) &gt;= 0,IF(LEN(TEXT((V2206)*100,"00000"))=3,_xlfn.CONCAT(0,TEXT((V2206)*100,"00000")),TEXT((V2206)*100,"00000")),empty)</f>
        <v>#NAME?</v>
      </c>
      <c r="K2206" s="31" t="str">
        <f t="shared" si="213"/>
        <v/>
      </c>
      <c r="L2206" s="31" t="s">
        <v>14746</v>
      </c>
      <c r="M2206" s="31"/>
      <c r="N2206" s="33" t="e">
        <f>MOD(Rapportage!H2206-Rapportage!F2206,1)-P2206</f>
        <v>#VALUE!</v>
      </c>
      <c r="O2206" s="31" t="str">
        <f>IF(Rapportage!G2206="","",Rapportage!G2206-Rapportage!E2206)</f>
        <v/>
      </c>
      <c r="P2206" s="35" t="str">
        <f>IF(Rapportage!K2206="","",(Rapportage!K2206*60)/1440)</f>
        <v/>
      </c>
      <c r="Q2206" s="40" t="str">
        <f>IF(O2206=1,1-((Rapportage!F1395-$X$2)),"")</f>
        <v/>
      </c>
      <c r="R2206" s="40" t="str">
        <f t="shared" si="212"/>
        <v/>
      </c>
      <c r="S2206" s="35" t="str">
        <f>IF(OR(O2206=1,Rapportage!H2206&lt;$X$3),IF(Rapportage!H2206&lt;"00:01","",(Rapportage!H2206-$X$2)),"")</f>
        <v/>
      </c>
      <c r="T2206" s="36" t="str">
        <f t="shared" si="214"/>
        <v/>
      </c>
      <c r="U2206" s="41" t="str">
        <f t="shared" si="215"/>
        <v/>
      </c>
      <c r="V2206" s="36" t="str">
        <f t="shared" si="216"/>
        <v/>
      </c>
      <c r="W2206" s="36" t="str">
        <f t="shared" si="217"/>
        <v/>
      </c>
      <c r="X2206" s="31"/>
      <c r="Y2206" s="31"/>
      <c r="Z2206" s="31" t="s">
        <v>11952</v>
      </c>
      <c r="AA2206" s="31">
        <v>2205</v>
      </c>
      <c r="AB2206" s="31"/>
      <c r="AC2206" s="31"/>
      <c r="AD2206" s="31"/>
      <c r="AE2206" s="31"/>
      <c r="AF2206" s="31"/>
    </row>
    <row r="2207" spans="1:32">
      <c r="A2207" s="31" t="str">
        <f>IF((Rapportage!A2207)="","",_xlfn.CONCAT(REPT("0",4-LEN(Rapportage!A2207)),Rapportage!A2207))</f>
        <v/>
      </c>
      <c r="B2207" s="31" t="s">
        <v>6624</v>
      </c>
      <c r="C2207" s="31" t="str">
        <f>IF((Rapportage!C2207)="","",_xlfn.CONCAT(REPT("0",10-LEN(Rapportage!C2207)),Rapportage!C2207))</f>
        <v/>
      </c>
      <c r="D2207" s="31" t="s">
        <v>6625</v>
      </c>
      <c r="E2207" s="31" t="s">
        <v>19788</v>
      </c>
      <c r="F2207" s="31" t="s">
        <v>17266</v>
      </c>
      <c r="G2207" s="31" t="s">
        <v>6626</v>
      </c>
      <c r="H2207" s="31" t="s">
        <v>11953</v>
      </c>
      <c r="I2207" s="31">
        <v>1766</v>
      </c>
      <c r="J2207" s="31" t="e">
        <f ca="1">IF(($AB$2-$AA$2) &gt;= 0,IF(LEN(TEXT((V2207)*100,"00000"))=3,_xlfn.CONCAT(0,TEXT((V2207)*100,"00000")),TEXT((V2207)*100,"00000")),empty)</f>
        <v>#NAME?</v>
      </c>
      <c r="K2207" s="31" t="str">
        <f t="shared" si="213"/>
        <v/>
      </c>
      <c r="L2207" s="31" t="s">
        <v>14747</v>
      </c>
      <c r="M2207" s="31"/>
      <c r="N2207" s="33" t="e">
        <f>MOD(Rapportage!H2207-Rapportage!F2207,1)-P2207</f>
        <v>#VALUE!</v>
      </c>
      <c r="O2207" s="31" t="str">
        <f>IF(Rapportage!G2207="","",Rapportage!G2207-Rapportage!E2207)</f>
        <v/>
      </c>
      <c r="P2207" s="35" t="str">
        <f>IF(Rapportage!K2207="","",(Rapportage!K2207*60)/1440)</f>
        <v/>
      </c>
      <c r="Q2207" s="40" t="str">
        <f>IF(O2207=1,1-((Rapportage!F1396-$X$2)),"")</f>
        <v/>
      </c>
      <c r="R2207" s="40" t="str">
        <f t="shared" si="212"/>
        <v/>
      </c>
      <c r="S2207" s="35" t="str">
        <f>IF(OR(O2207=1,Rapportage!H2207&lt;$X$3),IF(Rapportage!H2207&lt;"00:01","",(Rapportage!H2207-$X$2)),"")</f>
        <v/>
      </c>
      <c r="T2207" s="36" t="str">
        <f t="shared" si="214"/>
        <v/>
      </c>
      <c r="U2207" s="41" t="str">
        <f t="shared" si="215"/>
        <v/>
      </c>
      <c r="V2207" s="36" t="str">
        <f t="shared" si="216"/>
        <v/>
      </c>
      <c r="W2207" s="36" t="str">
        <f t="shared" si="217"/>
        <v/>
      </c>
      <c r="X2207" s="31"/>
      <c r="Y2207" s="31"/>
      <c r="Z2207" s="31" t="s">
        <v>11954</v>
      </c>
      <c r="AA2207" s="31">
        <v>2206</v>
      </c>
      <c r="AB2207" s="31"/>
      <c r="AC2207" s="31"/>
      <c r="AD2207" s="31"/>
      <c r="AE2207" s="31"/>
      <c r="AF2207" s="31"/>
    </row>
    <row r="2208" spans="1:32">
      <c r="A2208" s="31" t="str">
        <f>IF((Rapportage!A2208)="","",_xlfn.CONCAT(REPT("0",4-LEN(Rapportage!A2208)),Rapportage!A2208))</f>
        <v/>
      </c>
      <c r="B2208" s="31" t="s">
        <v>6627</v>
      </c>
      <c r="C2208" s="31" t="str">
        <f>IF((Rapportage!C2208)="","",_xlfn.CONCAT(REPT("0",10-LEN(Rapportage!C2208)),Rapportage!C2208))</f>
        <v/>
      </c>
      <c r="D2208" s="31" t="s">
        <v>6628</v>
      </c>
      <c r="E2208" s="31" t="s">
        <v>19789</v>
      </c>
      <c r="F2208" s="31" t="s">
        <v>17267</v>
      </c>
      <c r="G2208" s="31" t="s">
        <v>6629</v>
      </c>
      <c r="H2208" s="31" t="s">
        <v>11955</v>
      </c>
      <c r="I2208" s="31">
        <v>1766</v>
      </c>
      <c r="J2208" s="31" t="e">
        <f ca="1">IF(($AB$2-$AA$2) &gt;= 0,IF(LEN(TEXT((V2208)*100,"00000"))=3,_xlfn.CONCAT(0,TEXT((V2208)*100,"00000")),TEXT((V2208)*100,"00000")),empty)</f>
        <v>#NAME?</v>
      </c>
      <c r="K2208" s="31" t="str">
        <f t="shared" si="213"/>
        <v/>
      </c>
      <c r="L2208" s="31" t="s">
        <v>14748</v>
      </c>
      <c r="M2208" s="31"/>
      <c r="N2208" s="33" t="e">
        <f>MOD(Rapportage!H2208-Rapportage!F2208,1)-P2208</f>
        <v>#VALUE!</v>
      </c>
      <c r="O2208" s="31" t="str">
        <f>IF(Rapportage!G2208="","",Rapportage!G2208-Rapportage!E2208)</f>
        <v/>
      </c>
      <c r="P2208" s="35" t="str">
        <f>IF(Rapportage!K2208="","",(Rapportage!K2208*60)/1440)</f>
        <v/>
      </c>
      <c r="Q2208" s="40" t="str">
        <f>IF(O2208=1,1-((Rapportage!F1397-$X$2)),"")</f>
        <v/>
      </c>
      <c r="R2208" s="40" t="str">
        <f t="shared" si="212"/>
        <v/>
      </c>
      <c r="S2208" s="35" t="str">
        <f>IF(OR(O2208=1,Rapportage!H2208&lt;$X$3),IF(Rapportage!H2208&lt;"00:01","",(Rapportage!H2208-$X$2)),"")</f>
        <v/>
      </c>
      <c r="T2208" s="36" t="str">
        <f t="shared" si="214"/>
        <v/>
      </c>
      <c r="U2208" s="41" t="str">
        <f t="shared" si="215"/>
        <v/>
      </c>
      <c r="V2208" s="36" t="str">
        <f t="shared" si="216"/>
        <v/>
      </c>
      <c r="W2208" s="36" t="str">
        <f t="shared" si="217"/>
        <v/>
      </c>
      <c r="X2208" s="31"/>
      <c r="Y2208" s="31"/>
      <c r="Z2208" s="31" t="s">
        <v>11956</v>
      </c>
      <c r="AA2208" s="31">
        <v>2207</v>
      </c>
      <c r="AB2208" s="31"/>
      <c r="AC2208" s="31"/>
      <c r="AD2208" s="31"/>
      <c r="AE2208" s="31"/>
      <c r="AF2208" s="31"/>
    </row>
    <row r="2209" spans="1:32">
      <c r="A2209" s="31" t="str">
        <f>IF((Rapportage!A2209)="","",_xlfn.CONCAT(REPT("0",4-LEN(Rapportage!A2209)),Rapportage!A2209))</f>
        <v/>
      </c>
      <c r="B2209" s="31" t="s">
        <v>6630</v>
      </c>
      <c r="C2209" s="31" t="str">
        <f>IF((Rapportage!C2209)="","",_xlfn.CONCAT(REPT("0",10-LEN(Rapportage!C2209)),Rapportage!C2209))</f>
        <v/>
      </c>
      <c r="D2209" s="31" t="s">
        <v>6631</v>
      </c>
      <c r="E2209" s="31" t="s">
        <v>19790</v>
      </c>
      <c r="F2209" s="31" t="s">
        <v>17268</v>
      </c>
      <c r="G2209" s="31" t="s">
        <v>6632</v>
      </c>
      <c r="H2209" s="31" t="s">
        <v>11957</v>
      </c>
      <c r="I2209" s="31">
        <v>1766</v>
      </c>
      <c r="J2209" s="31" t="e">
        <f ca="1">IF(($AB$2-$AA$2) &gt;= 0,IF(LEN(TEXT((V2209)*100,"00000"))=3,_xlfn.CONCAT(0,TEXT((V2209)*100,"00000")),TEXT((V2209)*100,"00000")),empty)</f>
        <v>#NAME?</v>
      </c>
      <c r="K2209" s="31" t="str">
        <f t="shared" si="213"/>
        <v/>
      </c>
      <c r="L2209" s="31" t="s">
        <v>14749</v>
      </c>
      <c r="M2209" s="31"/>
      <c r="N2209" s="33" t="e">
        <f>MOD(Rapportage!H2209-Rapportage!F2209,1)-P2209</f>
        <v>#VALUE!</v>
      </c>
      <c r="O2209" s="31" t="str">
        <f>IF(Rapportage!G2209="","",Rapportage!G2209-Rapportage!E2209)</f>
        <v/>
      </c>
      <c r="P2209" s="35" t="str">
        <f>IF(Rapportage!K2209="","",(Rapportage!K2209*60)/1440)</f>
        <v/>
      </c>
      <c r="Q2209" s="40" t="str">
        <f>IF(O2209=1,1-((Rapportage!F1398-$X$2)),"")</f>
        <v/>
      </c>
      <c r="R2209" s="40" t="str">
        <f t="shared" si="212"/>
        <v/>
      </c>
      <c r="S2209" s="35" t="str">
        <f>IF(OR(O2209=1,Rapportage!H2209&lt;$X$3),IF(Rapportage!H2209&lt;"00:01","",(Rapportage!H2209-$X$2)),"")</f>
        <v/>
      </c>
      <c r="T2209" s="36" t="str">
        <f t="shared" si="214"/>
        <v/>
      </c>
      <c r="U2209" s="41" t="str">
        <f t="shared" si="215"/>
        <v/>
      </c>
      <c r="V2209" s="36" t="str">
        <f t="shared" si="216"/>
        <v/>
      </c>
      <c r="W2209" s="36" t="str">
        <f t="shared" si="217"/>
        <v/>
      </c>
      <c r="X2209" s="31"/>
      <c r="Y2209" s="31"/>
      <c r="Z2209" s="31" t="s">
        <v>11958</v>
      </c>
      <c r="AA2209" s="31">
        <v>2208</v>
      </c>
      <c r="AB2209" s="31"/>
      <c r="AC2209" s="31"/>
      <c r="AD2209" s="31"/>
      <c r="AE2209" s="31"/>
      <c r="AF2209" s="31"/>
    </row>
    <row r="2210" spans="1:32">
      <c r="A2210" s="31" t="str">
        <f>IF((Rapportage!A2210)="","",_xlfn.CONCAT(REPT("0",4-LEN(Rapportage!A2210)),Rapportage!A2210))</f>
        <v/>
      </c>
      <c r="B2210" s="31" t="s">
        <v>6633</v>
      </c>
      <c r="C2210" s="31" t="str">
        <f>IF((Rapportage!C2210)="","",_xlfn.CONCAT(REPT("0",10-LEN(Rapportage!C2210)),Rapportage!C2210))</f>
        <v/>
      </c>
      <c r="D2210" s="31" t="s">
        <v>6634</v>
      </c>
      <c r="E2210" s="31" t="s">
        <v>19791</v>
      </c>
      <c r="F2210" s="31" t="s">
        <v>17269</v>
      </c>
      <c r="G2210" s="31" t="s">
        <v>6635</v>
      </c>
      <c r="H2210" s="31" t="s">
        <v>11959</v>
      </c>
      <c r="I2210" s="31">
        <v>1766</v>
      </c>
      <c r="J2210" s="31" t="e">
        <f ca="1">IF(($AB$2-$AA$2) &gt;= 0,IF(LEN(TEXT((V2210)*100,"00000"))=3,_xlfn.CONCAT(0,TEXT((V2210)*100,"00000")),TEXT((V2210)*100,"00000")),empty)</f>
        <v>#NAME?</v>
      </c>
      <c r="K2210" s="31" t="str">
        <f t="shared" si="213"/>
        <v/>
      </c>
      <c r="L2210" s="31" t="s">
        <v>14750</v>
      </c>
      <c r="M2210" s="31"/>
      <c r="N2210" s="33" t="e">
        <f>MOD(Rapportage!H2210-Rapportage!F2210,1)-P2210</f>
        <v>#VALUE!</v>
      </c>
      <c r="O2210" s="31" t="str">
        <f>IF(Rapportage!G2210="","",Rapportage!G2210-Rapportage!E2210)</f>
        <v/>
      </c>
      <c r="P2210" s="35" t="str">
        <f>IF(Rapportage!K2210="","",(Rapportage!K2210*60)/1440)</f>
        <v/>
      </c>
      <c r="Q2210" s="40" t="str">
        <f>IF(O2210=1,1-((Rapportage!F1399-$X$2)),"")</f>
        <v/>
      </c>
      <c r="R2210" s="40" t="str">
        <f t="shared" si="212"/>
        <v/>
      </c>
      <c r="S2210" s="35" t="str">
        <f>IF(OR(O2210=1,Rapportage!H2210&lt;$X$3),IF(Rapportage!H2210&lt;"00:01","",(Rapportage!H2210-$X$2)),"")</f>
        <v/>
      </c>
      <c r="T2210" s="36" t="str">
        <f t="shared" si="214"/>
        <v/>
      </c>
      <c r="U2210" s="41" t="str">
        <f t="shared" si="215"/>
        <v/>
      </c>
      <c r="V2210" s="36" t="str">
        <f t="shared" si="216"/>
        <v/>
      </c>
      <c r="W2210" s="36" t="str">
        <f t="shared" si="217"/>
        <v/>
      </c>
      <c r="X2210" s="31"/>
      <c r="Y2210" s="31"/>
      <c r="Z2210" s="31" t="s">
        <v>11960</v>
      </c>
      <c r="AA2210" s="31">
        <v>2209</v>
      </c>
      <c r="AB2210" s="31"/>
      <c r="AC2210" s="31"/>
      <c r="AD2210" s="31"/>
      <c r="AE2210" s="31"/>
      <c r="AF2210" s="31"/>
    </row>
    <row r="2211" spans="1:32">
      <c r="A2211" s="31" t="str">
        <f>IF((Rapportage!A2211)="","",_xlfn.CONCAT(REPT("0",4-LEN(Rapportage!A2211)),Rapportage!A2211))</f>
        <v/>
      </c>
      <c r="B2211" s="31" t="s">
        <v>6636</v>
      </c>
      <c r="C2211" s="31" t="str">
        <f>IF((Rapportage!C2211)="","",_xlfn.CONCAT(REPT("0",10-LEN(Rapportage!C2211)),Rapportage!C2211))</f>
        <v/>
      </c>
      <c r="D2211" s="31" t="s">
        <v>6637</v>
      </c>
      <c r="E2211" s="31" t="s">
        <v>19792</v>
      </c>
      <c r="F2211" s="31" t="s">
        <v>17270</v>
      </c>
      <c r="G2211" s="31" t="s">
        <v>6638</v>
      </c>
      <c r="H2211" s="31" t="s">
        <v>11961</v>
      </c>
      <c r="I2211" s="31">
        <v>1766</v>
      </c>
      <c r="J2211" s="31" t="e">
        <f ca="1">IF(($AB$2-$AA$2) &gt;= 0,IF(LEN(TEXT((V2211)*100,"00000"))=3,_xlfn.CONCAT(0,TEXT((V2211)*100,"00000")),TEXT((V2211)*100,"00000")),empty)</f>
        <v>#NAME?</v>
      </c>
      <c r="K2211" s="31" t="str">
        <f t="shared" si="213"/>
        <v/>
      </c>
      <c r="L2211" s="31" t="s">
        <v>14751</v>
      </c>
      <c r="M2211" s="31"/>
      <c r="N2211" s="33" t="e">
        <f>MOD(Rapportage!H2211-Rapportage!F2211,1)-P2211</f>
        <v>#VALUE!</v>
      </c>
      <c r="O2211" s="31" t="str">
        <f>IF(Rapportage!G2211="","",Rapportage!G2211-Rapportage!E2211)</f>
        <v/>
      </c>
      <c r="P2211" s="35" t="str">
        <f>IF(Rapportage!K2211="","",(Rapportage!K2211*60)/1440)</f>
        <v/>
      </c>
      <c r="Q2211" s="40" t="str">
        <f>IF(O2211=1,1-((Rapportage!F1400-$X$2)),"")</f>
        <v/>
      </c>
      <c r="R2211" s="40" t="str">
        <f t="shared" si="212"/>
        <v/>
      </c>
      <c r="S2211" s="35" t="str">
        <f>IF(OR(O2211=1,Rapportage!H2211&lt;$X$3),IF(Rapportage!H2211&lt;"00:01","",(Rapportage!H2211-$X$2)),"")</f>
        <v/>
      </c>
      <c r="T2211" s="36" t="str">
        <f t="shared" si="214"/>
        <v/>
      </c>
      <c r="U2211" s="41" t="str">
        <f t="shared" si="215"/>
        <v/>
      </c>
      <c r="V2211" s="36" t="str">
        <f t="shared" si="216"/>
        <v/>
      </c>
      <c r="W2211" s="36" t="str">
        <f t="shared" si="217"/>
        <v/>
      </c>
      <c r="X2211" s="31"/>
      <c r="Y2211" s="31"/>
      <c r="Z2211" s="31" t="s">
        <v>11962</v>
      </c>
      <c r="AA2211" s="31">
        <v>2210</v>
      </c>
      <c r="AB2211" s="31"/>
      <c r="AC2211" s="31"/>
      <c r="AD2211" s="31"/>
      <c r="AE2211" s="31"/>
      <c r="AF2211" s="31"/>
    </row>
    <row r="2212" spans="1:32">
      <c r="A2212" s="31" t="str">
        <f>IF((Rapportage!A2212)="","",_xlfn.CONCAT(REPT("0",4-LEN(Rapportage!A2212)),Rapportage!A2212))</f>
        <v/>
      </c>
      <c r="B2212" s="31" t="s">
        <v>6639</v>
      </c>
      <c r="C2212" s="31" t="str">
        <f>IF((Rapportage!C2212)="","",_xlfn.CONCAT(REPT("0",10-LEN(Rapportage!C2212)),Rapportage!C2212))</f>
        <v/>
      </c>
      <c r="D2212" s="31" t="s">
        <v>6640</v>
      </c>
      <c r="E2212" s="31" t="s">
        <v>19793</v>
      </c>
      <c r="F2212" s="31" t="s">
        <v>17271</v>
      </c>
      <c r="G2212" s="31" t="s">
        <v>6641</v>
      </c>
      <c r="H2212" s="31" t="s">
        <v>11963</v>
      </c>
      <c r="I2212" s="31">
        <v>1766</v>
      </c>
      <c r="J2212" s="31" t="e">
        <f ca="1">IF(($AB$2-$AA$2) &gt;= 0,IF(LEN(TEXT((V2212)*100,"00000"))=3,_xlfn.CONCAT(0,TEXT((V2212)*100,"00000")),TEXT((V2212)*100,"00000")),empty)</f>
        <v>#NAME?</v>
      </c>
      <c r="K2212" s="31" t="str">
        <f t="shared" si="213"/>
        <v/>
      </c>
      <c r="L2212" s="31" t="s">
        <v>14752</v>
      </c>
      <c r="M2212" s="31"/>
      <c r="N2212" s="33" t="e">
        <f>MOD(Rapportage!H2212-Rapportage!F2212,1)-P2212</f>
        <v>#VALUE!</v>
      </c>
      <c r="O2212" s="31" t="str">
        <f>IF(Rapportage!G2212="","",Rapportage!G2212-Rapportage!E2212)</f>
        <v/>
      </c>
      <c r="P2212" s="35" t="str">
        <f>IF(Rapportage!K2212="","",(Rapportage!K2212*60)/1440)</f>
        <v/>
      </c>
      <c r="Q2212" s="40" t="str">
        <f>IF(O2212=1,1-((Rapportage!F1401-$X$2)),"")</f>
        <v/>
      </c>
      <c r="R2212" s="40" t="str">
        <f t="shared" si="212"/>
        <v/>
      </c>
      <c r="S2212" s="35" t="str">
        <f>IF(OR(O2212=1,Rapportage!H2212&lt;$X$3),IF(Rapportage!H2212&lt;"00:01","",(Rapportage!H2212-$X$2)),"")</f>
        <v/>
      </c>
      <c r="T2212" s="36" t="str">
        <f t="shared" si="214"/>
        <v/>
      </c>
      <c r="U2212" s="41" t="str">
        <f t="shared" si="215"/>
        <v/>
      </c>
      <c r="V2212" s="36" t="str">
        <f t="shared" si="216"/>
        <v/>
      </c>
      <c r="W2212" s="36" t="str">
        <f t="shared" si="217"/>
        <v/>
      </c>
      <c r="X2212" s="31"/>
      <c r="Y2212" s="31"/>
      <c r="Z2212" s="31" t="s">
        <v>11964</v>
      </c>
      <c r="AA2212" s="31">
        <v>2211</v>
      </c>
      <c r="AB2212" s="31"/>
      <c r="AC2212" s="31"/>
      <c r="AD2212" s="31"/>
      <c r="AE2212" s="31"/>
      <c r="AF2212" s="31"/>
    </row>
    <row r="2213" spans="1:32">
      <c r="A2213" s="31" t="str">
        <f>IF((Rapportage!A2213)="","",_xlfn.CONCAT(REPT("0",4-LEN(Rapportage!A2213)),Rapportage!A2213))</f>
        <v/>
      </c>
      <c r="B2213" s="31" t="s">
        <v>6642</v>
      </c>
      <c r="C2213" s="31" t="str">
        <f>IF((Rapportage!C2213)="","",_xlfn.CONCAT(REPT("0",10-LEN(Rapportage!C2213)),Rapportage!C2213))</f>
        <v/>
      </c>
      <c r="D2213" s="31" t="s">
        <v>6643</v>
      </c>
      <c r="E2213" s="31" t="s">
        <v>19794</v>
      </c>
      <c r="F2213" s="31" t="s">
        <v>17272</v>
      </c>
      <c r="G2213" s="31" t="s">
        <v>6644</v>
      </c>
      <c r="H2213" s="31" t="s">
        <v>11965</v>
      </c>
      <c r="I2213" s="31">
        <v>1766</v>
      </c>
      <c r="J2213" s="31" t="e">
        <f ca="1">IF(($AB$2-$AA$2) &gt;= 0,IF(LEN(TEXT((V2213)*100,"00000"))=3,_xlfn.CONCAT(0,TEXT((V2213)*100,"00000")),TEXT((V2213)*100,"00000")),empty)</f>
        <v>#NAME?</v>
      </c>
      <c r="K2213" s="31" t="str">
        <f t="shared" si="213"/>
        <v/>
      </c>
      <c r="L2213" s="31" t="s">
        <v>14753</v>
      </c>
      <c r="M2213" s="31"/>
      <c r="N2213" s="33" t="e">
        <f>MOD(Rapportage!H2213-Rapportage!F2213,1)-P2213</f>
        <v>#VALUE!</v>
      </c>
      <c r="O2213" s="31" t="str">
        <f>IF(Rapportage!G2213="","",Rapportage!G2213-Rapportage!E2213)</f>
        <v/>
      </c>
      <c r="P2213" s="35" t="str">
        <f>IF(Rapportage!K2213="","",(Rapportage!K2213*60)/1440)</f>
        <v/>
      </c>
      <c r="Q2213" s="40" t="str">
        <f>IF(O2213=1,1-((Rapportage!F1402-$X$2)),"")</f>
        <v/>
      </c>
      <c r="R2213" s="40" t="str">
        <f t="shared" si="212"/>
        <v/>
      </c>
      <c r="S2213" s="35" t="str">
        <f>IF(OR(O2213=1,Rapportage!H2213&lt;$X$3),IF(Rapportage!H2213&lt;"00:01","",(Rapportage!H2213-$X$2)),"")</f>
        <v/>
      </c>
      <c r="T2213" s="36" t="str">
        <f t="shared" si="214"/>
        <v/>
      </c>
      <c r="U2213" s="41" t="str">
        <f t="shared" si="215"/>
        <v/>
      </c>
      <c r="V2213" s="36" t="str">
        <f t="shared" si="216"/>
        <v/>
      </c>
      <c r="W2213" s="36" t="str">
        <f t="shared" si="217"/>
        <v/>
      </c>
      <c r="X2213" s="31"/>
      <c r="Y2213" s="31"/>
      <c r="Z2213" s="31" t="s">
        <v>11966</v>
      </c>
      <c r="AA2213" s="31">
        <v>2212</v>
      </c>
      <c r="AB2213" s="31"/>
      <c r="AC2213" s="31"/>
      <c r="AD2213" s="31"/>
      <c r="AE2213" s="31"/>
      <c r="AF2213" s="31"/>
    </row>
    <row r="2214" spans="1:32">
      <c r="A2214" s="31" t="str">
        <f>IF((Rapportage!A2214)="","",_xlfn.CONCAT(REPT("0",4-LEN(Rapportage!A2214)),Rapportage!A2214))</f>
        <v/>
      </c>
      <c r="B2214" s="31" t="s">
        <v>6645</v>
      </c>
      <c r="C2214" s="31" t="str">
        <f>IF((Rapportage!C2214)="","",_xlfn.CONCAT(REPT("0",10-LEN(Rapportage!C2214)),Rapportage!C2214))</f>
        <v/>
      </c>
      <c r="D2214" s="31" t="s">
        <v>6646</v>
      </c>
      <c r="E2214" s="31" t="s">
        <v>19795</v>
      </c>
      <c r="F2214" s="31" t="s">
        <v>17273</v>
      </c>
      <c r="G2214" s="31" t="s">
        <v>6647</v>
      </c>
      <c r="H2214" s="31" t="s">
        <v>11967</v>
      </c>
      <c r="I2214" s="31">
        <v>1766</v>
      </c>
      <c r="J2214" s="31" t="e">
        <f ca="1">IF(($AB$2-$AA$2) &gt;= 0,IF(LEN(TEXT((V2214)*100,"00000"))=3,_xlfn.CONCAT(0,TEXT((V2214)*100,"00000")),TEXT((V2214)*100,"00000")),empty)</f>
        <v>#NAME?</v>
      </c>
      <c r="K2214" s="31" t="str">
        <f t="shared" si="213"/>
        <v/>
      </c>
      <c r="L2214" s="31" t="s">
        <v>14754</v>
      </c>
      <c r="M2214" s="31"/>
      <c r="N2214" s="33" t="e">
        <f>MOD(Rapportage!H2214-Rapportage!F2214,1)-P2214</f>
        <v>#VALUE!</v>
      </c>
      <c r="O2214" s="31" t="str">
        <f>IF(Rapportage!G2214="","",Rapportage!G2214-Rapportage!E2214)</f>
        <v/>
      </c>
      <c r="P2214" s="35" t="str">
        <f>IF(Rapportage!K2214="","",(Rapportage!K2214*60)/1440)</f>
        <v/>
      </c>
      <c r="Q2214" s="40" t="str">
        <f>IF(O2214=1,1-((Rapportage!F1403-$X$2)),"")</f>
        <v/>
      </c>
      <c r="R2214" s="40" t="str">
        <f t="shared" si="212"/>
        <v/>
      </c>
      <c r="S2214" s="35" t="str">
        <f>IF(OR(O2214=1,Rapportage!H2214&lt;$X$3),IF(Rapportage!H2214&lt;"00:01","",(Rapportage!H2214-$X$2)),"")</f>
        <v/>
      </c>
      <c r="T2214" s="36" t="str">
        <f t="shared" si="214"/>
        <v/>
      </c>
      <c r="U2214" s="41" t="str">
        <f t="shared" si="215"/>
        <v/>
      </c>
      <c r="V2214" s="36" t="str">
        <f t="shared" si="216"/>
        <v/>
      </c>
      <c r="W2214" s="36" t="str">
        <f t="shared" si="217"/>
        <v/>
      </c>
      <c r="X2214" s="31"/>
      <c r="Y2214" s="31"/>
      <c r="Z2214" s="31" t="s">
        <v>11968</v>
      </c>
      <c r="AA2214" s="31">
        <v>2213</v>
      </c>
      <c r="AB2214" s="31"/>
      <c r="AC2214" s="31"/>
      <c r="AD2214" s="31"/>
      <c r="AE2214" s="31"/>
      <c r="AF2214" s="31"/>
    </row>
    <row r="2215" spans="1:32">
      <c r="A2215" s="31" t="str">
        <f>IF((Rapportage!A2215)="","",_xlfn.CONCAT(REPT("0",4-LEN(Rapportage!A2215)),Rapportage!A2215))</f>
        <v/>
      </c>
      <c r="B2215" s="31" t="s">
        <v>6648</v>
      </c>
      <c r="C2215" s="31" t="str">
        <f>IF((Rapportage!C2215)="","",_xlfn.CONCAT(REPT("0",10-LEN(Rapportage!C2215)),Rapportage!C2215))</f>
        <v/>
      </c>
      <c r="D2215" s="31" t="s">
        <v>6649</v>
      </c>
      <c r="E2215" s="31" t="s">
        <v>19796</v>
      </c>
      <c r="F2215" s="31" t="s">
        <v>17274</v>
      </c>
      <c r="G2215" s="31" t="s">
        <v>6650</v>
      </c>
      <c r="H2215" s="31" t="s">
        <v>11969</v>
      </c>
      <c r="I2215" s="31">
        <v>1766</v>
      </c>
      <c r="J2215" s="31" t="e">
        <f ca="1">IF(($AB$2-$AA$2) &gt;= 0,IF(LEN(TEXT((V2215)*100,"00000"))=3,_xlfn.CONCAT(0,TEXT((V2215)*100,"00000")),TEXT((V2215)*100,"00000")),empty)</f>
        <v>#NAME?</v>
      </c>
      <c r="K2215" s="31" t="str">
        <f t="shared" si="213"/>
        <v/>
      </c>
      <c r="L2215" s="31" t="s">
        <v>14755</v>
      </c>
      <c r="M2215" s="31"/>
      <c r="N2215" s="33" t="e">
        <f>MOD(Rapportage!H2215-Rapportage!F2215,1)-P2215</f>
        <v>#VALUE!</v>
      </c>
      <c r="O2215" s="31" t="str">
        <f>IF(Rapportage!G2215="","",Rapportage!G2215-Rapportage!E2215)</f>
        <v/>
      </c>
      <c r="P2215" s="35" t="str">
        <f>IF(Rapportage!K2215="","",(Rapportage!K2215*60)/1440)</f>
        <v/>
      </c>
      <c r="Q2215" s="40" t="str">
        <f>IF(O2215=1,1-((Rapportage!F1404-$X$2)),"")</f>
        <v/>
      </c>
      <c r="R2215" s="40" t="str">
        <f t="shared" si="212"/>
        <v/>
      </c>
      <c r="S2215" s="35" t="str">
        <f>IF(OR(O2215=1,Rapportage!H2215&lt;$X$3),IF(Rapportage!H2215&lt;"00:01","",(Rapportage!H2215-$X$2)),"")</f>
        <v/>
      </c>
      <c r="T2215" s="36" t="str">
        <f t="shared" si="214"/>
        <v/>
      </c>
      <c r="U2215" s="41" t="str">
        <f t="shared" si="215"/>
        <v/>
      </c>
      <c r="V2215" s="36" t="str">
        <f t="shared" si="216"/>
        <v/>
      </c>
      <c r="W2215" s="36" t="str">
        <f t="shared" si="217"/>
        <v/>
      </c>
      <c r="X2215" s="31"/>
      <c r="Y2215" s="31"/>
      <c r="Z2215" s="31" t="s">
        <v>11970</v>
      </c>
      <c r="AA2215" s="31">
        <v>2214</v>
      </c>
      <c r="AB2215" s="31"/>
      <c r="AC2215" s="31"/>
      <c r="AD2215" s="31"/>
      <c r="AE2215" s="31"/>
      <c r="AF2215" s="31"/>
    </row>
    <row r="2216" spans="1:32">
      <c r="A2216" s="31" t="str">
        <f>IF((Rapportage!A2216)="","",_xlfn.CONCAT(REPT("0",4-LEN(Rapportage!A2216)),Rapportage!A2216))</f>
        <v/>
      </c>
      <c r="B2216" s="31" t="s">
        <v>6651</v>
      </c>
      <c r="C2216" s="31" t="str">
        <f>IF((Rapportage!C2216)="","",_xlfn.CONCAT(REPT("0",10-LEN(Rapportage!C2216)),Rapportage!C2216))</f>
        <v/>
      </c>
      <c r="D2216" s="31" t="s">
        <v>6652</v>
      </c>
      <c r="E2216" s="31" t="s">
        <v>19797</v>
      </c>
      <c r="F2216" s="31" t="s">
        <v>17275</v>
      </c>
      <c r="G2216" s="31" t="s">
        <v>6653</v>
      </c>
      <c r="H2216" s="31" t="s">
        <v>11971</v>
      </c>
      <c r="I2216" s="31">
        <v>1766</v>
      </c>
      <c r="J2216" s="31" t="e">
        <f ca="1">IF(($AB$2-$AA$2) &gt;= 0,IF(LEN(TEXT((V2216)*100,"00000"))=3,_xlfn.CONCAT(0,TEXT((V2216)*100,"00000")),TEXT((V2216)*100,"00000")),empty)</f>
        <v>#NAME?</v>
      </c>
      <c r="K2216" s="31" t="str">
        <f t="shared" si="213"/>
        <v/>
      </c>
      <c r="L2216" s="31" t="s">
        <v>14756</v>
      </c>
      <c r="M2216" s="31"/>
      <c r="N2216" s="33" t="e">
        <f>MOD(Rapportage!H2216-Rapportage!F2216,1)-P2216</f>
        <v>#VALUE!</v>
      </c>
      <c r="O2216" s="31" t="str">
        <f>IF(Rapportage!G2216="","",Rapportage!G2216-Rapportage!E2216)</f>
        <v/>
      </c>
      <c r="P2216" s="35" t="str">
        <f>IF(Rapportage!K2216="","",(Rapportage!K2216*60)/1440)</f>
        <v/>
      </c>
      <c r="Q2216" s="40" t="str">
        <f>IF(O2216=1,1-((Rapportage!F1405-$X$2)),"")</f>
        <v/>
      </c>
      <c r="R2216" s="40" t="str">
        <f t="shared" si="212"/>
        <v/>
      </c>
      <c r="S2216" s="35" t="str">
        <f>IF(OR(O2216=1,Rapportage!H2216&lt;$X$3),IF(Rapportage!H2216&lt;"00:01","",(Rapportage!H2216-$X$2)),"")</f>
        <v/>
      </c>
      <c r="T2216" s="36" t="str">
        <f t="shared" si="214"/>
        <v/>
      </c>
      <c r="U2216" s="41" t="str">
        <f t="shared" si="215"/>
        <v/>
      </c>
      <c r="V2216" s="36" t="str">
        <f t="shared" si="216"/>
        <v/>
      </c>
      <c r="W2216" s="36" t="str">
        <f t="shared" si="217"/>
        <v/>
      </c>
      <c r="X2216" s="31"/>
      <c r="Y2216" s="31"/>
      <c r="Z2216" s="31" t="s">
        <v>11972</v>
      </c>
      <c r="AA2216" s="31">
        <v>2215</v>
      </c>
      <c r="AB2216" s="31"/>
      <c r="AC2216" s="31"/>
      <c r="AD2216" s="31"/>
      <c r="AE2216" s="31"/>
      <c r="AF2216" s="31"/>
    </row>
    <row r="2217" spans="1:32">
      <c r="A2217" s="31" t="str">
        <f>IF((Rapportage!A2217)="","",_xlfn.CONCAT(REPT("0",4-LEN(Rapportage!A2217)),Rapportage!A2217))</f>
        <v/>
      </c>
      <c r="B2217" s="31" t="s">
        <v>6654</v>
      </c>
      <c r="C2217" s="31" t="str">
        <f>IF((Rapportage!C2217)="","",_xlfn.CONCAT(REPT("0",10-LEN(Rapportage!C2217)),Rapportage!C2217))</f>
        <v/>
      </c>
      <c r="D2217" s="31" t="s">
        <v>6655</v>
      </c>
      <c r="E2217" s="31" t="s">
        <v>19798</v>
      </c>
      <c r="F2217" s="31" t="s">
        <v>17276</v>
      </c>
      <c r="G2217" s="31" t="s">
        <v>6656</v>
      </c>
      <c r="H2217" s="31" t="s">
        <v>11973</v>
      </c>
      <c r="I2217" s="31">
        <v>1766</v>
      </c>
      <c r="J2217" s="31" t="e">
        <f ca="1">IF(($AB$2-$AA$2) &gt;= 0,IF(LEN(TEXT((V2217)*100,"00000"))=3,_xlfn.CONCAT(0,TEXT((V2217)*100,"00000")),TEXT((V2217)*100,"00000")),empty)</f>
        <v>#NAME?</v>
      </c>
      <c r="K2217" s="31" t="str">
        <f t="shared" si="213"/>
        <v/>
      </c>
      <c r="L2217" s="31" t="s">
        <v>14757</v>
      </c>
      <c r="M2217" s="31"/>
      <c r="N2217" s="33" t="e">
        <f>MOD(Rapportage!H2217-Rapportage!F2217,1)-P2217</f>
        <v>#VALUE!</v>
      </c>
      <c r="O2217" s="31" t="str">
        <f>IF(Rapportage!G2217="","",Rapportage!G2217-Rapportage!E2217)</f>
        <v/>
      </c>
      <c r="P2217" s="35" t="str">
        <f>IF(Rapportage!K2217="","",(Rapportage!K2217*60)/1440)</f>
        <v/>
      </c>
      <c r="Q2217" s="40" t="str">
        <f>IF(O2217=1,1-((Rapportage!F1406-$X$2)),"")</f>
        <v/>
      </c>
      <c r="R2217" s="40" t="str">
        <f t="shared" si="212"/>
        <v/>
      </c>
      <c r="S2217" s="35" t="str">
        <f>IF(OR(O2217=1,Rapportage!H2217&lt;$X$3),IF(Rapportage!H2217&lt;"00:01","",(Rapportage!H2217-$X$2)),"")</f>
        <v/>
      </c>
      <c r="T2217" s="36" t="str">
        <f t="shared" si="214"/>
        <v/>
      </c>
      <c r="U2217" s="41" t="str">
        <f t="shared" si="215"/>
        <v/>
      </c>
      <c r="V2217" s="36" t="str">
        <f t="shared" si="216"/>
        <v/>
      </c>
      <c r="W2217" s="36" t="str">
        <f t="shared" si="217"/>
        <v/>
      </c>
      <c r="X2217" s="31"/>
      <c r="Y2217" s="31"/>
      <c r="Z2217" s="31" t="s">
        <v>11974</v>
      </c>
      <c r="AA2217" s="31">
        <v>2216</v>
      </c>
      <c r="AB2217" s="31"/>
      <c r="AC2217" s="31"/>
      <c r="AD2217" s="31"/>
      <c r="AE2217" s="31"/>
      <c r="AF2217" s="31"/>
    </row>
    <row r="2218" spans="1:32">
      <c r="A2218" s="31" t="str">
        <f>IF((Rapportage!A2218)="","",_xlfn.CONCAT(REPT("0",4-LEN(Rapportage!A2218)),Rapportage!A2218))</f>
        <v/>
      </c>
      <c r="B2218" s="31" t="s">
        <v>6657</v>
      </c>
      <c r="C2218" s="31" t="str">
        <f>IF((Rapportage!C2218)="","",_xlfn.CONCAT(REPT("0",10-LEN(Rapportage!C2218)),Rapportage!C2218))</f>
        <v/>
      </c>
      <c r="D2218" s="31" t="s">
        <v>6658</v>
      </c>
      <c r="E2218" s="31" t="s">
        <v>19799</v>
      </c>
      <c r="F2218" s="31" t="s">
        <v>17277</v>
      </c>
      <c r="G2218" s="31" t="s">
        <v>6659</v>
      </c>
      <c r="H2218" s="31" t="s">
        <v>11975</v>
      </c>
      <c r="I2218" s="31">
        <v>1766</v>
      </c>
      <c r="J2218" s="31" t="e">
        <f ca="1">IF(($AB$2-$AA$2) &gt;= 0,IF(LEN(TEXT((V2218)*100,"00000"))=3,_xlfn.CONCAT(0,TEXT((V2218)*100,"00000")),TEXT((V2218)*100,"00000")),empty)</f>
        <v>#NAME?</v>
      </c>
      <c r="K2218" s="31" t="str">
        <f t="shared" si="213"/>
        <v/>
      </c>
      <c r="L2218" s="31" t="s">
        <v>14758</v>
      </c>
      <c r="M2218" s="31"/>
      <c r="N2218" s="33" t="e">
        <f>MOD(Rapportage!H2218-Rapportage!F2218,1)-P2218</f>
        <v>#VALUE!</v>
      </c>
      <c r="O2218" s="31" t="str">
        <f>IF(Rapportage!G2218="","",Rapportage!G2218-Rapportage!E2218)</f>
        <v/>
      </c>
      <c r="P2218" s="35" t="str">
        <f>IF(Rapportage!K2218="","",(Rapportage!K2218*60)/1440)</f>
        <v/>
      </c>
      <c r="Q2218" s="40" t="str">
        <f>IF(O2218=1,1-((Rapportage!F1407-$X$2)),"")</f>
        <v/>
      </c>
      <c r="R2218" s="40" t="str">
        <f t="shared" si="212"/>
        <v/>
      </c>
      <c r="S2218" s="35" t="str">
        <f>IF(OR(O2218=1,Rapportage!H2218&lt;$X$3),IF(Rapportage!H2218&lt;"00:01","",(Rapportage!H2218-$X$2)),"")</f>
        <v/>
      </c>
      <c r="T2218" s="36" t="str">
        <f t="shared" si="214"/>
        <v/>
      </c>
      <c r="U2218" s="41" t="str">
        <f t="shared" si="215"/>
        <v/>
      </c>
      <c r="V2218" s="36" t="str">
        <f t="shared" si="216"/>
        <v/>
      </c>
      <c r="W2218" s="36" t="str">
        <f t="shared" si="217"/>
        <v/>
      </c>
      <c r="X2218" s="31"/>
      <c r="Y2218" s="31"/>
      <c r="Z2218" s="31" t="s">
        <v>11976</v>
      </c>
      <c r="AA2218" s="31">
        <v>2217</v>
      </c>
      <c r="AB2218" s="31"/>
      <c r="AC2218" s="31"/>
      <c r="AD2218" s="31"/>
      <c r="AE2218" s="31"/>
      <c r="AF2218" s="31"/>
    </row>
    <row r="2219" spans="1:32">
      <c r="A2219" s="31" t="str">
        <f>IF((Rapportage!A2219)="","",_xlfn.CONCAT(REPT("0",4-LEN(Rapportage!A2219)),Rapportage!A2219))</f>
        <v/>
      </c>
      <c r="B2219" s="31" t="s">
        <v>6660</v>
      </c>
      <c r="C2219" s="31" t="str">
        <f>IF((Rapportage!C2219)="","",_xlfn.CONCAT(REPT("0",10-LEN(Rapportage!C2219)),Rapportage!C2219))</f>
        <v/>
      </c>
      <c r="D2219" s="31" t="s">
        <v>6661</v>
      </c>
      <c r="E2219" s="31" t="s">
        <v>19800</v>
      </c>
      <c r="F2219" s="31" t="s">
        <v>17278</v>
      </c>
      <c r="G2219" s="31" t="s">
        <v>6662</v>
      </c>
      <c r="H2219" s="31" t="s">
        <v>11977</v>
      </c>
      <c r="I2219" s="31">
        <v>1766</v>
      </c>
      <c r="J2219" s="31" t="e">
        <f ca="1">IF(($AB$2-$AA$2) &gt;= 0,IF(LEN(TEXT((V2219)*100,"00000"))=3,_xlfn.CONCAT(0,TEXT((V2219)*100,"00000")),TEXT((V2219)*100,"00000")),empty)</f>
        <v>#NAME?</v>
      </c>
      <c r="K2219" s="31" t="str">
        <f t="shared" si="213"/>
        <v/>
      </c>
      <c r="L2219" s="31" t="s">
        <v>14759</v>
      </c>
      <c r="M2219" s="31"/>
      <c r="N2219" s="33" t="e">
        <f>MOD(Rapportage!H2219-Rapportage!F2219,1)-P2219</f>
        <v>#VALUE!</v>
      </c>
      <c r="O2219" s="31" t="str">
        <f>IF(Rapportage!G2219="","",Rapportage!G2219-Rapportage!E2219)</f>
        <v/>
      </c>
      <c r="P2219" s="35" t="str">
        <f>IF(Rapportage!K2219="","",(Rapportage!K2219*60)/1440)</f>
        <v/>
      </c>
      <c r="Q2219" s="40" t="str">
        <f>IF(O2219=1,1-((Rapportage!F1408-$X$2)),"")</f>
        <v/>
      </c>
      <c r="R2219" s="40" t="str">
        <f t="shared" si="212"/>
        <v/>
      </c>
      <c r="S2219" s="35" t="str">
        <f>IF(OR(O2219=1,Rapportage!H2219&lt;$X$3),IF(Rapportage!H2219&lt;"00:01","",(Rapportage!H2219-$X$2)),"")</f>
        <v/>
      </c>
      <c r="T2219" s="36" t="str">
        <f t="shared" si="214"/>
        <v/>
      </c>
      <c r="U2219" s="41" t="str">
        <f t="shared" si="215"/>
        <v/>
      </c>
      <c r="V2219" s="36" t="str">
        <f t="shared" si="216"/>
        <v/>
      </c>
      <c r="W2219" s="36" t="str">
        <f t="shared" si="217"/>
        <v/>
      </c>
      <c r="X2219" s="31"/>
      <c r="Y2219" s="31"/>
      <c r="Z2219" s="31" t="s">
        <v>11978</v>
      </c>
      <c r="AA2219" s="31">
        <v>2218</v>
      </c>
      <c r="AB2219" s="31"/>
      <c r="AC2219" s="31"/>
      <c r="AD2219" s="31"/>
      <c r="AE2219" s="31"/>
      <c r="AF2219" s="31"/>
    </row>
    <row r="2220" spans="1:32">
      <c r="A2220" s="31" t="str">
        <f>IF((Rapportage!A2220)="","",_xlfn.CONCAT(REPT("0",4-LEN(Rapportage!A2220)),Rapportage!A2220))</f>
        <v/>
      </c>
      <c r="B2220" s="31" t="s">
        <v>6663</v>
      </c>
      <c r="C2220" s="31" t="str">
        <f>IF((Rapportage!C2220)="","",_xlfn.CONCAT(REPT("0",10-LEN(Rapportage!C2220)),Rapportage!C2220))</f>
        <v/>
      </c>
      <c r="D2220" s="31" t="s">
        <v>6664</v>
      </c>
      <c r="E2220" s="31" t="s">
        <v>19801</v>
      </c>
      <c r="F2220" s="31" t="s">
        <v>17279</v>
      </c>
      <c r="G2220" s="31" t="s">
        <v>6665</v>
      </c>
      <c r="H2220" s="31" t="s">
        <v>11979</v>
      </c>
      <c r="I2220" s="31">
        <v>1766</v>
      </c>
      <c r="J2220" s="31" t="e">
        <f ca="1">IF(($AB$2-$AA$2) &gt;= 0,IF(LEN(TEXT((V2220)*100,"00000"))=3,_xlfn.CONCAT(0,TEXT((V2220)*100,"00000")),TEXT((V2220)*100,"00000")),empty)</f>
        <v>#NAME?</v>
      </c>
      <c r="K2220" s="31" t="str">
        <f t="shared" si="213"/>
        <v/>
      </c>
      <c r="L2220" s="31" t="s">
        <v>14760</v>
      </c>
      <c r="M2220" s="31"/>
      <c r="N2220" s="33" t="e">
        <f>MOD(Rapportage!H2220-Rapportage!F2220,1)-P2220</f>
        <v>#VALUE!</v>
      </c>
      <c r="O2220" s="31" t="str">
        <f>IF(Rapportage!G2220="","",Rapportage!G2220-Rapportage!E2220)</f>
        <v/>
      </c>
      <c r="P2220" s="35" t="str">
        <f>IF(Rapportage!K2220="","",(Rapportage!K2220*60)/1440)</f>
        <v/>
      </c>
      <c r="Q2220" s="40" t="str">
        <f>IF(O2220=1,1-((Rapportage!F1409-$X$2)),"")</f>
        <v/>
      </c>
      <c r="R2220" s="40" t="str">
        <f t="shared" si="212"/>
        <v/>
      </c>
      <c r="S2220" s="35" t="str">
        <f>IF(OR(O2220=1,Rapportage!H2220&lt;$X$3),IF(Rapportage!H2220&lt;"00:01","",(Rapportage!H2220-$X$2)),"")</f>
        <v/>
      </c>
      <c r="T2220" s="36" t="str">
        <f t="shared" si="214"/>
        <v/>
      </c>
      <c r="U2220" s="41" t="str">
        <f t="shared" si="215"/>
        <v/>
      </c>
      <c r="V2220" s="36" t="str">
        <f t="shared" si="216"/>
        <v/>
      </c>
      <c r="W2220" s="36" t="str">
        <f t="shared" si="217"/>
        <v/>
      </c>
      <c r="X2220" s="31"/>
      <c r="Y2220" s="31"/>
      <c r="Z2220" s="31" t="s">
        <v>11980</v>
      </c>
      <c r="AA2220" s="31">
        <v>2219</v>
      </c>
      <c r="AB2220" s="31"/>
      <c r="AC2220" s="31"/>
      <c r="AD2220" s="31"/>
      <c r="AE2220" s="31"/>
      <c r="AF2220" s="31"/>
    </row>
    <row r="2221" spans="1:32">
      <c r="A2221" s="31" t="str">
        <f>IF((Rapportage!A2221)="","",_xlfn.CONCAT(REPT("0",4-LEN(Rapportage!A2221)),Rapportage!A2221))</f>
        <v/>
      </c>
      <c r="B2221" s="31" t="s">
        <v>6666</v>
      </c>
      <c r="C2221" s="31" t="str">
        <f>IF((Rapportage!C2221)="","",_xlfn.CONCAT(REPT("0",10-LEN(Rapportage!C2221)),Rapportage!C2221))</f>
        <v/>
      </c>
      <c r="D2221" s="31" t="s">
        <v>6667</v>
      </c>
      <c r="E2221" s="31" t="s">
        <v>19802</v>
      </c>
      <c r="F2221" s="31" t="s">
        <v>17280</v>
      </c>
      <c r="G2221" s="31" t="s">
        <v>6668</v>
      </c>
      <c r="H2221" s="31" t="s">
        <v>11981</v>
      </c>
      <c r="I2221" s="31">
        <v>1766</v>
      </c>
      <c r="J2221" s="31" t="e">
        <f ca="1">IF(($AB$2-$AA$2) &gt;= 0,IF(LEN(TEXT((V2221)*100,"00000"))=3,_xlfn.CONCAT(0,TEXT((V2221)*100,"00000")),TEXT((V2221)*100,"00000")),empty)</f>
        <v>#NAME?</v>
      </c>
      <c r="K2221" s="31" t="str">
        <f t="shared" si="213"/>
        <v/>
      </c>
      <c r="L2221" s="31" t="s">
        <v>14761</v>
      </c>
      <c r="M2221" s="31"/>
      <c r="N2221" s="33" t="e">
        <f>MOD(Rapportage!H2221-Rapportage!F2221,1)-P2221</f>
        <v>#VALUE!</v>
      </c>
      <c r="O2221" s="31" t="str">
        <f>IF(Rapportage!G2221="","",Rapportage!G2221-Rapportage!E2221)</f>
        <v/>
      </c>
      <c r="P2221" s="35" t="str">
        <f>IF(Rapportage!K2221="","",(Rapportage!K2221*60)/1440)</f>
        <v/>
      </c>
      <c r="Q2221" s="40" t="str">
        <f>IF(O2221=1,1-((Rapportage!F1410-$X$2)),"")</f>
        <v/>
      </c>
      <c r="R2221" s="40" t="str">
        <f t="shared" si="212"/>
        <v/>
      </c>
      <c r="S2221" s="35" t="str">
        <f>IF(OR(O2221=1,Rapportage!H2221&lt;$X$3),IF(Rapportage!H2221&lt;"00:01","",(Rapportage!H2221-$X$2)),"")</f>
        <v/>
      </c>
      <c r="T2221" s="36" t="str">
        <f t="shared" si="214"/>
        <v/>
      </c>
      <c r="U2221" s="41" t="str">
        <f t="shared" si="215"/>
        <v/>
      </c>
      <c r="V2221" s="36" t="str">
        <f t="shared" si="216"/>
        <v/>
      </c>
      <c r="W2221" s="36" t="str">
        <f t="shared" si="217"/>
        <v/>
      </c>
      <c r="X2221" s="31"/>
      <c r="Y2221" s="31"/>
      <c r="Z2221" s="31" t="s">
        <v>11982</v>
      </c>
      <c r="AA2221" s="31">
        <v>2220</v>
      </c>
      <c r="AB2221" s="31"/>
      <c r="AC2221" s="31"/>
      <c r="AD2221" s="31"/>
      <c r="AE2221" s="31"/>
      <c r="AF2221" s="31"/>
    </row>
    <row r="2222" spans="1:32">
      <c r="A2222" s="31" t="str">
        <f>IF((Rapportage!A2222)="","",_xlfn.CONCAT(REPT("0",4-LEN(Rapportage!A2222)),Rapportage!A2222))</f>
        <v/>
      </c>
      <c r="B2222" s="31" t="s">
        <v>6669</v>
      </c>
      <c r="C2222" s="31" t="str">
        <f>IF((Rapportage!C2222)="","",_xlfn.CONCAT(REPT("0",10-LEN(Rapportage!C2222)),Rapportage!C2222))</f>
        <v/>
      </c>
      <c r="D2222" s="31" t="s">
        <v>6670</v>
      </c>
      <c r="E2222" s="31" t="s">
        <v>19803</v>
      </c>
      <c r="F2222" s="31" t="s">
        <v>17281</v>
      </c>
      <c r="G2222" s="31" t="s">
        <v>6671</v>
      </c>
      <c r="H2222" s="31" t="s">
        <v>11983</v>
      </c>
      <c r="I2222" s="31">
        <v>1766</v>
      </c>
      <c r="J2222" s="31" t="e">
        <f ca="1">IF(($AB$2-$AA$2) &gt;= 0,IF(LEN(TEXT((V2222)*100,"00000"))=3,_xlfn.CONCAT(0,TEXT((V2222)*100,"00000")),TEXT((V2222)*100,"00000")),empty)</f>
        <v>#NAME?</v>
      </c>
      <c r="K2222" s="31" t="str">
        <f t="shared" si="213"/>
        <v/>
      </c>
      <c r="L2222" s="31" t="s">
        <v>14762</v>
      </c>
      <c r="M2222" s="31"/>
      <c r="N2222" s="33" t="e">
        <f>MOD(Rapportage!H2222-Rapportage!F2222,1)-P2222</f>
        <v>#VALUE!</v>
      </c>
      <c r="O2222" s="31" t="str">
        <f>IF(Rapportage!G2222="","",Rapportage!G2222-Rapportage!E2222)</f>
        <v/>
      </c>
      <c r="P2222" s="35" t="str">
        <f>IF(Rapportage!K2222="","",(Rapportage!K2222*60)/1440)</f>
        <v/>
      </c>
      <c r="Q2222" s="40" t="str">
        <f>IF(O2222=1,1-((Rapportage!F1411-$X$2)),"")</f>
        <v/>
      </c>
      <c r="R2222" s="40" t="str">
        <f t="shared" si="212"/>
        <v/>
      </c>
      <c r="S2222" s="35" t="str">
        <f>IF(OR(O2222=1,Rapportage!H2222&lt;$X$3),IF(Rapportage!H2222&lt;"00:01","",(Rapportage!H2222-$X$2)),"")</f>
        <v/>
      </c>
      <c r="T2222" s="36" t="str">
        <f t="shared" si="214"/>
        <v/>
      </c>
      <c r="U2222" s="41" t="str">
        <f t="shared" si="215"/>
        <v/>
      </c>
      <c r="V2222" s="36" t="str">
        <f t="shared" si="216"/>
        <v/>
      </c>
      <c r="W2222" s="36" t="str">
        <f t="shared" si="217"/>
        <v/>
      </c>
      <c r="X2222" s="31"/>
      <c r="Y2222" s="31"/>
      <c r="Z2222" s="31" t="s">
        <v>11984</v>
      </c>
      <c r="AA2222" s="31">
        <v>2221</v>
      </c>
      <c r="AB2222" s="31"/>
      <c r="AC2222" s="31"/>
      <c r="AD2222" s="31"/>
      <c r="AE2222" s="31"/>
      <c r="AF2222" s="31"/>
    </row>
    <row r="2223" spans="1:32">
      <c r="A2223" s="31" t="str">
        <f>IF((Rapportage!A2223)="","",_xlfn.CONCAT(REPT("0",4-LEN(Rapportage!A2223)),Rapportage!A2223))</f>
        <v/>
      </c>
      <c r="B2223" s="31" t="s">
        <v>6672</v>
      </c>
      <c r="C2223" s="31" t="str">
        <f>IF((Rapportage!C2223)="","",_xlfn.CONCAT(REPT("0",10-LEN(Rapportage!C2223)),Rapportage!C2223))</f>
        <v/>
      </c>
      <c r="D2223" s="31" t="s">
        <v>6673</v>
      </c>
      <c r="E2223" s="31" t="s">
        <v>19804</v>
      </c>
      <c r="F2223" s="31" t="s">
        <v>17282</v>
      </c>
      <c r="G2223" s="31" t="s">
        <v>6674</v>
      </c>
      <c r="H2223" s="31" t="s">
        <v>11985</v>
      </c>
      <c r="I2223" s="31">
        <v>1766</v>
      </c>
      <c r="J2223" s="31" t="e">
        <f ca="1">IF(($AB$2-$AA$2) &gt;= 0,IF(LEN(TEXT((V2223)*100,"00000"))=3,_xlfn.CONCAT(0,TEXT((V2223)*100,"00000")),TEXT((V2223)*100,"00000")),empty)</f>
        <v>#NAME?</v>
      </c>
      <c r="K2223" s="31" t="str">
        <f t="shared" si="213"/>
        <v/>
      </c>
      <c r="L2223" s="31" t="s">
        <v>14763</v>
      </c>
      <c r="M2223" s="31"/>
      <c r="N2223" s="33" t="e">
        <f>MOD(Rapportage!H2223-Rapportage!F2223,1)-P2223</f>
        <v>#VALUE!</v>
      </c>
      <c r="O2223" s="31" t="str">
        <f>IF(Rapportage!G2223="","",Rapportage!G2223-Rapportage!E2223)</f>
        <v/>
      </c>
      <c r="P2223" s="35" t="str">
        <f>IF(Rapportage!K2223="","",(Rapportage!K2223*60)/1440)</f>
        <v/>
      </c>
      <c r="Q2223" s="40" t="str">
        <f>IF(O2223=1,1-((Rapportage!F1412-$X$2)),"")</f>
        <v/>
      </c>
      <c r="R2223" s="40" t="str">
        <f t="shared" si="212"/>
        <v/>
      </c>
      <c r="S2223" s="35" t="str">
        <f>IF(OR(O2223=1,Rapportage!H2223&lt;$X$3),IF(Rapportage!H2223&lt;"00:01","",(Rapportage!H2223-$X$2)),"")</f>
        <v/>
      </c>
      <c r="T2223" s="36" t="str">
        <f t="shared" si="214"/>
        <v/>
      </c>
      <c r="U2223" s="41" t="str">
        <f t="shared" si="215"/>
        <v/>
      </c>
      <c r="V2223" s="36" t="str">
        <f t="shared" si="216"/>
        <v/>
      </c>
      <c r="W2223" s="36" t="str">
        <f t="shared" si="217"/>
        <v/>
      </c>
      <c r="X2223" s="31"/>
      <c r="Y2223" s="31"/>
      <c r="Z2223" s="31" t="s">
        <v>11986</v>
      </c>
      <c r="AA2223" s="31">
        <v>2222</v>
      </c>
      <c r="AB2223" s="31"/>
      <c r="AC2223" s="31"/>
      <c r="AD2223" s="31"/>
      <c r="AE2223" s="31"/>
      <c r="AF2223" s="31"/>
    </row>
    <row r="2224" spans="1:32">
      <c r="A2224" s="31" t="str">
        <f>IF((Rapportage!A2224)="","",_xlfn.CONCAT(REPT("0",4-LEN(Rapportage!A2224)),Rapportage!A2224))</f>
        <v/>
      </c>
      <c r="B2224" s="31" t="s">
        <v>6675</v>
      </c>
      <c r="C2224" s="31" t="str">
        <f>IF((Rapportage!C2224)="","",_xlfn.CONCAT(REPT("0",10-LEN(Rapportage!C2224)),Rapportage!C2224))</f>
        <v/>
      </c>
      <c r="D2224" s="31" t="s">
        <v>6676</v>
      </c>
      <c r="E2224" s="31" t="s">
        <v>19805</v>
      </c>
      <c r="F2224" s="31" t="s">
        <v>17283</v>
      </c>
      <c r="G2224" s="31" t="s">
        <v>6677</v>
      </c>
      <c r="H2224" s="31" t="s">
        <v>11987</v>
      </c>
      <c r="I2224" s="31">
        <v>1766</v>
      </c>
      <c r="J2224" s="31" t="e">
        <f ca="1">IF(($AB$2-$AA$2) &gt;= 0,IF(LEN(TEXT((V2224)*100,"00000"))=3,_xlfn.CONCAT(0,TEXT((V2224)*100,"00000")),TEXT((V2224)*100,"00000")),empty)</f>
        <v>#NAME?</v>
      </c>
      <c r="K2224" s="31" t="str">
        <f t="shared" si="213"/>
        <v/>
      </c>
      <c r="L2224" s="31" t="s">
        <v>14764</v>
      </c>
      <c r="M2224" s="31"/>
      <c r="N2224" s="33" t="e">
        <f>MOD(Rapportage!H2224-Rapportage!F2224,1)-P2224</f>
        <v>#VALUE!</v>
      </c>
      <c r="O2224" s="31" t="str">
        <f>IF(Rapportage!G2224="","",Rapportage!G2224-Rapportage!E2224)</f>
        <v/>
      </c>
      <c r="P2224" s="35" t="str">
        <f>IF(Rapportage!K2224="","",(Rapportage!K2224*60)/1440)</f>
        <v/>
      </c>
      <c r="Q2224" s="40" t="str">
        <f>IF(O2224=1,1-((Rapportage!F1413-$X$2)),"")</f>
        <v/>
      </c>
      <c r="R2224" s="40" t="str">
        <f t="shared" si="212"/>
        <v/>
      </c>
      <c r="S2224" s="35" t="str">
        <f>IF(OR(O2224=1,Rapportage!H2224&lt;$X$3),IF(Rapportage!H2224&lt;"00:01","",(Rapportage!H2224-$X$2)),"")</f>
        <v/>
      </c>
      <c r="T2224" s="36" t="str">
        <f t="shared" si="214"/>
        <v/>
      </c>
      <c r="U2224" s="41" t="str">
        <f t="shared" si="215"/>
        <v/>
      </c>
      <c r="V2224" s="36" t="str">
        <f t="shared" si="216"/>
        <v/>
      </c>
      <c r="W2224" s="36" t="str">
        <f t="shared" si="217"/>
        <v/>
      </c>
      <c r="X2224" s="31"/>
      <c r="Y2224" s="31"/>
      <c r="Z2224" s="31" t="s">
        <v>11988</v>
      </c>
      <c r="AA2224" s="31">
        <v>2223</v>
      </c>
      <c r="AB2224" s="31"/>
      <c r="AC2224" s="31"/>
      <c r="AD2224" s="31"/>
      <c r="AE2224" s="31"/>
      <c r="AF2224" s="31"/>
    </row>
    <row r="2225" spans="1:32">
      <c r="A2225" s="31" t="str">
        <f>IF((Rapportage!A2225)="","",_xlfn.CONCAT(REPT("0",4-LEN(Rapportage!A2225)),Rapportage!A2225))</f>
        <v/>
      </c>
      <c r="B2225" s="31" t="s">
        <v>6678</v>
      </c>
      <c r="C2225" s="31" t="str">
        <f>IF((Rapportage!C2225)="","",_xlfn.CONCAT(REPT("0",10-LEN(Rapportage!C2225)),Rapportage!C2225))</f>
        <v/>
      </c>
      <c r="D2225" s="31" t="s">
        <v>6679</v>
      </c>
      <c r="E2225" s="31" t="s">
        <v>19806</v>
      </c>
      <c r="F2225" s="31" t="s">
        <v>17284</v>
      </c>
      <c r="G2225" s="31" t="s">
        <v>6680</v>
      </c>
      <c r="H2225" s="31" t="s">
        <v>11989</v>
      </c>
      <c r="I2225" s="31">
        <v>1766</v>
      </c>
      <c r="J2225" s="31" t="e">
        <f ca="1">IF(($AB$2-$AA$2) &gt;= 0,IF(LEN(TEXT((V2225)*100,"00000"))=3,_xlfn.CONCAT(0,TEXT((V2225)*100,"00000")),TEXT((V2225)*100,"00000")),empty)</f>
        <v>#NAME?</v>
      </c>
      <c r="K2225" s="31" t="str">
        <f t="shared" si="213"/>
        <v/>
      </c>
      <c r="L2225" s="31" t="s">
        <v>14765</v>
      </c>
      <c r="M2225" s="31"/>
      <c r="N2225" s="33" t="e">
        <f>MOD(Rapportage!H2225-Rapportage!F2225,1)-P2225</f>
        <v>#VALUE!</v>
      </c>
      <c r="O2225" s="31" t="str">
        <f>IF(Rapportage!G2225="","",Rapportage!G2225-Rapportage!E2225)</f>
        <v/>
      </c>
      <c r="P2225" s="35" t="str">
        <f>IF(Rapportage!K2225="","",(Rapportage!K2225*60)/1440)</f>
        <v/>
      </c>
      <c r="Q2225" s="40" t="str">
        <f>IF(O2225=1,1-((Rapportage!F1414-$X$2)),"")</f>
        <v/>
      </c>
      <c r="R2225" s="40" t="str">
        <f t="shared" si="212"/>
        <v/>
      </c>
      <c r="S2225" s="35" t="str">
        <f>IF(OR(O2225=1,Rapportage!H2225&lt;$X$3),IF(Rapportage!H2225&lt;"00:01","",(Rapportage!H2225-$X$2)),"")</f>
        <v/>
      </c>
      <c r="T2225" s="36" t="str">
        <f t="shared" si="214"/>
        <v/>
      </c>
      <c r="U2225" s="41" t="str">
        <f t="shared" si="215"/>
        <v/>
      </c>
      <c r="V2225" s="36" t="str">
        <f t="shared" si="216"/>
        <v/>
      </c>
      <c r="W2225" s="36" t="str">
        <f t="shared" si="217"/>
        <v/>
      </c>
      <c r="X2225" s="31"/>
      <c r="Y2225" s="31"/>
      <c r="Z2225" s="31" t="s">
        <v>11990</v>
      </c>
      <c r="AA2225" s="31">
        <v>2224</v>
      </c>
      <c r="AB2225" s="31"/>
      <c r="AC2225" s="31"/>
      <c r="AD2225" s="31"/>
      <c r="AE2225" s="31"/>
      <c r="AF2225" s="31"/>
    </row>
    <row r="2226" spans="1:32">
      <c r="A2226" s="31" t="str">
        <f>IF((Rapportage!A2226)="","",_xlfn.CONCAT(REPT("0",4-LEN(Rapportage!A2226)),Rapportage!A2226))</f>
        <v/>
      </c>
      <c r="B2226" s="31" t="s">
        <v>6681</v>
      </c>
      <c r="C2226" s="31" t="str">
        <f>IF((Rapportage!C2226)="","",_xlfn.CONCAT(REPT("0",10-LEN(Rapportage!C2226)),Rapportage!C2226))</f>
        <v/>
      </c>
      <c r="D2226" s="31" t="s">
        <v>6682</v>
      </c>
      <c r="E2226" s="31" t="s">
        <v>19807</v>
      </c>
      <c r="F2226" s="31" t="s">
        <v>17285</v>
      </c>
      <c r="G2226" s="31" t="s">
        <v>6683</v>
      </c>
      <c r="H2226" s="31" t="s">
        <v>11991</v>
      </c>
      <c r="I2226" s="31">
        <v>1766</v>
      </c>
      <c r="J2226" s="31" t="e">
        <f ca="1">IF(($AB$2-$AA$2) &gt;= 0,IF(LEN(TEXT((V2226)*100,"00000"))=3,_xlfn.CONCAT(0,TEXT((V2226)*100,"00000")),TEXT((V2226)*100,"00000")),empty)</f>
        <v>#NAME?</v>
      </c>
      <c r="K2226" s="31" t="str">
        <f t="shared" si="213"/>
        <v/>
      </c>
      <c r="L2226" s="31" t="s">
        <v>14766</v>
      </c>
      <c r="M2226" s="31"/>
      <c r="N2226" s="33" t="e">
        <f>MOD(Rapportage!H2226-Rapportage!F2226,1)-P2226</f>
        <v>#VALUE!</v>
      </c>
      <c r="O2226" s="31" t="str">
        <f>IF(Rapportage!G2226="","",Rapportage!G2226-Rapportage!E2226)</f>
        <v/>
      </c>
      <c r="P2226" s="35" t="str">
        <f>IF(Rapportage!K2226="","",(Rapportage!K2226*60)/1440)</f>
        <v/>
      </c>
      <c r="Q2226" s="40" t="str">
        <f>IF(O2226=1,1-((Rapportage!F1415-$X$2)),"")</f>
        <v/>
      </c>
      <c r="R2226" s="40" t="str">
        <f t="shared" si="212"/>
        <v/>
      </c>
      <c r="S2226" s="35" t="str">
        <f>IF(OR(O2226=1,Rapportage!H2226&lt;$X$3),IF(Rapportage!H2226&lt;"00:01","",(Rapportage!H2226-$X$2)),"")</f>
        <v/>
      </c>
      <c r="T2226" s="36" t="str">
        <f t="shared" si="214"/>
        <v/>
      </c>
      <c r="U2226" s="41" t="str">
        <f t="shared" si="215"/>
        <v/>
      </c>
      <c r="V2226" s="36" t="str">
        <f t="shared" si="216"/>
        <v/>
      </c>
      <c r="W2226" s="36" t="str">
        <f t="shared" si="217"/>
        <v/>
      </c>
      <c r="X2226" s="31"/>
      <c r="Y2226" s="31"/>
      <c r="Z2226" s="31" t="s">
        <v>11992</v>
      </c>
      <c r="AA2226" s="31">
        <v>2225</v>
      </c>
      <c r="AB2226" s="31"/>
      <c r="AC2226" s="31"/>
      <c r="AD2226" s="31"/>
      <c r="AE2226" s="31"/>
      <c r="AF2226" s="31"/>
    </row>
    <row r="2227" spans="1:32">
      <c r="A2227" s="31" t="str">
        <f>IF((Rapportage!A2227)="","",_xlfn.CONCAT(REPT("0",4-LEN(Rapportage!A2227)),Rapportage!A2227))</f>
        <v/>
      </c>
      <c r="B2227" s="31" t="s">
        <v>6684</v>
      </c>
      <c r="C2227" s="31" t="str">
        <f>IF((Rapportage!C2227)="","",_xlfn.CONCAT(REPT("0",10-LEN(Rapportage!C2227)),Rapportage!C2227))</f>
        <v/>
      </c>
      <c r="D2227" s="31" t="s">
        <v>6685</v>
      </c>
      <c r="E2227" s="31" t="s">
        <v>19808</v>
      </c>
      <c r="F2227" s="31" t="s">
        <v>17286</v>
      </c>
      <c r="G2227" s="31" t="s">
        <v>6686</v>
      </c>
      <c r="H2227" s="31" t="s">
        <v>11993</v>
      </c>
      <c r="I2227" s="31">
        <v>1766</v>
      </c>
      <c r="J2227" s="31" t="e">
        <f ca="1">IF(($AB$2-$AA$2) &gt;= 0,IF(LEN(TEXT((V2227)*100,"00000"))=3,_xlfn.CONCAT(0,TEXT((V2227)*100,"00000")),TEXT((V2227)*100,"00000")),empty)</f>
        <v>#NAME?</v>
      </c>
      <c r="K2227" s="31" t="str">
        <f t="shared" si="213"/>
        <v/>
      </c>
      <c r="L2227" s="31" t="s">
        <v>14767</v>
      </c>
      <c r="M2227" s="31"/>
      <c r="N2227" s="33" t="e">
        <f>MOD(Rapportage!H2227-Rapportage!F2227,1)-P2227</f>
        <v>#VALUE!</v>
      </c>
      <c r="O2227" s="31" t="str">
        <f>IF(Rapportage!G2227="","",Rapportage!G2227-Rapportage!E2227)</f>
        <v/>
      </c>
      <c r="P2227" s="35" t="str">
        <f>IF(Rapportage!K2227="","",(Rapportage!K2227*60)/1440)</f>
        <v/>
      </c>
      <c r="Q2227" s="40" t="str">
        <f>IF(O2227=1,1-((Rapportage!F1416-$X$2)),"")</f>
        <v/>
      </c>
      <c r="R2227" s="40" t="str">
        <f t="shared" si="212"/>
        <v/>
      </c>
      <c r="S2227" s="35" t="str">
        <f>IF(OR(O2227=1,Rapportage!H2227&lt;$X$3),IF(Rapportage!H2227&lt;"00:01","",(Rapportage!H2227-$X$2)),"")</f>
        <v/>
      </c>
      <c r="T2227" s="36" t="str">
        <f t="shared" si="214"/>
        <v/>
      </c>
      <c r="U2227" s="41" t="str">
        <f t="shared" si="215"/>
        <v/>
      </c>
      <c r="V2227" s="36" t="str">
        <f t="shared" si="216"/>
        <v/>
      </c>
      <c r="W2227" s="36" t="str">
        <f t="shared" si="217"/>
        <v/>
      </c>
      <c r="X2227" s="31"/>
      <c r="Y2227" s="31"/>
      <c r="Z2227" s="31" t="s">
        <v>11994</v>
      </c>
      <c r="AA2227" s="31">
        <v>2226</v>
      </c>
      <c r="AB2227" s="31"/>
      <c r="AC2227" s="31"/>
      <c r="AD2227" s="31"/>
      <c r="AE2227" s="31"/>
      <c r="AF2227" s="31"/>
    </row>
    <row r="2228" spans="1:32">
      <c r="A2228" s="31" t="str">
        <f>IF((Rapportage!A2228)="","",_xlfn.CONCAT(REPT("0",4-LEN(Rapportage!A2228)),Rapportage!A2228))</f>
        <v/>
      </c>
      <c r="B2228" s="31" t="s">
        <v>6687</v>
      </c>
      <c r="C2228" s="31" t="str">
        <f>IF((Rapportage!C2228)="","",_xlfn.CONCAT(REPT("0",10-LEN(Rapportage!C2228)),Rapportage!C2228))</f>
        <v/>
      </c>
      <c r="D2228" s="31" t="s">
        <v>6688</v>
      </c>
      <c r="E2228" s="31" t="s">
        <v>19809</v>
      </c>
      <c r="F2228" s="31" t="s">
        <v>17287</v>
      </c>
      <c r="G2228" s="31" t="s">
        <v>6689</v>
      </c>
      <c r="H2228" s="31" t="s">
        <v>11995</v>
      </c>
      <c r="I2228" s="31">
        <v>1766</v>
      </c>
      <c r="J2228" s="31" t="e">
        <f ca="1">IF(($AB$2-$AA$2) &gt;= 0,IF(LEN(TEXT((V2228)*100,"00000"))=3,_xlfn.CONCAT(0,TEXT((V2228)*100,"00000")),TEXT((V2228)*100,"00000")),empty)</f>
        <v>#NAME?</v>
      </c>
      <c r="K2228" s="31" t="str">
        <f t="shared" si="213"/>
        <v/>
      </c>
      <c r="L2228" s="31" t="s">
        <v>14768</v>
      </c>
      <c r="M2228" s="31"/>
      <c r="N2228" s="33" t="e">
        <f>MOD(Rapportage!H2228-Rapportage!F2228,1)-P2228</f>
        <v>#VALUE!</v>
      </c>
      <c r="O2228" s="31" t="str">
        <f>IF(Rapportage!G2228="","",Rapportage!G2228-Rapportage!E2228)</f>
        <v/>
      </c>
      <c r="P2228" s="35" t="str">
        <f>IF(Rapportage!K2228="","",(Rapportage!K2228*60)/1440)</f>
        <v/>
      </c>
      <c r="Q2228" s="40" t="str">
        <f>IF(O2228=1,1-((Rapportage!F1417-$X$2)),"")</f>
        <v/>
      </c>
      <c r="R2228" s="40" t="str">
        <f t="shared" si="212"/>
        <v/>
      </c>
      <c r="S2228" s="35" t="str">
        <f>IF(OR(O2228=1,Rapportage!H2228&lt;$X$3),IF(Rapportage!H2228&lt;"00:01","",(Rapportage!H2228-$X$2)),"")</f>
        <v/>
      </c>
      <c r="T2228" s="36" t="str">
        <f t="shared" si="214"/>
        <v/>
      </c>
      <c r="U2228" s="41" t="str">
        <f t="shared" si="215"/>
        <v/>
      </c>
      <c r="V2228" s="36" t="str">
        <f t="shared" si="216"/>
        <v/>
      </c>
      <c r="W2228" s="36" t="str">
        <f t="shared" si="217"/>
        <v/>
      </c>
      <c r="X2228" s="31"/>
      <c r="Y2228" s="31"/>
      <c r="Z2228" s="31" t="s">
        <v>11996</v>
      </c>
      <c r="AA2228" s="31">
        <v>2227</v>
      </c>
      <c r="AB2228" s="31"/>
      <c r="AC2228" s="31"/>
      <c r="AD2228" s="31"/>
      <c r="AE2228" s="31"/>
      <c r="AF2228" s="31"/>
    </row>
    <row r="2229" spans="1:32">
      <c r="A2229" s="31" t="str">
        <f>IF((Rapportage!A2229)="","",_xlfn.CONCAT(REPT("0",4-LEN(Rapportage!A2229)),Rapportage!A2229))</f>
        <v/>
      </c>
      <c r="B2229" s="31" t="s">
        <v>6690</v>
      </c>
      <c r="C2229" s="31" t="str">
        <f>IF((Rapportage!C2229)="","",_xlfn.CONCAT(REPT("0",10-LEN(Rapportage!C2229)),Rapportage!C2229))</f>
        <v/>
      </c>
      <c r="D2229" s="31" t="s">
        <v>6691</v>
      </c>
      <c r="E2229" s="31" t="s">
        <v>19810</v>
      </c>
      <c r="F2229" s="31" t="s">
        <v>17288</v>
      </c>
      <c r="G2229" s="31" t="s">
        <v>6692</v>
      </c>
      <c r="H2229" s="31" t="s">
        <v>11997</v>
      </c>
      <c r="I2229" s="31">
        <v>1766</v>
      </c>
      <c r="J2229" s="31" t="e">
        <f ca="1">IF(($AB$2-$AA$2) &gt;= 0,IF(LEN(TEXT((V2229)*100,"00000"))=3,_xlfn.CONCAT(0,TEXT((V2229)*100,"00000")),TEXT((V2229)*100,"00000")),empty)</f>
        <v>#NAME?</v>
      </c>
      <c r="K2229" s="31" t="str">
        <f t="shared" si="213"/>
        <v/>
      </c>
      <c r="L2229" s="31" t="s">
        <v>14769</v>
      </c>
      <c r="M2229" s="31"/>
      <c r="N2229" s="33" t="e">
        <f>MOD(Rapportage!H2229-Rapportage!F2229,1)-P2229</f>
        <v>#VALUE!</v>
      </c>
      <c r="O2229" s="31" t="str">
        <f>IF(Rapportage!G2229="","",Rapportage!G2229-Rapportage!E2229)</f>
        <v/>
      </c>
      <c r="P2229" s="35" t="str">
        <f>IF(Rapportage!K2229="","",(Rapportage!K2229*60)/1440)</f>
        <v/>
      </c>
      <c r="Q2229" s="40" t="str">
        <f>IF(O2229=1,1-((Rapportage!F1418-$X$2)),"")</f>
        <v/>
      </c>
      <c r="R2229" s="40" t="str">
        <f t="shared" si="212"/>
        <v/>
      </c>
      <c r="S2229" s="35" t="str">
        <f>IF(OR(O2229=1,Rapportage!H2229&lt;$X$3),IF(Rapportage!H2229&lt;"00:01","",(Rapportage!H2229-$X$2)),"")</f>
        <v/>
      </c>
      <c r="T2229" s="36" t="str">
        <f t="shared" si="214"/>
        <v/>
      </c>
      <c r="U2229" s="41" t="str">
        <f t="shared" si="215"/>
        <v/>
      </c>
      <c r="V2229" s="36" t="str">
        <f t="shared" si="216"/>
        <v/>
      </c>
      <c r="W2229" s="36" t="str">
        <f t="shared" si="217"/>
        <v/>
      </c>
      <c r="X2229" s="31"/>
      <c r="Y2229" s="31"/>
      <c r="Z2229" s="31" t="s">
        <v>11998</v>
      </c>
      <c r="AA2229" s="31">
        <v>2228</v>
      </c>
      <c r="AB2229" s="31"/>
      <c r="AC2229" s="31"/>
      <c r="AD2229" s="31"/>
      <c r="AE2229" s="31"/>
      <c r="AF2229" s="31"/>
    </row>
    <row r="2230" spans="1:32">
      <c r="A2230" s="31" t="str">
        <f>IF((Rapportage!A2230)="","",_xlfn.CONCAT(REPT("0",4-LEN(Rapportage!A2230)),Rapportage!A2230))</f>
        <v/>
      </c>
      <c r="B2230" s="31" t="s">
        <v>6693</v>
      </c>
      <c r="C2230" s="31" t="str">
        <f>IF((Rapportage!C2230)="","",_xlfn.CONCAT(REPT("0",10-LEN(Rapportage!C2230)),Rapportage!C2230))</f>
        <v/>
      </c>
      <c r="D2230" s="31" t="s">
        <v>6694</v>
      </c>
      <c r="E2230" s="31" t="s">
        <v>19811</v>
      </c>
      <c r="F2230" s="31" t="s">
        <v>17289</v>
      </c>
      <c r="G2230" s="31" t="s">
        <v>6695</v>
      </c>
      <c r="H2230" s="31" t="s">
        <v>11999</v>
      </c>
      <c r="I2230" s="31">
        <v>1766</v>
      </c>
      <c r="J2230" s="31" t="e">
        <f ca="1">IF(($AB$2-$AA$2) &gt;= 0,IF(LEN(TEXT((V2230)*100,"00000"))=3,_xlfn.CONCAT(0,TEXT((V2230)*100,"00000")),TEXT((V2230)*100,"00000")),empty)</f>
        <v>#NAME?</v>
      </c>
      <c r="K2230" s="31" t="str">
        <f t="shared" si="213"/>
        <v/>
      </c>
      <c r="L2230" s="31" t="s">
        <v>14770</v>
      </c>
      <c r="M2230" s="31"/>
      <c r="N2230" s="33" t="e">
        <f>MOD(Rapportage!H2230-Rapportage!F2230,1)-P2230</f>
        <v>#VALUE!</v>
      </c>
      <c r="O2230" s="31" t="str">
        <f>IF(Rapportage!G2230="","",Rapportage!G2230-Rapportage!E2230)</f>
        <v/>
      </c>
      <c r="P2230" s="35" t="str">
        <f>IF(Rapportage!K2230="","",(Rapportage!K2230*60)/1440)</f>
        <v/>
      </c>
      <c r="Q2230" s="40" t="str">
        <f>IF(O2230=1,1-((Rapportage!F1419-$X$2)),"")</f>
        <v/>
      </c>
      <c r="R2230" s="40" t="str">
        <f t="shared" si="212"/>
        <v/>
      </c>
      <c r="S2230" s="35" t="str">
        <f>IF(OR(O2230=1,Rapportage!H2230&lt;$X$3),IF(Rapportage!H2230&lt;"00:01","",(Rapportage!H2230-$X$2)),"")</f>
        <v/>
      </c>
      <c r="T2230" s="36" t="str">
        <f t="shared" si="214"/>
        <v/>
      </c>
      <c r="U2230" s="41" t="str">
        <f t="shared" si="215"/>
        <v/>
      </c>
      <c r="V2230" s="36" t="str">
        <f t="shared" si="216"/>
        <v/>
      </c>
      <c r="W2230" s="36" t="str">
        <f t="shared" si="217"/>
        <v/>
      </c>
      <c r="X2230" s="31"/>
      <c r="Y2230" s="31"/>
      <c r="Z2230" s="31" t="s">
        <v>12000</v>
      </c>
      <c r="AA2230" s="31">
        <v>2229</v>
      </c>
      <c r="AB2230" s="31"/>
      <c r="AC2230" s="31"/>
      <c r="AD2230" s="31"/>
      <c r="AE2230" s="31"/>
      <c r="AF2230" s="31"/>
    </row>
    <row r="2231" spans="1:32">
      <c r="A2231" s="31" t="str">
        <f>IF((Rapportage!A2231)="","",_xlfn.CONCAT(REPT("0",4-LEN(Rapportage!A2231)),Rapportage!A2231))</f>
        <v/>
      </c>
      <c r="B2231" s="31" t="s">
        <v>6696</v>
      </c>
      <c r="C2231" s="31" t="str">
        <f>IF((Rapportage!C2231)="","",_xlfn.CONCAT(REPT("0",10-LEN(Rapportage!C2231)),Rapportage!C2231))</f>
        <v/>
      </c>
      <c r="D2231" s="31" t="s">
        <v>6697</v>
      </c>
      <c r="E2231" s="31" t="s">
        <v>19812</v>
      </c>
      <c r="F2231" s="31" t="s">
        <v>17290</v>
      </c>
      <c r="G2231" s="31" t="s">
        <v>6698</v>
      </c>
      <c r="H2231" s="31" t="s">
        <v>12001</v>
      </c>
      <c r="I2231" s="31">
        <v>1766</v>
      </c>
      <c r="J2231" s="31" t="e">
        <f ca="1">IF(($AB$2-$AA$2) &gt;= 0,IF(LEN(TEXT((V2231)*100,"00000"))=3,_xlfn.CONCAT(0,TEXT((V2231)*100,"00000")),TEXT((V2231)*100,"00000")),empty)</f>
        <v>#NAME?</v>
      </c>
      <c r="K2231" s="31" t="str">
        <f t="shared" si="213"/>
        <v/>
      </c>
      <c r="L2231" s="31" t="s">
        <v>14771</v>
      </c>
      <c r="M2231" s="31"/>
      <c r="N2231" s="33" t="e">
        <f>MOD(Rapportage!H2231-Rapportage!F2231,1)-P2231</f>
        <v>#VALUE!</v>
      </c>
      <c r="O2231" s="31" t="str">
        <f>IF(Rapportage!G2231="","",Rapportage!G2231-Rapportage!E2231)</f>
        <v/>
      </c>
      <c r="P2231" s="35" t="str">
        <f>IF(Rapportage!K2231="","",(Rapportage!K2231*60)/1440)</f>
        <v/>
      </c>
      <c r="Q2231" s="40" t="str">
        <f>IF(O2231=1,1-((Rapportage!F1420-$X$2)),"")</f>
        <v/>
      </c>
      <c r="R2231" s="40" t="str">
        <f t="shared" si="212"/>
        <v/>
      </c>
      <c r="S2231" s="35" t="str">
        <f>IF(OR(O2231=1,Rapportage!H2231&lt;$X$3),IF(Rapportage!H2231&lt;"00:01","",(Rapportage!H2231-$X$2)),"")</f>
        <v/>
      </c>
      <c r="T2231" s="36" t="str">
        <f t="shared" si="214"/>
        <v/>
      </c>
      <c r="U2231" s="41" t="str">
        <f t="shared" si="215"/>
        <v/>
      </c>
      <c r="V2231" s="36" t="str">
        <f t="shared" si="216"/>
        <v/>
      </c>
      <c r="W2231" s="36" t="str">
        <f t="shared" si="217"/>
        <v/>
      </c>
      <c r="X2231" s="31"/>
      <c r="Y2231" s="31"/>
      <c r="Z2231" s="31" t="s">
        <v>12002</v>
      </c>
      <c r="AA2231" s="31">
        <v>2230</v>
      </c>
      <c r="AB2231" s="31"/>
      <c r="AC2231" s="31"/>
      <c r="AD2231" s="31"/>
      <c r="AE2231" s="31"/>
      <c r="AF2231" s="31"/>
    </row>
    <row r="2232" spans="1:32">
      <c r="A2232" s="31" t="str">
        <f>IF((Rapportage!A2232)="","",_xlfn.CONCAT(REPT("0",4-LEN(Rapportage!A2232)),Rapportage!A2232))</f>
        <v/>
      </c>
      <c r="B2232" s="31" t="s">
        <v>6699</v>
      </c>
      <c r="C2232" s="31" t="str">
        <f>IF((Rapportage!C2232)="","",_xlfn.CONCAT(REPT("0",10-LEN(Rapportage!C2232)),Rapportage!C2232))</f>
        <v/>
      </c>
      <c r="D2232" s="31" t="s">
        <v>6700</v>
      </c>
      <c r="E2232" s="31" t="s">
        <v>19813</v>
      </c>
      <c r="F2232" s="31" t="s">
        <v>17291</v>
      </c>
      <c r="G2232" s="31" t="s">
        <v>6701</v>
      </c>
      <c r="H2232" s="31" t="s">
        <v>12003</v>
      </c>
      <c r="I2232" s="31">
        <v>1766</v>
      </c>
      <c r="J2232" s="31" t="e">
        <f ca="1">IF(($AB$2-$AA$2) &gt;= 0,IF(LEN(TEXT((V2232)*100,"00000"))=3,_xlfn.CONCAT(0,TEXT((V2232)*100,"00000")),TEXT((V2232)*100,"00000")),empty)</f>
        <v>#NAME?</v>
      </c>
      <c r="K2232" s="31" t="str">
        <f t="shared" si="213"/>
        <v/>
      </c>
      <c r="L2232" s="31" t="s">
        <v>14772</v>
      </c>
      <c r="M2232" s="31"/>
      <c r="N2232" s="33" t="e">
        <f>MOD(Rapportage!H2232-Rapportage!F2232,1)-P2232</f>
        <v>#VALUE!</v>
      </c>
      <c r="O2232" s="31" t="str">
        <f>IF(Rapportage!G2232="","",Rapportage!G2232-Rapportage!E2232)</f>
        <v/>
      </c>
      <c r="P2232" s="35" t="str">
        <f>IF(Rapportage!K2232="","",(Rapportage!K2232*60)/1440)</f>
        <v/>
      </c>
      <c r="Q2232" s="40" t="str">
        <f>IF(O2232=1,1-((Rapportage!F1421-$X$2)),"")</f>
        <v/>
      </c>
      <c r="R2232" s="40" t="str">
        <f t="shared" si="212"/>
        <v/>
      </c>
      <c r="S2232" s="35" t="str">
        <f>IF(OR(O2232=1,Rapportage!H2232&lt;$X$3),IF(Rapportage!H2232&lt;"00:01","",(Rapportage!H2232-$X$2)),"")</f>
        <v/>
      </c>
      <c r="T2232" s="36" t="str">
        <f t="shared" si="214"/>
        <v/>
      </c>
      <c r="U2232" s="41" t="str">
        <f t="shared" si="215"/>
        <v/>
      </c>
      <c r="V2232" s="36" t="str">
        <f t="shared" si="216"/>
        <v/>
      </c>
      <c r="W2232" s="36" t="str">
        <f t="shared" si="217"/>
        <v/>
      </c>
      <c r="X2232" s="31"/>
      <c r="Y2232" s="31"/>
      <c r="Z2232" s="31" t="s">
        <v>12004</v>
      </c>
      <c r="AA2232" s="31">
        <v>2231</v>
      </c>
      <c r="AB2232" s="31"/>
      <c r="AC2232" s="31"/>
      <c r="AD2232" s="31"/>
      <c r="AE2232" s="31"/>
      <c r="AF2232" s="31"/>
    </row>
    <row r="2233" spans="1:32">
      <c r="A2233" s="31" t="str">
        <f>IF((Rapportage!A2233)="","",_xlfn.CONCAT(REPT("0",4-LEN(Rapportage!A2233)),Rapportage!A2233))</f>
        <v/>
      </c>
      <c r="B2233" s="31" t="s">
        <v>6702</v>
      </c>
      <c r="C2233" s="31" t="str">
        <f>IF((Rapportage!C2233)="","",_xlfn.CONCAT(REPT("0",10-LEN(Rapportage!C2233)),Rapportage!C2233))</f>
        <v/>
      </c>
      <c r="D2233" s="31" t="s">
        <v>6703</v>
      </c>
      <c r="E2233" s="31" t="s">
        <v>19814</v>
      </c>
      <c r="F2233" s="31" t="s">
        <v>17292</v>
      </c>
      <c r="G2233" s="31" t="s">
        <v>6704</v>
      </c>
      <c r="H2233" s="31" t="s">
        <v>12005</v>
      </c>
      <c r="I2233" s="31">
        <v>1766</v>
      </c>
      <c r="J2233" s="31" t="e">
        <f ca="1">IF(($AB$2-$AA$2) &gt;= 0,IF(LEN(TEXT((V2233)*100,"00000"))=3,_xlfn.CONCAT(0,TEXT((V2233)*100,"00000")),TEXT((V2233)*100,"00000")),empty)</f>
        <v>#NAME?</v>
      </c>
      <c r="K2233" s="31" t="str">
        <f t="shared" si="213"/>
        <v/>
      </c>
      <c r="L2233" s="31" t="s">
        <v>14773</v>
      </c>
      <c r="M2233" s="31"/>
      <c r="N2233" s="33" t="e">
        <f>MOD(Rapportage!H2233-Rapportage!F2233,1)-P2233</f>
        <v>#VALUE!</v>
      </c>
      <c r="O2233" s="31" t="str">
        <f>IF(Rapportage!G2233="","",Rapportage!G2233-Rapportage!E2233)</f>
        <v/>
      </c>
      <c r="P2233" s="35" t="str">
        <f>IF(Rapportage!K2233="","",(Rapportage!K2233*60)/1440)</f>
        <v/>
      </c>
      <c r="Q2233" s="40" t="str">
        <f>IF(O2233=1,1-((Rapportage!F1422-$X$2)),"")</f>
        <v/>
      </c>
      <c r="R2233" s="40" t="str">
        <f t="shared" si="212"/>
        <v/>
      </c>
      <c r="S2233" s="35" t="str">
        <f>IF(OR(O2233=1,Rapportage!H2233&lt;$X$3),IF(Rapportage!H2233&lt;"00:01","",(Rapportage!H2233-$X$2)),"")</f>
        <v/>
      </c>
      <c r="T2233" s="36" t="str">
        <f t="shared" si="214"/>
        <v/>
      </c>
      <c r="U2233" s="41" t="str">
        <f t="shared" si="215"/>
        <v/>
      </c>
      <c r="V2233" s="36" t="str">
        <f t="shared" si="216"/>
        <v/>
      </c>
      <c r="W2233" s="36" t="str">
        <f t="shared" si="217"/>
        <v/>
      </c>
      <c r="X2233" s="31"/>
      <c r="Y2233" s="31"/>
      <c r="Z2233" s="31" t="s">
        <v>12006</v>
      </c>
      <c r="AA2233" s="31">
        <v>2232</v>
      </c>
      <c r="AB2233" s="31"/>
      <c r="AC2233" s="31"/>
      <c r="AD2233" s="31"/>
      <c r="AE2233" s="31"/>
      <c r="AF2233" s="31"/>
    </row>
    <row r="2234" spans="1:32">
      <c r="A2234" s="31" t="str">
        <f>IF((Rapportage!A2234)="","",_xlfn.CONCAT(REPT("0",4-LEN(Rapportage!A2234)),Rapportage!A2234))</f>
        <v/>
      </c>
      <c r="B2234" s="31" t="s">
        <v>6705</v>
      </c>
      <c r="C2234" s="31" t="str">
        <f>IF((Rapportage!C2234)="","",_xlfn.CONCAT(REPT("0",10-LEN(Rapportage!C2234)),Rapportage!C2234))</f>
        <v/>
      </c>
      <c r="D2234" s="31" t="s">
        <v>6706</v>
      </c>
      <c r="E2234" s="31" t="s">
        <v>19815</v>
      </c>
      <c r="F2234" s="31" t="s">
        <v>17293</v>
      </c>
      <c r="G2234" s="31" t="s">
        <v>6707</v>
      </c>
      <c r="H2234" s="31" t="s">
        <v>12007</v>
      </c>
      <c r="I2234" s="31">
        <v>1766</v>
      </c>
      <c r="J2234" s="31" t="e">
        <f ca="1">IF(($AB$2-$AA$2) &gt;= 0,IF(LEN(TEXT((V2234)*100,"00000"))=3,_xlfn.CONCAT(0,TEXT((V2234)*100,"00000")),TEXT((V2234)*100,"00000")),empty)</f>
        <v>#NAME?</v>
      </c>
      <c r="K2234" s="31" t="str">
        <f t="shared" si="213"/>
        <v/>
      </c>
      <c r="L2234" s="31" t="s">
        <v>14774</v>
      </c>
      <c r="M2234" s="31"/>
      <c r="N2234" s="33" t="e">
        <f>MOD(Rapportage!H2234-Rapportage!F2234,1)-P2234</f>
        <v>#VALUE!</v>
      </c>
      <c r="O2234" s="31" t="str">
        <f>IF(Rapportage!G2234="","",Rapportage!G2234-Rapportage!E2234)</f>
        <v/>
      </c>
      <c r="P2234" s="35" t="str">
        <f>IF(Rapportage!K2234="","",(Rapportage!K2234*60)/1440)</f>
        <v/>
      </c>
      <c r="Q2234" s="40" t="str">
        <f>IF(O2234=1,1-((Rapportage!F1423-$X$2)),"")</f>
        <v/>
      </c>
      <c r="R2234" s="40" t="str">
        <f t="shared" si="212"/>
        <v/>
      </c>
      <c r="S2234" s="35" t="str">
        <f>IF(OR(O2234=1,Rapportage!H2234&lt;$X$3),IF(Rapportage!H2234&lt;"00:01","",(Rapportage!H2234-$X$2)),"")</f>
        <v/>
      </c>
      <c r="T2234" s="36" t="str">
        <f t="shared" si="214"/>
        <v/>
      </c>
      <c r="U2234" s="41" t="str">
        <f t="shared" si="215"/>
        <v/>
      </c>
      <c r="V2234" s="36" t="str">
        <f t="shared" si="216"/>
        <v/>
      </c>
      <c r="W2234" s="36" t="str">
        <f t="shared" si="217"/>
        <v/>
      </c>
      <c r="X2234" s="31"/>
      <c r="Y2234" s="31"/>
      <c r="Z2234" s="31" t="s">
        <v>12008</v>
      </c>
      <c r="AA2234" s="31">
        <v>2233</v>
      </c>
      <c r="AB2234" s="31"/>
      <c r="AC2234" s="31"/>
      <c r="AD2234" s="31"/>
      <c r="AE2234" s="31"/>
      <c r="AF2234" s="31"/>
    </row>
    <row r="2235" spans="1:32">
      <c r="A2235" s="31" t="str">
        <f>IF((Rapportage!A2235)="","",_xlfn.CONCAT(REPT("0",4-LEN(Rapportage!A2235)),Rapportage!A2235))</f>
        <v/>
      </c>
      <c r="B2235" s="31" t="s">
        <v>6708</v>
      </c>
      <c r="C2235" s="31" t="str">
        <f>IF((Rapportage!C2235)="","",_xlfn.CONCAT(REPT("0",10-LEN(Rapportage!C2235)),Rapportage!C2235))</f>
        <v/>
      </c>
      <c r="D2235" s="31" t="s">
        <v>6709</v>
      </c>
      <c r="E2235" s="31" t="s">
        <v>19816</v>
      </c>
      <c r="F2235" s="31" t="s">
        <v>17294</v>
      </c>
      <c r="G2235" s="31" t="s">
        <v>6710</v>
      </c>
      <c r="H2235" s="31" t="s">
        <v>12009</v>
      </c>
      <c r="I2235" s="31">
        <v>1766</v>
      </c>
      <c r="J2235" s="31" t="e">
        <f ca="1">IF(($AB$2-$AA$2) &gt;= 0,IF(LEN(TEXT((V2235)*100,"00000"))=3,_xlfn.CONCAT(0,TEXT((V2235)*100,"00000")),TEXT((V2235)*100,"00000")),empty)</f>
        <v>#NAME?</v>
      </c>
      <c r="K2235" s="31" t="str">
        <f t="shared" si="213"/>
        <v/>
      </c>
      <c r="L2235" s="31" t="s">
        <v>14775</v>
      </c>
      <c r="M2235" s="31"/>
      <c r="N2235" s="33" t="e">
        <f>MOD(Rapportage!H2235-Rapportage!F2235,1)-P2235</f>
        <v>#VALUE!</v>
      </c>
      <c r="O2235" s="31" t="str">
        <f>IF(Rapportage!G2235="","",Rapportage!G2235-Rapportage!E2235)</f>
        <v/>
      </c>
      <c r="P2235" s="35" t="str">
        <f>IF(Rapportage!K2235="","",(Rapportage!K2235*60)/1440)</f>
        <v/>
      </c>
      <c r="Q2235" s="40" t="str">
        <f>IF(O2235=1,1-((Rapportage!F1424-$X$2)),"")</f>
        <v/>
      </c>
      <c r="R2235" s="40" t="str">
        <f t="shared" si="212"/>
        <v/>
      </c>
      <c r="S2235" s="35" t="str">
        <f>IF(OR(O2235=1,Rapportage!H2235&lt;$X$3),IF(Rapportage!H2235&lt;"00:01","",(Rapportage!H2235-$X$2)),"")</f>
        <v/>
      </c>
      <c r="T2235" s="36" t="str">
        <f t="shared" si="214"/>
        <v/>
      </c>
      <c r="U2235" s="41" t="str">
        <f t="shared" si="215"/>
        <v/>
      </c>
      <c r="V2235" s="36" t="str">
        <f t="shared" si="216"/>
        <v/>
      </c>
      <c r="W2235" s="36" t="str">
        <f t="shared" si="217"/>
        <v/>
      </c>
      <c r="X2235" s="31"/>
      <c r="Y2235" s="31"/>
      <c r="Z2235" s="31" t="s">
        <v>12010</v>
      </c>
      <c r="AA2235" s="31">
        <v>2234</v>
      </c>
      <c r="AB2235" s="31"/>
      <c r="AC2235" s="31"/>
      <c r="AD2235" s="31"/>
      <c r="AE2235" s="31"/>
      <c r="AF2235" s="31"/>
    </row>
    <row r="2236" spans="1:32">
      <c r="A2236" s="31" t="str">
        <f>IF((Rapportage!A2236)="","",_xlfn.CONCAT(REPT("0",4-LEN(Rapportage!A2236)),Rapportage!A2236))</f>
        <v/>
      </c>
      <c r="B2236" s="31" t="s">
        <v>6711</v>
      </c>
      <c r="C2236" s="31" t="str">
        <f>IF((Rapportage!C2236)="","",_xlfn.CONCAT(REPT("0",10-LEN(Rapportage!C2236)),Rapportage!C2236))</f>
        <v/>
      </c>
      <c r="D2236" s="31" t="s">
        <v>6712</v>
      </c>
      <c r="E2236" s="31" t="s">
        <v>19817</v>
      </c>
      <c r="F2236" s="31" t="s">
        <v>17295</v>
      </c>
      <c r="G2236" s="31" t="s">
        <v>6713</v>
      </c>
      <c r="H2236" s="31" t="s">
        <v>12011</v>
      </c>
      <c r="I2236" s="31">
        <v>1766</v>
      </c>
      <c r="J2236" s="31" t="e">
        <f ca="1">IF(($AB$2-$AA$2) &gt;= 0,IF(LEN(TEXT((V2236)*100,"00000"))=3,_xlfn.CONCAT(0,TEXT((V2236)*100,"00000")),TEXT((V2236)*100,"00000")),empty)</f>
        <v>#NAME?</v>
      </c>
      <c r="K2236" s="31" t="str">
        <f t="shared" si="213"/>
        <v/>
      </c>
      <c r="L2236" s="31" t="s">
        <v>14776</v>
      </c>
      <c r="M2236" s="31"/>
      <c r="N2236" s="33" t="e">
        <f>MOD(Rapportage!H2236-Rapportage!F2236,1)-P2236</f>
        <v>#VALUE!</v>
      </c>
      <c r="O2236" s="31" t="str">
        <f>IF(Rapportage!G2236="","",Rapportage!G2236-Rapportage!E2236)</f>
        <v/>
      </c>
      <c r="P2236" s="35" t="str">
        <f>IF(Rapportage!K2236="","",(Rapportage!K2236*60)/1440)</f>
        <v/>
      </c>
      <c r="Q2236" s="40" t="str">
        <f>IF(O2236=1,1-((Rapportage!F1425-$X$2)),"")</f>
        <v/>
      </c>
      <c r="R2236" s="40" t="str">
        <f t="shared" si="212"/>
        <v/>
      </c>
      <c r="S2236" s="35" t="str">
        <f>IF(OR(O2236=1,Rapportage!H2236&lt;$X$3),IF(Rapportage!H2236&lt;"00:01","",(Rapportage!H2236-$X$2)),"")</f>
        <v/>
      </c>
      <c r="T2236" s="36" t="str">
        <f t="shared" si="214"/>
        <v/>
      </c>
      <c r="U2236" s="41" t="str">
        <f t="shared" si="215"/>
        <v/>
      </c>
      <c r="V2236" s="36" t="str">
        <f t="shared" si="216"/>
        <v/>
      </c>
      <c r="W2236" s="36" t="str">
        <f t="shared" si="217"/>
        <v/>
      </c>
      <c r="X2236" s="31"/>
      <c r="Y2236" s="31"/>
      <c r="Z2236" s="31" t="s">
        <v>12012</v>
      </c>
      <c r="AA2236" s="31">
        <v>2235</v>
      </c>
      <c r="AB2236" s="31"/>
      <c r="AC2236" s="31"/>
      <c r="AD2236" s="31"/>
      <c r="AE2236" s="31"/>
      <c r="AF2236" s="31"/>
    </row>
    <row r="2237" spans="1:32">
      <c r="A2237" s="31" t="str">
        <f>IF((Rapportage!A2237)="","",_xlfn.CONCAT(REPT("0",4-LEN(Rapportage!A2237)),Rapportage!A2237))</f>
        <v/>
      </c>
      <c r="B2237" s="31" t="s">
        <v>6714</v>
      </c>
      <c r="C2237" s="31" t="str">
        <f>IF((Rapportage!C2237)="","",_xlfn.CONCAT(REPT("0",10-LEN(Rapportage!C2237)),Rapportage!C2237))</f>
        <v/>
      </c>
      <c r="D2237" s="31" t="s">
        <v>6715</v>
      </c>
      <c r="E2237" s="31" t="s">
        <v>19818</v>
      </c>
      <c r="F2237" s="31" t="s">
        <v>17296</v>
      </c>
      <c r="G2237" s="31" t="s">
        <v>6716</v>
      </c>
      <c r="H2237" s="31" t="s">
        <v>12013</v>
      </c>
      <c r="I2237" s="31">
        <v>1766</v>
      </c>
      <c r="J2237" s="31" t="e">
        <f ca="1">IF(($AB$2-$AA$2) &gt;= 0,IF(LEN(TEXT((V2237)*100,"00000"))=3,_xlfn.CONCAT(0,TEXT((V2237)*100,"00000")),TEXT((V2237)*100,"00000")),empty)</f>
        <v>#NAME?</v>
      </c>
      <c r="K2237" s="31" t="str">
        <f t="shared" si="213"/>
        <v/>
      </c>
      <c r="L2237" s="31" t="s">
        <v>14777</v>
      </c>
      <c r="M2237" s="31"/>
      <c r="N2237" s="33" t="e">
        <f>MOD(Rapportage!H2237-Rapportage!F2237,1)-P2237</f>
        <v>#VALUE!</v>
      </c>
      <c r="O2237" s="31" t="str">
        <f>IF(Rapportage!G2237="","",Rapportage!G2237-Rapportage!E2237)</f>
        <v/>
      </c>
      <c r="P2237" s="35" t="str">
        <f>IF(Rapportage!K2237="","",(Rapportage!K2237*60)/1440)</f>
        <v/>
      </c>
      <c r="Q2237" s="40" t="str">
        <f>IF(O2237=1,1-((Rapportage!F1426-$X$2)),"")</f>
        <v/>
      </c>
      <c r="R2237" s="40" t="str">
        <f t="shared" si="212"/>
        <v/>
      </c>
      <c r="S2237" s="35" t="str">
        <f>IF(OR(O2237=1,Rapportage!H2237&lt;$X$3),IF(Rapportage!H2237&lt;"00:01","",(Rapportage!H2237-$X$2)),"")</f>
        <v/>
      </c>
      <c r="T2237" s="36" t="str">
        <f t="shared" si="214"/>
        <v/>
      </c>
      <c r="U2237" s="41" t="str">
        <f t="shared" si="215"/>
        <v/>
      </c>
      <c r="V2237" s="36" t="str">
        <f t="shared" si="216"/>
        <v/>
      </c>
      <c r="W2237" s="36" t="str">
        <f t="shared" si="217"/>
        <v/>
      </c>
      <c r="X2237" s="31"/>
      <c r="Y2237" s="31"/>
      <c r="Z2237" s="31" t="s">
        <v>12014</v>
      </c>
      <c r="AA2237" s="31">
        <v>2236</v>
      </c>
      <c r="AB2237" s="31"/>
      <c r="AC2237" s="31"/>
      <c r="AD2237" s="31"/>
      <c r="AE2237" s="31"/>
      <c r="AF2237" s="31"/>
    </row>
    <row r="2238" spans="1:32">
      <c r="A2238" s="31" t="str">
        <f>IF((Rapportage!A2238)="","",_xlfn.CONCAT(REPT("0",4-LEN(Rapportage!A2238)),Rapportage!A2238))</f>
        <v/>
      </c>
      <c r="B2238" s="31" t="s">
        <v>6717</v>
      </c>
      <c r="C2238" s="31" t="str">
        <f>IF((Rapportage!C2238)="","",_xlfn.CONCAT(REPT("0",10-LEN(Rapportage!C2238)),Rapportage!C2238))</f>
        <v/>
      </c>
      <c r="D2238" s="31" t="s">
        <v>6718</v>
      </c>
      <c r="E2238" s="31" t="s">
        <v>19819</v>
      </c>
      <c r="F2238" s="31" t="s">
        <v>17297</v>
      </c>
      <c r="G2238" s="31" t="s">
        <v>6719</v>
      </c>
      <c r="H2238" s="31" t="s">
        <v>12015</v>
      </c>
      <c r="I2238" s="31">
        <v>1766</v>
      </c>
      <c r="J2238" s="31" t="e">
        <f ca="1">IF(($AB$2-$AA$2) &gt;= 0,IF(LEN(TEXT((V2238)*100,"00000"))=3,_xlfn.CONCAT(0,TEXT((V2238)*100,"00000")),TEXT((V2238)*100,"00000")),empty)</f>
        <v>#NAME?</v>
      </c>
      <c r="K2238" s="31" t="str">
        <f t="shared" si="213"/>
        <v/>
      </c>
      <c r="L2238" s="31" t="s">
        <v>14778</v>
      </c>
      <c r="M2238" s="31"/>
      <c r="N2238" s="33" t="e">
        <f>MOD(Rapportage!H2238-Rapportage!F2238,1)-P2238</f>
        <v>#VALUE!</v>
      </c>
      <c r="O2238" s="31" t="str">
        <f>IF(Rapportage!G2238="","",Rapportage!G2238-Rapportage!E2238)</f>
        <v/>
      </c>
      <c r="P2238" s="35" t="str">
        <f>IF(Rapportage!K2238="","",(Rapportage!K2238*60)/1440)</f>
        <v/>
      </c>
      <c r="Q2238" s="40" t="str">
        <f>IF(O2238=1,1-((Rapportage!F1427-$X$2)),"")</f>
        <v/>
      </c>
      <c r="R2238" s="40" t="str">
        <f t="shared" si="212"/>
        <v/>
      </c>
      <c r="S2238" s="35" t="str">
        <f>IF(OR(O2238=1,Rapportage!H2238&lt;$X$3),IF(Rapportage!H2238&lt;"00:01","",(Rapportage!H2238-$X$2)),"")</f>
        <v/>
      </c>
      <c r="T2238" s="36" t="str">
        <f t="shared" si="214"/>
        <v/>
      </c>
      <c r="U2238" s="41" t="str">
        <f t="shared" si="215"/>
        <v/>
      </c>
      <c r="V2238" s="36" t="str">
        <f t="shared" si="216"/>
        <v/>
      </c>
      <c r="W2238" s="36" t="str">
        <f t="shared" si="217"/>
        <v/>
      </c>
      <c r="X2238" s="31"/>
      <c r="Y2238" s="31"/>
      <c r="Z2238" s="31" t="s">
        <v>12016</v>
      </c>
      <c r="AA2238" s="31">
        <v>2237</v>
      </c>
      <c r="AB2238" s="31"/>
      <c r="AC2238" s="31"/>
      <c r="AD2238" s="31"/>
      <c r="AE2238" s="31"/>
      <c r="AF2238" s="31"/>
    </row>
    <row r="2239" spans="1:32">
      <c r="A2239" s="31" t="str">
        <f>IF((Rapportage!A2239)="","",_xlfn.CONCAT(REPT("0",4-LEN(Rapportage!A2239)),Rapportage!A2239))</f>
        <v/>
      </c>
      <c r="B2239" s="31" t="s">
        <v>6720</v>
      </c>
      <c r="C2239" s="31" t="str">
        <f>IF((Rapportage!C2239)="","",_xlfn.CONCAT(REPT("0",10-LEN(Rapportage!C2239)),Rapportage!C2239))</f>
        <v/>
      </c>
      <c r="D2239" s="31" t="s">
        <v>6721</v>
      </c>
      <c r="E2239" s="31" t="s">
        <v>19820</v>
      </c>
      <c r="F2239" s="31" t="s">
        <v>17298</v>
      </c>
      <c r="G2239" s="31" t="s">
        <v>6722</v>
      </c>
      <c r="H2239" s="31" t="s">
        <v>12017</v>
      </c>
      <c r="I2239" s="31">
        <v>1766</v>
      </c>
      <c r="J2239" s="31" t="e">
        <f ca="1">IF(($AB$2-$AA$2) &gt;= 0,IF(LEN(TEXT((V2239)*100,"00000"))=3,_xlfn.CONCAT(0,TEXT((V2239)*100,"00000")),TEXT((V2239)*100,"00000")),empty)</f>
        <v>#NAME?</v>
      </c>
      <c r="K2239" s="31" t="str">
        <f t="shared" si="213"/>
        <v/>
      </c>
      <c r="L2239" s="31" t="s">
        <v>14779</v>
      </c>
      <c r="M2239" s="31"/>
      <c r="N2239" s="33" t="e">
        <f>MOD(Rapportage!H2239-Rapportage!F2239,1)-P2239</f>
        <v>#VALUE!</v>
      </c>
      <c r="O2239" s="31" t="str">
        <f>IF(Rapportage!G2239="","",Rapportage!G2239-Rapportage!E2239)</f>
        <v/>
      </c>
      <c r="P2239" s="35" t="str">
        <f>IF(Rapportage!K2239="","",(Rapportage!K2239*60)/1440)</f>
        <v/>
      </c>
      <c r="Q2239" s="40" t="str">
        <f>IF(O2239=1,1-((Rapportage!F1428-$X$2)),"")</f>
        <v/>
      </c>
      <c r="R2239" s="40" t="str">
        <f t="shared" si="212"/>
        <v/>
      </c>
      <c r="S2239" s="35" t="str">
        <f>IF(OR(O2239=1,Rapportage!H2239&lt;$X$3),IF(Rapportage!H2239&lt;"00:01","",(Rapportage!H2239-$X$2)),"")</f>
        <v/>
      </c>
      <c r="T2239" s="36" t="str">
        <f t="shared" si="214"/>
        <v/>
      </c>
      <c r="U2239" s="41" t="str">
        <f t="shared" si="215"/>
        <v/>
      </c>
      <c r="V2239" s="36" t="str">
        <f t="shared" si="216"/>
        <v/>
      </c>
      <c r="W2239" s="36" t="str">
        <f t="shared" si="217"/>
        <v/>
      </c>
      <c r="X2239" s="31"/>
      <c r="Y2239" s="31"/>
      <c r="Z2239" s="31" t="s">
        <v>12018</v>
      </c>
      <c r="AA2239" s="31">
        <v>2238</v>
      </c>
      <c r="AB2239" s="31"/>
      <c r="AC2239" s="31"/>
      <c r="AD2239" s="31"/>
      <c r="AE2239" s="31"/>
      <c r="AF2239" s="31"/>
    </row>
    <row r="2240" spans="1:32">
      <c r="A2240" s="31" t="str">
        <f>IF((Rapportage!A2240)="","",_xlfn.CONCAT(REPT("0",4-LEN(Rapportage!A2240)),Rapportage!A2240))</f>
        <v/>
      </c>
      <c r="B2240" s="31" t="s">
        <v>6723</v>
      </c>
      <c r="C2240" s="31" t="str">
        <f>IF((Rapportage!C2240)="","",_xlfn.CONCAT(REPT("0",10-LEN(Rapportage!C2240)),Rapportage!C2240))</f>
        <v/>
      </c>
      <c r="D2240" s="31" t="s">
        <v>6724</v>
      </c>
      <c r="E2240" s="31" t="s">
        <v>19821</v>
      </c>
      <c r="F2240" s="31" t="s">
        <v>17299</v>
      </c>
      <c r="G2240" s="31" t="s">
        <v>6725</v>
      </c>
      <c r="H2240" s="31" t="s">
        <v>12019</v>
      </c>
      <c r="I2240" s="31">
        <v>1766</v>
      </c>
      <c r="J2240" s="31" t="e">
        <f ca="1">IF(($AB$2-$AA$2) &gt;= 0,IF(LEN(TEXT((V2240)*100,"00000"))=3,_xlfn.CONCAT(0,TEXT((V2240)*100,"00000")),TEXT((V2240)*100,"00000")),empty)</f>
        <v>#NAME?</v>
      </c>
      <c r="K2240" s="31" t="str">
        <f t="shared" si="213"/>
        <v/>
      </c>
      <c r="L2240" s="31" t="s">
        <v>14780</v>
      </c>
      <c r="M2240" s="31"/>
      <c r="N2240" s="33" t="e">
        <f>MOD(Rapportage!H2240-Rapportage!F2240,1)-P2240</f>
        <v>#VALUE!</v>
      </c>
      <c r="O2240" s="31" t="str">
        <f>IF(Rapportage!G2240="","",Rapportage!G2240-Rapportage!E2240)</f>
        <v/>
      </c>
      <c r="P2240" s="35" t="str">
        <f>IF(Rapportage!K2240="","",(Rapportage!K2240*60)/1440)</f>
        <v/>
      </c>
      <c r="Q2240" s="40" t="str">
        <f>IF(O2240=1,1-((Rapportage!F1429-$X$2)),"")</f>
        <v/>
      </c>
      <c r="R2240" s="40" t="str">
        <f t="shared" si="212"/>
        <v/>
      </c>
      <c r="S2240" s="35" t="str">
        <f>IF(OR(O2240=1,Rapportage!H2240&lt;$X$3),IF(Rapportage!H2240&lt;"00:01","",(Rapportage!H2240-$X$2)),"")</f>
        <v/>
      </c>
      <c r="T2240" s="36" t="str">
        <f t="shared" si="214"/>
        <v/>
      </c>
      <c r="U2240" s="41" t="str">
        <f t="shared" si="215"/>
        <v/>
      </c>
      <c r="V2240" s="36" t="str">
        <f t="shared" si="216"/>
        <v/>
      </c>
      <c r="W2240" s="36" t="str">
        <f t="shared" si="217"/>
        <v/>
      </c>
      <c r="X2240" s="31"/>
      <c r="Y2240" s="31"/>
      <c r="Z2240" s="31" t="s">
        <v>12020</v>
      </c>
      <c r="AA2240" s="31">
        <v>2239</v>
      </c>
      <c r="AB2240" s="31"/>
      <c r="AC2240" s="31"/>
      <c r="AD2240" s="31"/>
      <c r="AE2240" s="31"/>
      <c r="AF2240" s="31"/>
    </row>
    <row r="2241" spans="1:32">
      <c r="A2241" s="31" t="str">
        <f>IF((Rapportage!A2241)="","",_xlfn.CONCAT(REPT("0",4-LEN(Rapportage!A2241)),Rapportage!A2241))</f>
        <v/>
      </c>
      <c r="B2241" s="31" t="s">
        <v>6726</v>
      </c>
      <c r="C2241" s="31" t="str">
        <f>IF((Rapportage!C2241)="","",_xlfn.CONCAT(REPT("0",10-LEN(Rapportage!C2241)),Rapportage!C2241))</f>
        <v/>
      </c>
      <c r="D2241" s="31" t="s">
        <v>6727</v>
      </c>
      <c r="E2241" s="31" t="s">
        <v>19822</v>
      </c>
      <c r="F2241" s="31" t="s">
        <v>17300</v>
      </c>
      <c r="G2241" s="31" t="s">
        <v>6728</v>
      </c>
      <c r="H2241" s="31" t="s">
        <v>12021</v>
      </c>
      <c r="I2241" s="31">
        <v>1766</v>
      </c>
      <c r="J2241" s="31" t="e">
        <f ca="1">IF(($AB$2-$AA$2) &gt;= 0,IF(LEN(TEXT((V2241)*100,"00000"))=3,_xlfn.CONCAT(0,TEXT((V2241)*100,"00000")),TEXT((V2241)*100,"00000")),empty)</f>
        <v>#NAME?</v>
      </c>
      <c r="K2241" s="31" t="str">
        <f t="shared" si="213"/>
        <v/>
      </c>
      <c r="L2241" s="31" t="s">
        <v>14781</v>
      </c>
      <c r="M2241" s="31"/>
      <c r="N2241" s="33" t="e">
        <f>MOD(Rapportage!H2241-Rapportage!F2241,1)-P2241</f>
        <v>#VALUE!</v>
      </c>
      <c r="O2241" s="31" t="str">
        <f>IF(Rapportage!G2241="","",Rapportage!G2241-Rapportage!E2241)</f>
        <v/>
      </c>
      <c r="P2241" s="35" t="str">
        <f>IF(Rapportage!K2241="","",(Rapportage!K2241*60)/1440)</f>
        <v/>
      </c>
      <c r="Q2241" s="40" t="str">
        <f>IF(O2241=1,1-((Rapportage!F1430-$X$2)),"")</f>
        <v/>
      </c>
      <c r="R2241" s="40" t="str">
        <f t="shared" si="212"/>
        <v/>
      </c>
      <c r="S2241" s="35" t="str">
        <f>IF(OR(O2241=1,Rapportage!H2241&lt;$X$3),IF(Rapportage!H2241&lt;"00:01","",(Rapportage!H2241-$X$2)),"")</f>
        <v/>
      </c>
      <c r="T2241" s="36" t="str">
        <f t="shared" si="214"/>
        <v/>
      </c>
      <c r="U2241" s="41" t="str">
        <f t="shared" si="215"/>
        <v/>
      </c>
      <c r="V2241" s="36" t="str">
        <f t="shared" si="216"/>
        <v/>
      </c>
      <c r="W2241" s="36" t="str">
        <f t="shared" si="217"/>
        <v/>
      </c>
      <c r="X2241" s="31"/>
      <c r="Y2241" s="31"/>
      <c r="Z2241" s="31" t="s">
        <v>12022</v>
      </c>
      <c r="AA2241" s="31">
        <v>2240</v>
      </c>
      <c r="AB2241" s="31"/>
      <c r="AC2241" s="31"/>
      <c r="AD2241" s="31"/>
      <c r="AE2241" s="31"/>
      <c r="AF2241" s="31"/>
    </row>
    <row r="2242" spans="1:32">
      <c r="A2242" s="31" t="str">
        <f>IF((Rapportage!A2242)="","",_xlfn.CONCAT(REPT("0",4-LEN(Rapportage!A2242)),Rapportage!A2242))</f>
        <v/>
      </c>
      <c r="B2242" s="31" t="s">
        <v>6729</v>
      </c>
      <c r="C2242" s="31" t="str">
        <f>IF((Rapportage!C2242)="","",_xlfn.CONCAT(REPT("0",10-LEN(Rapportage!C2242)),Rapportage!C2242))</f>
        <v/>
      </c>
      <c r="D2242" s="31" t="s">
        <v>6730</v>
      </c>
      <c r="E2242" s="31" t="s">
        <v>19823</v>
      </c>
      <c r="F2242" s="31" t="s">
        <v>17301</v>
      </c>
      <c r="G2242" s="31" t="s">
        <v>6731</v>
      </c>
      <c r="H2242" s="31" t="s">
        <v>12023</v>
      </c>
      <c r="I2242" s="31">
        <v>1766</v>
      </c>
      <c r="J2242" s="31" t="e">
        <f ca="1">IF(($AB$2-$AA$2) &gt;= 0,IF(LEN(TEXT((V2242)*100,"00000"))=3,_xlfn.CONCAT(0,TEXT((V2242)*100,"00000")),TEXT((V2242)*100,"00000")),empty)</f>
        <v>#NAME?</v>
      </c>
      <c r="K2242" s="31" t="str">
        <f t="shared" si="213"/>
        <v/>
      </c>
      <c r="L2242" s="31" t="s">
        <v>14782</v>
      </c>
      <c r="M2242" s="31"/>
      <c r="N2242" s="33" t="e">
        <f>MOD(Rapportage!H2242-Rapportage!F2242,1)-P2242</f>
        <v>#VALUE!</v>
      </c>
      <c r="O2242" s="31" t="str">
        <f>IF(Rapportage!G2242="","",Rapportage!G2242-Rapportage!E2242)</f>
        <v/>
      </c>
      <c r="P2242" s="35" t="str">
        <f>IF(Rapportage!K2242="","",(Rapportage!K2242*60)/1440)</f>
        <v/>
      </c>
      <c r="Q2242" s="40" t="str">
        <f>IF(O2242=1,1-((Rapportage!F1431-$X$2)),"")</f>
        <v/>
      </c>
      <c r="R2242" s="40" t="str">
        <f t="shared" ref="R2242:R2305" si="218">IF(Q2242="","",(Q2242-N2242))</f>
        <v/>
      </c>
      <c r="S2242" s="35" t="str">
        <f>IF(OR(O2242=1,Rapportage!H2242&lt;$X$3),IF(Rapportage!H2242&lt;"00:01","",(Rapportage!H2242-$X$2)),"")</f>
        <v/>
      </c>
      <c r="T2242" s="36" t="str">
        <f t="shared" si="214"/>
        <v/>
      </c>
      <c r="U2242" s="41" t="str">
        <f t="shared" si="215"/>
        <v/>
      </c>
      <c r="V2242" s="36" t="str">
        <f t="shared" si="216"/>
        <v/>
      </c>
      <c r="W2242" s="36" t="str">
        <f t="shared" si="217"/>
        <v/>
      </c>
      <c r="X2242" s="31"/>
      <c r="Y2242" s="31"/>
      <c r="Z2242" s="31" t="s">
        <v>12024</v>
      </c>
      <c r="AA2242" s="31">
        <v>2241</v>
      </c>
      <c r="AB2242" s="31"/>
      <c r="AC2242" s="31"/>
      <c r="AD2242" s="31"/>
      <c r="AE2242" s="31"/>
      <c r="AF2242" s="31"/>
    </row>
    <row r="2243" spans="1:32">
      <c r="A2243" s="31" t="str">
        <f>IF((Rapportage!A2243)="","",_xlfn.CONCAT(REPT("0",4-LEN(Rapportage!A2243)),Rapportage!A2243))</f>
        <v/>
      </c>
      <c r="B2243" s="31" t="s">
        <v>6732</v>
      </c>
      <c r="C2243" s="31" t="str">
        <f>IF((Rapportage!C2243)="","",_xlfn.CONCAT(REPT("0",10-LEN(Rapportage!C2243)),Rapportage!C2243))</f>
        <v/>
      </c>
      <c r="D2243" s="31" t="s">
        <v>6733</v>
      </c>
      <c r="E2243" s="31" t="s">
        <v>19824</v>
      </c>
      <c r="F2243" s="31" t="s">
        <v>17302</v>
      </c>
      <c r="G2243" s="31" t="s">
        <v>6734</v>
      </c>
      <c r="H2243" s="31" t="s">
        <v>12025</v>
      </c>
      <c r="I2243" s="31">
        <v>1766</v>
      </c>
      <c r="J2243" s="31" t="e">
        <f ca="1">IF(($AB$2-$AA$2) &gt;= 0,IF(LEN(TEXT((V2243)*100,"00000"))=3,_xlfn.CONCAT(0,TEXT((V2243)*100,"00000")),TEXT((V2243)*100,"00000")),empty)</f>
        <v>#NAME?</v>
      </c>
      <c r="K2243" s="31" t="str">
        <f t="shared" ref="K2243:K2306" si="219">IF(W2243="","",IF(LEN(TEXT((W2243)*100,"00000"))=3,_xlfn.CONCAT(0,TEXT((W2243)*100,"00000")),TEXT((W2243)*100,"00000")))</f>
        <v/>
      </c>
      <c r="L2243" s="31" t="s">
        <v>14783</v>
      </c>
      <c r="M2243" s="31"/>
      <c r="N2243" s="33" t="e">
        <f>MOD(Rapportage!H2243-Rapportage!F2243,1)-P2243</f>
        <v>#VALUE!</v>
      </c>
      <c r="O2243" s="31" t="str">
        <f>IF(Rapportage!G2243="","",Rapportage!G2243-Rapportage!E2243)</f>
        <v/>
      </c>
      <c r="P2243" s="35" t="str">
        <f>IF(Rapportage!K2243="","",(Rapportage!K2243*60)/1440)</f>
        <v/>
      </c>
      <c r="Q2243" s="40" t="str">
        <f>IF(O2243=1,1-((Rapportage!F1432-$X$2)),"")</f>
        <v/>
      </c>
      <c r="R2243" s="40" t="str">
        <f t="shared" si="218"/>
        <v/>
      </c>
      <c r="S2243" s="35" t="str">
        <f>IF(OR(O2243=1,Rapportage!H2243&lt;$X$3),IF(Rapportage!H2243&lt;"00:01","",(Rapportage!H2243-$X$2)),"")</f>
        <v/>
      </c>
      <c r="T2243" s="36" t="str">
        <f t="shared" si="214"/>
        <v/>
      </c>
      <c r="U2243" s="41" t="str">
        <f t="shared" si="215"/>
        <v/>
      </c>
      <c r="V2243" s="36" t="str">
        <f t="shared" si="216"/>
        <v/>
      </c>
      <c r="W2243" s="36" t="str">
        <f t="shared" si="217"/>
        <v/>
      </c>
      <c r="X2243" s="31"/>
      <c r="Y2243" s="31"/>
      <c r="Z2243" s="31" t="s">
        <v>12026</v>
      </c>
      <c r="AA2243" s="31">
        <v>2242</v>
      </c>
      <c r="AB2243" s="31"/>
      <c r="AC2243" s="31"/>
      <c r="AD2243" s="31"/>
      <c r="AE2243" s="31"/>
      <c r="AF2243" s="31"/>
    </row>
    <row r="2244" spans="1:32">
      <c r="A2244" s="31" t="str">
        <f>IF((Rapportage!A2244)="","",_xlfn.CONCAT(REPT("0",4-LEN(Rapportage!A2244)),Rapportage!A2244))</f>
        <v/>
      </c>
      <c r="B2244" s="31" t="s">
        <v>6735</v>
      </c>
      <c r="C2244" s="31" t="str">
        <f>IF((Rapportage!C2244)="","",_xlfn.CONCAT(REPT("0",10-LEN(Rapportage!C2244)),Rapportage!C2244))</f>
        <v/>
      </c>
      <c r="D2244" s="31" t="s">
        <v>6736</v>
      </c>
      <c r="E2244" s="31" t="s">
        <v>19825</v>
      </c>
      <c r="F2244" s="31" t="s">
        <v>17303</v>
      </c>
      <c r="G2244" s="31" t="s">
        <v>6737</v>
      </c>
      <c r="H2244" s="31" t="s">
        <v>12027</v>
      </c>
      <c r="I2244" s="31">
        <v>1766</v>
      </c>
      <c r="J2244" s="31" t="e">
        <f ca="1">IF(($AB$2-$AA$2) &gt;= 0,IF(LEN(TEXT((V2244)*100,"00000"))=3,_xlfn.CONCAT(0,TEXT((V2244)*100,"00000")),TEXT((V2244)*100,"00000")),empty)</f>
        <v>#NAME?</v>
      </c>
      <c r="K2244" s="31" t="str">
        <f t="shared" si="219"/>
        <v/>
      </c>
      <c r="L2244" s="31" t="s">
        <v>14784</v>
      </c>
      <c r="M2244" s="31"/>
      <c r="N2244" s="33" t="e">
        <f>MOD(Rapportage!H2244-Rapportage!F2244,1)-P2244</f>
        <v>#VALUE!</v>
      </c>
      <c r="O2244" s="31" t="str">
        <f>IF(Rapportage!G2244="","",Rapportage!G2244-Rapportage!E2244)</f>
        <v/>
      </c>
      <c r="P2244" s="35" t="str">
        <f>IF(Rapportage!K2244="","",(Rapportage!K2244*60)/1440)</f>
        <v/>
      </c>
      <c r="Q2244" s="40" t="str">
        <f>IF(O2244=1,1-((Rapportage!F1433-$X$2)),"")</f>
        <v/>
      </c>
      <c r="R2244" s="40" t="str">
        <f t="shared" si="218"/>
        <v/>
      </c>
      <c r="S2244" s="35" t="str">
        <f>IF(OR(O2244=1,Rapportage!H2244&lt;$X$3),IF(Rapportage!H2244&lt;"00:01","",(Rapportage!H2244-$X$2)),"")</f>
        <v/>
      </c>
      <c r="T2244" s="36" t="str">
        <f t="shared" si="214"/>
        <v/>
      </c>
      <c r="U2244" s="41" t="str">
        <f t="shared" si="215"/>
        <v/>
      </c>
      <c r="V2244" s="36" t="str">
        <f t="shared" si="216"/>
        <v/>
      </c>
      <c r="W2244" s="36" t="str">
        <f t="shared" si="217"/>
        <v/>
      </c>
      <c r="X2244" s="31"/>
      <c r="Y2244" s="31"/>
      <c r="Z2244" s="31" t="s">
        <v>12028</v>
      </c>
      <c r="AA2244" s="31">
        <v>2243</v>
      </c>
      <c r="AB2244" s="31"/>
      <c r="AC2244" s="31"/>
      <c r="AD2244" s="31"/>
      <c r="AE2244" s="31"/>
      <c r="AF2244" s="31"/>
    </row>
    <row r="2245" spans="1:32">
      <c r="A2245" s="31" t="str">
        <f>IF((Rapportage!A2245)="","",_xlfn.CONCAT(REPT("0",4-LEN(Rapportage!A2245)),Rapportage!A2245))</f>
        <v/>
      </c>
      <c r="B2245" s="31" t="s">
        <v>6738</v>
      </c>
      <c r="C2245" s="31" t="str">
        <f>IF((Rapportage!C2245)="","",_xlfn.CONCAT(REPT("0",10-LEN(Rapportage!C2245)),Rapportage!C2245))</f>
        <v/>
      </c>
      <c r="D2245" s="31" t="s">
        <v>6739</v>
      </c>
      <c r="E2245" s="31" t="s">
        <v>19826</v>
      </c>
      <c r="F2245" s="31" t="s">
        <v>17304</v>
      </c>
      <c r="G2245" s="31" t="s">
        <v>6740</v>
      </c>
      <c r="H2245" s="31" t="s">
        <v>12029</v>
      </c>
      <c r="I2245" s="31">
        <v>1766</v>
      </c>
      <c r="J2245" s="31" t="e">
        <f ca="1">IF(($AB$2-$AA$2) &gt;= 0,IF(LEN(TEXT((V2245)*100,"00000"))=3,_xlfn.CONCAT(0,TEXT((V2245)*100,"00000")),TEXT((V2245)*100,"00000")),empty)</f>
        <v>#NAME?</v>
      </c>
      <c r="K2245" s="31" t="str">
        <f t="shared" si="219"/>
        <v/>
      </c>
      <c r="L2245" s="31" t="s">
        <v>14785</v>
      </c>
      <c r="M2245" s="31"/>
      <c r="N2245" s="33" t="e">
        <f>MOD(Rapportage!H2245-Rapportage!F2245,1)-P2245</f>
        <v>#VALUE!</v>
      </c>
      <c r="O2245" s="31" t="str">
        <f>IF(Rapportage!G2245="","",Rapportage!G2245-Rapportage!E2245)</f>
        <v/>
      </c>
      <c r="P2245" s="35" t="str">
        <f>IF(Rapportage!K2245="","",(Rapportage!K2245*60)/1440)</f>
        <v/>
      </c>
      <c r="Q2245" s="40" t="str">
        <f>IF(O2245=1,1-((Rapportage!F1434-$X$2)),"")</f>
        <v/>
      </c>
      <c r="R2245" s="40" t="str">
        <f t="shared" si="218"/>
        <v/>
      </c>
      <c r="S2245" s="35" t="str">
        <f>IF(OR(O2245=1,Rapportage!H2245&lt;$X$3),IF(Rapportage!H2245&lt;"00:01","",(Rapportage!H2245-$X$2)),"")</f>
        <v/>
      </c>
      <c r="T2245" s="36" t="str">
        <f t="shared" si="214"/>
        <v/>
      </c>
      <c r="U2245" s="41" t="str">
        <f t="shared" si="215"/>
        <v/>
      </c>
      <c r="V2245" s="36" t="str">
        <f t="shared" si="216"/>
        <v/>
      </c>
      <c r="W2245" s="36" t="str">
        <f t="shared" si="217"/>
        <v/>
      </c>
      <c r="X2245" s="31"/>
      <c r="Y2245" s="31"/>
      <c r="Z2245" s="31" t="s">
        <v>12030</v>
      </c>
      <c r="AA2245" s="31">
        <v>2244</v>
      </c>
      <c r="AB2245" s="31"/>
      <c r="AC2245" s="31"/>
      <c r="AD2245" s="31"/>
      <c r="AE2245" s="31"/>
      <c r="AF2245" s="31"/>
    </row>
    <row r="2246" spans="1:32">
      <c r="A2246" s="31" t="str">
        <f>IF((Rapportage!A2246)="","",_xlfn.CONCAT(REPT("0",4-LEN(Rapportage!A2246)),Rapportage!A2246))</f>
        <v/>
      </c>
      <c r="B2246" s="31" t="s">
        <v>6741</v>
      </c>
      <c r="C2246" s="31" t="str">
        <f>IF((Rapportage!C2246)="","",_xlfn.CONCAT(REPT("0",10-LEN(Rapportage!C2246)),Rapportage!C2246))</f>
        <v/>
      </c>
      <c r="D2246" s="31" t="s">
        <v>6742</v>
      </c>
      <c r="E2246" s="31" t="s">
        <v>19827</v>
      </c>
      <c r="F2246" s="31" t="s">
        <v>17305</v>
      </c>
      <c r="G2246" s="31" t="s">
        <v>6743</v>
      </c>
      <c r="H2246" s="31" t="s">
        <v>12031</v>
      </c>
      <c r="I2246" s="31">
        <v>1766</v>
      </c>
      <c r="J2246" s="31" t="e">
        <f ca="1">IF(($AB$2-$AA$2) &gt;= 0,IF(LEN(TEXT((V2246)*100,"00000"))=3,_xlfn.CONCAT(0,TEXT((V2246)*100,"00000")),TEXT((V2246)*100,"00000")),empty)</f>
        <v>#NAME?</v>
      </c>
      <c r="K2246" s="31" t="str">
        <f t="shared" si="219"/>
        <v/>
      </c>
      <c r="L2246" s="31" t="s">
        <v>14786</v>
      </c>
      <c r="M2246" s="31"/>
      <c r="N2246" s="33" t="e">
        <f>MOD(Rapportage!H2246-Rapportage!F2246,1)-P2246</f>
        <v>#VALUE!</v>
      </c>
      <c r="O2246" s="31" t="str">
        <f>IF(Rapportage!G2246="","",Rapportage!G2246-Rapportage!E2246)</f>
        <v/>
      </c>
      <c r="P2246" s="35" t="str">
        <f>IF(Rapportage!K2246="","",(Rapportage!K2246*60)/1440)</f>
        <v/>
      </c>
      <c r="Q2246" s="40" t="str">
        <f>IF(O2246=1,1-((Rapportage!F1435-$X$2)),"")</f>
        <v/>
      </c>
      <c r="R2246" s="40" t="str">
        <f t="shared" si="218"/>
        <v/>
      </c>
      <c r="S2246" s="35" t="str">
        <f>IF(OR(O2246=1,Rapportage!H2246&lt;$X$3),IF(Rapportage!H2246&lt;"00:01","",(Rapportage!H2246-$X$2)),"")</f>
        <v/>
      </c>
      <c r="T2246" s="36" t="str">
        <f t="shared" si="214"/>
        <v/>
      </c>
      <c r="U2246" s="41" t="str">
        <f t="shared" si="215"/>
        <v/>
      </c>
      <c r="V2246" s="36" t="str">
        <f t="shared" si="216"/>
        <v/>
      </c>
      <c r="W2246" s="36" t="str">
        <f t="shared" si="217"/>
        <v/>
      </c>
      <c r="X2246" s="31"/>
      <c r="Y2246" s="31"/>
      <c r="Z2246" s="31" t="s">
        <v>12032</v>
      </c>
      <c r="AA2246" s="31">
        <v>2245</v>
      </c>
      <c r="AB2246" s="31"/>
      <c r="AC2246" s="31"/>
      <c r="AD2246" s="31"/>
      <c r="AE2246" s="31"/>
      <c r="AF2246" s="31"/>
    </row>
    <row r="2247" spans="1:32">
      <c r="A2247" s="31" t="str">
        <f>IF((Rapportage!A2247)="","",_xlfn.CONCAT(REPT("0",4-LEN(Rapportage!A2247)),Rapportage!A2247))</f>
        <v/>
      </c>
      <c r="B2247" s="31" t="s">
        <v>6744</v>
      </c>
      <c r="C2247" s="31" t="str">
        <f>IF((Rapportage!C2247)="","",_xlfn.CONCAT(REPT("0",10-LEN(Rapportage!C2247)),Rapportage!C2247))</f>
        <v/>
      </c>
      <c r="D2247" s="31" t="s">
        <v>6745</v>
      </c>
      <c r="E2247" s="31" t="s">
        <v>19828</v>
      </c>
      <c r="F2247" s="31" t="s">
        <v>17306</v>
      </c>
      <c r="G2247" s="31" t="s">
        <v>6746</v>
      </c>
      <c r="H2247" s="31" t="s">
        <v>12033</v>
      </c>
      <c r="I2247" s="31">
        <v>1766</v>
      </c>
      <c r="J2247" s="31" t="e">
        <f ca="1">IF(($AB$2-$AA$2) &gt;= 0,IF(LEN(TEXT((V2247)*100,"00000"))=3,_xlfn.CONCAT(0,TEXT((V2247)*100,"00000")),TEXT((V2247)*100,"00000")),empty)</f>
        <v>#NAME?</v>
      </c>
      <c r="K2247" s="31" t="str">
        <f t="shared" si="219"/>
        <v/>
      </c>
      <c r="L2247" s="31" t="s">
        <v>14787</v>
      </c>
      <c r="M2247" s="31"/>
      <c r="N2247" s="33" t="e">
        <f>MOD(Rapportage!H2247-Rapportage!F2247,1)-P2247</f>
        <v>#VALUE!</v>
      </c>
      <c r="O2247" s="31" t="str">
        <f>IF(Rapportage!G2247="","",Rapportage!G2247-Rapportage!E2247)</f>
        <v/>
      </c>
      <c r="P2247" s="35" t="str">
        <f>IF(Rapportage!K2247="","",(Rapportage!K2247*60)/1440)</f>
        <v/>
      </c>
      <c r="Q2247" s="40" t="str">
        <f>IF(O2247=1,1-((Rapportage!F1436-$X$2)),"")</f>
        <v/>
      </c>
      <c r="R2247" s="40" t="str">
        <f t="shared" si="218"/>
        <v/>
      </c>
      <c r="S2247" s="35" t="str">
        <f>IF(OR(O2247=1,Rapportage!H2247&lt;$X$3),IF(Rapportage!H2247&lt;"00:01","",(Rapportage!H2247-$X$2)),"")</f>
        <v/>
      </c>
      <c r="T2247" s="36" t="str">
        <f t="shared" ref="T2247:T2310" si="220">IF(P2247="","",IF(S2247="",((P2247*1440)/60),(((R2247+S2247)*1440)/60)))</f>
        <v/>
      </c>
      <c r="U2247" s="41" t="str">
        <f t="shared" ref="U2247:U2310" si="221">IF(P2247="","",(P2247*1440)/60)</f>
        <v/>
      </c>
      <c r="V2247" s="36" t="str">
        <f t="shared" ref="V2247:V2310" si="222">IF(O2247="","",IF(O2247=0,((P2247*1440)/60),(R2247*1440)/60))</f>
        <v/>
      </c>
      <c r="W2247" s="36" t="str">
        <f t="shared" ref="W2247:W2310" si="223">IF(S2247="","",(S2247*1440)/60)</f>
        <v/>
      </c>
      <c r="X2247" s="31"/>
      <c r="Y2247" s="31"/>
      <c r="Z2247" s="31" t="s">
        <v>12034</v>
      </c>
      <c r="AA2247" s="31">
        <v>2246</v>
      </c>
      <c r="AB2247" s="31"/>
      <c r="AC2247" s="31"/>
      <c r="AD2247" s="31"/>
      <c r="AE2247" s="31"/>
      <c r="AF2247" s="31"/>
    </row>
    <row r="2248" spans="1:32">
      <c r="A2248" s="31" t="str">
        <f>IF((Rapportage!A2248)="","",_xlfn.CONCAT(REPT("0",4-LEN(Rapportage!A2248)),Rapportage!A2248))</f>
        <v/>
      </c>
      <c r="B2248" s="31" t="s">
        <v>6747</v>
      </c>
      <c r="C2248" s="31" t="str">
        <f>IF((Rapportage!C2248)="","",_xlfn.CONCAT(REPT("0",10-LEN(Rapportage!C2248)),Rapportage!C2248))</f>
        <v/>
      </c>
      <c r="D2248" s="31" t="s">
        <v>6748</v>
      </c>
      <c r="E2248" s="31" t="s">
        <v>19829</v>
      </c>
      <c r="F2248" s="31" t="s">
        <v>17307</v>
      </c>
      <c r="G2248" s="31" t="s">
        <v>6749</v>
      </c>
      <c r="H2248" s="31" t="s">
        <v>12035</v>
      </c>
      <c r="I2248" s="31">
        <v>1766</v>
      </c>
      <c r="J2248" s="31" t="e">
        <f ca="1">IF(($AB$2-$AA$2) &gt;= 0,IF(LEN(TEXT((V2248)*100,"00000"))=3,_xlfn.CONCAT(0,TEXT((V2248)*100,"00000")),TEXT((V2248)*100,"00000")),empty)</f>
        <v>#NAME?</v>
      </c>
      <c r="K2248" s="31" t="str">
        <f t="shared" si="219"/>
        <v/>
      </c>
      <c r="L2248" s="31" t="s">
        <v>14788</v>
      </c>
      <c r="M2248" s="31"/>
      <c r="N2248" s="33" t="e">
        <f>MOD(Rapportage!H2248-Rapportage!F2248,1)-P2248</f>
        <v>#VALUE!</v>
      </c>
      <c r="O2248" s="31" t="str">
        <f>IF(Rapportage!G2248="","",Rapportage!G2248-Rapportage!E2248)</f>
        <v/>
      </c>
      <c r="P2248" s="35" t="str">
        <f>IF(Rapportage!K2248="","",(Rapportage!K2248*60)/1440)</f>
        <v/>
      </c>
      <c r="Q2248" s="40" t="str">
        <f>IF(O2248=1,1-((Rapportage!F1437-$X$2)),"")</f>
        <v/>
      </c>
      <c r="R2248" s="40" t="str">
        <f t="shared" si="218"/>
        <v/>
      </c>
      <c r="S2248" s="35" t="str">
        <f>IF(OR(O2248=1,Rapportage!H2248&lt;$X$3),IF(Rapportage!H2248&lt;"00:01","",(Rapportage!H2248-$X$2)),"")</f>
        <v/>
      </c>
      <c r="T2248" s="36" t="str">
        <f t="shared" si="220"/>
        <v/>
      </c>
      <c r="U2248" s="41" t="str">
        <f t="shared" si="221"/>
        <v/>
      </c>
      <c r="V2248" s="36" t="str">
        <f t="shared" si="222"/>
        <v/>
      </c>
      <c r="W2248" s="36" t="str">
        <f t="shared" si="223"/>
        <v/>
      </c>
      <c r="X2248" s="31"/>
      <c r="Y2248" s="31"/>
      <c r="Z2248" s="31" t="s">
        <v>12036</v>
      </c>
      <c r="AA2248" s="31">
        <v>2247</v>
      </c>
      <c r="AB2248" s="31"/>
      <c r="AC2248" s="31"/>
      <c r="AD2248" s="31"/>
      <c r="AE2248" s="31"/>
      <c r="AF2248" s="31"/>
    </row>
    <row r="2249" spans="1:32">
      <c r="A2249" s="31" t="str">
        <f>IF((Rapportage!A2249)="","",_xlfn.CONCAT(REPT("0",4-LEN(Rapportage!A2249)),Rapportage!A2249))</f>
        <v/>
      </c>
      <c r="B2249" s="31" t="s">
        <v>6750</v>
      </c>
      <c r="C2249" s="31" t="str">
        <f>IF((Rapportage!C2249)="","",_xlfn.CONCAT(REPT("0",10-LEN(Rapportage!C2249)),Rapportage!C2249))</f>
        <v/>
      </c>
      <c r="D2249" s="31" t="s">
        <v>6751</v>
      </c>
      <c r="E2249" s="31" t="s">
        <v>19830</v>
      </c>
      <c r="F2249" s="31" t="s">
        <v>17308</v>
      </c>
      <c r="G2249" s="31" t="s">
        <v>6752</v>
      </c>
      <c r="H2249" s="31" t="s">
        <v>12037</v>
      </c>
      <c r="I2249" s="31">
        <v>1766</v>
      </c>
      <c r="J2249" s="31" t="e">
        <f ca="1">IF(($AB$2-$AA$2) &gt;= 0,IF(LEN(TEXT((V2249)*100,"00000"))=3,_xlfn.CONCAT(0,TEXT((V2249)*100,"00000")),TEXT((V2249)*100,"00000")),empty)</f>
        <v>#NAME?</v>
      </c>
      <c r="K2249" s="31" t="str">
        <f t="shared" si="219"/>
        <v/>
      </c>
      <c r="L2249" s="31" t="s">
        <v>14789</v>
      </c>
      <c r="M2249" s="31"/>
      <c r="N2249" s="33" t="e">
        <f>MOD(Rapportage!H2249-Rapportage!F2249,1)-P2249</f>
        <v>#VALUE!</v>
      </c>
      <c r="O2249" s="31" t="str">
        <f>IF(Rapportage!G2249="","",Rapportage!G2249-Rapportage!E2249)</f>
        <v/>
      </c>
      <c r="P2249" s="35" t="str">
        <f>IF(Rapportage!K2249="","",(Rapportage!K2249*60)/1440)</f>
        <v/>
      </c>
      <c r="Q2249" s="40" t="str">
        <f>IF(O2249=1,1-((Rapportage!F1438-$X$2)),"")</f>
        <v/>
      </c>
      <c r="R2249" s="40" t="str">
        <f t="shared" si="218"/>
        <v/>
      </c>
      <c r="S2249" s="35" t="str">
        <f>IF(OR(O2249=1,Rapportage!H2249&lt;$X$3),IF(Rapportage!H2249&lt;"00:01","",(Rapportage!H2249-$X$2)),"")</f>
        <v/>
      </c>
      <c r="T2249" s="36" t="str">
        <f t="shared" si="220"/>
        <v/>
      </c>
      <c r="U2249" s="41" t="str">
        <f t="shared" si="221"/>
        <v/>
      </c>
      <c r="V2249" s="36" t="str">
        <f t="shared" si="222"/>
        <v/>
      </c>
      <c r="W2249" s="36" t="str">
        <f t="shared" si="223"/>
        <v/>
      </c>
      <c r="X2249" s="31"/>
      <c r="Y2249" s="31"/>
      <c r="Z2249" s="31" t="s">
        <v>12038</v>
      </c>
      <c r="AA2249" s="31">
        <v>2248</v>
      </c>
      <c r="AB2249" s="31"/>
      <c r="AC2249" s="31"/>
      <c r="AD2249" s="31"/>
      <c r="AE2249" s="31"/>
      <c r="AF2249" s="31"/>
    </row>
    <row r="2250" spans="1:32">
      <c r="A2250" s="31" t="str">
        <f>IF((Rapportage!A2250)="","",_xlfn.CONCAT(REPT("0",4-LEN(Rapportage!A2250)),Rapportage!A2250))</f>
        <v/>
      </c>
      <c r="B2250" s="31" t="s">
        <v>6753</v>
      </c>
      <c r="C2250" s="31" t="str">
        <f>IF((Rapportage!C2250)="","",_xlfn.CONCAT(REPT("0",10-LEN(Rapportage!C2250)),Rapportage!C2250))</f>
        <v/>
      </c>
      <c r="D2250" s="31" t="s">
        <v>6754</v>
      </c>
      <c r="E2250" s="31" t="s">
        <v>19831</v>
      </c>
      <c r="F2250" s="31" t="s">
        <v>17309</v>
      </c>
      <c r="G2250" s="31" t="s">
        <v>6755</v>
      </c>
      <c r="H2250" s="31" t="s">
        <v>12039</v>
      </c>
      <c r="I2250" s="31">
        <v>1766</v>
      </c>
      <c r="J2250" s="31" t="e">
        <f ca="1">IF(($AB$2-$AA$2) &gt;= 0,IF(LEN(TEXT((V2250)*100,"00000"))=3,_xlfn.CONCAT(0,TEXT((V2250)*100,"00000")),TEXT((V2250)*100,"00000")),empty)</f>
        <v>#NAME?</v>
      </c>
      <c r="K2250" s="31" t="str">
        <f t="shared" si="219"/>
        <v/>
      </c>
      <c r="L2250" s="31" t="s">
        <v>14790</v>
      </c>
      <c r="M2250" s="31"/>
      <c r="N2250" s="33" t="e">
        <f>MOD(Rapportage!H2250-Rapportage!F2250,1)-P2250</f>
        <v>#VALUE!</v>
      </c>
      <c r="O2250" s="31" t="str">
        <f>IF(Rapportage!G2250="","",Rapportage!G2250-Rapportage!E2250)</f>
        <v/>
      </c>
      <c r="P2250" s="35" t="str">
        <f>IF(Rapportage!K2250="","",(Rapportage!K2250*60)/1440)</f>
        <v/>
      </c>
      <c r="Q2250" s="40" t="str">
        <f>IF(O2250=1,1-((Rapportage!F1439-$X$2)),"")</f>
        <v/>
      </c>
      <c r="R2250" s="40" t="str">
        <f t="shared" si="218"/>
        <v/>
      </c>
      <c r="S2250" s="35" t="str">
        <f>IF(OR(O2250=1,Rapportage!H2250&lt;$X$3),IF(Rapportage!H2250&lt;"00:01","",(Rapportage!H2250-$X$2)),"")</f>
        <v/>
      </c>
      <c r="T2250" s="36" t="str">
        <f t="shared" si="220"/>
        <v/>
      </c>
      <c r="U2250" s="41" t="str">
        <f t="shared" si="221"/>
        <v/>
      </c>
      <c r="V2250" s="36" t="str">
        <f t="shared" si="222"/>
        <v/>
      </c>
      <c r="W2250" s="36" t="str">
        <f t="shared" si="223"/>
        <v/>
      </c>
      <c r="X2250" s="31"/>
      <c r="Y2250" s="31"/>
      <c r="Z2250" s="31" t="s">
        <v>12040</v>
      </c>
      <c r="AA2250" s="31">
        <v>2249</v>
      </c>
      <c r="AB2250" s="31"/>
      <c r="AC2250" s="31"/>
      <c r="AD2250" s="31"/>
      <c r="AE2250" s="31"/>
      <c r="AF2250" s="31"/>
    </row>
    <row r="2251" spans="1:32">
      <c r="A2251" s="31" t="str">
        <f>IF((Rapportage!A2251)="","",_xlfn.CONCAT(REPT("0",4-LEN(Rapportage!A2251)),Rapportage!A2251))</f>
        <v/>
      </c>
      <c r="B2251" s="31" t="s">
        <v>6756</v>
      </c>
      <c r="C2251" s="31" t="str">
        <f>IF((Rapportage!C2251)="","",_xlfn.CONCAT(REPT("0",10-LEN(Rapportage!C2251)),Rapportage!C2251))</f>
        <v/>
      </c>
      <c r="D2251" s="31" t="s">
        <v>6757</v>
      </c>
      <c r="E2251" s="31" t="s">
        <v>19832</v>
      </c>
      <c r="F2251" s="31" t="s">
        <v>17310</v>
      </c>
      <c r="G2251" s="31" t="s">
        <v>6758</v>
      </c>
      <c r="H2251" s="31" t="s">
        <v>12041</v>
      </c>
      <c r="I2251" s="31">
        <v>1766</v>
      </c>
      <c r="J2251" s="31" t="e">
        <f ca="1">IF(($AB$2-$AA$2) &gt;= 0,IF(LEN(TEXT((V2251)*100,"00000"))=3,_xlfn.CONCAT(0,TEXT((V2251)*100,"00000")),TEXT((V2251)*100,"00000")),empty)</f>
        <v>#NAME?</v>
      </c>
      <c r="K2251" s="31" t="str">
        <f t="shared" si="219"/>
        <v/>
      </c>
      <c r="L2251" s="31" t="s">
        <v>14791</v>
      </c>
      <c r="M2251" s="31"/>
      <c r="N2251" s="33" t="e">
        <f>MOD(Rapportage!H2251-Rapportage!F2251,1)-P2251</f>
        <v>#VALUE!</v>
      </c>
      <c r="O2251" s="31" t="str">
        <f>IF(Rapportage!G2251="","",Rapportage!G2251-Rapportage!E2251)</f>
        <v/>
      </c>
      <c r="P2251" s="35" t="str">
        <f>IF(Rapportage!K2251="","",(Rapportage!K2251*60)/1440)</f>
        <v/>
      </c>
      <c r="Q2251" s="40" t="str">
        <f>IF(O2251=1,1-((Rapportage!F1440-$X$2)),"")</f>
        <v/>
      </c>
      <c r="R2251" s="40" t="str">
        <f t="shared" si="218"/>
        <v/>
      </c>
      <c r="S2251" s="35" t="str">
        <f>IF(OR(O2251=1,Rapportage!H2251&lt;$X$3),IF(Rapportage!H2251&lt;"00:01","",(Rapportage!H2251-$X$2)),"")</f>
        <v/>
      </c>
      <c r="T2251" s="36" t="str">
        <f t="shared" si="220"/>
        <v/>
      </c>
      <c r="U2251" s="41" t="str">
        <f t="shared" si="221"/>
        <v/>
      </c>
      <c r="V2251" s="36" t="str">
        <f t="shared" si="222"/>
        <v/>
      </c>
      <c r="W2251" s="36" t="str">
        <f t="shared" si="223"/>
        <v/>
      </c>
      <c r="X2251" s="31"/>
      <c r="Y2251" s="31"/>
      <c r="Z2251" s="31" t="s">
        <v>12042</v>
      </c>
      <c r="AA2251" s="31">
        <v>2250</v>
      </c>
      <c r="AB2251" s="31"/>
      <c r="AC2251" s="31"/>
      <c r="AD2251" s="31"/>
      <c r="AE2251" s="31"/>
      <c r="AF2251" s="31"/>
    </row>
    <row r="2252" spans="1:32">
      <c r="A2252" s="31" t="str">
        <f>IF((Rapportage!A2252)="","",_xlfn.CONCAT(REPT("0",4-LEN(Rapportage!A2252)),Rapportage!A2252))</f>
        <v/>
      </c>
      <c r="B2252" s="31" t="s">
        <v>6759</v>
      </c>
      <c r="C2252" s="31" t="str">
        <f>IF((Rapportage!C2252)="","",_xlfn.CONCAT(REPT("0",10-LEN(Rapportage!C2252)),Rapportage!C2252))</f>
        <v/>
      </c>
      <c r="D2252" s="31" t="s">
        <v>6760</v>
      </c>
      <c r="E2252" s="31" t="s">
        <v>19833</v>
      </c>
      <c r="F2252" s="31" t="s">
        <v>17311</v>
      </c>
      <c r="G2252" s="31" t="s">
        <v>6761</v>
      </c>
      <c r="H2252" s="31" t="s">
        <v>12043</v>
      </c>
      <c r="I2252" s="31">
        <v>1766</v>
      </c>
      <c r="J2252" s="31" t="e">
        <f ca="1">IF(($AB$2-$AA$2) &gt;= 0,IF(LEN(TEXT((V2252)*100,"00000"))=3,_xlfn.CONCAT(0,TEXT((V2252)*100,"00000")),TEXT((V2252)*100,"00000")),empty)</f>
        <v>#NAME?</v>
      </c>
      <c r="K2252" s="31" t="str">
        <f t="shared" si="219"/>
        <v/>
      </c>
      <c r="L2252" s="31" t="s">
        <v>14792</v>
      </c>
      <c r="M2252" s="31"/>
      <c r="N2252" s="33" t="e">
        <f>MOD(Rapportage!H2252-Rapportage!F2252,1)-P2252</f>
        <v>#VALUE!</v>
      </c>
      <c r="O2252" s="31" t="str">
        <f>IF(Rapportage!G2252="","",Rapportage!G2252-Rapportage!E2252)</f>
        <v/>
      </c>
      <c r="P2252" s="35" t="str">
        <f>IF(Rapportage!K2252="","",(Rapportage!K2252*60)/1440)</f>
        <v/>
      </c>
      <c r="Q2252" s="40" t="str">
        <f>IF(O2252=1,1-((Rapportage!F1441-$X$2)),"")</f>
        <v/>
      </c>
      <c r="R2252" s="40" t="str">
        <f t="shared" si="218"/>
        <v/>
      </c>
      <c r="S2252" s="35" t="str">
        <f>IF(OR(O2252=1,Rapportage!H2252&lt;$X$3),IF(Rapportage!H2252&lt;"00:01","",(Rapportage!H2252-$X$2)),"")</f>
        <v/>
      </c>
      <c r="T2252" s="36" t="str">
        <f t="shared" si="220"/>
        <v/>
      </c>
      <c r="U2252" s="41" t="str">
        <f t="shared" si="221"/>
        <v/>
      </c>
      <c r="V2252" s="36" t="str">
        <f t="shared" si="222"/>
        <v/>
      </c>
      <c r="W2252" s="36" t="str">
        <f t="shared" si="223"/>
        <v/>
      </c>
      <c r="X2252" s="31"/>
      <c r="Y2252" s="31"/>
      <c r="Z2252" s="31" t="s">
        <v>12044</v>
      </c>
      <c r="AA2252" s="31">
        <v>2251</v>
      </c>
      <c r="AB2252" s="31"/>
      <c r="AC2252" s="31"/>
      <c r="AD2252" s="31"/>
      <c r="AE2252" s="31"/>
      <c r="AF2252" s="31"/>
    </row>
    <row r="2253" spans="1:32">
      <c r="A2253" s="31" t="str">
        <f>IF((Rapportage!A2253)="","",_xlfn.CONCAT(REPT("0",4-LEN(Rapportage!A2253)),Rapportage!A2253))</f>
        <v/>
      </c>
      <c r="B2253" s="31" t="s">
        <v>6762</v>
      </c>
      <c r="C2253" s="31" t="str">
        <f>IF((Rapportage!C2253)="","",_xlfn.CONCAT(REPT("0",10-LEN(Rapportage!C2253)),Rapportage!C2253))</f>
        <v/>
      </c>
      <c r="D2253" s="31" t="s">
        <v>6763</v>
      </c>
      <c r="E2253" s="31" t="s">
        <v>19834</v>
      </c>
      <c r="F2253" s="31" t="s">
        <v>17312</v>
      </c>
      <c r="G2253" s="31" t="s">
        <v>6764</v>
      </c>
      <c r="H2253" s="31" t="s">
        <v>12045</v>
      </c>
      <c r="I2253" s="31">
        <v>1766</v>
      </c>
      <c r="J2253" s="31" t="e">
        <f ca="1">IF(($AB$2-$AA$2) &gt;= 0,IF(LEN(TEXT((V2253)*100,"00000"))=3,_xlfn.CONCAT(0,TEXT((V2253)*100,"00000")),TEXT((V2253)*100,"00000")),empty)</f>
        <v>#NAME?</v>
      </c>
      <c r="K2253" s="31" t="str">
        <f t="shared" si="219"/>
        <v/>
      </c>
      <c r="L2253" s="31" t="s">
        <v>14793</v>
      </c>
      <c r="M2253" s="31"/>
      <c r="N2253" s="33" t="e">
        <f>MOD(Rapportage!H2253-Rapportage!F2253,1)-P2253</f>
        <v>#VALUE!</v>
      </c>
      <c r="O2253" s="31" t="str">
        <f>IF(Rapportage!G2253="","",Rapportage!G2253-Rapportage!E2253)</f>
        <v/>
      </c>
      <c r="P2253" s="35" t="str">
        <f>IF(Rapportage!K2253="","",(Rapportage!K2253*60)/1440)</f>
        <v/>
      </c>
      <c r="Q2253" s="40" t="str">
        <f>IF(O2253=1,1-((Rapportage!F1442-$X$2)),"")</f>
        <v/>
      </c>
      <c r="R2253" s="40" t="str">
        <f t="shared" si="218"/>
        <v/>
      </c>
      <c r="S2253" s="35" t="str">
        <f>IF(OR(O2253=1,Rapportage!H2253&lt;$X$3),IF(Rapportage!H2253&lt;"00:01","",(Rapportage!H2253-$X$2)),"")</f>
        <v/>
      </c>
      <c r="T2253" s="36" t="str">
        <f t="shared" si="220"/>
        <v/>
      </c>
      <c r="U2253" s="41" t="str">
        <f t="shared" si="221"/>
        <v/>
      </c>
      <c r="V2253" s="36" t="str">
        <f t="shared" si="222"/>
        <v/>
      </c>
      <c r="W2253" s="36" t="str">
        <f t="shared" si="223"/>
        <v/>
      </c>
      <c r="X2253" s="31"/>
      <c r="Y2253" s="31"/>
      <c r="Z2253" s="31" t="s">
        <v>12046</v>
      </c>
      <c r="AA2253" s="31">
        <v>2252</v>
      </c>
      <c r="AB2253" s="31"/>
      <c r="AC2253" s="31"/>
      <c r="AD2253" s="31"/>
      <c r="AE2253" s="31"/>
      <c r="AF2253" s="31"/>
    </row>
    <row r="2254" spans="1:32">
      <c r="A2254" s="31" t="str">
        <f>IF((Rapportage!A2254)="","",_xlfn.CONCAT(REPT("0",4-LEN(Rapportage!A2254)),Rapportage!A2254))</f>
        <v/>
      </c>
      <c r="B2254" s="31" t="s">
        <v>6765</v>
      </c>
      <c r="C2254" s="31" t="str">
        <f>IF((Rapportage!C2254)="","",_xlfn.CONCAT(REPT("0",10-LEN(Rapportage!C2254)),Rapportage!C2254))</f>
        <v/>
      </c>
      <c r="D2254" s="31" t="s">
        <v>6766</v>
      </c>
      <c r="E2254" s="31" t="s">
        <v>19835</v>
      </c>
      <c r="F2254" s="31" t="s">
        <v>17313</v>
      </c>
      <c r="G2254" s="31" t="s">
        <v>6767</v>
      </c>
      <c r="H2254" s="31" t="s">
        <v>12047</v>
      </c>
      <c r="I2254" s="31">
        <v>1766</v>
      </c>
      <c r="J2254" s="31" t="e">
        <f ca="1">IF(($AB$2-$AA$2) &gt;= 0,IF(LEN(TEXT((V2254)*100,"00000"))=3,_xlfn.CONCAT(0,TEXT((V2254)*100,"00000")),TEXT((V2254)*100,"00000")),empty)</f>
        <v>#NAME?</v>
      </c>
      <c r="K2254" s="31" t="str">
        <f t="shared" si="219"/>
        <v/>
      </c>
      <c r="L2254" s="31" t="s">
        <v>14794</v>
      </c>
      <c r="M2254" s="31"/>
      <c r="N2254" s="33" t="e">
        <f>MOD(Rapportage!H2254-Rapportage!F2254,1)-P2254</f>
        <v>#VALUE!</v>
      </c>
      <c r="O2254" s="31" t="str">
        <f>IF(Rapportage!G2254="","",Rapportage!G2254-Rapportage!E2254)</f>
        <v/>
      </c>
      <c r="P2254" s="35" t="str">
        <f>IF(Rapportage!K2254="","",(Rapportage!K2254*60)/1440)</f>
        <v/>
      </c>
      <c r="Q2254" s="40" t="str">
        <f>IF(O2254=1,1-((Rapportage!F1443-$X$2)),"")</f>
        <v/>
      </c>
      <c r="R2254" s="40" t="str">
        <f t="shared" si="218"/>
        <v/>
      </c>
      <c r="S2254" s="35" t="str">
        <f>IF(OR(O2254=1,Rapportage!H2254&lt;$X$3),IF(Rapportage!H2254&lt;"00:01","",(Rapportage!H2254-$X$2)),"")</f>
        <v/>
      </c>
      <c r="T2254" s="36" t="str">
        <f t="shared" si="220"/>
        <v/>
      </c>
      <c r="U2254" s="41" t="str">
        <f t="shared" si="221"/>
        <v/>
      </c>
      <c r="V2254" s="36" t="str">
        <f t="shared" si="222"/>
        <v/>
      </c>
      <c r="W2254" s="36" t="str">
        <f t="shared" si="223"/>
        <v/>
      </c>
      <c r="X2254" s="31"/>
      <c r="Y2254" s="31"/>
      <c r="Z2254" s="31" t="s">
        <v>12048</v>
      </c>
      <c r="AA2254" s="31">
        <v>2253</v>
      </c>
      <c r="AB2254" s="31"/>
      <c r="AC2254" s="31"/>
      <c r="AD2254" s="31"/>
      <c r="AE2254" s="31"/>
      <c r="AF2254" s="31"/>
    </row>
    <row r="2255" spans="1:32">
      <c r="A2255" s="31" t="str">
        <f>IF((Rapportage!A2255)="","",_xlfn.CONCAT(REPT("0",4-LEN(Rapportage!A2255)),Rapportage!A2255))</f>
        <v/>
      </c>
      <c r="B2255" s="31" t="s">
        <v>6768</v>
      </c>
      <c r="C2255" s="31" t="str">
        <f>IF((Rapportage!C2255)="","",_xlfn.CONCAT(REPT("0",10-LEN(Rapportage!C2255)),Rapportage!C2255))</f>
        <v/>
      </c>
      <c r="D2255" s="31" t="s">
        <v>6769</v>
      </c>
      <c r="E2255" s="31" t="s">
        <v>19836</v>
      </c>
      <c r="F2255" s="31" t="s">
        <v>17314</v>
      </c>
      <c r="G2255" s="31" t="s">
        <v>6770</v>
      </c>
      <c r="H2255" s="31" t="s">
        <v>12049</v>
      </c>
      <c r="I2255" s="31">
        <v>1766</v>
      </c>
      <c r="J2255" s="31" t="e">
        <f ca="1">IF(($AB$2-$AA$2) &gt;= 0,IF(LEN(TEXT((V2255)*100,"00000"))=3,_xlfn.CONCAT(0,TEXT((V2255)*100,"00000")),TEXT((V2255)*100,"00000")),empty)</f>
        <v>#NAME?</v>
      </c>
      <c r="K2255" s="31" t="str">
        <f t="shared" si="219"/>
        <v/>
      </c>
      <c r="L2255" s="31" t="s">
        <v>14795</v>
      </c>
      <c r="M2255" s="31"/>
      <c r="N2255" s="33" t="e">
        <f>MOD(Rapportage!H2255-Rapportage!F2255,1)-P2255</f>
        <v>#VALUE!</v>
      </c>
      <c r="O2255" s="31" t="str">
        <f>IF(Rapportage!G2255="","",Rapportage!G2255-Rapportage!E2255)</f>
        <v/>
      </c>
      <c r="P2255" s="35" t="str">
        <f>IF(Rapportage!K2255="","",(Rapportage!K2255*60)/1440)</f>
        <v/>
      </c>
      <c r="Q2255" s="40" t="str">
        <f>IF(O2255=1,1-((Rapportage!F1444-$X$2)),"")</f>
        <v/>
      </c>
      <c r="R2255" s="40" t="str">
        <f t="shared" si="218"/>
        <v/>
      </c>
      <c r="S2255" s="35" t="str">
        <f>IF(OR(O2255=1,Rapportage!H2255&lt;$X$3),IF(Rapportage!H2255&lt;"00:01","",(Rapportage!H2255-$X$2)),"")</f>
        <v/>
      </c>
      <c r="T2255" s="36" t="str">
        <f t="shared" si="220"/>
        <v/>
      </c>
      <c r="U2255" s="41" t="str">
        <f t="shared" si="221"/>
        <v/>
      </c>
      <c r="V2255" s="36" t="str">
        <f t="shared" si="222"/>
        <v/>
      </c>
      <c r="W2255" s="36" t="str">
        <f t="shared" si="223"/>
        <v/>
      </c>
      <c r="X2255" s="31"/>
      <c r="Y2255" s="31"/>
      <c r="Z2255" s="31" t="s">
        <v>12050</v>
      </c>
      <c r="AA2255" s="31">
        <v>2254</v>
      </c>
      <c r="AB2255" s="31"/>
      <c r="AC2255" s="31"/>
      <c r="AD2255" s="31"/>
      <c r="AE2255" s="31"/>
      <c r="AF2255" s="31"/>
    </row>
    <row r="2256" spans="1:32">
      <c r="A2256" s="31" t="str">
        <f>IF((Rapportage!A2256)="","",_xlfn.CONCAT(REPT("0",4-LEN(Rapportage!A2256)),Rapportage!A2256))</f>
        <v/>
      </c>
      <c r="B2256" s="31" t="s">
        <v>6771</v>
      </c>
      <c r="C2256" s="31" t="str">
        <f>IF((Rapportage!C2256)="","",_xlfn.CONCAT(REPT("0",10-LEN(Rapportage!C2256)),Rapportage!C2256))</f>
        <v/>
      </c>
      <c r="D2256" s="31" t="s">
        <v>6772</v>
      </c>
      <c r="E2256" s="31" t="s">
        <v>19837</v>
      </c>
      <c r="F2256" s="31" t="s">
        <v>17315</v>
      </c>
      <c r="G2256" s="31" t="s">
        <v>6773</v>
      </c>
      <c r="H2256" s="31" t="s">
        <v>12051</v>
      </c>
      <c r="I2256" s="31">
        <v>1766</v>
      </c>
      <c r="J2256" s="31" t="e">
        <f ca="1">IF(($AB$2-$AA$2) &gt;= 0,IF(LEN(TEXT((V2256)*100,"00000"))=3,_xlfn.CONCAT(0,TEXT((V2256)*100,"00000")),TEXT((V2256)*100,"00000")),empty)</f>
        <v>#NAME?</v>
      </c>
      <c r="K2256" s="31" t="str">
        <f t="shared" si="219"/>
        <v/>
      </c>
      <c r="L2256" s="31" t="s">
        <v>14796</v>
      </c>
      <c r="M2256" s="31"/>
      <c r="N2256" s="33" t="e">
        <f>MOD(Rapportage!H2256-Rapportage!F2256,1)-P2256</f>
        <v>#VALUE!</v>
      </c>
      <c r="O2256" s="31" t="str">
        <f>IF(Rapportage!G2256="","",Rapportage!G2256-Rapportage!E2256)</f>
        <v/>
      </c>
      <c r="P2256" s="35" t="str">
        <f>IF(Rapportage!K2256="","",(Rapportage!K2256*60)/1440)</f>
        <v/>
      </c>
      <c r="Q2256" s="40" t="str">
        <f>IF(O2256=1,1-((Rapportage!F1445-$X$2)),"")</f>
        <v/>
      </c>
      <c r="R2256" s="40" t="str">
        <f t="shared" si="218"/>
        <v/>
      </c>
      <c r="S2256" s="35" t="str">
        <f>IF(OR(O2256=1,Rapportage!H2256&lt;$X$3),IF(Rapportage!H2256&lt;"00:01","",(Rapportage!H2256-$X$2)),"")</f>
        <v/>
      </c>
      <c r="T2256" s="36" t="str">
        <f t="shared" si="220"/>
        <v/>
      </c>
      <c r="U2256" s="41" t="str">
        <f t="shared" si="221"/>
        <v/>
      </c>
      <c r="V2256" s="36" t="str">
        <f t="shared" si="222"/>
        <v/>
      </c>
      <c r="W2256" s="36" t="str">
        <f t="shared" si="223"/>
        <v/>
      </c>
      <c r="X2256" s="31"/>
      <c r="Y2256" s="31"/>
      <c r="Z2256" s="31" t="s">
        <v>12052</v>
      </c>
      <c r="AA2256" s="31">
        <v>2255</v>
      </c>
      <c r="AB2256" s="31"/>
      <c r="AC2256" s="31"/>
      <c r="AD2256" s="31"/>
      <c r="AE2256" s="31"/>
      <c r="AF2256" s="31"/>
    </row>
    <row r="2257" spans="1:32">
      <c r="A2257" s="31" t="str">
        <f>IF((Rapportage!A2257)="","",_xlfn.CONCAT(REPT("0",4-LEN(Rapportage!A2257)),Rapportage!A2257))</f>
        <v/>
      </c>
      <c r="B2257" s="31" t="s">
        <v>6774</v>
      </c>
      <c r="C2257" s="31" t="str">
        <f>IF((Rapportage!C2257)="","",_xlfn.CONCAT(REPT("0",10-LEN(Rapportage!C2257)),Rapportage!C2257))</f>
        <v/>
      </c>
      <c r="D2257" s="31" t="s">
        <v>6775</v>
      </c>
      <c r="E2257" s="31" t="s">
        <v>19838</v>
      </c>
      <c r="F2257" s="31" t="s">
        <v>17316</v>
      </c>
      <c r="G2257" s="31" t="s">
        <v>6776</v>
      </c>
      <c r="H2257" s="31" t="s">
        <v>12053</v>
      </c>
      <c r="I2257" s="31">
        <v>1766</v>
      </c>
      <c r="J2257" s="31" t="e">
        <f ca="1">IF(($AB$2-$AA$2) &gt;= 0,IF(LEN(TEXT((V2257)*100,"00000"))=3,_xlfn.CONCAT(0,TEXT((V2257)*100,"00000")),TEXT((V2257)*100,"00000")),empty)</f>
        <v>#NAME?</v>
      </c>
      <c r="K2257" s="31" t="str">
        <f t="shared" si="219"/>
        <v/>
      </c>
      <c r="L2257" s="31" t="s">
        <v>14797</v>
      </c>
      <c r="M2257" s="31"/>
      <c r="N2257" s="33" t="e">
        <f>MOD(Rapportage!H2257-Rapportage!F2257,1)-P2257</f>
        <v>#VALUE!</v>
      </c>
      <c r="O2257" s="31" t="str">
        <f>IF(Rapportage!G2257="","",Rapportage!G2257-Rapportage!E2257)</f>
        <v/>
      </c>
      <c r="P2257" s="35" t="str">
        <f>IF(Rapportage!K2257="","",(Rapportage!K2257*60)/1440)</f>
        <v/>
      </c>
      <c r="Q2257" s="40" t="str">
        <f>IF(O2257=1,1-((Rapportage!F1446-$X$2)),"")</f>
        <v/>
      </c>
      <c r="R2257" s="40" t="str">
        <f t="shared" si="218"/>
        <v/>
      </c>
      <c r="S2257" s="35" t="str">
        <f>IF(OR(O2257=1,Rapportage!H2257&lt;$X$3),IF(Rapportage!H2257&lt;"00:01","",(Rapportage!H2257-$X$2)),"")</f>
        <v/>
      </c>
      <c r="T2257" s="36" t="str">
        <f t="shared" si="220"/>
        <v/>
      </c>
      <c r="U2257" s="41" t="str">
        <f t="shared" si="221"/>
        <v/>
      </c>
      <c r="V2257" s="36" t="str">
        <f t="shared" si="222"/>
        <v/>
      </c>
      <c r="W2257" s="36" t="str">
        <f t="shared" si="223"/>
        <v/>
      </c>
      <c r="X2257" s="31"/>
      <c r="Y2257" s="31"/>
      <c r="Z2257" s="31" t="s">
        <v>12054</v>
      </c>
      <c r="AA2257" s="31">
        <v>2256</v>
      </c>
      <c r="AB2257" s="31"/>
      <c r="AC2257" s="31"/>
      <c r="AD2257" s="31"/>
      <c r="AE2257" s="31"/>
      <c r="AF2257" s="31"/>
    </row>
    <row r="2258" spans="1:32">
      <c r="A2258" s="31" t="str">
        <f>IF((Rapportage!A2258)="","",_xlfn.CONCAT(REPT("0",4-LEN(Rapportage!A2258)),Rapportage!A2258))</f>
        <v/>
      </c>
      <c r="B2258" s="31" t="s">
        <v>6777</v>
      </c>
      <c r="C2258" s="31" t="str">
        <f>IF((Rapportage!C2258)="","",_xlfn.CONCAT(REPT("0",10-LEN(Rapportage!C2258)),Rapportage!C2258))</f>
        <v/>
      </c>
      <c r="D2258" s="31" t="s">
        <v>6778</v>
      </c>
      <c r="E2258" s="31" t="s">
        <v>19839</v>
      </c>
      <c r="F2258" s="31" t="s">
        <v>17317</v>
      </c>
      <c r="G2258" s="31" t="s">
        <v>6779</v>
      </c>
      <c r="H2258" s="31" t="s">
        <v>12055</v>
      </c>
      <c r="I2258" s="31">
        <v>1766</v>
      </c>
      <c r="J2258" s="31" t="e">
        <f ca="1">IF(($AB$2-$AA$2) &gt;= 0,IF(LEN(TEXT((V2258)*100,"00000"))=3,_xlfn.CONCAT(0,TEXT((V2258)*100,"00000")),TEXT((V2258)*100,"00000")),empty)</f>
        <v>#NAME?</v>
      </c>
      <c r="K2258" s="31" t="str">
        <f t="shared" si="219"/>
        <v/>
      </c>
      <c r="L2258" s="31" t="s">
        <v>14798</v>
      </c>
      <c r="M2258" s="31"/>
      <c r="N2258" s="33" t="e">
        <f>MOD(Rapportage!H2258-Rapportage!F2258,1)-P2258</f>
        <v>#VALUE!</v>
      </c>
      <c r="O2258" s="31" t="str">
        <f>IF(Rapportage!G2258="","",Rapportage!G2258-Rapportage!E2258)</f>
        <v/>
      </c>
      <c r="P2258" s="35" t="str">
        <f>IF(Rapportage!K2258="","",(Rapportage!K2258*60)/1440)</f>
        <v/>
      </c>
      <c r="Q2258" s="40" t="str">
        <f>IF(O2258=1,1-((Rapportage!F1447-$X$2)),"")</f>
        <v/>
      </c>
      <c r="R2258" s="40" t="str">
        <f t="shared" si="218"/>
        <v/>
      </c>
      <c r="S2258" s="35" t="str">
        <f>IF(OR(O2258=1,Rapportage!H2258&lt;$X$3),IF(Rapportage!H2258&lt;"00:01","",(Rapportage!H2258-$X$2)),"")</f>
        <v/>
      </c>
      <c r="T2258" s="36" t="str">
        <f t="shared" si="220"/>
        <v/>
      </c>
      <c r="U2258" s="41" t="str">
        <f t="shared" si="221"/>
        <v/>
      </c>
      <c r="V2258" s="36" t="str">
        <f t="shared" si="222"/>
        <v/>
      </c>
      <c r="W2258" s="36" t="str">
        <f t="shared" si="223"/>
        <v/>
      </c>
      <c r="X2258" s="31"/>
      <c r="Y2258" s="31"/>
      <c r="Z2258" s="31" t="s">
        <v>12056</v>
      </c>
      <c r="AA2258" s="31">
        <v>2257</v>
      </c>
      <c r="AB2258" s="31"/>
      <c r="AC2258" s="31"/>
      <c r="AD2258" s="31"/>
      <c r="AE2258" s="31"/>
      <c r="AF2258" s="31"/>
    </row>
    <row r="2259" spans="1:32">
      <c r="A2259" s="31" t="str">
        <f>IF((Rapportage!A2259)="","",_xlfn.CONCAT(REPT("0",4-LEN(Rapportage!A2259)),Rapportage!A2259))</f>
        <v/>
      </c>
      <c r="B2259" s="31" t="s">
        <v>6780</v>
      </c>
      <c r="C2259" s="31" t="str">
        <f>IF((Rapportage!C2259)="","",_xlfn.CONCAT(REPT("0",10-LEN(Rapportage!C2259)),Rapportage!C2259))</f>
        <v/>
      </c>
      <c r="D2259" s="31" t="s">
        <v>6781</v>
      </c>
      <c r="E2259" s="31" t="s">
        <v>19840</v>
      </c>
      <c r="F2259" s="31" t="s">
        <v>17318</v>
      </c>
      <c r="G2259" s="31" t="s">
        <v>6782</v>
      </c>
      <c r="H2259" s="31" t="s">
        <v>12057</v>
      </c>
      <c r="I2259" s="31">
        <v>1766</v>
      </c>
      <c r="J2259" s="31" t="e">
        <f ca="1">IF(($AB$2-$AA$2) &gt;= 0,IF(LEN(TEXT((V2259)*100,"00000"))=3,_xlfn.CONCAT(0,TEXT((V2259)*100,"00000")),TEXT((V2259)*100,"00000")),empty)</f>
        <v>#NAME?</v>
      </c>
      <c r="K2259" s="31" t="str">
        <f t="shared" si="219"/>
        <v/>
      </c>
      <c r="L2259" s="31" t="s">
        <v>14799</v>
      </c>
      <c r="M2259" s="31"/>
      <c r="N2259" s="33" t="e">
        <f>MOD(Rapportage!H2259-Rapportage!F2259,1)-P2259</f>
        <v>#VALUE!</v>
      </c>
      <c r="O2259" s="31" t="str">
        <f>IF(Rapportage!G2259="","",Rapportage!G2259-Rapportage!E2259)</f>
        <v/>
      </c>
      <c r="P2259" s="35" t="str">
        <f>IF(Rapportage!K2259="","",(Rapportage!K2259*60)/1440)</f>
        <v/>
      </c>
      <c r="Q2259" s="40" t="str">
        <f>IF(O2259=1,1-((Rapportage!F1448-$X$2)),"")</f>
        <v/>
      </c>
      <c r="R2259" s="40" t="str">
        <f t="shared" si="218"/>
        <v/>
      </c>
      <c r="S2259" s="35" t="str">
        <f>IF(OR(O2259=1,Rapportage!H2259&lt;$X$3),IF(Rapportage!H2259&lt;"00:01","",(Rapportage!H2259-$X$2)),"")</f>
        <v/>
      </c>
      <c r="T2259" s="36" t="str">
        <f t="shared" si="220"/>
        <v/>
      </c>
      <c r="U2259" s="41" t="str">
        <f t="shared" si="221"/>
        <v/>
      </c>
      <c r="V2259" s="36" t="str">
        <f t="shared" si="222"/>
        <v/>
      </c>
      <c r="W2259" s="36" t="str">
        <f t="shared" si="223"/>
        <v/>
      </c>
      <c r="X2259" s="31"/>
      <c r="Y2259" s="31"/>
      <c r="Z2259" s="31" t="s">
        <v>12058</v>
      </c>
      <c r="AA2259" s="31">
        <v>2258</v>
      </c>
      <c r="AB2259" s="31"/>
      <c r="AC2259" s="31"/>
      <c r="AD2259" s="31"/>
      <c r="AE2259" s="31"/>
      <c r="AF2259" s="31"/>
    </row>
    <row r="2260" spans="1:32">
      <c r="A2260" s="31" t="str">
        <f>IF((Rapportage!A2260)="","",_xlfn.CONCAT(REPT("0",4-LEN(Rapportage!A2260)),Rapportage!A2260))</f>
        <v/>
      </c>
      <c r="B2260" s="31" t="s">
        <v>6783</v>
      </c>
      <c r="C2260" s="31" t="str">
        <f>IF((Rapportage!C2260)="","",_xlfn.CONCAT(REPT("0",10-LEN(Rapportage!C2260)),Rapportage!C2260))</f>
        <v/>
      </c>
      <c r="D2260" s="31" t="s">
        <v>6784</v>
      </c>
      <c r="E2260" s="31" t="s">
        <v>19841</v>
      </c>
      <c r="F2260" s="31" t="s">
        <v>17319</v>
      </c>
      <c r="G2260" s="31" t="s">
        <v>6785</v>
      </c>
      <c r="H2260" s="31" t="s">
        <v>12059</v>
      </c>
      <c r="I2260" s="31">
        <v>1766</v>
      </c>
      <c r="J2260" s="31" t="e">
        <f ca="1">IF(($AB$2-$AA$2) &gt;= 0,IF(LEN(TEXT((V2260)*100,"00000"))=3,_xlfn.CONCAT(0,TEXT((V2260)*100,"00000")),TEXT((V2260)*100,"00000")),empty)</f>
        <v>#NAME?</v>
      </c>
      <c r="K2260" s="31" t="str">
        <f t="shared" si="219"/>
        <v/>
      </c>
      <c r="L2260" s="31" t="s">
        <v>14800</v>
      </c>
      <c r="M2260" s="31"/>
      <c r="N2260" s="33" t="e">
        <f>MOD(Rapportage!H2260-Rapportage!F2260,1)-P2260</f>
        <v>#VALUE!</v>
      </c>
      <c r="O2260" s="31" t="str">
        <f>IF(Rapportage!G2260="","",Rapportage!G2260-Rapportage!E2260)</f>
        <v/>
      </c>
      <c r="P2260" s="35" t="str">
        <f>IF(Rapportage!K2260="","",(Rapportage!K2260*60)/1440)</f>
        <v/>
      </c>
      <c r="Q2260" s="40" t="str">
        <f>IF(O2260=1,1-((Rapportage!F1449-$X$2)),"")</f>
        <v/>
      </c>
      <c r="R2260" s="40" t="str">
        <f t="shared" si="218"/>
        <v/>
      </c>
      <c r="S2260" s="35" t="str">
        <f>IF(OR(O2260=1,Rapportage!H2260&lt;$X$3),IF(Rapportage!H2260&lt;"00:01","",(Rapportage!H2260-$X$2)),"")</f>
        <v/>
      </c>
      <c r="T2260" s="36" t="str">
        <f t="shared" si="220"/>
        <v/>
      </c>
      <c r="U2260" s="41" t="str">
        <f t="shared" si="221"/>
        <v/>
      </c>
      <c r="V2260" s="36" t="str">
        <f t="shared" si="222"/>
        <v/>
      </c>
      <c r="W2260" s="36" t="str">
        <f t="shared" si="223"/>
        <v/>
      </c>
      <c r="X2260" s="31"/>
      <c r="Y2260" s="31"/>
      <c r="Z2260" s="31" t="s">
        <v>12060</v>
      </c>
      <c r="AA2260" s="31">
        <v>2259</v>
      </c>
      <c r="AB2260" s="31"/>
      <c r="AC2260" s="31"/>
      <c r="AD2260" s="31"/>
      <c r="AE2260" s="31"/>
      <c r="AF2260" s="31"/>
    </row>
    <row r="2261" spans="1:32">
      <c r="A2261" s="31" t="str">
        <f>IF((Rapportage!A2261)="","",_xlfn.CONCAT(REPT("0",4-LEN(Rapportage!A2261)),Rapportage!A2261))</f>
        <v/>
      </c>
      <c r="B2261" s="31" t="s">
        <v>6786</v>
      </c>
      <c r="C2261" s="31" t="str">
        <f>IF((Rapportage!C2261)="","",_xlfn.CONCAT(REPT("0",10-LEN(Rapportage!C2261)),Rapportage!C2261))</f>
        <v/>
      </c>
      <c r="D2261" s="31" t="s">
        <v>6787</v>
      </c>
      <c r="E2261" s="31" t="s">
        <v>19842</v>
      </c>
      <c r="F2261" s="31" t="s">
        <v>17320</v>
      </c>
      <c r="G2261" s="31" t="s">
        <v>6788</v>
      </c>
      <c r="H2261" s="31" t="s">
        <v>12061</v>
      </c>
      <c r="I2261" s="31">
        <v>1766</v>
      </c>
      <c r="J2261" s="31" t="e">
        <f ca="1">IF(($AB$2-$AA$2) &gt;= 0,IF(LEN(TEXT((V2261)*100,"00000"))=3,_xlfn.CONCAT(0,TEXT((V2261)*100,"00000")),TEXT((V2261)*100,"00000")),empty)</f>
        <v>#NAME?</v>
      </c>
      <c r="K2261" s="31" t="str">
        <f t="shared" si="219"/>
        <v/>
      </c>
      <c r="L2261" s="31" t="s">
        <v>14801</v>
      </c>
      <c r="M2261" s="31"/>
      <c r="N2261" s="33" t="e">
        <f>MOD(Rapportage!H2261-Rapportage!F2261,1)-P2261</f>
        <v>#VALUE!</v>
      </c>
      <c r="O2261" s="31" t="str">
        <f>IF(Rapportage!G2261="","",Rapportage!G2261-Rapportage!E2261)</f>
        <v/>
      </c>
      <c r="P2261" s="35" t="str">
        <f>IF(Rapportage!K2261="","",(Rapportage!K2261*60)/1440)</f>
        <v/>
      </c>
      <c r="Q2261" s="40" t="str">
        <f>IF(O2261=1,1-((Rapportage!F1450-$X$2)),"")</f>
        <v/>
      </c>
      <c r="R2261" s="40" t="str">
        <f t="shared" si="218"/>
        <v/>
      </c>
      <c r="S2261" s="35" t="str">
        <f>IF(OR(O2261=1,Rapportage!H2261&lt;$X$3),IF(Rapportage!H2261&lt;"00:01","",(Rapportage!H2261-$X$2)),"")</f>
        <v/>
      </c>
      <c r="T2261" s="36" t="str">
        <f t="shared" si="220"/>
        <v/>
      </c>
      <c r="U2261" s="41" t="str">
        <f t="shared" si="221"/>
        <v/>
      </c>
      <c r="V2261" s="36" t="str">
        <f t="shared" si="222"/>
        <v/>
      </c>
      <c r="W2261" s="36" t="str">
        <f t="shared" si="223"/>
        <v/>
      </c>
      <c r="X2261" s="31"/>
      <c r="Y2261" s="31"/>
      <c r="Z2261" s="31" t="s">
        <v>12062</v>
      </c>
      <c r="AA2261" s="31">
        <v>2260</v>
      </c>
      <c r="AB2261" s="31"/>
      <c r="AC2261" s="31"/>
      <c r="AD2261" s="31"/>
      <c r="AE2261" s="31"/>
      <c r="AF2261" s="31"/>
    </row>
    <row r="2262" spans="1:32">
      <c r="A2262" s="31" t="str">
        <f>IF((Rapportage!A2262)="","",_xlfn.CONCAT(REPT("0",4-LEN(Rapportage!A2262)),Rapportage!A2262))</f>
        <v/>
      </c>
      <c r="B2262" s="31" t="s">
        <v>6789</v>
      </c>
      <c r="C2262" s="31" t="str">
        <f>IF((Rapportage!C2262)="","",_xlfn.CONCAT(REPT("0",10-LEN(Rapportage!C2262)),Rapportage!C2262))</f>
        <v/>
      </c>
      <c r="D2262" s="31" t="s">
        <v>6790</v>
      </c>
      <c r="E2262" s="31" t="s">
        <v>19843</v>
      </c>
      <c r="F2262" s="31" t="s">
        <v>17321</v>
      </c>
      <c r="G2262" s="31" t="s">
        <v>6791</v>
      </c>
      <c r="H2262" s="31" t="s">
        <v>12063</v>
      </c>
      <c r="I2262" s="31">
        <v>1766</v>
      </c>
      <c r="J2262" s="31" t="e">
        <f ca="1">IF(($AB$2-$AA$2) &gt;= 0,IF(LEN(TEXT((V2262)*100,"00000"))=3,_xlfn.CONCAT(0,TEXT((V2262)*100,"00000")),TEXT((V2262)*100,"00000")),empty)</f>
        <v>#NAME?</v>
      </c>
      <c r="K2262" s="31" t="str">
        <f t="shared" si="219"/>
        <v/>
      </c>
      <c r="L2262" s="31" t="s">
        <v>14802</v>
      </c>
      <c r="M2262" s="31"/>
      <c r="N2262" s="33" t="e">
        <f>MOD(Rapportage!H2262-Rapportage!F2262,1)-P2262</f>
        <v>#VALUE!</v>
      </c>
      <c r="O2262" s="31" t="str">
        <f>IF(Rapportage!G2262="","",Rapportage!G2262-Rapportage!E2262)</f>
        <v/>
      </c>
      <c r="P2262" s="35" t="str">
        <f>IF(Rapportage!K2262="","",(Rapportage!K2262*60)/1440)</f>
        <v/>
      </c>
      <c r="Q2262" s="40" t="str">
        <f>IF(O2262=1,1-((Rapportage!F1451-$X$2)),"")</f>
        <v/>
      </c>
      <c r="R2262" s="40" t="str">
        <f t="shared" si="218"/>
        <v/>
      </c>
      <c r="S2262" s="35" t="str">
        <f>IF(OR(O2262=1,Rapportage!H2262&lt;$X$3),IF(Rapportage!H2262&lt;"00:01","",(Rapportage!H2262-$X$2)),"")</f>
        <v/>
      </c>
      <c r="T2262" s="36" t="str">
        <f t="shared" si="220"/>
        <v/>
      </c>
      <c r="U2262" s="41" t="str">
        <f t="shared" si="221"/>
        <v/>
      </c>
      <c r="V2262" s="36" t="str">
        <f t="shared" si="222"/>
        <v/>
      </c>
      <c r="W2262" s="36" t="str">
        <f t="shared" si="223"/>
        <v/>
      </c>
      <c r="X2262" s="31"/>
      <c r="Y2262" s="31"/>
      <c r="Z2262" s="31" t="s">
        <v>12064</v>
      </c>
      <c r="AA2262" s="31">
        <v>2261</v>
      </c>
      <c r="AB2262" s="31"/>
      <c r="AC2262" s="31"/>
      <c r="AD2262" s="31"/>
      <c r="AE2262" s="31"/>
      <c r="AF2262" s="31"/>
    </row>
    <row r="2263" spans="1:32">
      <c r="A2263" s="31" t="str">
        <f>IF((Rapportage!A2263)="","",_xlfn.CONCAT(REPT("0",4-LEN(Rapportage!A2263)),Rapportage!A2263))</f>
        <v/>
      </c>
      <c r="B2263" s="31" t="s">
        <v>6792</v>
      </c>
      <c r="C2263" s="31" t="str">
        <f>IF((Rapportage!C2263)="","",_xlfn.CONCAT(REPT("0",10-LEN(Rapportage!C2263)),Rapportage!C2263))</f>
        <v/>
      </c>
      <c r="D2263" s="31" t="s">
        <v>6793</v>
      </c>
      <c r="E2263" s="31" t="s">
        <v>19844</v>
      </c>
      <c r="F2263" s="31" t="s">
        <v>17322</v>
      </c>
      <c r="G2263" s="31" t="s">
        <v>6794</v>
      </c>
      <c r="H2263" s="31" t="s">
        <v>12065</v>
      </c>
      <c r="I2263" s="31">
        <v>1766</v>
      </c>
      <c r="J2263" s="31" t="e">
        <f ca="1">IF(($AB$2-$AA$2) &gt;= 0,IF(LEN(TEXT((V2263)*100,"00000"))=3,_xlfn.CONCAT(0,TEXT((V2263)*100,"00000")),TEXT((V2263)*100,"00000")),empty)</f>
        <v>#NAME?</v>
      </c>
      <c r="K2263" s="31" t="str">
        <f t="shared" si="219"/>
        <v/>
      </c>
      <c r="L2263" s="31" t="s">
        <v>14803</v>
      </c>
      <c r="M2263" s="31"/>
      <c r="N2263" s="33" t="e">
        <f>MOD(Rapportage!H2263-Rapportage!F2263,1)-P2263</f>
        <v>#VALUE!</v>
      </c>
      <c r="O2263" s="31" t="str">
        <f>IF(Rapportage!G2263="","",Rapportage!G2263-Rapportage!E2263)</f>
        <v/>
      </c>
      <c r="P2263" s="35" t="str">
        <f>IF(Rapportage!K2263="","",(Rapportage!K2263*60)/1440)</f>
        <v/>
      </c>
      <c r="Q2263" s="40" t="str">
        <f>IF(O2263=1,1-((Rapportage!F1452-$X$2)),"")</f>
        <v/>
      </c>
      <c r="R2263" s="40" t="str">
        <f t="shared" si="218"/>
        <v/>
      </c>
      <c r="S2263" s="35" t="str">
        <f>IF(OR(O2263=1,Rapportage!H2263&lt;$X$3),IF(Rapportage!H2263&lt;"00:01","",(Rapportage!H2263-$X$2)),"")</f>
        <v/>
      </c>
      <c r="T2263" s="36" t="str">
        <f t="shared" si="220"/>
        <v/>
      </c>
      <c r="U2263" s="41" t="str">
        <f t="shared" si="221"/>
        <v/>
      </c>
      <c r="V2263" s="36" t="str">
        <f t="shared" si="222"/>
        <v/>
      </c>
      <c r="W2263" s="36" t="str">
        <f t="shared" si="223"/>
        <v/>
      </c>
      <c r="X2263" s="31"/>
      <c r="Y2263" s="31"/>
      <c r="Z2263" s="31" t="s">
        <v>12066</v>
      </c>
      <c r="AA2263" s="31">
        <v>2262</v>
      </c>
      <c r="AB2263" s="31"/>
      <c r="AC2263" s="31"/>
      <c r="AD2263" s="31"/>
      <c r="AE2263" s="31"/>
      <c r="AF2263" s="31"/>
    </row>
    <row r="2264" spans="1:32">
      <c r="A2264" s="31" t="str">
        <f>IF((Rapportage!A2264)="","",_xlfn.CONCAT(REPT("0",4-LEN(Rapportage!A2264)),Rapportage!A2264))</f>
        <v/>
      </c>
      <c r="B2264" s="31" t="s">
        <v>6795</v>
      </c>
      <c r="C2264" s="31" t="str">
        <f>IF((Rapportage!C2264)="","",_xlfn.CONCAT(REPT("0",10-LEN(Rapportage!C2264)),Rapportage!C2264))</f>
        <v/>
      </c>
      <c r="D2264" s="31" t="s">
        <v>6796</v>
      </c>
      <c r="E2264" s="31" t="s">
        <v>19845</v>
      </c>
      <c r="F2264" s="31" t="s">
        <v>17323</v>
      </c>
      <c r="G2264" s="31" t="s">
        <v>6797</v>
      </c>
      <c r="H2264" s="31" t="s">
        <v>12067</v>
      </c>
      <c r="I2264" s="31">
        <v>1766</v>
      </c>
      <c r="J2264" s="31" t="e">
        <f ca="1">IF(($AB$2-$AA$2) &gt;= 0,IF(LEN(TEXT((V2264)*100,"00000"))=3,_xlfn.CONCAT(0,TEXT((V2264)*100,"00000")),TEXT((V2264)*100,"00000")),empty)</f>
        <v>#NAME?</v>
      </c>
      <c r="K2264" s="31" t="str">
        <f t="shared" si="219"/>
        <v/>
      </c>
      <c r="L2264" s="31" t="s">
        <v>14804</v>
      </c>
      <c r="M2264" s="31"/>
      <c r="N2264" s="33" t="e">
        <f>MOD(Rapportage!H2264-Rapportage!F2264,1)-P2264</f>
        <v>#VALUE!</v>
      </c>
      <c r="O2264" s="31" t="str">
        <f>IF(Rapportage!G2264="","",Rapportage!G2264-Rapportage!E2264)</f>
        <v/>
      </c>
      <c r="P2264" s="35" t="str">
        <f>IF(Rapportage!K2264="","",(Rapportage!K2264*60)/1440)</f>
        <v/>
      </c>
      <c r="Q2264" s="40" t="str">
        <f>IF(O2264=1,1-((Rapportage!F1453-$X$2)),"")</f>
        <v/>
      </c>
      <c r="R2264" s="40" t="str">
        <f t="shared" si="218"/>
        <v/>
      </c>
      <c r="S2264" s="35" t="str">
        <f>IF(OR(O2264=1,Rapportage!H2264&lt;$X$3),IF(Rapportage!H2264&lt;"00:01","",(Rapportage!H2264-$X$2)),"")</f>
        <v/>
      </c>
      <c r="T2264" s="36" t="str">
        <f t="shared" si="220"/>
        <v/>
      </c>
      <c r="U2264" s="41" t="str">
        <f t="shared" si="221"/>
        <v/>
      </c>
      <c r="V2264" s="36" t="str">
        <f t="shared" si="222"/>
        <v/>
      </c>
      <c r="W2264" s="36" t="str">
        <f t="shared" si="223"/>
        <v/>
      </c>
      <c r="X2264" s="31"/>
      <c r="Y2264" s="31"/>
      <c r="Z2264" s="31" t="s">
        <v>12068</v>
      </c>
      <c r="AA2264" s="31">
        <v>2263</v>
      </c>
      <c r="AB2264" s="31"/>
      <c r="AC2264" s="31"/>
      <c r="AD2264" s="31"/>
      <c r="AE2264" s="31"/>
      <c r="AF2264" s="31"/>
    </row>
    <row r="2265" spans="1:32">
      <c r="A2265" s="31" t="str">
        <f>IF((Rapportage!A2265)="","",_xlfn.CONCAT(REPT("0",4-LEN(Rapportage!A2265)),Rapportage!A2265))</f>
        <v/>
      </c>
      <c r="B2265" s="31" t="s">
        <v>6798</v>
      </c>
      <c r="C2265" s="31" t="str">
        <f>IF((Rapportage!C2265)="","",_xlfn.CONCAT(REPT("0",10-LEN(Rapportage!C2265)),Rapportage!C2265))</f>
        <v/>
      </c>
      <c r="D2265" s="31" t="s">
        <v>6799</v>
      </c>
      <c r="E2265" s="31" t="s">
        <v>19846</v>
      </c>
      <c r="F2265" s="31" t="s">
        <v>17324</v>
      </c>
      <c r="G2265" s="31" t="s">
        <v>6800</v>
      </c>
      <c r="H2265" s="31" t="s">
        <v>12069</v>
      </c>
      <c r="I2265" s="31">
        <v>1766</v>
      </c>
      <c r="J2265" s="31" t="e">
        <f ca="1">IF(($AB$2-$AA$2) &gt;= 0,IF(LEN(TEXT((V2265)*100,"00000"))=3,_xlfn.CONCAT(0,TEXT((V2265)*100,"00000")),TEXT((V2265)*100,"00000")),empty)</f>
        <v>#NAME?</v>
      </c>
      <c r="K2265" s="31" t="str">
        <f t="shared" si="219"/>
        <v/>
      </c>
      <c r="L2265" s="31" t="s">
        <v>14805</v>
      </c>
      <c r="M2265" s="31"/>
      <c r="N2265" s="33" t="e">
        <f>MOD(Rapportage!H2265-Rapportage!F2265,1)-P2265</f>
        <v>#VALUE!</v>
      </c>
      <c r="O2265" s="31" t="str">
        <f>IF(Rapportage!G2265="","",Rapportage!G2265-Rapportage!E2265)</f>
        <v/>
      </c>
      <c r="P2265" s="35" t="str">
        <f>IF(Rapportage!K2265="","",(Rapportage!K2265*60)/1440)</f>
        <v/>
      </c>
      <c r="Q2265" s="40" t="str">
        <f>IF(O2265=1,1-((Rapportage!F1454-$X$2)),"")</f>
        <v/>
      </c>
      <c r="R2265" s="40" t="str">
        <f t="shared" si="218"/>
        <v/>
      </c>
      <c r="S2265" s="35" t="str">
        <f>IF(OR(O2265=1,Rapportage!H2265&lt;$X$3),IF(Rapportage!H2265&lt;"00:01","",(Rapportage!H2265-$X$2)),"")</f>
        <v/>
      </c>
      <c r="T2265" s="36" t="str">
        <f t="shared" si="220"/>
        <v/>
      </c>
      <c r="U2265" s="41" t="str">
        <f t="shared" si="221"/>
        <v/>
      </c>
      <c r="V2265" s="36" t="str">
        <f t="shared" si="222"/>
        <v/>
      </c>
      <c r="W2265" s="36" t="str">
        <f t="shared" si="223"/>
        <v/>
      </c>
      <c r="X2265" s="31"/>
      <c r="Y2265" s="31"/>
      <c r="Z2265" s="31" t="s">
        <v>12070</v>
      </c>
      <c r="AA2265" s="31">
        <v>2264</v>
      </c>
      <c r="AB2265" s="31"/>
      <c r="AC2265" s="31"/>
      <c r="AD2265" s="31"/>
      <c r="AE2265" s="31"/>
      <c r="AF2265" s="31"/>
    </row>
    <row r="2266" spans="1:32">
      <c r="A2266" s="31" t="str">
        <f>IF((Rapportage!A2266)="","",_xlfn.CONCAT(REPT("0",4-LEN(Rapportage!A2266)),Rapportage!A2266))</f>
        <v/>
      </c>
      <c r="B2266" s="31" t="s">
        <v>6801</v>
      </c>
      <c r="C2266" s="31" t="str">
        <f>IF((Rapportage!C2266)="","",_xlfn.CONCAT(REPT("0",10-LEN(Rapportage!C2266)),Rapportage!C2266))</f>
        <v/>
      </c>
      <c r="D2266" s="31" t="s">
        <v>6802</v>
      </c>
      <c r="E2266" s="31" t="s">
        <v>19847</v>
      </c>
      <c r="F2266" s="31" t="s">
        <v>17325</v>
      </c>
      <c r="G2266" s="31" t="s">
        <v>6803</v>
      </c>
      <c r="H2266" s="31" t="s">
        <v>12071</v>
      </c>
      <c r="I2266" s="31">
        <v>1766</v>
      </c>
      <c r="J2266" s="31" t="e">
        <f ca="1">IF(($AB$2-$AA$2) &gt;= 0,IF(LEN(TEXT((V2266)*100,"00000"))=3,_xlfn.CONCAT(0,TEXT((V2266)*100,"00000")),TEXT((V2266)*100,"00000")),empty)</f>
        <v>#NAME?</v>
      </c>
      <c r="K2266" s="31" t="str">
        <f t="shared" si="219"/>
        <v/>
      </c>
      <c r="L2266" s="31" t="s">
        <v>14806</v>
      </c>
      <c r="M2266" s="31"/>
      <c r="N2266" s="33" t="e">
        <f>MOD(Rapportage!H2266-Rapportage!F2266,1)-P2266</f>
        <v>#VALUE!</v>
      </c>
      <c r="O2266" s="31" t="str">
        <f>IF(Rapportage!G2266="","",Rapportage!G2266-Rapportage!E2266)</f>
        <v/>
      </c>
      <c r="P2266" s="35" t="str">
        <f>IF(Rapportage!K2266="","",(Rapportage!K2266*60)/1440)</f>
        <v/>
      </c>
      <c r="Q2266" s="40" t="str">
        <f>IF(O2266=1,1-((Rapportage!F1455-$X$2)),"")</f>
        <v/>
      </c>
      <c r="R2266" s="40" t="str">
        <f t="shared" si="218"/>
        <v/>
      </c>
      <c r="S2266" s="35" t="str">
        <f>IF(OR(O2266=1,Rapportage!H2266&lt;$X$3),IF(Rapportage!H2266&lt;"00:01","",(Rapportage!H2266-$X$2)),"")</f>
        <v/>
      </c>
      <c r="T2266" s="36" t="str">
        <f t="shared" si="220"/>
        <v/>
      </c>
      <c r="U2266" s="41" t="str">
        <f t="shared" si="221"/>
        <v/>
      </c>
      <c r="V2266" s="36" t="str">
        <f t="shared" si="222"/>
        <v/>
      </c>
      <c r="W2266" s="36" t="str">
        <f t="shared" si="223"/>
        <v/>
      </c>
      <c r="X2266" s="31"/>
      <c r="Y2266" s="31"/>
      <c r="Z2266" s="31" t="s">
        <v>12072</v>
      </c>
      <c r="AA2266" s="31">
        <v>2265</v>
      </c>
      <c r="AB2266" s="31"/>
      <c r="AC2266" s="31"/>
      <c r="AD2266" s="31"/>
      <c r="AE2266" s="31"/>
      <c r="AF2266" s="31"/>
    </row>
    <row r="2267" spans="1:32">
      <c r="A2267" s="31" t="str">
        <f>IF((Rapportage!A2267)="","",_xlfn.CONCAT(REPT("0",4-LEN(Rapportage!A2267)),Rapportage!A2267))</f>
        <v/>
      </c>
      <c r="B2267" s="31" t="s">
        <v>6804</v>
      </c>
      <c r="C2267" s="31" t="str">
        <f>IF((Rapportage!C2267)="","",_xlfn.CONCAT(REPT("0",10-LEN(Rapportage!C2267)),Rapportage!C2267))</f>
        <v/>
      </c>
      <c r="D2267" s="31" t="s">
        <v>6805</v>
      </c>
      <c r="E2267" s="31" t="s">
        <v>19848</v>
      </c>
      <c r="F2267" s="31" t="s">
        <v>17326</v>
      </c>
      <c r="G2267" s="31" t="s">
        <v>6806</v>
      </c>
      <c r="H2267" s="31" t="s">
        <v>12073</v>
      </c>
      <c r="I2267" s="31">
        <v>1766</v>
      </c>
      <c r="J2267" s="31" t="e">
        <f ca="1">IF(($AB$2-$AA$2) &gt;= 0,IF(LEN(TEXT((V2267)*100,"00000"))=3,_xlfn.CONCAT(0,TEXT((V2267)*100,"00000")),TEXT((V2267)*100,"00000")),empty)</f>
        <v>#NAME?</v>
      </c>
      <c r="K2267" s="31" t="str">
        <f t="shared" si="219"/>
        <v/>
      </c>
      <c r="L2267" s="31" t="s">
        <v>14807</v>
      </c>
      <c r="M2267" s="31"/>
      <c r="N2267" s="33" t="e">
        <f>MOD(Rapportage!H2267-Rapportage!F2267,1)-P2267</f>
        <v>#VALUE!</v>
      </c>
      <c r="O2267" s="31" t="str">
        <f>IF(Rapportage!G2267="","",Rapportage!G2267-Rapportage!E2267)</f>
        <v/>
      </c>
      <c r="P2267" s="35" t="str">
        <f>IF(Rapportage!K2267="","",(Rapportage!K2267*60)/1440)</f>
        <v/>
      </c>
      <c r="Q2267" s="40" t="str">
        <f>IF(O2267=1,1-((Rapportage!F1456-$X$2)),"")</f>
        <v/>
      </c>
      <c r="R2267" s="40" t="str">
        <f t="shared" si="218"/>
        <v/>
      </c>
      <c r="S2267" s="35" t="str">
        <f>IF(OR(O2267=1,Rapportage!H2267&lt;$X$3),IF(Rapportage!H2267&lt;"00:01","",(Rapportage!H2267-$X$2)),"")</f>
        <v/>
      </c>
      <c r="T2267" s="36" t="str">
        <f t="shared" si="220"/>
        <v/>
      </c>
      <c r="U2267" s="41" t="str">
        <f t="shared" si="221"/>
        <v/>
      </c>
      <c r="V2267" s="36" t="str">
        <f t="shared" si="222"/>
        <v/>
      </c>
      <c r="W2267" s="36" t="str">
        <f t="shared" si="223"/>
        <v/>
      </c>
      <c r="X2267" s="31"/>
      <c r="Y2267" s="31"/>
      <c r="Z2267" s="31" t="s">
        <v>12074</v>
      </c>
      <c r="AA2267" s="31">
        <v>2266</v>
      </c>
      <c r="AB2267" s="31"/>
      <c r="AC2267" s="31"/>
      <c r="AD2267" s="31"/>
      <c r="AE2267" s="31"/>
      <c r="AF2267" s="31"/>
    </row>
    <row r="2268" spans="1:32">
      <c r="A2268" s="31" t="str">
        <f>IF((Rapportage!A2268)="","",_xlfn.CONCAT(REPT("0",4-LEN(Rapportage!A2268)),Rapportage!A2268))</f>
        <v/>
      </c>
      <c r="B2268" s="31" t="s">
        <v>6807</v>
      </c>
      <c r="C2268" s="31" t="str">
        <f>IF((Rapportage!C2268)="","",_xlfn.CONCAT(REPT("0",10-LEN(Rapportage!C2268)),Rapportage!C2268))</f>
        <v/>
      </c>
      <c r="D2268" s="31" t="s">
        <v>6808</v>
      </c>
      <c r="E2268" s="31" t="s">
        <v>19849</v>
      </c>
      <c r="F2268" s="31" t="s">
        <v>17327</v>
      </c>
      <c r="G2268" s="31" t="s">
        <v>6809</v>
      </c>
      <c r="H2268" s="31" t="s">
        <v>12075</v>
      </c>
      <c r="I2268" s="31">
        <v>1766</v>
      </c>
      <c r="J2268" s="31" t="e">
        <f ca="1">IF(($AB$2-$AA$2) &gt;= 0,IF(LEN(TEXT((V2268)*100,"00000"))=3,_xlfn.CONCAT(0,TEXT((V2268)*100,"00000")),TEXT((V2268)*100,"00000")),empty)</f>
        <v>#NAME?</v>
      </c>
      <c r="K2268" s="31" t="str">
        <f t="shared" si="219"/>
        <v/>
      </c>
      <c r="L2268" s="31" t="s">
        <v>14808</v>
      </c>
      <c r="M2268" s="31"/>
      <c r="N2268" s="33" t="e">
        <f>MOD(Rapportage!H2268-Rapportage!F2268,1)-P2268</f>
        <v>#VALUE!</v>
      </c>
      <c r="O2268" s="31" t="str">
        <f>IF(Rapportage!G2268="","",Rapportage!G2268-Rapportage!E2268)</f>
        <v/>
      </c>
      <c r="P2268" s="35" t="str">
        <f>IF(Rapportage!K2268="","",(Rapportage!K2268*60)/1440)</f>
        <v/>
      </c>
      <c r="Q2268" s="40" t="str">
        <f>IF(O2268=1,1-((Rapportage!F1457-$X$2)),"")</f>
        <v/>
      </c>
      <c r="R2268" s="40" t="str">
        <f t="shared" si="218"/>
        <v/>
      </c>
      <c r="S2268" s="35" t="str">
        <f>IF(OR(O2268=1,Rapportage!H2268&lt;$X$3),IF(Rapportage!H2268&lt;"00:01","",(Rapportage!H2268-$X$2)),"")</f>
        <v/>
      </c>
      <c r="T2268" s="36" t="str">
        <f t="shared" si="220"/>
        <v/>
      </c>
      <c r="U2268" s="41" t="str">
        <f t="shared" si="221"/>
        <v/>
      </c>
      <c r="V2268" s="36" t="str">
        <f t="shared" si="222"/>
        <v/>
      </c>
      <c r="W2268" s="36" t="str">
        <f t="shared" si="223"/>
        <v/>
      </c>
      <c r="X2268" s="31"/>
      <c r="Y2268" s="31"/>
      <c r="Z2268" s="31" t="s">
        <v>12076</v>
      </c>
      <c r="AA2268" s="31">
        <v>2267</v>
      </c>
      <c r="AB2268" s="31"/>
      <c r="AC2268" s="31"/>
      <c r="AD2268" s="31"/>
      <c r="AE2268" s="31"/>
      <c r="AF2268" s="31"/>
    </row>
    <row r="2269" spans="1:32">
      <c r="A2269" s="31" t="str">
        <f>IF((Rapportage!A2269)="","",_xlfn.CONCAT(REPT("0",4-LEN(Rapportage!A2269)),Rapportage!A2269))</f>
        <v/>
      </c>
      <c r="B2269" s="31" t="s">
        <v>6810</v>
      </c>
      <c r="C2269" s="31" t="str">
        <f>IF((Rapportage!C2269)="","",_xlfn.CONCAT(REPT("0",10-LEN(Rapportage!C2269)),Rapportage!C2269))</f>
        <v/>
      </c>
      <c r="D2269" s="31" t="s">
        <v>6811</v>
      </c>
      <c r="E2269" s="31" t="s">
        <v>19850</v>
      </c>
      <c r="F2269" s="31" t="s">
        <v>17328</v>
      </c>
      <c r="G2269" s="31" t="s">
        <v>6812</v>
      </c>
      <c r="H2269" s="31" t="s">
        <v>12077</v>
      </c>
      <c r="I2269" s="31">
        <v>1766</v>
      </c>
      <c r="J2269" s="31" t="e">
        <f ca="1">IF(($AB$2-$AA$2) &gt;= 0,IF(LEN(TEXT((V2269)*100,"00000"))=3,_xlfn.CONCAT(0,TEXT((V2269)*100,"00000")),TEXT((V2269)*100,"00000")),empty)</f>
        <v>#NAME?</v>
      </c>
      <c r="K2269" s="31" t="str">
        <f t="shared" si="219"/>
        <v/>
      </c>
      <c r="L2269" s="31" t="s">
        <v>14809</v>
      </c>
      <c r="M2269" s="31"/>
      <c r="N2269" s="33" t="e">
        <f>MOD(Rapportage!H2269-Rapportage!F2269,1)-P2269</f>
        <v>#VALUE!</v>
      </c>
      <c r="O2269" s="31" t="str">
        <f>IF(Rapportage!G2269="","",Rapportage!G2269-Rapportage!E2269)</f>
        <v/>
      </c>
      <c r="P2269" s="35" t="str">
        <f>IF(Rapportage!K2269="","",(Rapportage!K2269*60)/1440)</f>
        <v/>
      </c>
      <c r="Q2269" s="40" t="str">
        <f>IF(O2269=1,1-((Rapportage!F1458-$X$2)),"")</f>
        <v/>
      </c>
      <c r="R2269" s="40" t="str">
        <f t="shared" si="218"/>
        <v/>
      </c>
      <c r="S2269" s="35" t="str">
        <f>IF(OR(O2269=1,Rapportage!H2269&lt;$X$3),IF(Rapportage!H2269&lt;"00:01","",(Rapportage!H2269-$X$2)),"")</f>
        <v/>
      </c>
      <c r="T2269" s="36" t="str">
        <f t="shared" si="220"/>
        <v/>
      </c>
      <c r="U2269" s="41" t="str">
        <f t="shared" si="221"/>
        <v/>
      </c>
      <c r="V2269" s="36" t="str">
        <f t="shared" si="222"/>
        <v/>
      </c>
      <c r="W2269" s="36" t="str">
        <f t="shared" si="223"/>
        <v/>
      </c>
      <c r="X2269" s="31"/>
      <c r="Y2269" s="31"/>
      <c r="Z2269" s="31" t="s">
        <v>12078</v>
      </c>
      <c r="AA2269" s="31">
        <v>2268</v>
      </c>
      <c r="AB2269" s="31"/>
      <c r="AC2269" s="31"/>
      <c r="AD2269" s="31"/>
      <c r="AE2269" s="31"/>
      <c r="AF2269" s="31"/>
    </row>
    <row r="2270" spans="1:32">
      <c r="A2270" s="31" t="str">
        <f>IF((Rapportage!A2270)="","",_xlfn.CONCAT(REPT("0",4-LEN(Rapportage!A2270)),Rapportage!A2270))</f>
        <v/>
      </c>
      <c r="B2270" s="31" t="s">
        <v>6813</v>
      </c>
      <c r="C2270" s="31" t="str">
        <f>IF((Rapportage!C2270)="","",_xlfn.CONCAT(REPT("0",10-LEN(Rapportage!C2270)),Rapportage!C2270))</f>
        <v/>
      </c>
      <c r="D2270" s="31" t="s">
        <v>6814</v>
      </c>
      <c r="E2270" s="31" t="s">
        <v>19851</v>
      </c>
      <c r="F2270" s="31" t="s">
        <v>17329</v>
      </c>
      <c r="G2270" s="31" t="s">
        <v>6815</v>
      </c>
      <c r="H2270" s="31" t="s">
        <v>12079</v>
      </c>
      <c r="I2270" s="31">
        <v>1766</v>
      </c>
      <c r="J2270" s="31" t="e">
        <f ca="1">IF(($AB$2-$AA$2) &gt;= 0,IF(LEN(TEXT((V2270)*100,"00000"))=3,_xlfn.CONCAT(0,TEXT((V2270)*100,"00000")),TEXT((V2270)*100,"00000")),empty)</f>
        <v>#NAME?</v>
      </c>
      <c r="K2270" s="31" t="str">
        <f t="shared" si="219"/>
        <v/>
      </c>
      <c r="L2270" s="31" t="s">
        <v>14810</v>
      </c>
      <c r="M2270" s="31"/>
      <c r="N2270" s="33" t="e">
        <f>MOD(Rapportage!H2270-Rapportage!F2270,1)-P2270</f>
        <v>#VALUE!</v>
      </c>
      <c r="O2270" s="31" t="str">
        <f>IF(Rapportage!G2270="","",Rapportage!G2270-Rapportage!E2270)</f>
        <v/>
      </c>
      <c r="P2270" s="35" t="str">
        <f>IF(Rapportage!K2270="","",(Rapportage!K2270*60)/1440)</f>
        <v/>
      </c>
      <c r="Q2270" s="40" t="str">
        <f>IF(O2270=1,1-((Rapportage!F1459-$X$2)),"")</f>
        <v/>
      </c>
      <c r="R2270" s="40" t="str">
        <f t="shared" si="218"/>
        <v/>
      </c>
      <c r="S2270" s="35" t="str">
        <f>IF(OR(O2270=1,Rapportage!H2270&lt;$X$3),IF(Rapportage!H2270&lt;"00:01","",(Rapportage!H2270-$X$2)),"")</f>
        <v/>
      </c>
      <c r="T2270" s="36" t="str">
        <f t="shared" si="220"/>
        <v/>
      </c>
      <c r="U2270" s="41" t="str">
        <f t="shared" si="221"/>
        <v/>
      </c>
      <c r="V2270" s="36" t="str">
        <f t="shared" si="222"/>
        <v/>
      </c>
      <c r="W2270" s="36" t="str">
        <f t="shared" si="223"/>
        <v/>
      </c>
      <c r="X2270" s="31"/>
      <c r="Y2270" s="31"/>
      <c r="Z2270" s="31" t="s">
        <v>12080</v>
      </c>
      <c r="AA2270" s="31">
        <v>2269</v>
      </c>
      <c r="AB2270" s="31"/>
      <c r="AC2270" s="31"/>
      <c r="AD2270" s="31"/>
      <c r="AE2270" s="31"/>
      <c r="AF2270" s="31"/>
    </row>
    <row r="2271" spans="1:32">
      <c r="A2271" s="31" t="str">
        <f>IF((Rapportage!A2271)="","",_xlfn.CONCAT(REPT("0",4-LEN(Rapportage!A2271)),Rapportage!A2271))</f>
        <v/>
      </c>
      <c r="B2271" s="31" t="s">
        <v>6816</v>
      </c>
      <c r="C2271" s="31" t="str">
        <f>IF((Rapportage!C2271)="","",_xlfn.CONCAT(REPT("0",10-LEN(Rapportage!C2271)),Rapportage!C2271))</f>
        <v/>
      </c>
      <c r="D2271" s="31" t="s">
        <v>6817</v>
      </c>
      <c r="E2271" s="31" t="s">
        <v>19852</v>
      </c>
      <c r="F2271" s="31" t="s">
        <v>17330</v>
      </c>
      <c r="G2271" s="31" t="s">
        <v>6818</v>
      </c>
      <c r="H2271" s="31" t="s">
        <v>12081</v>
      </c>
      <c r="I2271" s="31">
        <v>1766</v>
      </c>
      <c r="J2271" s="31" t="e">
        <f ca="1">IF(($AB$2-$AA$2) &gt;= 0,IF(LEN(TEXT((V2271)*100,"00000"))=3,_xlfn.CONCAT(0,TEXT((V2271)*100,"00000")),TEXT((V2271)*100,"00000")),empty)</f>
        <v>#NAME?</v>
      </c>
      <c r="K2271" s="31" t="str">
        <f t="shared" si="219"/>
        <v/>
      </c>
      <c r="L2271" s="31" t="s">
        <v>14811</v>
      </c>
      <c r="M2271" s="31"/>
      <c r="N2271" s="33" t="e">
        <f>MOD(Rapportage!H2271-Rapportage!F2271,1)-P2271</f>
        <v>#VALUE!</v>
      </c>
      <c r="O2271" s="31" t="str">
        <f>IF(Rapportage!G2271="","",Rapportage!G2271-Rapportage!E2271)</f>
        <v/>
      </c>
      <c r="P2271" s="35" t="str">
        <f>IF(Rapportage!K2271="","",(Rapportage!K2271*60)/1440)</f>
        <v/>
      </c>
      <c r="Q2271" s="40" t="str">
        <f>IF(O2271=1,1-((Rapportage!F1460-$X$2)),"")</f>
        <v/>
      </c>
      <c r="R2271" s="40" t="str">
        <f t="shared" si="218"/>
        <v/>
      </c>
      <c r="S2271" s="35" t="str">
        <f>IF(OR(O2271=1,Rapportage!H2271&lt;$X$3),IF(Rapportage!H2271&lt;"00:01","",(Rapportage!H2271-$X$2)),"")</f>
        <v/>
      </c>
      <c r="T2271" s="36" t="str">
        <f t="shared" si="220"/>
        <v/>
      </c>
      <c r="U2271" s="41" t="str">
        <f t="shared" si="221"/>
        <v/>
      </c>
      <c r="V2271" s="36" t="str">
        <f t="shared" si="222"/>
        <v/>
      </c>
      <c r="W2271" s="36" t="str">
        <f t="shared" si="223"/>
        <v/>
      </c>
      <c r="X2271" s="31"/>
      <c r="Y2271" s="31"/>
      <c r="Z2271" s="31" t="s">
        <v>12082</v>
      </c>
      <c r="AA2271" s="31">
        <v>2270</v>
      </c>
      <c r="AB2271" s="31"/>
      <c r="AC2271" s="31"/>
      <c r="AD2271" s="31"/>
      <c r="AE2271" s="31"/>
      <c r="AF2271" s="31"/>
    </row>
    <row r="2272" spans="1:32">
      <c r="A2272" s="31" t="str">
        <f>IF((Rapportage!A2272)="","",_xlfn.CONCAT(REPT("0",4-LEN(Rapportage!A2272)),Rapportage!A2272))</f>
        <v/>
      </c>
      <c r="B2272" s="31" t="s">
        <v>6819</v>
      </c>
      <c r="C2272" s="31" t="str">
        <f>IF((Rapportage!C2272)="","",_xlfn.CONCAT(REPT("0",10-LEN(Rapportage!C2272)),Rapportage!C2272))</f>
        <v/>
      </c>
      <c r="D2272" s="31" t="s">
        <v>6820</v>
      </c>
      <c r="E2272" s="31" t="s">
        <v>19853</v>
      </c>
      <c r="F2272" s="31" t="s">
        <v>17331</v>
      </c>
      <c r="G2272" s="31" t="s">
        <v>6821</v>
      </c>
      <c r="H2272" s="31" t="s">
        <v>12083</v>
      </c>
      <c r="I2272" s="31">
        <v>1766</v>
      </c>
      <c r="J2272" s="31" t="e">
        <f ca="1">IF(($AB$2-$AA$2) &gt;= 0,IF(LEN(TEXT((V2272)*100,"00000"))=3,_xlfn.CONCAT(0,TEXT((V2272)*100,"00000")),TEXT((V2272)*100,"00000")),empty)</f>
        <v>#NAME?</v>
      </c>
      <c r="K2272" s="31" t="str">
        <f t="shared" si="219"/>
        <v/>
      </c>
      <c r="L2272" s="31" t="s">
        <v>14812</v>
      </c>
      <c r="M2272" s="31"/>
      <c r="N2272" s="33" t="e">
        <f>MOD(Rapportage!H2272-Rapportage!F2272,1)-P2272</f>
        <v>#VALUE!</v>
      </c>
      <c r="O2272" s="31" t="str">
        <f>IF(Rapportage!G2272="","",Rapportage!G2272-Rapportage!E2272)</f>
        <v/>
      </c>
      <c r="P2272" s="35" t="str">
        <f>IF(Rapportage!K2272="","",(Rapportage!K2272*60)/1440)</f>
        <v/>
      </c>
      <c r="Q2272" s="40" t="str">
        <f>IF(O2272=1,1-((Rapportage!F1461-$X$2)),"")</f>
        <v/>
      </c>
      <c r="R2272" s="40" t="str">
        <f t="shared" si="218"/>
        <v/>
      </c>
      <c r="S2272" s="35" t="str">
        <f>IF(OR(O2272=1,Rapportage!H2272&lt;$X$3),IF(Rapportage!H2272&lt;"00:01","",(Rapportage!H2272-$X$2)),"")</f>
        <v/>
      </c>
      <c r="T2272" s="36" t="str">
        <f t="shared" si="220"/>
        <v/>
      </c>
      <c r="U2272" s="41" t="str">
        <f t="shared" si="221"/>
        <v/>
      </c>
      <c r="V2272" s="36" t="str">
        <f t="shared" si="222"/>
        <v/>
      </c>
      <c r="W2272" s="36" t="str">
        <f t="shared" si="223"/>
        <v/>
      </c>
      <c r="X2272" s="31"/>
      <c r="Y2272" s="31"/>
      <c r="Z2272" s="31" t="s">
        <v>12084</v>
      </c>
      <c r="AA2272" s="31">
        <v>2271</v>
      </c>
      <c r="AB2272" s="31"/>
      <c r="AC2272" s="31"/>
      <c r="AD2272" s="31"/>
      <c r="AE2272" s="31"/>
      <c r="AF2272" s="31"/>
    </row>
    <row r="2273" spans="1:32">
      <c r="A2273" s="31" t="str">
        <f>IF((Rapportage!A2273)="","",_xlfn.CONCAT(REPT("0",4-LEN(Rapportage!A2273)),Rapportage!A2273))</f>
        <v/>
      </c>
      <c r="B2273" s="31" t="s">
        <v>6822</v>
      </c>
      <c r="C2273" s="31" t="str">
        <f>IF((Rapportage!C2273)="","",_xlfn.CONCAT(REPT("0",10-LEN(Rapportage!C2273)),Rapportage!C2273))</f>
        <v/>
      </c>
      <c r="D2273" s="31" t="s">
        <v>6823</v>
      </c>
      <c r="E2273" s="31" t="s">
        <v>19854</v>
      </c>
      <c r="F2273" s="31" t="s">
        <v>17332</v>
      </c>
      <c r="G2273" s="31" t="s">
        <v>6824</v>
      </c>
      <c r="H2273" s="31" t="s">
        <v>12085</v>
      </c>
      <c r="I2273" s="31">
        <v>1766</v>
      </c>
      <c r="J2273" s="31" t="e">
        <f ca="1">IF(($AB$2-$AA$2) &gt;= 0,IF(LEN(TEXT((V2273)*100,"00000"))=3,_xlfn.CONCAT(0,TEXT((V2273)*100,"00000")),TEXT((V2273)*100,"00000")),empty)</f>
        <v>#NAME?</v>
      </c>
      <c r="K2273" s="31" t="str">
        <f t="shared" si="219"/>
        <v/>
      </c>
      <c r="L2273" s="31" t="s">
        <v>14813</v>
      </c>
      <c r="M2273" s="31"/>
      <c r="N2273" s="33" t="e">
        <f>MOD(Rapportage!H2273-Rapportage!F2273,1)-P2273</f>
        <v>#VALUE!</v>
      </c>
      <c r="O2273" s="31" t="str">
        <f>IF(Rapportage!G2273="","",Rapportage!G2273-Rapportage!E2273)</f>
        <v/>
      </c>
      <c r="P2273" s="35" t="str">
        <f>IF(Rapportage!K2273="","",(Rapportage!K2273*60)/1440)</f>
        <v/>
      </c>
      <c r="Q2273" s="40" t="str">
        <f>IF(O2273=1,1-((Rapportage!F1462-$X$2)),"")</f>
        <v/>
      </c>
      <c r="R2273" s="40" t="str">
        <f t="shared" si="218"/>
        <v/>
      </c>
      <c r="S2273" s="35" t="str">
        <f>IF(OR(O2273=1,Rapportage!H2273&lt;$X$3),IF(Rapportage!H2273&lt;"00:01","",(Rapportage!H2273-$X$2)),"")</f>
        <v/>
      </c>
      <c r="T2273" s="36" t="str">
        <f t="shared" si="220"/>
        <v/>
      </c>
      <c r="U2273" s="41" t="str">
        <f t="shared" si="221"/>
        <v/>
      </c>
      <c r="V2273" s="36" t="str">
        <f t="shared" si="222"/>
        <v/>
      </c>
      <c r="W2273" s="36" t="str">
        <f t="shared" si="223"/>
        <v/>
      </c>
      <c r="X2273" s="31"/>
      <c r="Y2273" s="31"/>
      <c r="Z2273" s="31" t="s">
        <v>12086</v>
      </c>
      <c r="AA2273" s="31">
        <v>2272</v>
      </c>
      <c r="AB2273" s="31"/>
      <c r="AC2273" s="31"/>
      <c r="AD2273" s="31"/>
      <c r="AE2273" s="31"/>
      <c r="AF2273" s="31"/>
    </row>
    <row r="2274" spans="1:32">
      <c r="A2274" s="31" t="str">
        <f>IF((Rapportage!A2274)="","",_xlfn.CONCAT(REPT("0",4-LEN(Rapportage!A2274)),Rapportage!A2274))</f>
        <v/>
      </c>
      <c r="B2274" s="31" t="s">
        <v>6825</v>
      </c>
      <c r="C2274" s="31" t="str">
        <f>IF((Rapportage!C2274)="","",_xlfn.CONCAT(REPT("0",10-LEN(Rapportage!C2274)),Rapportage!C2274))</f>
        <v/>
      </c>
      <c r="D2274" s="31" t="s">
        <v>6826</v>
      </c>
      <c r="E2274" s="31" t="s">
        <v>19855</v>
      </c>
      <c r="F2274" s="31" t="s">
        <v>17333</v>
      </c>
      <c r="G2274" s="31" t="s">
        <v>6827</v>
      </c>
      <c r="H2274" s="31" t="s">
        <v>12087</v>
      </c>
      <c r="I2274" s="31">
        <v>1766</v>
      </c>
      <c r="J2274" s="31" t="e">
        <f ca="1">IF(($AB$2-$AA$2) &gt;= 0,IF(LEN(TEXT((V2274)*100,"00000"))=3,_xlfn.CONCAT(0,TEXT((V2274)*100,"00000")),TEXT((V2274)*100,"00000")),empty)</f>
        <v>#NAME?</v>
      </c>
      <c r="K2274" s="31" t="str">
        <f t="shared" si="219"/>
        <v/>
      </c>
      <c r="L2274" s="31" t="s">
        <v>14814</v>
      </c>
      <c r="M2274" s="31"/>
      <c r="N2274" s="33" t="e">
        <f>MOD(Rapportage!H2274-Rapportage!F2274,1)-P2274</f>
        <v>#VALUE!</v>
      </c>
      <c r="O2274" s="31" t="str">
        <f>IF(Rapportage!G2274="","",Rapportage!G2274-Rapportage!E2274)</f>
        <v/>
      </c>
      <c r="P2274" s="35" t="str">
        <f>IF(Rapportage!K2274="","",(Rapportage!K2274*60)/1440)</f>
        <v/>
      </c>
      <c r="Q2274" s="40" t="str">
        <f>IF(O2274=1,1-((Rapportage!F1463-$X$2)),"")</f>
        <v/>
      </c>
      <c r="R2274" s="40" t="str">
        <f t="shared" si="218"/>
        <v/>
      </c>
      <c r="S2274" s="35" t="str">
        <f>IF(OR(O2274=1,Rapportage!H2274&lt;$X$3),IF(Rapportage!H2274&lt;"00:01","",(Rapportage!H2274-$X$2)),"")</f>
        <v/>
      </c>
      <c r="T2274" s="36" t="str">
        <f t="shared" si="220"/>
        <v/>
      </c>
      <c r="U2274" s="41" t="str">
        <f t="shared" si="221"/>
        <v/>
      </c>
      <c r="V2274" s="36" t="str">
        <f t="shared" si="222"/>
        <v/>
      </c>
      <c r="W2274" s="36" t="str">
        <f t="shared" si="223"/>
        <v/>
      </c>
      <c r="X2274" s="31"/>
      <c r="Y2274" s="31"/>
      <c r="Z2274" s="31" t="s">
        <v>12088</v>
      </c>
      <c r="AA2274" s="31">
        <v>2273</v>
      </c>
      <c r="AB2274" s="31"/>
      <c r="AC2274" s="31"/>
      <c r="AD2274" s="31"/>
      <c r="AE2274" s="31"/>
      <c r="AF2274" s="31"/>
    </row>
    <row r="2275" spans="1:32">
      <c r="A2275" s="31" t="str">
        <f>IF((Rapportage!A2275)="","",_xlfn.CONCAT(REPT("0",4-LEN(Rapportage!A2275)),Rapportage!A2275))</f>
        <v/>
      </c>
      <c r="B2275" s="31" t="s">
        <v>6828</v>
      </c>
      <c r="C2275" s="31" t="str">
        <f>IF((Rapportage!C2275)="","",_xlfn.CONCAT(REPT("0",10-LEN(Rapportage!C2275)),Rapportage!C2275))</f>
        <v/>
      </c>
      <c r="D2275" s="31" t="s">
        <v>6829</v>
      </c>
      <c r="E2275" s="31" t="s">
        <v>19856</v>
      </c>
      <c r="F2275" s="31" t="s">
        <v>17334</v>
      </c>
      <c r="G2275" s="31" t="s">
        <v>6830</v>
      </c>
      <c r="H2275" s="31" t="s">
        <v>12089</v>
      </c>
      <c r="I2275" s="31">
        <v>1766</v>
      </c>
      <c r="J2275" s="31" t="e">
        <f ca="1">IF(($AB$2-$AA$2) &gt;= 0,IF(LEN(TEXT((V2275)*100,"00000"))=3,_xlfn.CONCAT(0,TEXT((V2275)*100,"00000")),TEXT((V2275)*100,"00000")),empty)</f>
        <v>#NAME?</v>
      </c>
      <c r="K2275" s="31" t="str">
        <f t="shared" si="219"/>
        <v/>
      </c>
      <c r="L2275" s="31" t="s">
        <v>14815</v>
      </c>
      <c r="M2275" s="31"/>
      <c r="N2275" s="33" t="e">
        <f>MOD(Rapportage!H2275-Rapportage!F2275,1)-P2275</f>
        <v>#VALUE!</v>
      </c>
      <c r="O2275" s="31" t="str">
        <f>IF(Rapportage!G2275="","",Rapportage!G2275-Rapportage!E2275)</f>
        <v/>
      </c>
      <c r="P2275" s="35" t="str">
        <f>IF(Rapportage!K2275="","",(Rapportage!K2275*60)/1440)</f>
        <v/>
      </c>
      <c r="Q2275" s="40" t="str">
        <f>IF(O2275=1,1-((Rapportage!F1464-$X$2)),"")</f>
        <v/>
      </c>
      <c r="R2275" s="40" t="str">
        <f t="shared" si="218"/>
        <v/>
      </c>
      <c r="S2275" s="35" t="str">
        <f>IF(OR(O2275=1,Rapportage!H2275&lt;$X$3),IF(Rapportage!H2275&lt;"00:01","",(Rapportage!H2275-$X$2)),"")</f>
        <v/>
      </c>
      <c r="T2275" s="36" t="str">
        <f t="shared" si="220"/>
        <v/>
      </c>
      <c r="U2275" s="41" t="str">
        <f t="shared" si="221"/>
        <v/>
      </c>
      <c r="V2275" s="36" t="str">
        <f t="shared" si="222"/>
        <v/>
      </c>
      <c r="W2275" s="36" t="str">
        <f t="shared" si="223"/>
        <v/>
      </c>
      <c r="X2275" s="31"/>
      <c r="Y2275" s="31"/>
      <c r="Z2275" s="31" t="s">
        <v>12090</v>
      </c>
      <c r="AA2275" s="31">
        <v>2274</v>
      </c>
      <c r="AB2275" s="31"/>
      <c r="AC2275" s="31"/>
      <c r="AD2275" s="31"/>
      <c r="AE2275" s="31"/>
      <c r="AF2275" s="31"/>
    </row>
    <row r="2276" spans="1:32">
      <c r="A2276" s="31" t="str">
        <f>IF((Rapportage!A2276)="","",_xlfn.CONCAT(REPT("0",4-LEN(Rapportage!A2276)),Rapportage!A2276))</f>
        <v/>
      </c>
      <c r="B2276" s="31" t="s">
        <v>6831</v>
      </c>
      <c r="C2276" s="31" t="str">
        <f>IF((Rapportage!C2276)="","",_xlfn.CONCAT(REPT("0",10-LEN(Rapportage!C2276)),Rapportage!C2276))</f>
        <v/>
      </c>
      <c r="D2276" s="31" t="s">
        <v>6832</v>
      </c>
      <c r="E2276" s="31" t="s">
        <v>19857</v>
      </c>
      <c r="F2276" s="31" t="s">
        <v>17335</v>
      </c>
      <c r="G2276" s="31" t="s">
        <v>6833</v>
      </c>
      <c r="H2276" s="31" t="s">
        <v>12091</v>
      </c>
      <c r="I2276" s="31">
        <v>1766</v>
      </c>
      <c r="J2276" s="31" t="e">
        <f ca="1">IF(($AB$2-$AA$2) &gt;= 0,IF(LEN(TEXT((V2276)*100,"00000"))=3,_xlfn.CONCAT(0,TEXT((V2276)*100,"00000")),TEXT((V2276)*100,"00000")),empty)</f>
        <v>#NAME?</v>
      </c>
      <c r="K2276" s="31" t="str">
        <f t="shared" si="219"/>
        <v/>
      </c>
      <c r="L2276" s="31" t="s">
        <v>14816</v>
      </c>
      <c r="M2276" s="31"/>
      <c r="N2276" s="33" t="e">
        <f>MOD(Rapportage!H2276-Rapportage!F2276,1)-P2276</f>
        <v>#VALUE!</v>
      </c>
      <c r="O2276" s="31" t="str">
        <f>IF(Rapportage!G2276="","",Rapportage!G2276-Rapportage!E2276)</f>
        <v/>
      </c>
      <c r="P2276" s="35" t="str">
        <f>IF(Rapportage!K2276="","",(Rapportage!K2276*60)/1440)</f>
        <v/>
      </c>
      <c r="Q2276" s="40" t="str">
        <f>IF(O2276=1,1-((Rapportage!F1465-$X$2)),"")</f>
        <v/>
      </c>
      <c r="R2276" s="40" t="str">
        <f t="shared" si="218"/>
        <v/>
      </c>
      <c r="S2276" s="35" t="str">
        <f>IF(OR(O2276=1,Rapportage!H2276&lt;$X$3),IF(Rapportage!H2276&lt;"00:01","",(Rapportage!H2276-$X$2)),"")</f>
        <v/>
      </c>
      <c r="T2276" s="36" t="str">
        <f t="shared" si="220"/>
        <v/>
      </c>
      <c r="U2276" s="41" t="str">
        <f t="shared" si="221"/>
        <v/>
      </c>
      <c r="V2276" s="36" t="str">
        <f t="shared" si="222"/>
        <v/>
      </c>
      <c r="W2276" s="36" t="str">
        <f t="shared" si="223"/>
        <v/>
      </c>
      <c r="X2276" s="31"/>
      <c r="Y2276" s="31"/>
      <c r="Z2276" s="31" t="s">
        <v>12092</v>
      </c>
      <c r="AA2276" s="31">
        <v>2275</v>
      </c>
      <c r="AB2276" s="31"/>
      <c r="AC2276" s="31"/>
      <c r="AD2276" s="31"/>
      <c r="AE2276" s="31"/>
      <c r="AF2276" s="31"/>
    </row>
    <row r="2277" spans="1:32">
      <c r="A2277" s="31" t="str">
        <f>IF((Rapportage!A2277)="","",_xlfn.CONCAT(REPT("0",4-LEN(Rapportage!A2277)),Rapportage!A2277))</f>
        <v/>
      </c>
      <c r="B2277" s="31" t="s">
        <v>6834</v>
      </c>
      <c r="C2277" s="31" t="str">
        <f>IF((Rapportage!C2277)="","",_xlfn.CONCAT(REPT("0",10-LEN(Rapportage!C2277)),Rapportage!C2277))</f>
        <v/>
      </c>
      <c r="D2277" s="31" t="s">
        <v>6835</v>
      </c>
      <c r="E2277" s="31" t="s">
        <v>19858</v>
      </c>
      <c r="F2277" s="31" t="s">
        <v>17336</v>
      </c>
      <c r="G2277" s="31" t="s">
        <v>6836</v>
      </c>
      <c r="H2277" s="31" t="s">
        <v>12093</v>
      </c>
      <c r="I2277" s="31">
        <v>1766</v>
      </c>
      <c r="J2277" s="31" t="e">
        <f ca="1">IF(($AB$2-$AA$2) &gt;= 0,IF(LEN(TEXT((V2277)*100,"00000"))=3,_xlfn.CONCAT(0,TEXT((V2277)*100,"00000")),TEXT((V2277)*100,"00000")),empty)</f>
        <v>#NAME?</v>
      </c>
      <c r="K2277" s="31" t="str">
        <f t="shared" si="219"/>
        <v/>
      </c>
      <c r="L2277" s="31" t="s">
        <v>14817</v>
      </c>
      <c r="M2277" s="31"/>
      <c r="N2277" s="33" t="e">
        <f>MOD(Rapportage!H2277-Rapportage!F2277,1)-P2277</f>
        <v>#VALUE!</v>
      </c>
      <c r="O2277" s="31" t="str">
        <f>IF(Rapportage!G2277="","",Rapportage!G2277-Rapportage!E2277)</f>
        <v/>
      </c>
      <c r="P2277" s="35" t="str">
        <f>IF(Rapportage!K2277="","",(Rapportage!K2277*60)/1440)</f>
        <v/>
      </c>
      <c r="Q2277" s="40" t="str">
        <f>IF(O2277=1,1-((Rapportage!F1466-$X$2)),"")</f>
        <v/>
      </c>
      <c r="R2277" s="40" t="str">
        <f t="shared" si="218"/>
        <v/>
      </c>
      <c r="S2277" s="35" t="str">
        <f>IF(OR(O2277=1,Rapportage!H2277&lt;$X$3),IF(Rapportage!H2277&lt;"00:01","",(Rapportage!H2277-$X$2)),"")</f>
        <v/>
      </c>
      <c r="T2277" s="36" t="str">
        <f t="shared" si="220"/>
        <v/>
      </c>
      <c r="U2277" s="41" t="str">
        <f t="shared" si="221"/>
        <v/>
      </c>
      <c r="V2277" s="36" t="str">
        <f t="shared" si="222"/>
        <v/>
      </c>
      <c r="W2277" s="36" t="str">
        <f t="shared" si="223"/>
        <v/>
      </c>
      <c r="X2277" s="31"/>
      <c r="Y2277" s="31"/>
      <c r="Z2277" s="31" t="s">
        <v>12094</v>
      </c>
      <c r="AA2277" s="31">
        <v>2276</v>
      </c>
      <c r="AB2277" s="31"/>
      <c r="AC2277" s="31"/>
      <c r="AD2277" s="31"/>
      <c r="AE2277" s="31"/>
      <c r="AF2277" s="31"/>
    </row>
    <row r="2278" spans="1:32">
      <c r="A2278" s="31" t="str">
        <f>IF((Rapportage!A2278)="","",_xlfn.CONCAT(REPT("0",4-LEN(Rapportage!A2278)),Rapportage!A2278))</f>
        <v/>
      </c>
      <c r="B2278" s="31" t="s">
        <v>6837</v>
      </c>
      <c r="C2278" s="31" t="str">
        <f>IF((Rapportage!C2278)="","",_xlfn.CONCAT(REPT("0",10-LEN(Rapportage!C2278)),Rapportage!C2278))</f>
        <v/>
      </c>
      <c r="D2278" s="31" t="s">
        <v>6838</v>
      </c>
      <c r="E2278" s="31" t="s">
        <v>19859</v>
      </c>
      <c r="F2278" s="31" t="s">
        <v>17337</v>
      </c>
      <c r="G2278" s="31" t="s">
        <v>6839</v>
      </c>
      <c r="H2278" s="31" t="s">
        <v>12095</v>
      </c>
      <c r="I2278" s="31">
        <v>1766</v>
      </c>
      <c r="J2278" s="31" t="e">
        <f ca="1">IF(($AB$2-$AA$2) &gt;= 0,IF(LEN(TEXT((V2278)*100,"00000"))=3,_xlfn.CONCAT(0,TEXT((V2278)*100,"00000")),TEXT((V2278)*100,"00000")),empty)</f>
        <v>#NAME?</v>
      </c>
      <c r="K2278" s="31" t="str">
        <f t="shared" si="219"/>
        <v/>
      </c>
      <c r="L2278" s="31" t="s">
        <v>14818</v>
      </c>
      <c r="M2278" s="31"/>
      <c r="N2278" s="33" t="e">
        <f>MOD(Rapportage!H2278-Rapportage!F2278,1)-P2278</f>
        <v>#VALUE!</v>
      </c>
      <c r="O2278" s="31" t="str">
        <f>IF(Rapportage!G2278="","",Rapportage!G2278-Rapportage!E2278)</f>
        <v/>
      </c>
      <c r="P2278" s="35" t="str">
        <f>IF(Rapportage!K2278="","",(Rapportage!K2278*60)/1440)</f>
        <v/>
      </c>
      <c r="Q2278" s="40" t="str">
        <f>IF(O2278=1,1-((Rapportage!F1467-$X$2)),"")</f>
        <v/>
      </c>
      <c r="R2278" s="40" t="str">
        <f t="shared" si="218"/>
        <v/>
      </c>
      <c r="S2278" s="35" t="str">
        <f>IF(OR(O2278=1,Rapportage!H2278&lt;$X$3),IF(Rapportage!H2278&lt;"00:01","",(Rapportage!H2278-$X$2)),"")</f>
        <v/>
      </c>
      <c r="T2278" s="36" t="str">
        <f t="shared" si="220"/>
        <v/>
      </c>
      <c r="U2278" s="41" t="str">
        <f t="shared" si="221"/>
        <v/>
      </c>
      <c r="V2278" s="36" t="str">
        <f t="shared" si="222"/>
        <v/>
      </c>
      <c r="W2278" s="36" t="str">
        <f t="shared" si="223"/>
        <v/>
      </c>
      <c r="X2278" s="31"/>
      <c r="Y2278" s="31"/>
      <c r="Z2278" s="31" t="s">
        <v>12096</v>
      </c>
      <c r="AA2278" s="31">
        <v>2277</v>
      </c>
      <c r="AB2278" s="31"/>
      <c r="AC2278" s="31"/>
      <c r="AD2278" s="31"/>
      <c r="AE2278" s="31"/>
      <c r="AF2278" s="31"/>
    </row>
    <row r="2279" spans="1:32">
      <c r="A2279" s="31" t="str">
        <f>IF((Rapportage!A2279)="","",_xlfn.CONCAT(REPT("0",4-LEN(Rapportage!A2279)),Rapportage!A2279))</f>
        <v/>
      </c>
      <c r="B2279" s="31" t="s">
        <v>6840</v>
      </c>
      <c r="C2279" s="31" t="str">
        <f>IF((Rapportage!C2279)="","",_xlfn.CONCAT(REPT("0",10-LEN(Rapportage!C2279)),Rapportage!C2279))</f>
        <v/>
      </c>
      <c r="D2279" s="31" t="s">
        <v>6841</v>
      </c>
      <c r="E2279" s="31" t="s">
        <v>19860</v>
      </c>
      <c r="F2279" s="31" t="s">
        <v>17338</v>
      </c>
      <c r="G2279" s="31" t="s">
        <v>6842</v>
      </c>
      <c r="H2279" s="31" t="s">
        <v>12097</v>
      </c>
      <c r="I2279" s="31">
        <v>1766</v>
      </c>
      <c r="J2279" s="31" t="e">
        <f ca="1">IF(($AB$2-$AA$2) &gt;= 0,IF(LEN(TEXT((V2279)*100,"00000"))=3,_xlfn.CONCAT(0,TEXT((V2279)*100,"00000")),TEXT((V2279)*100,"00000")),empty)</f>
        <v>#NAME?</v>
      </c>
      <c r="K2279" s="31" t="str">
        <f t="shared" si="219"/>
        <v/>
      </c>
      <c r="L2279" s="31" t="s">
        <v>14819</v>
      </c>
      <c r="M2279" s="31"/>
      <c r="N2279" s="33" t="e">
        <f>MOD(Rapportage!H2279-Rapportage!F2279,1)-P2279</f>
        <v>#VALUE!</v>
      </c>
      <c r="O2279" s="31" t="str">
        <f>IF(Rapportage!G2279="","",Rapportage!G2279-Rapportage!E2279)</f>
        <v/>
      </c>
      <c r="P2279" s="35" t="str">
        <f>IF(Rapportage!K2279="","",(Rapportage!K2279*60)/1440)</f>
        <v/>
      </c>
      <c r="Q2279" s="40" t="str">
        <f>IF(O2279=1,1-((Rapportage!F1468-$X$2)),"")</f>
        <v/>
      </c>
      <c r="R2279" s="40" t="str">
        <f t="shared" si="218"/>
        <v/>
      </c>
      <c r="S2279" s="35" t="str">
        <f>IF(OR(O2279=1,Rapportage!H2279&lt;$X$3),IF(Rapportage!H2279&lt;"00:01","",(Rapportage!H2279-$X$2)),"")</f>
        <v/>
      </c>
      <c r="T2279" s="36" t="str">
        <f t="shared" si="220"/>
        <v/>
      </c>
      <c r="U2279" s="41" t="str">
        <f t="shared" si="221"/>
        <v/>
      </c>
      <c r="V2279" s="36" t="str">
        <f t="shared" si="222"/>
        <v/>
      </c>
      <c r="W2279" s="36" t="str">
        <f t="shared" si="223"/>
        <v/>
      </c>
      <c r="X2279" s="31"/>
      <c r="Y2279" s="31"/>
      <c r="Z2279" s="31" t="s">
        <v>12098</v>
      </c>
      <c r="AA2279" s="31">
        <v>2278</v>
      </c>
      <c r="AB2279" s="31"/>
      <c r="AC2279" s="31"/>
      <c r="AD2279" s="31"/>
      <c r="AE2279" s="31"/>
      <c r="AF2279" s="31"/>
    </row>
    <row r="2280" spans="1:32">
      <c r="A2280" s="31" t="str">
        <f>IF((Rapportage!A2280)="","",_xlfn.CONCAT(REPT("0",4-LEN(Rapportage!A2280)),Rapportage!A2280))</f>
        <v/>
      </c>
      <c r="B2280" s="31" t="s">
        <v>6843</v>
      </c>
      <c r="C2280" s="31" t="str">
        <f>IF((Rapportage!C2280)="","",_xlfn.CONCAT(REPT("0",10-LEN(Rapportage!C2280)),Rapportage!C2280))</f>
        <v/>
      </c>
      <c r="D2280" s="31" t="s">
        <v>6844</v>
      </c>
      <c r="E2280" s="31" t="s">
        <v>19861</v>
      </c>
      <c r="F2280" s="31" t="s">
        <v>17339</v>
      </c>
      <c r="G2280" s="31" t="s">
        <v>6845</v>
      </c>
      <c r="H2280" s="31" t="s">
        <v>12099</v>
      </c>
      <c r="I2280" s="31">
        <v>1766</v>
      </c>
      <c r="J2280" s="31" t="e">
        <f ca="1">IF(($AB$2-$AA$2) &gt;= 0,IF(LEN(TEXT((V2280)*100,"00000"))=3,_xlfn.CONCAT(0,TEXT((V2280)*100,"00000")),TEXT((V2280)*100,"00000")),empty)</f>
        <v>#NAME?</v>
      </c>
      <c r="K2280" s="31" t="str">
        <f t="shared" si="219"/>
        <v/>
      </c>
      <c r="L2280" s="31" t="s">
        <v>14820</v>
      </c>
      <c r="M2280" s="31"/>
      <c r="N2280" s="33" t="e">
        <f>MOD(Rapportage!H2280-Rapportage!F2280,1)-P2280</f>
        <v>#VALUE!</v>
      </c>
      <c r="O2280" s="31" t="str">
        <f>IF(Rapportage!G2280="","",Rapportage!G2280-Rapportage!E2280)</f>
        <v/>
      </c>
      <c r="P2280" s="35" t="str">
        <f>IF(Rapportage!K2280="","",(Rapportage!K2280*60)/1440)</f>
        <v/>
      </c>
      <c r="Q2280" s="40" t="str">
        <f>IF(O2280=1,1-((Rapportage!F1469-$X$2)),"")</f>
        <v/>
      </c>
      <c r="R2280" s="40" t="str">
        <f t="shared" si="218"/>
        <v/>
      </c>
      <c r="S2280" s="35" t="str">
        <f>IF(OR(O2280=1,Rapportage!H2280&lt;$X$3),IF(Rapportage!H2280&lt;"00:01","",(Rapportage!H2280-$X$2)),"")</f>
        <v/>
      </c>
      <c r="T2280" s="36" t="str">
        <f t="shared" si="220"/>
        <v/>
      </c>
      <c r="U2280" s="41" t="str">
        <f t="shared" si="221"/>
        <v/>
      </c>
      <c r="V2280" s="36" t="str">
        <f t="shared" si="222"/>
        <v/>
      </c>
      <c r="W2280" s="36" t="str">
        <f t="shared" si="223"/>
        <v/>
      </c>
      <c r="X2280" s="31"/>
      <c r="Y2280" s="31"/>
      <c r="Z2280" s="31" t="s">
        <v>12100</v>
      </c>
      <c r="AA2280" s="31">
        <v>2279</v>
      </c>
      <c r="AB2280" s="31"/>
      <c r="AC2280" s="31"/>
      <c r="AD2280" s="31"/>
      <c r="AE2280" s="31"/>
      <c r="AF2280" s="31"/>
    </row>
    <row r="2281" spans="1:32">
      <c r="A2281" s="31" t="str">
        <f>IF((Rapportage!A2281)="","",_xlfn.CONCAT(REPT("0",4-LEN(Rapportage!A2281)),Rapportage!A2281))</f>
        <v/>
      </c>
      <c r="B2281" s="31" t="s">
        <v>6846</v>
      </c>
      <c r="C2281" s="31" t="str">
        <f>IF((Rapportage!C2281)="","",_xlfn.CONCAT(REPT("0",10-LEN(Rapportage!C2281)),Rapportage!C2281))</f>
        <v/>
      </c>
      <c r="D2281" s="31" t="s">
        <v>6847</v>
      </c>
      <c r="E2281" s="31" t="s">
        <v>19862</v>
      </c>
      <c r="F2281" s="31" t="s">
        <v>17340</v>
      </c>
      <c r="G2281" s="31" t="s">
        <v>6848</v>
      </c>
      <c r="H2281" s="31" t="s">
        <v>12101</v>
      </c>
      <c r="I2281" s="31">
        <v>1766</v>
      </c>
      <c r="J2281" s="31" t="e">
        <f ca="1">IF(($AB$2-$AA$2) &gt;= 0,IF(LEN(TEXT((V2281)*100,"00000"))=3,_xlfn.CONCAT(0,TEXT((V2281)*100,"00000")),TEXT((V2281)*100,"00000")),empty)</f>
        <v>#NAME?</v>
      </c>
      <c r="K2281" s="31" t="str">
        <f t="shared" si="219"/>
        <v/>
      </c>
      <c r="L2281" s="31" t="s">
        <v>14821</v>
      </c>
      <c r="M2281" s="31"/>
      <c r="N2281" s="33" t="e">
        <f>MOD(Rapportage!H2281-Rapportage!F2281,1)-P2281</f>
        <v>#VALUE!</v>
      </c>
      <c r="O2281" s="31" t="str">
        <f>IF(Rapportage!G2281="","",Rapportage!G2281-Rapportage!E2281)</f>
        <v/>
      </c>
      <c r="P2281" s="35" t="str">
        <f>IF(Rapportage!K2281="","",(Rapportage!K2281*60)/1440)</f>
        <v/>
      </c>
      <c r="Q2281" s="40" t="str">
        <f>IF(O2281=1,1-((Rapportage!F1470-$X$2)),"")</f>
        <v/>
      </c>
      <c r="R2281" s="40" t="str">
        <f t="shared" si="218"/>
        <v/>
      </c>
      <c r="S2281" s="35" t="str">
        <f>IF(OR(O2281=1,Rapportage!H2281&lt;$X$3),IF(Rapportage!H2281&lt;"00:01","",(Rapportage!H2281-$X$2)),"")</f>
        <v/>
      </c>
      <c r="T2281" s="36" t="str">
        <f t="shared" si="220"/>
        <v/>
      </c>
      <c r="U2281" s="41" t="str">
        <f t="shared" si="221"/>
        <v/>
      </c>
      <c r="V2281" s="36" t="str">
        <f t="shared" si="222"/>
        <v/>
      </c>
      <c r="W2281" s="36" t="str">
        <f t="shared" si="223"/>
        <v/>
      </c>
      <c r="X2281" s="31"/>
      <c r="Y2281" s="31"/>
      <c r="Z2281" s="31" t="s">
        <v>12102</v>
      </c>
      <c r="AA2281" s="31">
        <v>2280</v>
      </c>
      <c r="AB2281" s="31"/>
      <c r="AC2281" s="31"/>
      <c r="AD2281" s="31"/>
      <c r="AE2281" s="31"/>
      <c r="AF2281" s="31"/>
    </row>
    <row r="2282" spans="1:32">
      <c r="A2282" s="31" t="str">
        <f>IF((Rapportage!A2282)="","",_xlfn.CONCAT(REPT("0",4-LEN(Rapportage!A2282)),Rapportage!A2282))</f>
        <v/>
      </c>
      <c r="B2282" s="31" t="s">
        <v>6849</v>
      </c>
      <c r="C2282" s="31" t="str">
        <f>IF((Rapportage!C2282)="","",_xlfn.CONCAT(REPT("0",10-LEN(Rapportage!C2282)),Rapportage!C2282))</f>
        <v/>
      </c>
      <c r="D2282" s="31" t="s">
        <v>6850</v>
      </c>
      <c r="E2282" s="31" t="s">
        <v>19863</v>
      </c>
      <c r="F2282" s="31" t="s">
        <v>17341</v>
      </c>
      <c r="G2282" s="31" t="s">
        <v>6851</v>
      </c>
      <c r="H2282" s="31" t="s">
        <v>12103</v>
      </c>
      <c r="I2282" s="31">
        <v>1766</v>
      </c>
      <c r="J2282" s="31" t="e">
        <f ca="1">IF(($AB$2-$AA$2) &gt;= 0,IF(LEN(TEXT((V2282)*100,"00000"))=3,_xlfn.CONCAT(0,TEXT((V2282)*100,"00000")),TEXT((V2282)*100,"00000")),empty)</f>
        <v>#NAME?</v>
      </c>
      <c r="K2282" s="31" t="str">
        <f t="shared" si="219"/>
        <v/>
      </c>
      <c r="L2282" s="31" t="s">
        <v>14822</v>
      </c>
      <c r="M2282" s="31"/>
      <c r="N2282" s="33" t="e">
        <f>MOD(Rapportage!H2282-Rapportage!F2282,1)-P2282</f>
        <v>#VALUE!</v>
      </c>
      <c r="O2282" s="31" t="str">
        <f>IF(Rapportage!G2282="","",Rapportage!G2282-Rapportage!E2282)</f>
        <v/>
      </c>
      <c r="P2282" s="35" t="str">
        <f>IF(Rapportage!K2282="","",(Rapportage!K2282*60)/1440)</f>
        <v/>
      </c>
      <c r="Q2282" s="40" t="str">
        <f>IF(O2282=1,1-((Rapportage!F1471-$X$2)),"")</f>
        <v/>
      </c>
      <c r="R2282" s="40" t="str">
        <f t="shared" si="218"/>
        <v/>
      </c>
      <c r="S2282" s="35" t="str">
        <f>IF(OR(O2282=1,Rapportage!H2282&lt;$X$3),IF(Rapportage!H2282&lt;"00:01","",(Rapportage!H2282-$X$2)),"")</f>
        <v/>
      </c>
      <c r="T2282" s="36" t="str">
        <f t="shared" si="220"/>
        <v/>
      </c>
      <c r="U2282" s="41" t="str">
        <f t="shared" si="221"/>
        <v/>
      </c>
      <c r="V2282" s="36" t="str">
        <f t="shared" si="222"/>
        <v/>
      </c>
      <c r="W2282" s="36" t="str">
        <f t="shared" si="223"/>
        <v/>
      </c>
      <c r="X2282" s="31"/>
      <c r="Y2282" s="31"/>
      <c r="Z2282" s="31" t="s">
        <v>12104</v>
      </c>
      <c r="AA2282" s="31">
        <v>2281</v>
      </c>
      <c r="AB2282" s="31"/>
      <c r="AC2282" s="31"/>
      <c r="AD2282" s="31"/>
      <c r="AE2282" s="31"/>
      <c r="AF2282" s="31"/>
    </row>
    <row r="2283" spans="1:32">
      <c r="A2283" s="31" t="str">
        <f>IF((Rapportage!A2283)="","",_xlfn.CONCAT(REPT("0",4-LEN(Rapportage!A2283)),Rapportage!A2283))</f>
        <v/>
      </c>
      <c r="B2283" s="31" t="s">
        <v>6852</v>
      </c>
      <c r="C2283" s="31" t="str">
        <f>IF((Rapportage!C2283)="","",_xlfn.CONCAT(REPT("0",10-LEN(Rapportage!C2283)),Rapportage!C2283))</f>
        <v/>
      </c>
      <c r="D2283" s="31" t="s">
        <v>6853</v>
      </c>
      <c r="E2283" s="31" t="s">
        <v>19864</v>
      </c>
      <c r="F2283" s="31" t="s">
        <v>17342</v>
      </c>
      <c r="G2283" s="31" t="s">
        <v>6854</v>
      </c>
      <c r="H2283" s="31" t="s">
        <v>12105</v>
      </c>
      <c r="I2283" s="31">
        <v>1766</v>
      </c>
      <c r="J2283" s="31" t="e">
        <f ca="1">IF(($AB$2-$AA$2) &gt;= 0,IF(LEN(TEXT((V2283)*100,"00000"))=3,_xlfn.CONCAT(0,TEXT((V2283)*100,"00000")),TEXT((V2283)*100,"00000")),empty)</f>
        <v>#NAME?</v>
      </c>
      <c r="K2283" s="31" t="str">
        <f t="shared" si="219"/>
        <v/>
      </c>
      <c r="L2283" s="31" t="s">
        <v>14823</v>
      </c>
      <c r="M2283" s="31"/>
      <c r="N2283" s="33" t="e">
        <f>MOD(Rapportage!H2283-Rapportage!F2283,1)-P2283</f>
        <v>#VALUE!</v>
      </c>
      <c r="O2283" s="31" t="str">
        <f>IF(Rapportage!G2283="","",Rapportage!G2283-Rapportage!E2283)</f>
        <v/>
      </c>
      <c r="P2283" s="35" t="str">
        <f>IF(Rapportage!K2283="","",(Rapportage!K2283*60)/1440)</f>
        <v/>
      </c>
      <c r="Q2283" s="40" t="str">
        <f>IF(O2283=1,1-((Rapportage!F1472-$X$2)),"")</f>
        <v/>
      </c>
      <c r="R2283" s="40" t="str">
        <f t="shared" si="218"/>
        <v/>
      </c>
      <c r="S2283" s="35" t="str">
        <f>IF(OR(O2283=1,Rapportage!H2283&lt;$X$3),IF(Rapportage!H2283&lt;"00:01","",(Rapportage!H2283-$X$2)),"")</f>
        <v/>
      </c>
      <c r="T2283" s="36" t="str">
        <f t="shared" si="220"/>
        <v/>
      </c>
      <c r="U2283" s="41" t="str">
        <f t="shared" si="221"/>
        <v/>
      </c>
      <c r="V2283" s="36" t="str">
        <f t="shared" si="222"/>
        <v/>
      </c>
      <c r="W2283" s="36" t="str">
        <f t="shared" si="223"/>
        <v/>
      </c>
      <c r="X2283" s="31"/>
      <c r="Y2283" s="31"/>
      <c r="Z2283" s="31" t="s">
        <v>12106</v>
      </c>
      <c r="AA2283" s="31">
        <v>2282</v>
      </c>
      <c r="AB2283" s="31"/>
      <c r="AC2283" s="31"/>
      <c r="AD2283" s="31"/>
      <c r="AE2283" s="31"/>
      <c r="AF2283" s="31"/>
    </row>
    <row r="2284" spans="1:32">
      <c r="A2284" s="31" t="str">
        <f>IF((Rapportage!A2284)="","",_xlfn.CONCAT(REPT("0",4-LEN(Rapportage!A2284)),Rapportage!A2284))</f>
        <v/>
      </c>
      <c r="B2284" s="31" t="s">
        <v>6855</v>
      </c>
      <c r="C2284" s="31" t="str">
        <f>IF((Rapportage!C2284)="","",_xlfn.CONCAT(REPT("0",10-LEN(Rapportage!C2284)),Rapportage!C2284))</f>
        <v/>
      </c>
      <c r="D2284" s="31" t="s">
        <v>6856</v>
      </c>
      <c r="E2284" s="31" t="s">
        <v>19865</v>
      </c>
      <c r="F2284" s="31" t="s">
        <v>17343</v>
      </c>
      <c r="G2284" s="31" t="s">
        <v>6857</v>
      </c>
      <c r="H2284" s="31" t="s">
        <v>12107</v>
      </c>
      <c r="I2284" s="31">
        <v>1766</v>
      </c>
      <c r="J2284" s="31" t="e">
        <f ca="1">IF(($AB$2-$AA$2) &gt;= 0,IF(LEN(TEXT((V2284)*100,"00000"))=3,_xlfn.CONCAT(0,TEXT((V2284)*100,"00000")),TEXT((V2284)*100,"00000")),empty)</f>
        <v>#NAME?</v>
      </c>
      <c r="K2284" s="31" t="str">
        <f t="shared" si="219"/>
        <v/>
      </c>
      <c r="L2284" s="31" t="s">
        <v>14824</v>
      </c>
      <c r="M2284" s="31"/>
      <c r="N2284" s="33" t="e">
        <f>MOD(Rapportage!H2284-Rapportage!F2284,1)-P2284</f>
        <v>#VALUE!</v>
      </c>
      <c r="O2284" s="31" t="str">
        <f>IF(Rapportage!G2284="","",Rapportage!G2284-Rapportage!E2284)</f>
        <v/>
      </c>
      <c r="P2284" s="35" t="str">
        <f>IF(Rapportage!K2284="","",(Rapportage!K2284*60)/1440)</f>
        <v/>
      </c>
      <c r="Q2284" s="40" t="str">
        <f>IF(O2284=1,1-((Rapportage!F1473-$X$2)),"")</f>
        <v/>
      </c>
      <c r="R2284" s="40" t="str">
        <f t="shared" si="218"/>
        <v/>
      </c>
      <c r="S2284" s="35" t="str">
        <f>IF(OR(O2284=1,Rapportage!H2284&lt;$X$3),IF(Rapportage!H2284&lt;"00:01","",(Rapportage!H2284-$X$2)),"")</f>
        <v/>
      </c>
      <c r="T2284" s="36" t="str">
        <f t="shared" si="220"/>
        <v/>
      </c>
      <c r="U2284" s="41" t="str">
        <f t="shared" si="221"/>
        <v/>
      </c>
      <c r="V2284" s="36" t="str">
        <f t="shared" si="222"/>
        <v/>
      </c>
      <c r="W2284" s="36" t="str">
        <f t="shared" si="223"/>
        <v/>
      </c>
      <c r="X2284" s="31"/>
      <c r="Y2284" s="31"/>
      <c r="Z2284" s="31" t="s">
        <v>12108</v>
      </c>
      <c r="AA2284" s="31">
        <v>2283</v>
      </c>
      <c r="AB2284" s="31"/>
      <c r="AC2284" s="31"/>
      <c r="AD2284" s="31"/>
      <c r="AE2284" s="31"/>
      <c r="AF2284" s="31"/>
    </row>
    <row r="2285" spans="1:32">
      <c r="A2285" s="31" t="str">
        <f>IF((Rapportage!A2285)="","",_xlfn.CONCAT(REPT("0",4-LEN(Rapportage!A2285)),Rapportage!A2285))</f>
        <v/>
      </c>
      <c r="B2285" s="31" t="s">
        <v>6858</v>
      </c>
      <c r="C2285" s="31" t="str">
        <f>IF((Rapportage!C2285)="","",_xlfn.CONCAT(REPT("0",10-LEN(Rapportage!C2285)),Rapportage!C2285))</f>
        <v/>
      </c>
      <c r="D2285" s="31" t="s">
        <v>6859</v>
      </c>
      <c r="E2285" s="31" t="s">
        <v>19866</v>
      </c>
      <c r="F2285" s="31" t="s">
        <v>17344</v>
      </c>
      <c r="G2285" s="31" t="s">
        <v>6860</v>
      </c>
      <c r="H2285" s="31" t="s">
        <v>12109</v>
      </c>
      <c r="I2285" s="31">
        <v>1766</v>
      </c>
      <c r="J2285" s="31" t="e">
        <f ca="1">IF(($AB$2-$AA$2) &gt;= 0,IF(LEN(TEXT((V2285)*100,"00000"))=3,_xlfn.CONCAT(0,TEXT((V2285)*100,"00000")),TEXT((V2285)*100,"00000")),empty)</f>
        <v>#NAME?</v>
      </c>
      <c r="K2285" s="31" t="str">
        <f t="shared" si="219"/>
        <v/>
      </c>
      <c r="L2285" s="31" t="s">
        <v>14825</v>
      </c>
      <c r="M2285" s="31"/>
      <c r="N2285" s="33" t="e">
        <f>MOD(Rapportage!H2285-Rapportage!F2285,1)-P2285</f>
        <v>#VALUE!</v>
      </c>
      <c r="O2285" s="31" t="str">
        <f>IF(Rapportage!G2285="","",Rapportage!G2285-Rapportage!E2285)</f>
        <v/>
      </c>
      <c r="P2285" s="35" t="str">
        <f>IF(Rapportage!K2285="","",(Rapportage!K2285*60)/1440)</f>
        <v/>
      </c>
      <c r="Q2285" s="40" t="str">
        <f>IF(O2285=1,1-((Rapportage!F1474-$X$2)),"")</f>
        <v/>
      </c>
      <c r="R2285" s="40" t="str">
        <f t="shared" si="218"/>
        <v/>
      </c>
      <c r="S2285" s="35" t="str">
        <f>IF(OR(O2285=1,Rapportage!H2285&lt;$X$3),IF(Rapportage!H2285&lt;"00:01","",(Rapportage!H2285-$X$2)),"")</f>
        <v/>
      </c>
      <c r="T2285" s="36" t="str">
        <f t="shared" si="220"/>
        <v/>
      </c>
      <c r="U2285" s="41" t="str">
        <f t="shared" si="221"/>
        <v/>
      </c>
      <c r="V2285" s="36" t="str">
        <f t="shared" si="222"/>
        <v/>
      </c>
      <c r="W2285" s="36" t="str">
        <f t="shared" si="223"/>
        <v/>
      </c>
      <c r="X2285" s="31"/>
      <c r="Y2285" s="31"/>
      <c r="Z2285" s="31" t="s">
        <v>12110</v>
      </c>
      <c r="AA2285" s="31">
        <v>2284</v>
      </c>
      <c r="AB2285" s="31"/>
      <c r="AC2285" s="31"/>
      <c r="AD2285" s="31"/>
      <c r="AE2285" s="31"/>
      <c r="AF2285" s="31"/>
    </row>
    <row r="2286" spans="1:32">
      <c r="A2286" s="31" t="str">
        <f>IF((Rapportage!A2286)="","",_xlfn.CONCAT(REPT("0",4-LEN(Rapportage!A2286)),Rapportage!A2286))</f>
        <v/>
      </c>
      <c r="B2286" s="31" t="s">
        <v>6861</v>
      </c>
      <c r="C2286" s="31" t="str">
        <f>IF((Rapportage!C2286)="","",_xlfn.CONCAT(REPT("0",10-LEN(Rapportage!C2286)),Rapportage!C2286))</f>
        <v/>
      </c>
      <c r="D2286" s="31" t="s">
        <v>6862</v>
      </c>
      <c r="E2286" s="31" t="s">
        <v>19867</v>
      </c>
      <c r="F2286" s="31" t="s">
        <v>17345</v>
      </c>
      <c r="G2286" s="31" t="s">
        <v>6863</v>
      </c>
      <c r="H2286" s="31" t="s">
        <v>12111</v>
      </c>
      <c r="I2286" s="31">
        <v>1766</v>
      </c>
      <c r="J2286" s="31" t="e">
        <f ca="1">IF(($AB$2-$AA$2) &gt;= 0,IF(LEN(TEXT((V2286)*100,"00000"))=3,_xlfn.CONCAT(0,TEXT((V2286)*100,"00000")),TEXT((V2286)*100,"00000")),empty)</f>
        <v>#NAME?</v>
      </c>
      <c r="K2286" s="31" t="str">
        <f t="shared" si="219"/>
        <v/>
      </c>
      <c r="L2286" s="31" t="s">
        <v>14826</v>
      </c>
      <c r="M2286" s="31"/>
      <c r="N2286" s="33" t="e">
        <f>MOD(Rapportage!H2286-Rapportage!F2286,1)-P2286</f>
        <v>#VALUE!</v>
      </c>
      <c r="O2286" s="31" t="str">
        <f>IF(Rapportage!G2286="","",Rapportage!G2286-Rapportage!E2286)</f>
        <v/>
      </c>
      <c r="P2286" s="35" t="str">
        <f>IF(Rapportage!K2286="","",(Rapportage!K2286*60)/1440)</f>
        <v/>
      </c>
      <c r="Q2286" s="40" t="str">
        <f>IF(O2286=1,1-((Rapportage!F1475-$X$2)),"")</f>
        <v/>
      </c>
      <c r="R2286" s="40" t="str">
        <f t="shared" si="218"/>
        <v/>
      </c>
      <c r="S2286" s="35" t="str">
        <f>IF(OR(O2286=1,Rapportage!H2286&lt;$X$3),IF(Rapportage!H2286&lt;"00:01","",(Rapportage!H2286-$X$2)),"")</f>
        <v/>
      </c>
      <c r="T2286" s="36" t="str">
        <f t="shared" si="220"/>
        <v/>
      </c>
      <c r="U2286" s="41" t="str">
        <f t="shared" si="221"/>
        <v/>
      </c>
      <c r="V2286" s="36" t="str">
        <f t="shared" si="222"/>
        <v/>
      </c>
      <c r="W2286" s="36" t="str">
        <f t="shared" si="223"/>
        <v/>
      </c>
      <c r="X2286" s="31"/>
      <c r="Y2286" s="31"/>
      <c r="Z2286" s="31" t="s">
        <v>12112</v>
      </c>
      <c r="AA2286" s="31">
        <v>2285</v>
      </c>
      <c r="AB2286" s="31"/>
      <c r="AC2286" s="31"/>
      <c r="AD2286" s="31"/>
      <c r="AE2286" s="31"/>
      <c r="AF2286" s="31"/>
    </row>
    <row r="2287" spans="1:32">
      <c r="A2287" s="31" t="str">
        <f>IF((Rapportage!A2287)="","",_xlfn.CONCAT(REPT("0",4-LEN(Rapportage!A2287)),Rapportage!A2287))</f>
        <v/>
      </c>
      <c r="B2287" s="31" t="s">
        <v>6864</v>
      </c>
      <c r="C2287" s="31" t="str">
        <f>IF((Rapportage!C2287)="","",_xlfn.CONCAT(REPT("0",10-LEN(Rapportage!C2287)),Rapportage!C2287))</f>
        <v/>
      </c>
      <c r="D2287" s="31" t="s">
        <v>6865</v>
      </c>
      <c r="E2287" s="31" t="s">
        <v>19868</v>
      </c>
      <c r="F2287" s="31" t="s">
        <v>17346</v>
      </c>
      <c r="G2287" s="31" t="s">
        <v>6866</v>
      </c>
      <c r="H2287" s="31" t="s">
        <v>12113</v>
      </c>
      <c r="I2287" s="31">
        <v>1766</v>
      </c>
      <c r="J2287" s="31" t="e">
        <f ca="1">IF(($AB$2-$AA$2) &gt;= 0,IF(LEN(TEXT((V2287)*100,"00000"))=3,_xlfn.CONCAT(0,TEXT((V2287)*100,"00000")),TEXT((V2287)*100,"00000")),empty)</f>
        <v>#NAME?</v>
      </c>
      <c r="K2287" s="31" t="str">
        <f t="shared" si="219"/>
        <v/>
      </c>
      <c r="L2287" s="31" t="s">
        <v>14827</v>
      </c>
      <c r="M2287" s="31"/>
      <c r="N2287" s="33" t="e">
        <f>MOD(Rapportage!H2287-Rapportage!F2287,1)-P2287</f>
        <v>#VALUE!</v>
      </c>
      <c r="O2287" s="31" t="str">
        <f>IF(Rapportage!G2287="","",Rapportage!G2287-Rapportage!E2287)</f>
        <v/>
      </c>
      <c r="P2287" s="35" t="str">
        <f>IF(Rapportage!K2287="","",(Rapportage!K2287*60)/1440)</f>
        <v/>
      </c>
      <c r="Q2287" s="40" t="str">
        <f>IF(O2287=1,1-((Rapportage!F1476-$X$2)),"")</f>
        <v/>
      </c>
      <c r="R2287" s="40" t="str">
        <f t="shared" si="218"/>
        <v/>
      </c>
      <c r="S2287" s="35" t="str">
        <f>IF(OR(O2287=1,Rapportage!H2287&lt;$X$3),IF(Rapportage!H2287&lt;"00:01","",(Rapportage!H2287-$X$2)),"")</f>
        <v/>
      </c>
      <c r="T2287" s="36" t="str">
        <f t="shared" si="220"/>
        <v/>
      </c>
      <c r="U2287" s="41" t="str">
        <f t="shared" si="221"/>
        <v/>
      </c>
      <c r="V2287" s="36" t="str">
        <f t="shared" si="222"/>
        <v/>
      </c>
      <c r="W2287" s="36" t="str">
        <f t="shared" si="223"/>
        <v/>
      </c>
      <c r="X2287" s="31"/>
      <c r="Y2287" s="31"/>
      <c r="Z2287" s="31" t="s">
        <v>12114</v>
      </c>
      <c r="AA2287" s="31">
        <v>2286</v>
      </c>
      <c r="AB2287" s="31"/>
      <c r="AC2287" s="31"/>
      <c r="AD2287" s="31"/>
      <c r="AE2287" s="31"/>
      <c r="AF2287" s="31"/>
    </row>
    <row r="2288" spans="1:32">
      <c r="A2288" s="31" t="str">
        <f>IF((Rapportage!A2288)="","",_xlfn.CONCAT(REPT("0",4-LEN(Rapportage!A2288)),Rapportage!A2288))</f>
        <v/>
      </c>
      <c r="B2288" s="31" t="s">
        <v>6867</v>
      </c>
      <c r="C2288" s="31" t="str">
        <f>IF((Rapportage!C2288)="","",_xlfn.CONCAT(REPT("0",10-LEN(Rapportage!C2288)),Rapportage!C2288))</f>
        <v/>
      </c>
      <c r="D2288" s="31" t="s">
        <v>6868</v>
      </c>
      <c r="E2288" s="31" t="s">
        <v>19869</v>
      </c>
      <c r="F2288" s="31" t="s">
        <v>17347</v>
      </c>
      <c r="G2288" s="31" t="s">
        <v>6869</v>
      </c>
      <c r="H2288" s="31" t="s">
        <v>12115</v>
      </c>
      <c r="I2288" s="31">
        <v>1766</v>
      </c>
      <c r="J2288" s="31" t="e">
        <f ca="1">IF(($AB$2-$AA$2) &gt;= 0,IF(LEN(TEXT((V2288)*100,"00000"))=3,_xlfn.CONCAT(0,TEXT((V2288)*100,"00000")),TEXT((V2288)*100,"00000")),empty)</f>
        <v>#NAME?</v>
      </c>
      <c r="K2288" s="31" t="str">
        <f t="shared" si="219"/>
        <v/>
      </c>
      <c r="L2288" s="31" t="s">
        <v>14828</v>
      </c>
      <c r="M2288" s="31"/>
      <c r="N2288" s="33" t="e">
        <f>MOD(Rapportage!H2288-Rapportage!F2288,1)-P2288</f>
        <v>#VALUE!</v>
      </c>
      <c r="O2288" s="31" t="str">
        <f>IF(Rapportage!G2288="","",Rapportage!G2288-Rapportage!E2288)</f>
        <v/>
      </c>
      <c r="P2288" s="35" t="str">
        <f>IF(Rapportage!K2288="","",(Rapportage!K2288*60)/1440)</f>
        <v/>
      </c>
      <c r="Q2288" s="40" t="str">
        <f>IF(O2288=1,1-((Rapportage!F1477-$X$2)),"")</f>
        <v/>
      </c>
      <c r="R2288" s="40" t="str">
        <f t="shared" si="218"/>
        <v/>
      </c>
      <c r="S2288" s="35" t="str">
        <f>IF(OR(O2288=1,Rapportage!H2288&lt;$X$3),IF(Rapportage!H2288&lt;"00:01","",(Rapportage!H2288-$X$2)),"")</f>
        <v/>
      </c>
      <c r="T2288" s="36" t="str">
        <f t="shared" si="220"/>
        <v/>
      </c>
      <c r="U2288" s="41" t="str">
        <f t="shared" si="221"/>
        <v/>
      </c>
      <c r="V2288" s="36" t="str">
        <f t="shared" si="222"/>
        <v/>
      </c>
      <c r="W2288" s="36" t="str">
        <f t="shared" si="223"/>
        <v/>
      </c>
      <c r="X2288" s="31"/>
      <c r="Y2288" s="31"/>
      <c r="Z2288" s="31" t="s">
        <v>12116</v>
      </c>
      <c r="AA2288" s="31">
        <v>2287</v>
      </c>
      <c r="AB2288" s="31"/>
      <c r="AC2288" s="31"/>
      <c r="AD2288" s="31"/>
      <c r="AE2288" s="31"/>
      <c r="AF2288" s="31"/>
    </row>
    <row r="2289" spans="1:32">
      <c r="A2289" s="31" t="str">
        <f>IF((Rapportage!A2289)="","",_xlfn.CONCAT(REPT("0",4-LEN(Rapportage!A2289)),Rapportage!A2289))</f>
        <v/>
      </c>
      <c r="B2289" s="31" t="s">
        <v>6870</v>
      </c>
      <c r="C2289" s="31" t="str">
        <f>IF((Rapportage!C2289)="","",_xlfn.CONCAT(REPT("0",10-LEN(Rapportage!C2289)),Rapportage!C2289))</f>
        <v/>
      </c>
      <c r="D2289" s="31" t="s">
        <v>6871</v>
      </c>
      <c r="E2289" s="31" t="s">
        <v>19870</v>
      </c>
      <c r="F2289" s="31" t="s">
        <v>17348</v>
      </c>
      <c r="G2289" s="31" t="s">
        <v>6872</v>
      </c>
      <c r="H2289" s="31" t="s">
        <v>12117</v>
      </c>
      <c r="I2289" s="31">
        <v>1766</v>
      </c>
      <c r="J2289" s="31" t="e">
        <f ca="1">IF(($AB$2-$AA$2) &gt;= 0,IF(LEN(TEXT((V2289)*100,"00000"))=3,_xlfn.CONCAT(0,TEXT((V2289)*100,"00000")),TEXT((V2289)*100,"00000")),empty)</f>
        <v>#NAME?</v>
      </c>
      <c r="K2289" s="31" t="str">
        <f t="shared" si="219"/>
        <v/>
      </c>
      <c r="L2289" s="31" t="s">
        <v>14829</v>
      </c>
      <c r="M2289" s="31"/>
      <c r="N2289" s="33" t="e">
        <f>MOD(Rapportage!H2289-Rapportage!F2289,1)-P2289</f>
        <v>#VALUE!</v>
      </c>
      <c r="O2289" s="31" t="str">
        <f>IF(Rapportage!G2289="","",Rapportage!G2289-Rapportage!E2289)</f>
        <v/>
      </c>
      <c r="P2289" s="35" t="str">
        <f>IF(Rapportage!K2289="","",(Rapportage!K2289*60)/1440)</f>
        <v/>
      </c>
      <c r="Q2289" s="40" t="str">
        <f>IF(O2289=1,1-((Rapportage!F1478-$X$2)),"")</f>
        <v/>
      </c>
      <c r="R2289" s="40" t="str">
        <f t="shared" si="218"/>
        <v/>
      </c>
      <c r="S2289" s="35" t="str">
        <f>IF(OR(O2289=1,Rapportage!H2289&lt;$X$3),IF(Rapportage!H2289&lt;"00:01","",(Rapportage!H2289-$X$2)),"")</f>
        <v/>
      </c>
      <c r="T2289" s="36" t="str">
        <f t="shared" si="220"/>
        <v/>
      </c>
      <c r="U2289" s="41" t="str">
        <f t="shared" si="221"/>
        <v/>
      </c>
      <c r="V2289" s="36" t="str">
        <f t="shared" si="222"/>
        <v/>
      </c>
      <c r="W2289" s="36" t="str">
        <f t="shared" si="223"/>
        <v/>
      </c>
      <c r="X2289" s="31"/>
      <c r="Y2289" s="31"/>
      <c r="Z2289" s="31" t="s">
        <v>12118</v>
      </c>
      <c r="AA2289" s="31">
        <v>2288</v>
      </c>
      <c r="AB2289" s="31"/>
      <c r="AC2289" s="31"/>
      <c r="AD2289" s="31"/>
      <c r="AE2289" s="31"/>
      <c r="AF2289" s="31"/>
    </row>
    <row r="2290" spans="1:32">
      <c r="A2290" s="31" t="str">
        <f>IF((Rapportage!A2290)="","",_xlfn.CONCAT(REPT("0",4-LEN(Rapportage!A2290)),Rapportage!A2290))</f>
        <v/>
      </c>
      <c r="B2290" s="31" t="s">
        <v>6873</v>
      </c>
      <c r="C2290" s="31" t="str">
        <f>IF((Rapportage!C2290)="","",_xlfn.CONCAT(REPT("0",10-LEN(Rapportage!C2290)),Rapportage!C2290))</f>
        <v/>
      </c>
      <c r="D2290" s="31" t="s">
        <v>6874</v>
      </c>
      <c r="E2290" s="31" t="s">
        <v>19871</v>
      </c>
      <c r="F2290" s="31" t="s">
        <v>17349</v>
      </c>
      <c r="G2290" s="31" t="s">
        <v>6875</v>
      </c>
      <c r="H2290" s="31" t="s">
        <v>12119</v>
      </c>
      <c r="I2290" s="31">
        <v>1766</v>
      </c>
      <c r="J2290" s="31" t="e">
        <f ca="1">IF(($AB$2-$AA$2) &gt;= 0,IF(LEN(TEXT((V2290)*100,"00000"))=3,_xlfn.CONCAT(0,TEXT((V2290)*100,"00000")),TEXT((V2290)*100,"00000")),empty)</f>
        <v>#NAME?</v>
      </c>
      <c r="K2290" s="31" t="str">
        <f t="shared" si="219"/>
        <v/>
      </c>
      <c r="L2290" s="31" t="s">
        <v>14830</v>
      </c>
      <c r="M2290" s="31"/>
      <c r="N2290" s="33" t="e">
        <f>MOD(Rapportage!H2290-Rapportage!F2290,1)-P2290</f>
        <v>#VALUE!</v>
      </c>
      <c r="O2290" s="31" t="str">
        <f>IF(Rapportage!G2290="","",Rapportage!G2290-Rapportage!E2290)</f>
        <v/>
      </c>
      <c r="P2290" s="35" t="str">
        <f>IF(Rapportage!K2290="","",(Rapportage!K2290*60)/1440)</f>
        <v/>
      </c>
      <c r="Q2290" s="40" t="str">
        <f>IF(O2290=1,1-((Rapportage!F1479-$X$2)),"")</f>
        <v/>
      </c>
      <c r="R2290" s="40" t="str">
        <f t="shared" si="218"/>
        <v/>
      </c>
      <c r="S2290" s="35" t="str">
        <f>IF(OR(O2290=1,Rapportage!H2290&lt;$X$3),IF(Rapportage!H2290&lt;"00:01","",(Rapportage!H2290-$X$2)),"")</f>
        <v/>
      </c>
      <c r="T2290" s="36" t="str">
        <f t="shared" si="220"/>
        <v/>
      </c>
      <c r="U2290" s="41" t="str">
        <f t="shared" si="221"/>
        <v/>
      </c>
      <c r="V2290" s="36" t="str">
        <f t="shared" si="222"/>
        <v/>
      </c>
      <c r="W2290" s="36" t="str">
        <f t="shared" si="223"/>
        <v/>
      </c>
      <c r="X2290" s="31"/>
      <c r="Y2290" s="31"/>
      <c r="Z2290" s="31" t="s">
        <v>12120</v>
      </c>
      <c r="AA2290" s="31">
        <v>2289</v>
      </c>
      <c r="AB2290" s="31"/>
      <c r="AC2290" s="31"/>
      <c r="AD2290" s="31"/>
      <c r="AE2290" s="31"/>
      <c r="AF2290" s="31"/>
    </row>
    <row r="2291" spans="1:32">
      <c r="A2291" s="31" t="str">
        <f>IF((Rapportage!A2291)="","",_xlfn.CONCAT(REPT("0",4-LEN(Rapportage!A2291)),Rapportage!A2291))</f>
        <v/>
      </c>
      <c r="B2291" s="31" t="s">
        <v>6876</v>
      </c>
      <c r="C2291" s="31" t="str">
        <f>IF((Rapportage!C2291)="","",_xlfn.CONCAT(REPT("0",10-LEN(Rapportage!C2291)),Rapportage!C2291))</f>
        <v/>
      </c>
      <c r="D2291" s="31" t="s">
        <v>6877</v>
      </c>
      <c r="E2291" s="31" t="s">
        <v>19872</v>
      </c>
      <c r="F2291" s="31" t="s">
        <v>17350</v>
      </c>
      <c r="G2291" s="31" t="s">
        <v>6878</v>
      </c>
      <c r="H2291" s="31" t="s">
        <v>12121</v>
      </c>
      <c r="I2291" s="31">
        <v>1766</v>
      </c>
      <c r="J2291" s="31" t="e">
        <f ca="1">IF(($AB$2-$AA$2) &gt;= 0,IF(LEN(TEXT((V2291)*100,"00000"))=3,_xlfn.CONCAT(0,TEXT((V2291)*100,"00000")),TEXT((V2291)*100,"00000")),empty)</f>
        <v>#NAME?</v>
      </c>
      <c r="K2291" s="31" t="str">
        <f t="shared" si="219"/>
        <v/>
      </c>
      <c r="L2291" s="31" t="s">
        <v>14831</v>
      </c>
      <c r="M2291" s="31"/>
      <c r="N2291" s="33" t="e">
        <f>MOD(Rapportage!H2291-Rapportage!F2291,1)-P2291</f>
        <v>#VALUE!</v>
      </c>
      <c r="O2291" s="31" t="str">
        <f>IF(Rapportage!G2291="","",Rapportage!G2291-Rapportage!E2291)</f>
        <v/>
      </c>
      <c r="P2291" s="35" t="str">
        <f>IF(Rapportage!K2291="","",(Rapportage!K2291*60)/1440)</f>
        <v/>
      </c>
      <c r="Q2291" s="40" t="str">
        <f>IF(O2291=1,1-((Rapportage!F1480-$X$2)),"")</f>
        <v/>
      </c>
      <c r="R2291" s="40" t="str">
        <f t="shared" si="218"/>
        <v/>
      </c>
      <c r="S2291" s="35" t="str">
        <f>IF(OR(O2291=1,Rapportage!H2291&lt;$X$3),IF(Rapportage!H2291&lt;"00:01","",(Rapportage!H2291-$X$2)),"")</f>
        <v/>
      </c>
      <c r="T2291" s="36" t="str">
        <f t="shared" si="220"/>
        <v/>
      </c>
      <c r="U2291" s="41" t="str">
        <f t="shared" si="221"/>
        <v/>
      </c>
      <c r="V2291" s="36" t="str">
        <f t="shared" si="222"/>
        <v/>
      </c>
      <c r="W2291" s="36" t="str">
        <f t="shared" si="223"/>
        <v/>
      </c>
      <c r="X2291" s="31"/>
      <c r="Y2291" s="31"/>
      <c r="Z2291" s="31" t="s">
        <v>12122</v>
      </c>
      <c r="AA2291" s="31">
        <v>2290</v>
      </c>
      <c r="AB2291" s="31"/>
      <c r="AC2291" s="31"/>
      <c r="AD2291" s="31"/>
      <c r="AE2291" s="31"/>
      <c r="AF2291" s="31"/>
    </row>
    <row r="2292" spans="1:32">
      <c r="A2292" s="31" t="str">
        <f>IF((Rapportage!A2292)="","",_xlfn.CONCAT(REPT("0",4-LEN(Rapportage!A2292)),Rapportage!A2292))</f>
        <v/>
      </c>
      <c r="B2292" s="31" t="s">
        <v>6879</v>
      </c>
      <c r="C2292" s="31" t="str">
        <f>IF((Rapportage!C2292)="","",_xlfn.CONCAT(REPT("0",10-LEN(Rapportage!C2292)),Rapportage!C2292))</f>
        <v/>
      </c>
      <c r="D2292" s="31" t="s">
        <v>6880</v>
      </c>
      <c r="E2292" s="31" t="s">
        <v>19873</v>
      </c>
      <c r="F2292" s="31" t="s">
        <v>17351</v>
      </c>
      <c r="G2292" s="31" t="s">
        <v>6881</v>
      </c>
      <c r="H2292" s="31" t="s">
        <v>12123</v>
      </c>
      <c r="I2292" s="31">
        <v>1766</v>
      </c>
      <c r="J2292" s="31" t="e">
        <f ca="1">IF(($AB$2-$AA$2) &gt;= 0,IF(LEN(TEXT((V2292)*100,"00000"))=3,_xlfn.CONCAT(0,TEXT((V2292)*100,"00000")),TEXT((V2292)*100,"00000")),empty)</f>
        <v>#NAME?</v>
      </c>
      <c r="K2292" s="31" t="str">
        <f t="shared" si="219"/>
        <v/>
      </c>
      <c r="L2292" s="31" t="s">
        <v>14832</v>
      </c>
      <c r="M2292" s="31"/>
      <c r="N2292" s="33" t="e">
        <f>MOD(Rapportage!H2292-Rapportage!F2292,1)-P2292</f>
        <v>#VALUE!</v>
      </c>
      <c r="O2292" s="31" t="str">
        <f>IF(Rapportage!G2292="","",Rapportage!G2292-Rapportage!E2292)</f>
        <v/>
      </c>
      <c r="P2292" s="35" t="str">
        <f>IF(Rapportage!K2292="","",(Rapportage!K2292*60)/1440)</f>
        <v/>
      </c>
      <c r="Q2292" s="40" t="str">
        <f>IF(O2292=1,1-((Rapportage!F1481-$X$2)),"")</f>
        <v/>
      </c>
      <c r="R2292" s="40" t="str">
        <f t="shared" si="218"/>
        <v/>
      </c>
      <c r="S2292" s="35" t="str">
        <f>IF(OR(O2292=1,Rapportage!H2292&lt;$X$3),IF(Rapportage!H2292&lt;"00:01","",(Rapportage!H2292-$X$2)),"")</f>
        <v/>
      </c>
      <c r="T2292" s="36" t="str">
        <f t="shared" si="220"/>
        <v/>
      </c>
      <c r="U2292" s="41" t="str">
        <f t="shared" si="221"/>
        <v/>
      </c>
      <c r="V2292" s="36" t="str">
        <f t="shared" si="222"/>
        <v/>
      </c>
      <c r="W2292" s="36" t="str">
        <f t="shared" si="223"/>
        <v/>
      </c>
      <c r="X2292" s="31"/>
      <c r="Y2292" s="31"/>
      <c r="Z2292" s="31" t="s">
        <v>12124</v>
      </c>
      <c r="AA2292" s="31">
        <v>2291</v>
      </c>
      <c r="AB2292" s="31"/>
      <c r="AC2292" s="31"/>
      <c r="AD2292" s="31"/>
      <c r="AE2292" s="31"/>
      <c r="AF2292" s="31"/>
    </row>
    <row r="2293" spans="1:32">
      <c r="A2293" s="31" t="str">
        <f>IF((Rapportage!A2293)="","",_xlfn.CONCAT(REPT("0",4-LEN(Rapportage!A2293)),Rapportage!A2293))</f>
        <v/>
      </c>
      <c r="B2293" s="31" t="s">
        <v>6882</v>
      </c>
      <c r="C2293" s="31" t="str">
        <f>IF((Rapportage!C2293)="","",_xlfn.CONCAT(REPT("0",10-LEN(Rapportage!C2293)),Rapportage!C2293))</f>
        <v/>
      </c>
      <c r="D2293" s="31" t="s">
        <v>6883</v>
      </c>
      <c r="E2293" s="31" t="s">
        <v>19874</v>
      </c>
      <c r="F2293" s="31" t="s">
        <v>17352</v>
      </c>
      <c r="G2293" s="31" t="s">
        <v>6884</v>
      </c>
      <c r="H2293" s="31" t="s">
        <v>12125</v>
      </c>
      <c r="I2293" s="31">
        <v>1766</v>
      </c>
      <c r="J2293" s="31" t="e">
        <f ca="1">IF(($AB$2-$AA$2) &gt;= 0,IF(LEN(TEXT((V2293)*100,"00000"))=3,_xlfn.CONCAT(0,TEXT((V2293)*100,"00000")),TEXT((V2293)*100,"00000")),empty)</f>
        <v>#NAME?</v>
      </c>
      <c r="K2293" s="31" t="str">
        <f t="shared" si="219"/>
        <v/>
      </c>
      <c r="L2293" s="31" t="s">
        <v>14833</v>
      </c>
      <c r="M2293" s="31"/>
      <c r="N2293" s="33" t="e">
        <f>MOD(Rapportage!H2293-Rapportage!F2293,1)-P2293</f>
        <v>#VALUE!</v>
      </c>
      <c r="O2293" s="31" t="str">
        <f>IF(Rapportage!G2293="","",Rapportage!G2293-Rapportage!E2293)</f>
        <v/>
      </c>
      <c r="P2293" s="35" t="str">
        <f>IF(Rapportage!K2293="","",(Rapportage!K2293*60)/1440)</f>
        <v/>
      </c>
      <c r="Q2293" s="40" t="str">
        <f>IF(O2293=1,1-((Rapportage!F1482-$X$2)),"")</f>
        <v/>
      </c>
      <c r="R2293" s="40" t="str">
        <f t="shared" si="218"/>
        <v/>
      </c>
      <c r="S2293" s="35" t="str">
        <f>IF(OR(O2293=1,Rapportage!H2293&lt;$X$3),IF(Rapportage!H2293&lt;"00:01","",(Rapportage!H2293-$X$2)),"")</f>
        <v/>
      </c>
      <c r="T2293" s="36" t="str">
        <f t="shared" si="220"/>
        <v/>
      </c>
      <c r="U2293" s="41" t="str">
        <f t="shared" si="221"/>
        <v/>
      </c>
      <c r="V2293" s="36" t="str">
        <f t="shared" si="222"/>
        <v/>
      </c>
      <c r="W2293" s="36" t="str">
        <f t="shared" si="223"/>
        <v/>
      </c>
      <c r="X2293" s="31"/>
      <c r="Y2293" s="31"/>
      <c r="Z2293" s="31" t="s">
        <v>12126</v>
      </c>
      <c r="AA2293" s="31">
        <v>2292</v>
      </c>
      <c r="AB2293" s="31"/>
      <c r="AC2293" s="31"/>
      <c r="AD2293" s="31"/>
      <c r="AE2293" s="31"/>
      <c r="AF2293" s="31"/>
    </row>
    <row r="2294" spans="1:32">
      <c r="A2294" s="31" t="str">
        <f>IF((Rapportage!A2294)="","",_xlfn.CONCAT(REPT("0",4-LEN(Rapportage!A2294)),Rapportage!A2294))</f>
        <v/>
      </c>
      <c r="B2294" s="31" t="s">
        <v>6885</v>
      </c>
      <c r="C2294" s="31" t="str">
        <f>IF((Rapportage!C2294)="","",_xlfn.CONCAT(REPT("0",10-LEN(Rapportage!C2294)),Rapportage!C2294))</f>
        <v/>
      </c>
      <c r="D2294" s="31" t="s">
        <v>6886</v>
      </c>
      <c r="E2294" s="31" t="s">
        <v>19875</v>
      </c>
      <c r="F2294" s="31" t="s">
        <v>17353</v>
      </c>
      <c r="G2294" s="31" t="s">
        <v>6887</v>
      </c>
      <c r="H2294" s="31" t="s">
        <v>12127</v>
      </c>
      <c r="I2294" s="31">
        <v>1766</v>
      </c>
      <c r="J2294" s="31" t="e">
        <f ca="1">IF(($AB$2-$AA$2) &gt;= 0,IF(LEN(TEXT((V2294)*100,"00000"))=3,_xlfn.CONCAT(0,TEXT((V2294)*100,"00000")),TEXT((V2294)*100,"00000")),empty)</f>
        <v>#NAME?</v>
      </c>
      <c r="K2294" s="31" t="str">
        <f t="shared" si="219"/>
        <v/>
      </c>
      <c r="L2294" s="31" t="s">
        <v>14834</v>
      </c>
      <c r="M2294" s="31"/>
      <c r="N2294" s="33" t="e">
        <f>MOD(Rapportage!H2294-Rapportage!F2294,1)-P2294</f>
        <v>#VALUE!</v>
      </c>
      <c r="O2294" s="31" t="str">
        <f>IF(Rapportage!G2294="","",Rapportage!G2294-Rapportage!E2294)</f>
        <v/>
      </c>
      <c r="P2294" s="35" t="str">
        <f>IF(Rapportage!K2294="","",(Rapportage!K2294*60)/1440)</f>
        <v/>
      </c>
      <c r="Q2294" s="40" t="str">
        <f>IF(O2294=1,1-((Rapportage!F1483-$X$2)),"")</f>
        <v/>
      </c>
      <c r="R2294" s="40" t="str">
        <f t="shared" si="218"/>
        <v/>
      </c>
      <c r="S2294" s="35" t="str">
        <f>IF(OR(O2294=1,Rapportage!H2294&lt;$X$3),IF(Rapportage!H2294&lt;"00:01","",(Rapportage!H2294-$X$2)),"")</f>
        <v/>
      </c>
      <c r="T2294" s="36" t="str">
        <f t="shared" si="220"/>
        <v/>
      </c>
      <c r="U2294" s="41" t="str">
        <f t="shared" si="221"/>
        <v/>
      </c>
      <c r="V2294" s="36" t="str">
        <f t="shared" si="222"/>
        <v/>
      </c>
      <c r="W2294" s="36" t="str">
        <f t="shared" si="223"/>
        <v/>
      </c>
      <c r="X2294" s="31"/>
      <c r="Y2294" s="31"/>
      <c r="Z2294" s="31" t="s">
        <v>12128</v>
      </c>
      <c r="AA2294" s="31">
        <v>2293</v>
      </c>
      <c r="AB2294" s="31"/>
      <c r="AC2294" s="31"/>
      <c r="AD2294" s="31"/>
      <c r="AE2294" s="31"/>
      <c r="AF2294" s="31"/>
    </row>
    <row r="2295" spans="1:32">
      <c r="A2295" s="31" t="str">
        <f>IF((Rapportage!A2295)="","",_xlfn.CONCAT(REPT("0",4-LEN(Rapportage!A2295)),Rapportage!A2295))</f>
        <v/>
      </c>
      <c r="B2295" s="31" t="s">
        <v>6888</v>
      </c>
      <c r="C2295" s="31" t="str">
        <f>IF((Rapportage!C2295)="","",_xlfn.CONCAT(REPT("0",10-LEN(Rapportage!C2295)),Rapportage!C2295))</f>
        <v/>
      </c>
      <c r="D2295" s="31" t="s">
        <v>6889</v>
      </c>
      <c r="E2295" s="31" t="s">
        <v>19876</v>
      </c>
      <c r="F2295" s="31" t="s">
        <v>17354</v>
      </c>
      <c r="G2295" s="31" t="s">
        <v>6890</v>
      </c>
      <c r="H2295" s="31" t="s">
        <v>12129</v>
      </c>
      <c r="I2295" s="31">
        <v>1766</v>
      </c>
      <c r="J2295" s="31" t="e">
        <f ca="1">IF(($AB$2-$AA$2) &gt;= 0,IF(LEN(TEXT((V2295)*100,"00000"))=3,_xlfn.CONCAT(0,TEXT((V2295)*100,"00000")),TEXT((V2295)*100,"00000")),empty)</f>
        <v>#NAME?</v>
      </c>
      <c r="K2295" s="31" t="str">
        <f t="shared" si="219"/>
        <v/>
      </c>
      <c r="L2295" s="31" t="s">
        <v>14835</v>
      </c>
      <c r="M2295" s="31"/>
      <c r="N2295" s="33" t="e">
        <f>MOD(Rapportage!H2295-Rapportage!F2295,1)-P2295</f>
        <v>#VALUE!</v>
      </c>
      <c r="O2295" s="31" t="str">
        <f>IF(Rapportage!G2295="","",Rapportage!G2295-Rapportage!E2295)</f>
        <v/>
      </c>
      <c r="P2295" s="35" t="str">
        <f>IF(Rapportage!K2295="","",(Rapportage!K2295*60)/1440)</f>
        <v/>
      </c>
      <c r="Q2295" s="40" t="str">
        <f>IF(O2295=1,1-((Rapportage!F1484-$X$2)),"")</f>
        <v/>
      </c>
      <c r="R2295" s="40" t="str">
        <f t="shared" si="218"/>
        <v/>
      </c>
      <c r="S2295" s="35" t="str">
        <f>IF(OR(O2295=1,Rapportage!H2295&lt;$X$3),IF(Rapportage!H2295&lt;"00:01","",(Rapportage!H2295-$X$2)),"")</f>
        <v/>
      </c>
      <c r="T2295" s="36" t="str">
        <f t="shared" si="220"/>
        <v/>
      </c>
      <c r="U2295" s="41" t="str">
        <f t="shared" si="221"/>
        <v/>
      </c>
      <c r="V2295" s="36" t="str">
        <f t="shared" si="222"/>
        <v/>
      </c>
      <c r="W2295" s="36" t="str">
        <f t="shared" si="223"/>
        <v/>
      </c>
      <c r="X2295" s="31"/>
      <c r="Y2295" s="31"/>
      <c r="Z2295" s="31" t="s">
        <v>12130</v>
      </c>
      <c r="AA2295" s="31">
        <v>2294</v>
      </c>
      <c r="AB2295" s="31"/>
      <c r="AC2295" s="31"/>
      <c r="AD2295" s="31"/>
      <c r="AE2295" s="31"/>
      <c r="AF2295" s="31"/>
    </row>
    <row r="2296" spans="1:32">
      <c r="A2296" s="31" t="str">
        <f>IF((Rapportage!A2296)="","",_xlfn.CONCAT(REPT("0",4-LEN(Rapportage!A2296)),Rapportage!A2296))</f>
        <v/>
      </c>
      <c r="B2296" s="31" t="s">
        <v>6891</v>
      </c>
      <c r="C2296" s="31" t="str">
        <f>IF((Rapportage!C2296)="","",_xlfn.CONCAT(REPT("0",10-LEN(Rapportage!C2296)),Rapportage!C2296))</f>
        <v/>
      </c>
      <c r="D2296" s="31" t="s">
        <v>6892</v>
      </c>
      <c r="E2296" s="31" t="s">
        <v>19877</v>
      </c>
      <c r="F2296" s="31" t="s">
        <v>17355</v>
      </c>
      <c r="G2296" s="31" t="s">
        <v>6893</v>
      </c>
      <c r="H2296" s="31" t="s">
        <v>12131</v>
      </c>
      <c r="I2296" s="31">
        <v>1766</v>
      </c>
      <c r="J2296" s="31" t="e">
        <f ca="1">IF(($AB$2-$AA$2) &gt;= 0,IF(LEN(TEXT((V2296)*100,"00000"))=3,_xlfn.CONCAT(0,TEXT((V2296)*100,"00000")),TEXT((V2296)*100,"00000")),empty)</f>
        <v>#NAME?</v>
      </c>
      <c r="K2296" s="31" t="str">
        <f t="shared" si="219"/>
        <v/>
      </c>
      <c r="L2296" s="31" t="s">
        <v>14836</v>
      </c>
      <c r="M2296" s="31"/>
      <c r="N2296" s="33" t="e">
        <f>MOD(Rapportage!H2296-Rapportage!F2296,1)-P2296</f>
        <v>#VALUE!</v>
      </c>
      <c r="O2296" s="31" t="str">
        <f>IF(Rapportage!G2296="","",Rapportage!G2296-Rapportage!E2296)</f>
        <v/>
      </c>
      <c r="P2296" s="35" t="str">
        <f>IF(Rapportage!K2296="","",(Rapportage!K2296*60)/1440)</f>
        <v/>
      </c>
      <c r="Q2296" s="40" t="str">
        <f>IF(O2296=1,1-((Rapportage!F1485-$X$2)),"")</f>
        <v/>
      </c>
      <c r="R2296" s="40" t="str">
        <f t="shared" si="218"/>
        <v/>
      </c>
      <c r="S2296" s="35" t="str">
        <f>IF(OR(O2296=1,Rapportage!H2296&lt;$X$3),IF(Rapportage!H2296&lt;"00:01","",(Rapportage!H2296-$X$2)),"")</f>
        <v/>
      </c>
      <c r="T2296" s="36" t="str">
        <f t="shared" si="220"/>
        <v/>
      </c>
      <c r="U2296" s="41" t="str">
        <f t="shared" si="221"/>
        <v/>
      </c>
      <c r="V2296" s="36" t="str">
        <f t="shared" si="222"/>
        <v/>
      </c>
      <c r="W2296" s="36" t="str">
        <f t="shared" si="223"/>
        <v/>
      </c>
      <c r="X2296" s="31"/>
      <c r="Y2296" s="31"/>
      <c r="Z2296" s="31" t="s">
        <v>12132</v>
      </c>
      <c r="AA2296" s="31">
        <v>2295</v>
      </c>
      <c r="AB2296" s="31"/>
      <c r="AC2296" s="31"/>
      <c r="AD2296" s="31"/>
      <c r="AE2296" s="31"/>
      <c r="AF2296" s="31"/>
    </row>
    <row r="2297" spans="1:32">
      <c r="A2297" s="31" t="str">
        <f>IF((Rapportage!A2297)="","",_xlfn.CONCAT(REPT("0",4-LEN(Rapportage!A2297)),Rapportage!A2297))</f>
        <v/>
      </c>
      <c r="B2297" s="31" t="s">
        <v>6894</v>
      </c>
      <c r="C2297" s="31" t="str">
        <f>IF((Rapportage!C2297)="","",_xlfn.CONCAT(REPT("0",10-LEN(Rapportage!C2297)),Rapportage!C2297))</f>
        <v/>
      </c>
      <c r="D2297" s="31" t="s">
        <v>6895</v>
      </c>
      <c r="E2297" s="31" t="s">
        <v>19878</v>
      </c>
      <c r="F2297" s="31" t="s">
        <v>17356</v>
      </c>
      <c r="G2297" s="31" t="s">
        <v>6896</v>
      </c>
      <c r="H2297" s="31" t="s">
        <v>12133</v>
      </c>
      <c r="I2297" s="31">
        <v>1766</v>
      </c>
      <c r="J2297" s="31" t="e">
        <f ca="1">IF(($AB$2-$AA$2) &gt;= 0,IF(LEN(TEXT((V2297)*100,"00000"))=3,_xlfn.CONCAT(0,TEXT((V2297)*100,"00000")),TEXT((V2297)*100,"00000")),empty)</f>
        <v>#NAME?</v>
      </c>
      <c r="K2297" s="31" t="str">
        <f t="shared" si="219"/>
        <v/>
      </c>
      <c r="L2297" s="31" t="s">
        <v>14837</v>
      </c>
      <c r="M2297" s="31"/>
      <c r="N2297" s="33" t="e">
        <f>MOD(Rapportage!H2297-Rapportage!F2297,1)-P2297</f>
        <v>#VALUE!</v>
      </c>
      <c r="O2297" s="31" t="str">
        <f>IF(Rapportage!G2297="","",Rapportage!G2297-Rapportage!E2297)</f>
        <v/>
      </c>
      <c r="P2297" s="35" t="str">
        <f>IF(Rapportage!K2297="","",(Rapportage!K2297*60)/1440)</f>
        <v/>
      </c>
      <c r="Q2297" s="40" t="str">
        <f>IF(O2297=1,1-((Rapportage!F1486-$X$2)),"")</f>
        <v/>
      </c>
      <c r="R2297" s="40" t="str">
        <f t="shared" si="218"/>
        <v/>
      </c>
      <c r="S2297" s="35" t="str">
        <f>IF(OR(O2297=1,Rapportage!H2297&lt;$X$3),IF(Rapportage!H2297&lt;"00:01","",(Rapportage!H2297-$X$2)),"")</f>
        <v/>
      </c>
      <c r="T2297" s="36" t="str">
        <f t="shared" si="220"/>
        <v/>
      </c>
      <c r="U2297" s="41" t="str">
        <f t="shared" si="221"/>
        <v/>
      </c>
      <c r="V2297" s="36" t="str">
        <f t="shared" si="222"/>
        <v/>
      </c>
      <c r="W2297" s="36" t="str">
        <f t="shared" si="223"/>
        <v/>
      </c>
      <c r="X2297" s="31"/>
      <c r="Y2297" s="31"/>
      <c r="Z2297" s="31" t="s">
        <v>12134</v>
      </c>
      <c r="AA2297" s="31">
        <v>2296</v>
      </c>
      <c r="AB2297" s="31"/>
      <c r="AC2297" s="31"/>
      <c r="AD2297" s="31"/>
      <c r="AE2297" s="31"/>
      <c r="AF2297" s="31"/>
    </row>
    <row r="2298" spans="1:32">
      <c r="A2298" s="31" t="str">
        <f>IF((Rapportage!A2298)="","",_xlfn.CONCAT(REPT("0",4-LEN(Rapportage!A2298)),Rapportage!A2298))</f>
        <v/>
      </c>
      <c r="B2298" s="31" t="s">
        <v>6897</v>
      </c>
      <c r="C2298" s="31" t="str">
        <f>IF((Rapportage!C2298)="","",_xlfn.CONCAT(REPT("0",10-LEN(Rapportage!C2298)),Rapportage!C2298))</f>
        <v/>
      </c>
      <c r="D2298" s="31" t="s">
        <v>6898</v>
      </c>
      <c r="E2298" s="31" t="s">
        <v>19879</v>
      </c>
      <c r="F2298" s="31" t="s">
        <v>17357</v>
      </c>
      <c r="G2298" s="31" t="s">
        <v>6899</v>
      </c>
      <c r="H2298" s="31" t="s">
        <v>12135</v>
      </c>
      <c r="I2298" s="31">
        <v>1766</v>
      </c>
      <c r="J2298" s="31" t="e">
        <f ca="1">IF(($AB$2-$AA$2) &gt;= 0,IF(LEN(TEXT((V2298)*100,"00000"))=3,_xlfn.CONCAT(0,TEXT((V2298)*100,"00000")),TEXT((V2298)*100,"00000")),empty)</f>
        <v>#NAME?</v>
      </c>
      <c r="K2298" s="31" t="str">
        <f t="shared" si="219"/>
        <v/>
      </c>
      <c r="L2298" s="31" t="s">
        <v>14838</v>
      </c>
      <c r="M2298" s="31"/>
      <c r="N2298" s="33" t="e">
        <f>MOD(Rapportage!H2298-Rapportage!F2298,1)-P2298</f>
        <v>#VALUE!</v>
      </c>
      <c r="O2298" s="31" t="str">
        <f>IF(Rapportage!G2298="","",Rapportage!G2298-Rapportage!E2298)</f>
        <v/>
      </c>
      <c r="P2298" s="35" t="str">
        <f>IF(Rapportage!K2298="","",(Rapportage!K2298*60)/1440)</f>
        <v/>
      </c>
      <c r="Q2298" s="40" t="str">
        <f>IF(O2298=1,1-((Rapportage!F1487-$X$2)),"")</f>
        <v/>
      </c>
      <c r="R2298" s="40" t="str">
        <f t="shared" si="218"/>
        <v/>
      </c>
      <c r="S2298" s="35" t="str">
        <f>IF(OR(O2298=1,Rapportage!H2298&lt;$X$3),IF(Rapportage!H2298&lt;"00:01","",(Rapportage!H2298-$X$2)),"")</f>
        <v/>
      </c>
      <c r="T2298" s="36" t="str">
        <f t="shared" si="220"/>
        <v/>
      </c>
      <c r="U2298" s="41" t="str">
        <f t="shared" si="221"/>
        <v/>
      </c>
      <c r="V2298" s="36" t="str">
        <f t="shared" si="222"/>
        <v/>
      </c>
      <c r="W2298" s="36" t="str">
        <f t="shared" si="223"/>
        <v/>
      </c>
      <c r="X2298" s="31"/>
      <c r="Y2298" s="31"/>
      <c r="Z2298" s="31" t="s">
        <v>12136</v>
      </c>
      <c r="AA2298" s="31">
        <v>2297</v>
      </c>
      <c r="AB2298" s="31"/>
      <c r="AC2298" s="31"/>
      <c r="AD2298" s="31"/>
      <c r="AE2298" s="31"/>
      <c r="AF2298" s="31"/>
    </row>
    <row r="2299" spans="1:32">
      <c r="A2299" s="31" t="str">
        <f>IF((Rapportage!A2299)="","",_xlfn.CONCAT(REPT("0",4-LEN(Rapportage!A2299)),Rapportage!A2299))</f>
        <v/>
      </c>
      <c r="B2299" s="31" t="s">
        <v>6900</v>
      </c>
      <c r="C2299" s="31" t="str">
        <f>IF((Rapportage!C2299)="","",_xlfn.CONCAT(REPT("0",10-LEN(Rapportage!C2299)),Rapportage!C2299))</f>
        <v/>
      </c>
      <c r="D2299" s="31" t="s">
        <v>6901</v>
      </c>
      <c r="E2299" s="31" t="s">
        <v>19880</v>
      </c>
      <c r="F2299" s="31" t="s">
        <v>17358</v>
      </c>
      <c r="G2299" s="31" t="s">
        <v>6902</v>
      </c>
      <c r="H2299" s="31" t="s">
        <v>12137</v>
      </c>
      <c r="I2299" s="31">
        <v>1766</v>
      </c>
      <c r="J2299" s="31" t="e">
        <f ca="1">IF(($AB$2-$AA$2) &gt;= 0,IF(LEN(TEXT((V2299)*100,"00000"))=3,_xlfn.CONCAT(0,TEXT((V2299)*100,"00000")),TEXT((V2299)*100,"00000")),empty)</f>
        <v>#NAME?</v>
      </c>
      <c r="K2299" s="31" t="str">
        <f t="shared" si="219"/>
        <v/>
      </c>
      <c r="L2299" s="31" t="s">
        <v>14839</v>
      </c>
      <c r="M2299" s="31"/>
      <c r="N2299" s="33" t="e">
        <f>MOD(Rapportage!H2299-Rapportage!F2299,1)-P2299</f>
        <v>#VALUE!</v>
      </c>
      <c r="O2299" s="31" t="str">
        <f>IF(Rapportage!G2299="","",Rapportage!G2299-Rapportage!E2299)</f>
        <v/>
      </c>
      <c r="P2299" s="35" t="str">
        <f>IF(Rapportage!K2299="","",(Rapportage!K2299*60)/1440)</f>
        <v/>
      </c>
      <c r="Q2299" s="40" t="str">
        <f>IF(O2299=1,1-((Rapportage!F1488-$X$2)),"")</f>
        <v/>
      </c>
      <c r="R2299" s="40" t="str">
        <f t="shared" si="218"/>
        <v/>
      </c>
      <c r="S2299" s="35" t="str">
        <f>IF(OR(O2299=1,Rapportage!H2299&lt;$X$3),IF(Rapportage!H2299&lt;"00:01","",(Rapportage!H2299-$X$2)),"")</f>
        <v/>
      </c>
      <c r="T2299" s="36" t="str">
        <f t="shared" si="220"/>
        <v/>
      </c>
      <c r="U2299" s="41" t="str">
        <f t="shared" si="221"/>
        <v/>
      </c>
      <c r="V2299" s="36" t="str">
        <f t="shared" si="222"/>
        <v/>
      </c>
      <c r="W2299" s="36" t="str">
        <f t="shared" si="223"/>
        <v/>
      </c>
      <c r="X2299" s="31"/>
      <c r="Y2299" s="31"/>
      <c r="Z2299" s="31" t="s">
        <v>12138</v>
      </c>
      <c r="AA2299" s="31">
        <v>2298</v>
      </c>
      <c r="AB2299" s="31"/>
      <c r="AC2299" s="31"/>
      <c r="AD2299" s="31"/>
      <c r="AE2299" s="31"/>
      <c r="AF2299" s="31"/>
    </row>
    <row r="2300" spans="1:32">
      <c r="A2300" s="31" t="str">
        <f>IF((Rapportage!A2300)="","",_xlfn.CONCAT(REPT("0",4-LEN(Rapportage!A2300)),Rapportage!A2300))</f>
        <v/>
      </c>
      <c r="B2300" s="31" t="s">
        <v>6903</v>
      </c>
      <c r="C2300" s="31" t="str">
        <f>IF((Rapportage!C2300)="","",_xlfn.CONCAT(REPT("0",10-LEN(Rapportage!C2300)),Rapportage!C2300))</f>
        <v/>
      </c>
      <c r="D2300" s="31" t="s">
        <v>6904</v>
      </c>
      <c r="E2300" s="31" t="s">
        <v>19881</v>
      </c>
      <c r="F2300" s="31" t="s">
        <v>17359</v>
      </c>
      <c r="G2300" s="31" t="s">
        <v>6905</v>
      </c>
      <c r="H2300" s="31" t="s">
        <v>12139</v>
      </c>
      <c r="I2300" s="31">
        <v>1766</v>
      </c>
      <c r="J2300" s="31" t="e">
        <f ca="1">IF(($AB$2-$AA$2) &gt;= 0,IF(LEN(TEXT((V2300)*100,"00000"))=3,_xlfn.CONCAT(0,TEXT((V2300)*100,"00000")),TEXT((V2300)*100,"00000")),empty)</f>
        <v>#NAME?</v>
      </c>
      <c r="K2300" s="31" t="str">
        <f t="shared" si="219"/>
        <v/>
      </c>
      <c r="L2300" s="31" t="s">
        <v>14840</v>
      </c>
      <c r="M2300" s="31"/>
      <c r="N2300" s="33" t="e">
        <f>MOD(Rapportage!H2300-Rapportage!F2300,1)-P2300</f>
        <v>#VALUE!</v>
      </c>
      <c r="O2300" s="31" t="str">
        <f>IF(Rapportage!G2300="","",Rapportage!G2300-Rapportage!E2300)</f>
        <v/>
      </c>
      <c r="P2300" s="35" t="str">
        <f>IF(Rapportage!K2300="","",(Rapportage!K2300*60)/1440)</f>
        <v/>
      </c>
      <c r="Q2300" s="40" t="str">
        <f>IF(O2300=1,1-((Rapportage!F1489-$X$2)),"")</f>
        <v/>
      </c>
      <c r="R2300" s="40" t="str">
        <f t="shared" si="218"/>
        <v/>
      </c>
      <c r="S2300" s="35" t="str">
        <f>IF(OR(O2300=1,Rapportage!H2300&lt;$X$3),IF(Rapportage!H2300&lt;"00:01","",(Rapportage!H2300-$X$2)),"")</f>
        <v/>
      </c>
      <c r="T2300" s="36" t="str">
        <f t="shared" si="220"/>
        <v/>
      </c>
      <c r="U2300" s="41" t="str">
        <f t="shared" si="221"/>
        <v/>
      </c>
      <c r="V2300" s="36" t="str">
        <f t="shared" si="222"/>
        <v/>
      </c>
      <c r="W2300" s="36" t="str">
        <f t="shared" si="223"/>
        <v/>
      </c>
      <c r="X2300" s="31"/>
      <c r="Y2300" s="31"/>
      <c r="Z2300" s="31" t="s">
        <v>12140</v>
      </c>
      <c r="AA2300" s="31">
        <v>2299</v>
      </c>
      <c r="AB2300" s="31"/>
      <c r="AC2300" s="31"/>
      <c r="AD2300" s="31"/>
      <c r="AE2300" s="31"/>
      <c r="AF2300" s="31"/>
    </row>
    <row r="2301" spans="1:32">
      <c r="A2301" s="31" t="str">
        <f>IF((Rapportage!A2301)="","",_xlfn.CONCAT(REPT("0",4-LEN(Rapportage!A2301)),Rapportage!A2301))</f>
        <v/>
      </c>
      <c r="B2301" s="31" t="s">
        <v>6906</v>
      </c>
      <c r="C2301" s="31" t="str">
        <f>IF((Rapportage!C2301)="","",_xlfn.CONCAT(REPT("0",10-LEN(Rapportage!C2301)),Rapportage!C2301))</f>
        <v/>
      </c>
      <c r="D2301" s="31" t="s">
        <v>6907</v>
      </c>
      <c r="E2301" s="31" t="s">
        <v>19882</v>
      </c>
      <c r="F2301" s="31" t="s">
        <v>17360</v>
      </c>
      <c r="G2301" s="31" t="s">
        <v>6908</v>
      </c>
      <c r="H2301" s="31" t="s">
        <v>12141</v>
      </c>
      <c r="I2301" s="31">
        <v>1766</v>
      </c>
      <c r="J2301" s="31" t="e">
        <f ca="1">IF(($AB$2-$AA$2) &gt;= 0,IF(LEN(TEXT((V2301)*100,"00000"))=3,_xlfn.CONCAT(0,TEXT((V2301)*100,"00000")),TEXT((V2301)*100,"00000")),empty)</f>
        <v>#NAME?</v>
      </c>
      <c r="K2301" s="31" t="str">
        <f t="shared" si="219"/>
        <v/>
      </c>
      <c r="L2301" s="31" t="s">
        <v>14841</v>
      </c>
      <c r="M2301" s="31"/>
      <c r="N2301" s="33" t="e">
        <f>MOD(Rapportage!H2301-Rapportage!F2301,1)-P2301</f>
        <v>#VALUE!</v>
      </c>
      <c r="O2301" s="31" t="str">
        <f>IF(Rapportage!G2301="","",Rapportage!G2301-Rapportage!E2301)</f>
        <v/>
      </c>
      <c r="P2301" s="35" t="str">
        <f>IF(Rapportage!K2301="","",(Rapportage!K2301*60)/1440)</f>
        <v/>
      </c>
      <c r="Q2301" s="40" t="str">
        <f>IF(O2301=1,1-((Rapportage!F1490-$X$2)),"")</f>
        <v/>
      </c>
      <c r="R2301" s="40" t="str">
        <f t="shared" si="218"/>
        <v/>
      </c>
      <c r="S2301" s="35" t="str">
        <f>IF(OR(O2301=1,Rapportage!H2301&lt;$X$3),IF(Rapportage!H2301&lt;"00:01","",(Rapportage!H2301-$X$2)),"")</f>
        <v/>
      </c>
      <c r="T2301" s="36" t="str">
        <f t="shared" si="220"/>
        <v/>
      </c>
      <c r="U2301" s="41" t="str">
        <f t="shared" si="221"/>
        <v/>
      </c>
      <c r="V2301" s="36" t="str">
        <f t="shared" si="222"/>
        <v/>
      </c>
      <c r="W2301" s="36" t="str">
        <f t="shared" si="223"/>
        <v/>
      </c>
      <c r="X2301" s="31"/>
      <c r="Y2301" s="31"/>
      <c r="Z2301" s="31" t="s">
        <v>12142</v>
      </c>
      <c r="AA2301" s="31">
        <v>2300</v>
      </c>
      <c r="AB2301" s="31"/>
      <c r="AC2301" s="31"/>
      <c r="AD2301" s="31"/>
      <c r="AE2301" s="31"/>
      <c r="AF2301" s="31"/>
    </row>
    <row r="2302" spans="1:32">
      <c r="A2302" s="31" t="str">
        <f>IF((Rapportage!A2302)="","",_xlfn.CONCAT(REPT("0",4-LEN(Rapportage!A2302)),Rapportage!A2302))</f>
        <v/>
      </c>
      <c r="B2302" s="31" t="s">
        <v>6909</v>
      </c>
      <c r="C2302" s="31" t="str">
        <f>IF((Rapportage!C2302)="","",_xlfn.CONCAT(REPT("0",10-LEN(Rapportage!C2302)),Rapportage!C2302))</f>
        <v/>
      </c>
      <c r="D2302" s="31" t="s">
        <v>6910</v>
      </c>
      <c r="E2302" s="31" t="s">
        <v>19883</v>
      </c>
      <c r="F2302" s="31" t="s">
        <v>17361</v>
      </c>
      <c r="G2302" s="31" t="s">
        <v>6911</v>
      </c>
      <c r="H2302" s="31" t="s">
        <v>12143</v>
      </c>
      <c r="I2302" s="31">
        <v>1766</v>
      </c>
      <c r="J2302" s="31" t="e">
        <f ca="1">IF(($AB$2-$AA$2) &gt;= 0,IF(LEN(TEXT((V2302)*100,"00000"))=3,_xlfn.CONCAT(0,TEXT((V2302)*100,"00000")),TEXT((V2302)*100,"00000")),empty)</f>
        <v>#NAME?</v>
      </c>
      <c r="K2302" s="31" t="str">
        <f t="shared" si="219"/>
        <v/>
      </c>
      <c r="L2302" s="31" t="s">
        <v>14842</v>
      </c>
      <c r="M2302" s="31"/>
      <c r="N2302" s="33" t="e">
        <f>MOD(Rapportage!H2302-Rapportage!F2302,1)-P2302</f>
        <v>#VALUE!</v>
      </c>
      <c r="O2302" s="31" t="str">
        <f>IF(Rapportage!G2302="","",Rapportage!G2302-Rapportage!E2302)</f>
        <v/>
      </c>
      <c r="P2302" s="35" t="str">
        <f>IF(Rapportage!K2302="","",(Rapportage!K2302*60)/1440)</f>
        <v/>
      </c>
      <c r="Q2302" s="40" t="str">
        <f>IF(O2302=1,1-((Rapportage!F1491-$X$2)),"")</f>
        <v/>
      </c>
      <c r="R2302" s="40" t="str">
        <f t="shared" si="218"/>
        <v/>
      </c>
      <c r="S2302" s="35" t="str">
        <f>IF(OR(O2302=1,Rapportage!H2302&lt;$X$3),IF(Rapportage!H2302&lt;"00:01","",(Rapportage!H2302-$X$2)),"")</f>
        <v/>
      </c>
      <c r="T2302" s="36" t="str">
        <f t="shared" si="220"/>
        <v/>
      </c>
      <c r="U2302" s="41" t="str">
        <f t="shared" si="221"/>
        <v/>
      </c>
      <c r="V2302" s="36" t="str">
        <f t="shared" si="222"/>
        <v/>
      </c>
      <c r="W2302" s="36" t="str">
        <f t="shared" si="223"/>
        <v/>
      </c>
      <c r="X2302" s="31"/>
      <c r="Y2302" s="31"/>
      <c r="Z2302" s="31" t="s">
        <v>12144</v>
      </c>
      <c r="AA2302" s="31">
        <v>2301</v>
      </c>
      <c r="AB2302" s="31"/>
      <c r="AC2302" s="31"/>
      <c r="AD2302" s="31"/>
      <c r="AE2302" s="31"/>
      <c r="AF2302" s="31"/>
    </row>
    <row r="2303" spans="1:32">
      <c r="A2303" s="31" t="str">
        <f>IF((Rapportage!A2303)="","",_xlfn.CONCAT(REPT("0",4-LEN(Rapportage!A2303)),Rapportage!A2303))</f>
        <v/>
      </c>
      <c r="B2303" s="31" t="s">
        <v>6912</v>
      </c>
      <c r="C2303" s="31" t="str">
        <f>IF((Rapportage!C2303)="","",_xlfn.CONCAT(REPT("0",10-LEN(Rapportage!C2303)),Rapportage!C2303))</f>
        <v/>
      </c>
      <c r="D2303" s="31" t="s">
        <v>6913</v>
      </c>
      <c r="E2303" s="31" t="s">
        <v>19884</v>
      </c>
      <c r="F2303" s="31" t="s">
        <v>17362</v>
      </c>
      <c r="G2303" s="31" t="s">
        <v>6914</v>
      </c>
      <c r="H2303" s="31" t="s">
        <v>12145</v>
      </c>
      <c r="I2303" s="31">
        <v>1766</v>
      </c>
      <c r="J2303" s="31" t="e">
        <f ca="1">IF(($AB$2-$AA$2) &gt;= 0,IF(LEN(TEXT((V2303)*100,"00000"))=3,_xlfn.CONCAT(0,TEXT((V2303)*100,"00000")),TEXT((V2303)*100,"00000")),empty)</f>
        <v>#NAME?</v>
      </c>
      <c r="K2303" s="31" t="str">
        <f t="shared" si="219"/>
        <v/>
      </c>
      <c r="L2303" s="31" t="s">
        <v>14843</v>
      </c>
      <c r="M2303" s="31"/>
      <c r="N2303" s="33" t="e">
        <f>MOD(Rapportage!H2303-Rapportage!F2303,1)-P2303</f>
        <v>#VALUE!</v>
      </c>
      <c r="O2303" s="31" t="str">
        <f>IF(Rapportage!G2303="","",Rapportage!G2303-Rapportage!E2303)</f>
        <v/>
      </c>
      <c r="P2303" s="35" t="str">
        <f>IF(Rapportage!K2303="","",(Rapportage!K2303*60)/1440)</f>
        <v/>
      </c>
      <c r="Q2303" s="40" t="str">
        <f>IF(O2303=1,1-((Rapportage!F1492-$X$2)),"")</f>
        <v/>
      </c>
      <c r="R2303" s="40" t="str">
        <f t="shared" si="218"/>
        <v/>
      </c>
      <c r="S2303" s="35" t="str">
        <f>IF(OR(O2303=1,Rapportage!H2303&lt;$X$3),IF(Rapportage!H2303&lt;"00:01","",(Rapportage!H2303-$X$2)),"")</f>
        <v/>
      </c>
      <c r="T2303" s="36" t="str">
        <f t="shared" si="220"/>
        <v/>
      </c>
      <c r="U2303" s="41" t="str">
        <f t="shared" si="221"/>
        <v/>
      </c>
      <c r="V2303" s="36" t="str">
        <f t="shared" si="222"/>
        <v/>
      </c>
      <c r="W2303" s="36" t="str">
        <f t="shared" si="223"/>
        <v/>
      </c>
      <c r="X2303" s="31"/>
      <c r="Y2303" s="31"/>
      <c r="Z2303" s="31" t="s">
        <v>12146</v>
      </c>
      <c r="AA2303" s="31">
        <v>2302</v>
      </c>
      <c r="AB2303" s="31"/>
      <c r="AC2303" s="31"/>
      <c r="AD2303" s="31"/>
      <c r="AE2303" s="31"/>
      <c r="AF2303" s="31"/>
    </row>
    <row r="2304" spans="1:32">
      <c r="A2304" s="31" t="str">
        <f>IF((Rapportage!A2304)="","",_xlfn.CONCAT(REPT("0",4-LEN(Rapportage!A2304)),Rapportage!A2304))</f>
        <v/>
      </c>
      <c r="B2304" s="31" t="s">
        <v>6915</v>
      </c>
      <c r="C2304" s="31" t="str">
        <f>IF((Rapportage!C2304)="","",_xlfn.CONCAT(REPT("0",10-LEN(Rapportage!C2304)),Rapportage!C2304))</f>
        <v/>
      </c>
      <c r="D2304" s="31" t="s">
        <v>6916</v>
      </c>
      <c r="E2304" s="31" t="s">
        <v>19885</v>
      </c>
      <c r="F2304" s="31" t="s">
        <v>17363</v>
      </c>
      <c r="G2304" s="31" t="s">
        <v>6917</v>
      </c>
      <c r="H2304" s="31" t="s">
        <v>12147</v>
      </c>
      <c r="I2304" s="31">
        <v>1766</v>
      </c>
      <c r="J2304" s="31" t="e">
        <f ca="1">IF(($AB$2-$AA$2) &gt;= 0,IF(LEN(TEXT((V2304)*100,"00000"))=3,_xlfn.CONCAT(0,TEXT((V2304)*100,"00000")),TEXT((V2304)*100,"00000")),empty)</f>
        <v>#NAME?</v>
      </c>
      <c r="K2304" s="31" t="str">
        <f t="shared" si="219"/>
        <v/>
      </c>
      <c r="L2304" s="31" t="s">
        <v>14844</v>
      </c>
      <c r="M2304" s="31"/>
      <c r="N2304" s="33" t="e">
        <f>MOD(Rapportage!H2304-Rapportage!F2304,1)-P2304</f>
        <v>#VALUE!</v>
      </c>
      <c r="O2304" s="31" t="str">
        <f>IF(Rapportage!G2304="","",Rapportage!G2304-Rapportage!E2304)</f>
        <v/>
      </c>
      <c r="P2304" s="35" t="str">
        <f>IF(Rapportage!K2304="","",(Rapportage!K2304*60)/1440)</f>
        <v/>
      </c>
      <c r="Q2304" s="40" t="str">
        <f>IF(O2304=1,1-((Rapportage!F1493-$X$2)),"")</f>
        <v/>
      </c>
      <c r="R2304" s="40" t="str">
        <f t="shared" si="218"/>
        <v/>
      </c>
      <c r="S2304" s="35" t="str">
        <f>IF(OR(O2304=1,Rapportage!H2304&lt;$X$3),IF(Rapportage!H2304&lt;"00:01","",(Rapportage!H2304-$X$2)),"")</f>
        <v/>
      </c>
      <c r="T2304" s="36" t="str">
        <f t="shared" si="220"/>
        <v/>
      </c>
      <c r="U2304" s="41" t="str">
        <f t="shared" si="221"/>
        <v/>
      </c>
      <c r="V2304" s="36" t="str">
        <f t="shared" si="222"/>
        <v/>
      </c>
      <c r="W2304" s="36" t="str">
        <f t="shared" si="223"/>
        <v/>
      </c>
      <c r="X2304" s="31"/>
      <c r="Y2304" s="31"/>
      <c r="Z2304" s="31" t="s">
        <v>12148</v>
      </c>
      <c r="AA2304" s="31">
        <v>2303</v>
      </c>
      <c r="AB2304" s="31"/>
      <c r="AC2304" s="31"/>
      <c r="AD2304" s="31"/>
      <c r="AE2304" s="31"/>
      <c r="AF2304" s="31"/>
    </row>
    <row r="2305" spans="1:32">
      <c r="A2305" s="31" t="str">
        <f>IF((Rapportage!A2305)="","",_xlfn.CONCAT(REPT("0",4-LEN(Rapportage!A2305)),Rapportage!A2305))</f>
        <v/>
      </c>
      <c r="B2305" s="31" t="s">
        <v>6918</v>
      </c>
      <c r="C2305" s="31" t="str">
        <f>IF((Rapportage!C2305)="","",_xlfn.CONCAT(REPT("0",10-LEN(Rapportage!C2305)),Rapportage!C2305))</f>
        <v/>
      </c>
      <c r="D2305" s="31" t="s">
        <v>6919</v>
      </c>
      <c r="E2305" s="31" t="s">
        <v>19886</v>
      </c>
      <c r="F2305" s="31" t="s">
        <v>17364</v>
      </c>
      <c r="G2305" s="31" t="s">
        <v>6920</v>
      </c>
      <c r="H2305" s="31" t="s">
        <v>12149</v>
      </c>
      <c r="I2305" s="31">
        <v>1766</v>
      </c>
      <c r="J2305" s="31" t="e">
        <f ca="1">IF(($AB$2-$AA$2) &gt;= 0,IF(LEN(TEXT((V2305)*100,"00000"))=3,_xlfn.CONCAT(0,TEXT((V2305)*100,"00000")),TEXT((V2305)*100,"00000")),empty)</f>
        <v>#NAME?</v>
      </c>
      <c r="K2305" s="31" t="str">
        <f t="shared" si="219"/>
        <v/>
      </c>
      <c r="L2305" s="31" t="s">
        <v>14845</v>
      </c>
      <c r="M2305" s="31"/>
      <c r="N2305" s="33" t="e">
        <f>MOD(Rapportage!H2305-Rapportage!F2305,1)-P2305</f>
        <v>#VALUE!</v>
      </c>
      <c r="O2305" s="31" t="str">
        <f>IF(Rapportage!G2305="","",Rapportage!G2305-Rapportage!E2305)</f>
        <v/>
      </c>
      <c r="P2305" s="35" t="str">
        <f>IF(Rapportage!K2305="","",(Rapportage!K2305*60)/1440)</f>
        <v/>
      </c>
      <c r="Q2305" s="40" t="str">
        <f>IF(O2305=1,1-((Rapportage!F1494-$X$2)),"")</f>
        <v/>
      </c>
      <c r="R2305" s="40" t="str">
        <f t="shared" si="218"/>
        <v/>
      </c>
      <c r="S2305" s="35" t="str">
        <f>IF(OR(O2305=1,Rapportage!H2305&lt;$X$3),IF(Rapportage!H2305&lt;"00:01","",(Rapportage!H2305-$X$2)),"")</f>
        <v/>
      </c>
      <c r="T2305" s="36" t="str">
        <f t="shared" si="220"/>
        <v/>
      </c>
      <c r="U2305" s="41" t="str">
        <f t="shared" si="221"/>
        <v/>
      </c>
      <c r="V2305" s="36" t="str">
        <f t="shared" si="222"/>
        <v/>
      </c>
      <c r="W2305" s="36" t="str">
        <f t="shared" si="223"/>
        <v/>
      </c>
      <c r="X2305" s="31"/>
      <c r="Y2305" s="31"/>
      <c r="Z2305" s="31" t="s">
        <v>12150</v>
      </c>
      <c r="AA2305" s="31">
        <v>2304</v>
      </c>
      <c r="AB2305" s="31"/>
      <c r="AC2305" s="31"/>
      <c r="AD2305" s="31"/>
      <c r="AE2305" s="31"/>
      <c r="AF2305" s="31"/>
    </row>
    <row r="2306" spans="1:32">
      <c r="A2306" s="31" t="str">
        <f>IF((Rapportage!A2306)="","",_xlfn.CONCAT(REPT("0",4-LEN(Rapportage!A2306)),Rapportage!A2306))</f>
        <v/>
      </c>
      <c r="B2306" s="31" t="s">
        <v>6921</v>
      </c>
      <c r="C2306" s="31" t="str">
        <f>IF((Rapportage!C2306)="","",_xlfn.CONCAT(REPT("0",10-LEN(Rapportage!C2306)),Rapportage!C2306))</f>
        <v/>
      </c>
      <c r="D2306" s="31" t="s">
        <v>6922</v>
      </c>
      <c r="E2306" s="31" t="s">
        <v>19887</v>
      </c>
      <c r="F2306" s="31" t="s">
        <v>17365</v>
      </c>
      <c r="G2306" s="31" t="s">
        <v>6923</v>
      </c>
      <c r="H2306" s="31" t="s">
        <v>12151</v>
      </c>
      <c r="I2306" s="31">
        <v>1766</v>
      </c>
      <c r="J2306" s="31" t="e">
        <f ca="1">IF(($AB$2-$AA$2) &gt;= 0,IF(LEN(TEXT((V2306)*100,"00000"))=3,_xlfn.CONCAT(0,TEXT((V2306)*100,"00000")),TEXT((V2306)*100,"00000")),empty)</f>
        <v>#NAME?</v>
      </c>
      <c r="K2306" s="31" t="str">
        <f t="shared" si="219"/>
        <v/>
      </c>
      <c r="L2306" s="31" t="s">
        <v>14846</v>
      </c>
      <c r="M2306" s="31"/>
      <c r="N2306" s="33" t="e">
        <f>MOD(Rapportage!H2306-Rapportage!F2306,1)-P2306</f>
        <v>#VALUE!</v>
      </c>
      <c r="O2306" s="31" t="str">
        <f>IF(Rapportage!G2306="","",Rapportage!G2306-Rapportage!E2306)</f>
        <v/>
      </c>
      <c r="P2306" s="35" t="str">
        <f>IF(Rapportage!K2306="","",(Rapportage!K2306*60)/1440)</f>
        <v/>
      </c>
      <c r="Q2306" s="40" t="str">
        <f>IF(O2306=1,1-((Rapportage!F1495-$X$2)),"")</f>
        <v/>
      </c>
      <c r="R2306" s="40" t="str">
        <f t="shared" ref="R2306:R2369" si="224">IF(Q2306="","",(Q2306-N2306))</f>
        <v/>
      </c>
      <c r="S2306" s="35" t="str">
        <f>IF(OR(O2306=1,Rapportage!H2306&lt;$X$3),IF(Rapportage!H2306&lt;"00:01","",(Rapportage!H2306-$X$2)),"")</f>
        <v/>
      </c>
      <c r="T2306" s="36" t="str">
        <f t="shared" si="220"/>
        <v/>
      </c>
      <c r="U2306" s="41" t="str">
        <f t="shared" si="221"/>
        <v/>
      </c>
      <c r="V2306" s="36" t="str">
        <f t="shared" si="222"/>
        <v/>
      </c>
      <c r="W2306" s="36" t="str">
        <f t="shared" si="223"/>
        <v/>
      </c>
      <c r="X2306" s="31"/>
      <c r="Y2306" s="31"/>
      <c r="Z2306" s="31" t="s">
        <v>12152</v>
      </c>
      <c r="AA2306" s="31">
        <v>2305</v>
      </c>
      <c r="AB2306" s="31"/>
      <c r="AC2306" s="31"/>
      <c r="AD2306" s="31"/>
      <c r="AE2306" s="31"/>
      <c r="AF2306" s="31"/>
    </row>
    <row r="2307" spans="1:32">
      <c r="A2307" s="31" t="str">
        <f>IF((Rapportage!A2307)="","",_xlfn.CONCAT(REPT("0",4-LEN(Rapportage!A2307)),Rapportage!A2307))</f>
        <v/>
      </c>
      <c r="B2307" s="31" t="s">
        <v>6924</v>
      </c>
      <c r="C2307" s="31" t="str">
        <f>IF((Rapportage!C2307)="","",_xlfn.CONCAT(REPT("0",10-LEN(Rapportage!C2307)),Rapportage!C2307))</f>
        <v/>
      </c>
      <c r="D2307" s="31" t="s">
        <v>6925</v>
      </c>
      <c r="E2307" s="31" t="s">
        <v>19888</v>
      </c>
      <c r="F2307" s="31" t="s">
        <v>17366</v>
      </c>
      <c r="G2307" s="31" t="s">
        <v>6926</v>
      </c>
      <c r="H2307" s="31" t="s">
        <v>12153</v>
      </c>
      <c r="I2307" s="31">
        <v>1766</v>
      </c>
      <c r="J2307" s="31" t="e">
        <f ca="1">IF(($AB$2-$AA$2) &gt;= 0,IF(LEN(TEXT((V2307)*100,"00000"))=3,_xlfn.CONCAT(0,TEXT((V2307)*100,"00000")),TEXT((V2307)*100,"00000")),empty)</f>
        <v>#NAME?</v>
      </c>
      <c r="K2307" s="31" t="str">
        <f t="shared" ref="K2307:K2370" si="225">IF(W2307="","",IF(LEN(TEXT((W2307)*100,"00000"))=3,_xlfn.CONCAT(0,TEXT((W2307)*100,"00000")),TEXT((W2307)*100,"00000")))</f>
        <v/>
      </c>
      <c r="L2307" s="31" t="s">
        <v>14847</v>
      </c>
      <c r="M2307" s="31"/>
      <c r="N2307" s="33" t="e">
        <f>MOD(Rapportage!H2307-Rapportage!F2307,1)-P2307</f>
        <v>#VALUE!</v>
      </c>
      <c r="O2307" s="31" t="str">
        <f>IF(Rapportage!G2307="","",Rapportage!G2307-Rapportage!E2307)</f>
        <v/>
      </c>
      <c r="P2307" s="35" t="str">
        <f>IF(Rapportage!K2307="","",(Rapportage!K2307*60)/1440)</f>
        <v/>
      </c>
      <c r="Q2307" s="40" t="str">
        <f>IF(O2307=1,1-((Rapportage!F1496-$X$2)),"")</f>
        <v/>
      </c>
      <c r="R2307" s="40" t="str">
        <f t="shared" si="224"/>
        <v/>
      </c>
      <c r="S2307" s="35" t="str">
        <f>IF(OR(O2307=1,Rapportage!H2307&lt;$X$3),IF(Rapportage!H2307&lt;"00:01","",(Rapportage!H2307-$X$2)),"")</f>
        <v/>
      </c>
      <c r="T2307" s="36" t="str">
        <f t="shared" si="220"/>
        <v/>
      </c>
      <c r="U2307" s="41" t="str">
        <f t="shared" si="221"/>
        <v/>
      </c>
      <c r="V2307" s="36" t="str">
        <f t="shared" si="222"/>
        <v/>
      </c>
      <c r="W2307" s="36" t="str">
        <f t="shared" si="223"/>
        <v/>
      </c>
      <c r="X2307" s="31"/>
      <c r="Y2307" s="31"/>
      <c r="Z2307" s="31" t="s">
        <v>12154</v>
      </c>
      <c r="AA2307" s="31">
        <v>2306</v>
      </c>
      <c r="AB2307" s="31"/>
      <c r="AC2307" s="31"/>
      <c r="AD2307" s="31"/>
      <c r="AE2307" s="31"/>
      <c r="AF2307" s="31"/>
    </row>
    <row r="2308" spans="1:32">
      <c r="A2308" s="31" t="str">
        <f>IF((Rapportage!A2308)="","",_xlfn.CONCAT(REPT("0",4-LEN(Rapportage!A2308)),Rapportage!A2308))</f>
        <v/>
      </c>
      <c r="B2308" s="31" t="s">
        <v>6927</v>
      </c>
      <c r="C2308" s="31" t="str">
        <f>IF((Rapportage!C2308)="","",_xlfn.CONCAT(REPT("0",10-LEN(Rapportage!C2308)),Rapportage!C2308))</f>
        <v/>
      </c>
      <c r="D2308" s="31" t="s">
        <v>6928</v>
      </c>
      <c r="E2308" s="31" t="s">
        <v>19889</v>
      </c>
      <c r="F2308" s="31" t="s">
        <v>17367</v>
      </c>
      <c r="G2308" s="31" t="s">
        <v>6929</v>
      </c>
      <c r="H2308" s="31" t="s">
        <v>12155</v>
      </c>
      <c r="I2308" s="31">
        <v>1766</v>
      </c>
      <c r="J2308" s="31" t="e">
        <f ca="1">IF(($AB$2-$AA$2) &gt;= 0,IF(LEN(TEXT((V2308)*100,"00000"))=3,_xlfn.CONCAT(0,TEXT((V2308)*100,"00000")),TEXT((V2308)*100,"00000")),empty)</f>
        <v>#NAME?</v>
      </c>
      <c r="K2308" s="31" t="str">
        <f t="shared" si="225"/>
        <v/>
      </c>
      <c r="L2308" s="31" t="s">
        <v>14848</v>
      </c>
      <c r="M2308" s="31"/>
      <c r="N2308" s="33" t="e">
        <f>MOD(Rapportage!H2308-Rapportage!F2308,1)-P2308</f>
        <v>#VALUE!</v>
      </c>
      <c r="O2308" s="31" t="str">
        <f>IF(Rapportage!G2308="","",Rapportage!G2308-Rapportage!E2308)</f>
        <v/>
      </c>
      <c r="P2308" s="35" t="str">
        <f>IF(Rapportage!K2308="","",(Rapportage!K2308*60)/1440)</f>
        <v/>
      </c>
      <c r="Q2308" s="40" t="str">
        <f>IF(O2308=1,1-((Rapportage!F1497-$X$2)),"")</f>
        <v/>
      </c>
      <c r="R2308" s="40" t="str">
        <f t="shared" si="224"/>
        <v/>
      </c>
      <c r="S2308" s="35" t="str">
        <f>IF(OR(O2308=1,Rapportage!H2308&lt;$X$3),IF(Rapportage!H2308&lt;"00:01","",(Rapportage!H2308-$X$2)),"")</f>
        <v/>
      </c>
      <c r="T2308" s="36" t="str">
        <f t="shared" si="220"/>
        <v/>
      </c>
      <c r="U2308" s="41" t="str">
        <f t="shared" si="221"/>
        <v/>
      </c>
      <c r="V2308" s="36" t="str">
        <f t="shared" si="222"/>
        <v/>
      </c>
      <c r="W2308" s="36" t="str">
        <f t="shared" si="223"/>
        <v/>
      </c>
      <c r="X2308" s="31"/>
      <c r="Y2308" s="31"/>
      <c r="Z2308" s="31" t="s">
        <v>12156</v>
      </c>
      <c r="AA2308" s="31">
        <v>2307</v>
      </c>
      <c r="AB2308" s="31"/>
      <c r="AC2308" s="31"/>
      <c r="AD2308" s="31"/>
      <c r="AE2308" s="31"/>
      <c r="AF2308" s="31"/>
    </row>
    <row r="2309" spans="1:32">
      <c r="A2309" s="31" t="str">
        <f>IF((Rapportage!A2309)="","",_xlfn.CONCAT(REPT("0",4-LEN(Rapportage!A2309)),Rapportage!A2309))</f>
        <v/>
      </c>
      <c r="B2309" s="31" t="s">
        <v>6930</v>
      </c>
      <c r="C2309" s="31" t="str">
        <f>IF((Rapportage!C2309)="","",_xlfn.CONCAT(REPT("0",10-LEN(Rapportage!C2309)),Rapportage!C2309))</f>
        <v/>
      </c>
      <c r="D2309" s="31" t="s">
        <v>6931</v>
      </c>
      <c r="E2309" s="31" t="s">
        <v>19890</v>
      </c>
      <c r="F2309" s="31" t="s">
        <v>17368</v>
      </c>
      <c r="G2309" s="31" t="s">
        <v>6932</v>
      </c>
      <c r="H2309" s="31" t="s">
        <v>12157</v>
      </c>
      <c r="I2309" s="31">
        <v>1766</v>
      </c>
      <c r="J2309" s="31" t="e">
        <f ca="1">IF(($AB$2-$AA$2) &gt;= 0,IF(LEN(TEXT((V2309)*100,"00000"))=3,_xlfn.CONCAT(0,TEXT((V2309)*100,"00000")),TEXT((V2309)*100,"00000")),empty)</f>
        <v>#NAME?</v>
      </c>
      <c r="K2309" s="31" t="str">
        <f t="shared" si="225"/>
        <v/>
      </c>
      <c r="L2309" s="31" t="s">
        <v>14849</v>
      </c>
      <c r="M2309" s="31"/>
      <c r="N2309" s="33" t="e">
        <f>MOD(Rapportage!H2309-Rapportage!F2309,1)-P2309</f>
        <v>#VALUE!</v>
      </c>
      <c r="O2309" s="31" t="str">
        <f>IF(Rapportage!G2309="","",Rapportage!G2309-Rapportage!E2309)</f>
        <v/>
      </c>
      <c r="P2309" s="35" t="str">
        <f>IF(Rapportage!K2309="","",(Rapportage!K2309*60)/1440)</f>
        <v/>
      </c>
      <c r="Q2309" s="40" t="str">
        <f>IF(O2309=1,1-((Rapportage!F1498-$X$2)),"")</f>
        <v/>
      </c>
      <c r="R2309" s="40" t="str">
        <f t="shared" si="224"/>
        <v/>
      </c>
      <c r="S2309" s="35" t="str">
        <f>IF(OR(O2309=1,Rapportage!H2309&lt;$X$3),IF(Rapportage!H2309&lt;"00:01","",(Rapportage!H2309-$X$2)),"")</f>
        <v/>
      </c>
      <c r="T2309" s="36" t="str">
        <f t="shared" si="220"/>
        <v/>
      </c>
      <c r="U2309" s="41" t="str">
        <f t="shared" si="221"/>
        <v/>
      </c>
      <c r="V2309" s="36" t="str">
        <f t="shared" si="222"/>
        <v/>
      </c>
      <c r="W2309" s="36" t="str">
        <f t="shared" si="223"/>
        <v/>
      </c>
      <c r="X2309" s="31"/>
      <c r="Y2309" s="31"/>
      <c r="Z2309" s="31" t="s">
        <v>12158</v>
      </c>
      <c r="AA2309" s="31">
        <v>2308</v>
      </c>
      <c r="AB2309" s="31"/>
      <c r="AC2309" s="31"/>
      <c r="AD2309" s="31"/>
      <c r="AE2309" s="31"/>
      <c r="AF2309" s="31"/>
    </row>
    <row r="2310" spans="1:32">
      <c r="A2310" s="31" t="str">
        <f>IF((Rapportage!A2310)="","",_xlfn.CONCAT(REPT("0",4-LEN(Rapportage!A2310)),Rapportage!A2310))</f>
        <v/>
      </c>
      <c r="B2310" s="31" t="s">
        <v>6933</v>
      </c>
      <c r="C2310" s="31" t="str">
        <f>IF((Rapportage!C2310)="","",_xlfn.CONCAT(REPT("0",10-LEN(Rapportage!C2310)),Rapportage!C2310))</f>
        <v/>
      </c>
      <c r="D2310" s="31" t="s">
        <v>6934</v>
      </c>
      <c r="E2310" s="31" t="s">
        <v>19891</v>
      </c>
      <c r="F2310" s="31" t="s">
        <v>17369</v>
      </c>
      <c r="G2310" s="31" t="s">
        <v>6935</v>
      </c>
      <c r="H2310" s="31" t="s">
        <v>12159</v>
      </c>
      <c r="I2310" s="31">
        <v>1766</v>
      </c>
      <c r="J2310" s="31" t="e">
        <f ca="1">IF(($AB$2-$AA$2) &gt;= 0,IF(LEN(TEXT((V2310)*100,"00000"))=3,_xlfn.CONCAT(0,TEXT((V2310)*100,"00000")),TEXT((V2310)*100,"00000")),empty)</f>
        <v>#NAME?</v>
      </c>
      <c r="K2310" s="31" t="str">
        <f t="shared" si="225"/>
        <v/>
      </c>
      <c r="L2310" s="31" t="s">
        <v>14850</v>
      </c>
      <c r="M2310" s="31"/>
      <c r="N2310" s="33" t="e">
        <f>MOD(Rapportage!H2310-Rapportage!F2310,1)-P2310</f>
        <v>#VALUE!</v>
      </c>
      <c r="O2310" s="31" t="str">
        <f>IF(Rapportage!G2310="","",Rapportage!G2310-Rapportage!E2310)</f>
        <v/>
      </c>
      <c r="P2310" s="35" t="str">
        <f>IF(Rapportage!K2310="","",(Rapportage!K2310*60)/1440)</f>
        <v/>
      </c>
      <c r="Q2310" s="40" t="str">
        <f>IF(O2310=1,1-((Rapportage!F1499-$X$2)),"")</f>
        <v/>
      </c>
      <c r="R2310" s="40" t="str">
        <f t="shared" si="224"/>
        <v/>
      </c>
      <c r="S2310" s="35" t="str">
        <f>IF(OR(O2310=1,Rapportage!H2310&lt;$X$3),IF(Rapportage!H2310&lt;"00:01","",(Rapportage!H2310-$X$2)),"")</f>
        <v/>
      </c>
      <c r="T2310" s="36" t="str">
        <f t="shared" si="220"/>
        <v/>
      </c>
      <c r="U2310" s="41" t="str">
        <f t="shared" si="221"/>
        <v/>
      </c>
      <c r="V2310" s="36" t="str">
        <f t="shared" si="222"/>
        <v/>
      </c>
      <c r="W2310" s="36" t="str">
        <f t="shared" si="223"/>
        <v/>
      </c>
      <c r="X2310" s="31"/>
      <c r="Y2310" s="31"/>
      <c r="Z2310" s="31" t="s">
        <v>12160</v>
      </c>
      <c r="AA2310" s="31">
        <v>2309</v>
      </c>
      <c r="AB2310" s="31"/>
      <c r="AC2310" s="31"/>
      <c r="AD2310" s="31"/>
      <c r="AE2310" s="31"/>
      <c r="AF2310" s="31"/>
    </row>
    <row r="2311" spans="1:32">
      <c r="A2311" s="31" t="str">
        <f>IF((Rapportage!A2311)="","",_xlfn.CONCAT(REPT("0",4-LEN(Rapportage!A2311)),Rapportage!A2311))</f>
        <v/>
      </c>
      <c r="B2311" s="31" t="s">
        <v>6936</v>
      </c>
      <c r="C2311" s="31" t="str">
        <f>IF((Rapportage!C2311)="","",_xlfn.CONCAT(REPT("0",10-LEN(Rapportage!C2311)),Rapportage!C2311))</f>
        <v/>
      </c>
      <c r="D2311" s="31" t="s">
        <v>6937</v>
      </c>
      <c r="E2311" s="31" t="s">
        <v>19892</v>
      </c>
      <c r="F2311" s="31" t="s">
        <v>17370</v>
      </c>
      <c r="G2311" s="31" t="s">
        <v>6938</v>
      </c>
      <c r="H2311" s="31" t="s">
        <v>12161</v>
      </c>
      <c r="I2311" s="31">
        <v>1766</v>
      </c>
      <c r="J2311" s="31" t="e">
        <f ca="1">IF(($AB$2-$AA$2) &gt;= 0,IF(LEN(TEXT((V2311)*100,"00000"))=3,_xlfn.CONCAT(0,TEXT((V2311)*100,"00000")),TEXT((V2311)*100,"00000")),empty)</f>
        <v>#NAME?</v>
      </c>
      <c r="K2311" s="31" t="str">
        <f t="shared" si="225"/>
        <v/>
      </c>
      <c r="L2311" s="31" t="s">
        <v>14851</v>
      </c>
      <c r="M2311" s="31"/>
      <c r="N2311" s="33" t="e">
        <f>MOD(Rapportage!H2311-Rapportage!F2311,1)-P2311</f>
        <v>#VALUE!</v>
      </c>
      <c r="O2311" s="31" t="str">
        <f>IF(Rapportage!G2311="","",Rapportage!G2311-Rapportage!E2311)</f>
        <v/>
      </c>
      <c r="P2311" s="35" t="str">
        <f>IF(Rapportage!K2311="","",(Rapportage!K2311*60)/1440)</f>
        <v/>
      </c>
      <c r="Q2311" s="40" t="str">
        <f>IF(O2311=1,1-((Rapportage!F1500-$X$2)),"")</f>
        <v/>
      </c>
      <c r="R2311" s="40" t="str">
        <f t="shared" si="224"/>
        <v/>
      </c>
      <c r="S2311" s="35" t="str">
        <f>IF(OR(O2311=1,Rapportage!H2311&lt;$X$3),IF(Rapportage!H2311&lt;"00:01","",(Rapportage!H2311-$X$2)),"")</f>
        <v/>
      </c>
      <c r="T2311" s="36" t="str">
        <f t="shared" ref="T2311:T2374" si="226">IF(P2311="","",IF(S2311="",((P2311*1440)/60),(((R2311+S2311)*1440)/60)))</f>
        <v/>
      </c>
      <c r="U2311" s="41" t="str">
        <f t="shared" ref="U2311:U2374" si="227">IF(P2311="","",(P2311*1440)/60)</f>
        <v/>
      </c>
      <c r="V2311" s="36" t="str">
        <f t="shared" ref="V2311:V2374" si="228">IF(O2311="","",IF(O2311=0,((P2311*1440)/60),(R2311*1440)/60))</f>
        <v/>
      </c>
      <c r="W2311" s="36" t="str">
        <f t="shared" ref="W2311:W2374" si="229">IF(S2311="","",(S2311*1440)/60)</f>
        <v/>
      </c>
      <c r="X2311" s="31"/>
      <c r="Y2311" s="31"/>
      <c r="Z2311" s="31" t="s">
        <v>12162</v>
      </c>
      <c r="AA2311" s="31">
        <v>2310</v>
      </c>
      <c r="AB2311" s="31"/>
      <c r="AC2311" s="31"/>
      <c r="AD2311" s="31"/>
      <c r="AE2311" s="31"/>
      <c r="AF2311" s="31"/>
    </row>
    <row r="2312" spans="1:32">
      <c r="A2312" s="31" t="str">
        <f>IF((Rapportage!A2312)="","",_xlfn.CONCAT(REPT("0",4-LEN(Rapportage!A2312)),Rapportage!A2312))</f>
        <v/>
      </c>
      <c r="B2312" s="31" t="s">
        <v>6939</v>
      </c>
      <c r="C2312" s="31" t="str">
        <f>IF((Rapportage!C2312)="","",_xlfn.CONCAT(REPT("0",10-LEN(Rapportage!C2312)),Rapportage!C2312))</f>
        <v/>
      </c>
      <c r="D2312" s="31" t="s">
        <v>6940</v>
      </c>
      <c r="E2312" s="31" t="s">
        <v>19893</v>
      </c>
      <c r="F2312" s="31" t="s">
        <v>17371</v>
      </c>
      <c r="G2312" s="31" t="s">
        <v>6941</v>
      </c>
      <c r="H2312" s="31" t="s">
        <v>12163</v>
      </c>
      <c r="I2312" s="31">
        <v>1766</v>
      </c>
      <c r="J2312" s="31" t="e">
        <f ca="1">IF(($AB$2-$AA$2) &gt;= 0,IF(LEN(TEXT((V2312)*100,"00000"))=3,_xlfn.CONCAT(0,TEXT((V2312)*100,"00000")),TEXT((V2312)*100,"00000")),empty)</f>
        <v>#NAME?</v>
      </c>
      <c r="K2312" s="31" t="str">
        <f t="shared" si="225"/>
        <v/>
      </c>
      <c r="L2312" s="31" t="s">
        <v>14852</v>
      </c>
      <c r="M2312" s="31"/>
      <c r="N2312" s="33" t="e">
        <f>MOD(Rapportage!H2312-Rapportage!F2312,1)-P2312</f>
        <v>#VALUE!</v>
      </c>
      <c r="O2312" s="31" t="str">
        <f>IF(Rapportage!G2312="","",Rapportage!G2312-Rapportage!E2312)</f>
        <v/>
      </c>
      <c r="P2312" s="35" t="str">
        <f>IF(Rapportage!K2312="","",(Rapportage!K2312*60)/1440)</f>
        <v/>
      </c>
      <c r="Q2312" s="40" t="str">
        <f>IF(O2312=1,1-((Rapportage!F1501-$X$2)),"")</f>
        <v/>
      </c>
      <c r="R2312" s="40" t="str">
        <f t="shared" si="224"/>
        <v/>
      </c>
      <c r="S2312" s="35" t="str">
        <f>IF(OR(O2312=1,Rapportage!H2312&lt;$X$3),IF(Rapportage!H2312&lt;"00:01","",(Rapportage!H2312-$X$2)),"")</f>
        <v/>
      </c>
      <c r="T2312" s="36" t="str">
        <f t="shared" si="226"/>
        <v/>
      </c>
      <c r="U2312" s="41" t="str">
        <f t="shared" si="227"/>
        <v/>
      </c>
      <c r="V2312" s="36" t="str">
        <f t="shared" si="228"/>
        <v/>
      </c>
      <c r="W2312" s="36" t="str">
        <f t="shared" si="229"/>
        <v/>
      </c>
      <c r="X2312" s="31"/>
      <c r="Y2312" s="31"/>
      <c r="Z2312" s="31" t="s">
        <v>12164</v>
      </c>
      <c r="AA2312" s="31">
        <v>2311</v>
      </c>
      <c r="AB2312" s="31"/>
      <c r="AC2312" s="31"/>
      <c r="AD2312" s="31"/>
      <c r="AE2312" s="31"/>
      <c r="AF2312" s="31"/>
    </row>
    <row r="2313" spans="1:32">
      <c r="A2313" s="31" t="str">
        <f>IF((Rapportage!A2313)="","",_xlfn.CONCAT(REPT("0",4-LEN(Rapportage!A2313)),Rapportage!A2313))</f>
        <v/>
      </c>
      <c r="B2313" s="31" t="s">
        <v>6942</v>
      </c>
      <c r="C2313" s="31" t="str">
        <f>IF((Rapportage!C2313)="","",_xlfn.CONCAT(REPT("0",10-LEN(Rapportage!C2313)),Rapportage!C2313))</f>
        <v/>
      </c>
      <c r="D2313" s="31" t="s">
        <v>6943</v>
      </c>
      <c r="E2313" s="31" t="s">
        <v>19894</v>
      </c>
      <c r="F2313" s="31" t="s">
        <v>17372</v>
      </c>
      <c r="G2313" s="31" t="s">
        <v>6944</v>
      </c>
      <c r="H2313" s="31" t="s">
        <v>12165</v>
      </c>
      <c r="I2313" s="31">
        <v>1766</v>
      </c>
      <c r="J2313" s="31" t="e">
        <f ca="1">IF(($AB$2-$AA$2) &gt;= 0,IF(LEN(TEXT((V2313)*100,"00000"))=3,_xlfn.CONCAT(0,TEXT((V2313)*100,"00000")),TEXT((V2313)*100,"00000")),empty)</f>
        <v>#NAME?</v>
      </c>
      <c r="K2313" s="31" t="str">
        <f t="shared" si="225"/>
        <v/>
      </c>
      <c r="L2313" s="31" t="s">
        <v>14853</v>
      </c>
      <c r="M2313" s="31"/>
      <c r="N2313" s="33" t="e">
        <f>MOD(Rapportage!H2313-Rapportage!F2313,1)-P2313</f>
        <v>#VALUE!</v>
      </c>
      <c r="O2313" s="31" t="str">
        <f>IF(Rapportage!G2313="","",Rapportage!G2313-Rapportage!E2313)</f>
        <v/>
      </c>
      <c r="P2313" s="35" t="str">
        <f>IF(Rapportage!K2313="","",(Rapportage!K2313*60)/1440)</f>
        <v/>
      </c>
      <c r="Q2313" s="40" t="str">
        <f>IF(O2313=1,1-((Rapportage!F1502-$X$2)),"")</f>
        <v/>
      </c>
      <c r="R2313" s="40" t="str">
        <f t="shared" si="224"/>
        <v/>
      </c>
      <c r="S2313" s="35" t="str">
        <f>IF(OR(O2313=1,Rapportage!H2313&lt;$X$3),IF(Rapportage!H2313&lt;"00:01","",(Rapportage!H2313-$X$2)),"")</f>
        <v/>
      </c>
      <c r="T2313" s="36" t="str">
        <f t="shared" si="226"/>
        <v/>
      </c>
      <c r="U2313" s="41" t="str">
        <f t="shared" si="227"/>
        <v/>
      </c>
      <c r="V2313" s="36" t="str">
        <f t="shared" si="228"/>
        <v/>
      </c>
      <c r="W2313" s="36" t="str">
        <f t="shared" si="229"/>
        <v/>
      </c>
      <c r="X2313" s="31"/>
      <c r="Y2313" s="31"/>
      <c r="Z2313" s="31" t="s">
        <v>12166</v>
      </c>
      <c r="AA2313" s="31">
        <v>2312</v>
      </c>
      <c r="AB2313" s="31"/>
      <c r="AC2313" s="31"/>
      <c r="AD2313" s="31"/>
      <c r="AE2313" s="31"/>
      <c r="AF2313" s="31"/>
    </row>
    <row r="2314" spans="1:32">
      <c r="A2314" s="31" t="str">
        <f>IF((Rapportage!A2314)="","",_xlfn.CONCAT(REPT("0",4-LEN(Rapportage!A2314)),Rapportage!A2314))</f>
        <v/>
      </c>
      <c r="B2314" s="31" t="s">
        <v>6945</v>
      </c>
      <c r="C2314" s="31" t="str">
        <f>IF((Rapportage!C2314)="","",_xlfn.CONCAT(REPT("0",10-LEN(Rapportage!C2314)),Rapportage!C2314))</f>
        <v/>
      </c>
      <c r="D2314" s="31" t="s">
        <v>6946</v>
      </c>
      <c r="E2314" s="31" t="s">
        <v>19895</v>
      </c>
      <c r="F2314" s="31" t="s">
        <v>17373</v>
      </c>
      <c r="G2314" s="31" t="s">
        <v>6947</v>
      </c>
      <c r="H2314" s="31" t="s">
        <v>12167</v>
      </c>
      <c r="I2314" s="31">
        <v>1766</v>
      </c>
      <c r="J2314" s="31" t="e">
        <f ca="1">IF(($AB$2-$AA$2) &gt;= 0,IF(LEN(TEXT((V2314)*100,"00000"))=3,_xlfn.CONCAT(0,TEXT((V2314)*100,"00000")),TEXT((V2314)*100,"00000")),empty)</f>
        <v>#NAME?</v>
      </c>
      <c r="K2314" s="31" t="str">
        <f t="shared" si="225"/>
        <v/>
      </c>
      <c r="L2314" s="31" t="s">
        <v>14854</v>
      </c>
      <c r="M2314" s="31"/>
      <c r="N2314" s="33" t="e">
        <f>MOD(Rapportage!H2314-Rapportage!F2314,1)-P2314</f>
        <v>#VALUE!</v>
      </c>
      <c r="O2314" s="31" t="str">
        <f>IF(Rapportage!G2314="","",Rapportage!G2314-Rapportage!E2314)</f>
        <v/>
      </c>
      <c r="P2314" s="35" t="str">
        <f>IF(Rapportage!K2314="","",(Rapportage!K2314*60)/1440)</f>
        <v/>
      </c>
      <c r="Q2314" s="40" t="str">
        <f>IF(O2314=1,1-((Rapportage!F1503-$X$2)),"")</f>
        <v/>
      </c>
      <c r="R2314" s="40" t="str">
        <f t="shared" si="224"/>
        <v/>
      </c>
      <c r="S2314" s="35" t="str">
        <f>IF(OR(O2314=1,Rapportage!H2314&lt;$X$3),IF(Rapportage!H2314&lt;"00:01","",(Rapportage!H2314-$X$2)),"")</f>
        <v/>
      </c>
      <c r="T2314" s="36" t="str">
        <f t="shared" si="226"/>
        <v/>
      </c>
      <c r="U2314" s="41" t="str">
        <f t="shared" si="227"/>
        <v/>
      </c>
      <c r="V2314" s="36" t="str">
        <f t="shared" si="228"/>
        <v/>
      </c>
      <c r="W2314" s="36" t="str">
        <f t="shared" si="229"/>
        <v/>
      </c>
      <c r="X2314" s="31"/>
      <c r="Y2314" s="31"/>
      <c r="Z2314" s="31" t="s">
        <v>12168</v>
      </c>
      <c r="AA2314" s="31">
        <v>2313</v>
      </c>
      <c r="AB2314" s="31"/>
      <c r="AC2314" s="31"/>
      <c r="AD2314" s="31"/>
      <c r="AE2314" s="31"/>
      <c r="AF2314" s="31"/>
    </row>
    <row r="2315" spans="1:32">
      <c r="A2315" s="31" t="str">
        <f>IF((Rapportage!A2315)="","",_xlfn.CONCAT(REPT("0",4-LEN(Rapportage!A2315)),Rapportage!A2315))</f>
        <v/>
      </c>
      <c r="B2315" s="31" t="s">
        <v>6948</v>
      </c>
      <c r="C2315" s="31" t="str">
        <f>IF((Rapportage!C2315)="","",_xlfn.CONCAT(REPT("0",10-LEN(Rapportage!C2315)),Rapportage!C2315))</f>
        <v/>
      </c>
      <c r="D2315" s="31" t="s">
        <v>6949</v>
      </c>
      <c r="E2315" s="31" t="s">
        <v>19896</v>
      </c>
      <c r="F2315" s="31" t="s">
        <v>17374</v>
      </c>
      <c r="G2315" s="31" t="s">
        <v>6950</v>
      </c>
      <c r="H2315" s="31" t="s">
        <v>12169</v>
      </c>
      <c r="I2315" s="31">
        <v>1766</v>
      </c>
      <c r="J2315" s="31" t="e">
        <f ca="1">IF(($AB$2-$AA$2) &gt;= 0,IF(LEN(TEXT((V2315)*100,"00000"))=3,_xlfn.CONCAT(0,TEXT((V2315)*100,"00000")),TEXT((V2315)*100,"00000")),empty)</f>
        <v>#NAME?</v>
      </c>
      <c r="K2315" s="31" t="str">
        <f t="shared" si="225"/>
        <v/>
      </c>
      <c r="L2315" s="31" t="s">
        <v>14855</v>
      </c>
      <c r="M2315" s="31"/>
      <c r="N2315" s="33" t="e">
        <f>MOD(Rapportage!H2315-Rapportage!F2315,1)-P2315</f>
        <v>#VALUE!</v>
      </c>
      <c r="O2315" s="31" t="str">
        <f>IF(Rapportage!G2315="","",Rapportage!G2315-Rapportage!E2315)</f>
        <v/>
      </c>
      <c r="P2315" s="35" t="str">
        <f>IF(Rapportage!K2315="","",(Rapportage!K2315*60)/1440)</f>
        <v/>
      </c>
      <c r="Q2315" s="40" t="str">
        <f>IF(O2315=1,1-((Rapportage!F1504-$X$2)),"")</f>
        <v/>
      </c>
      <c r="R2315" s="40" t="str">
        <f t="shared" si="224"/>
        <v/>
      </c>
      <c r="S2315" s="35" t="str">
        <f>IF(OR(O2315=1,Rapportage!H2315&lt;$X$3),IF(Rapportage!H2315&lt;"00:01","",(Rapportage!H2315-$X$2)),"")</f>
        <v/>
      </c>
      <c r="T2315" s="36" t="str">
        <f t="shared" si="226"/>
        <v/>
      </c>
      <c r="U2315" s="41" t="str">
        <f t="shared" si="227"/>
        <v/>
      </c>
      <c r="V2315" s="36" t="str">
        <f t="shared" si="228"/>
        <v/>
      </c>
      <c r="W2315" s="36" t="str">
        <f t="shared" si="229"/>
        <v/>
      </c>
      <c r="X2315" s="31"/>
      <c r="Y2315" s="31"/>
      <c r="Z2315" s="31" t="s">
        <v>12170</v>
      </c>
      <c r="AA2315" s="31">
        <v>2314</v>
      </c>
      <c r="AB2315" s="31"/>
      <c r="AC2315" s="31"/>
      <c r="AD2315" s="31"/>
      <c r="AE2315" s="31"/>
      <c r="AF2315" s="31"/>
    </row>
    <row r="2316" spans="1:32">
      <c r="A2316" s="31" t="str">
        <f>IF((Rapportage!A2316)="","",_xlfn.CONCAT(REPT("0",4-LEN(Rapportage!A2316)),Rapportage!A2316))</f>
        <v/>
      </c>
      <c r="B2316" s="31" t="s">
        <v>6951</v>
      </c>
      <c r="C2316" s="31" t="str">
        <f>IF((Rapportage!C2316)="","",_xlfn.CONCAT(REPT("0",10-LEN(Rapportage!C2316)),Rapportage!C2316))</f>
        <v/>
      </c>
      <c r="D2316" s="31" t="s">
        <v>6952</v>
      </c>
      <c r="E2316" s="31" t="s">
        <v>19897</v>
      </c>
      <c r="F2316" s="31" t="s">
        <v>17375</v>
      </c>
      <c r="G2316" s="31" t="s">
        <v>6953</v>
      </c>
      <c r="H2316" s="31" t="s">
        <v>12171</v>
      </c>
      <c r="I2316" s="31">
        <v>1766</v>
      </c>
      <c r="J2316" s="31" t="e">
        <f ca="1">IF(($AB$2-$AA$2) &gt;= 0,IF(LEN(TEXT((V2316)*100,"00000"))=3,_xlfn.CONCAT(0,TEXT((V2316)*100,"00000")),TEXT((V2316)*100,"00000")),empty)</f>
        <v>#NAME?</v>
      </c>
      <c r="K2316" s="31" t="str">
        <f t="shared" si="225"/>
        <v/>
      </c>
      <c r="L2316" s="31" t="s">
        <v>14856</v>
      </c>
      <c r="M2316" s="31"/>
      <c r="N2316" s="33" t="e">
        <f>MOD(Rapportage!H2316-Rapportage!F2316,1)-P2316</f>
        <v>#VALUE!</v>
      </c>
      <c r="O2316" s="31" t="str">
        <f>IF(Rapportage!G2316="","",Rapportage!G2316-Rapportage!E2316)</f>
        <v/>
      </c>
      <c r="P2316" s="35" t="str">
        <f>IF(Rapportage!K2316="","",(Rapportage!K2316*60)/1440)</f>
        <v/>
      </c>
      <c r="Q2316" s="40" t="str">
        <f>IF(O2316=1,1-((Rapportage!F1505-$X$2)),"")</f>
        <v/>
      </c>
      <c r="R2316" s="40" t="str">
        <f t="shared" si="224"/>
        <v/>
      </c>
      <c r="S2316" s="35" t="str">
        <f>IF(OR(O2316=1,Rapportage!H2316&lt;$X$3),IF(Rapportage!H2316&lt;"00:01","",(Rapportage!H2316-$X$2)),"")</f>
        <v/>
      </c>
      <c r="T2316" s="36" t="str">
        <f t="shared" si="226"/>
        <v/>
      </c>
      <c r="U2316" s="41" t="str">
        <f t="shared" si="227"/>
        <v/>
      </c>
      <c r="V2316" s="36" t="str">
        <f t="shared" si="228"/>
        <v/>
      </c>
      <c r="W2316" s="36" t="str">
        <f t="shared" si="229"/>
        <v/>
      </c>
      <c r="X2316" s="31"/>
      <c r="Y2316" s="31"/>
      <c r="Z2316" s="31" t="s">
        <v>12172</v>
      </c>
      <c r="AA2316" s="31">
        <v>2315</v>
      </c>
      <c r="AB2316" s="31"/>
      <c r="AC2316" s="31"/>
      <c r="AD2316" s="31"/>
      <c r="AE2316" s="31"/>
      <c r="AF2316" s="31"/>
    </row>
    <row r="2317" spans="1:32">
      <c r="A2317" s="31" t="str">
        <f>IF((Rapportage!A2317)="","",_xlfn.CONCAT(REPT("0",4-LEN(Rapportage!A2317)),Rapportage!A2317))</f>
        <v/>
      </c>
      <c r="B2317" s="31" t="s">
        <v>6954</v>
      </c>
      <c r="C2317" s="31" t="str">
        <f>IF((Rapportage!C2317)="","",_xlfn.CONCAT(REPT("0",10-LEN(Rapportage!C2317)),Rapportage!C2317))</f>
        <v/>
      </c>
      <c r="D2317" s="31" t="s">
        <v>6955</v>
      </c>
      <c r="E2317" s="31" t="s">
        <v>19898</v>
      </c>
      <c r="F2317" s="31" t="s">
        <v>17376</v>
      </c>
      <c r="G2317" s="31" t="s">
        <v>6956</v>
      </c>
      <c r="H2317" s="31" t="s">
        <v>12173</v>
      </c>
      <c r="I2317" s="31">
        <v>1766</v>
      </c>
      <c r="J2317" s="31" t="e">
        <f ca="1">IF(($AB$2-$AA$2) &gt;= 0,IF(LEN(TEXT((V2317)*100,"00000"))=3,_xlfn.CONCAT(0,TEXT((V2317)*100,"00000")),TEXT((V2317)*100,"00000")),empty)</f>
        <v>#NAME?</v>
      </c>
      <c r="K2317" s="31" t="str">
        <f t="shared" si="225"/>
        <v/>
      </c>
      <c r="L2317" s="31" t="s">
        <v>14857</v>
      </c>
      <c r="M2317" s="31"/>
      <c r="N2317" s="33" t="e">
        <f>MOD(Rapportage!H2317-Rapportage!F2317,1)-P2317</f>
        <v>#VALUE!</v>
      </c>
      <c r="O2317" s="31" t="str">
        <f>IF(Rapportage!G2317="","",Rapportage!G2317-Rapportage!E2317)</f>
        <v/>
      </c>
      <c r="P2317" s="35" t="str">
        <f>IF(Rapportage!K2317="","",(Rapportage!K2317*60)/1440)</f>
        <v/>
      </c>
      <c r="Q2317" s="40" t="str">
        <f>IF(O2317=1,1-((Rapportage!F1506-$X$2)),"")</f>
        <v/>
      </c>
      <c r="R2317" s="40" t="str">
        <f t="shared" si="224"/>
        <v/>
      </c>
      <c r="S2317" s="35" t="str">
        <f>IF(OR(O2317=1,Rapportage!H2317&lt;$X$3),IF(Rapportage!H2317&lt;"00:01","",(Rapportage!H2317-$X$2)),"")</f>
        <v/>
      </c>
      <c r="T2317" s="36" t="str">
        <f t="shared" si="226"/>
        <v/>
      </c>
      <c r="U2317" s="41" t="str">
        <f t="shared" si="227"/>
        <v/>
      </c>
      <c r="V2317" s="36" t="str">
        <f t="shared" si="228"/>
        <v/>
      </c>
      <c r="W2317" s="36" t="str">
        <f t="shared" si="229"/>
        <v/>
      </c>
      <c r="X2317" s="31"/>
      <c r="Y2317" s="31"/>
      <c r="Z2317" s="31" t="s">
        <v>12174</v>
      </c>
      <c r="AA2317" s="31">
        <v>2316</v>
      </c>
      <c r="AB2317" s="31"/>
      <c r="AC2317" s="31"/>
      <c r="AD2317" s="31"/>
      <c r="AE2317" s="31"/>
      <c r="AF2317" s="31"/>
    </row>
    <row r="2318" spans="1:32">
      <c r="A2318" s="31" t="str">
        <f>IF((Rapportage!A2318)="","",_xlfn.CONCAT(REPT("0",4-LEN(Rapportage!A2318)),Rapportage!A2318))</f>
        <v/>
      </c>
      <c r="B2318" s="31" t="s">
        <v>6957</v>
      </c>
      <c r="C2318" s="31" t="str">
        <f>IF((Rapportage!C2318)="","",_xlfn.CONCAT(REPT("0",10-LEN(Rapportage!C2318)),Rapportage!C2318))</f>
        <v/>
      </c>
      <c r="D2318" s="31" t="s">
        <v>6958</v>
      </c>
      <c r="E2318" s="31" t="s">
        <v>19899</v>
      </c>
      <c r="F2318" s="31" t="s">
        <v>17377</v>
      </c>
      <c r="G2318" s="31" t="s">
        <v>6959</v>
      </c>
      <c r="H2318" s="31" t="s">
        <v>12175</v>
      </c>
      <c r="I2318" s="31">
        <v>1766</v>
      </c>
      <c r="J2318" s="31" t="e">
        <f ca="1">IF(($AB$2-$AA$2) &gt;= 0,IF(LEN(TEXT((V2318)*100,"00000"))=3,_xlfn.CONCAT(0,TEXT((V2318)*100,"00000")),TEXT((V2318)*100,"00000")),empty)</f>
        <v>#NAME?</v>
      </c>
      <c r="K2318" s="31" t="str">
        <f t="shared" si="225"/>
        <v/>
      </c>
      <c r="L2318" s="31" t="s">
        <v>14858</v>
      </c>
      <c r="M2318" s="31"/>
      <c r="N2318" s="33" t="e">
        <f>MOD(Rapportage!H2318-Rapportage!F2318,1)-P2318</f>
        <v>#VALUE!</v>
      </c>
      <c r="O2318" s="31" t="str">
        <f>IF(Rapportage!G2318="","",Rapportage!G2318-Rapportage!E2318)</f>
        <v/>
      </c>
      <c r="P2318" s="35" t="str">
        <f>IF(Rapportage!K2318="","",(Rapportage!K2318*60)/1440)</f>
        <v/>
      </c>
      <c r="Q2318" s="40" t="str">
        <f>IF(O2318=1,1-((Rapportage!F1507-$X$2)),"")</f>
        <v/>
      </c>
      <c r="R2318" s="40" t="str">
        <f t="shared" si="224"/>
        <v/>
      </c>
      <c r="S2318" s="35" t="str">
        <f>IF(OR(O2318=1,Rapportage!H2318&lt;$X$3),IF(Rapportage!H2318&lt;"00:01","",(Rapportage!H2318-$X$2)),"")</f>
        <v/>
      </c>
      <c r="T2318" s="36" t="str">
        <f t="shared" si="226"/>
        <v/>
      </c>
      <c r="U2318" s="41" t="str">
        <f t="shared" si="227"/>
        <v/>
      </c>
      <c r="V2318" s="36" t="str">
        <f t="shared" si="228"/>
        <v/>
      </c>
      <c r="W2318" s="36" t="str">
        <f t="shared" si="229"/>
        <v/>
      </c>
      <c r="X2318" s="31"/>
      <c r="Y2318" s="31"/>
      <c r="Z2318" s="31" t="s">
        <v>12176</v>
      </c>
      <c r="AA2318" s="31">
        <v>2317</v>
      </c>
      <c r="AB2318" s="31"/>
      <c r="AC2318" s="31"/>
      <c r="AD2318" s="31"/>
      <c r="AE2318" s="31"/>
      <c r="AF2318" s="31"/>
    </row>
    <row r="2319" spans="1:32">
      <c r="A2319" s="31" t="str">
        <f>IF((Rapportage!A2319)="","",_xlfn.CONCAT(REPT("0",4-LEN(Rapportage!A2319)),Rapportage!A2319))</f>
        <v/>
      </c>
      <c r="B2319" s="31" t="s">
        <v>6960</v>
      </c>
      <c r="C2319" s="31" t="str">
        <f>IF((Rapportage!C2319)="","",_xlfn.CONCAT(REPT("0",10-LEN(Rapportage!C2319)),Rapportage!C2319))</f>
        <v/>
      </c>
      <c r="D2319" s="31" t="s">
        <v>6961</v>
      </c>
      <c r="E2319" s="31" t="s">
        <v>19900</v>
      </c>
      <c r="F2319" s="31" t="s">
        <v>17378</v>
      </c>
      <c r="G2319" s="31" t="s">
        <v>6962</v>
      </c>
      <c r="H2319" s="31" t="s">
        <v>12177</v>
      </c>
      <c r="I2319" s="31">
        <v>1766</v>
      </c>
      <c r="J2319" s="31" t="e">
        <f ca="1">IF(($AB$2-$AA$2) &gt;= 0,IF(LEN(TEXT((V2319)*100,"00000"))=3,_xlfn.CONCAT(0,TEXT((V2319)*100,"00000")),TEXT((V2319)*100,"00000")),empty)</f>
        <v>#NAME?</v>
      </c>
      <c r="K2319" s="31" t="str">
        <f t="shared" si="225"/>
        <v/>
      </c>
      <c r="L2319" s="31" t="s">
        <v>14859</v>
      </c>
      <c r="M2319" s="31"/>
      <c r="N2319" s="33" t="e">
        <f>MOD(Rapportage!H2319-Rapportage!F2319,1)-P2319</f>
        <v>#VALUE!</v>
      </c>
      <c r="O2319" s="31" t="str">
        <f>IF(Rapportage!G2319="","",Rapportage!G2319-Rapportage!E2319)</f>
        <v/>
      </c>
      <c r="P2319" s="35" t="str">
        <f>IF(Rapportage!K2319="","",(Rapportage!K2319*60)/1440)</f>
        <v/>
      </c>
      <c r="Q2319" s="40" t="str">
        <f>IF(O2319=1,1-((Rapportage!F1508-$X$2)),"")</f>
        <v/>
      </c>
      <c r="R2319" s="40" t="str">
        <f t="shared" si="224"/>
        <v/>
      </c>
      <c r="S2319" s="35" t="str">
        <f>IF(OR(O2319=1,Rapportage!H2319&lt;$X$3),IF(Rapportage!H2319&lt;"00:01","",(Rapportage!H2319-$X$2)),"")</f>
        <v/>
      </c>
      <c r="T2319" s="36" t="str">
        <f t="shared" si="226"/>
        <v/>
      </c>
      <c r="U2319" s="41" t="str">
        <f t="shared" si="227"/>
        <v/>
      </c>
      <c r="V2319" s="36" t="str">
        <f t="shared" si="228"/>
        <v/>
      </c>
      <c r="W2319" s="36" t="str">
        <f t="shared" si="229"/>
        <v/>
      </c>
      <c r="X2319" s="31"/>
      <c r="Y2319" s="31"/>
      <c r="Z2319" s="31" t="s">
        <v>12178</v>
      </c>
      <c r="AA2319" s="31">
        <v>2318</v>
      </c>
      <c r="AB2319" s="31"/>
      <c r="AC2319" s="31"/>
      <c r="AD2319" s="31"/>
      <c r="AE2319" s="31"/>
      <c r="AF2319" s="31"/>
    </row>
    <row r="2320" spans="1:32">
      <c r="A2320" s="31" t="str">
        <f>IF((Rapportage!A2320)="","",_xlfn.CONCAT(REPT("0",4-LEN(Rapportage!A2320)),Rapportage!A2320))</f>
        <v/>
      </c>
      <c r="B2320" s="31" t="s">
        <v>6963</v>
      </c>
      <c r="C2320" s="31" t="str">
        <f>IF((Rapportage!C2320)="","",_xlfn.CONCAT(REPT("0",10-LEN(Rapportage!C2320)),Rapportage!C2320))</f>
        <v/>
      </c>
      <c r="D2320" s="31" t="s">
        <v>6964</v>
      </c>
      <c r="E2320" s="31" t="s">
        <v>19901</v>
      </c>
      <c r="F2320" s="31" t="s">
        <v>17379</v>
      </c>
      <c r="G2320" s="31" t="s">
        <v>6965</v>
      </c>
      <c r="H2320" s="31" t="s">
        <v>12179</v>
      </c>
      <c r="I2320" s="31">
        <v>1766</v>
      </c>
      <c r="J2320" s="31" t="e">
        <f ca="1">IF(($AB$2-$AA$2) &gt;= 0,IF(LEN(TEXT((V2320)*100,"00000"))=3,_xlfn.CONCAT(0,TEXT((V2320)*100,"00000")),TEXT((V2320)*100,"00000")),empty)</f>
        <v>#NAME?</v>
      </c>
      <c r="K2320" s="31" t="str">
        <f t="shared" si="225"/>
        <v/>
      </c>
      <c r="L2320" s="31" t="s">
        <v>14860</v>
      </c>
      <c r="M2320" s="31"/>
      <c r="N2320" s="33" t="e">
        <f>MOD(Rapportage!H2320-Rapportage!F2320,1)-P2320</f>
        <v>#VALUE!</v>
      </c>
      <c r="O2320" s="31" t="str">
        <f>IF(Rapportage!G2320="","",Rapportage!G2320-Rapportage!E2320)</f>
        <v/>
      </c>
      <c r="P2320" s="35" t="str">
        <f>IF(Rapportage!K2320="","",(Rapportage!K2320*60)/1440)</f>
        <v/>
      </c>
      <c r="Q2320" s="40" t="str">
        <f>IF(O2320=1,1-((Rapportage!F1509-$X$2)),"")</f>
        <v/>
      </c>
      <c r="R2320" s="40" t="str">
        <f t="shared" si="224"/>
        <v/>
      </c>
      <c r="S2320" s="35" t="str">
        <f>IF(OR(O2320=1,Rapportage!H2320&lt;$X$3),IF(Rapportage!H2320&lt;"00:01","",(Rapportage!H2320-$X$2)),"")</f>
        <v/>
      </c>
      <c r="T2320" s="36" t="str">
        <f t="shared" si="226"/>
        <v/>
      </c>
      <c r="U2320" s="41" t="str">
        <f t="shared" si="227"/>
        <v/>
      </c>
      <c r="V2320" s="36" t="str">
        <f t="shared" si="228"/>
        <v/>
      </c>
      <c r="W2320" s="36" t="str">
        <f t="shared" si="229"/>
        <v/>
      </c>
      <c r="X2320" s="31"/>
      <c r="Y2320" s="31"/>
      <c r="Z2320" s="31" t="s">
        <v>12180</v>
      </c>
      <c r="AA2320" s="31">
        <v>2319</v>
      </c>
      <c r="AB2320" s="31"/>
      <c r="AC2320" s="31"/>
      <c r="AD2320" s="31"/>
      <c r="AE2320" s="31"/>
      <c r="AF2320" s="31"/>
    </row>
    <row r="2321" spans="1:32">
      <c r="A2321" s="31" t="str">
        <f>IF((Rapportage!A2321)="","",_xlfn.CONCAT(REPT("0",4-LEN(Rapportage!A2321)),Rapportage!A2321))</f>
        <v/>
      </c>
      <c r="B2321" s="31" t="s">
        <v>6966</v>
      </c>
      <c r="C2321" s="31" t="str">
        <f>IF((Rapportage!C2321)="","",_xlfn.CONCAT(REPT("0",10-LEN(Rapportage!C2321)),Rapportage!C2321))</f>
        <v/>
      </c>
      <c r="D2321" s="31" t="s">
        <v>6967</v>
      </c>
      <c r="E2321" s="31" t="s">
        <v>19902</v>
      </c>
      <c r="F2321" s="31" t="s">
        <v>17380</v>
      </c>
      <c r="G2321" s="31" t="s">
        <v>6968</v>
      </c>
      <c r="H2321" s="31" t="s">
        <v>12181</v>
      </c>
      <c r="I2321" s="31">
        <v>1766</v>
      </c>
      <c r="J2321" s="31" t="e">
        <f ca="1">IF(($AB$2-$AA$2) &gt;= 0,IF(LEN(TEXT((V2321)*100,"00000"))=3,_xlfn.CONCAT(0,TEXT((V2321)*100,"00000")),TEXT((V2321)*100,"00000")),empty)</f>
        <v>#NAME?</v>
      </c>
      <c r="K2321" s="31" t="str">
        <f t="shared" si="225"/>
        <v/>
      </c>
      <c r="L2321" s="31" t="s">
        <v>14861</v>
      </c>
      <c r="M2321" s="31"/>
      <c r="N2321" s="33" t="e">
        <f>MOD(Rapportage!H2321-Rapportage!F2321,1)-P2321</f>
        <v>#VALUE!</v>
      </c>
      <c r="O2321" s="31" t="str">
        <f>IF(Rapportage!G2321="","",Rapportage!G2321-Rapportage!E2321)</f>
        <v/>
      </c>
      <c r="P2321" s="35" t="str">
        <f>IF(Rapportage!K2321="","",(Rapportage!K2321*60)/1440)</f>
        <v/>
      </c>
      <c r="Q2321" s="40" t="str">
        <f>IF(O2321=1,1-((Rapportage!F1510-$X$2)),"")</f>
        <v/>
      </c>
      <c r="R2321" s="40" t="str">
        <f t="shared" si="224"/>
        <v/>
      </c>
      <c r="S2321" s="35" t="str">
        <f>IF(OR(O2321=1,Rapportage!H2321&lt;$X$3),IF(Rapportage!H2321&lt;"00:01","",(Rapportage!H2321-$X$2)),"")</f>
        <v/>
      </c>
      <c r="T2321" s="36" t="str">
        <f t="shared" si="226"/>
        <v/>
      </c>
      <c r="U2321" s="41" t="str">
        <f t="shared" si="227"/>
        <v/>
      </c>
      <c r="V2321" s="36" t="str">
        <f t="shared" si="228"/>
        <v/>
      </c>
      <c r="W2321" s="36" t="str">
        <f t="shared" si="229"/>
        <v/>
      </c>
      <c r="X2321" s="31"/>
      <c r="Y2321" s="31"/>
      <c r="Z2321" s="31" t="s">
        <v>12182</v>
      </c>
      <c r="AA2321" s="31">
        <v>2320</v>
      </c>
      <c r="AB2321" s="31"/>
      <c r="AC2321" s="31"/>
      <c r="AD2321" s="31"/>
      <c r="AE2321" s="31"/>
      <c r="AF2321" s="31"/>
    </row>
    <row r="2322" spans="1:32">
      <c r="A2322" s="31" t="str">
        <f>IF((Rapportage!A2322)="","",_xlfn.CONCAT(REPT("0",4-LEN(Rapportage!A2322)),Rapportage!A2322))</f>
        <v/>
      </c>
      <c r="B2322" s="31" t="s">
        <v>6969</v>
      </c>
      <c r="C2322" s="31" t="str">
        <f>IF((Rapportage!C2322)="","",_xlfn.CONCAT(REPT("0",10-LEN(Rapportage!C2322)),Rapportage!C2322))</f>
        <v/>
      </c>
      <c r="D2322" s="31" t="s">
        <v>6970</v>
      </c>
      <c r="E2322" s="31" t="s">
        <v>19903</v>
      </c>
      <c r="F2322" s="31" t="s">
        <v>17381</v>
      </c>
      <c r="G2322" s="31" t="s">
        <v>6971</v>
      </c>
      <c r="H2322" s="31" t="s">
        <v>12183</v>
      </c>
      <c r="I2322" s="31">
        <v>1766</v>
      </c>
      <c r="J2322" s="31" t="e">
        <f ca="1">IF(($AB$2-$AA$2) &gt;= 0,IF(LEN(TEXT((V2322)*100,"00000"))=3,_xlfn.CONCAT(0,TEXT((V2322)*100,"00000")),TEXT((V2322)*100,"00000")),empty)</f>
        <v>#NAME?</v>
      </c>
      <c r="K2322" s="31" t="str">
        <f t="shared" si="225"/>
        <v/>
      </c>
      <c r="L2322" s="31" t="s">
        <v>14862</v>
      </c>
      <c r="M2322" s="31"/>
      <c r="N2322" s="33" t="e">
        <f>MOD(Rapportage!H2322-Rapportage!F2322,1)-P2322</f>
        <v>#VALUE!</v>
      </c>
      <c r="O2322" s="31" t="str">
        <f>IF(Rapportage!G2322="","",Rapportage!G2322-Rapportage!E2322)</f>
        <v/>
      </c>
      <c r="P2322" s="35" t="str">
        <f>IF(Rapportage!K2322="","",(Rapportage!K2322*60)/1440)</f>
        <v/>
      </c>
      <c r="Q2322" s="40" t="str">
        <f>IF(O2322=1,1-((Rapportage!F1511-$X$2)),"")</f>
        <v/>
      </c>
      <c r="R2322" s="40" t="str">
        <f t="shared" si="224"/>
        <v/>
      </c>
      <c r="S2322" s="35" t="str">
        <f>IF(OR(O2322=1,Rapportage!H2322&lt;$X$3),IF(Rapportage!H2322&lt;"00:01","",(Rapportage!H2322-$X$2)),"")</f>
        <v/>
      </c>
      <c r="T2322" s="36" t="str">
        <f t="shared" si="226"/>
        <v/>
      </c>
      <c r="U2322" s="41" t="str">
        <f t="shared" si="227"/>
        <v/>
      </c>
      <c r="V2322" s="36" t="str">
        <f t="shared" si="228"/>
        <v/>
      </c>
      <c r="W2322" s="36" t="str">
        <f t="shared" si="229"/>
        <v/>
      </c>
      <c r="X2322" s="31"/>
      <c r="Y2322" s="31"/>
      <c r="Z2322" s="31" t="s">
        <v>12184</v>
      </c>
      <c r="AA2322" s="31">
        <v>2321</v>
      </c>
      <c r="AB2322" s="31"/>
      <c r="AC2322" s="31"/>
      <c r="AD2322" s="31"/>
      <c r="AE2322" s="31"/>
      <c r="AF2322" s="31"/>
    </row>
    <row r="2323" spans="1:32">
      <c r="A2323" s="31" t="str">
        <f>IF((Rapportage!A2323)="","",_xlfn.CONCAT(REPT("0",4-LEN(Rapportage!A2323)),Rapportage!A2323))</f>
        <v/>
      </c>
      <c r="B2323" s="31" t="s">
        <v>6972</v>
      </c>
      <c r="C2323" s="31" t="str">
        <f>IF((Rapportage!C2323)="","",_xlfn.CONCAT(REPT("0",10-LEN(Rapportage!C2323)),Rapportage!C2323))</f>
        <v/>
      </c>
      <c r="D2323" s="31" t="s">
        <v>6973</v>
      </c>
      <c r="E2323" s="31" t="s">
        <v>19904</v>
      </c>
      <c r="F2323" s="31" t="s">
        <v>17382</v>
      </c>
      <c r="G2323" s="31" t="s">
        <v>6974</v>
      </c>
      <c r="H2323" s="31" t="s">
        <v>12185</v>
      </c>
      <c r="I2323" s="31">
        <v>1766</v>
      </c>
      <c r="J2323" s="31" t="e">
        <f ca="1">IF(($AB$2-$AA$2) &gt;= 0,IF(LEN(TEXT((V2323)*100,"00000"))=3,_xlfn.CONCAT(0,TEXT((V2323)*100,"00000")),TEXT((V2323)*100,"00000")),empty)</f>
        <v>#NAME?</v>
      </c>
      <c r="K2323" s="31" t="str">
        <f t="shared" si="225"/>
        <v/>
      </c>
      <c r="L2323" s="31" t="s">
        <v>14863</v>
      </c>
      <c r="M2323" s="31"/>
      <c r="N2323" s="33" t="e">
        <f>MOD(Rapportage!H2323-Rapportage!F2323,1)-P2323</f>
        <v>#VALUE!</v>
      </c>
      <c r="O2323" s="31" t="str">
        <f>IF(Rapportage!G2323="","",Rapportage!G2323-Rapportage!E2323)</f>
        <v/>
      </c>
      <c r="P2323" s="35" t="str">
        <f>IF(Rapportage!K2323="","",(Rapportage!K2323*60)/1440)</f>
        <v/>
      </c>
      <c r="Q2323" s="40" t="str">
        <f>IF(O2323=1,1-((Rapportage!F1512-$X$2)),"")</f>
        <v/>
      </c>
      <c r="R2323" s="40" t="str">
        <f t="shared" si="224"/>
        <v/>
      </c>
      <c r="S2323" s="35" t="str">
        <f>IF(OR(O2323=1,Rapportage!H2323&lt;$X$3),IF(Rapportage!H2323&lt;"00:01","",(Rapportage!H2323-$X$2)),"")</f>
        <v/>
      </c>
      <c r="T2323" s="36" t="str">
        <f t="shared" si="226"/>
        <v/>
      </c>
      <c r="U2323" s="41" t="str">
        <f t="shared" si="227"/>
        <v/>
      </c>
      <c r="V2323" s="36" t="str">
        <f t="shared" si="228"/>
        <v/>
      </c>
      <c r="W2323" s="36" t="str">
        <f t="shared" si="229"/>
        <v/>
      </c>
      <c r="X2323" s="31"/>
      <c r="Y2323" s="31"/>
      <c r="Z2323" s="31" t="s">
        <v>12186</v>
      </c>
      <c r="AA2323" s="31">
        <v>2322</v>
      </c>
      <c r="AB2323" s="31"/>
      <c r="AC2323" s="31"/>
      <c r="AD2323" s="31"/>
      <c r="AE2323" s="31"/>
      <c r="AF2323" s="31"/>
    </row>
    <row r="2324" spans="1:32">
      <c r="A2324" s="31" t="str">
        <f>IF((Rapportage!A2324)="","",_xlfn.CONCAT(REPT("0",4-LEN(Rapportage!A2324)),Rapportage!A2324))</f>
        <v/>
      </c>
      <c r="B2324" s="31" t="s">
        <v>6975</v>
      </c>
      <c r="C2324" s="31" t="str">
        <f>IF((Rapportage!C2324)="","",_xlfn.CONCAT(REPT("0",10-LEN(Rapportage!C2324)),Rapportage!C2324))</f>
        <v/>
      </c>
      <c r="D2324" s="31" t="s">
        <v>6976</v>
      </c>
      <c r="E2324" s="31" t="s">
        <v>19905</v>
      </c>
      <c r="F2324" s="31" t="s">
        <v>17383</v>
      </c>
      <c r="G2324" s="31" t="s">
        <v>6977</v>
      </c>
      <c r="H2324" s="31" t="s">
        <v>12187</v>
      </c>
      <c r="I2324" s="31">
        <v>1766</v>
      </c>
      <c r="J2324" s="31" t="e">
        <f ca="1">IF(($AB$2-$AA$2) &gt;= 0,IF(LEN(TEXT((V2324)*100,"00000"))=3,_xlfn.CONCAT(0,TEXT((V2324)*100,"00000")),TEXT((V2324)*100,"00000")),empty)</f>
        <v>#NAME?</v>
      </c>
      <c r="K2324" s="31" t="str">
        <f t="shared" si="225"/>
        <v/>
      </c>
      <c r="L2324" s="31" t="s">
        <v>14864</v>
      </c>
      <c r="M2324" s="31"/>
      <c r="N2324" s="33" t="e">
        <f>MOD(Rapportage!H2324-Rapportage!F2324,1)-P2324</f>
        <v>#VALUE!</v>
      </c>
      <c r="O2324" s="31" t="str">
        <f>IF(Rapportage!G2324="","",Rapportage!G2324-Rapportage!E2324)</f>
        <v/>
      </c>
      <c r="P2324" s="35" t="str">
        <f>IF(Rapportage!K2324="","",(Rapportage!K2324*60)/1440)</f>
        <v/>
      </c>
      <c r="Q2324" s="40" t="str">
        <f>IF(O2324=1,1-((Rapportage!F1513-$X$2)),"")</f>
        <v/>
      </c>
      <c r="R2324" s="40" t="str">
        <f t="shared" si="224"/>
        <v/>
      </c>
      <c r="S2324" s="35" t="str">
        <f>IF(OR(O2324=1,Rapportage!H2324&lt;$X$3),IF(Rapportage!H2324&lt;"00:01","",(Rapportage!H2324-$X$2)),"")</f>
        <v/>
      </c>
      <c r="T2324" s="36" t="str">
        <f t="shared" si="226"/>
        <v/>
      </c>
      <c r="U2324" s="41" t="str">
        <f t="shared" si="227"/>
        <v/>
      </c>
      <c r="V2324" s="36" t="str">
        <f t="shared" si="228"/>
        <v/>
      </c>
      <c r="W2324" s="36" t="str">
        <f t="shared" si="229"/>
        <v/>
      </c>
      <c r="X2324" s="31"/>
      <c r="Y2324" s="31"/>
      <c r="Z2324" s="31" t="s">
        <v>12188</v>
      </c>
      <c r="AA2324" s="31">
        <v>2323</v>
      </c>
      <c r="AB2324" s="31"/>
      <c r="AC2324" s="31"/>
      <c r="AD2324" s="31"/>
      <c r="AE2324" s="31"/>
      <c r="AF2324" s="31"/>
    </row>
    <row r="2325" spans="1:32">
      <c r="A2325" s="31" t="str">
        <f>IF((Rapportage!A2325)="","",_xlfn.CONCAT(REPT("0",4-LEN(Rapportage!A2325)),Rapportage!A2325))</f>
        <v/>
      </c>
      <c r="B2325" s="31" t="s">
        <v>6978</v>
      </c>
      <c r="C2325" s="31" t="str">
        <f>IF((Rapportage!C2325)="","",_xlfn.CONCAT(REPT("0",10-LEN(Rapportage!C2325)),Rapportage!C2325))</f>
        <v/>
      </c>
      <c r="D2325" s="31" t="s">
        <v>6979</v>
      </c>
      <c r="E2325" s="31" t="s">
        <v>19906</v>
      </c>
      <c r="F2325" s="31" t="s">
        <v>17384</v>
      </c>
      <c r="G2325" s="31" t="s">
        <v>6980</v>
      </c>
      <c r="H2325" s="31" t="s">
        <v>12189</v>
      </c>
      <c r="I2325" s="31">
        <v>1766</v>
      </c>
      <c r="J2325" s="31" t="e">
        <f ca="1">IF(($AB$2-$AA$2) &gt;= 0,IF(LEN(TEXT((V2325)*100,"00000"))=3,_xlfn.CONCAT(0,TEXT((V2325)*100,"00000")),TEXT((V2325)*100,"00000")),empty)</f>
        <v>#NAME?</v>
      </c>
      <c r="K2325" s="31" t="str">
        <f t="shared" si="225"/>
        <v/>
      </c>
      <c r="L2325" s="31" t="s">
        <v>14865</v>
      </c>
      <c r="M2325" s="31"/>
      <c r="N2325" s="33" t="e">
        <f>MOD(Rapportage!H2325-Rapportage!F2325,1)-P2325</f>
        <v>#VALUE!</v>
      </c>
      <c r="O2325" s="31" t="str">
        <f>IF(Rapportage!G2325="","",Rapportage!G2325-Rapportage!E2325)</f>
        <v/>
      </c>
      <c r="P2325" s="35" t="str">
        <f>IF(Rapportage!K2325="","",(Rapportage!K2325*60)/1440)</f>
        <v/>
      </c>
      <c r="Q2325" s="40" t="str">
        <f>IF(O2325=1,1-((Rapportage!F1514-$X$2)),"")</f>
        <v/>
      </c>
      <c r="R2325" s="40" t="str">
        <f t="shared" si="224"/>
        <v/>
      </c>
      <c r="S2325" s="35" t="str">
        <f>IF(OR(O2325=1,Rapportage!H2325&lt;$X$3),IF(Rapportage!H2325&lt;"00:01","",(Rapportage!H2325-$X$2)),"")</f>
        <v/>
      </c>
      <c r="T2325" s="36" t="str">
        <f t="shared" si="226"/>
        <v/>
      </c>
      <c r="U2325" s="41" t="str">
        <f t="shared" si="227"/>
        <v/>
      </c>
      <c r="V2325" s="36" t="str">
        <f t="shared" si="228"/>
        <v/>
      </c>
      <c r="W2325" s="36" t="str">
        <f t="shared" si="229"/>
        <v/>
      </c>
      <c r="X2325" s="31"/>
      <c r="Y2325" s="31"/>
      <c r="Z2325" s="31" t="s">
        <v>12190</v>
      </c>
      <c r="AA2325" s="31">
        <v>2324</v>
      </c>
      <c r="AB2325" s="31"/>
      <c r="AC2325" s="31"/>
      <c r="AD2325" s="31"/>
      <c r="AE2325" s="31"/>
      <c r="AF2325" s="31"/>
    </row>
    <row r="2326" spans="1:32">
      <c r="A2326" s="31" t="str">
        <f>IF((Rapportage!A2326)="","",_xlfn.CONCAT(REPT("0",4-LEN(Rapportage!A2326)),Rapportage!A2326))</f>
        <v/>
      </c>
      <c r="B2326" s="31" t="s">
        <v>6981</v>
      </c>
      <c r="C2326" s="31" t="str">
        <f>IF((Rapportage!C2326)="","",_xlfn.CONCAT(REPT("0",10-LEN(Rapportage!C2326)),Rapportage!C2326))</f>
        <v/>
      </c>
      <c r="D2326" s="31" t="s">
        <v>6982</v>
      </c>
      <c r="E2326" s="31" t="s">
        <v>19907</v>
      </c>
      <c r="F2326" s="31" t="s">
        <v>17385</v>
      </c>
      <c r="G2326" s="31" t="s">
        <v>6983</v>
      </c>
      <c r="H2326" s="31" t="s">
        <v>12191</v>
      </c>
      <c r="I2326" s="31">
        <v>1766</v>
      </c>
      <c r="J2326" s="31" t="e">
        <f ca="1">IF(($AB$2-$AA$2) &gt;= 0,IF(LEN(TEXT((V2326)*100,"00000"))=3,_xlfn.CONCAT(0,TEXT((V2326)*100,"00000")),TEXT((V2326)*100,"00000")),empty)</f>
        <v>#NAME?</v>
      </c>
      <c r="K2326" s="31" t="str">
        <f t="shared" si="225"/>
        <v/>
      </c>
      <c r="L2326" s="31" t="s">
        <v>14866</v>
      </c>
      <c r="M2326" s="31"/>
      <c r="N2326" s="33" t="e">
        <f>MOD(Rapportage!H2326-Rapportage!F2326,1)-P2326</f>
        <v>#VALUE!</v>
      </c>
      <c r="O2326" s="31" t="str">
        <f>IF(Rapportage!G2326="","",Rapportage!G2326-Rapportage!E2326)</f>
        <v/>
      </c>
      <c r="P2326" s="35" t="str">
        <f>IF(Rapportage!K2326="","",(Rapportage!K2326*60)/1440)</f>
        <v/>
      </c>
      <c r="Q2326" s="40" t="str">
        <f>IF(O2326=1,1-((Rapportage!F1515-$X$2)),"")</f>
        <v/>
      </c>
      <c r="R2326" s="40" t="str">
        <f t="shared" si="224"/>
        <v/>
      </c>
      <c r="S2326" s="35" t="str">
        <f>IF(OR(O2326=1,Rapportage!H2326&lt;$X$3),IF(Rapportage!H2326&lt;"00:01","",(Rapportage!H2326-$X$2)),"")</f>
        <v/>
      </c>
      <c r="T2326" s="36" t="str">
        <f t="shared" si="226"/>
        <v/>
      </c>
      <c r="U2326" s="41" t="str">
        <f t="shared" si="227"/>
        <v/>
      </c>
      <c r="V2326" s="36" t="str">
        <f t="shared" si="228"/>
        <v/>
      </c>
      <c r="W2326" s="36" t="str">
        <f t="shared" si="229"/>
        <v/>
      </c>
      <c r="X2326" s="31"/>
      <c r="Y2326" s="31"/>
      <c r="Z2326" s="31" t="s">
        <v>12192</v>
      </c>
      <c r="AA2326" s="31">
        <v>2325</v>
      </c>
      <c r="AB2326" s="31"/>
      <c r="AC2326" s="31"/>
      <c r="AD2326" s="31"/>
      <c r="AE2326" s="31"/>
      <c r="AF2326" s="31"/>
    </row>
    <row r="2327" spans="1:32">
      <c r="A2327" s="31" t="str">
        <f>IF((Rapportage!A2327)="","",_xlfn.CONCAT(REPT("0",4-LEN(Rapportage!A2327)),Rapportage!A2327))</f>
        <v/>
      </c>
      <c r="B2327" s="31" t="s">
        <v>6984</v>
      </c>
      <c r="C2327" s="31" t="str">
        <f>IF((Rapportage!C2327)="","",_xlfn.CONCAT(REPT("0",10-LEN(Rapportage!C2327)),Rapportage!C2327))</f>
        <v/>
      </c>
      <c r="D2327" s="31" t="s">
        <v>6985</v>
      </c>
      <c r="E2327" s="31" t="s">
        <v>19908</v>
      </c>
      <c r="F2327" s="31" t="s">
        <v>17386</v>
      </c>
      <c r="G2327" s="31" t="s">
        <v>6986</v>
      </c>
      <c r="H2327" s="31" t="s">
        <v>12193</v>
      </c>
      <c r="I2327" s="31">
        <v>1766</v>
      </c>
      <c r="J2327" s="31" t="e">
        <f ca="1">IF(($AB$2-$AA$2) &gt;= 0,IF(LEN(TEXT((V2327)*100,"00000"))=3,_xlfn.CONCAT(0,TEXT((V2327)*100,"00000")),TEXT((V2327)*100,"00000")),empty)</f>
        <v>#NAME?</v>
      </c>
      <c r="K2327" s="31" t="str">
        <f t="shared" si="225"/>
        <v/>
      </c>
      <c r="L2327" s="31" t="s">
        <v>14867</v>
      </c>
      <c r="M2327" s="31"/>
      <c r="N2327" s="33" t="e">
        <f>MOD(Rapportage!H2327-Rapportage!F2327,1)-P2327</f>
        <v>#VALUE!</v>
      </c>
      <c r="O2327" s="31" t="str">
        <f>IF(Rapportage!G2327="","",Rapportage!G2327-Rapportage!E2327)</f>
        <v/>
      </c>
      <c r="P2327" s="35" t="str">
        <f>IF(Rapportage!K2327="","",(Rapportage!K2327*60)/1440)</f>
        <v/>
      </c>
      <c r="Q2327" s="40" t="str">
        <f>IF(O2327=1,1-((Rapportage!F1516-$X$2)),"")</f>
        <v/>
      </c>
      <c r="R2327" s="40" t="str">
        <f t="shared" si="224"/>
        <v/>
      </c>
      <c r="S2327" s="35" t="str">
        <f>IF(OR(O2327=1,Rapportage!H2327&lt;$X$3),IF(Rapportage!H2327&lt;"00:01","",(Rapportage!H2327-$X$2)),"")</f>
        <v/>
      </c>
      <c r="T2327" s="36" t="str">
        <f t="shared" si="226"/>
        <v/>
      </c>
      <c r="U2327" s="41" t="str">
        <f t="shared" si="227"/>
        <v/>
      </c>
      <c r="V2327" s="36" t="str">
        <f t="shared" si="228"/>
        <v/>
      </c>
      <c r="W2327" s="36" t="str">
        <f t="shared" si="229"/>
        <v/>
      </c>
      <c r="X2327" s="31"/>
      <c r="Y2327" s="31"/>
      <c r="Z2327" s="31" t="s">
        <v>12194</v>
      </c>
      <c r="AA2327" s="31">
        <v>2326</v>
      </c>
      <c r="AB2327" s="31"/>
      <c r="AC2327" s="31"/>
      <c r="AD2327" s="31"/>
      <c r="AE2327" s="31"/>
      <c r="AF2327" s="31"/>
    </row>
    <row r="2328" spans="1:32">
      <c r="A2328" s="31" t="str">
        <f>IF((Rapportage!A2328)="","",_xlfn.CONCAT(REPT("0",4-LEN(Rapportage!A2328)),Rapportage!A2328))</f>
        <v/>
      </c>
      <c r="B2328" s="31" t="s">
        <v>6987</v>
      </c>
      <c r="C2328" s="31" t="str">
        <f>IF((Rapportage!C2328)="","",_xlfn.CONCAT(REPT("0",10-LEN(Rapportage!C2328)),Rapportage!C2328))</f>
        <v/>
      </c>
      <c r="D2328" s="31" t="s">
        <v>6988</v>
      </c>
      <c r="E2328" s="31" t="s">
        <v>19909</v>
      </c>
      <c r="F2328" s="31" t="s">
        <v>17387</v>
      </c>
      <c r="G2328" s="31" t="s">
        <v>6989</v>
      </c>
      <c r="H2328" s="31" t="s">
        <v>12195</v>
      </c>
      <c r="I2328" s="31">
        <v>1766</v>
      </c>
      <c r="J2328" s="31" t="e">
        <f ca="1">IF(($AB$2-$AA$2) &gt;= 0,IF(LEN(TEXT((V2328)*100,"00000"))=3,_xlfn.CONCAT(0,TEXT((V2328)*100,"00000")),TEXT((V2328)*100,"00000")),empty)</f>
        <v>#NAME?</v>
      </c>
      <c r="K2328" s="31" t="str">
        <f t="shared" si="225"/>
        <v/>
      </c>
      <c r="L2328" s="31" t="s">
        <v>14868</v>
      </c>
      <c r="M2328" s="31"/>
      <c r="N2328" s="33" t="e">
        <f>MOD(Rapportage!H2328-Rapportage!F2328,1)-P2328</f>
        <v>#VALUE!</v>
      </c>
      <c r="O2328" s="31" t="str">
        <f>IF(Rapportage!G2328="","",Rapportage!G2328-Rapportage!E2328)</f>
        <v/>
      </c>
      <c r="P2328" s="35" t="str">
        <f>IF(Rapportage!K2328="","",(Rapportage!K2328*60)/1440)</f>
        <v/>
      </c>
      <c r="Q2328" s="40" t="str">
        <f>IF(O2328=1,1-((Rapportage!F1517-$X$2)),"")</f>
        <v/>
      </c>
      <c r="R2328" s="40" t="str">
        <f t="shared" si="224"/>
        <v/>
      </c>
      <c r="S2328" s="35" t="str">
        <f>IF(OR(O2328=1,Rapportage!H2328&lt;$X$3),IF(Rapportage!H2328&lt;"00:01","",(Rapportage!H2328-$X$2)),"")</f>
        <v/>
      </c>
      <c r="T2328" s="36" t="str">
        <f t="shared" si="226"/>
        <v/>
      </c>
      <c r="U2328" s="41" t="str">
        <f t="shared" si="227"/>
        <v/>
      </c>
      <c r="V2328" s="36" t="str">
        <f t="shared" si="228"/>
        <v/>
      </c>
      <c r="W2328" s="36" t="str">
        <f t="shared" si="229"/>
        <v/>
      </c>
      <c r="X2328" s="31"/>
      <c r="Y2328" s="31"/>
      <c r="Z2328" s="31" t="s">
        <v>12196</v>
      </c>
      <c r="AA2328" s="31">
        <v>2327</v>
      </c>
      <c r="AB2328" s="31"/>
      <c r="AC2328" s="31"/>
      <c r="AD2328" s="31"/>
      <c r="AE2328" s="31"/>
      <c r="AF2328" s="31"/>
    </row>
    <row r="2329" spans="1:32">
      <c r="A2329" s="31" t="str">
        <f>IF((Rapportage!A2329)="","",_xlfn.CONCAT(REPT("0",4-LEN(Rapportage!A2329)),Rapportage!A2329))</f>
        <v/>
      </c>
      <c r="B2329" s="31" t="s">
        <v>6990</v>
      </c>
      <c r="C2329" s="31" t="str">
        <f>IF((Rapportage!C2329)="","",_xlfn.CONCAT(REPT("0",10-LEN(Rapportage!C2329)),Rapportage!C2329))</f>
        <v/>
      </c>
      <c r="D2329" s="31" t="s">
        <v>6991</v>
      </c>
      <c r="E2329" s="31" t="s">
        <v>19910</v>
      </c>
      <c r="F2329" s="31" t="s">
        <v>17388</v>
      </c>
      <c r="G2329" s="31" t="s">
        <v>6992</v>
      </c>
      <c r="H2329" s="31" t="s">
        <v>12197</v>
      </c>
      <c r="I2329" s="31">
        <v>1766</v>
      </c>
      <c r="J2329" s="31" t="e">
        <f ca="1">IF(($AB$2-$AA$2) &gt;= 0,IF(LEN(TEXT((V2329)*100,"00000"))=3,_xlfn.CONCAT(0,TEXT((V2329)*100,"00000")),TEXT((V2329)*100,"00000")),empty)</f>
        <v>#NAME?</v>
      </c>
      <c r="K2329" s="31" t="str">
        <f t="shared" si="225"/>
        <v/>
      </c>
      <c r="L2329" s="31" t="s">
        <v>14869</v>
      </c>
      <c r="M2329" s="31"/>
      <c r="N2329" s="33" t="e">
        <f>MOD(Rapportage!H2329-Rapportage!F2329,1)-P2329</f>
        <v>#VALUE!</v>
      </c>
      <c r="O2329" s="31" t="str">
        <f>IF(Rapportage!G2329="","",Rapportage!G2329-Rapportage!E2329)</f>
        <v/>
      </c>
      <c r="P2329" s="35" t="str">
        <f>IF(Rapportage!K2329="","",(Rapportage!K2329*60)/1440)</f>
        <v/>
      </c>
      <c r="Q2329" s="40" t="str">
        <f>IF(O2329=1,1-((Rapportage!F1518-$X$2)),"")</f>
        <v/>
      </c>
      <c r="R2329" s="40" t="str">
        <f t="shared" si="224"/>
        <v/>
      </c>
      <c r="S2329" s="35" t="str">
        <f>IF(OR(O2329=1,Rapportage!H2329&lt;$X$3),IF(Rapportage!H2329&lt;"00:01","",(Rapportage!H2329-$X$2)),"")</f>
        <v/>
      </c>
      <c r="T2329" s="36" t="str">
        <f t="shared" si="226"/>
        <v/>
      </c>
      <c r="U2329" s="41" t="str">
        <f t="shared" si="227"/>
        <v/>
      </c>
      <c r="V2329" s="36" t="str">
        <f t="shared" si="228"/>
        <v/>
      </c>
      <c r="W2329" s="36" t="str">
        <f t="shared" si="229"/>
        <v/>
      </c>
      <c r="X2329" s="31"/>
      <c r="Y2329" s="31"/>
      <c r="Z2329" s="31" t="s">
        <v>12198</v>
      </c>
      <c r="AA2329" s="31">
        <v>2328</v>
      </c>
      <c r="AB2329" s="31"/>
      <c r="AC2329" s="31"/>
      <c r="AD2329" s="31"/>
      <c r="AE2329" s="31"/>
      <c r="AF2329" s="31"/>
    </row>
    <row r="2330" spans="1:32">
      <c r="A2330" s="31" t="str">
        <f>IF((Rapportage!A2330)="","",_xlfn.CONCAT(REPT("0",4-LEN(Rapportage!A2330)),Rapportage!A2330))</f>
        <v/>
      </c>
      <c r="B2330" s="31" t="s">
        <v>6993</v>
      </c>
      <c r="C2330" s="31" t="str">
        <f>IF((Rapportage!C2330)="","",_xlfn.CONCAT(REPT("0",10-LEN(Rapportage!C2330)),Rapportage!C2330))</f>
        <v/>
      </c>
      <c r="D2330" s="31" t="s">
        <v>6994</v>
      </c>
      <c r="E2330" s="31" t="s">
        <v>19911</v>
      </c>
      <c r="F2330" s="31" t="s">
        <v>17389</v>
      </c>
      <c r="G2330" s="31" t="s">
        <v>6995</v>
      </c>
      <c r="H2330" s="31" t="s">
        <v>12199</v>
      </c>
      <c r="I2330" s="31">
        <v>1766</v>
      </c>
      <c r="J2330" s="31" t="e">
        <f ca="1">IF(($AB$2-$AA$2) &gt;= 0,IF(LEN(TEXT((V2330)*100,"00000"))=3,_xlfn.CONCAT(0,TEXT((V2330)*100,"00000")),TEXT((V2330)*100,"00000")),empty)</f>
        <v>#NAME?</v>
      </c>
      <c r="K2330" s="31" t="str">
        <f t="shared" si="225"/>
        <v/>
      </c>
      <c r="L2330" s="31" t="s">
        <v>14870</v>
      </c>
      <c r="M2330" s="31"/>
      <c r="N2330" s="33" t="e">
        <f>MOD(Rapportage!H2330-Rapportage!F2330,1)-P2330</f>
        <v>#VALUE!</v>
      </c>
      <c r="O2330" s="31" t="str">
        <f>IF(Rapportage!G2330="","",Rapportage!G2330-Rapportage!E2330)</f>
        <v/>
      </c>
      <c r="P2330" s="35" t="str">
        <f>IF(Rapportage!K2330="","",(Rapportage!K2330*60)/1440)</f>
        <v/>
      </c>
      <c r="Q2330" s="40" t="str">
        <f>IF(O2330=1,1-((Rapportage!F1519-$X$2)),"")</f>
        <v/>
      </c>
      <c r="R2330" s="40" t="str">
        <f t="shared" si="224"/>
        <v/>
      </c>
      <c r="S2330" s="35" t="str">
        <f>IF(OR(O2330=1,Rapportage!H2330&lt;$X$3),IF(Rapportage!H2330&lt;"00:01","",(Rapportage!H2330-$X$2)),"")</f>
        <v/>
      </c>
      <c r="T2330" s="36" t="str">
        <f t="shared" si="226"/>
        <v/>
      </c>
      <c r="U2330" s="41" t="str">
        <f t="shared" si="227"/>
        <v/>
      </c>
      <c r="V2330" s="36" t="str">
        <f t="shared" si="228"/>
        <v/>
      </c>
      <c r="W2330" s="36" t="str">
        <f t="shared" si="229"/>
        <v/>
      </c>
      <c r="X2330" s="31"/>
      <c r="Y2330" s="31"/>
      <c r="Z2330" s="31" t="s">
        <v>12200</v>
      </c>
      <c r="AA2330" s="31">
        <v>2329</v>
      </c>
      <c r="AB2330" s="31"/>
      <c r="AC2330" s="31"/>
      <c r="AD2330" s="31"/>
      <c r="AE2330" s="31"/>
      <c r="AF2330" s="31"/>
    </row>
    <row r="2331" spans="1:32">
      <c r="A2331" s="31" t="str">
        <f>IF((Rapportage!A2331)="","",_xlfn.CONCAT(REPT("0",4-LEN(Rapportage!A2331)),Rapportage!A2331))</f>
        <v/>
      </c>
      <c r="B2331" s="31" t="s">
        <v>6996</v>
      </c>
      <c r="C2331" s="31" t="str">
        <f>IF((Rapportage!C2331)="","",_xlfn.CONCAT(REPT("0",10-LEN(Rapportage!C2331)),Rapportage!C2331))</f>
        <v/>
      </c>
      <c r="D2331" s="31" t="s">
        <v>6997</v>
      </c>
      <c r="E2331" s="31" t="s">
        <v>19912</v>
      </c>
      <c r="F2331" s="31" t="s">
        <v>17390</v>
      </c>
      <c r="G2331" s="31" t="s">
        <v>6998</v>
      </c>
      <c r="H2331" s="31" t="s">
        <v>12201</v>
      </c>
      <c r="I2331" s="31">
        <v>1766</v>
      </c>
      <c r="J2331" s="31" t="e">
        <f ca="1">IF(($AB$2-$AA$2) &gt;= 0,IF(LEN(TEXT((V2331)*100,"00000"))=3,_xlfn.CONCAT(0,TEXT((V2331)*100,"00000")),TEXT((V2331)*100,"00000")),empty)</f>
        <v>#NAME?</v>
      </c>
      <c r="K2331" s="31" t="str">
        <f t="shared" si="225"/>
        <v/>
      </c>
      <c r="L2331" s="31" t="s">
        <v>14871</v>
      </c>
      <c r="M2331" s="31"/>
      <c r="N2331" s="33" t="e">
        <f>MOD(Rapportage!H2331-Rapportage!F2331,1)-P2331</f>
        <v>#VALUE!</v>
      </c>
      <c r="O2331" s="31" t="str">
        <f>IF(Rapportage!G2331="","",Rapportage!G2331-Rapportage!E2331)</f>
        <v/>
      </c>
      <c r="P2331" s="35" t="str">
        <f>IF(Rapportage!K2331="","",(Rapportage!K2331*60)/1440)</f>
        <v/>
      </c>
      <c r="Q2331" s="40" t="str">
        <f>IF(O2331=1,1-((Rapportage!F1520-$X$2)),"")</f>
        <v/>
      </c>
      <c r="R2331" s="40" t="str">
        <f t="shared" si="224"/>
        <v/>
      </c>
      <c r="S2331" s="35" t="str">
        <f>IF(OR(O2331=1,Rapportage!H2331&lt;$X$3),IF(Rapportage!H2331&lt;"00:01","",(Rapportage!H2331-$X$2)),"")</f>
        <v/>
      </c>
      <c r="T2331" s="36" t="str">
        <f t="shared" si="226"/>
        <v/>
      </c>
      <c r="U2331" s="41" t="str">
        <f t="shared" si="227"/>
        <v/>
      </c>
      <c r="V2331" s="36" t="str">
        <f t="shared" si="228"/>
        <v/>
      </c>
      <c r="W2331" s="36" t="str">
        <f t="shared" si="229"/>
        <v/>
      </c>
      <c r="X2331" s="31"/>
      <c r="Y2331" s="31"/>
      <c r="Z2331" s="31" t="s">
        <v>12202</v>
      </c>
      <c r="AA2331" s="31">
        <v>2330</v>
      </c>
      <c r="AB2331" s="31"/>
      <c r="AC2331" s="31"/>
      <c r="AD2331" s="31"/>
      <c r="AE2331" s="31"/>
      <c r="AF2331" s="31"/>
    </row>
    <row r="2332" spans="1:32">
      <c r="A2332" s="31" t="str">
        <f>IF((Rapportage!A2332)="","",_xlfn.CONCAT(REPT("0",4-LEN(Rapportage!A2332)),Rapportage!A2332))</f>
        <v/>
      </c>
      <c r="B2332" s="31" t="s">
        <v>6999</v>
      </c>
      <c r="C2332" s="31" t="str">
        <f>IF((Rapportage!C2332)="","",_xlfn.CONCAT(REPT("0",10-LEN(Rapportage!C2332)),Rapportage!C2332))</f>
        <v/>
      </c>
      <c r="D2332" s="31" t="s">
        <v>7000</v>
      </c>
      <c r="E2332" s="31" t="s">
        <v>19913</v>
      </c>
      <c r="F2332" s="31" t="s">
        <v>17391</v>
      </c>
      <c r="G2332" s="31" t="s">
        <v>7001</v>
      </c>
      <c r="H2332" s="31" t="s">
        <v>12203</v>
      </c>
      <c r="I2332" s="31">
        <v>1766</v>
      </c>
      <c r="J2332" s="31" t="e">
        <f ca="1">IF(($AB$2-$AA$2) &gt;= 0,IF(LEN(TEXT((V2332)*100,"00000"))=3,_xlfn.CONCAT(0,TEXT((V2332)*100,"00000")),TEXT((V2332)*100,"00000")),empty)</f>
        <v>#NAME?</v>
      </c>
      <c r="K2332" s="31" t="str">
        <f t="shared" si="225"/>
        <v/>
      </c>
      <c r="L2332" s="31" t="s">
        <v>14872</v>
      </c>
      <c r="M2332" s="31"/>
      <c r="N2332" s="33" t="e">
        <f>MOD(Rapportage!H2332-Rapportage!F2332,1)-P2332</f>
        <v>#VALUE!</v>
      </c>
      <c r="O2332" s="31" t="str">
        <f>IF(Rapportage!G2332="","",Rapportage!G2332-Rapportage!E2332)</f>
        <v/>
      </c>
      <c r="P2332" s="35" t="str">
        <f>IF(Rapportage!K2332="","",(Rapportage!K2332*60)/1440)</f>
        <v/>
      </c>
      <c r="Q2332" s="40" t="str">
        <f>IF(O2332=1,1-((Rapportage!F1521-$X$2)),"")</f>
        <v/>
      </c>
      <c r="R2332" s="40" t="str">
        <f t="shared" si="224"/>
        <v/>
      </c>
      <c r="S2332" s="35" t="str">
        <f>IF(OR(O2332=1,Rapportage!H2332&lt;$X$3),IF(Rapportage!H2332&lt;"00:01","",(Rapportage!H2332-$X$2)),"")</f>
        <v/>
      </c>
      <c r="T2332" s="36" t="str">
        <f t="shared" si="226"/>
        <v/>
      </c>
      <c r="U2332" s="41" t="str">
        <f t="shared" si="227"/>
        <v/>
      </c>
      <c r="V2332" s="36" t="str">
        <f t="shared" si="228"/>
        <v/>
      </c>
      <c r="W2332" s="36" t="str">
        <f t="shared" si="229"/>
        <v/>
      </c>
      <c r="X2332" s="31"/>
      <c r="Y2332" s="31"/>
      <c r="Z2332" s="31" t="s">
        <v>12204</v>
      </c>
      <c r="AA2332" s="31">
        <v>2331</v>
      </c>
      <c r="AB2332" s="31"/>
      <c r="AC2332" s="31"/>
      <c r="AD2332" s="31"/>
      <c r="AE2332" s="31"/>
      <c r="AF2332" s="31"/>
    </row>
    <row r="2333" spans="1:32">
      <c r="A2333" s="31" t="str">
        <f>IF((Rapportage!A2333)="","",_xlfn.CONCAT(REPT("0",4-LEN(Rapportage!A2333)),Rapportage!A2333))</f>
        <v/>
      </c>
      <c r="B2333" s="31" t="s">
        <v>7002</v>
      </c>
      <c r="C2333" s="31" t="str">
        <f>IF((Rapportage!C2333)="","",_xlfn.CONCAT(REPT("0",10-LEN(Rapportage!C2333)),Rapportage!C2333))</f>
        <v/>
      </c>
      <c r="D2333" s="31" t="s">
        <v>7003</v>
      </c>
      <c r="E2333" s="31" t="s">
        <v>19914</v>
      </c>
      <c r="F2333" s="31" t="s">
        <v>17392</v>
      </c>
      <c r="G2333" s="31" t="s">
        <v>7004</v>
      </c>
      <c r="H2333" s="31" t="s">
        <v>12205</v>
      </c>
      <c r="I2333" s="31">
        <v>1766</v>
      </c>
      <c r="J2333" s="31" t="e">
        <f ca="1">IF(($AB$2-$AA$2) &gt;= 0,IF(LEN(TEXT((V2333)*100,"00000"))=3,_xlfn.CONCAT(0,TEXT((V2333)*100,"00000")),TEXT((V2333)*100,"00000")),empty)</f>
        <v>#NAME?</v>
      </c>
      <c r="K2333" s="31" t="str">
        <f t="shared" si="225"/>
        <v/>
      </c>
      <c r="L2333" s="31" t="s">
        <v>14873</v>
      </c>
      <c r="M2333" s="31"/>
      <c r="N2333" s="33" t="e">
        <f>MOD(Rapportage!H2333-Rapportage!F2333,1)-P2333</f>
        <v>#VALUE!</v>
      </c>
      <c r="O2333" s="31" t="str">
        <f>IF(Rapportage!G2333="","",Rapportage!G2333-Rapportage!E2333)</f>
        <v/>
      </c>
      <c r="P2333" s="35" t="str">
        <f>IF(Rapportage!K2333="","",(Rapportage!K2333*60)/1440)</f>
        <v/>
      </c>
      <c r="Q2333" s="40" t="str">
        <f>IF(O2333=1,1-((Rapportage!F1522-$X$2)),"")</f>
        <v/>
      </c>
      <c r="R2333" s="40" t="str">
        <f t="shared" si="224"/>
        <v/>
      </c>
      <c r="S2333" s="35" t="str">
        <f>IF(OR(O2333=1,Rapportage!H2333&lt;$X$3),IF(Rapportage!H2333&lt;"00:01","",(Rapportage!H2333-$X$2)),"")</f>
        <v/>
      </c>
      <c r="T2333" s="36" t="str">
        <f t="shared" si="226"/>
        <v/>
      </c>
      <c r="U2333" s="41" t="str">
        <f t="shared" si="227"/>
        <v/>
      </c>
      <c r="V2333" s="36" t="str">
        <f t="shared" si="228"/>
        <v/>
      </c>
      <c r="W2333" s="36" t="str">
        <f t="shared" si="229"/>
        <v/>
      </c>
      <c r="X2333" s="31"/>
      <c r="Y2333" s="31"/>
      <c r="Z2333" s="31" t="s">
        <v>12206</v>
      </c>
      <c r="AA2333" s="31">
        <v>2332</v>
      </c>
      <c r="AB2333" s="31"/>
      <c r="AC2333" s="31"/>
      <c r="AD2333" s="31"/>
      <c r="AE2333" s="31"/>
      <c r="AF2333" s="31"/>
    </row>
    <row r="2334" spans="1:32">
      <c r="A2334" s="31" t="str">
        <f>IF((Rapportage!A2334)="","",_xlfn.CONCAT(REPT("0",4-LEN(Rapportage!A2334)),Rapportage!A2334))</f>
        <v/>
      </c>
      <c r="B2334" s="31" t="s">
        <v>7005</v>
      </c>
      <c r="C2334" s="31" t="str">
        <f>IF((Rapportage!C2334)="","",_xlfn.CONCAT(REPT("0",10-LEN(Rapportage!C2334)),Rapportage!C2334))</f>
        <v/>
      </c>
      <c r="D2334" s="31" t="s">
        <v>7006</v>
      </c>
      <c r="E2334" s="31" t="s">
        <v>19915</v>
      </c>
      <c r="F2334" s="31" t="s">
        <v>17393</v>
      </c>
      <c r="G2334" s="31" t="s">
        <v>7007</v>
      </c>
      <c r="H2334" s="31" t="s">
        <v>12207</v>
      </c>
      <c r="I2334" s="31">
        <v>1766</v>
      </c>
      <c r="J2334" s="31" t="e">
        <f ca="1">IF(($AB$2-$AA$2) &gt;= 0,IF(LEN(TEXT((V2334)*100,"00000"))=3,_xlfn.CONCAT(0,TEXT((V2334)*100,"00000")),TEXT((V2334)*100,"00000")),empty)</f>
        <v>#NAME?</v>
      </c>
      <c r="K2334" s="31" t="str">
        <f t="shared" si="225"/>
        <v/>
      </c>
      <c r="L2334" s="31" t="s">
        <v>14874</v>
      </c>
      <c r="M2334" s="31"/>
      <c r="N2334" s="33" t="e">
        <f>MOD(Rapportage!H2334-Rapportage!F2334,1)-P2334</f>
        <v>#VALUE!</v>
      </c>
      <c r="O2334" s="31" t="str">
        <f>IF(Rapportage!G2334="","",Rapportage!G2334-Rapportage!E2334)</f>
        <v/>
      </c>
      <c r="P2334" s="35" t="str">
        <f>IF(Rapportage!K2334="","",(Rapportage!K2334*60)/1440)</f>
        <v/>
      </c>
      <c r="Q2334" s="40" t="str">
        <f>IF(O2334=1,1-((Rapportage!F1523-$X$2)),"")</f>
        <v/>
      </c>
      <c r="R2334" s="40" t="str">
        <f t="shared" si="224"/>
        <v/>
      </c>
      <c r="S2334" s="35" t="str">
        <f>IF(OR(O2334=1,Rapportage!H2334&lt;$X$3),IF(Rapportage!H2334&lt;"00:01","",(Rapportage!H2334-$X$2)),"")</f>
        <v/>
      </c>
      <c r="T2334" s="36" t="str">
        <f t="shared" si="226"/>
        <v/>
      </c>
      <c r="U2334" s="41" t="str">
        <f t="shared" si="227"/>
        <v/>
      </c>
      <c r="V2334" s="36" t="str">
        <f t="shared" si="228"/>
        <v/>
      </c>
      <c r="W2334" s="36" t="str">
        <f t="shared" si="229"/>
        <v/>
      </c>
      <c r="X2334" s="31"/>
      <c r="Y2334" s="31"/>
      <c r="Z2334" s="31" t="s">
        <v>12208</v>
      </c>
      <c r="AA2334" s="31">
        <v>2333</v>
      </c>
      <c r="AB2334" s="31"/>
      <c r="AC2334" s="31"/>
      <c r="AD2334" s="31"/>
      <c r="AE2334" s="31"/>
      <c r="AF2334" s="31"/>
    </row>
    <row r="2335" spans="1:32">
      <c r="A2335" s="31" t="str">
        <f>IF((Rapportage!A2335)="","",_xlfn.CONCAT(REPT("0",4-LEN(Rapportage!A2335)),Rapportage!A2335))</f>
        <v/>
      </c>
      <c r="B2335" s="31" t="s">
        <v>7008</v>
      </c>
      <c r="C2335" s="31" t="str">
        <f>IF((Rapportage!C2335)="","",_xlfn.CONCAT(REPT("0",10-LEN(Rapportage!C2335)),Rapportage!C2335))</f>
        <v/>
      </c>
      <c r="D2335" s="31" t="s">
        <v>7009</v>
      </c>
      <c r="E2335" s="31" t="s">
        <v>19916</v>
      </c>
      <c r="F2335" s="31" t="s">
        <v>17394</v>
      </c>
      <c r="G2335" s="31" t="s">
        <v>7010</v>
      </c>
      <c r="H2335" s="31" t="s">
        <v>12209</v>
      </c>
      <c r="I2335" s="31">
        <v>1766</v>
      </c>
      <c r="J2335" s="31" t="e">
        <f ca="1">IF(($AB$2-$AA$2) &gt;= 0,IF(LEN(TEXT((V2335)*100,"00000"))=3,_xlfn.CONCAT(0,TEXT((V2335)*100,"00000")),TEXT((V2335)*100,"00000")),empty)</f>
        <v>#NAME?</v>
      </c>
      <c r="K2335" s="31" t="str">
        <f t="shared" si="225"/>
        <v/>
      </c>
      <c r="L2335" s="31" t="s">
        <v>14875</v>
      </c>
      <c r="M2335" s="31"/>
      <c r="N2335" s="33" t="e">
        <f>MOD(Rapportage!H2335-Rapportage!F2335,1)-P2335</f>
        <v>#VALUE!</v>
      </c>
      <c r="O2335" s="31" t="str">
        <f>IF(Rapportage!G2335="","",Rapportage!G2335-Rapportage!E2335)</f>
        <v/>
      </c>
      <c r="P2335" s="35" t="str">
        <f>IF(Rapportage!K2335="","",(Rapportage!K2335*60)/1440)</f>
        <v/>
      </c>
      <c r="Q2335" s="40" t="str">
        <f>IF(O2335=1,1-((Rapportage!F1524-$X$2)),"")</f>
        <v/>
      </c>
      <c r="R2335" s="40" t="str">
        <f t="shared" si="224"/>
        <v/>
      </c>
      <c r="S2335" s="35" t="str">
        <f>IF(OR(O2335=1,Rapportage!H2335&lt;$X$3),IF(Rapportage!H2335&lt;"00:01","",(Rapportage!H2335-$X$2)),"")</f>
        <v/>
      </c>
      <c r="T2335" s="36" t="str">
        <f t="shared" si="226"/>
        <v/>
      </c>
      <c r="U2335" s="41" t="str">
        <f t="shared" si="227"/>
        <v/>
      </c>
      <c r="V2335" s="36" t="str">
        <f t="shared" si="228"/>
        <v/>
      </c>
      <c r="W2335" s="36" t="str">
        <f t="shared" si="229"/>
        <v/>
      </c>
      <c r="X2335" s="31"/>
      <c r="Y2335" s="31"/>
      <c r="Z2335" s="31" t="s">
        <v>12210</v>
      </c>
      <c r="AA2335" s="31">
        <v>2334</v>
      </c>
      <c r="AB2335" s="31"/>
      <c r="AC2335" s="31"/>
      <c r="AD2335" s="31"/>
      <c r="AE2335" s="31"/>
      <c r="AF2335" s="31"/>
    </row>
    <row r="2336" spans="1:32">
      <c r="A2336" s="31" t="str">
        <f>IF((Rapportage!A2336)="","",_xlfn.CONCAT(REPT("0",4-LEN(Rapportage!A2336)),Rapportage!A2336))</f>
        <v/>
      </c>
      <c r="B2336" s="31" t="s">
        <v>7011</v>
      </c>
      <c r="C2336" s="31" t="str">
        <f>IF((Rapportage!C2336)="","",_xlfn.CONCAT(REPT("0",10-LEN(Rapportage!C2336)),Rapportage!C2336))</f>
        <v/>
      </c>
      <c r="D2336" s="31" t="s">
        <v>7012</v>
      </c>
      <c r="E2336" s="31" t="s">
        <v>19917</v>
      </c>
      <c r="F2336" s="31" t="s">
        <v>17395</v>
      </c>
      <c r="G2336" s="31" t="s">
        <v>7013</v>
      </c>
      <c r="H2336" s="31" t="s">
        <v>12211</v>
      </c>
      <c r="I2336" s="31">
        <v>1766</v>
      </c>
      <c r="J2336" s="31" t="e">
        <f ca="1">IF(($AB$2-$AA$2) &gt;= 0,IF(LEN(TEXT((V2336)*100,"00000"))=3,_xlfn.CONCAT(0,TEXT((V2336)*100,"00000")),TEXT((V2336)*100,"00000")),empty)</f>
        <v>#NAME?</v>
      </c>
      <c r="K2336" s="31" t="str">
        <f t="shared" si="225"/>
        <v/>
      </c>
      <c r="L2336" s="31" t="s">
        <v>14876</v>
      </c>
      <c r="M2336" s="31"/>
      <c r="N2336" s="33" t="e">
        <f>MOD(Rapportage!H2336-Rapportage!F2336,1)-P2336</f>
        <v>#VALUE!</v>
      </c>
      <c r="O2336" s="31" t="str">
        <f>IF(Rapportage!G2336="","",Rapportage!G2336-Rapportage!E2336)</f>
        <v/>
      </c>
      <c r="P2336" s="35" t="str">
        <f>IF(Rapportage!K2336="","",(Rapportage!K2336*60)/1440)</f>
        <v/>
      </c>
      <c r="Q2336" s="40" t="str">
        <f>IF(O2336=1,1-((Rapportage!F1525-$X$2)),"")</f>
        <v/>
      </c>
      <c r="R2336" s="40" t="str">
        <f t="shared" si="224"/>
        <v/>
      </c>
      <c r="S2336" s="35" t="str">
        <f>IF(OR(O2336=1,Rapportage!H2336&lt;$X$3),IF(Rapportage!H2336&lt;"00:01","",(Rapportage!H2336-$X$2)),"")</f>
        <v/>
      </c>
      <c r="T2336" s="36" t="str">
        <f t="shared" si="226"/>
        <v/>
      </c>
      <c r="U2336" s="41" t="str">
        <f t="shared" si="227"/>
        <v/>
      </c>
      <c r="V2336" s="36" t="str">
        <f t="shared" si="228"/>
        <v/>
      </c>
      <c r="W2336" s="36" t="str">
        <f t="shared" si="229"/>
        <v/>
      </c>
      <c r="X2336" s="31"/>
      <c r="Y2336" s="31"/>
      <c r="Z2336" s="31" t="s">
        <v>12212</v>
      </c>
      <c r="AA2336" s="31">
        <v>2335</v>
      </c>
      <c r="AB2336" s="31"/>
      <c r="AC2336" s="31"/>
      <c r="AD2336" s="31"/>
      <c r="AE2336" s="31"/>
      <c r="AF2336" s="31"/>
    </row>
    <row r="2337" spans="1:32">
      <c r="A2337" s="31" t="str">
        <f>IF((Rapportage!A2337)="","",_xlfn.CONCAT(REPT("0",4-LEN(Rapportage!A2337)),Rapportage!A2337))</f>
        <v/>
      </c>
      <c r="B2337" s="31" t="s">
        <v>7014</v>
      </c>
      <c r="C2337" s="31" t="str">
        <f>IF((Rapportage!C2337)="","",_xlfn.CONCAT(REPT("0",10-LEN(Rapportage!C2337)),Rapportage!C2337))</f>
        <v/>
      </c>
      <c r="D2337" s="31" t="s">
        <v>7015</v>
      </c>
      <c r="E2337" s="31" t="s">
        <v>19918</v>
      </c>
      <c r="F2337" s="31" t="s">
        <v>17396</v>
      </c>
      <c r="G2337" s="31" t="s">
        <v>7016</v>
      </c>
      <c r="H2337" s="31" t="s">
        <v>12213</v>
      </c>
      <c r="I2337" s="31">
        <v>1766</v>
      </c>
      <c r="J2337" s="31" t="e">
        <f ca="1">IF(($AB$2-$AA$2) &gt;= 0,IF(LEN(TEXT((V2337)*100,"00000"))=3,_xlfn.CONCAT(0,TEXT((V2337)*100,"00000")),TEXT((V2337)*100,"00000")),empty)</f>
        <v>#NAME?</v>
      </c>
      <c r="K2337" s="31" t="str">
        <f t="shared" si="225"/>
        <v/>
      </c>
      <c r="L2337" s="31" t="s">
        <v>14877</v>
      </c>
      <c r="M2337" s="31"/>
      <c r="N2337" s="33" t="e">
        <f>MOD(Rapportage!H2337-Rapportage!F2337,1)-P2337</f>
        <v>#VALUE!</v>
      </c>
      <c r="O2337" s="31" t="str">
        <f>IF(Rapportage!G2337="","",Rapportage!G2337-Rapportage!E2337)</f>
        <v/>
      </c>
      <c r="P2337" s="35" t="str">
        <f>IF(Rapportage!K2337="","",(Rapportage!K2337*60)/1440)</f>
        <v/>
      </c>
      <c r="Q2337" s="40" t="str">
        <f>IF(O2337=1,1-((Rapportage!F1526-$X$2)),"")</f>
        <v/>
      </c>
      <c r="R2337" s="40" t="str">
        <f t="shared" si="224"/>
        <v/>
      </c>
      <c r="S2337" s="35" t="str">
        <f>IF(OR(O2337=1,Rapportage!H2337&lt;$X$3),IF(Rapportage!H2337&lt;"00:01","",(Rapportage!H2337-$X$2)),"")</f>
        <v/>
      </c>
      <c r="T2337" s="36" t="str">
        <f t="shared" si="226"/>
        <v/>
      </c>
      <c r="U2337" s="41" t="str">
        <f t="shared" si="227"/>
        <v/>
      </c>
      <c r="V2337" s="36" t="str">
        <f t="shared" si="228"/>
        <v/>
      </c>
      <c r="W2337" s="36" t="str">
        <f t="shared" si="229"/>
        <v/>
      </c>
      <c r="X2337" s="31"/>
      <c r="Y2337" s="31"/>
      <c r="Z2337" s="31" t="s">
        <v>12214</v>
      </c>
      <c r="AA2337" s="31">
        <v>2336</v>
      </c>
      <c r="AB2337" s="31"/>
      <c r="AC2337" s="31"/>
      <c r="AD2337" s="31"/>
      <c r="AE2337" s="31"/>
      <c r="AF2337" s="31"/>
    </row>
    <row r="2338" spans="1:32">
      <c r="A2338" s="31" t="str">
        <f>IF((Rapportage!A2338)="","",_xlfn.CONCAT(REPT("0",4-LEN(Rapportage!A2338)),Rapportage!A2338))</f>
        <v/>
      </c>
      <c r="B2338" s="31" t="s">
        <v>7017</v>
      </c>
      <c r="C2338" s="31" t="str">
        <f>IF((Rapportage!C2338)="","",_xlfn.CONCAT(REPT("0",10-LEN(Rapportage!C2338)),Rapportage!C2338))</f>
        <v/>
      </c>
      <c r="D2338" s="31" t="s">
        <v>7018</v>
      </c>
      <c r="E2338" s="31" t="s">
        <v>19919</v>
      </c>
      <c r="F2338" s="31" t="s">
        <v>17397</v>
      </c>
      <c r="G2338" s="31" t="s">
        <v>7019</v>
      </c>
      <c r="H2338" s="31" t="s">
        <v>12215</v>
      </c>
      <c r="I2338" s="31">
        <v>1766</v>
      </c>
      <c r="J2338" s="31" t="e">
        <f ca="1">IF(($AB$2-$AA$2) &gt;= 0,IF(LEN(TEXT((V2338)*100,"00000"))=3,_xlfn.CONCAT(0,TEXT((V2338)*100,"00000")),TEXT((V2338)*100,"00000")),empty)</f>
        <v>#NAME?</v>
      </c>
      <c r="K2338" s="31" t="str">
        <f t="shared" si="225"/>
        <v/>
      </c>
      <c r="L2338" s="31" t="s">
        <v>14878</v>
      </c>
      <c r="M2338" s="31"/>
      <c r="N2338" s="33" t="e">
        <f>MOD(Rapportage!H2338-Rapportage!F2338,1)-P2338</f>
        <v>#VALUE!</v>
      </c>
      <c r="O2338" s="31" t="str">
        <f>IF(Rapportage!G2338="","",Rapportage!G2338-Rapportage!E2338)</f>
        <v/>
      </c>
      <c r="P2338" s="35" t="str">
        <f>IF(Rapportage!K2338="","",(Rapportage!K2338*60)/1440)</f>
        <v/>
      </c>
      <c r="Q2338" s="40" t="str">
        <f>IF(O2338=1,1-((Rapportage!F1527-$X$2)),"")</f>
        <v/>
      </c>
      <c r="R2338" s="40" t="str">
        <f t="shared" si="224"/>
        <v/>
      </c>
      <c r="S2338" s="35" t="str">
        <f>IF(OR(O2338=1,Rapportage!H2338&lt;$X$3),IF(Rapportage!H2338&lt;"00:01","",(Rapportage!H2338-$X$2)),"")</f>
        <v/>
      </c>
      <c r="T2338" s="36" t="str">
        <f t="shared" si="226"/>
        <v/>
      </c>
      <c r="U2338" s="41" t="str">
        <f t="shared" si="227"/>
        <v/>
      </c>
      <c r="V2338" s="36" t="str">
        <f t="shared" si="228"/>
        <v/>
      </c>
      <c r="W2338" s="36" t="str">
        <f t="shared" si="229"/>
        <v/>
      </c>
      <c r="X2338" s="31"/>
      <c r="Y2338" s="31"/>
      <c r="Z2338" s="31" t="s">
        <v>12216</v>
      </c>
      <c r="AA2338" s="31">
        <v>2337</v>
      </c>
      <c r="AB2338" s="31"/>
      <c r="AC2338" s="31"/>
      <c r="AD2338" s="31"/>
      <c r="AE2338" s="31"/>
      <c r="AF2338" s="31"/>
    </row>
    <row r="2339" spans="1:32">
      <c r="A2339" s="31" t="str">
        <f>IF((Rapportage!A2339)="","",_xlfn.CONCAT(REPT("0",4-LEN(Rapportage!A2339)),Rapportage!A2339))</f>
        <v/>
      </c>
      <c r="B2339" s="31" t="s">
        <v>7020</v>
      </c>
      <c r="C2339" s="31" t="str">
        <f>IF((Rapportage!C2339)="","",_xlfn.CONCAT(REPT("0",10-LEN(Rapportage!C2339)),Rapportage!C2339))</f>
        <v/>
      </c>
      <c r="D2339" s="31" t="s">
        <v>7021</v>
      </c>
      <c r="E2339" s="31" t="s">
        <v>19920</v>
      </c>
      <c r="F2339" s="31" t="s">
        <v>17398</v>
      </c>
      <c r="G2339" s="31" t="s">
        <v>7022</v>
      </c>
      <c r="H2339" s="31" t="s">
        <v>12217</v>
      </c>
      <c r="I2339" s="31">
        <v>1766</v>
      </c>
      <c r="J2339" s="31" t="e">
        <f ca="1">IF(($AB$2-$AA$2) &gt;= 0,IF(LEN(TEXT((V2339)*100,"00000"))=3,_xlfn.CONCAT(0,TEXT((V2339)*100,"00000")),TEXT((V2339)*100,"00000")),empty)</f>
        <v>#NAME?</v>
      </c>
      <c r="K2339" s="31" t="str">
        <f t="shared" si="225"/>
        <v/>
      </c>
      <c r="L2339" s="31" t="s">
        <v>14879</v>
      </c>
      <c r="M2339" s="31"/>
      <c r="N2339" s="33" t="e">
        <f>MOD(Rapportage!H2339-Rapportage!F2339,1)-P2339</f>
        <v>#VALUE!</v>
      </c>
      <c r="O2339" s="31" t="str">
        <f>IF(Rapportage!G2339="","",Rapportage!G2339-Rapportage!E2339)</f>
        <v/>
      </c>
      <c r="P2339" s="35" t="str">
        <f>IF(Rapportage!K2339="","",(Rapportage!K2339*60)/1440)</f>
        <v/>
      </c>
      <c r="Q2339" s="40" t="str">
        <f>IF(O2339=1,1-((Rapportage!F1528-$X$2)),"")</f>
        <v/>
      </c>
      <c r="R2339" s="40" t="str">
        <f t="shared" si="224"/>
        <v/>
      </c>
      <c r="S2339" s="35" t="str">
        <f>IF(OR(O2339=1,Rapportage!H2339&lt;$X$3),IF(Rapportage!H2339&lt;"00:01","",(Rapportage!H2339-$X$2)),"")</f>
        <v/>
      </c>
      <c r="T2339" s="36" t="str">
        <f t="shared" si="226"/>
        <v/>
      </c>
      <c r="U2339" s="41" t="str">
        <f t="shared" si="227"/>
        <v/>
      </c>
      <c r="V2339" s="36" t="str">
        <f t="shared" si="228"/>
        <v/>
      </c>
      <c r="W2339" s="36" t="str">
        <f t="shared" si="229"/>
        <v/>
      </c>
      <c r="X2339" s="31"/>
      <c r="Y2339" s="31"/>
      <c r="Z2339" s="31" t="s">
        <v>12218</v>
      </c>
      <c r="AA2339" s="31">
        <v>2338</v>
      </c>
      <c r="AB2339" s="31"/>
      <c r="AC2339" s="31"/>
      <c r="AD2339" s="31"/>
      <c r="AE2339" s="31"/>
      <c r="AF2339" s="31"/>
    </row>
    <row r="2340" spans="1:32">
      <c r="A2340" s="31" t="str">
        <f>IF((Rapportage!A2340)="","",_xlfn.CONCAT(REPT("0",4-LEN(Rapportage!A2340)),Rapportage!A2340))</f>
        <v/>
      </c>
      <c r="B2340" s="31" t="s">
        <v>7023</v>
      </c>
      <c r="C2340" s="31" t="str">
        <f>IF((Rapportage!C2340)="","",_xlfn.CONCAT(REPT("0",10-LEN(Rapportage!C2340)),Rapportage!C2340))</f>
        <v/>
      </c>
      <c r="D2340" s="31" t="s">
        <v>7024</v>
      </c>
      <c r="E2340" s="31" t="s">
        <v>19921</v>
      </c>
      <c r="F2340" s="31" t="s">
        <v>17399</v>
      </c>
      <c r="G2340" s="31" t="s">
        <v>7025</v>
      </c>
      <c r="H2340" s="31" t="s">
        <v>12219</v>
      </c>
      <c r="I2340" s="31">
        <v>1766</v>
      </c>
      <c r="J2340" s="31" t="e">
        <f ca="1">IF(($AB$2-$AA$2) &gt;= 0,IF(LEN(TEXT((V2340)*100,"00000"))=3,_xlfn.CONCAT(0,TEXT((V2340)*100,"00000")),TEXT((V2340)*100,"00000")),empty)</f>
        <v>#NAME?</v>
      </c>
      <c r="K2340" s="31" t="str">
        <f t="shared" si="225"/>
        <v/>
      </c>
      <c r="L2340" s="31" t="s">
        <v>14880</v>
      </c>
      <c r="M2340" s="31"/>
      <c r="N2340" s="33" t="e">
        <f>MOD(Rapportage!H2340-Rapportage!F2340,1)-P2340</f>
        <v>#VALUE!</v>
      </c>
      <c r="O2340" s="31" t="str">
        <f>IF(Rapportage!G2340="","",Rapportage!G2340-Rapportage!E2340)</f>
        <v/>
      </c>
      <c r="P2340" s="35" t="str">
        <f>IF(Rapportage!K2340="","",(Rapportage!K2340*60)/1440)</f>
        <v/>
      </c>
      <c r="Q2340" s="40" t="str">
        <f>IF(O2340=1,1-((Rapportage!F1529-$X$2)),"")</f>
        <v/>
      </c>
      <c r="R2340" s="40" t="str">
        <f t="shared" si="224"/>
        <v/>
      </c>
      <c r="S2340" s="35" t="str">
        <f>IF(OR(O2340=1,Rapportage!H2340&lt;$X$3),IF(Rapportage!H2340&lt;"00:01","",(Rapportage!H2340-$X$2)),"")</f>
        <v/>
      </c>
      <c r="T2340" s="36" t="str">
        <f t="shared" si="226"/>
        <v/>
      </c>
      <c r="U2340" s="41" t="str">
        <f t="shared" si="227"/>
        <v/>
      </c>
      <c r="V2340" s="36" t="str">
        <f t="shared" si="228"/>
        <v/>
      </c>
      <c r="W2340" s="36" t="str">
        <f t="shared" si="229"/>
        <v/>
      </c>
      <c r="X2340" s="31"/>
      <c r="Y2340" s="31"/>
      <c r="Z2340" s="31" t="s">
        <v>12220</v>
      </c>
      <c r="AA2340" s="31">
        <v>2339</v>
      </c>
      <c r="AB2340" s="31"/>
      <c r="AC2340" s="31"/>
      <c r="AD2340" s="31"/>
      <c r="AE2340" s="31"/>
      <c r="AF2340" s="31"/>
    </row>
    <row r="2341" spans="1:32">
      <c r="A2341" s="31" t="str">
        <f>IF((Rapportage!A2341)="","",_xlfn.CONCAT(REPT("0",4-LEN(Rapportage!A2341)),Rapportage!A2341))</f>
        <v/>
      </c>
      <c r="B2341" s="31" t="s">
        <v>7026</v>
      </c>
      <c r="C2341" s="31" t="str">
        <f>IF((Rapportage!C2341)="","",_xlfn.CONCAT(REPT("0",10-LEN(Rapportage!C2341)),Rapportage!C2341))</f>
        <v/>
      </c>
      <c r="D2341" s="31" t="s">
        <v>7027</v>
      </c>
      <c r="E2341" s="31" t="s">
        <v>19922</v>
      </c>
      <c r="F2341" s="31" t="s">
        <v>17400</v>
      </c>
      <c r="G2341" s="31" t="s">
        <v>7028</v>
      </c>
      <c r="H2341" s="31" t="s">
        <v>12221</v>
      </c>
      <c r="I2341" s="31">
        <v>1766</v>
      </c>
      <c r="J2341" s="31" t="e">
        <f ca="1">IF(($AB$2-$AA$2) &gt;= 0,IF(LEN(TEXT((V2341)*100,"00000"))=3,_xlfn.CONCAT(0,TEXT((V2341)*100,"00000")),TEXT((V2341)*100,"00000")),empty)</f>
        <v>#NAME?</v>
      </c>
      <c r="K2341" s="31" t="str">
        <f t="shared" si="225"/>
        <v/>
      </c>
      <c r="L2341" s="31" t="s">
        <v>14881</v>
      </c>
      <c r="M2341" s="31"/>
      <c r="N2341" s="33" t="e">
        <f>MOD(Rapportage!H2341-Rapportage!F2341,1)-P2341</f>
        <v>#VALUE!</v>
      </c>
      <c r="O2341" s="31" t="str">
        <f>IF(Rapportage!G2341="","",Rapportage!G2341-Rapportage!E2341)</f>
        <v/>
      </c>
      <c r="P2341" s="35" t="str">
        <f>IF(Rapportage!K2341="","",(Rapportage!K2341*60)/1440)</f>
        <v/>
      </c>
      <c r="Q2341" s="40" t="str">
        <f>IF(O2341=1,1-((Rapportage!F1530-$X$2)),"")</f>
        <v/>
      </c>
      <c r="R2341" s="40" t="str">
        <f t="shared" si="224"/>
        <v/>
      </c>
      <c r="S2341" s="35" t="str">
        <f>IF(OR(O2341=1,Rapportage!H2341&lt;$X$3),IF(Rapportage!H2341&lt;"00:01","",(Rapportage!H2341-$X$2)),"")</f>
        <v/>
      </c>
      <c r="T2341" s="36" t="str">
        <f t="shared" si="226"/>
        <v/>
      </c>
      <c r="U2341" s="41" t="str">
        <f t="shared" si="227"/>
        <v/>
      </c>
      <c r="V2341" s="36" t="str">
        <f t="shared" si="228"/>
        <v/>
      </c>
      <c r="W2341" s="36" t="str">
        <f t="shared" si="229"/>
        <v/>
      </c>
      <c r="X2341" s="31"/>
      <c r="Y2341" s="31"/>
      <c r="Z2341" s="31" t="s">
        <v>12222</v>
      </c>
      <c r="AA2341" s="31">
        <v>2340</v>
      </c>
      <c r="AB2341" s="31"/>
      <c r="AC2341" s="31"/>
      <c r="AD2341" s="31"/>
      <c r="AE2341" s="31"/>
      <c r="AF2341" s="31"/>
    </row>
    <row r="2342" spans="1:32">
      <c r="A2342" s="31" t="str">
        <f>IF((Rapportage!A2342)="","",_xlfn.CONCAT(REPT("0",4-LEN(Rapportage!A2342)),Rapportage!A2342))</f>
        <v/>
      </c>
      <c r="B2342" s="31" t="s">
        <v>7029</v>
      </c>
      <c r="C2342" s="31" t="str">
        <f>IF((Rapportage!C2342)="","",_xlfn.CONCAT(REPT("0",10-LEN(Rapportage!C2342)),Rapportage!C2342))</f>
        <v/>
      </c>
      <c r="D2342" s="31" t="s">
        <v>7030</v>
      </c>
      <c r="E2342" s="31" t="s">
        <v>19923</v>
      </c>
      <c r="F2342" s="31" t="s">
        <v>17401</v>
      </c>
      <c r="G2342" s="31" t="s">
        <v>7031</v>
      </c>
      <c r="H2342" s="31" t="s">
        <v>12223</v>
      </c>
      <c r="I2342" s="31">
        <v>1766</v>
      </c>
      <c r="J2342" s="31" t="e">
        <f ca="1">IF(($AB$2-$AA$2) &gt;= 0,IF(LEN(TEXT((V2342)*100,"00000"))=3,_xlfn.CONCAT(0,TEXT((V2342)*100,"00000")),TEXT((V2342)*100,"00000")),empty)</f>
        <v>#NAME?</v>
      </c>
      <c r="K2342" s="31" t="str">
        <f t="shared" si="225"/>
        <v/>
      </c>
      <c r="L2342" s="31" t="s">
        <v>14882</v>
      </c>
      <c r="M2342" s="31"/>
      <c r="N2342" s="33" t="e">
        <f>MOD(Rapportage!H2342-Rapportage!F2342,1)-P2342</f>
        <v>#VALUE!</v>
      </c>
      <c r="O2342" s="31" t="str">
        <f>IF(Rapportage!G2342="","",Rapportage!G2342-Rapportage!E2342)</f>
        <v/>
      </c>
      <c r="P2342" s="35" t="str">
        <f>IF(Rapportage!K2342="","",(Rapportage!K2342*60)/1440)</f>
        <v/>
      </c>
      <c r="Q2342" s="40" t="str">
        <f>IF(O2342=1,1-((Rapportage!F1531-$X$2)),"")</f>
        <v/>
      </c>
      <c r="R2342" s="40" t="str">
        <f t="shared" si="224"/>
        <v/>
      </c>
      <c r="S2342" s="35" t="str">
        <f>IF(OR(O2342=1,Rapportage!H2342&lt;$X$3),IF(Rapportage!H2342&lt;"00:01","",(Rapportage!H2342-$X$2)),"")</f>
        <v/>
      </c>
      <c r="T2342" s="36" t="str">
        <f t="shared" si="226"/>
        <v/>
      </c>
      <c r="U2342" s="41" t="str">
        <f t="shared" si="227"/>
        <v/>
      </c>
      <c r="V2342" s="36" t="str">
        <f t="shared" si="228"/>
        <v/>
      </c>
      <c r="W2342" s="36" t="str">
        <f t="shared" si="229"/>
        <v/>
      </c>
      <c r="X2342" s="31"/>
      <c r="Y2342" s="31"/>
      <c r="Z2342" s="31" t="s">
        <v>12224</v>
      </c>
      <c r="AA2342" s="31">
        <v>2341</v>
      </c>
      <c r="AB2342" s="31"/>
      <c r="AC2342" s="31"/>
      <c r="AD2342" s="31"/>
      <c r="AE2342" s="31"/>
      <c r="AF2342" s="31"/>
    </row>
    <row r="2343" spans="1:32">
      <c r="A2343" s="31" t="str">
        <f>IF((Rapportage!A2343)="","",_xlfn.CONCAT(REPT("0",4-LEN(Rapportage!A2343)),Rapportage!A2343))</f>
        <v/>
      </c>
      <c r="B2343" s="31" t="s">
        <v>7032</v>
      </c>
      <c r="C2343" s="31" t="str">
        <f>IF((Rapportage!C2343)="","",_xlfn.CONCAT(REPT("0",10-LEN(Rapportage!C2343)),Rapportage!C2343))</f>
        <v/>
      </c>
      <c r="D2343" s="31" t="s">
        <v>7033</v>
      </c>
      <c r="E2343" s="31" t="s">
        <v>19924</v>
      </c>
      <c r="F2343" s="31" t="s">
        <v>17402</v>
      </c>
      <c r="G2343" s="31" t="s">
        <v>7034</v>
      </c>
      <c r="H2343" s="31" t="s">
        <v>12225</v>
      </c>
      <c r="I2343" s="31">
        <v>1766</v>
      </c>
      <c r="J2343" s="31" t="e">
        <f ca="1">IF(($AB$2-$AA$2) &gt;= 0,IF(LEN(TEXT((V2343)*100,"00000"))=3,_xlfn.CONCAT(0,TEXT((V2343)*100,"00000")),TEXT((V2343)*100,"00000")),empty)</f>
        <v>#NAME?</v>
      </c>
      <c r="K2343" s="31" t="str">
        <f t="shared" si="225"/>
        <v/>
      </c>
      <c r="L2343" s="31" t="s">
        <v>14883</v>
      </c>
      <c r="M2343" s="31"/>
      <c r="N2343" s="33" t="e">
        <f>MOD(Rapportage!H2343-Rapportage!F2343,1)-P2343</f>
        <v>#VALUE!</v>
      </c>
      <c r="O2343" s="31" t="str">
        <f>IF(Rapportage!G2343="","",Rapportage!G2343-Rapportage!E2343)</f>
        <v/>
      </c>
      <c r="P2343" s="35" t="str">
        <f>IF(Rapportage!K2343="","",(Rapportage!K2343*60)/1440)</f>
        <v/>
      </c>
      <c r="Q2343" s="40" t="str">
        <f>IF(O2343=1,1-((Rapportage!F1532-$X$2)),"")</f>
        <v/>
      </c>
      <c r="R2343" s="40" t="str">
        <f t="shared" si="224"/>
        <v/>
      </c>
      <c r="S2343" s="35" t="str">
        <f>IF(OR(O2343=1,Rapportage!H2343&lt;$X$3),IF(Rapportage!H2343&lt;"00:01","",(Rapportage!H2343-$X$2)),"")</f>
        <v/>
      </c>
      <c r="T2343" s="36" t="str">
        <f t="shared" si="226"/>
        <v/>
      </c>
      <c r="U2343" s="41" t="str">
        <f t="shared" si="227"/>
        <v/>
      </c>
      <c r="V2343" s="36" t="str">
        <f t="shared" si="228"/>
        <v/>
      </c>
      <c r="W2343" s="36" t="str">
        <f t="shared" si="229"/>
        <v/>
      </c>
      <c r="X2343" s="31"/>
      <c r="Y2343" s="31"/>
      <c r="Z2343" s="31" t="s">
        <v>12226</v>
      </c>
      <c r="AA2343" s="31">
        <v>2342</v>
      </c>
      <c r="AB2343" s="31"/>
      <c r="AC2343" s="31"/>
      <c r="AD2343" s="31"/>
      <c r="AE2343" s="31"/>
      <c r="AF2343" s="31"/>
    </row>
    <row r="2344" spans="1:32">
      <c r="A2344" s="31" t="str">
        <f>IF((Rapportage!A2344)="","",_xlfn.CONCAT(REPT("0",4-LEN(Rapportage!A2344)),Rapportage!A2344))</f>
        <v/>
      </c>
      <c r="B2344" s="31" t="s">
        <v>7035</v>
      </c>
      <c r="C2344" s="31" t="str">
        <f>IF((Rapportage!C2344)="","",_xlfn.CONCAT(REPT("0",10-LEN(Rapportage!C2344)),Rapportage!C2344))</f>
        <v/>
      </c>
      <c r="D2344" s="31" t="s">
        <v>7036</v>
      </c>
      <c r="E2344" s="31" t="s">
        <v>19925</v>
      </c>
      <c r="F2344" s="31" t="s">
        <v>17403</v>
      </c>
      <c r="G2344" s="31" t="s">
        <v>7037</v>
      </c>
      <c r="H2344" s="31" t="s">
        <v>12227</v>
      </c>
      <c r="I2344" s="31">
        <v>1766</v>
      </c>
      <c r="J2344" s="31" t="e">
        <f ca="1">IF(($AB$2-$AA$2) &gt;= 0,IF(LEN(TEXT((V2344)*100,"00000"))=3,_xlfn.CONCAT(0,TEXT((V2344)*100,"00000")),TEXT((V2344)*100,"00000")),empty)</f>
        <v>#NAME?</v>
      </c>
      <c r="K2344" s="31" t="str">
        <f t="shared" si="225"/>
        <v/>
      </c>
      <c r="L2344" s="31" t="s">
        <v>14884</v>
      </c>
      <c r="M2344" s="31"/>
      <c r="N2344" s="33" t="e">
        <f>MOD(Rapportage!H2344-Rapportage!F2344,1)-P2344</f>
        <v>#VALUE!</v>
      </c>
      <c r="O2344" s="31" t="str">
        <f>IF(Rapportage!G2344="","",Rapportage!G2344-Rapportage!E2344)</f>
        <v/>
      </c>
      <c r="P2344" s="35" t="str">
        <f>IF(Rapportage!K2344="","",(Rapportage!K2344*60)/1440)</f>
        <v/>
      </c>
      <c r="Q2344" s="40" t="str">
        <f>IF(O2344=1,1-((Rapportage!F1533-$X$2)),"")</f>
        <v/>
      </c>
      <c r="R2344" s="40" t="str">
        <f t="shared" si="224"/>
        <v/>
      </c>
      <c r="S2344" s="35" t="str">
        <f>IF(OR(O2344=1,Rapportage!H2344&lt;$X$3),IF(Rapportage!H2344&lt;"00:01","",(Rapportage!H2344-$X$2)),"")</f>
        <v/>
      </c>
      <c r="T2344" s="36" t="str">
        <f t="shared" si="226"/>
        <v/>
      </c>
      <c r="U2344" s="41" t="str">
        <f t="shared" si="227"/>
        <v/>
      </c>
      <c r="V2344" s="36" t="str">
        <f t="shared" si="228"/>
        <v/>
      </c>
      <c r="W2344" s="36" t="str">
        <f t="shared" si="229"/>
        <v/>
      </c>
      <c r="X2344" s="31"/>
      <c r="Y2344" s="31"/>
      <c r="Z2344" s="31" t="s">
        <v>12228</v>
      </c>
      <c r="AA2344" s="31">
        <v>2343</v>
      </c>
      <c r="AB2344" s="31"/>
      <c r="AC2344" s="31"/>
      <c r="AD2344" s="31"/>
      <c r="AE2344" s="31"/>
      <c r="AF2344" s="31"/>
    </row>
    <row r="2345" spans="1:32">
      <c r="A2345" s="31" t="str">
        <f>IF((Rapportage!A2345)="","",_xlfn.CONCAT(REPT("0",4-LEN(Rapportage!A2345)),Rapportage!A2345))</f>
        <v/>
      </c>
      <c r="B2345" s="31" t="s">
        <v>7038</v>
      </c>
      <c r="C2345" s="31" t="str">
        <f>IF((Rapportage!C2345)="","",_xlfn.CONCAT(REPT("0",10-LEN(Rapportage!C2345)),Rapportage!C2345))</f>
        <v/>
      </c>
      <c r="D2345" s="31" t="s">
        <v>7039</v>
      </c>
      <c r="E2345" s="31" t="s">
        <v>19926</v>
      </c>
      <c r="F2345" s="31" t="s">
        <v>17404</v>
      </c>
      <c r="G2345" s="31" t="s">
        <v>7040</v>
      </c>
      <c r="H2345" s="31" t="s">
        <v>12229</v>
      </c>
      <c r="I2345" s="31">
        <v>1766</v>
      </c>
      <c r="J2345" s="31" t="e">
        <f ca="1">IF(($AB$2-$AA$2) &gt;= 0,IF(LEN(TEXT((V2345)*100,"00000"))=3,_xlfn.CONCAT(0,TEXT((V2345)*100,"00000")),TEXT((V2345)*100,"00000")),empty)</f>
        <v>#NAME?</v>
      </c>
      <c r="K2345" s="31" t="str">
        <f t="shared" si="225"/>
        <v/>
      </c>
      <c r="L2345" s="31" t="s">
        <v>14885</v>
      </c>
      <c r="M2345" s="31"/>
      <c r="N2345" s="33" t="e">
        <f>MOD(Rapportage!H2345-Rapportage!F2345,1)-P2345</f>
        <v>#VALUE!</v>
      </c>
      <c r="O2345" s="31" t="str">
        <f>IF(Rapportage!G2345="","",Rapportage!G2345-Rapportage!E2345)</f>
        <v/>
      </c>
      <c r="P2345" s="35" t="str">
        <f>IF(Rapportage!K2345="","",(Rapportage!K2345*60)/1440)</f>
        <v/>
      </c>
      <c r="Q2345" s="40" t="str">
        <f>IF(O2345=1,1-((Rapportage!F1534-$X$2)),"")</f>
        <v/>
      </c>
      <c r="R2345" s="40" t="str">
        <f t="shared" si="224"/>
        <v/>
      </c>
      <c r="S2345" s="35" t="str">
        <f>IF(OR(O2345=1,Rapportage!H2345&lt;$X$3),IF(Rapportage!H2345&lt;"00:01","",(Rapportage!H2345-$X$2)),"")</f>
        <v/>
      </c>
      <c r="T2345" s="36" t="str">
        <f t="shared" si="226"/>
        <v/>
      </c>
      <c r="U2345" s="41" t="str">
        <f t="shared" si="227"/>
        <v/>
      </c>
      <c r="V2345" s="36" t="str">
        <f t="shared" si="228"/>
        <v/>
      </c>
      <c r="W2345" s="36" t="str">
        <f t="shared" si="229"/>
        <v/>
      </c>
      <c r="X2345" s="31"/>
      <c r="Y2345" s="31"/>
      <c r="Z2345" s="31" t="s">
        <v>12230</v>
      </c>
      <c r="AA2345" s="31">
        <v>2344</v>
      </c>
      <c r="AB2345" s="31"/>
      <c r="AC2345" s="31"/>
      <c r="AD2345" s="31"/>
      <c r="AE2345" s="31"/>
      <c r="AF2345" s="31"/>
    </row>
    <row r="2346" spans="1:32">
      <c r="A2346" s="31" t="str">
        <f>IF((Rapportage!A2346)="","",_xlfn.CONCAT(REPT("0",4-LEN(Rapportage!A2346)),Rapportage!A2346))</f>
        <v/>
      </c>
      <c r="B2346" s="31" t="s">
        <v>7041</v>
      </c>
      <c r="C2346" s="31" t="str">
        <f>IF((Rapportage!C2346)="","",_xlfn.CONCAT(REPT("0",10-LEN(Rapportage!C2346)),Rapportage!C2346))</f>
        <v/>
      </c>
      <c r="D2346" s="31" t="s">
        <v>7042</v>
      </c>
      <c r="E2346" s="31" t="s">
        <v>19927</v>
      </c>
      <c r="F2346" s="31" t="s">
        <v>17405</v>
      </c>
      <c r="G2346" s="31" t="s">
        <v>7043</v>
      </c>
      <c r="H2346" s="31" t="s">
        <v>12231</v>
      </c>
      <c r="I2346" s="31">
        <v>1766</v>
      </c>
      <c r="J2346" s="31" t="e">
        <f ca="1">IF(($AB$2-$AA$2) &gt;= 0,IF(LEN(TEXT((V2346)*100,"00000"))=3,_xlfn.CONCAT(0,TEXT((V2346)*100,"00000")),TEXT((V2346)*100,"00000")),empty)</f>
        <v>#NAME?</v>
      </c>
      <c r="K2346" s="31" t="str">
        <f t="shared" si="225"/>
        <v/>
      </c>
      <c r="L2346" s="31" t="s">
        <v>14886</v>
      </c>
      <c r="M2346" s="31"/>
      <c r="N2346" s="33" t="e">
        <f>MOD(Rapportage!H2346-Rapportage!F2346,1)-P2346</f>
        <v>#VALUE!</v>
      </c>
      <c r="O2346" s="31" t="str">
        <f>IF(Rapportage!G2346="","",Rapportage!G2346-Rapportage!E2346)</f>
        <v/>
      </c>
      <c r="P2346" s="35" t="str">
        <f>IF(Rapportage!K2346="","",(Rapportage!K2346*60)/1440)</f>
        <v/>
      </c>
      <c r="Q2346" s="40" t="str">
        <f>IF(O2346=1,1-((Rapportage!F1535-$X$2)),"")</f>
        <v/>
      </c>
      <c r="R2346" s="40" t="str">
        <f t="shared" si="224"/>
        <v/>
      </c>
      <c r="S2346" s="35" t="str">
        <f>IF(OR(O2346=1,Rapportage!H2346&lt;$X$3),IF(Rapportage!H2346&lt;"00:01","",(Rapportage!H2346-$X$2)),"")</f>
        <v/>
      </c>
      <c r="T2346" s="36" t="str">
        <f t="shared" si="226"/>
        <v/>
      </c>
      <c r="U2346" s="41" t="str">
        <f t="shared" si="227"/>
        <v/>
      </c>
      <c r="V2346" s="36" t="str">
        <f t="shared" si="228"/>
        <v/>
      </c>
      <c r="W2346" s="36" t="str">
        <f t="shared" si="229"/>
        <v/>
      </c>
      <c r="X2346" s="31"/>
      <c r="Y2346" s="31"/>
      <c r="Z2346" s="31" t="s">
        <v>12232</v>
      </c>
      <c r="AA2346" s="31">
        <v>2345</v>
      </c>
      <c r="AB2346" s="31"/>
      <c r="AC2346" s="31"/>
      <c r="AD2346" s="31"/>
      <c r="AE2346" s="31"/>
      <c r="AF2346" s="31"/>
    </row>
    <row r="2347" spans="1:32">
      <c r="A2347" s="31" t="str">
        <f>IF((Rapportage!A2347)="","",_xlfn.CONCAT(REPT("0",4-LEN(Rapportage!A2347)),Rapportage!A2347))</f>
        <v/>
      </c>
      <c r="B2347" s="31" t="s">
        <v>7044</v>
      </c>
      <c r="C2347" s="31" t="str">
        <f>IF((Rapportage!C2347)="","",_xlfn.CONCAT(REPT("0",10-LEN(Rapportage!C2347)),Rapportage!C2347))</f>
        <v/>
      </c>
      <c r="D2347" s="31" t="s">
        <v>7045</v>
      </c>
      <c r="E2347" s="31" t="s">
        <v>19928</v>
      </c>
      <c r="F2347" s="31" t="s">
        <v>17406</v>
      </c>
      <c r="G2347" s="31" t="s">
        <v>7046</v>
      </c>
      <c r="H2347" s="31" t="s">
        <v>12233</v>
      </c>
      <c r="I2347" s="31">
        <v>1766</v>
      </c>
      <c r="J2347" s="31" t="e">
        <f ca="1">IF(($AB$2-$AA$2) &gt;= 0,IF(LEN(TEXT((V2347)*100,"00000"))=3,_xlfn.CONCAT(0,TEXT((V2347)*100,"00000")),TEXT((V2347)*100,"00000")),empty)</f>
        <v>#NAME?</v>
      </c>
      <c r="K2347" s="31" t="str">
        <f t="shared" si="225"/>
        <v/>
      </c>
      <c r="L2347" s="31" t="s">
        <v>14887</v>
      </c>
      <c r="M2347" s="31"/>
      <c r="N2347" s="33" t="e">
        <f>MOD(Rapportage!H2347-Rapportage!F2347,1)-P2347</f>
        <v>#VALUE!</v>
      </c>
      <c r="O2347" s="31" t="str">
        <f>IF(Rapportage!G2347="","",Rapportage!G2347-Rapportage!E2347)</f>
        <v/>
      </c>
      <c r="P2347" s="35" t="str">
        <f>IF(Rapportage!K2347="","",(Rapportage!K2347*60)/1440)</f>
        <v/>
      </c>
      <c r="Q2347" s="40" t="str">
        <f>IF(O2347=1,1-((Rapportage!F1536-$X$2)),"")</f>
        <v/>
      </c>
      <c r="R2347" s="40" t="str">
        <f t="shared" si="224"/>
        <v/>
      </c>
      <c r="S2347" s="35" t="str">
        <f>IF(OR(O2347=1,Rapportage!H2347&lt;$X$3),IF(Rapportage!H2347&lt;"00:01","",(Rapportage!H2347-$X$2)),"")</f>
        <v/>
      </c>
      <c r="T2347" s="36" t="str">
        <f t="shared" si="226"/>
        <v/>
      </c>
      <c r="U2347" s="41" t="str">
        <f t="shared" si="227"/>
        <v/>
      </c>
      <c r="V2347" s="36" t="str">
        <f t="shared" si="228"/>
        <v/>
      </c>
      <c r="W2347" s="36" t="str">
        <f t="shared" si="229"/>
        <v/>
      </c>
      <c r="X2347" s="31"/>
      <c r="Y2347" s="31"/>
      <c r="Z2347" s="31" t="s">
        <v>12234</v>
      </c>
      <c r="AA2347" s="31">
        <v>2346</v>
      </c>
      <c r="AB2347" s="31"/>
      <c r="AC2347" s="31"/>
      <c r="AD2347" s="31"/>
      <c r="AE2347" s="31"/>
      <c r="AF2347" s="31"/>
    </row>
    <row r="2348" spans="1:32">
      <c r="A2348" s="31" t="str">
        <f>IF((Rapportage!A2348)="","",_xlfn.CONCAT(REPT("0",4-LEN(Rapportage!A2348)),Rapportage!A2348))</f>
        <v/>
      </c>
      <c r="B2348" s="31" t="s">
        <v>7047</v>
      </c>
      <c r="C2348" s="31" t="str">
        <f>IF((Rapportage!C2348)="","",_xlfn.CONCAT(REPT("0",10-LEN(Rapportage!C2348)),Rapportage!C2348))</f>
        <v/>
      </c>
      <c r="D2348" s="31" t="s">
        <v>7048</v>
      </c>
      <c r="E2348" s="31" t="s">
        <v>19929</v>
      </c>
      <c r="F2348" s="31" t="s">
        <v>17407</v>
      </c>
      <c r="G2348" s="31" t="s">
        <v>7049</v>
      </c>
      <c r="H2348" s="31" t="s">
        <v>12235</v>
      </c>
      <c r="I2348" s="31">
        <v>1766</v>
      </c>
      <c r="J2348" s="31" t="e">
        <f ca="1">IF(($AB$2-$AA$2) &gt;= 0,IF(LEN(TEXT((V2348)*100,"00000"))=3,_xlfn.CONCAT(0,TEXT((V2348)*100,"00000")),TEXT((V2348)*100,"00000")),empty)</f>
        <v>#NAME?</v>
      </c>
      <c r="K2348" s="31" t="str">
        <f t="shared" si="225"/>
        <v/>
      </c>
      <c r="L2348" s="31" t="s">
        <v>14888</v>
      </c>
      <c r="M2348" s="31"/>
      <c r="N2348" s="33" t="e">
        <f>MOD(Rapportage!H2348-Rapportage!F2348,1)-P2348</f>
        <v>#VALUE!</v>
      </c>
      <c r="O2348" s="31" t="str">
        <f>IF(Rapportage!G2348="","",Rapportage!G2348-Rapportage!E2348)</f>
        <v/>
      </c>
      <c r="P2348" s="35" t="str">
        <f>IF(Rapportage!K2348="","",(Rapportage!K2348*60)/1440)</f>
        <v/>
      </c>
      <c r="Q2348" s="40" t="str">
        <f>IF(O2348=1,1-((Rapportage!F1537-$X$2)),"")</f>
        <v/>
      </c>
      <c r="R2348" s="40" t="str">
        <f t="shared" si="224"/>
        <v/>
      </c>
      <c r="S2348" s="35" t="str">
        <f>IF(OR(O2348=1,Rapportage!H2348&lt;$X$3),IF(Rapportage!H2348&lt;"00:01","",(Rapportage!H2348-$X$2)),"")</f>
        <v/>
      </c>
      <c r="T2348" s="36" t="str">
        <f t="shared" si="226"/>
        <v/>
      </c>
      <c r="U2348" s="41" t="str">
        <f t="shared" si="227"/>
        <v/>
      </c>
      <c r="V2348" s="36" t="str">
        <f t="shared" si="228"/>
        <v/>
      </c>
      <c r="W2348" s="36" t="str">
        <f t="shared" si="229"/>
        <v/>
      </c>
      <c r="X2348" s="31"/>
      <c r="Y2348" s="31"/>
      <c r="Z2348" s="31" t="s">
        <v>12236</v>
      </c>
      <c r="AA2348" s="31">
        <v>2347</v>
      </c>
      <c r="AB2348" s="31"/>
      <c r="AC2348" s="31"/>
      <c r="AD2348" s="31"/>
      <c r="AE2348" s="31"/>
      <c r="AF2348" s="31"/>
    </row>
    <row r="2349" spans="1:32">
      <c r="A2349" s="31" t="str">
        <f>IF((Rapportage!A2349)="","",_xlfn.CONCAT(REPT("0",4-LEN(Rapportage!A2349)),Rapportage!A2349))</f>
        <v/>
      </c>
      <c r="B2349" s="31" t="s">
        <v>7050</v>
      </c>
      <c r="C2349" s="31" t="str">
        <f>IF((Rapportage!C2349)="","",_xlfn.CONCAT(REPT("0",10-LEN(Rapportage!C2349)),Rapportage!C2349))</f>
        <v/>
      </c>
      <c r="D2349" s="31" t="s">
        <v>7051</v>
      </c>
      <c r="E2349" s="31" t="s">
        <v>19930</v>
      </c>
      <c r="F2349" s="31" t="s">
        <v>17408</v>
      </c>
      <c r="G2349" s="31" t="s">
        <v>7052</v>
      </c>
      <c r="H2349" s="31" t="s">
        <v>12237</v>
      </c>
      <c r="I2349" s="31">
        <v>1766</v>
      </c>
      <c r="J2349" s="31" t="e">
        <f ca="1">IF(($AB$2-$AA$2) &gt;= 0,IF(LEN(TEXT((V2349)*100,"00000"))=3,_xlfn.CONCAT(0,TEXT((V2349)*100,"00000")),TEXT((V2349)*100,"00000")),empty)</f>
        <v>#NAME?</v>
      </c>
      <c r="K2349" s="31" t="str">
        <f t="shared" si="225"/>
        <v/>
      </c>
      <c r="L2349" s="31" t="s">
        <v>14889</v>
      </c>
      <c r="M2349" s="31"/>
      <c r="N2349" s="33" t="e">
        <f>MOD(Rapportage!H2349-Rapportage!F2349,1)-P2349</f>
        <v>#VALUE!</v>
      </c>
      <c r="O2349" s="31" t="str">
        <f>IF(Rapportage!G2349="","",Rapportage!G2349-Rapportage!E2349)</f>
        <v/>
      </c>
      <c r="P2349" s="35" t="str">
        <f>IF(Rapportage!K2349="","",(Rapportage!K2349*60)/1440)</f>
        <v/>
      </c>
      <c r="Q2349" s="40" t="str">
        <f>IF(O2349=1,1-((Rapportage!F1538-$X$2)),"")</f>
        <v/>
      </c>
      <c r="R2349" s="40" t="str">
        <f t="shared" si="224"/>
        <v/>
      </c>
      <c r="S2349" s="35" t="str">
        <f>IF(OR(O2349=1,Rapportage!H2349&lt;$X$3),IF(Rapportage!H2349&lt;"00:01","",(Rapportage!H2349-$X$2)),"")</f>
        <v/>
      </c>
      <c r="T2349" s="36" t="str">
        <f t="shared" si="226"/>
        <v/>
      </c>
      <c r="U2349" s="41" t="str">
        <f t="shared" si="227"/>
        <v/>
      </c>
      <c r="V2349" s="36" t="str">
        <f t="shared" si="228"/>
        <v/>
      </c>
      <c r="W2349" s="36" t="str">
        <f t="shared" si="229"/>
        <v/>
      </c>
      <c r="X2349" s="31"/>
      <c r="Y2349" s="31"/>
      <c r="Z2349" s="31" t="s">
        <v>12238</v>
      </c>
      <c r="AA2349" s="31">
        <v>2348</v>
      </c>
      <c r="AB2349" s="31"/>
      <c r="AC2349" s="31"/>
      <c r="AD2349" s="31"/>
      <c r="AE2349" s="31"/>
      <c r="AF2349" s="31"/>
    </row>
    <row r="2350" spans="1:32">
      <c r="A2350" s="31" t="str">
        <f>IF((Rapportage!A2350)="","",_xlfn.CONCAT(REPT("0",4-LEN(Rapportage!A2350)),Rapportage!A2350))</f>
        <v/>
      </c>
      <c r="B2350" s="31" t="s">
        <v>7053</v>
      </c>
      <c r="C2350" s="31" t="str">
        <f>IF((Rapportage!C2350)="","",_xlfn.CONCAT(REPT("0",10-LEN(Rapportage!C2350)),Rapportage!C2350))</f>
        <v/>
      </c>
      <c r="D2350" s="31" t="s">
        <v>7054</v>
      </c>
      <c r="E2350" s="31" t="s">
        <v>19931</v>
      </c>
      <c r="F2350" s="31" t="s">
        <v>17409</v>
      </c>
      <c r="G2350" s="31" t="s">
        <v>7055</v>
      </c>
      <c r="H2350" s="31" t="s">
        <v>12239</v>
      </c>
      <c r="I2350" s="31">
        <v>1766</v>
      </c>
      <c r="J2350" s="31" t="e">
        <f ca="1">IF(($AB$2-$AA$2) &gt;= 0,IF(LEN(TEXT((V2350)*100,"00000"))=3,_xlfn.CONCAT(0,TEXT((V2350)*100,"00000")),TEXT((V2350)*100,"00000")),empty)</f>
        <v>#NAME?</v>
      </c>
      <c r="K2350" s="31" t="str">
        <f t="shared" si="225"/>
        <v/>
      </c>
      <c r="L2350" s="31" t="s">
        <v>14890</v>
      </c>
      <c r="M2350" s="31"/>
      <c r="N2350" s="33" t="e">
        <f>MOD(Rapportage!H2350-Rapportage!F2350,1)-P2350</f>
        <v>#VALUE!</v>
      </c>
      <c r="O2350" s="31" t="str">
        <f>IF(Rapportage!G2350="","",Rapportage!G2350-Rapportage!E2350)</f>
        <v/>
      </c>
      <c r="P2350" s="35" t="str">
        <f>IF(Rapportage!K2350="","",(Rapportage!K2350*60)/1440)</f>
        <v/>
      </c>
      <c r="Q2350" s="40" t="str">
        <f>IF(O2350=1,1-((Rapportage!F1539-$X$2)),"")</f>
        <v/>
      </c>
      <c r="R2350" s="40" t="str">
        <f t="shared" si="224"/>
        <v/>
      </c>
      <c r="S2350" s="35" t="str">
        <f>IF(OR(O2350=1,Rapportage!H2350&lt;$X$3),IF(Rapportage!H2350&lt;"00:01","",(Rapportage!H2350-$X$2)),"")</f>
        <v/>
      </c>
      <c r="T2350" s="36" t="str">
        <f t="shared" si="226"/>
        <v/>
      </c>
      <c r="U2350" s="41" t="str">
        <f t="shared" si="227"/>
        <v/>
      </c>
      <c r="V2350" s="36" t="str">
        <f t="shared" si="228"/>
        <v/>
      </c>
      <c r="W2350" s="36" t="str">
        <f t="shared" si="229"/>
        <v/>
      </c>
      <c r="X2350" s="31"/>
      <c r="Y2350" s="31"/>
      <c r="Z2350" s="31" t="s">
        <v>12240</v>
      </c>
      <c r="AA2350" s="31">
        <v>2349</v>
      </c>
      <c r="AB2350" s="31"/>
      <c r="AC2350" s="31"/>
      <c r="AD2350" s="31"/>
      <c r="AE2350" s="31"/>
      <c r="AF2350" s="31"/>
    </row>
    <row r="2351" spans="1:32">
      <c r="A2351" s="31" t="str">
        <f>IF((Rapportage!A2351)="","",_xlfn.CONCAT(REPT("0",4-LEN(Rapportage!A2351)),Rapportage!A2351))</f>
        <v/>
      </c>
      <c r="B2351" s="31" t="s">
        <v>7056</v>
      </c>
      <c r="C2351" s="31" t="str">
        <f>IF((Rapportage!C2351)="","",_xlfn.CONCAT(REPT("0",10-LEN(Rapportage!C2351)),Rapportage!C2351))</f>
        <v/>
      </c>
      <c r="D2351" s="31" t="s">
        <v>7057</v>
      </c>
      <c r="E2351" s="31" t="s">
        <v>19932</v>
      </c>
      <c r="F2351" s="31" t="s">
        <v>17410</v>
      </c>
      <c r="G2351" s="31" t="s">
        <v>7058</v>
      </c>
      <c r="H2351" s="31" t="s">
        <v>12241</v>
      </c>
      <c r="I2351" s="31">
        <v>1766</v>
      </c>
      <c r="J2351" s="31" t="e">
        <f ca="1">IF(($AB$2-$AA$2) &gt;= 0,IF(LEN(TEXT((V2351)*100,"00000"))=3,_xlfn.CONCAT(0,TEXT((V2351)*100,"00000")),TEXT((V2351)*100,"00000")),empty)</f>
        <v>#NAME?</v>
      </c>
      <c r="K2351" s="31" t="str">
        <f t="shared" si="225"/>
        <v/>
      </c>
      <c r="L2351" s="31" t="s">
        <v>14891</v>
      </c>
      <c r="M2351" s="31"/>
      <c r="N2351" s="33" t="e">
        <f>MOD(Rapportage!H2351-Rapportage!F2351,1)-P2351</f>
        <v>#VALUE!</v>
      </c>
      <c r="O2351" s="31" t="str">
        <f>IF(Rapportage!G2351="","",Rapportage!G2351-Rapportage!E2351)</f>
        <v/>
      </c>
      <c r="P2351" s="35" t="str">
        <f>IF(Rapportage!K2351="","",(Rapportage!K2351*60)/1440)</f>
        <v/>
      </c>
      <c r="Q2351" s="40" t="str">
        <f>IF(O2351=1,1-((Rapportage!F1540-$X$2)),"")</f>
        <v/>
      </c>
      <c r="R2351" s="40" t="str">
        <f t="shared" si="224"/>
        <v/>
      </c>
      <c r="S2351" s="35" t="str">
        <f>IF(OR(O2351=1,Rapportage!H2351&lt;$X$3),IF(Rapportage!H2351&lt;"00:01","",(Rapportage!H2351-$X$2)),"")</f>
        <v/>
      </c>
      <c r="T2351" s="36" t="str">
        <f t="shared" si="226"/>
        <v/>
      </c>
      <c r="U2351" s="41" t="str">
        <f t="shared" si="227"/>
        <v/>
      </c>
      <c r="V2351" s="36" t="str">
        <f t="shared" si="228"/>
        <v/>
      </c>
      <c r="W2351" s="36" t="str">
        <f t="shared" si="229"/>
        <v/>
      </c>
      <c r="X2351" s="31"/>
      <c r="Y2351" s="31"/>
      <c r="Z2351" s="31" t="s">
        <v>12242</v>
      </c>
      <c r="AA2351" s="31">
        <v>2350</v>
      </c>
      <c r="AB2351" s="31"/>
      <c r="AC2351" s="31"/>
      <c r="AD2351" s="31"/>
      <c r="AE2351" s="31"/>
      <c r="AF2351" s="31"/>
    </row>
    <row r="2352" spans="1:32">
      <c r="A2352" s="31" t="str">
        <f>IF((Rapportage!A2352)="","",_xlfn.CONCAT(REPT("0",4-LEN(Rapportage!A2352)),Rapportage!A2352))</f>
        <v/>
      </c>
      <c r="B2352" s="31" t="s">
        <v>7059</v>
      </c>
      <c r="C2352" s="31" t="str">
        <f>IF((Rapportage!C2352)="","",_xlfn.CONCAT(REPT("0",10-LEN(Rapportage!C2352)),Rapportage!C2352))</f>
        <v/>
      </c>
      <c r="D2352" s="31" t="s">
        <v>7060</v>
      </c>
      <c r="E2352" s="31" t="s">
        <v>19933</v>
      </c>
      <c r="F2352" s="31" t="s">
        <v>17411</v>
      </c>
      <c r="G2352" s="31" t="s">
        <v>7061</v>
      </c>
      <c r="H2352" s="31" t="s">
        <v>12243</v>
      </c>
      <c r="I2352" s="31">
        <v>1766</v>
      </c>
      <c r="J2352" s="31" t="e">
        <f ca="1">IF(($AB$2-$AA$2) &gt;= 0,IF(LEN(TEXT((V2352)*100,"00000"))=3,_xlfn.CONCAT(0,TEXT((V2352)*100,"00000")),TEXT((V2352)*100,"00000")),empty)</f>
        <v>#NAME?</v>
      </c>
      <c r="K2352" s="31" t="str">
        <f t="shared" si="225"/>
        <v/>
      </c>
      <c r="L2352" s="31" t="s">
        <v>14892</v>
      </c>
      <c r="M2352" s="31"/>
      <c r="N2352" s="33" t="e">
        <f>MOD(Rapportage!H2352-Rapportage!F2352,1)-P2352</f>
        <v>#VALUE!</v>
      </c>
      <c r="O2352" s="31" t="str">
        <f>IF(Rapportage!G2352="","",Rapportage!G2352-Rapportage!E2352)</f>
        <v/>
      </c>
      <c r="P2352" s="35" t="str">
        <f>IF(Rapportage!K2352="","",(Rapportage!K2352*60)/1440)</f>
        <v/>
      </c>
      <c r="Q2352" s="40" t="str">
        <f>IF(O2352=1,1-((Rapportage!F1541-$X$2)),"")</f>
        <v/>
      </c>
      <c r="R2352" s="40" t="str">
        <f t="shared" si="224"/>
        <v/>
      </c>
      <c r="S2352" s="35" t="str">
        <f>IF(OR(O2352=1,Rapportage!H2352&lt;$X$3),IF(Rapportage!H2352&lt;"00:01","",(Rapportage!H2352-$X$2)),"")</f>
        <v/>
      </c>
      <c r="T2352" s="36" t="str">
        <f t="shared" si="226"/>
        <v/>
      </c>
      <c r="U2352" s="41" t="str">
        <f t="shared" si="227"/>
        <v/>
      </c>
      <c r="V2352" s="36" t="str">
        <f t="shared" si="228"/>
        <v/>
      </c>
      <c r="W2352" s="36" t="str">
        <f t="shared" si="229"/>
        <v/>
      </c>
      <c r="X2352" s="31"/>
      <c r="Y2352" s="31"/>
      <c r="Z2352" s="31" t="s">
        <v>12244</v>
      </c>
      <c r="AA2352" s="31">
        <v>2351</v>
      </c>
      <c r="AB2352" s="31"/>
      <c r="AC2352" s="31"/>
      <c r="AD2352" s="31"/>
      <c r="AE2352" s="31"/>
      <c r="AF2352" s="31"/>
    </row>
    <row r="2353" spans="1:32">
      <c r="A2353" s="31" t="str">
        <f>IF((Rapportage!A2353)="","",_xlfn.CONCAT(REPT("0",4-LEN(Rapportage!A2353)),Rapportage!A2353))</f>
        <v/>
      </c>
      <c r="B2353" s="31" t="s">
        <v>7062</v>
      </c>
      <c r="C2353" s="31" t="str">
        <f>IF((Rapportage!C2353)="","",_xlfn.CONCAT(REPT("0",10-LEN(Rapportage!C2353)),Rapportage!C2353))</f>
        <v/>
      </c>
      <c r="D2353" s="31" t="s">
        <v>7063</v>
      </c>
      <c r="E2353" s="31" t="s">
        <v>19934</v>
      </c>
      <c r="F2353" s="31" t="s">
        <v>17412</v>
      </c>
      <c r="G2353" s="31" t="s">
        <v>7064</v>
      </c>
      <c r="H2353" s="31" t="s">
        <v>12245</v>
      </c>
      <c r="I2353" s="31">
        <v>1766</v>
      </c>
      <c r="J2353" s="31" t="e">
        <f ca="1">IF(($AB$2-$AA$2) &gt;= 0,IF(LEN(TEXT((V2353)*100,"00000"))=3,_xlfn.CONCAT(0,TEXT((V2353)*100,"00000")),TEXT((V2353)*100,"00000")),empty)</f>
        <v>#NAME?</v>
      </c>
      <c r="K2353" s="31" t="str">
        <f t="shared" si="225"/>
        <v/>
      </c>
      <c r="L2353" s="31" t="s">
        <v>14893</v>
      </c>
      <c r="M2353" s="31"/>
      <c r="N2353" s="33" t="e">
        <f>MOD(Rapportage!H2353-Rapportage!F2353,1)-P2353</f>
        <v>#VALUE!</v>
      </c>
      <c r="O2353" s="31" t="str">
        <f>IF(Rapportage!G2353="","",Rapportage!G2353-Rapportage!E2353)</f>
        <v/>
      </c>
      <c r="P2353" s="35" t="str">
        <f>IF(Rapportage!K2353="","",(Rapportage!K2353*60)/1440)</f>
        <v/>
      </c>
      <c r="Q2353" s="40" t="str">
        <f>IF(O2353=1,1-((Rapportage!F1542-$X$2)),"")</f>
        <v/>
      </c>
      <c r="R2353" s="40" t="str">
        <f t="shared" si="224"/>
        <v/>
      </c>
      <c r="S2353" s="35" t="str">
        <f>IF(OR(O2353=1,Rapportage!H2353&lt;$X$3),IF(Rapportage!H2353&lt;"00:01","",(Rapportage!H2353-$X$2)),"")</f>
        <v/>
      </c>
      <c r="T2353" s="36" t="str">
        <f t="shared" si="226"/>
        <v/>
      </c>
      <c r="U2353" s="41" t="str">
        <f t="shared" si="227"/>
        <v/>
      </c>
      <c r="V2353" s="36" t="str">
        <f t="shared" si="228"/>
        <v/>
      </c>
      <c r="W2353" s="36" t="str">
        <f t="shared" si="229"/>
        <v/>
      </c>
      <c r="X2353" s="31"/>
      <c r="Y2353" s="31"/>
      <c r="Z2353" s="31" t="s">
        <v>12246</v>
      </c>
      <c r="AA2353" s="31">
        <v>2352</v>
      </c>
      <c r="AB2353" s="31"/>
      <c r="AC2353" s="31"/>
      <c r="AD2353" s="31"/>
      <c r="AE2353" s="31"/>
      <c r="AF2353" s="31"/>
    </row>
    <row r="2354" spans="1:32">
      <c r="A2354" s="31" t="str">
        <f>IF((Rapportage!A2354)="","",_xlfn.CONCAT(REPT("0",4-LEN(Rapportage!A2354)),Rapportage!A2354))</f>
        <v/>
      </c>
      <c r="B2354" s="31" t="s">
        <v>7065</v>
      </c>
      <c r="C2354" s="31" t="str">
        <f>IF((Rapportage!C2354)="","",_xlfn.CONCAT(REPT("0",10-LEN(Rapportage!C2354)),Rapportage!C2354))</f>
        <v/>
      </c>
      <c r="D2354" s="31" t="s">
        <v>7066</v>
      </c>
      <c r="E2354" s="31" t="s">
        <v>19935</v>
      </c>
      <c r="F2354" s="31" t="s">
        <v>17413</v>
      </c>
      <c r="G2354" s="31" t="s">
        <v>7067</v>
      </c>
      <c r="H2354" s="31" t="s">
        <v>12247</v>
      </c>
      <c r="I2354" s="31">
        <v>1766</v>
      </c>
      <c r="J2354" s="31" t="e">
        <f ca="1">IF(($AB$2-$AA$2) &gt;= 0,IF(LEN(TEXT((V2354)*100,"00000"))=3,_xlfn.CONCAT(0,TEXT((V2354)*100,"00000")),TEXT((V2354)*100,"00000")),empty)</f>
        <v>#NAME?</v>
      </c>
      <c r="K2354" s="31" t="str">
        <f t="shared" si="225"/>
        <v/>
      </c>
      <c r="L2354" s="31" t="s">
        <v>14894</v>
      </c>
      <c r="M2354" s="31"/>
      <c r="N2354" s="33" t="e">
        <f>MOD(Rapportage!H2354-Rapportage!F2354,1)-P2354</f>
        <v>#VALUE!</v>
      </c>
      <c r="O2354" s="31" t="str">
        <f>IF(Rapportage!G2354="","",Rapportage!G2354-Rapportage!E2354)</f>
        <v/>
      </c>
      <c r="P2354" s="35" t="str">
        <f>IF(Rapportage!K2354="","",(Rapportage!K2354*60)/1440)</f>
        <v/>
      </c>
      <c r="Q2354" s="40" t="str">
        <f>IF(O2354=1,1-((Rapportage!F1543-$X$2)),"")</f>
        <v/>
      </c>
      <c r="R2354" s="40" t="str">
        <f t="shared" si="224"/>
        <v/>
      </c>
      <c r="S2354" s="35" t="str">
        <f>IF(OR(O2354=1,Rapportage!H2354&lt;$X$3),IF(Rapportage!H2354&lt;"00:01","",(Rapportage!H2354-$X$2)),"")</f>
        <v/>
      </c>
      <c r="T2354" s="36" t="str">
        <f t="shared" si="226"/>
        <v/>
      </c>
      <c r="U2354" s="41" t="str">
        <f t="shared" si="227"/>
        <v/>
      </c>
      <c r="V2354" s="36" t="str">
        <f t="shared" si="228"/>
        <v/>
      </c>
      <c r="W2354" s="36" t="str">
        <f t="shared" si="229"/>
        <v/>
      </c>
      <c r="X2354" s="31"/>
      <c r="Y2354" s="31"/>
      <c r="Z2354" s="31" t="s">
        <v>12248</v>
      </c>
      <c r="AA2354" s="31">
        <v>2353</v>
      </c>
      <c r="AB2354" s="31"/>
      <c r="AC2354" s="31"/>
      <c r="AD2354" s="31"/>
      <c r="AE2354" s="31"/>
      <c r="AF2354" s="31"/>
    </row>
    <row r="2355" spans="1:32">
      <c r="A2355" s="31" t="str">
        <f>IF((Rapportage!A2355)="","",_xlfn.CONCAT(REPT("0",4-LEN(Rapportage!A2355)),Rapportage!A2355))</f>
        <v/>
      </c>
      <c r="B2355" s="31" t="s">
        <v>7068</v>
      </c>
      <c r="C2355" s="31" t="str">
        <f>IF((Rapportage!C2355)="","",_xlfn.CONCAT(REPT("0",10-LEN(Rapportage!C2355)),Rapportage!C2355))</f>
        <v/>
      </c>
      <c r="D2355" s="31" t="s">
        <v>7069</v>
      </c>
      <c r="E2355" s="31" t="s">
        <v>19936</v>
      </c>
      <c r="F2355" s="31" t="s">
        <v>17414</v>
      </c>
      <c r="G2355" s="31" t="s">
        <v>7070</v>
      </c>
      <c r="H2355" s="31" t="s">
        <v>12249</v>
      </c>
      <c r="I2355" s="31">
        <v>1766</v>
      </c>
      <c r="J2355" s="31" t="e">
        <f ca="1">IF(($AB$2-$AA$2) &gt;= 0,IF(LEN(TEXT((V2355)*100,"00000"))=3,_xlfn.CONCAT(0,TEXT((V2355)*100,"00000")),TEXT((V2355)*100,"00000")),empty)</f>
        <v>#NAME?</v>
      </c>
      <c r="K2355" s="31" t="str">
        <f t="shared" si="225"/>
        <v/>
      </c>
      <c r="L2355" s="31" t="s">
        <v>14895</v>
      </c>
      <c r="M2355" s="31"/>
      <c r="N2355" s="33" t="e">
        <f>MOD(Rapportage!H2355-Rapportage!F2355,1)-P2355</f>
        <v>#VALUE!</v>
      </c>
      <c r="O2355" s="31" t="str">
        <f>IF(Rapportage!G2355="","",Rapportage!G2355-Rapportage!E2355)</f>
        <v/>
      </c>
      <c r="P2355" s="35" t="str">
        <f>IF(Rapportage!K2355="","",(Rapportage!K2355*60)/1440)</f>
        <v/>
      </c>
      <c r="Q2355" s="40" t="str">
        <f>IF(O2355=1,1-((Rapportage!F1544-$X$2)),"")</f>
        <v/>
      </c>
      <c r="R2355" s="40" t="str">
        <f t="shared" si="224"/>
        <v/>
      </c>
      <c r="S2355" s="35" t="str">
        <f>IF(OR(O2355=1,Rapportage!H2355&lt;$X$3),IF(Rapportage!H2355&lt;"00:01","",(Rapportage!H2355-$X$2)),"")</f>
        <v/>
      </c>
      <c r="T2355" s="36" t="str">
        <f t="shared" si="226"/>
        <v/>
      </c>
      <c r="U2355" s="41" t="str">
        <f t="shared" si="227"/>
        <v/>
      </c>
      <c r="V2355" s="36" t="str">
        <f t="shared" si="228"/>
        <v/>
      </c>
      <c r="W2355" s="36" t="str">
        <f t="shared" si="229"/>
        <v/>
      </c>
      <c r="X2355" s="31"/>
      <c r="Y2355" s="31"/>
      <c r="Z2355" s="31" t="s">
        <v>12250</v>
      </c>
      <c r="AA2355" s="31">
        <v>2354</v>
      </c>
      <c r="AB2355" s="31"/>
      <c r="AC2355" s="31"/>
      <c r="AD2355" s="31"/>
      <c r="AE2355" s="31"/>
      <c r="AF2355" s="31"/>
    </row>
    <row r="2356" spans="1:32">
      <c r="A2356" s="31" t="str">
        <f>IF((Rapportage!A2356)="","",_xlfn.CONCAT(REPT("0",4-LEN(Rapportage!A2356)),Rapportage!A2356))</f>
        <v/>
      </c>
      <c r="B2356" s="31" t="s">
        <v>7071</v>
      </c>
      <c r="C2356" s="31" t="str">
        <f>IF((Rapportage!C2356)="","",_xlfn.CONCAT(REPT("0",10-LEN(Rapportage!C2356)),Rapportage!C2356))</f>
        <v/>
      </c>
      <c r="D2356" s="31" t="s">
        <v>7072</v>
      </c>
      <c r="E2356" s="31" t="s">
        <v>19937</v>
      </c>
      <c r="F2356" s="31" t="s">
        <v>17415</v>
      </c>
      <c r="G2356" s="31" t="s">
        <v>7073</v>
      </c>
      <c r="H2356" s="31" t="s">
        <v>12251</v>
      </c>
      <c r="I2356" s="31">
        <v>1766</v>
      </c>
      <c r="J2356" s="31" t="e">
        <f ca="1">IF(($AB$2-$AA$2) &gt;= 0,IF(LEN(TEXT((V2356)*100,"00000"))=3,_xlfn.CONCAT(0,TEXT((V2356)*100,"00000")),TEXT((V2356)*100,"00000")),empty)</f>
        <v>#NAME?</v>
      </c>
      <c r="K2356" s="31" t="str">
        <f t="shared" si="225"/>
        <v/>
      </c>
      <c r="L2356" s="31" t="s">
        <v>14896</v>
      </c>
      <c r="M2356" s="31"/>
      <c r="N2356" s="33" t="e">
        <f>MOD(Rapportage!H2356-Rapportage!F2356,1)-P2356</f>
        <v>#VALUE!</v>
      </c>
      <c r="O2356" s="31" t="str">
        <f>IF(Rapportage!G2356="","",Rapportage!G2356-Rapportage!E2356)</f>
        <v/>
      </c>
      <c r="P2356" s="35" t="str">
        <f>IF(Rapportage!K2356="","",(Rapportage!K2356*60)/1440)</f>
        <v/>
      </c>
      <c r="Q2356" s="40" t="str">
        <f>IF(O2356=1,1-((Rapportage!F1545-$X$2)),"")</f>
        <v/>
      </c>
      <c r="R2356" s="40" t="str">
        <f t="shared" si="224"/>
        <v/>
      </c>
      <c r="S2356" s="35" t="str">
        <f>IF(OR(O2356=1,Rapportage!H2356&lt;$X$3),IF(Rapportage!H2356&lt;"00:01","",(Rapportage!H2356-$X$2)),"")</f>
        <v/>
      </c>
      <c r="T2356" s="36" t="str">
        <f t="shared" si="226"/>
        <v/>
      </c>
      <c r="U2356" s="41" t="str">
        <f t="shared" si="227"/>
        <v/>
      </c>
      <c r="V2356" s="36" t="str">
        <f t="shared" si="228"/>
        <v/>
      </c>
      <c r="W2356" s="36" t="str">
        <f t="shared" si="229"/>
        <v/>
      </c>
      <c r="X2356" s="31"/>
      <c r="Y2356" s="31"/>
      <c r="Z2356" s="31" t="s">
        <v>12252</v>
      </c>
      <c r="AA2356" s="31">
        <v>2355</v>
      </c>
      <c r="AB2356" s="31"/>
      <c r="AC2356" s="31"/>
      <c r="AD2356" s="31"/>
      <c r="AE2356" s="31"/>
      <c r="AF2356" s="31"/>
    </row>
    <row r="2357" spans="1:32">
      <c r="A2357" s="31" t="str">
        <f>IF((Rapportage!A2357)="","",_xlfn.CONCAT(REPT("0",4-LEN(Rapportage!A2357)),Rapportage!A2357))</f>
        <v/>
      </c>
      <c r="B2357" s="31" t="s">
        <v>7074</v>
      </c>
      <c r="C2357" s="31" t="str">
        <f>IF((Rapportage!C2357)="","",_xlfn.CONCAT(REPT("0",10-LEN(Rapportage!C2357)),Rapportage!C2357))</f>
        <v/>
      </c>
      <c r="D2357" s="31" t="s">
        <v>7075</v>
      </c>
      <c r="E2357" s="31" t="s">
        <v>19938</v>
      </c>
      <c r="F2357" s="31" t="s">
        <v>17416</v>
      </c>
      <c r="G2357" s="31" t="s">
        <v>7076</v>
      </c>
      <c r="H2357" s="31" t="s">
        <v>12253</v>
      </c>
      <c r="I2357" s="31">
        <v>1766</v>
      </c>
      <c r="J2357" s="31" t="e">
        <f ca="1">IF(($AB$2-$AA$2) &gt;= 0,IF(LEN(TEXT((V2357)*100,"00000"))=3,_xlfn.CONCAT(0,TEXT((V2357)*100,"00000")),TEXT((V2357)*100,"00000")),empty)</f>
        <v>#NAME?</v>
      </c>
      <c r="K2357" s="31" t="str">
        <f t="shared" si="225"/>
        <v/>
      </c>
      <c r="L2357" s="31" t="s">
        <v>14897</v>
      </c>
      <c r="M2357" s="31"/>
      <c r="N2357" s="33" t="e">
        <f>MOD(Rapportage!H2357-Rapportage!F2357,1)-P2357</f>
        <v>#VALUE!</v>
      </c>
      <c r="O2357" s="31" t="str">
        <f>IF(Rapportage!G2357="","",Rapportage!G2357-Rapportage!E2357)</f>
        <v/>
      </c>
      <c r="P2357" s="35" t="str">
        <f>IF(Rapportage!K2357="","",(Rapportage!K2357*60)/1440)</f>
        <v/>
      </c>
      <c r="Q2357" s="40" t="str">
        <f>IF(O2357=1,1-((Rapportage!F1546-$X$2)),"")</f>
        <v/>
      </c>
      <c r="R2357" s="40" t="str">
        <f t="shared" si="224"/>
        <v/>
      </c>
      <c r="S2357" s="35" t="str">
        <f>IF(OR(O2357=1,Rapportage!H2357&lt;$X$3),IF(Rapportage!H2357&lt;"00:01","",(Rapportage!H2357-$X$2)),"")</f>
        <v/>
      </c>
      <c r="T2357" s="36" t="str">
        <f t="shared" si="226"/>
        <v/>
      </c>
      <c r="U2357" s="41" t="str">
        <f t="shared" si="227"/>
        <v/>
      </c>
      <c r="V2357" s="36" t="str">
        <f t="shared" si="228"/>
        <v/>
      </c>
      <c r="W2357" s="36" t="str">
        <f t="shared" si="229"/>
        <v/>
      </c>
      <c r="X2357" s="31"/>
      <c r="Y2357" s="31"/>
      <c r="Z2357" s="31" t="s">
        <v>12254</v>
      </c>
      <c r="AA2357" s="31">
        <v>2356</v>
      </c>
      <c r="AB2357" s="31"/>
      <c r="AC2357" s="31"/>
      <c r="AD2357" s="31"/>
      <c r="AE2357" s="31"/>
      <c r="AF2357" s="31"/>
    </row>
    <row r="2358" spans="1:32">
      <c r="A2358" s="31" t="str">
        <f>IF((Rapportage!A2358)="","",_xlfn.CONCAT(REPT("0",4-LEN(Rapportage!A2358)),Rapportage!A2358))</f>
        <v/>
      </c>
      <c r="B2358" s="31" t="s">
        <v>7077</v>
      </c>
      <c r="C2358" s="31" t="str">
        <f>IF((Rapportage!C2358)="","",_xlfn.CONCAT(REPT("0",10-LEN(Rapportage!C2358)),Rapportage!C2358))</f>
        <v/>
      </c>
      <c r="D2358" s="31" t="s">
        <v>7078</v>
      </c>
      <c r="E2358" s="31" t="s">
        <v>19939</v>
      </c>
      <c r="F2358" s="31" t="s">
        <v>17417</v>
      </c>
      <c r="G2358" s="31" t="s">
        <v>7079</v>
      </c>
      <c r="H2358" s="31" t="s">
        <v>12255</v>
      </c>
      <c r="I2358" s="31">
        <v>1766</v>
      </c>
      <c r="J2358" s="31" t="e">
        <f ca="1">IF(($AB$2-$AA$2) &gt;= 0,IF(LEN(TEXT((V2358)*100,"00000"))=3,_xlfn.CONCAT(0,TEXT((V2358)*100,"00000")),TEXT((V2358)*100,"00000")),empty)</f>
        <v>#NAME?</v>
      </c>
      <c r="K2358" s="31" t="str">
        <f t="shared" si="225"/>
        <v/>
      </c>
      <c r="L2358" s="31" t="s">
        <v>14898</v>
      </c>
      <c r="M2358" s="31"/>
      <c r="N2358" s="33" t="e">
        <f>MOD(Rapportage!H2358-Rapportage!F2358,1)-P2358</f>
        <v>#VALUE!</v>
      </c>
      <c r="O2358" s="31" t="str">
        <f>IF(Rapportage!G2358="","",Rapportage!G2358-Rapportage!E2358)</f>
        <v/>
      </c>
      <c r="P2358" s="35" t="str">
        <f>IF(Rapportage!K2358="","",(Rapportage!K2358*60)/1440)</f>
        <v/>
      </c>
      <c r="Q2358" s="40" t="str">
        <f>IF(O2358=1,1-((Rapportage!F1547-$X$2)),"")</f>
        <v/>
      </c>
      <c r="R2358" s="40" t="str">
        <f t="shared" si="224"/>
        <v/>
      </c>
      <c r="S2358" s="35" t="str">
        <f>IF(OR(O2358=1,Rapportage!H2358&lt;$X$3),IF(Rapportage!H2358&lt;"00:01","",(Rapportage!H2358-$X$2)),"")</f>
        <v/>
      </c>
      <c r="T2358" s="36" t="str">
        <f t="shared" si="226"/>
        <v/>
      </c>
      <c r="U2358" s="41" t="str">
        <f t="shared" si="227"/>
        <v/>
      </c>
      <c r="V2358" s="36" t="str">
        <f t="shared" si="228"/>
        <v/>
      </c>
      <c r="W2358" s="36" t="str">
        <f t="shared" si="229"/>
        <v/>
      </c>
      <c r="X2358" s="31"/>
      <c r="Y2358" s="31"/>
      <c r="Z2358" s="31" t="s">
        <v>12256</v>
      </c>
      <c r="AA2358" s="31">
        <v>2357</v>
      </c>
      <c r="AB2358" s="31"/>
      <c r="AC2358" s="31"/>
      <c r="AD2358" s="31"/>
      <c r="AE2358" s="31"/>
      <c r="AF2358" s="31"/>
    </row>
    <row r="2359" spans="1:32">
      <c r="A2359" s="31" t="str">
        <f>IF((Rapportage!A2359)="","",_xlfn.CONCAT(REPT("0",4-LEN(Rapportage!A2359)),Rapportage!A2359))</f>
        <v/>
      </c>
      <c r="B2359" s="31" t="s">
        <v>7080</v>
      </c>
      <c r="C2359" s="31" t="str">
        <f>IF((Rapportage!C2359)="","",_xlfn.CONCAT(REPT("0",10-LEN(Rapportage!C2359)),Rapportage!C2359))</f>
        <v/>
      </c>
      <c r="D2359" s="31" t="s">
        <v>7081</v>
      </c>
      <c r="E2359" s="31" t="s">
        <v>19940</v>
      </c>
      <c r="F2359" s="31" t="s">
        <v>17418</v>
      </c>
      <c r="G2359" s="31" t="s">
        <v>7082</v>
      </c>
      <c r="H2359" s="31" t="s">
        <v>12257</v>
      </c>
      <c r="I2359" s="31">
        <v>1766</v>
      </c>
      <c r="J2359" s="31" t="e">
        <f ca="1">IF(($AB$2-$AA$2) &gt;= 0,IF(LEN(TEXT((V2359)*100,"00000"))=3,_xlfn.CONCAT(0,TEXT((V2359)*100,"00000")),TEXT((V2359)*100,"00000")),empty)</f>
        <v>#NAME?</v>
      </c>
      <c r="K2359" s="31" t="str">
        <f t="shared" si="225"/>
        <v/>
      </c>
      <c r="L2359" s="31" t="s">
        <v>14899</v>
      </c>
      <c r="M2359" s="31"/>
      <c r="N2359" s="33" t="e">
        <f>MOD(Rapportage!H2359-Rapportage!F2359,1)-P2359</f>
        <v>#VALUE!</v>
      </c>
      <c r="O2359" s="31" t="str">
        <f>IF(Rapportage!G2359="","",Rapportage!G2359-Rapportage!E2359)</f>
        <v/>
      </c>
      <c r="P2359" s="35" t="str">
        <f>IF(Rapportage!K2359="","",(Rapportage!K2359*60)/1440)</f>
        <v/>
      </c>
      <c r="Q2359" s="40" t="str">
        <f>IF(O2359=1,1-((Rapportage!F1548-$X$2)),"")</f>
        <v/>
      </c>
      <c r="R2359" s="40" t="str">
        <f t="shared" si="224"/>
        <v/>
      </c>
      <c r="S2359" s="35" t="str">
        <f>IF(OR(O2359=1,Rapportage!H2359&lt;$X$3),IF(Rapportage!H2359&lt;"00:01","",(Rapportage!H2359-$X$2)),"")</f>
        <v/>
      </c>
      <c r="T2359" s="36" t="str">
        <f t="shared" si="226"/>
        <v/>
      </c>
      <c r="U2359" s="41" t="str">
        <f t="shared" si="227"/>
        <v/>
      </c>
      <c r="V2359" s="36" t="str">
        <f t="shared" si="228"/>
        <v/>
      </c>
      <c r="W2359" s="36" t="str">
        <f t="shared" si="229"/>
        <v/>
      </c>
      <c r="X2359" s="31"/>
      <c r="Y2359" s="31"/>
      <c r="Z2359" s="31" t="s">
        <v>12258</v>
      </c>
      <c r="AA2359" s="31">
        <v>2358</v>
      </c>
      <c r="AB2359" s="31"/>
      <c r="AC2359" s="31"/>
      <c r="AD2359" s="31"/>
      <c r="AE2359" s="31"/>
      <c r="AF2359" s="31"/>
    </row>
    <row r="2360" spans="1:32">
      <c r="A2360" s="31" t="str">
        <f>IF((Rapportage!A2360)="","",_xlfn.CONCAT(REPT("0",4-LEN(Rapportage!A2360)),Rapportage!A2360))</f>
        <v/>
      </c>
      <c r="B2360" s="31" t="s">
        <v>7083</v>
      </c>
      <c r="C2360" s="31" t="str">
        <f>IF((Rapportage!C2360)="","",_xlfn.CONCAT(REPT("0",10-LEN(Rapportage!C2360)),Rapportage!C2360))</f>
        <v/>
      </c>
      <c r="D2360" s="31" t="s">
        <v>7084</v>
      </c>
      <c r="E2360" s="31" t="s">
        <v>19941</v>
      </c>
      <c r="F2360" s="31" t="s">
        <v>17419</v>
      </c>
      <c r="G2360" s="31" t="s">
        <v>7085</v>
      </c>
      <c r="H2360" s="31" t="s">
        <v>12259</v>
      </c>
      <c r="I2360" s="31">
        <v>1766</v>
      </c>
      <c r="J2360" s="31" t="e">
        <f ca="1">IF(($AB$2-$AA$2) &gt;= 0,IF(LEN(TEXT((V2360)*100,"00000"))=3,_xlfn.CONCAT(0,TEXT((V2360)*100,"00000")),TEXT((V2360)*100,"00000")),empty)</f>
        <v>#NAME?</v>
      </c>
      <c r="K2360" s="31" t="str">
        <f t="shared" si="225"/>
        <v/>
      </c>
      <c r="L2360" s="31" t="s">
        <v>14900</v>
      </c>
      <c r="M2360" s="31"/>
      <c r="N2360" s="33" t="e">
        <f>MOD(Rapportage!H2360-Rapportage!F2360,1)-P2360</f>
        <v>#VALUE!</v>
      </c>
      <c r="O2360" s="31" t="str">
        <f>IF(Rapportage!G2360="","",Rapportage!G2360-Rapportage!E2360)</f>
        <v/>
      </c>
      <c r="P2360" s="35" t="str">
        <f>IF(Rapportage!K2360="","",(Rapportage!K2360*60)/1440)</f>
        <v/>
      </c>
      <c r="Q2360" s="40" t="str">
        <f>IF(O2360=1,1-((Rapportage!F1549-$X$2)),"")</f>
        <v/>
      </c>
      <c r="R2360" s="40" t="str">
        <f t="shared" si="224"/>
        <v/>
      </c>
      <c r="S2360" s="35" t="str">
        <f>IF(OR(O2360=1,Rapportage!H2360&lt;$X$3),IF(Rapportage!H2360&lt;"00:01","",(Rapportage!H2360-$X$2)),"")</f>
        <v/>
      </c>
      <c r="T2360" s="36" t="str">
        <f t="shared" si="226"/>
        <v/>
      </c>
      <c r="U2360" s="41" t="str">
        <f t="shared" si="227"/>
        <v/>
      </c>
      <c r="V2360" s="36" t="str">
        <f t="shared" si="228"/>
        <v/>
      </c>
      <c r="W2360" s="36" t="str">
        <f t="shared" si="229"/>
        <v/>
      </c>
      <c r="X2360" s="31"/>
      <c r="Y2360" s="31"/>
      <c r="Z2360" s="31" t="s">
        <v>12260</v>
      </c>
      <c r="AA2360" s="31">
        <v>2359</v>
      </c>
      <c r="AB2360" s="31"/>
      <c r="AC2360" s="31"/>
      <c r="AD2360" s="31"/>
      <c r="AE2360" s="31"/>
      <c r="AF2360" s="31"/>
    </row>
    <row r="2361" spans="1:32">
      <c r="A2361" s="31" t="str">
        <f>IF((Rapportage!A2361)="","",_xlfn.CONCAT(REPT("0",4-LEN(Rapportage!A2361)),Rapportage!A2361))</f>
        <v/>
      </c>
      <c r="B2361" s="31" t="s">
        <v>7086</v>
      </c>
      <c r="C2361" s="31" t="str">
        <f>IF((Rapportage!C2361)="","",_xlfn.CONCAT(REPT("0",10-LEN(Rapportage!C2361)),Rapportage!C2361))</f>
        <v/>
      </c>
      <c r="D2361" s="31" t="s">
        <v>7087</v>
      </c>
      <c r="E2361" s="31" t="s">
        <v>19942</v>
      </c>
      <c r="F2361" s="31" t="s">
        <v>17420</v>
      </c>
      <c r="G2361" s="31" t="s">
        <v>7088</v>
      </c>
      <c r="H2361" s="31" t="s">
        <v>12261</v>
      </c>
      <c r="I2361" s="31">
        <v>1766</v>
      </c>
      <c r="J2361" s="31" t="e">
        <f ca="1">IF(($AB$2-$AA$2) &gt;= 0,IF(LEN(TEXT((V2361)*100,"00000"))=3,_xlfn.CONCAT(0,TEXT((V2361)*100,"00000")),TEXT((V2361)*100,"00000")),empty)</f>
        <v>#NAME?</v>
      </c>
      <c r="K2361" s="31" t="str">
        <f t="shared" si="225"/>
        <v/>
      </c>
      <c r="L2361" s="31" t="s">
        <v>14901</v>
      </c>
      <c r="M2361" s="31"/>
      <c r="N2361" s="33" t="e">
        <f>MOD(Rapportage!H2361-Rapportage!F2361,1)-P2361</f>
        <v>#VALUE!</v>
      </c>
      <c r="O2361" s="31" t="str">
        <f>IF(Rapportage!G2361="","",Rapportage!G2361-Rapportage!E2361)</f>
        <v/>
      </c>
      <c r="P2361" s="35" t="str">
        <f>IF(Rapportage!K2361="","",(Rapportage!K2361*60)/1440)</f>
        <v/>
      </c>
      <c r="Q2361" s="40" t="str">
        <f>IF(O2361=1,1-((Rapportage!F1550-$X$2)),"")</f>
        <v/>
      </c>
      <c r="R2361" s="40" t="str">
        <f t="shared" si="224"/>
        <v/>
      </c>
      <c r="S2361" s="35" t="str">
        <f>IF(OR(O2361=1,Rapportage!H2361&lt;$X$3),IF(Rapportage!H2361&lt;"00:01","",(Rapportage!H2361-$X$2)),"")</f>
        <v/>
      </c>
      <c r="T2361" s="36" t="str">
        <f t="shared" si="226"/>
        <v/>
      </c>
      <c r="U2361" s="41" t="str">
        <f t="shared" si="227"/>
        <v/>
      </c>
      <c r="V2361" s="36" t="str">
        <f t="shared" si="228"/>
        <v/>
      </c>
      <c r="W2361" s="36" t="str">
        <f t="shared" si="229"/>
        <v/>
      </c>
      <c r="X2361" s="31"/>
      <c r="Y2361" s="31"/>
      <c r="Z2361" s="31" t="s">
        <v>12262</v>
      </c>
      <c r="AA2361" s="31">
        <v>2360</v>
      </c>
      <c r="AB2361" s="31"/>
      <c r="AC2361" s="31"/>
      <c r="AD2361" s="31"/>
      <c r="AE2361" s="31"/>
      <c r="AF2361" s="31"/>
    </row>
    <row r="2362" spans="1:32">
      <c r="A2362" s="31" t="str">
        <f>IF((Rapportage!A2362)="","",_xlfn.CONCAT(REPT("0",4-LEN(Rapportage!A2362)),Rapportage!A2362))</f>
        <v/>
      </c>
      <c r="B2362" s="31" t="s">
        <v>7089</v>
      </c>
      <c r="C2362" s="31" t="str">
        <f>IF((Rapportage!C2362)="","",_xlfn.CONCAT(REPT("0",10-LEN(Rapportage!C2362)),Rapportage!C2362))</f>
        <v/>
      </c>
      <c r="D2362" s="31" t="s">
        <v>7090</v>
      </c>
      <c r="E2362" s="31" t="s">
        <v>19943</v>
      </c>
      <c r="F2362" s="31" t="s">
        <v>17421</v>
      </c>
      <c r="G2362" s="31" t="s">
        <v>7091</v>
      </c>
      <c r="H2362" s="31" t="s">
        <v>12263</v>
      </c>
      <c r="I2362" s="31">
        <v>1766</v>
      </c>
      <c r="J2362" s="31" t="e">
        <f ca="1">IF(($AB$2-$AA$2) &gt;= 0,IF(LEN(TEXT((V2362)*100,"00000"))=3,_xlfn.CONCAT(0,TEXT((V2362)*100,"00000")),TEXT((V2362)*100,"00000")),empty)</f>
        <v>#NAME?</v>
      </c>
      <c r="K2362" s="31" t="str">
        <f t="shared" si="225"/>
        <v/>
      </c>
      <c r="L2362" s="31" t="s">
        <v>14902</v>
      </c>
      <c r="M2362" s="31"/>
      <c r="N2362" s="33" t="e">
        <f>MOD(Rapportage!H2362-Rapportage!F2362,1)-P2362</f>
        <v>#VALUE!</v>
      </c>
      <c r="O2362" s="31" t="str">
        <f>IF(Rapportage!G2362="","",Rapportage!G2362-Rapportage!E2362)</f>
        <v/>
      </c>
      <c r="P2362" s="35" t="str">
        <f>IF(Rapportage!K2362="","",(Rapportage!K2362*60)/1440)</f>
        <v/>
      </c>
      <c r="Q2362" s="40" t="str">
        <f>IF(O2362=1,1-((Rapportage!F1551-$X$2)),"")</f>
        <v/>
      </c>
      <c r="R2362" s="40" t="str">
        <f t="shared" si="224"/>
        <v/>
      </c>
      <c r="S2362" s="35" t="str">
        <f>IF(OR(O2362=1,Rapportage!H2362&lt;$X$3),IF(Rapportage!H2362&lt;"00:01","",(Rapportage!H2362-$X$2)),"")</f>
        <v/>
      </c>
      <c r="T2362" s="36" t="str">
        <f t="shared" si="226"/>
        <v/>
      </c>
      <c r="U2362" s="41" t="str">
        <f t="shared" si="227"/>
        <v/>
      </c>
      <c r="V2362" s="36" t="str">
        <f t="shared" si="228"/>
        <v/>
      </c>
      <c r="W2362" s="36" t="str">
        <f t="shared" si="229"/>
        <v/>
      </c>
      <c r="X2362" s="31"/>
      <c r="Y2362" s="31"/>
      <c r="Z2362" s="31" t="s">
        <v>12264</v>
      </c>
      <c r="AA2362" s="31">
        <v>2361</v>
      </c>
      <c r="AB2362" s="31"/>
      <c r="AC2362" s="31"/>
      <c r="AD2362" s="31"/>
      <c r="AE2362" s="31"/>
      <c r="AF2362" s="31"/>
    </row>
    <row r="2363" spans="1:32">
      <c r="A2363" s="31" t="str">
        <f>IF((Rapportage!A2363)="","",_xlfn.CONCAT(REPT("0",4-LEN(Rapportage!A2363)),Rapportage!A2363))</f>
        <v/>
      </c>
      <c r="B2363" s="31" t="s">
        <v>7092</v>
      </c>
      <c r="C2363" s="31" t="str">
        <f>IF((Rapportage!C2363)="","",_xlfn.CONCAT(REPT("0",10-LEN(Rapportage!C2363)),Rapportage!C2363))</f>
        <v/>
      </c>
      <c r="D2363" s="31" t="s">
        <v>7093</v>
      </c>
      <c r="E2363" s="31" t="s">
        <v>19944</v>
      </c>
      <c r="F2363" s="31" t="s">
        <v>17422</v>
      </c>
      <c r="G2363" s="31" t="s">
        <v>7094</v>
      </c>
      <c r="H2363" s="31" t="s">
        <v>12265</v>
      </c>
      <c r="I2363" s="31">
        <v>1766</v>
      </c>
      <c r="J2363" s="31" t="e">
        <f ca="1">IF(($AB$2-$AA$2) &gt;= 0,IF(LEN(TEXT((V2363)*100,"00000"))=3,_xlfn.CONCAT(0,TEXT((V2363)*100,"00000")),TEXT((V2363)*100,"00000")),empty)</f>
        <v>#NAME?</v>
      </c>
      <c r="K2363" s="31" t="str">
        <f t="shared" si="225"/>
        <v/>
      </c>
      <c r="L2363" s="31" t="s">
        <v>14903</v>
      </c>
      <c r="M2363" s="31"/>
      <c r="N2363" s="33" t="e">
        <f>MOD(Rapportage!H2363-Rapportage!F2363,1)-P2363</f>
        <v>#VALUE!</v>
      </c>
      <c r="O2363" s="31" t="str">
        <f>IF(Rapportage!G2363="","",Rapportage!G2363-Rapportage!E2363)</f>
        <v/>
      </c>
      <c r="P2363" s="35" t="str">
        <f>IF(Rapportage!K2363="","",(Rapportage!K2363*60)/1440)</f>
        <v/>
      </c>
      <c r="Q2363" s="40" t="str">
        <f>IF(O2363=1,1-((Rapportage!F1552-$X$2)),"")</f>
        <v/>
      </c>
      <c r="R2363" s="40" t="str">
        <f t="shared" si="224"/>
        <v/>
      </c>
      <c r="S2363" s="35" t="str">
        <f>IF(OR(O2363=1,Rapportage!H2363&lt;$X$3),IF(Rapportage!H2363&lt;"00:01","",(Rapportage!H2363-$X$2)),"")</f>
        <v/>
      </c>
      <c r="T2363" s="36" t="str">
        <f t="shared" si="226"/>
        <v/>
      </c>
      <c r="U2363" s="41" t="str">
        <f t="shared" si="227"/>
        <v/>
      </c>
      <c r="V2363" s="36" t="str">
        <f t="shared" si="228"/>
        <v/>
      </c>
      <c r="W2363" s="36" t="str">
        <f t="shared" si="229"/>
        <v/>
      </c>
      <c r="X2363" s="31"/>
      <c r="Y2363" s="31"/>
      <c r="Z2363" s="31" t="s">
        <v>12266</v>
      </c>
      <c r="AA2363" s="31">
        <v>2362</v>
      </c>
      <c r="AB2363" s="31"/>
      <c r="AC2363" s="31"/>
      <c r="AD2363" s="31"/>
      <c r="AE2363" s="31"/>
      <c r="AF2363" s="31"/>
    </row>
    <row r="2364" spans="1:32">
      <c r="A2364" s="31" t="str">
        <f>IF((Rapportage!A2364)="","",_xlfn.CONCAT(REPT("0",4-LEN(Rapportage!A2364)),Rapportage!A2364))</f>
        <v/>
      </c>
      <c r="B2364" s="31" t="s">
        <v>7095</v>
      </c>
      <c r="C2364" s="31" t="str">
        <f>IF((Rapportage!C2364)="","",_xlfn.CONCAT(REPT("0",10-LEN(Rapportage!C2364)),Rapportage!C2364))</f>
        <v/>
      </c>
      <c r="D2364" s="31" t="s">
        <v>7096</v>
      </c>
      <c r="E2364" s="31" t="s">
        <v>19945</v>
      </c>
      <c r="F2364" s="31" t="s">
        <v>17423</v>
      </c>
      <c r="G2364" s="31" t="s">
        <v>7097</v>
      </c>
      <c r="H2364" s="31" t="s">
        <v>12267</v>
      </c>
      <c r="I2364" s="31">
        <v>1766</v>
      </c>
      <c r="J2364" s="31" t="e">
        <f ca="1">IF(($AB$2-$AA$2) &gt;= 0,IF(LEN(TEXT((V2364)*100,"00000"))=3,_xlfn.CONCAT(0,TEXT((V2364)*100,"00000")),TEXT((V2364)*100,"00000")),empty)</f>
        <v>#NAME?</v>
      </c>
      <c r="K2364" s="31" t="str">
        <f t="shared" si="225"/>
        <v/>
      </c>
      <c r="L2364" s="31" t="s">
        <v>14904</v>
      </c>
      <c r="M2364" s="31"/>
      <c r="N2364" s="33" t="e">
        <f>MOD(Rapportage!H2364-Rapportage!F2364,1)-P2364</f>
        <v>#VALUE!</v>
      </c>
      <c r="O2364" s="31" t="str">
        <f>IF(Rapportage!G2364="","",Rapportage!G2364-Rapportage!E2364)</f>
        <v/>
      </c>
      <c r="P2364" s="35" t="str">
        <f>IF(Rapportage!K2364="","",(Rapportage!K2364*60)/1440)</f>
        <v/>
      </c>
      <c r="Q2364" s="40" t="str">
        <f>IF(O2364=1,1-((Rapportage!F1553-$X$2)),"")</f>
        <v/>
      </c>
      <c r="R2364" s="40" t="str">
        <f t="shared" si="224"/>
        <v/>
      </c>
      <c r="S2364" s="35" t="str">
        <f>IF(OR(O2364=1,Rapportage!H2364&lt;$X$3),IF(Rapportage!H2364&lt;"00:01","",(Rapportage!H2364-$X$2)),"")</f>
        <v/>
      </c>
      <c r="T2364" s="36" t="str">
        <f t="shared" si="226"/>
        <v/>
      </c>
      <c r="U2364" s="41" t="str">
        <f t="shared" si="227"/>
        <v/>
      </c>
      <c r="V2364" s="36" t="str">
        <f t="shared" si="228"/>
        <v/>
      </c>
      <c r="W2364" s="36" t="str">
        <f t="shared" si="229"/>
        <v/>
      </c>
      <c r="X2364" s="31"/>
      <c r="Y2364" s="31"/>
      <c r="Z2364" s="31" t="s">
        <v>12268</v>
      </c>
      <c r="AA2364" s="31">
        <v>2363</v>
      </c>
      <c r="AB2364" s="31"/>
      <c r="AC2364" s="31"/>
      <c r="AD2364" s="31"/>
      <c r="AE2364" s="31"/>
      <c r="AF2364" s="31"/>
    </row>
    <row r="2365" spans="1:32">
      <c r="A2365" s="31" t="str">
        <f>IF((Rapportage!A2365)="","",_xlfn.CONCAT(REPT("0",4-LEN(Rapportage!A2365)),Rapportage!A2365))</f>
        <v/>
      </c>
      <c r="B2365" s="31" t="s">
        <v>7098</v>
      </c>
      <c r="C2365" s="31" t="str">
        <f>IF((Rapportage!C2365)="","",_xlfn.CONCAT(REPT("0",10-LEN(Rapportage!C2365)),Rapportage!C2365))</f>
        <v/>
      </c>
      <c r="D2365" s="31" t="s">
        <v>7099</v>
      </c>
      <c r="E2365" s="31" t="s">
        <v>19946</v>
      </c>
      <c r="F2365" s="31" t="s">
        <v>17424</v>
      </c>
      <c r="G2365" s="31" t="s">
        <v>7100</v>
      </c>
      <c r="H2365" s="31" t="s">
        <v>12269</v>
      </c>
      <c r="I2365" s="31">
        <v>1766</v>
      </c>
      <c r="J2365" s="31" t="e">
        <f ca="1">IF(($AB$2-$AA$2) &gt;= 0,IF(LEN(TEXT((V2365)*100,"00000"))=3,_xlfn.CONCAT(0,TEXT((V2365)*100,"00000")),TEXT((V2365)*100,"00000")),empty)</f>
        <v>#NAME?</v>
      </c>
      <c r="K2365" s="31" t="str">
        <f t="shared" si="225"/>
        <v/>
      </c>
      <c r="L2365" s="31" t="s">
        <v>14905</v>
      </c>
      <c r="M2365" s="31"/>
      <c r="N2365" s="33" t="e">
        <f>MOD(Rapportage!H2365-Rapportage!F2365,1)-P2365</f>
        <v>#VALUE!</v>
      </c>
      <c r="O2365" s="31" t="str">
        <f>IF(Rapportage!G2365="","",Rapportage!G2365-Rapportage!E2365)</f>
        <v/>
      </c>
      <c r="P2365" s="35" t="str">
        <f>IF(Rapportage!K2365="","",(Rapportage!K2365*60)/1440)</f>
        <v/>
      </c>
      <c r="Q2365" s="40" t="str">
        <f>IF(O2365=1,1-((Rapportage!F1554-$X$2)),"")</f>
        <v/>
      </c>
      <c r="R2365" s="40" t="str">
        <f t="shared" si="224"/>
        <v/>
      </c>
      <c r="S2365" s="35" t="str">
        <f>IF(OR(O2365=1,Rapportage!H2365&lt;$X$3),IF(Rapportage!H2365&lt;"00:01","",(Rapportage!H2365-$X$2)),"")</f>
        <v/>
      </c>
      <c r="T2365" s="36" t="str">
        <f t="shared" si="226"/>
        <v/>
      </c>
      <c r="U2365" s="41" t="str">
        <f t="shared" si="227"/>
        <v/>
      </c>
      <c r="V2365" s="36" t="str">
        <f t="shared" si="228"/>
        <v/>
      </c>
      <c r="W2365" s="36" t="str">
        <f t="shared" si="229"/>
        <v/>
      </c>
      <c r="X2365" s="31"/>
      <c r="Y2365" s="31"/>
      <c r="Z2365" s="31" t="s">
        <v>12270</v>
      </c>
      <c r="AA2365" s="31">
        <v>2364</v>
      </c>
      <c r="AB2365" s="31"/>
      <c r="AC2365" s="31"/>
      <c r="AD2365" s="31"/>
      <c r="AE2365" s="31"/>
      <c r="AF2365" s="31"/>
    </row>
    <row r="2366" spans="1:32">
      <c r="A2366" s="31" t="str">
        <f>IF((Rapportage!A2366)="","",_xlfn.CONCAT(REPT("0",4-LEN(Rapportage!A2366)),Rapportage!A2366))</f>
        <v/>
      </c>
      <c r="B2366" s="31" t="s">
        <v>7101</v>
      </c>
      <c r="C2366" s="31" t="str">
        <f>IF((Rapportage!C2366)="","",_xlfn.CONCAT(REPT("0",10-LEN(Rapportage!C2366)),Rapportage!C2366))</f>
        <v/>
      </c>
      <c r="D2366" s="31" t="s">
        <v>7102</v>
      </c>
      <c r="E2366" s="31" t="s">
        <v>19947</v>
      </c>
      <c r="F2366" s="31" t="s">
        <v>17425</v>
      </c>
      <c r="G2366" s="31" t="s">
        <v>7103</v>
      </c>
      <c r="H2366" s="31" t="s">
        <v>12271</v>
      </c>
      <c r="I2366" s="31">
        <v>1766</v>
      </c>
      <c r="J2366" s="31" t="e">
        <f ca="1">IF(($AB$2-$AA$2) &gt;= 0,IF(LEN(TEXT((V2366)*100,"00000"))=3,_xlfn.CONCAT(0,TEXT((V2366)*100,"00000")),TEXT((V2366)*100,"00000")),empty)</f>
        <v>#NAME?</v>
      </c>
      <c r="K2366" s="31" t="str">
        <f t="shared" si="225"/>
        <v/>
      </c>
      <c r="L2366" s="31" t="s">
        <v>14906</v>
      </c>
      <c r="M2366" s="31"/>
      <c r="N2366" s="33" t="e">
        <f>MOD(Rapportage!H2366-Rapportage!F2366,1)-P2366</f>
        <v>#VALUE!</v>
      </c>
      <c r="O2366" s="31" t="str">
        <f>IF(Rapportage!G2366="","",Rapportage!G2366-Rapportage!E2366)</f>
        <v/>
      </c>
      <c r="P2366" s="35" t="str">
        <f>IF(Rapportage!K2366="","",(Rapportage!K2366*60)/1440)</f>
        <v/>
      </c>
      <c r="Q2366" s="40" t="str">
        <f>IF(O2366=1,1-((Rapportage!F1555-$X$2)),"")</f>
        <v/>
      </c>
      <c r="R2366" s="40" t="str">
        <f t="shared" si="224"/>
        <v/>
      </c>
      <c r="S2366" s="35" t="str">
        <f>IF(OR(O2366=1,Rapportage!H2366&lt;$X$3),IF(Rapportage!H2366&lt;"00:01","",(Rapportage!H2366-$X$2)),"")</f>
        <v/>
      </c>
      <c r="T2366" s="36" t="str">
        <f t="shared" si="226"/>
        <v/>
      </c>
      <c r="U2366" s="41" t="str">
        <f t="shared" si="227"/>
        <v/>
      </c>
      <c r="V2366" s="36" t="str">
        <f t="shared" si="228"/>
        <v/>
      </c>
      <c r="W2366" s="36" t="str">
        <f t="shared" si="229"/>
        <v/>
      </c>
      <c r="X2366" s="31"/>
      <c r="Y2366" s="31"/>
      <c r="Z2366" s="31" t="s">
        <v>12272</v>
      </c>
      <c r="AA2366" s="31">
        <v>2365</v>
      </c>
      <c r="AB2366" s="31"/>
      <c r="AC2366" s="31"/>
      <c r="AD2366" s="31"/>
      <c r="AE2366" s="31"/>
      <c r="AF2366" s="31"/>
    </row>
    <row r="2367" spans="1:32">
      <c r="A2367" s="31" t="str">
        <f>IF((Rapportage!A2367)="","",_xlfn.CONCAT(REPT("0",4-LEN(Rapportage!A2367)),Rapportage!A2367))</f>
        <v/>
      </c>
      <c r="B2367" s="31" t="s">
        <v>7104</v>
      </c>
      <c r="C2367" s="31" t="str">
        <f>IF((Rapportage!C2367)="","",_xlfn.CONCAT(REPT("0",10-LEN(Rapportage!C2367)),Rapportage!C2367))</f>
        <v/>
      </c>
      <c r="D2367" s="31" t="s">
        <v>7105</v>
      </c>
      <c r="E2367" s="31" t="s">
        <v>19948</v>
      </c>
      <c r="F2367" s="31" t="s">
        <v>17426</v>
      </c>
      <c r="G2367" s="31" t="s">
        <v>7106</v>
      </c>
      <c r="H2367" s="31" t="s">
        <v>12273</v>
      </c>
      <c r="I2367" s="31">
        <v>1766</v>
      </c>
      <c r="J2367" s="31" t="e">
        <f ca="1">IF(($AB$2-$AA$2) &gt;= 0,IF(LEN(TEXT((V2367)*100,"00000"))=3,_xlfn.CONCAT(0,TEXT((V2367)*100,"00000")),TEXT((V2367)*100,"00000")),empty)</f>
        <v>#NAME?</v>
      </c>
      <c r="K2367" s="31" t="str">
        <f t="shared" si="225"/>
        <v/>
      </c>
      <c r="L2367" s="31" t="s">
        <v>14907</v>
      </c>
      <c r="M2367" s="31"/>
      <c r="N2367" s="33" t="e">
        <f>MOD(Rapportage!H2367-Rapportage!F2367,1)-P2367</f>
        <v>#VALUE!</v>
      </c>
      <c r="O2367" s="31" t="str">
        <f>IF(Rapportage!G2367="","",Rapportage!G2367-Rapportage!E2367)</f>
        <v/>
      </c>
      <c r="P2367" s="35" t="str">
        <f>IF(Rapportage!K2367="","",(Rapportage!K2367*60)/1440)</f>
        <v/>
      </c>
      <c r="Q2367" s="40" t="str">
        <f>IF(O2367=1,1-((Rapportage!F1556-$X$2)),"")</f>
        <v/>
      </c>
      <c r="R2367" s="40" t="str">
        <f t="shared" si="224"/>
        <v/>
      </c>
      <c r="S2367" s="35" t="str">
        <f>IF(OR(O2367=1,Rapportage!H2367&lt;$X$3),IF(Rapportage!H2367&lt;"00:01","",(Rapportage!H2367-$X$2)),"")</f>
        <v/>
      </c>
      <c r="T2367" s="36" t="str">
        <f t="shared" si="226"/>
        <v/>
      </c>
      <c r="U2367" s="41" t="str">
        <f t="shared" si="227"/>
        <v/>
      </c>
      <c r="V2367" s="36" t="str">
        <f t="shared" si="228"/>
        <v/>
      </c>
      <c r="W2367" s="36" t="str">
        <f t="shared" si="229"/>
        <v/>
      </c>
      <c r="X2367" s="31"/>
      <c r="Y2367" s="31"/>
      <c r="Z2367" s="31" t="s">
        <v>12274</v>
      </c>
      <c r="AA2367" s="31">
        <v>2366</v>
      </c>
      <c r="AB2367" s="31"/>
      <c r="AC2367" s="31"/>
      <c r="AD2367" s="31"/>
      <c r="AE2367" s="31"/>
      <c r="AF2367" s="31"/>
    </row>
    <row r="2368" spans="1:32">
      <c r="A2368" s="31" t="str">
        <f>IF((Rapportage!A2368)="","",_xlfn.CONCAT(REPT("0",4-LEN(Rapportage!A2368)),Rapportage!A2368))</f>
        <v/>
      </c>
      <c r="B2368" s="31" t="s">
        <v>7107</v>
      </c>
      <c r="C2368" s="31" t="str">
        <f>IF((Rapportage!C2368)="","",_xlfn.CONCAT(REPT("0",10-LEN(Rapportage!C2368)),Rapportage!C2368))</f>
        <v/>
      </c>
      <c r="D2368" s="31" t="s">
        <v>7108</v>
      </c>
      <c r="E2368" s="31" t="s">
        <v>19949</v>
      </c>
      <c r="F2368" s="31" t="s">
        <v>17427</v>
      </c>
      <c r="G2368" s="31" t="s">
        <v>7109</v>
      </c>
      <c r="H2368" s="31" t="s">
        <v>12275</v>
      </c>
      <c r="I2368" s="31">
        <v>1766</v>
      </c>
      <c r="J2368" s="31" t="e">
        <f ca="1">IF(($AB$2-$AA$2) &gt;= 0,IF(LEN(TEXT((V2368)*100,"00000"))=3,_xlfn.CONCAT(0,TEXT((V2368)*100,"00000")),TEXT((V2368)*100,"00000")),empty)</f>
        <v>#NAME?</v>
      </c>
      <c r="K2368" s="31" t="str">
        <f t="shared" si="225"/>
        <v/>
      </c>
      <c r="L2368" s="31" t="s">
        <v>14908</v>
      </c>
      <c r="M2368" s="31"/>
      <c r="N2368" s="33" t="e">
        <f>MOD(Rapportage!H2368-Rapportage!F2368,1)-P2368</f>
        <v>#VALUE!</v>
      </c>
      <c r="O2368" s="31" t="str">
        <f>IF(Rapportage!G2368="","",Rapportage!G2368-Rapportage!E2368)</f>
        <v/>
      </c>
      <c r="P2368" s="35" t="str">
        <f>IF(Rapportage!K2368="","",(Rapportage!K2368*60)/1440)</f>
        <v/>
      </c>
      <c r="Q2368" s="40" t="str">
        <f>IF(O2368=1,1-((Rapportage!F1557-$X$2)),"")</f>
        <v/>
      </c>
      <c r="R2368" s="40" t="str">
        <f t="shared" si="224"/>
        <v/>
      </c>
      <c r="S2368" s="35" t="str">
        <f>IF(OR(O2368=1,Rapportage!H2368&lt;$X$3),IF(Rapportage!H2368&lt;"00:01","",(Rapportage!H2368-$X$2)),"")</f>
        <v/>
      </c>
      <c r="T2368" s="36" t="str">
        <f t="shared" si="226"/>
        <v/>
      </c>
      <c r="U2368" s="41" t="str">
        <f t="shared" si="227"/>
        <v/>
      </c>
      <c r="V2368" s="36" t="str">
        <f t="shared" si="228"/>
        <v/>
      </c>
      <c r="W2368" s="36" t="str">
        <f t="shared" si="229"/>
        <v/>
      </c>
      <c r="X2368" s="31"/>
      <c r="Y2368" s="31"/>
      <c r="Z2368" s="31" t="s">
        <v>12276</v>
      </c>
      <c r="AA2368" s="31">
        <v>2367</v>
      </c>
      <c r="AB2368" s="31"/>
      <c r="AC2368" s="31"/>
      <c r="AD2368" s="31"/>
      <c r="AE2368" s="31"/>
      <c r="AF2368" s="31"/>
    </row>
    <row r="2369" spans="1:32">
      <c r="A2369" s="31" t="str">
        <f>IF((Rapportage!A2369)="","",_xlfn.CONCAT(REPT("0",4-LEN(Rapportage!A2369)),Rapportage!A2369))</f>
        <v/>
      </c>
      <c r="B2369" s="31" t="s">
        <v>7110</v>
      </c>
      <c r="C2369" s="31" t="str">
        <f>IF((Rapportage!C2369)="","",_xlfn.CONCAT(REPT("0",10-LEN(Rapportage!C2369)),Rapportage!C2369))</f>
        <v/>
      </c>
      <c r="D2369" s="31" t="s">
        <v>7111</v>
      </c>
      <c r="E2369" s="31" t="s">
        <v>19950</v>
      </c>
      <c r="F2369" s="31" t="s">
        <v>17428</v>
      </c>
      <c r="G2369" s="31" t="s">
        <v>7112</v>
      </c>
      <c r="H2369" s="31" t="s">
        <v>12277</v>
      </c>
      <c r="I2369" s="31">
        <v>1766</v>
      </c>
      <c r="J2369" s="31" t="e">
        <f ca="1">IF(($AB$2-$AA$2) &gt;= 0,IF(LEN(TEXT((V2369)*100,"00000"))=3,_xlfn.CONCAT(0,TEXT((V2369)*100,"00000")),TEXT((V2369)*100,"00000")),empty)</f>
        <v>#NAME?</v>
      </c>
      <c r="K2369" s="31" t="str">
        <f t="shared" si="225"/>
        <v/>
      </c>
      <c r="L2369" s="31" t="s">
        <v>14909</v>
      </c>
      <c r="M2369" s="31"/>
      <c r="N2369" s="33" t="e">
        <f>MOD(Rapportage!H2369-Rapportage!F2369,1)-P2369</f>
        <v>#VALUE!</v>
      </c>
      <c r="O2369" s="31" t="str">
        <f>IF(Rapportage!G2369="","",Rapportage!G2369-Rapportage!E2369)</f>
        <v/>
      </c>
      <c r="P2369" s="35" t="str">
        <f>IF(Rapportage!K2369="","",(Rapportage!K2369*60)/1440)</f>
        <v/>
      </c>
      <c r="Q2369" s="40" t="str">
        <f>IF(O2369=1,1-((Rapportage!F1558-$X$2)),"")</f>
        <v/>
      </c>
      <c r="R2369" s="40" t="str">
        <f t="shared" si="224"/>
        <v/>
      </c>
      <c r="S2369" s="35" t="str">
        <f>IF(OR(O2369=1,Rapportage!H2369&lt;$X$3),IF(Rapportage!H2369&lt;"00:01","",(Rapportage!H2369-$X$2)),"")</f>
        <v/>
      </c>
      <c r="T2369" s="36" t="str">
        <f t="shared" si="226"/>
        <v/>
      </c>
      <c r="U2369" s="41" t="str">
        <f t="shared" si="227"/>
        <v/>
      </c>
      <c r="V2369" s="36" t="str">
        <f t="shared" si="228"/>
        <v/>
      </c>
      <c r="W2369" s="36" t="str">
        <f t="shared" si="229"/>
        <v/>
      </c>
      <c r="X2369" s="31"/>
      <c r="Y2369" s="31"/>
      <c r="Z2369" s="31" t="s">
        <v>12278</v>
      </c>
      <c r="AA2369" s="31">
        <v>2368</v>
      </c>
      <c r="AB2369" s="31"/>
      <c r="AC2369" s="31"/>
      <c r="AD2369" s="31"/>
      <c r="AE2369" s="31"/>
      <c r="AF2369" s="31"/>
    </row>
    <row r="2370" spans="1:32">
      <c r="A2370" s="31" t="str">
        <f>IF((Rapportage!A2370)="","",_xlfn.CONCAT(REPT("0",4-LEN(Rapportage!A2370)),Rapportage!A2370))</f>
        <v/>
      </c>
      <c r="B2370" s="31" t="s">
        <v>7113</v>
      </c>
      <c r="C2370" s="31" t="str">
        <f>IF((Rapportage!C2370)="","",_xlfn.CONCAT(REPT("0",10-LEN(Rapportage!C2370)),Rapportage!C2370))</f>
        <v/>
      </c>
      <c r="D2370" s="31" t="s">
        <v>7114</v>
      </c>
      <c r="E2370" s="31" t="s">
        <v>19951</v>
      </c>
      <c r="F2370" s="31" t="s">
        <v>17429</v>
      </c>
      <c r="G2370" s="31" t="s">
        <v>7115</v>
      </c>
      <c r="H2370" s="31" t="s">
        <v>12279</v>
      </c>
      <c r="I2370" s="31">
        <v>1766</v>
      </c>
      <c r="J2370" s="31" t="e">
        <f ca="1">IF(($AB$2-$AA$2) &gt;= 0,IF(LEN(TEXT((V2370)*100,"00000"))=3,_xlfn.CONCAT(0,TEXT((V2370)*100,"00000")),TEXT((V2370)*100,"00000")),empty)</f>
        <v>#NAME?</v>
      </c>
      <c r="K2370" s="31" t="str">
        <f t="shared" si="225"/>
        <v/>
      </c>
      <c r="L2370" s="31" t="s">
        <v>14910</v>
      </c>
      <c r="M2370" s="31"/>
      <c r="N2370" s="33" t="e">
        <f>MOD(Rapportage!H2370-Rapportage!F2370,1)-P2370</f>
        <v>#VALUE!</v>
      </c>
      <c r="O2370" s="31" t="str">
        <f>IF(Rapportage!G2370="","",Rapportage!G2370-Rapportage!E2370)</f>
        <v/>
      </c>
      <c r="P2370" s="35" t="str">
        <f>IF(Rapportage!K2370="","",(Rapportage!K2370*60)/1440)</f>
        <v/>
      </c>
      <c r="Q2370" s="40" t="str">
        <f>IF(O2370=1,1-((Rapportage!F1559-$X$2)),"")</f>
        <v/>
      </c>
      <c r="R2370" s="40" t="str">
        <f t="shared" ref="R2370:R2433" si="230">IF(Q2370="","",(Q2370-N2370))</f>
        <v/>
      </c>
      <c r="S2370" s="35" t="str">
        <f>IF(OR(O2370=1,Rapportage!H2370&lt;$X$3),IF(Rapportage!H2370&lt;"00:01","",(Rapportage!H2370-$X$2)),"")</f>
        <v/>
      </c>
      <c r="T2370" s="36" t="str">
        <f t="shared" si="226"/>
        <v/>
      </c>
      <c r="U2370" s="41" t="str">
        <f t="shared" si="227"/>
        <v/>
      </c>
      <c r="V2370" s="36" t="str">
        <f t="shared" si="228"/>
        <v/>
      </c>
      <c r="W2370" s="36" t="str">
        <f t="shared" si="229"/>
        <v/>
      </c>
      <c r="X2370" s="31"/>
      <c r="Y2370" s="31"/>
      <c r="Z2370" s="31" t="s">
        <v>12280</v>
      </c>
      <c r="AA2370" s="31">
        <v>2369</v>
      </c>
      <c r="AB2370" s="31"/>
      <c r="AC2370" s="31"/>
      <c r="AD2370" s="31"/>
      <c r="AE2370" s="31"/>
      <c r="AF2370" s="31"/>
    </row>
    <row r="2371" spans="1:32">
      <c r="A2371" s="31" t="str">
        <f>IF((Rapportage!A2371)="","",_xlfn.CONCAT(REPT("0",4-LEN(Rapportage!A2371)),Rapportage!A2371))</f>
        <v/>
      </c>
      <c r="B2371" s="31" t="s">
        <v>7116</v>
      </c>
      <c r="C2371" s="31" t="str">
        <f>IF((Rapportage!C2371)="","",_xlfn.CONCAT(REPT("0",10-LEN(Rapportage!C2371)),Rapportage!C2371))</f>
        <v/>
      </c>
      <c r="D2371" s="31" t="s">
        <v>7117</v>
      </c>
      <c r="E2371" s="31" t="s">
        <v>19952</v>
      </c>
      <c r="F2371" s="31" t="s">
        <v>17430</v>
      </c>
      <c r="G2371" s="31" t="s">
        <v>7118</v>
      </c>
      <c r="H2371" s="31" t="s">
        <v>12281</v>
      </c>
      <c r="I2371" s="31">
        <v>1766</v>
      </c>
      <c r="J2371" s="31" t="e">
        <f ca="1">IF(($AB$2-$AA$2) &gt;= 0,IF(LEN(TEXT((V2371)*100,"00000"))=3,_xlfn.CONCAT(0,TEXT((V2371)*100,"00000")),TEXT((V2371)*100,"00000")),empty)</f>
        <v>#NAME?</v>
      </c>
      <c r="K2371" s="31" t="str">
        <f t="shared" ref="K2371:K2434" si="231">IF(W2371="","",IF(LEN(TEXT((W2371)*100,"00000"))=3,_xlfn.CONCAT(0,TEXT((W2371)*100,"00000")),TEXT((W2371)*100,"00000")))</f>
        <v/>
      </c>
      <c r="L2371" s="31" t="s">
        <v>14911</v>
      </c>
      <c r="M2371" s="31"/>
      <c r="N2371" s="33" t="e">
        <f>MOD(Rapportage!H2371-Rapportage!F2371,1)-P2371</f>
        <v>#VALUE!</v>
      </c>
      <c r="O2371" s="31" t="str">
        <f>IF(Rapportage!G2371="","",Rapportage!G2371-Rapportage!E2371)</f>
        <v/>
      </c>
      <c r="P2371" s="35" t="str">
        <f>IF(Rapportage!K2371="","",(Rapportage!K2371*60)/1440)</f>
        <v/>
      </c>
      <c r="Q2371" s="40" t="str">
        <f>IF(O2371=1,1-((Rapportage!F1560-$X$2)),"")</f>
        <v/>
      </c>
      <c r="R2371" s="40" t="str">
        <f t="shared" si="230"/>
        <v/>
      </c>
      <c r="S2371" s="35" t="str">
        <f>IF(OR(O2371=1,Rapportage!H2371&lt;$X$3),IF(Rapportage!H2371&lt;"00:01","",(Rapportage!H2371-$X$2)),"")</f>
        <v/>
      </c>
      <c r="T2371" s="36" t="str">
        <f t="shared" si="226"/>
        <v/>
      </c>
      <c r="U2371" s="41" t="str">
        <f t="shared" si="227"/>
        <v/>
      </c>
      <c r="V2371" s="36" t="str">
        <f t="shared" si="228"/>
        <v/>
      </c>
      <c r="W2371" s="36" t="str">
        <f t="shared" si="229"/>
        <v/>
      </c>
      <c r="X2371" s="31"/>
      <c r="Y2371" s="31"/>
      <c r="Z2371" s="31" t="s">
        <v>12282</v>
      </c>
      <c r="AA2371" s="31">
        <v>2370</v>
      </c>
      <c r="AB2371" s="31"/>
      <c r="AC2371" s="31"/>
      <c r="AD2371" s="31"/>
      <c r="AE2371" s="31"/>
      <c r="AF2371" s="31"/>
    </row>
    <row r="2372" spans="1:32">
      <c r="A2372" s="31" t="str">
        <f>IF((Rapportage!A2372)="","",_xlfn.CONCAT(REPT("0",4-LEN(Rapportage!A2372)),Rapportage!A2372))</f>
        <v/>
      </c>
      <c r="B2372" s="31" t="s">
        <v>7119</v>
      </c>
      <c r="C2372" s="31" t="str">
        <f>IF((Rapportage!C2372)="","",_xlfn.CONCAT(REPT("0",10-LEN(Rapportage!C2372)),Rapportage!C2372))</f>
        <v/>
      </c>
      <c r="D2372" s="31" t="s">
        <v>7120</v>
      </c>
      <c r="E2372" s="31" t="s">
        <v>19953</v>
      </c>
      <c r="F2372" s="31" t="s">
        <v>17431</v>
      </c>
      <c r="G2372" s="31" t="s">
        <v>7121</v>
      </c>
      <c r="H2372" s="31" t="s">
        <v>12283</v>
      </c>
      <c r="I2372" s="31">
        <v>1766</v>
      </c>
      <c r="J2372" s="31" t="e">
        <f ca="1">IF(($AB$2-$AA$2) &gt;= 0,IF(LEN(TEXT((V2372)*100,"00000"))=3,_xlfn.CONCAT(0,TEXT((V2372)*100,"00000")),TEXT((V2372)*100,"00000")),empty)</f>
        <v>#NAME?</v>
      </c>
      <c r="K2372" s="31" t="str">
        <f t="shared" si="231"/>
        <v/>
      </c>
      <c r="L2372" s="31" t="s">
        <v>14912</v>
      </c>
      <c r="M2372" s="31"/>
      <c r="N2372" s="33" t="e">
        <f>MOD(Rapportage!H2372-Rapportage!F2372,1)-P2372</f>
        <v>#VALUE!</v>
      </c>
      <c r="O2372" s="31" t="str">
        <f>IF(Rapportage!G2372="","",Rapportage!G2372-Rapportage!E2372)</f>
        <v/>
      </c>
      <c r="P2372" s="35" t="str">
        <f>IF(Rapportage!K2372="","",(Rapportage!K2372*60)/1440)</f>
        <v/>
      </c>
      <c r="Q2372" s="40" t="str">
        <f>IF(O2372=1,1-((Rapportage!F1561-$X$2)),"")</f>
        <v/>
      </c>
      <c r="R2372" s="40" t="str">
        <f t="shared" si="230"/>
        <v/>
      </c>
      <c r="S2372" s="35" t="str">
        <f>IF(OR(O2372=1,Rapportage!H2372&lt;$X$3),IF(Rapportage!H2372&lt;"00:01","",(Rapportage!H2372-$X$2)),"")</f>
        <v/>
      </c>
      <c r="T2372" s="36" t="str">
        <f t="shared" si="226"/>
        <v/>
      </c>
      <c r="U2372" s="41" t="str">
        <f t="shared" si="227"/>
        <v/>
      </c>
      <c r="V2372" s="36" t="str">
        <f t="shared" si="228"/>
        <v/>
      </c>
      <c r="W2372" s="36" t="str">
        <f t="shared" si="229"/>
        <v/>
      </c>
      <c r="X2372" s="31"/>
      <c r="Y2372" s="31"/>
      <c r="Z2372" s="31" t="s">
        <v>12284</v>
      </c>
      <c r="AA2372" s="31">
        <v>2371</v>
      </c>
      <c r="AB2372" s="31"/>
      <c r="AC2372" s="31"/>
      <c r="AD2372" s="31"/>
      <c r="AE2372" s="31"/>
      <c r="AF2372" s="31"/>
    </row>
    <row r="2373" spans="1:32">
      <c r="A2373" s="31" t="str">
        <f>IF((Rapportage!A2373)="","",_xlfn.CONCAT(REPT("0",4-LEN(Rapportage!A2373)),Rapportage!A2373))</f>
        <v/>
      </c>
      <c r="B2373" s="31" t="s">
        <v>7122</v>
      </c>
      <c r="C2373" s="31" t="str">
        <f>IF((Rapportage!C2373)="","",_xlfn.CONCAT(REPT("0",10-LEN(Rapportage!C2373)),Rapportage!C2373))</f>
        <v/>
      </c>
      <c r="D2373" s="31" t="s">
        <v>7123</v>
      </c>
      <c r="E2373" s="31" t="s">
        <v>19954</v>
      </c>
      <c r="F2373" s="31" t="s">
        <v>17432</v>
      </c>
      <c r="G2373" s="31" t="s">
        <v>7124</v>
      </c>
      <c r="H2373" s="31" t="s">
        <v>12285</v>
      </c>
      <c r="I2373" s="31">
        <v>1766</v>
      </c>
      <c r="J2373" s="31" t="e">
        <f ca="1">IF(($AB$2-$AA$2) &gt;= 0,IF(LEN(TEXT((V2373)*100,"00000"))=3,_xlfn.CONCAT(0,TEXT((V2373)*100,"00000")),TEXT((V2373)*100,"00000")),empty)</f>
        <v>#NAME?</v>
      </c>
      <c r="K2373" s="31" t="str">
        <f t="shared" si="231"/>
        <v/>
      </c>
      <c r="L2373" s="31" t="s">
        <v>14913</v>
      </c>
      <c r="M2373" s="31"/>
      <c r="N2373" s="33" t="e">
        <f>MOD(Rapportage!H2373-Rapportage!F2373,1)-P2373</f>
        <v>#VALUE!</v>
      </c>
      <c r="O2373" s="31" t="str">
        <f>IF(Rapportage!G2373="","",Rapportage!G2373-Rapportage!E2373)</f>
        <v/>
      </c>
      <c r="P2373" s="35" t="str">
        <f>IF(Rapportage!K2373="","",(Rapportage!K2373*60)/1440)</f>
        <v/>
      </c>
      <c r="Q2373" s="40" t="str">
        <f>IF(O2373=1,1-((Rapportage!F1562-$X$2)),"")</f>
        <v/>
      </c>
      <c r="R2373" s="40" t="str">
        <f t="shared" si="230"/>
        <v/>
      </c>
      <c r="S2373" s="35" t="str">
        <f>IF(OR(O2373=1,Rapportage!H2373&lt;$X$3),IF(Rapportage!H2373&lt;"00:01","",(Rapportage!H2373-$X$2)),"")</f>
        <v/>
      </c>
      <c r="T2373" s="36" t="str">
        <f t="shared" si="226"/>
        <v/>
      </c>
      <c r="U2373" s="41" t="str">
        <f t="shared" si="227"/>
        <v/>
      </c>
      <c r="V2373" s="36" t="str">
        <f t="shared" si="228"/>
        <v/>
      </c>
      <c r="W2373" s="36" t="str">
        <f t="shared" si="229"/>
        <v/>
      </c>
      <c r="X2373" s="31"/>
      <c r="Y2373" s="31"/>
      <c r="Z2373" s="31" t="s">
        <v>12286</v>
      </c>
      <c r="AA2373" s="31">
        <v>2372</v>
      </c>
      <c r="AB2373" s="31"/>
      <c r="AC2373" s="31"/>
      <c r="AD2373" s="31"/>
      <c r="AE2373" s="31"/>
      <c r="AF2373" s="31"/>
    </row>
    <row r="2374" spans="1:32">
      <c r="A2374" s="31" t="str">
        <f>IF((Rapportage!A2374)="","",_xlfn.CONCAT(REPT("0",4-LEN(Rapportage!A2374)),Rapportage!A2374))</f>
        <v/>
      </c>
      <c r="B2374" s="31" t="s">
        <v>7125</v>
      </c>
      <c r="C2374" s="31" t="str">
        <f>IF((Rapportage!C2374)="","",_xlfn.CONCAT(REPT("0",10-LEN(Rapportage!C2374)),Rapportage!C2374))</f>
        <v/>
      </c>
      <c r="D2374" s="31" t="s">
        <v>7126</v>
      </c>
      <c r="E2374" s="31" t="s">
        <v>19955</v>
      </c>
      <c r="F2374" s="31" t="s">
        <v>17433</v>
      </c>
      <c r="G2374" s="31" t="s">
        <v>7127</v>
      </c>
      <c r="H2374" s="31" t="s">
        <v>12287</v>
      </c>
      <c r="I2374" s="31">
        <v>1766</v>
      </c>
      <c r="J2374" s="31" t="e">
        <f ca="1">IF(($AB$2-$AA$2) &gt;= 0,IF(LEN(TEXT((V2374)*100,"00000"))=3,_xlfn.CONCAT(0,TEXT((V2374)*100,"00000")),TEXT((V2374)*100,"00000")),empty)</f>
        <v>#NAME?</v>
      </c>
      <c r="K2374" s="31" t="str">
        <f t="shared" si="231"/>
        <v/>
      </c>
      <c r="L2374" s="31" t="s">
        <v>14914</v>
      </c>
      <c r="M2374" s="31"/>
      <c r="N2374" s="33" t="e">
        <f>MOD(Rapportage!H2374-Rapportage!F2374,1)-P2374</f>
        <v>#VALUE!</v>
      </c>
      <c r="O2374" s="31" t="str">
        <f>IF(Rapportage!G2374="","",Rapportage!G2374-Rapportage!E2374)</f>
        <v/>
      </c>
      <c r="P2374" s="35" t="str">
        <f>IF(Rapportage!K2374="","",(Rapportage!K2374*60)/1440)</f>
        <v/>
      </c>
      <c r="Q2374" s="40" t="str">
        <f>IF(O2374=1,1-((Rapportage!F1563-$X$2)),"")</f>
        <v/>
      </c>
      <c r="R2374" s="40" t="str">
        <f t="shared" si="230"/>
        <v/>
      </c>
      <c r="S2374" s="35" t="str">
        <f>IF(OR(O2374=1,Rapportage!H2374&lt;$X$3),IF(Rapportage!H2374&lt;"00:01","",(Rapportage!H2374-$X$2)),"")</f>
        <v/>
      </c>
      <c r="T2374" s="36" t="str">
        <f t="shared" si="226"/>
        <v/>
      </c>
      <c r="U2374" s="41" t="str">
        <f t="shared" si="227"/>
        <v/>
      </c>
      <c r="V2374" s="36" t="str">
        <f t="shared" si="228"/>
        <v/>
      </c>
      <c r="W2374" s="36" t="str">
        <f t="shared" si="229"/>
        <v/>
      </c>
      <c r="X2374" s="31"/>
      <c r="Y2374" s="31"/>
      <c r="Z2374" s="31" t="s">
        <v>12288</v>
      </c>
      <c r="AA2374" s="31">
        <v>2373</v>
      </c>
      <c r="AB2374" s="31"/>
      <c r="AC2374" s="31"/>
      <c r="AD2374" s="31"/>
      <c r="AE2374" s="31"/>
      <c r="AF2374" s="31"/>
    </row>
    <row r="2375" spans="1:32">
      <c r="A2375" s="31" t="str">
        <f>IF((Rapportage!A2375)="","",_xlfn.CONCAT(REPT("0",4-LEN(Rapportage!A2375)),Rapportage!A2375))</f>
        <v/>
      </c>
      <c r="B2375" s="31" t="s">
        <v>7128</v>
      </c>
      <c r="C2375" s="31" t="str">
        <f>IF((Rapportage!C2375)="","",_xlfn.CONCAT(REPT("0",10-LEN(Rapportage!C2375)),Rapportage!C2375))</f>
        <v/>
      </c>
      <c r="D2375" s="31" t="s">
        <v>7129</v>
      </c>
      <c r="E2375" s="31" t="s">
        <v>19956</v>
      </c>
      <c r="F2375" s="31" t="s">
        <v>17434</v>
      </c>
      <c r="G2375" s="31" t="s">
        <v>7130</v>
      </c>
      <c r="H2375" s="31" t="s">
        <v>12289</v>
      </c>
      <c r="I2375" s="31">
        <v>1766</v>
      </c>
      <c r="J2375" s="31" t="e">
        <f ca="1">IF(($AB$2-$AA$2) &gt;= 0,IF(LEN(TEXT((V2375)*100,"00000"))=3,_xlfn.CONCAT(0,TEXT((V2375)*100,"00000")),TEXT((V2375)*100,"00000")),empty)</f>
        <v>#NAME?</v>
      </c>
      <c r="K2375" s="31" t="str">
        <f t="shared" si="231"/>
        <v/>
      </c>
      <c r="L2375" s="31" t="s">
        <v>14915</v>
      </c>
      <c r="M2375" s="31"/>
      <c r="N2375" s="33" t="e">
        <f>MOD(Rapportage!H2375-Rapportage!F2375,1)-P2375</f>
        <v>#VALUE!</v>
      </c>
      <c r="O2375" s="31" t="str">
        <f>IF(Rapportage!G2375="","",Rapportage!G2375-Rapportage!E2375)</f>
        <v/>
      </c>
      <c r="P2375" s="35" t="str">
        <f>IF(Rapportage!K2375="","",(Rapportage!K2375*60)/1440)</f>
        <v/>
      </c>
      <c r="Q2375" s="40" t="str">
        <f>IF(O2375=1,1-((Rapportage!F1564-$X$2)),"")</f>
        <v/>
      </c>
      <c r="R2375" s="40" t="str">
        <f t="shared" si="230"/>
        <v/>
      </c>
      <c r="S2375" s="35" t="str">
        <f>IF(OR(O2375=1,Rapportage!H2375&lt;$X$3),IF(Rapportage!H2375&lt;"00:01","",(Rapportage!H2375-$X$2)),"")</f>
        <v/>
      </c>
      <c r="T2375" s="36" t="str">
        <f t="shared" ref="T2375:T2438" si="232">IF(P2375="","",IF(S2375="",((P2375*1440)/60),(((R2375+S2375)*1440)/60)))</f>
        <v/>
      </c>
      <c r="U2375" s="41" t="str">
        <f t="shared" ref="U2375:U2438" si="233">IF(P2375="","",(P2375*1440)/60)</f>
        <v/>
      </c>
      <c r="V2375" s="36" t="str">
        <f t="shared" ref="V2375:V2438" si="234">IF(O2375="","",IF(O2375=0,((P2375*1440)/60),(R2375*1440)/60))</f>
        <v/>
      </c>
      <c r="W2375" s="36" t="str">
        <f t="shared" ref="W2375:W2438" si="235">IF(S2375="","",(S2375*1440)/60)</f>
        <v/>
      </c>
      <c r="X2375" s="31"/>
      <c r="Y2375" s="31"/>
      <c r="Z2375" s="31" t="s">
        <v>12290</v>
      </c>
      <c r="AA2375" s="31">
        <v>2374</v>
      </c>
      <c r="AB2375" s="31"/>
      <c r="AC2375" s="31"/>
      <c r="AD2375" s="31"/>
      <c r="AE2375" s="31"/>
      <c r="AF2375" s="31"/>
    </row>
    <row r="2376" spans="1:32">
      <c r="A2376" s="31" t="str">
        <f>IF((Rapportage!A2376)="","",_xlfn.CONCAT(REPT("0",4-LEN(Rapportage!A2376)),Rapportage!A2376))</f>
        <v/>
      </c>
      <c r="B2376" s="31" t="s">
        <v>7131</v>
      </c>
      <c r="C2376" s="31" t="str">
        <f>IF((Rapportage!C2376)="","",_xlfn.CONCAT(REPT("0",10-LEN(Rapportage!C2376)),Rapportage!C2376))</f>
        <v/>
      </c>
      <c r="D2376" s="31" t="s">
        <v>7132</v>
      </c>
      <c r="E2376" s="31" t="s">
        <v>19957</v>
      </c>
      <c r="F2376" s="31" t="s">
        <v>17435</v>
      </c>
      <c r="G2376" s="31" t="s">
        <v>7133</v>
      </c>
      <c r="H2376" s="31" t="s">
        <v>12291</v>
      </c>
      <c r="I2376" s="31">
        <v>1766</v>
      </c>
      <c r="J2376" s="31" t="e">
        <f ca="1">IF(($AB$2-$AA$2) &gt;= 0,IF(LEN(TEXT((V2376)*100,"00000"))=3,_xlfn.CONCAT(0,TEXT((V2376)*100,"00000")),TEXT((V2376)*100,"00000")),empty)</f>
        <v>#NAME?</v>
      </c>
      <c r="K2376" s="31" t="str">
        <f t="shared" si="231"/>
        <v/>
      </c>
      <c r="L2376" s="31" t="s">
        <v>14916</v>
      </c>
      <c r="M2376" s="31"/>
      <c r="N2376" s="33" t="e">
        <f>MOD(Rapportage!H2376-Rapportage!F2376,1)-P2376</f>
        <v>#VALUE!</v>
      </c>
      <c r="O2376" s="31" t="str">
        <f>IF(Rapportage!G2376="","",Rapportage!G2376-Rapportage!E2376)</f>
        <v/>
      </c>
      <c r="P2376" s="35" t="str">
        <f>IF(Rapportage!K2376="","",(Rapportage!K2376*60)/1440)</f>
        <v/>
      </c>
      <c r="Q2376" s="40" t="str">
        <f>IF(O2376=1,1-((Rapportage!F1565-$X$2)),"")</f>
        <v/>
      </c>
      <c r="R2376" s="40" t="str">
        <f t="shared" si="230"/>
        <v/>
      </c>
      <c r="S2376" s="35" t="str">
        <f>IF(OR(O2376=1,Rapportage!H2376&lt;$X$3),IF(Rapportage!H2376&lt;"00:01","",(Rapportage!H2376-$X$2)),"")</f>
        <v/>
      </c>
      <c r="T2376" s="36" t="str">
        <f t="shared" si="232"/>
        <v/>
      </c>
      <c r="U2376" s="41" t="str">
        <f t="shared" si="233"/>
        <v/>
      </c>
      <c r="V2376" s="36" t="str">
        <f t="shared" si="234"/>
        <v/>
      </c>
      <c r="W2376" s="36" t="str">
        <f t="shared" si="235"/>
        <v/>
      </c>
      <c r="X2376" s="31"/>
      <c r="Y2376" s="31"/>
      <c r="Z2376" s="31" t="s">
        <v>12292</v>
      </c>
      <c r="AA2376" s="31">
        <v>2375</v>
      </c>
      <c r="AB2376" s="31"/>
      <c r="AC2376" s="31"/>
      <c r="AD2376" s="31"/>
      <c r="AE2376" s="31"/>
      <c r="AF2376" s="31"/>
    </row>
    <row r="2377" spans="1:32">
      <c r="A2377" s="31" t="str">
        <f>IF((Rapportage!A2377)="","",_xlfn.CONCAT(REPT("0",4-LEN(Rapportage!A2377)),Rapportage!A2377))</f>
        <v/>
      </c>
      <c r="B2377" s="31" t="s">
        <v>7134</v>
      </c>
      <c r="C2377" s="31" t="str">
        <f>IF((Rapportage!C2377)="","",_xlfn.CONCAT(REPT("0",10-LEN(Rapportage!C2377)),Rapportage!C2377))</f>
        <v/>
      </c>
      <c r="D2377" s="31" t="s">
        <v>7135</v>
      </c>
      <c r="E2377" s="31" t="s">
        <v>19958</v>
      </c>
      <c r="F2377" s="31" t="s">
        <v>17436</v>
      </c>
      <c r="G2377" s="31" t="s">
        <v>7136</v>
      </c>
      <c r="H2377" s="31" t="s">
        <v>12293</v>
      </c>
      <c r="I2377" s="31">
        <v>1766</v>
      </c>
      <c r="J2377" s="31" t="e">
        <f ca="1">IF(($AB$2-$AA$2) &gt;= 0,IF(LEN(TEXT((V2377)*100,"00000"))=3,_xlfn.CONCAT(0,TEXT((V2377)*100,"00000")),TEXT((V2377)*100,"00000")),empty)</f>
        <v>#NAME?</v>
      </c>
      <c r="K2377" s="31" t="str">
        <f t="shared" si="231"/>
        <v/>
      </c>
      <c r="L2377" s="31" t="s">
        <v>14917</v>
      </c>
      <c r="M2377" s="31"/>
      <c r="N2377" s="33" t="e">
        <f>MOD(Rapportage!H2377-Rapportage!F2377,1)-P2377</f>
        <v>#VALUE!</v>
      </c>
      <c r="O2377" s="31" t="str">
        <f>IF(Rapportage!G2377="","",Rapportage!G2377-Rapportage!E2377)</f>
        <v/>
      </c>
      <c r="P2377" s="35" t="str">
        <f>IF(Rapportage!K2377="","",(Rapportage!K2377*60)/1440)</f>
        <v/>
      </c>
      <c r="Q2377" s="40" t="str">
        <f>IF(O2377=1,1-((Rapportage!F1566-$X$2)),"")</f>
        <v/>
      </c>
      <c r="R2377" s="40" t="str">
        <f t="shared" si="230"/>
        <v/>
      </c>
      <c r="S2377" s="35" t="str">
        <f>IF(OR(O2377=1,Rapportage!H2377&lt;$X$3),IF(Rapportage!H2377&lt;"00:01","",(Rapportage!H2377-$X$2)),"")</f>
        <v/>
      </c>
      <c r="T2377" s="36" t="str">
        <f t="shared" si="232"/>
        <v/>
      </c>
      <c r="U2377" s="41" t="str">
        <f t="shared" si="233"/>
        <v/>
      </c>
      <c r="V2377" s="36" t="str">
        <f t="shared" si="234"/>
        <v/>
      </c>
      <c r="W2377" s="36" t="str">
        <f t="shared" si="235"/>
        <v/>
      </c>
      <c r="X2377" s="31"/>
      <c r="Y2377" s="31"/>
      <c r="Z2377" s="31" t="s">
        <v>12294</v>
      </c>
      <c r="AA2377" s="31">
        <v>2376</v>
      </c>
      <c r="AB2377" s="31"/>
      <c r="AC2377" s="31"/>
      <c r="AD2377" s="31"/>
      <c r="AE2377" s="31"/>
      <c r="AF2377" s="31"/>
    </row>
    <row r="2378" spans="1:32">
      <c r="A2378" s="31" t="str">
        <f>IF((Rapportage!A2378)="","",_xlfn.CONCAT(REPT("0",4-LEN(Rapportage!A2378)),Rapportage!A2378))</f>
        <v/>
      </c>
      <c r="B2378" s="31" t="s">
        <v>7137</v>
      </c>
      <c r="C2378" s="31" t="str">
        <f>IF((Rapportage!C2378)="","",_xlfn.CONCAT(REPT("0",10-LEN(Rapportage!C2378)),Rapportage!C2378))</f>
        <v/>
      </c>
      <c r="D2378" s="31" t="s">
        <v>7138</v>
      </c>
      <c r="E2378" s="31" t="s">
        <v>19959</v>
      </c>
      <c r="F2378" s="31" t="s">
        <v>17437</v>
      </c>
      <c r="G2378" s="31" t="s">
        <v>7139</v>
      </c>
      <c r="H2378" s="31" t="s">
        <v>12295</v>
      </c>
      <c r="I2378" s="31">
        <v>1766</v>
      </c>
      <c r="J2378" s="31" t="e">
        <f ca="1">IF(($AB$2-$AA$2) &gt;= 0,IF(LEN(TEXT((V2378)*100,"00000"))=3,_xlfn.CONCAT(0,TEXT((V2378)*100,"00000")),TEXT((V2378)*100,"00000")),empty)</f>
        <v>#NAME?</v>
      </c>
      <c r="K2378" s="31" t="str">
        <f t="shared" si="231"/>
        <v/>
      </c>
      <c r="L2378" s="31" t="s">
        <v>14918</v>
      </c>
      <c r="M2378" s="31"/>
      <c r="N2378" s="33" t="e">
        <f>MOD(Rapportage!H2378-Rapportage!F2378,1)-P2378</f>
        <v>#VALUE!</v>
      </c>
      <c r="O2378" s="31" t="str">
        <f>IF(Rapportage!G2378="","",Rapportage!G2378-Rapportage!E2378)</f>
        <v/>
      </c>
      <c r="P2378" s="35" t="str">
        <f>IF(Rapportage!K2378="","",(Rapportage!K2378*60)/1440)</f>
        <v/>
      </c>
      <c r="Q2378" s="40" t="str">
        <f>IF(O2378=1,1-((Rapportage!F1567-$X$2)),"")</f>
        <v/>
      </c>
      <c r="R2378" s="40" t="str">
        <f t="shared" si="230"/>
        <v/>
      </c>
      <c r="S2378" s="35" t="str">
        <f>IF(OR(O2378=1,Rapportage!H2378&lt;$X$3),IF(Rapportage!H2378&lt;"00:01","",(Rapportage!H2378-$X$2)),"")</f>
        <v/>
      </c>
      <c r="T2378" s="36" t="str">
        <f t="shared" si="232"/>
        <v/>
      </c>
      <c r="U2378" s="41" t="str">
        <f t="shared" si="233"/>
        <v/>
      </c>
      <c r="V2378" s="36" t="str">
        <f t="shared" si="234"/>
        <v/>
      </c>
      <c r="W2378" s="36" t="str">
        <f t="shared" si="235"/>
        <v/>
      </c>
      <c r="X2378" s="31"/>
      <c r="Y2378" s="31"/>
      <c r="Z2378" s="31" t="s">
        <v>12296</v>
      </c>
      <c r="AA2378" s="31">
        <v>2377</v>
      </c>
      <c r="AB2378" s="31"/>
      <c r="AC2378" s="31"/>
      <c r="AD2378" s="31"/>
      <c r="AE2378" s="31"/>
      <c r="AF2378" s="31"/>
    </row>
    <row r="2379" spans="1:32">
      <c r="A2379" s="31" t="str">
        <f>IF((Rapportage!A2379)="","",_xlfn.CONCAT(REPT("0",4-LEN(Rapportage!A2379)),Rapportage!A2379))</f>
        <v/>
      </c>
      <c r="B2379" s="31" t="s">
        <v>7140</v>
      </c>
      <c r="C2379" s="31" t="str">
        <f>IF((Rapportage!C2379)="","",_xlfn.CONCAT(REPT("0",10-LEN(Rapportage!C2379)),Rapportage!C2379))</f>
        <v/>
      </c>
      <c r="D2379" s="31" t="s">
        <v>7141</v>
      </c>
      <c r="E2379" s="31" t="s">
        <v>19960</v>
      </c>
      <c r="F2379" s="31" t="s">
        <v>17438</v>
      </c>
      <c r="G2379" s="31" t="s">
        <v>7142</v>
      </c>
      <c r="H2379" s="31" t="s">
        <v>12297</v>
      </c>
      <c r="I2379" s="31">
        <v>1766</v>
      </c>
      <c r="J2379" s="31" t="e">
        <f ca="1">IF(($AB$2-$AA$2) &gt;= 0,IF(LEN(TEXT((V2379)*100,"00000"))=3,_xlfn.CONCAT(0,TEXT((V2379)*100,"00000")),TEXT((V2379)*100,"00000")),empty)</f>
        <v>#NAME?</v>
      </c>
      <c r="K2379" s="31" t="str">
        <f t="shared" si="231"/>
        <v/>
      </c>
      <c r="L2379" s="31" t="s">
        <v>14919</v>
      </c>
      <c r="M2379" s="31"/>
      <c r="N2379" s="33" t="e">
        <f>MOD(Rapportage!H2379-Rapportage!F2379,1)-P2379</f>
        <v>#VALUE!</v>
      </c>
      <c r="O2379" s="31" t="str">
        <f>IF(Rapportage!G2379="","",Rapportage!G2379-Rapportage!E2379)</f>
        <v/>
      </c>
      <c r="P2379" s="35" t="str">
        <f>IF(Rapportage!K2379="","",(Rapportage!K2379*60)/1440)</f>
        <v/>
      </c>
      <c r="Q2379" s="40" t="str">
        <f>IF(O2379=1,1-((Rapportage!F1568-$X$2)),"")</f>
        <v/>
      </c>
      <c r="R2379" s="40" t="str">
        <f t="shared" si="230"/>
        <v/>
      </c>
      <c r="S2379" s="35" t="str">
        <f>IF(OR(O2379=1,Rapportage!H2379&lt;$X$3),IF(Rapportage!H2379&lt;"00:01","",(Rapportage!H2379-$X$2)),"")</f>
        <v/>
      </c>
      <c r="T2379" s="36" t="str">
        <f t="shared" si="232"/>
        <v/>
      </c>
      <c r="U2379" s="41" t="str">
        <f t="shared" si="233"/>
        <v/>
      </c>
      <c r="V2379" s="36" t="str">
        <f t="shared" si="234"/>
        <v/>
      </c>
      <c r="W2379" s="36" t="str">
        <f t="shared" si="235"/>
        <v/>
      </c>
      <c r="X2379" s="31"/>
      <c r="Y2379" s="31"/>
      <c r="Z2379" s="31" t="s">
        <v>12298</v>
      </c>
      <c r="AA2379" s="31">
        <v>2378</v>
      </c>
      <c r="AB2379" s="31"/>
      <c r="AC2379" s="31"/>
      <c r="AD2379" s="31"/>
      <c r="AE2379" s="31"/>
      <c r="AF2379" s="31"/>
    </row>
    <row r="2380" spans="1:32">
      <c r="A2380" s="31" t="str">
        <f>IF((Rapportage!A2380)="","",_xlfn.CONCAT(REPT("0",4-LEN(Rapportage!A2380)),Rapportage!A2380))</f>
        <v/>
      </c>
      <c r="B2380" s="31" t="s">
        <v>7143</v>
      </c>
      <c r="C2380" s="31" t="str">
        <f>IF((Rapportage!C2380)="","",_xlfn.CONCAT(REPT("0",10-LEN(Rapportage!C2380)),Rapportage!C2380))</f>
        <v/>
      </c>
      <c r="D2380" s="31" t="s">
        <v>7144</v>
      </c>
      <c r="E2380" s="31" t="s">
        <v>19961</v>
      </c>
      <c r="F2380" s="31" t="s">
        <v>17439</v>
      </c>
      <c r="G2380" s="31" t="s">
        <v>7145</v>
      </c>
      <c r="H2380" s="31" t="s">
        <v>12299</v>
      </c>
      <c r="I2380" s="31">
        <v>1766</v>
      </c>
      <c r="J2380" s="31" t="e">
        <f ca="1">IF(($AB$2-$AA$2) &gt;= 0,IF(LEN(TEXT((V2380)*100,"00000"))=3,_xlfn.CONCAT(0,TEXT((V2380)*100,"00000")),TEXT((V2380)*100,"00000")),empty)</f>
        <v>#NAME?</v>
      </c>
      <c r="K2380" s="31" t="str">
        <f t="shared" si="231"/>
        <v/>
      </c>
      <c r="L2380" s="31" t="s">
        <v>14920</v>
      </c>
      <c r="M2380" s="31"/>
      <c r="N2380" s="33" t="e">
        <f>MOD(Rapportage!H2380-Rapportage!F2380,1)-P2380</f>
        <v>#VALUE!</v>
      </c>
      <c r="O2380" s="31" t="str">
        <f>IF(Rapportage!G2380="","",Rapportage!G2380-Rapportage!E2380)</f>
        <v/>
      </c>
      <c r="P2380" s="35" t="str">
        <f>IF(Rapportage!K2380="","",(Rapportage!K2380*60)/1440)</f>
        <v/>
      </c>
      <c r="Q2380" s="40" t="str">
        <f>IF(O2380=1,1-((Rapportage!F1569-$X$2)),"")</f>
        <v/>
      </c>
      <c r="R2380" s="40" t="str">
        <f t="shared" si="230"/>
        <v/>
      </c>
      <c r="S2380" s="35" t="str">
        <f>IF(OR(O2380=1,Rapportage!H2380&lt;$X$3),IF(Rapportage!H2380&lt;"00:01","",(Rapportage!H2380-$X$2)),"")</f>
        <v/>
      </c>
      <c r="T2380" s="36" t="str">
        <f t="shared" si="232"/>
        <v/>
      </c>
      <c r="U2380" s="41" t="str">
        <f t="shared" si="233"/>
        <v/>
      </c>
      <c r="V2380" s="36" t="str">
        <f t="shared" si="234"/>
        <v/>
      </c>
      <c r="W2380" s="36" t="str">
        <f t="shared" si="235"/>
        <v/>
      </c>
      <c r="X2380" s="31"/>
      <c r="Y2380" s="31"/>
      <c r="Z2380" s="31" t="s">
        <v>12300</v>
      </c>
      <c r="AA2380" s="31">
        <v>2379</v>
      </c>
      <c r="AB2380" s="31"/>
      <c r="AC2380" s="31"/>
      <c r="AD2380" s="31"/>
      <c r="AE2380" s="31"/>
      <c r="AF2380" s="31"/>
    </row>
    <row r="2381" spans="1:32">
      <c r="A2381" s="31" t="str">
        <f>IF((Rapportage!A2381)="","",_xlfn.CONCAT(REPT("0",4-LEN(Rapportage!A2381)),Rapportage!A2381))</f>
        <v/>
      </c>
      <c r="B2381" s="31" t="s">
        <v>7146</v>
      </c>
      <c r="C2381" s="31" t="str">
        <f>IF((Rapportage!C2381)="","",_xlfn.CONCAT(REPT("0",10-LEN(Rapportage!C2381)),Rapportage!C2381))</f>
        <v/>
      </c>
      <c r="D2381" s="31" t="s">
        <v>7147</v>
      </c>
      <c r="E2381" s="31" t="s">
        <v>19962</v>
      </c>
      <c r="F2381" s="31" t="s">
        <v>17440</v>
      </c>
      <c r="G2381" s="31" t="s">
        <v>7148</v>
      </c>
      <c r="H2381" s="31" t="s">
        <v>12301</v>
      </c>
      <c r="I2381" s="31">
        <v>1766</v>
      </c>
      <c r="J2381" s="31" t="e">
        <f ca="1">IF(($AB$2-$AA$2) &gt;= 0,IF(LEN(TEXT((V2381)*100,"00000"))=3,_xlfn.CONCAT(0,TEXT((V2381)*100,"00000")),TEXT((V2381)*100,"00000")),empty)</f>
        <v>#NAME?</v>
      </c>
      <c r="K2381" s="31" t="str">
        <f t="shared" si="231"/>
        <v/>
      </c>
      <c r="L2381" s="31" t="s">
        <v>14921</v>
      </c>
      <c r="M2381" s="31"/>
      <c r="N2381" s="33" t="e">
        <f>MOD(Rapportage!H2381-Rapportage!F2381,1)-P2381</f>
        <v>#VALUE!</v>
      </c>
      <c r="O2381" s="31" t="str">
        <f>IF(Rapportage!G2381="","",Rapportage!G2381-Rapportage!E2381)</f>
        <v/>
      </c>
      <c r="P2381" s="35" t="str">
        <f>IF(Rapportage!K2381="","",(Rapportage!K2381*60)/1440)</f>
        <v/>
      </c>
      <c r="Q2381" s="40" t="str">
        <f>IF(O2381=1,1-((Rapportage!F1570-$X$2)),"")</f>
        <v/>
      </c>
      <c r="R2381" s="40" t="str">
        <f t="shared" si="230"/>
        <v/>
      </c>
      <c r="S2381" s="35" t="str">
        <f>IF(OR(O2381=1,Rapportage!H2381&lt;$X$3),IF(Rapportage!H2381&lt;"00:01","",(Rapportage!H2381-$X$2)),"")</f>
        <v/>
      </c>
      <c r="T2381" s="36" t="str">
        <f t="shared" si="232"/>
        <v/>
      </c>
      <c r="U2381" s="41" t="str">
        <f t="shared" si="233"/>
        <v/>
      </c>
      <c r="V2381" s="36" t="str">
        <f t="shared" si="234"/>
        <v/>
      </c>
      <c r="W2381" s="36" t="str">
        <f t="shared" si="235"/>
        <v/>
      </c>
      <c r="X2381" s="31"/>
      <c r="Y2381" s="31"/>
      <c r="Z2381" s="31" t="s">
        <v>12302</v>
      </c>
      <c r="AA2381" s="31">
        <v>2380</v>
      </c>
      <c r="AB2381" s="31"/>
      <c r="AC2381" s="31"/>
      <c r="AD2381" s="31"/>
      <c r="AE2381" s="31"/>
      <c r="AF2381" s="31"/>
    </row>
    <row r="2382" spans="1:32">
      <c r="A2382" s="31" t="str">
        <f>IF((Rapportage!A2382)="","",_xlfn.CONCAT(REPT("0",4-LEN(Rapportage!A2382)),Rapportage!A2382))</f>
        <v/>
      </c>
      <c r="B2382" s="31" t="s">
        <v>7149</v>
      </c>
      <c r="C2382" s="31" t="str">
        <f>IF((Rapportage!C2382)="","",_xlfn.CONCAT(REPT("0",10-LEN(Rapportage!C2382)),Rapportage!C2382))</f>
        <v/>
      </c>
      <c r="D2382" s="31" t="s">
        <v>7150</v>
      </c>
      <c r="E2382" s="31" t="s">
        <v>19963</v>
      </c>
      <c r="F2382" s="31" t="s">
        <v>17441</v>
      </c>
      <c r="G2382" s="31" t="s">
        <v>7151</v>
      </c>
      <c r="H2382" s="31" t="s">
        <v>12303</v>
      </c>
      <c r="I2382" s="31">
        <v>1766</v>
      </c>
      <c r="J2382" s="31" t="e">
        <f ca="1">IF(($AB$2-$AA$2) &gt;= 0,IF(LEN(TEXT((V2382)*100,"00000"))=3,_xlfn.CONCAT(0,TEXT((V2382)*100,"00000")),TEXT((V2382)*100,"00000")),empty)</f>
        <v>#NAME?</v>
      </c>
      <c r="K2382" s="31" t="str">
        <f t="shared" si="231"/>
        <v/>
      </c>
      <c r="L2382" s="31" t="s">
        <v>14922</v>
      </c>
      <c r="M2382" s="31"/>
      <c r="N2382" s="33" t="e">
        <f>MOD(Rapportage!H2382-Rapportage!F2382,1)-P2382</f>
        <v>#VALUE!</v>
      </c>
      <c r="O2382" s="31" t="str">
        <f>IF(Rapportage!G2382="","",Rapportage!G2382-Rapportage!E2382)</f>
        <v/>
      </c>
      <c r="P2382" s="35" t="str">
        <f>IF(Rapportage!K2382="","",(Rapportage!K2382*60)/1440)</f>
        <v/>
      </c>
      <c r="Q2382" s="40" t="str">
        <f>IF(O2382=1,1-((Rapportage!F1571-$X$2)),"")</f>
        <v/>
      </c>
      <c r="R2382" s="40" t="str">
        <f t="shared" si="230"/>
        <v/>
      </c>
      <c r="S2382" s="35" t="str">
        <f>IF(OR(O2382=1,Rapportage!H2382&lt;$X$3),IF(Rapportage!H2382&lt;"00:01","",(Rapportage!H2382-$X$2)),"")</f>
        <v/>
      </c>
      <c r="T2382" s="36" t="str">
        <f t="shared" si="232"/>
        <v/>
      </c>
      <c r="U2382" s="41" t="str">
        <f t="shared" si="233"/>
        <v/>
      </c>
      <c r="V2382" s="36" t="str">
        <f t="shared" si="234"/>
        <v/>
      </c>
      <c r="W2382" s="36" t="str">
        <f t="shared" si="235"/>
        <v/>
      </c>
      <c r="X2382" s="31"/>
      <c r="Y2382" s="31"/>
      <c r="Z2382" s="31" t="s">
        <v>12304</v>
      </c>
      <c r="AA2382" s="31">
        <v>2381</v>
      </c>
      <c r="AB2382" s="31"/>
      <c r="AC2382" s="31"/>
      <c r="AD2382" s="31"/>
      <c r="AE2382" s="31"/>
      <c r="AF2382" s="31"/>
    </row>
    <row r="2383" spans="1:32">
      <c r="A2383" s="31" t="str">
        <f>IF((Rapportage!A2383)="","",_xlfn.CONCAT(REPT("0",4-LEN(Rapportage!A2383)),Rapportage!A2383))</f>
        <v/>
      </c>
      <c r="B2383" s="31" t="s">
        <v>7152</v>
      </c>
      <c r="C2383" s="31" t="str">
        <f>IF((Rapportage!C2383)="","",_xlfn.CONCAT(REPT("0",10-LEN(Rapportage!C2383)),Rapportage!C2383))</f>
        <v/>
      </c>
      <c r="D2383" s="31" t="s">
        <v>7153</v>
      </c>
      <c r="E2383" s="31" t="s">
        <v>19964</v>
      </c>
      <c r="F2383" s="31" t="s">
        <v>17442</v>
      </c>
      <c r="G2383" s="31" t="s">
        <v>7154</v>
      </c>
      <c r="H2383" s="31" t="s">
        <v>12305</v>
      </c>
      <c r="I2383" s="31">
        <v>1766</v>
      </c>
      <c r="J2383" s="31" t="e">
        <f ca="1">IF(($AB$2-$AA$2) &gt;= 0,IF(LEN(TEXT((V2383)*100,"00000"))=3,_xlfn.CONCAT(0,TEXT((V2383)*100,"00000")),TEXT((V2383)*100,"00000")),empty)</f>
        <v>#NAME?</v>
      </c>
      <c r="K2383" s="31" t="str">
        <f t="shared" si="231"/>
        <v/>
      </c>
      <c r="L2383" s="31" t="s">
        <v>14923</v>
      </c>
      <c r="M2383" s="31"/>
      <c r="N2383" s="33" t="e">
        <f>MOD(Rapportage!H2383-Rapportage!F2383,1)-P2383</f>
        <v>#VALUE!</v>
      </c>
      <c r="O2383" s="31" t="str">
        <f>IF(Rapportage!G2383="","",Rapportage!G2383-Rapportage!E2383)</f>
        <v/>
      </c>
      <c r="P2383" s="35" t="str">
        <f>IF(Rapportage!K2383="","",(Rapportage!K2383*60)/1440)</f>
        <v/>
      </c>
      <c r="Q2383" s="40" t="str">
        <f>IF(O2383=1,1-((Rapportage!F1572-$X$2)),"")</f>
        <v/>
      </c>
      <c r="R2383" s="40" t="str">
        <f t="shared" si="230"/>
        <v/>
      </c>
      <c r="S2383" s="35" t="str">
        <f>IF(OR(O2383=1,Rapportage!H2383&lt;$X$3),IF(Rapportage!H2383&lt;"00:01","",(Rapportage!H2383-$X$2)),"")</f>
        <v/>
      </c>
      <c r="T2383" s="36" t="str">
        <f t="shared" si="232"/>
        <v/>
      </c>
      <c r="U2383" s="41" t="str">
        <f t="shared" si="233"/>
        <v/>
      </c>
      <c r="V2383" s="36" t="str">
        <f t="shared" si="234"/>
        <v/>
      </c>
      <c r="W2383" s="36" t="str">
        <f t="shared" si="235"/>
        <v/>
      </c>
      <c r="X2383" s="31"/>
      <c r="Y2383" s="31"/>
      <c r="Z2383" s="31" t="s">
        <v>12306</v>
      </c>
      <c r="AA2383" s="31">
        <v>2382</v>
      </c>
      <c r="AB2383" s="31"/>
      <c r="AC2383" s="31"/>
      <c r="AD2383" s="31"/>
      <c r="AE2383" s="31"/>
      <c r="AF2383" s="31"/>
    </row>
    <row r="2384" spans="1:32">
      <c r="A2384" s="31" t="str">
        <f>IF((Rapportage!A2384)="","",_xlfn.CONCAT(REPT("0",4-LEN(Rapportage!A2384)),Rapportage!A2384))</f>
        <v/>
      </c>
      <c r="B2384" s="31" t="s">
        <v>7155</v>
      </c>
      <c r="C2384" s="31" t="str">
        <f>IF((Rapportage!C2384)="","",_xlfn.CONCAT(REPT("0",10-LEN(Rapportage!C2384)),Rapportage!C2384))</f>
        <v/>
      </c>
      <c r="D2384" s="31" t="s">
        <v>7156</v>
      </c>
      <c r="E2384" s="31" t="s">
        <v>19965</v>
      </c>
      <c r="F2384" s="31" t="s">
        <v>17443</v>
      </c>
      <c r="G2384" s="31" t="s">
        <v>7157</v>
      </c>
      <c r="H2384" s="31" t="s">
        <v>12307</v>
      </c>
      <c r="I2384" s="31">
        <v>1766</v>
      </c>
      <c r="J2384" s="31" t="e">
        <f ca="1">IF(($AB$2-$AA$2) &gt;= 0,IF(LEN(TEXT((V2384)*100,"00000"))=3,_xlfn.CONCAT(0,TEXT((V2384)*100,"00000")),TEXT((V2384)*100,"00000")),empty)</f>
        <v>#NAME?</v>
      </c>
      <c r="K2384" s="31" t="str">
        <f t="shared" si="231"/>
        <v/>
      </c>
      <c r="L2384" s="31" t="s">
        <v>14924</v>
      </c>
      <c r="M2384" s="31"/>
      <c r="N2384" s="33" t="e">
        <f>MOD(Rapportage!H2384-Rapportage!F2384,1)-P2384</f>
        <v>#VALUE!</v>
      </c>
      <c r="O2384" s="31" t="str">
        <f>IF(Rapportage!G2384="","",Rapportage!G2384-Rapportage!E2384)</f>
        <v/>
      </c>
      <c r="P2384" s="35" t="str">
        <f>IF(Rapportage!K2384="","",(Rapportage!K2384*60)/1440)</f>
        <v/>
      </c>
      <c r="Q2384" s="40" t="str">
        <f>IF(O2384=1,1-((Rapportage!F1573-$X$2)),"")</f>
        <v/>
      </c>
      <c r="R2384" s="40" t="str">
        <f t="shared" si="230"/>
        <v/>
      </c>
      <c r="S2384" s="35" t="str">
        <f>IF(OR(O2384=1,Rapportage!H2384&lt;$X$3),IF(Rapportage!H2384&lt;"00:01","",(Rapportage!H2384-$X$2)),"")</f>
        <v/>
      </c>
      <c r="T2384" s="36" t="str">
        <f t="shared" si="232"/>
        <v/>
      </c>
      <c r="U2384" s="41" t="str">
        <f t="shared" si="233"/>
        <v/>
      </c>
      <c r="V2384" s="36" t="str">
        <f t="shared" si="234"/>
        <v/>
      </c>
      <c r="W2384" s="36" t="str">
        <f t="shared" si="235"/>
        <v/>
      </c>
      <c r="X2384" s="31"/>
      <c r="Y2384" s="31"/>
      <c r="Z2384" s="31" t="s">
        <v>12308</v>
      </c>
      <c r="AA2384" s="31">
        <v>2383</v>
      </c>
      <c r="AB2384" s="31"/>
      <c r="AC2384" s="31"/>
      <c r="AD2384" s="31"/>
      <c r="AE2384" s="31"/>
      <c r="AF2384" s="31"/>
    </row>
    <row r="2385" spans="1:32">
      <c r="A2385" s="31" t="str">
        <f>IF((Rapportage!A2385)="","",_xlfn.CONCAT(REPT("0",4-LEN(Rapportage!A2385)),Rapportage!A2385))</f>
        <v/>
      </c>
      <c r="B2385" s="31" t="s">
        <v>7158</v>
      </c>
      <c r="C2385" s="31" t="str">
        <f>IF((Rapportage!C2385)="","",_xlfn.CONCAT(REPT("0",10-LEN(Rapportage!C2385)),Rapportage!C2385))</f>
        <v/>
      </c>
      <c r="D2385" s="31" t="s">
        <v>7159</v>
      </c>
      <c r="E2385" s="31" t="s">
        <v>19966</v>
      </c>
      <c r="F2385" s="31" t="s">
        <v>17444</v>
      </c>
      <c r="G2385" s="31" t="s">
        <v>7160</v>
      </c>
      <c r="H2385" s="31" t="s">
        <v>12309</v>
      </c>
      <c r="I2385" s="31">
        <v>1766</v>
      </c>
      <c r="J2385" s="31" t="e">
        <f ca="1">IF(($AB$2-$AA$2) &gt;= 0,IF(LEN(TEXT((V2385)*100,"00000"))=3,_xlfn.CONCAT(0,TEXT((V2385)*100,"00000")),TEXT((V2385)*100,"00000")),empty)</f>
        <v>#NAME?</v>
      </c>
      <c r="K2385" s="31" t="str">
        <f t="shared" si="231"/>
        <v/>
      </c>
      <c r="L2385" s="31" t="s">
        <v>14925</v>
      </c>
      <c r="M2385" s="31"/>
      <c r="N2385" s="33" t="e">
        <f>MOD(Rapportage!H2385-Rapportage!F2385,1)-P2385</f>
        <v>#VALUE!</v>
      </c>
      <c r="O2385" s="31" t="str">
        <f>IF(Rapportage!G2385="","",Rapportage!G2385-Rapportage!E2385)</f>
        <v/>
      </c>
      <c r="P2385" s="35" t="str">
        <f>IF(Rapportage!K2385="","",(Rapportage!K2385*60)/1440)</f>
        <v/>
      </c>
      <c r="Q2385" s="40" t="str">
        <f>IF(O2385=1,1-((Rapportage!F1574-$X$2)),"")</f>
        <v/>
      </c>
      <c r="R2385" s="40" t="str">
        <f t="shared" si="230"/>
        <v/>
      </c>
      <c r="S2385" s="35" t="str">
        <f>IF(OR(O2385=1,Rapportage!H2385&lt;$X$3),IF(Rapportage!H2385&lt;"00:01","",(Rapportage!H2385-$X$2)),"")</f>
        <v/>
      </c>
      <c r="T2385" s="36" t="str">
        <f t="shared" si="232"/>
        <v/>
      </c>
      <c r="U2385" s="41" t="str">
        <f t="shared" si="233"/>
        <v/>
      </c>
      <c r="V2385" s="36" t="str">
        <f t="shared" si="234"/>
        <v/>
      </c>
      <c r="W2385" s="36" t="str">
        <f t="shared" si="235"/>
        <v/>
      </c>
      <c r="X2385" s="31"/>
      <c r="Y2385" s="31"/>
      <c r="Z2385" s="31" t="s">
        <v>12310</v>
      </c>
      <c r="AA2385" s="31">
        <v>2384</v>
      </c>
      <c r="AB2385" s="31"/>
      <c r="AC2385" s="31"/>
      <c r="AD2385" s="31"/>
      <c r="AE2385" s="31"/>
      <c r="AF2385" s="31"/>
    </row>
    <row r="2386" spans="1:32">
      <c r="A2386" s="31" t="str">
        <f>IF((Rapportage!A2386)="","",_xlfn.CONCAT(REPT("0",4-LEN(Rapportage!A2386)),Rapportage!A2386))</f>
        <v/>
      </c>
      <c r="B2386" s="31" t="s">
        <v>7161</v>
      </c>
      <c r="C2386" s="31" t="str">
        <f>IF((Rapportage!C2386)="","",_xlfn.CONCAT(REPT("0",10-LEN(Rapportage!C2386)),Rapportage!C2386))</f>
        <v/>
      </c>
      <c r="D2386" s="31" t="s">
        <v>7162</v>
      </c>
      <c r="E2386" s="31" t="s">
        <v>19967</v>
      </c>
      <c r="F2386" s="31" t="s">
        <v>17445</v>
      </c>
      <c r="G2386" s="31" t="s">
        <v>7163</v>
      </c>
      <c r="H2386" s="31" t="s">
        <v>12311</v>
      </c>
      <c r="I2386" s="31">
        <v>1766</v>
      </c>
      <c r="J2386" s="31" t="e">
        <f ca="1">IF(($AB$2-$AA$2) &gt;= 0,IF(LEN(TEXT((V2386)*100,"00000"))=3,_xlfn.CONCAT(0,TEXT((V2386)*100,"00000")),TEXT((V2386)*100,"00000")),empty)</f>
        <v>#NAME?</v>
      </c>
      <c r="K2386" s="31" t="str">
        <f t="shared" si="231"/>
        <v/>
      </c>
      <c r="L2386" s="31" t="s">
        <v>14926</v>
      </c>
      <c r="M2386" s="31"/>
      <c r="N2386" s="33" t="e">
        <f>MOD(Rapportage!H2386-Rapportage!F2386,1)-P2386</f>
        <v>#VALUE!</v>
      </c>
      <c r="O2386" s="31" t="str">
        <f>IF(Rapportage!G2386="","",Rapportage!G2386-Rapportage!E2386)</f>
        <v/>
      </c>
      <c r="P2386" s="35" t="str">
        <f>IF(Rapportage!K2386="","",(Rapportage!K2386*60)/1440)</f>
        <v/>
      </c>
      <c r="Q2386" s="40" t="str">
        <f>IF(O2386=1,1-((Rapportage!F1575-$X$2)),"")</f>
        <v/>
      </c>
      <c r="R2386" s="40" t="str">
        <f t="shared" si="230"/>
        <v/>
      </c>
      <c r="S2386" s="35" t="str">
        <f>IF(OR(O2386=1,Rapportage!H2386&lt;$X$3),IF(Rapportage!H2386&lt;"00:01","",(Rapportage!H2386-$X$2)),"")</f>
        <v/>
      </c>
      <c r="T2386" s="36" t="str">
        <f t="shared" si="232"/>
        <v/>
      </c>
      <c r="U2386" s="41" t="str">
        <f t="shared" si="233"/>
        <v/>
      </c>
      <c r="V2386" s="36" t="str">
        <f t="shared" si="234"/>
        <v/>
      </c>
      <c r="W2386" s="36" t="str">
        <f t="shared" si="235"/>
        <v/>
      </c>
      <c r="X2386" s="31"/>
      <c r="Y2386" s="31"/>
      <c r="Z2386" s="31" t="s">
        <v>12312</v>
      </c>
      <c r="AA2386" s="31">
        <v>2385</v>
      </c>
      <c r="AB2386" s="31"/>
      <c r="AC2386" s="31"/>
      <c r="AD2386" s="31"/>
      <c r="AE2386" s="31"/>
      <c r="AF2386" s="31"/>
    </row>
    <row r="2387" spans="1:32">
      <c r="A2387" s="31" t="str">
        <f>IF((Rapportage!A2387)="","",_xlfn.CONCAT(REPT("0",4-LEN(Rapportage!A2387)),Rapportage!A2387))</f>
        <v/>
      </c>
      <c r="B2387" s="31" t="s">
        <v>7164</v>
      </c>
      <c r="C2387" s="31" t="str">
        <f>IF((Rapportage!C2387)="","",_xlfn.CONCAT(REPT("0",10-LEN(Rapportage!C2387)),Rapportage!C2387))</f>
        <v/>
      </c>
      <c r="D2387" s="31" t="s">
        <v>7165</v>
      </c>
      <c r="E2387" s="31" t="s">
        <v>19968</v>
      </c>
      <c r="F2387" s="31" t="s">
        <v>17446</v>
      </c>
      <c r="G2387" s="31" t="s">
        <v>7166</v>
      </c>
      <c r="H2387" s="31" t="s">
        <v>12313</v>
      </c>
      <c r="I2387" s="31">
        <v>1766</v>
      </c>
      <c r="J2387" s="31" t="e">
        <f ca="1">IF(($AB$2-$AA$2) &gt;= 0,IF(LEN(TEXT((V2387)*100,"00000"))=3,_xlfn.CONCAT(0,TEXT((V2387)*100,"00000")),TEXT((V2387)*100,"00000")),empty)</f>
        <v>#NAME?</v>
      </c>
      <c r="K2387" s="31" t="str">
        <f t="shared" si="231"/>
        <v/>
      </c>
      <c r="L2387" s="31" t="s">
        <v>14927</v>
      </c>
      <c r="M2387" s="31"/>
      <c r="N2387" s="33" t="e">
        <f>MOD(Rapportage!H2387-Rapportage!F2387,1)-P2387</f>
        <v>#VALUE!</v>
      </c>
      <c r="O2387" s="31" t="str">
        <f>IF(Rapportage!G2387="","",Rapportage!G2387-Rapportage!E2387)</f>
        <v/>
      </c>
      <c r="P2387" s="35" t="str">
        <f>IF(Rapportage!K2387="","",(Rapportage!K2387*60)/1440)</f>
        <v/>
      </c>
      <c r="Q2387" s="40" t="str">
        <f>IF(O2387=1,1-((Rapportage!F1576-$X$2)),"")</f>
        <v/>
      </c>
      <c r="R2387" s="40" t="str">
        <f t="shared" si="230"/>
        <v/>
      </c>
      <c r="S2387" s="35" t="str">
        <f>IF(OR(O2387=1,Rapportage!H2387&lt;$X$3),IF(Rapportage!H2387&lt;"00:01","",(Rapportage!H2387-$X$2)),"")</f>
        <v/>
      </c>
      <c r="T2387" s="36" t="str">
        <f t="shared" si="232"/>
        <v/>
      </c>
      <c r="U2387" s="41" t="str">
        <f t="shared" si="233"/>
        <v/>
      </c>
      <c r="V2387" s="36" t="str">
        <f t="shared" si="234"/>
        <v/>
      </c>
      <c r="W2387" s="36" t="str">
        <f t="shared" si="235"/>
        <v/>
      </c>
      <c r="X2387" s="31"/>
      <c r="Y2387" s="31"/>
      <c r="Z2387" s="31" t="s">
        <v>12314</v>
      </c>
      <c r="AA2387" s="31">
        <v>2386</v>
      </c>
      <c r="AB2387" s="31"/>
      <c r="AC2387" s="31"/>
      <c r="AD2387" s="31"/>
      <c r="AE2387" s="31"/>
      <c r="AF2387" s="31"/>
    </row>
    <row r="2388" spans="1:32">
      <c r="A2388" s="31" t="str">
        <f>IF((Rapportage!A2388)="","",_xlfn.CONCAT(REPT("0",4-LEN(Rapportage!A2388)),Rapportage!A2388))</f>
        <v/>
      </c>
      <c r="B2388" s="31" t="s">
        <v>7167</v>
      </c>
      <c r="C2388" s="31" t="str">
        <f>IF((Rapportage!C2388)="","",_xlfn.CONCAT(REPT("0",10-LEN(Rapportage!C2388)),Rapportage!C2388))</f>
        <v/>
      </c>
      <c r="D2388" s="31" t="s">
        <v>7168</v>
      </c>
      <c r="E2388" s="31" t="s">
        <v>19969</v>
      </c>
      <c r="F2388" s="31" t="s">
        <v>17447</v>
      </c>
      <c r="G2388" s="31" t="s">
        <v>7169</v>
      </c>
      <c r="H2388" s="31" t="s">
        <v>12315</v>
      </c>
      <c r="I2388" s="31">
        <v>1766</v>
      </c>
      <c r="J2388" s="31" t="e">
        <f ca="1">IF(($AB$2-$AA$2) &gt;= 0,IF(LEN(TEXT((V2388)*100,"00000"))=3,_xlfn.CONCAT(0,TEXT((V2388)*100,"00000")),TEXT((V2388)*100,"00000")),empty)</f>
        <v>#NAME?</v>
      </c>
      <c r="K2388" s="31" t="str">
        <f t="shared" si="231"/>
        <v/>
      </c>
      <c r="L2388" s="31" t="s">
        <v>14928</v>
      </c>
      <c r="M2388" s="31"/>
      <c r="N2388" s="33" t="e">
        <f>MOD(Rapportage!H2388-Rapportage!F2388,1)-P2388</f>
        <v>#VALUE!</v>
      </c>
      <c r="O2388" s="31" t="str">
        <f>IF(Rapportage!G2388="","",Rapportage!G2388-Rapportage!E2388)</f>
        <v/>
      </c>
      <c r="P2388" s="35" t="str">
        <f>IF(Rapportage!K2388="","",(Rapportage!K2388*60)/1440)</f>
        <v/>
      </c>
      <c r="Q2388" s="40" t="str">
        <f>IF(O2388=1,1-((Rapportage!F1577-$X$2)),"")</f>
        <v/>
      </c>
      <c r="R2388" s="40" t="str">
        <f t="shared" si="230"/>
        <v/>
      </c>
      <c r="S2388" s="35" t="str">
        <f>IF(OR(O2388=1,Rapportage!H2388&lt;$X$3),IF(Rapportage!H2388&lt;"00:01","",(Rapportage!H2388-$X$2)),"")</f>
        <v/>
      </c>
      <c r="T2388" s="36" t="str">
        <f t="shared" si="232"/>
        <v/>
      </c>
      <c r="U2388" s="41" t="str">
        <f t="shared" si="233"/>
        <v/>
      </c>
      <c r="V2388" s="36" t="str">
        <f t="shared" si="234"/>
        <v/>
      </c>
      <c r="W2388" s="36" t="str">
        <f t="shared" si="235"/>
        <v/>
      </c>
      <c r="X2388" s="31"/>
      <c r="Y2388" s="31"/>
      <c r="Z2388" s="31" t="s">
        <v>12316</v>
      </c>
      <c r="AA2388" s="31">
        <v>2387</v>
      </c>
      <c r="AB2388" s="31"/>
      <c r="AC2388" s="31"/>
      <c r="AD2388" s="31"/>
      <c r="AE2388" s="31"/>
      <c r="AF2388" s="31"/>
    </row>
    <row r="2389" spans="1:32">
      <c r="A2389" s="31" t="str">
        <f>IF((Rapportage!A2389)="","",_xlfn.CONCAT(REPT("0",4-LEN(Rapportage!A2389)),Rapportage!A2389))</f>
        <v/>
      </c>
      <c r="B2389" s="31" t="s">
        <v>7170</v>
      </c>
      <c r="C2389" s="31" t="str">
        <f>IF((Rapportage!C2389)="","",_xlfn.CONCAT(REPT("0",10-LEN(Rapportage!C2389)),Rapportage!C2389))</f>
        <v/>
      </c>
      <c r="D2389" s="31" t="s">
        <v>7171</v>
      </c>
      <c r="E2389" s="31" t="s">
        <v>19970</v>
      </c>
      <c r="F2389" s="31" t="s">
        <v>17448</v>
      </c>
      <c r="G2389" s="31" t="s">
        <v>7172</v>
      </c>
      <c r="H2389" s="31" t="s">
        <v>12317</v>
      </c>
      <c r="I2389" s="31">
        <v>1766</v>
      </c>
      <c r="J2389" s="31" t="e">
        <f ca="1">IF(($AB$2-$AA$2) &gt;= 0,IF(LEN(TEXT((V2389)*100,"00000"))=3,_xlfn.CONCAT(0,TEXT((V2389)*100,"00000")),TEXT((V2389)*100,"00000")),empty)</f>
        <v>#NAME?</v>
      </c>
      <c r="K2389" s="31" t="str">
        <f t="shared" si="231"/>
        <v/>
      </c>
      <c r="L2389" s="31" t="s">
        <v>14929</v>
      </c>
      <c r="M2389" s="31"/>
      <c r="N2389" s="33" t="e">
        <f>MOD(Rapportage!H2389-Rapportage!F2389,1)-P2389</f>
        <v>#VALUE!</v>
      </c>
      <c r="O2389" s="31" t="str">
        <f>IF(Rapportage!G2389="","",Rapportage!G2389-Rapportage!E2389)</f>
        <v/>
      </c>
      <c r="P2389" s="35" t="str">
        <f>IF(Rapportage!K2389="","",(Rapportage!K2389*60)/1440)</f>
        <v/>
      </c>
      <c r="Q2389" s="40" t="str">
        <f>IF(O2389=1,1-((Rapportage!F1578-$X$2)),"")</f>
        <v/>
      </c>
      <c r="R2389" s="40" t="str">
        <f t="shared" si="230"/>
        <v/>
      </c>
      <c r="S2389" s="35" t="str">
        <f>IF(OR(O2389=1,Rapportage!H2389&lt;$X$3),IF(Rapportage!H2389&lt;"00:01","",(Rapportage!H2389-$X$2)),"")</f>
        <v/>
      </c>
      <c r="T2389" s="36" t="str">
        <f t="shared" si="232"/>
        <v/>
      </c>
      <c r="U2389" s="41" t="str">
        <f t="shared" si="233"/>
        <v/>
      </c>
      <c r="V2389" s="36" t="str">
        <f t="shared" si="234"/>
        <v/>
      </c>
      <c r="W2389" s="36" t="str">
        <f t="shared" si="235"/>
        <v/>
      </c>
      <c r="X2389" s="31"/>
      <c r="Y2389" s="31"/>
      <c r="Z2389" s="31" t="s">
        <v>12318</v>
      </c>
      <c r="AA2389" s="31">
        <v>2388</v>
      </c>
      <c r="AB2389" s="31"/>
      <c r="AC2389" s="31"/>
      <c r="AD2389" s="31"/>
      <c r="AE2389" s="31"/>
      <c r="AF2389" s="31"/>
    </row>
    <row r="2390" spans="1:32">
      <c r="A2390" s="31" t="str">
        <f>IF((Rapportage!A2390)="","",_xlfn.CONCAT(REPT("0",4-LEN(Rapportage!A2390)),Rapportage!A2390))</f>
        <v/>
      </c>
      <c r="B2390" s="31" t="s">
        <v>7173</v>
      </c>
      <c r="C2390" s="31" t="str">
        <f>IF((Rapportage!C2390)="","",_xlfn.CONCAT(REPT("0",10-LEN(Rapportage!C2390)),Rapportage!C2390))</f>
        <v/>
      </c>
      <c r="D2390" s="31" t="s">
        <v>7174</v>
      </c>
      <c r="E2390" s="31" t="s">
        <v>19971</v>
      </c>
      <c r="F2390" s="31" t="s">
        <v>17449</v>
      </c>
      <c r="G2390" s="31" t="s">
        <v>7175</v>
      </c>
      <c r="H2390" s="31" t="s">
        <v>12319</v>
      </c>
      <c r="I2390" s="31">
        <v>1766</v>
      </c>
      <c r="J2390" s="31" t="e">
        <f ca="1">IF(($AB$2-$AA$2) &gt;= 0,IF(LEN(TEXT((V2390)*100,"00000"))=3,_xlfn.CONCAT(0,TEXT((V2390)*100,"00000")),TEXT((V2390)*100,"00000")),empty)</f>
        <v>#NAME?</v>
      </c>
      <c r="K2390" s="31" t="str">
        <f t="shared" si="231"/>
        <v/>
      </c>
      <c r="L2390" s="31" t="s">
        <v>14930</v>
      </c>
      <c r="M2390" s="31"/>
      <c r="N2390" s="33" t="e">
        <f>MOD(Rapportage!H2390-Rapportage!F2390,1)-P2390</f>
        <v>#VALUE!</v>
      </c>
      <c r="O2390" s="31" t="str">
        <f>IF(Rapportage!G2390="","",Rapportage!G2390-Rapportage!E2390)</f>
        <v/>
      </c>
      <c r="P2390" s="35" t="str">
        <f>IF(Rapportage!K2390="","",(Rapportage!K2390*60)/1440)</f>
        <v/>
      </c>
      <c r="Q2390" s="40" t="str">
        <f>IF(O2390=1,1-((Rapportage!F1579-$X$2)),"")</f>
        <v/>
      </c>
      <c r="R2390" s="40" t="str">
        <f t="shared" si="230"/>
        <v/>
      </c>
      <c r="S2390" s="35" t="str">
        <f>IF(OR(O2390=1,Rapportage!H2390&lt;$X$3),IF(Rapportage!H2390&lt;"00:01","",(Rapportage!H2390-$X$2)),"")</f>
        <v/>
      </c>
      <c r="T2390" s="36" t="str">
        <f t="shared" si="232"/>
        <v/>
      </c>
      <c r="U2390" s="41" t="str">
        <f t="shared" si="233"/>
        <v/>
      </c>
      <c r="V2390" s="36" t="str">
        <f t="shared" si="234"/>
        <v/>
      </c>
      <c r="W2390" s="36" t="str">
        <f t="shared" si="235"/>
        <v/>
      </c>
      <c r="X2390" s="31"/>
      <c r="Y2390" s="31"/>
      <c r="Z2390" s="31" t="s">
        <v>12320</v>
      </c>
      <c r="AA2390" s="31">
        <v>2389</v>
      </c>
      <c r="AB2390" s="31"/>
      <c r="AC2390" s="31"/>
      <c r="AD2390" s="31"/>
      <c r="AE2390" s="31"/>
      <c r="AF2390" s="31"/>
    </row>
    <row r="2391" spans="1:32">
      <c r="A2391" s="31" t="str">
        <f>IF((Rapportage!A2391)="","",_xlfn.CONCAT(REPT("0",4-LEN(Rapportage!A2391)),Rapportage!A2391))</f>
        <v/>
      </c>
      <c r="B2391" s="31" t="s">
        <v>7176</v>
      </c>
      <c r="C2391" s="31" t="str">
        <f>IF((Rapportage!C2391)="","",_xlfn.CONCAT(REPT("0",10-LEN(Rapportage!C2391)),Rapportage!C2391))</f>
        <v/>
      </c>
      <c r="D2391" s="31" t="s">
        <v>7177</v>
      </c>
      <c r="E2391" s="31" t="s">
        <v>19972</v>
      </c>
      <c r="F2391" s="31" t="s">
        <v>17450</v>
      </c>
      <c r="G2391" s="31" t="s">
        <v>7178</v>
      </c>
      <c r="H2391" s="31" t="s">
        <v>12321</v>
      </c>
      <c r="I2391" s="31">
        <v>1766</v>
      </c>
      <c r="J2391" s="31" t="e">
        <f ca="1">IF(($AB$2-$AA$2) &gt;= 0,IF(LEN(TEXT((V2391)*100,"00000"))=3,_xlfn.CONCAT(0,TEXT((V2391)*100,"00000")),TEXT((V2391)*100,"00000")),empty)</f>
        <v>#NAME?</v>
      </c>
      <c r="K2391" s="31" t="str">
        <f t="shared" si="231"/>
        <v/>
      </c>
      <c r="L2391" s="31" t="s">
        <v>14931</v>
      </c>
      <c r="M2391" s="31"/>
      <c r="N2391" s="33" t="e">
        <f>MOD(Rapportage!H2391-Rapportage!F2391,1)-P2391</f>
        <v>#VALUE!</v>
      </c>
      <c r="O2391" s="31" t="str">
        <f>IF(Rapportage!G2391="","",Rapportage!G2391-Rapportage!E2391)</f>
        <v/>
      </c>
      <c r="P2391" s="35" t="str">
        <f>IF(Rapportage!K2391="","",(Rapportage!K2391*60)/1440)</f>
        <v/>
      </c>
      <c r="Q2391" s="40" t="str">
        <f>IF(O2391=1,1-((Rapportage!F1580-$X$2)),"")</f>
        <v/>
      </c>
      <c r="R2391" s="40" t="str">
        <f t="shared" si="230"/>
        <v/>
      </c>
      <c r="S2391" s="35" t="str">
        <f>IF(OR(O2391=1,Rapportage!H2391&lt;$X$3),IF(Rapportage!H2391&lt;"00:01","",(Rapportage!H2391-$X$2)),"")</f>
        <v/>
      </c>
      <c r="T2391" s="36" t="str">
        <f t="shared" si="232"/>
        <v/>
      </c>
      <c r="U2391" s="41" t="str">
        <f t="shared" si="233"/>
        <v/>
      </c>
      <c r="V2391" s="36" t="str">
        <f t="shared" si="234"/>
        <v/>
      </c>
      <c r="W2391" s="36" t="str">
        <f t="shared" si="235"/>
        <v/>
      </c>
      <c r="X2391" s="31"/>
      <c r="Y2391" s="31"/>
      <c r="Z2391" s="31" t="s">
        <v>12322</v>
      </c>
      <c r="AA2391" s="31">
        <v>2390</v>
      </c>
      <c r="AB2391" s="31"/>
      <c r="AC2391" s="31"/>
      <c r="AD2391" s="31"/>
      <c r="AE2391" s="31"/>
      <c r="AF2391" s="31"/>
    </row>
    <row r="2392" spans="1:32">
      <c r="A2392" s="31" t="str">
        <f>IF((Rapportage!A2392)="","",_xlfn.CONCAT(REPT("0",4-LEN(Rapportage!A2392)),Rapportage!A2392))</f>
        <v/>
      </c>
      <c r="B2392" s="31" t="s">
        <v>7179</v>
      </c>
      <c r="C2392" s="31" t="str">
        <f>IF((Rapportage!C2392)="","",_xlfn.CONCAT(REPT("0",10-LEN(Rapportage!C2392)),Rapportage!C2392))</f>
        <v/>
      </c>
      <c r="D2392" s="31" t="s">
        <v>7180</v>
      </c>
      <c r="E2392" s="31" t="s">
        <v>19973</v>
      </c>
      <c r="F2392" s="31" t="s">
        <v>17451</v>
      </c>
      <c r="G2392" s="31" t="s">
        <v>7181</v>
      </c>
      <c r="H2392" s="31" t="s">
        <v>12323</v>
      </c>
      <c r="I2392" s="31">
        <v>1766</v>
      </c>
      <c r="J2392" s="31" t="e">
        <f ca="1">IF(($AB$2-$AA$2) &gt;= 0,IF(LEN(TEXT((V2392)*100,"00000"))=3,_xlfn.CONCAT(0,TEXT((V2392)*100,"00000")),TEXT((V2392)*100,"00000")),empty)</f>
        <v>#NAME?</v>
      </c>
      <c r="K2392" s="31" t="str">
        <f t="shared" si="231"/>
        <v/>
      </c>
      <c r="L2392" s="31" t="s">
        <v>14932</v>
      </c>
      <c r="M2392" s="31"/>
      <c r="N2392" s="33" t="e">
        <f>MOD(Rapportage!H2392-Rapportage!F2392,1)-P2392</f>
        <v>#VALUE!</v>
      </c>
      <c r="O2392" s="31" t="str">
        <f>IF(Rapportage!G2392="","",Rapportage!G2392-Rapportage!E2392)</f>
        <v/>
      </c>
      <c r="P2392" s="35" t="str">
        <f>IF(Rapportage!K2392="","",(Rapportage!K2392*60)/1440)</f>
        <v/>
      </c>
      <c r="Q2392" s="40" t="str">
        <f>IF(O2392=1,1-((Rapportage!F1581-$X$2)),"")</f>
        <v/>
      </c>
      <c r="R2392" s="40" t="str">
        <f t="shared" si="230"/>
        <v/>
      </c>
      <c r="S2392" s="35" t="str">
        <f>IF(OR(O2392=1,Rapportage!H2392&lt;$X$3),IF(Rapportage!H2392&lt;"00:01","",(Rapportage!H2392-$X$2)),"")</f>
        <v/>
      </c>
      <c r="T2392" s="36" t="str">
        <f t="shared" si="232"/>
        <v/>
      </c>
      <c r="U2392" s="41" t="str">
        <f t="shared" si="233"/>
        <v/>
      </c>
      <c r="V2392" s="36" t="str">
        <f t="shared" si="234"/>
        <v/>
      </c>
      <c r="W2392" s="36" t="str">
        <f t="shared" si="235"/>
        <v/>
      </c>
      <c r="X2392" s="31"/>
      <c r="Y2392" s="31"/>
      <c r="Z2392" s="31" t="s">
        <v>12324</v>
      </c>
      <c r="AA2392" s="31">
        <v>2391</v>
      </c>
      <c r="AB2392" s="31"/>
      <c r="AC2392" s="31"/>
      <c r="AD2392" s="31"/>
      <c r="AE2392" s="31"/>
      <c r="AF2392" s="31"/>
    </row>
    <row r="2393" spans="1:32">
      <c r="A2393" s="31" t="str">
        <f>IF((Rapportage!A2393)="","",_xlfn.CONCAT(REPT("0",4-LEN(Rapportage!A2393)),Rapportage!A2393))</f>
        <v/>
      </c>
      <c r="B2393" s="31" t="s">
        <v>7182</v>
      </c>
      <c r="C2393" s="31" t="str">
        <f>IF((Rapportage!C2393)="","",_xlfn.CONCAT(REPT("0",10-LEN(Rapportage!C2393)),Rapportage!C2393))</f>
        <v/>
      </c>
      <c r="D2393" s="31" t="s">
        <v>7183</v>
      </c>
      <c r="E2393" s="31" t="s">
        <v>19974</v>
      </c>
      <c r="F2393" s="31" t="s">
        <v>17452</v>
      </c>
      <c r="G2393" s="31" t="s">
        <v>7184</v>
      </c>
      <c r="H2393" s="31" t="s">
        <v>12325</v>
      </c>
      <c r="I2393" s="31">
        <v>1766</v>
      </c>
      <c r="J2393" s="31" t="e">
        <f ca="1">IF(($AB$2-$AA$2) &gt;= 0,IF(LEN(TEXT((V2393)*100,"00000"))=3,_xlfn.CONCAT(0,TEXT((V2393)*100,"00000")),TEXT((V2393)*100,"00000")),empty)</f>
        <v>#NAME?</v>
      </c>
      <c r="K2393" s="31" t="str">
        <f t="shared" si="231"/>
        <v/>
      </c>
      <c r="L2393" s="31" t="s">
        <v>14933</v>
      </c>
      <c r="M2393" s="31"/>
      <c r="N2393" s="33" t="e">
        <f>MOD(Rapportage!H2393-Rapportage!F2393,1)-P2393</f>
        <v>#VALUE!</v>
      </c>
      <c r="O2393" s="31" t="str">
        <f>IF(Rapportage!G2393="","",Rapportage!G2393-Rapportage!E2393)</f>
        <v/>
      </c>
      <c r="P2393" s="35" t="str">
        <f>IF(Rapportage!K2393="","",(Rapportage!K2393*60)/1440)</f>
        <v/>
      </c>
      <c r="Q2393" s="40" t="str">
        <f>IF(O2393=1,1-((Rapportage!F1582-$X$2)),"")</f>
        <v/>
      </c>
      <c r="R2393" s="40" t="str">
        <f t="shared" si="230"/>
        <v/>
      </c>
      <c r="S2393" s="35" t="str">
        <f>IF(OR(O2393=1,Rapportage!H2393&lt;$X$3),IF(Rapportage!H2393&lt;"00:01","",(Rapportage!H2393-$X$2)),"")</f>
        <v/>
      </c>
      <c r="T2393" s="36" t="str">
        <f t="shared" si="232"/>
        <v/>
      </c>
      <c r="U2393" s="41" t="str">
        <f t="shared" si="233"/>
        <v/>
      </c>
      <c r="V2393" s="36" t="str">
        <f t="shared" si="234"/>
        <v/>
      </c>
      <c r="W2393" s="36" t="str">
        <f t="shared" si="235"/>
        <v/>
      </c>
      <c r="X2393" s="31"/>
      <c r="Y2393" s="31"/>
      <c r="Z2393" s="31" t="s">
        <v>12326</v>
      </c>
      <c r="AA2393" s="31">
        <v>2392</v>
      </c>
      <c r="AB2393" s="31"/>
      <c r="AC2393" s="31"/>
      <c r="AD2393" s="31"/>
      <c r="AE2393" s="31"/>
      <c r="AF2393" s="31"/>
    </row>
    <row r="2394" spans="1:32">
      <c r="A2394" s="31" t="str">
        <f>IF((Rapportage!A2394)="","",_xlfn.CONCAT(REPT("0",4-LEN(Rapportage!A2394)),Rapportage!A2394))</f>
        <v/>
      </c>
      <c r="B2394" s="31" t="s">
        <v>7185</v>
      </c>
      <c r="C2394" s="31" t="str">
        <f>IF((Rapportage!C2394)="","",_xlfn.CONCAT(REPT("0",10-LEN(Rapportage!C2394)),Rapportage!C2394))</f>
        <v/>
      </c>
      <c r="D2394" s="31" t="s">
        <v>7186</v>
      </c>
      <c r="E2394" s="31" t="s">
        <v>19975</v>
      </c>
      <c r="F2394" s="31" t="s">
        <v>17453</v>
      </c>
      <c r="G2394" s="31" t="s">
        <v>7187</v>
      </c>
      <c r="H2394" s="31" t="s">
        <v>12327</v>
      </c>
      <c r="I2394" s="31">
        <v>1766</v>
      </c>
      <c r="J2394" s="31" t="e">
        <f ca="1">IF(($AB$2-$AA$2) &gt;= 0,IF(LEN(TEXT((V2394)*100,"00000"))=3,_xlfn.CONCAT(0,TEXT((V2394)*100,"00000")),TEXT((V2394)*100,"00000")),empty)</f>
        <v>#NAME?</v>
      </c>
      <c r="K2394" s="31" t="str">
        <f t="shared" si="231"/>
        <v/>
      </c>
      <c r="L2394" s="31" t="s">
        <v>14934</v>
      </c>
      <c r="M2394" s="31"/>
      <c r="N2394" s="33" t="e">
        <f>MOD(Rapportage!H2394-Rapportage!F2394,1)-P2394</f>
        <v>#VALUE!</v>
      </c>
      <c r="O2394" s="31" t="str">
        <f>IF(Rapportage!G2394="","",Rapportage!G2394-Rapportage!E2394)</f>
        <v/>
      </c>
      <c r="P2394" s="35" t="str">
        <f>IF(Rapportage!K2394="","",(Rapportage!K2394*60)/1440)</f>
        <v/>
      </c>
      <c r="Q2394" s="40" t="str">
        <f>IF(O2394=1,1-((Rapportage!F1583-$X$2)),"")</f>
        <v/>
      </c>
      <c r="R2394" s="40" t="str">
        <f t="shared" si="230"/>
        <v/>
      </c>
      <c r="S2394" s="35" t="str">
        <f>IF(OR(O2394=1,Rapportage!H2394&lt;$X$3),IF(Rapportage!H2394&lt;"00:01","",(Rapportage!H2394-$X$2)),"")</f>
        <v/>
      </c>
      <c r="T2394" s="36" t="str">
        <f t="shared" si="232"/>
        <v/>
      </c>
      <c r="U2394" s="41" t="str">
        <f t="shared" si="233"/>
        <v/>
      </c>
      <c r="V2394" s="36" t="str">
        <f t="shared" si="234"/>
        <v/>
      </c>
      <c r="W2394" s="36" t="str">
        <f t="shared" si="235"/>
        <v/>
      </c>
      <c r="X2394" s="31"/>
      <c r="Y2394" s="31"/>
      <c r="Z2394" s="31" t="s">
        <v>12328</v>
      </c>
      <c r="AA2394" s="31">
        <v>2393</v>
      </c>
      <c r="AB2394" s="31"/>
      <c r="AC2394" s="31"/>
      <c r="AD2394" s="31"/>
      <c r="AE2394" s="31"/>
      <c r="AF2394" s="31"/>
    </row>
    <row r="2395" spans="1:32">
      <c r="A2395" s="31" t="str">
        <f>IF((Rapportage!A2395)="","",_xlfn.CONCAT(REPT("0",4-LEN(Rapportage!A2395)),Rapportage!A2395))</f>
        <v/>
      </c>
      <c r="B2395" s="31" t="s">
        <v>7188</v>
      </c>
      <c r="C2395" s="31" t="str">
        <f>IF((Rapportage!C2395)="","",_xlfn.CONCAT(REPT("0",10-LEN(Rapportage!C2395)),Rapportage!C2395))</f>
        <v/>
      </c>
      <c r="D2395" s="31" t="s">
        <v>7189</v>
      </c>
      <c r="E2395" s="31" t="s">
        <v>19976</v>
      </c>
      <c r="F2395" s="31" t="s">
        <v>17454</v>
      </c>
      <c r="G2395" s="31" t="s">
        <v>7190</v>
      </c>
      <c r="H2395" s="31" t="s">
        <v>12329</v>
      </c>
      <c r="I2395" s="31">
        <v>1766</v>
      </c>
      <c r="J2395" s="31" t="e">
        <f ca="1">IF(($AB$2-$AA$2) &gt;= 0,IF(LEN(TEXT((V2395)*100,"00000"))=3,_xlfn.CONCAT(0,TEXT((V2395)*100,"00000")),TEXT((V2395)*100,"00000")),empty)</f>
        <v>#NAME?</v>
      </c>
      <c r="K2395" s="31" t="str">
        <f t="shared" si="231"/>
        <v/>
      </c>
      <c r="L2395" s="31" t="s">
        <v>14935</v>
      </c>
      <c r="M2395" s="31"/>
      <c r="N2395" s="33" t="e">
        <f>MOD(Rapportage!H2395-Rapportage!F2395,1)-P2395</f>
        <v>#VALUE!</v>
      </c>
      <c r="O2395" s="31" t="str">
        <f>IF(Rapportage!G2395="","",Rapportage!G2395-Rapportage!E2395)</f>
        <v/>
      </c>
      <c r="P2395" s="35" t="str">
        <f>IF(Rapportage!K2395="","",(Rapportage!K2395*60)/1440)</f>
        <v/>
      </c>
      <c r="Q2395" s="40" t="str">
        <f>IF(O2395=1,1-((Rapportage!F1584-$X$2)),"")</f>
        <v/>
      </c>
      <c r="R2395" s="40" t="str">
        <f t="shared" si="230"/>
        <v/>
      </c>
      <c r="S2395" s="35" t="str">
        <f>IF(OR(O2395=1,Rapportage!H2395&lt;$X$3),IF(Rapportage!H2395&lt;"00:01","",(Rapportage!H2395-$X$2)),"")</f>
        <v/>
      </c>
      <c r="T2395" s="36" t="str">
        <f t="shared" si="232"/>
        <v/>
      </c>
      <c r="U2395" s="41" t="str">
        <f t="shared" si="233"/>
        <v/>
      </c>
      <c r="V2395" s="36" t="str">
        <f t="shared" si="234"/>
        <v/>
      </c>
      <c r="W2395" s="36" t="str">
        <f t="shared" si="235"/>
        <v/>
      </c>
      <c r="X2395" s="31"/>
      <c r="Y2395" s="31"/>
      <c r="Z2395" s="31" t="s">
        <v>12330</v>
      </c>
      <c r="AA2395" s="31">
        <v>2394</v>
      </c>
      <c r="AB2395" s="31"/>
      <c r="AC2395" s="31"/>
      <c r="AD2395" s="31"/>
      <c r="AE2395" s="31"/>
      <c r="AF2395" s="31"/>
    </row>
    <row r="2396" spans="1:32">
      <c r="A2396" s="31" t="str">
        <f>IF((Rapportage!A2396)="","",_xlfn.CONCAT(REPT("0",4-LEN(Rapportage!A2396)),Rapportage!A2396))</f>
        <v/>
      </c>
      <c r="B2396" s="31" t="s">
        <v>7191</v>
      </c>
      <c r="C2396" s="31" t="str">
        <f>IF((Rapportage!C2396)="","",_xlfn.CONCAT(REPT("0",10-LEN(Rapportage!C2396)),Rapportage!C2396))</f>
        <v/>
      </c>
      <c r="D2396" s="31" t="s">
        <v>7192</v>
      </c>
      <c r="E2396" s="31" t="s">
        <v>19977</v>
      </c>
      <c r="F2396" s="31" t="s">
        <v>17455</v>
      </c>
      <c r="G2396" s="31" t="s">
        <v>7193</v>
      </c>
      <c r="H2396" s="31" t="s">
        <v>12331</v>
      </c>
      <c r="I2396" s="31">
        <v>1766</v>
      </c>
      <c r="J2396" s="31" t="e">
        <f ca="1">IF(($AB$2-$AA$2) &gt;= 0,IF(LEN(TEXT((V2396)*100,"00000"))=3,_xlfn.CONCAT(0,TEXT((V2396)*100,"00000")),TEXT((V2396)*100,"00000")),empty)</f>
        <v>#NAME?</v>
      </c>
      <c r="K2396" s="31" t="str">
        <f t="shared" si="231"/>
        <v/>
      </c>
      <c r="L2396" s="31" t="s">
        <v>14936</v>
      </c>
      <c r="M2396" s="31"/>
      <c r="N2396" s="33" t="e">
        <f>MOD(Rapportage!H2396-Rapportage!F2396,1)-P2396</f>
        <v>#VALUE!</v>
      </c>
      <c r="O2396" s="31" t="str">
        <f>IF(Rapportage!G2396="","",Rapportage!G2396-Rapportage!E2396)</f>
        <v/>
      </c>
      <c r="P2396" s="35" t="str">
        <f>IF(Rapportage!K2396="","",(Rapportage!K2396*60)/1440)</f>
        <v/>
      </c>
      <c r="Q2396" s="40" t="str">
        <f>IF(O2396=1,1-((Rapportage!F1585-$X$2)),"")</f>
        <v/>
      </c>
      <c r="R2396" s="40" t="str">
        <f t="shared" si="230"/>
        <v/>
      </c>
      <c r="S2396" s="35" t="str">
        <f>IF(OR(O2396=1,Rapportage!H2396&lt;$X$3),IF(Rapportage!H2396&lt;"00:01","",(Rapportage!H2396-$X$2)),"")</f>
        <v/>
      </c>
      <c r="T2396" s="36" t="str">
        <f t="shared" si="232"/>
        <v/>
      </c>
      <c r="U2396" s="41" t="str">
        <f t="shared" si="233"/>
        <v/>
      </c>
      <c r="V2396" s="36" t="str">
        <f t="shared" si="234"/>
        <v/>
      </c>
      <c r="W2396" s="36" t="str">
        <f t="shared" si="235"/>
        <v/>
      </c>
      <c r="X2396" s="31"/>
      <c r="Y2396" s="31"/>
      <c r="Z2396" s="31" t="s">
        <v>12332</v>
      </c>
      <c r="AA2396" s="31">
        <v>2395</v>
      </c>
      <c r="AB2396" s="31"/>
      <c r="AC2396" s="31"/>
      <c r="AD2396" s="31"/>
      <c r="AE2396" s="31"/>
      <c r="AF2396" s="31"/>
    </row>
    <row r="2397" spans="1:32">
      <c r="A2397" s="31" t="str">
        <f>IF((Rapportage!A2397)="","",_xlfn.CONCAT(REPT("0",4-LEN(Rapportage!A2397)),Rapportage!A2397))</f>
        <v/>
      </c>
      <c r="B2397" s="31" t="s">
        <v>7194</v>
      </c>
      <c r="C2397" s="31" t="str">
        <f>IF((Rapportage!C2397)="","",_xlfn.CONCAT(REPT("0",10-LEN(Rapportage!C2397)),Rapportage!C2397))</f>
        <v/>
      </c>
      <c r="D2397" s="31" t="s">
        <v>7195</v>
      </c>
      <c r="E2397" s="31" t="s">
        <v>19978</v>
      </c>
      <c r="F2397" s="31" t="s">
        <v>17456</v>
      </c>
      <c r="G2397" s="31" t="s">
        <v>7196</v>
      </c>
      <c r="H2397" s="31" t="s">
        <v>12333</v>
      </c>
      <c r="I2397" s="31">
        <v>1766</v>
      </c>
      <c r="J2397" s="31" t="e">
        <f ca="1">IF(($AB$2-$AA$2) &gt;= 0,IF(LEN(TEXT((V2397)*100,"00000"))=3,_xlfn.CONCAT(0,TEXT((V2397)*100,"00000")),TEXT((V2397)*100,"00000")),empty)</f>
        <v>#NAME?</v>
      </c>
      <c r="K2397" s="31" t="str">
        <f t="shared" si="231"/>
        <v/>
      </c>
      <c r="L2397" s="31" t="s">
        <v>14937</v>
      </c>
      <c r="M2397" s="31"/>
      <c r="N2397" s="33" t="e">
        <f>MOD(Rapportage!H2397-Rapportage!F2397,1)-P2397</f>
        <v>#VALUE!</v>
      </c>
      <c r="O2397" s="31" t="str">
        <f>IF(Rapportage!G2397="","",Rapportage!G2397-Rapportage!E2397)</f>
        <v/>
      </c>
      <c r="P2397" s="35" t="str">
        <f>IF(Rapportage!K2397="","",(Rapportage!K2397*60)/1440)</f>
        <v/>
      </c>
      <c r="Q2397" s="40" t="str">
        <f>IF(O2397=1,1-((Rapportage!F1586-$X$2)),"")</f>
        <v/>
      </c>
      <c r="R2397" s="40" t="str">
        <f t="shared" si="230"/>
        <v/>
      </c>
      <c r="S2397" s="35" t="str">
        <f>IF(OR(O2397=1,Rapportage!H2397&lt;$X$3),IF(Rapportage!H2397&lt;"00:01","",(Rapportage!H2397-$X$2)),"")</f>
        <v/>
      </c>
      <c r="T2397" s="36" t="str">
        <f t="shared" si="232"/>
        <v/>
      </c>
      <c r="U2397" s="41" t="str">
        <f t="shared" si="233"/>
        <v/>
      </c>
      <c r="V2397" s="36" t="str">
        <f t="shared" si="234"/>
        <v/>
      </c>
      <c r="W2397" s="36" t="str">
        <f t="shared" si="235"/>
        <v/>
      </c>
      <c r="X2397" s="31"/>
      <c r="Y2397" s="31"/>
      <c r="Z2397" s="31" t="s">
        <v>12334</v>
      </c>
      <c r="AA2397" s="31">
        <v>2396</v>
      </c>
      <c r="AB2397" s="31"/>
      <c r="AC2397" s="31"/>
      <c r="AD2397" s="31"/>
      <c r="AE2397" s="31"/>
      <c r="AF2397" s="31"/>
    </row>
    <row r="2398" spans="1:32">
      <c r="A2398" s="31" t="str">
        <f>IF((Rapportage!A2398)="","",_xlfn.CONCAT(REPT("0",4-LEN(Rapportage!A2398)),Rapportage!A2398))</f>
        <v/>
      </c>
      <c r="B2398" s="31" t="s">
        <v>7197</v>
      </c>
      <c r="C2398" s="31" t="str">
        <f>IF((Rapportage!C2398)="","",_xlfn.CONCAT(REPT("0",10-LEN(Rapportage!C2398)),Rapportage!C2398))</f>
        <v/>
      </c>
      <c r="D2398" s="31" t="s">
        <v>7198</v>
      </c>
      <c r="E2398" s="31" t="s">
        <v>19979</v>
      </c>
      <c r="F2398" s="31" t="s">
        <v>17457</v>
      </c>
      <c r="G2398" s="31" t="s">
        <v>7199</v>
      </c>
      <c r="H2398" s="31" t="s">
        <v>12335</v>
      </c>
      <c r="I2398" s="31">
        <v>1766</v>
      </c>
      <c r="J2398" s="31" t="e">
        <f ca="1">IF(($AB$2-$AA$2) &gt;= 0,IF(LEN(TEXT((V2398)*100,"00000"))=3,_xlfn.CONCAT(0,TEXT((V2398)*100,"00000")),TEXT((V2398)*100,"00000")),empty)</f>
        <v>#NAME?</v>
      </c>
      <c r="K2398" s="31" t="str">
        <f t="shared" si="231"/>
        <v/>
      </c>
      <c r="L2398" s="31" t="s">
        <v>14938</v>
      </c>
      <c r="M2398" s="31"/>
      <c r="N2398" s="33" t="e">
        <f>MOD(Rapportage!H2398-Rapportage!F2398,1)-P2398</f>
        <v>#VALUE!</v>
      </c>
      <c r="O2398" s="31" t="str">
        <f>IF(Rapportage!G2398="","",Rapportage!G2398-Rapportage!E2398)</f>
        <v/>
      </c>
      <c r="P2398" s="35" t="str">
        <f>IF(Rapportage!K2398="","",(Rapportage!K2398*60)/1440)</f>
        <v/>
      </c>
      <c r="Q2398" s="40" t="str">
        <f>IF(O2398=1,1-((Rapportage!F1587-$X$2)),"")</f>
        <v/>
      </c>
      <c r="R2398" s="40" t="str">
        <f t="shared" si="230"/>
        <v/>
      </c>
      <c r="S2398" s="35" t="str">
        <f>IF(OR(O2398=1,Rapportage!H2398&lt;$X$3),IF(Rapportage!H2398&lt;"00:01","",(Rapportage!H2398-$X$2)),"")</f>
        <v/>
      </c>
      <c r="T2398" s="36" t="str">
        <f t="shared" si="232"/>
        <v/>
      </c>
      <c r="U2398" s="41" t="str">
        <f t="shared" si="233"/>
        <v/>
      </c>
      <c r="V2398" s="36" t="str">
        <f t="shared" si="234"/>
        <v/>
      </c>
      <c r="W2398" s="36" t="str">
        <f t="shared" si="235"/>
        <v/>
      </c>
      <c r="X2398" s="31"/>
      <c r="Y2398" s="31"/>
      <c r="Z2398" s="31" t="s">
        <v>12336</v>
      </c>
      <c r="AA2398" s="31">
        <v>2397</v>
      </c>
      <c r="AB2398" s="31"/>
      <c r="AC2398" s="31"/>
      <c r="AD2398" s="31"/>
      <c r="AE2398" s="31"/>
      <c r="AF2398" s="31"/>
    </row>
    <row r="2399" spans="1:32">
      <c r="A2399" s="31" t="str">
        <f>IF((Rapportage!A2399)="","",_xlfn.CONCAT(REPT("0",4-LEN(Rapportage!A2399)),Rapportage!A2399))</f>
        <v/>
      </c>
      <c r="B2399" s="31" t="s">
        <v>7200</v>
      </c>
      <c r="C2399" s="31" t="str">
        <f>IF((Rapportage!C2399)="","",_xlfn.CONCAT(REPT("0",10-LEN(Rapportage!C2399)),Rapportage!C2399))</f>
        <v/>
      </c>
      <c r="D2399" s="31" t="s">
        <v>7201</v>
      </c>
      <c r="E2399" s="31" t="s">
        <v>19980</v>
      </c>
      <c r="F2399" s="31" t="s">
        <v>17458</v>
      </c>
      <c r="G2399" s="31" t="s">
        <v>7202</v>
      </c>
      <c r="H2399" s="31" t="s">
        <v>12337</v>
      </c>
      <c r="I2399" s="31">
        <v>1766</v>
      </c>
      <c r="J2399" s="31" t="e">
        <f ca="1">IF(($AB$2-$AA$2) &gt;= 0,IF(LEN(TEXT((V2399)*100,"00000"))=3,_xlfn.CONCAT(0,TEXT((V2399)*100,"00000")),TEXT((V2399)*100,"00000")),empty)</f>
        <v>#NAME?</v>
      </c>
      <c r="K2399" s="31" t="str">
        <f t="shared" si="231"/>
        <v/>
      </c>
      <c r="L2399" s="31" t="s">
        <v>14939</v>
      </c>
      <c r="M2399" s="31"/>
      <c r="N2399" s="33" t="e">
        <f>MOD(Rapportage!H2399-Rapportage!F2399,1)-P2399</f>
        <v>#VALUE!</v>
      </c>
      <c r="O2399" s="31" t="str">
        <f>IF(Rapportage!G2399="","",Rapportage!G2399-Rapportage!E2399)</f>
        <v/>
      </c>
      <c r="P2399" s="35" t="str">
        <f>IF(Rapportage!K2399="","",(Rapportage!K2399*60)/1440)</f>
        <v/>
      </c>
      <c r="Q2399" s="40" t="str">
        <f>IF(O2399=1,1-((Rapportage!F1588-$X$2)),"")</f>
        <v/>
      </c>
      <c r="R2399" s="40" t="str">
        <f t="shared" si="230"/>
        <v/>
      </c>
      <c r="S2399" s="35" t="str">
        <f>IF(OR(O2399=1,Rapportage!H2399&lt;$X$3),IF(Rapportage!H2399&lt;"00:01","",(Rapportage!H2399-$X$2)),"")</f>
        <v/>
      </c>
      <c r="T2399" s="36" t="str">
        <f t="shared" si="232"/>
        <v/>
      </c>
      <c r="U2399" s="41" t="str">
        <f t="shared" si="233"/>
        <v/>
      </c>
      <c r="V2399" s="36" t="str">
        <f t="shared" si="234"/>
        <v/>
      </c>
      <c r="W2399" s="36" t="str">
        <f t="shared" si="235"/>
        <v/>
      </c>
      <c r="X2399" s="31"/>
      <c r="Y2399" s="31"/>
      <c r="Z2399" s="31" t="s">
        <v>12338</v>
      </c>
      <c r="AA2399" s="31">
        <v>2398</v>
      </c>
      <c r="AB2399" s="31"/>
      <c r="AC2399" s="31"/>
      <c r="AD2399" s="31"/>
      <c r="AE2399" s="31"/>
      <c r="AF2399" s="31"/>
    </row>
    <row r="2400" spans="1:32">
      <c r="A2400" s="31" t="str">
        <f>IF((Rapportage!A2400)="","",_xlfn.CONCAT(REPT("0",4-LEN(Rapportage!A2400)),Rapportage!A2400))</f>
        <v/>
      </c>
      <c r="B2400" s="31" t="s">
        <v>7203</v>
      </c>
      <c r="C2400" s="31" t="str">
        <f>IF((Rapportage!C2400)="","",_xlfn.CONCAT(REPT("0",10-LEN(Rapportage!C2400)),Rapportage!C2400))</f>
        <v/>
      </c>
      <c r="D2400" s="31" t="s">
        <v>7204</v>
      </c>
      <c r="E2400" s="31" t="s">
        <v>19981</v>
      </c>
      <c r="F2400" s="31" t="s">
        <v>17459</v>
      </c>
      <c r="G2400" s="31" t="s">
        <v>7205</v>
      </c>
      <c r="H2400" s="31" t="s">
        <v>12339</v>
      </c>
      <c r="I2400" s="31">
        <v>1766</v>
      </c>
      <c r="J2400" s="31" t="e">
        <f ca="1">IF(($AB$2-$AA$2) &gt;= 0,IF(LEN(TEXT((V2400)*100,"00000"))=3,_xlfn.CONCAT(0,TEXT((V2400)*100,"00000")),TEXT((V2400)*100,"00000")),empty)</f>
        <v>#NAME?</v>
      </c>
      <c r="K2400" s="31" t="str">
        <f t="shared" si="231"/>
        <v/>
      </c>
      <c r="L2400" s="31" t="s">
        <v>14940</v>
      </c>
      <c r="M2400" s="31"/>
      <c r="N2400" s="33" t="e">
        <f>MOD(Rapportage!H2400-Rapportage!F2400,1)-P2400</f>
        <v>#VALUE!</v>
      </c>
      <c r="O2400" s="31" t="str">
        <f>IF(Rapportage!G2400="","",Rapportage!G2400-Rapportage!E2400)</f>
        <v/>
      </c>
      <c r="P2400" s="35" t="str">
        <f>IF(Rapportage!K2400="","",(Rapportage!K2400*60)/1440)</f>
        <v/>
      </c>
      <c r="Q2400" s="40" t="str">
        <f>IF(O2400=1,1-((Rapportage!F1589-$X$2)),"")</f>
        <v/>
      </c>
      <c r="R2400" s="40" t="str">
        <f t="shared" si="230"/>
        <v/>
      </c>
      <c r="S2400" s="35" t="str">
        <f>IF(OR(O2400=1,Rapportage!H2400&lt;$X$3),IF(Rapportage!H2400&lt;"00:01","",(Rapportage!H2400-$X$2)),"")</f>
        <v/>
      </c>
      <c r="T2400" s="36" t="str">
        <f t="shared" si="232"/>
        <v/>
      </c>
      <c r="U2400" s="41" t="str">
        <f t="shared" si="233"/>
        <v/>
      </c>
      <c r="V2400" s="36" t="str">
        <f t="shared" si="234"/>
        <v/>
      </c>
      <c r="W2400" s="36" t="str">
        <f t="shared" si="235"/>
        <v/>
      </c>
      <c r="X2400" s="31"/>
      <c r="Y2400" s="31"/>
      <c r="Z2400" s="31" t="s">
        <v>12340</v>
      </c>
      <c r="AA2400" s="31">
        <v>2399</v>
      </c>
      <c r="AB2400" s="31"/>
      <c r="AC2400" s="31"/>
      <c r="AD2400" s="31"/>
      <c r="AE2400" s="31"/>
      <c r="AF2400" s="31"/>
    </row>
    <row r="2401" spans="1:32">
      <c r="A2401" s="31" t="str">
        <f>IF((Rapportage!A2401)="","",_xlfn.CONCAT(REPT("0",4-LEN(Rapportage!A2401)),Rapportage!A2401))</f>
        <v/>
      </c>
      <c r="B2401" s="31" t="s">
        <v>7206</v>
      </c>
      <c r="C2401" s="31" t="str">
        <f>IF((Rapportage!C2401)="","",_xlfn.CONCAT(REPT("0",10-LEN(Rapportage!C2401)),Rapportage!C2401))</f>
        <v/>
      </c>
      <c r="D2401" s="31" t="s">
        <v>7207</v>
      </c>
      <c r="E2401" s="31" t="s">
        <v>19982</v>
      </c>
      <c r="F2401" s="31" t="s">
        <v>17460</v>
      </c>
      <c r="G2401" s="31" t="s">
        <v>7208</v>
      </c>
      <c r="H2401" s="31" t="s">
        <v>12341</v>
      </c>
      <c r="I2401" s="31">
        <v>1766</v>
      </c>
      <c r="J2401" s="31" t="e">
        <f ca="1">IF(($AB$2-$AA$2) &gt;= 0,IF(LEN(TEXT((V2401)*100,"00000"))=3,_xlfn.CONCAT(0,TEXT((V2401)*100,"00000")),TEXT((V2401)*100,"00000")),empty)</f>
        <v>#NAME?</v>
      </c>
      <c r="K2401" s="31" t="str">
        <f t="shared" si="231"/>
        <v/>
      </c>
      <c r="L2401" s="31" t="s">
        <v>14941</v>
      </c>
      <c r="M2401" s="31"/>
      <c r="N2401" s="33" t="e">
        <f>MOD(Rapportage!H2401-Rapportage!F2401,1)-P2401</f>
        <v>#VALUE!</v>
      </c>
      <c r="O2401" s="31" t="str">
        <f>IF(Rapportage!G2401="","",Rapportage!G2401-Rapportage!E2401)</f>
        <v/>
      </c>
      <c r="P2401" s="35" t="str">
        <f>IF(Rapportage!K2401="","",(Rapportage!K2401*60)/1440)</f>
        <v/>
      </c>
      <c r="Q2401" s="40" t="str">
        <f>IF(O2401=1,1-((Rapportage!F1590-$X$2)),"")</f>
        <v/>
      </c>
      <c r="R2401" s="40" t="str">
        <f t="shared" si="230"/>
        <v/>
      </c>
      <c r="S2401" s="35" t="str">
        <f>IF(OR(O2401=1,Rapportage!H2401&lt;$X$3),IF(Rapportage!H2401&lt;"00:01","",(Rapportage!H2401-$X$2)),"")</f>
        <v/>
      </c>
      <c r="T2401" s="36" t="str">
        <f t="shared" si="232"/>
        <v/>
      </c>
      <c r="U2401" s="41" t="str">
        <f t="shared" si="233"/>
        <v/>
      </c>
      <c r="V2401" s="36" t="str">
        <f t="shared" si="234"/>
        <v/>
      </c>
      <c r="W2401" s="36" t="str">
        <f t="shared" si="235"/>
        <v/>
      </c>
      <c r="X2401" s="31"/>
      <c r="Y2401" s="31"/>
      <c r="Z2401" s="31" t="s">
        <v>12342</v>
      </c>
      <c r="AA2401" s="31">
        <v>2400</v>
      </c>
      <c r="AB2401" s="31"/>
      <c r="AC2401" s="31"/>
      <c r="AD2401" s="31"/>
      <c r="AE2401" s="31"/>
      <c r="AF2401" s="31"/>
    </row>
    <row r="2402" spans="1:32">
      <c r="A2402" s="31" t="str">
        <f>IF((Rapportage!A2402)="","",_xlfn.CONCAT(REPT("0",4-LEN(Rapportage!A2402)),Rapportage!A2402))</f>
        <v/>
      </c>
      <c r="B2402" s="31" t="s">
        <v>7209</v>
      </c>
      <c r="C2402" s="31" t="str">
        <f>IF((Rapportage!C2402)="","",_xlfn.CONCAT(REPT("0",10-LEN(Rapportage!C2402)),Rapportage!C2402))</f>
        <v/>
      </c>
      <c r="D2402" s="31" t="s">
        <v>7210</v>
      </c>
      <c r="E2402" s="31" t="s">
        <v>19983</v>
      </c>
      <c r="F2402" s="31" t="s">
        <v>17461</v>
      </c>
      <c r="G2402" s="31" t="s">
        <v>7211</v>
      </c>
      <c r="H2402" s="31" t="s">
        <v>12343</v>
      </c>
      <c r="I2402" s="31">
        <v>1766</v>
      </c>
      <c r="J2402" s="31" t="e">
        <f ca="1">IF(($AB$2-$AA$2) &gt;= 0,IF(LEN(TEXT((V2402)*100,"00000"))=3,_xlfn.CONCAT(0,TEXT((V2402)*100,"00000")),TEXT((V2402)*100,"00000")),empty)</f>
        <v>#NAME?</v>
      </c>
      <c r="K2402" s="31" t="str">
        <f t="shared" si="231"/>
        <v/>
      </c>
      <c r="L2402" s="31" t="s">
        <v>14942</v>
      </c>
      <c r="M2402" s="31"/>
      <c r="N2402" s="33" t="e">
        <f>MOD(Rapportage!H2402-Rapportage!F2402,1)-P2402</f>
        <v>#VALUE!</v>
      </c>
      <c r="O2402" s="31" t="str">
        <f>IF(Rapportage!G2402="","",Rapportage!G2402-Rapportage!E2402)</f>
        <v/>
      </c>
      <c r="P2402" s="35" t="str">
        <f>IF(Rapportage!K2402="","",(Rapportage!K2402*60)/1440)</f>
        <v/>
      </c>
      <c r="Q2402" s="40" t="str">
        <f>IF(O2402=1,1-((Rapportage!F1591-$X$2)),"")</f>
        <v/>
      </c>
      <c r="R2402" s="40" t="str">
        <f t="shared" si="230"/>
        <v/>
      </c>
      <c r="S2402" s="35" t="str">
        <f>IF(OR(O2402=1,Rapportage!H2402&lt;$X$3),IF(Rapportage!H2402&lt;"00:01","",(Rapportage!H2402-$X$2)),"")</f>
        <v/>
      </c>
      <c r="T2402" s="36" t="str">
        <f t="shared" si="232"/>
        <v/>
      </c>
      <c r="U2402" s="41" t="str">
        <f t="shared" si="233"/>
        <v/>
      </c>
      <c r="V2402" s="36" t="str">
        <f t="shared" si="234"/>
        <v/>
      </c>
      <c r="W2402" s="36" t="str">
        <f t="shared" si="235"/>
        <v/>
      </c>
      <c r="X2402" s="31"/>
      <c r="Y2402" s="31"/>
      <c r="Z2402" s="31" t="s">
        <v>12344</v>
      </c>
      <c r="AA2402" s="31">
        <v>2401</v>
      </c>
      <c r="AB2402" s="31"/>
      <c r="AC2402" s="31"/>
      <c r="AD2402" s="31"/>
      <c r="AE2402" s="31"/>
      <c r="AF2402" s="31"/>
    </row>
    <row r="2403" spans="1:32">
      <c r="A2403" s="31" t="str">
        <f>IF((Rapportage!A2403)="","",_xlfn.CONCAT(REPT("0",4-LEN(Rapportage!A2403)),Rapportage!A2403))</f>
        <v/>
      </c>
      <c r="B2403" s="31" t="s">
        <v>7212</v>
      </c>
      <c r="C2403" s="31" t="str">
        <f>IF((Rapportage!C2403)="","",_xlfn.CONCAT(REPT("0",10-LEN(Rapportage!C2403)),Rapportage!C2403))</f>
        <v/>
      </c>
      <c r="D2403" s="31" t="s">
        <v>7213</v>
      </c>
      <c r="E2403" s="31" t="s">
        <v>19984</v>
      </c>
      <c r="F2403" s="31" t="s">
        <v>17462</v>
      </c>
      <c r="G2403" s="31" t="s">
        <v>7214</v>
      </c>
      <c r="H2403" s="31" t="s">
        <v>12345</v>
      </c>
      <c r="I2403" s="31">
        <v>1766</v>
      </c>
      <c r="J2403" s="31" t="e">
        <f ca="1">IF(($AB$2-$AA$2) &gt;= 0,IF(LEN(TEXT((V2403)*100,"00000"))=3,_xlfn.CONCAT(0,TEXT((V2403)*100,"00000")),TEXT((V2403)*100,"00000")),empty)</f>
        <v>#NAME?</v>
      </c>
      <c r="K2403" s="31" t="str">
        <f t="shared" si="231"/>
        <v/>
      </c>
      <c r="L2403" s="31" t="s">
        <v>14943</v>
      </c>
      <c r="M2403" s="31"/>
      <c r="N2403" s="33" t="e">
        <f>MOD(Rapportage!H2403-Rapportage!F2403,1)-P2403</f>
        <v>#VALUE!</v>
      </c>
      <c r="O2403" s="31" t="str">
        <f>IF(Rapportage!G2403="","",Rapportage!G2403-Rapportage!E2403)</f>
        <v/>
      </c>
      <c r="P2403" s="35" t="str">
        <f>IF(Rapportage!K2403="","",(Rapportage!K2403*60)/1440)</f>
        <v/>
      </c>
      <c r="Q2403" s="40" t="str">
        <f>IF(O2403=1,1-((Rapportage!F1592-$X$2)),"")</f>
        <v/>
      </c>
      <c r="R2403" s="40" t="str">
        <f t="shared" si="230"/>
        <v/>
      </c>
      <c r="S2403" s="35" t="str">
        <f>IF(OR(O2403=1,Rapportage!H2403&lt;$X$3),IF(Rapportage!H2403&lt;"00:01","",(Rapportage!H2403-$X$2)),"")</f>
        <v/>
      </c>
      <c r="T2403" s="36" t="str">
        <f t="shared" si="232"/>
        <v/>
      </c>
      <c r="U2403" s="41" t="str">
        <f t="shared" si="233"/>
        <v/>
      </c>
      <c r="V2403" s="36" t="str">
        <f t="shared" si="234"/>
        <v/>
      </c>
      <c r="W2403" s="36" t="str">
        <f t="shared" si="235"/>
        <v/>
      </c>
      <c r="X2403" s="31"/>
      <c r="Y2403" s="31"/>
      <c r="Z2403" s="31" t="s">
        <v>12346</v>
      </c>
      <c r="AA2403" s="31">
        <v>2402</v>
      </c>
      <c r="AB2403" s="31"/>
      <c r="AC2403" s="31"/>
      <c r="AD2403" s="31"/>
      <c r="AE2403" s="31"/>
      <c r="AF2403" s="31"/>
    </row>
    <row r="2404" spans="1:32">
      <c r="A2404" s="31" t="str">
        <f>IF((Rapportage!A2404)="","",_xlfn.CONCAT(REPT("0",4-LEN(Rapportage!A2404)),Rapportage!A2404))</f>
        <v/>
      </c>
      <c r="B2404" s="31" t="s">
        <v>7215</v>
      </c>
      <c r="C2404" s="31" t="str">
        <f>IF((Rapportage!C2404)="","",_xlfn.CONCAT(REPT("0",10-LEN(Rapportage!C2404)),Rapportage!C2404))</f>
        <v/>
      </c>
      <c r="D2404" s="31" t="s">
        <v>7216</v>
      </c>
      <c r="E2404" s="31" t="s">
        <v>19985</v>
      </c>
      <c r="F2404" s="31" t="s">
        <v>17463</v>
      </c>
      <c r="G2404" s="31" t="s">
        <v>7217</v>
      </c>
      <c r="H2404" s="31" t="s">
        <v>12347</v>
      </c>
      <c r="I2404" s="31">
        <v>1766</v>
      </c>
      <c r="J2404" s="31" t="e">
        <f ca="1">IF(($AB$2-$AA$2) &gt;= 0,IF(LEN(TEXT((V2404)*100,"00000"))=3,_xlfn.CONCAT(0,TEXT((V2404)*100,"00000")),TEXT((V2404)*100,"00000")),empty)</f>
        <v>#NAME?</v>
      </c>
      <c r="K2404" s="31" t="str">
        <f t="shared" si="231"/>
        <v/>
      </c>
      <c r="L2404" s="31" t="s">
        <v>14944</v>
      </c>
      <c r="M2404" s="31"/>
      <c r="N2404" s="33" t="e">
        <f>MOD(Rapportage!H2404-Rapportage!F2404,1)-P2404</f>
        <v>#VALUE!</v>
      </c>
      <c r="O2404" s="31" t="str">
        <f>IF(Rapportage!G2404="","",Rapportage!G2404-Rapportage!E2404)</f>
        <v/>
      </c>
      <c r="P2404" s="35" t="str">
        <f>IF(Rapportage!K2404="","",(Rapportage!K2404*60)/1440)</f>
        <v/>
      </c>
      <c r="Q2404" s="40" t="str">
        <f>IF(O2404=1,1-((Rapportage!F1593-$X$2)),"")</f>
        <v/>
      </c>
      <c r="R2404" s="40" t="str">
        <f t="shared" si="230"/>
        <v/>
      </c>
      <c r="S2404" s="35" t="str">
        <f>IF(OR(O2404=1,Rapportage!H2404&lt;$X$3),IF(Rapportage!H2404&lt;"00:01","",(Rapportage!H2404-$X$2)),"")</f>
        <v/>
      </c>
      <c r="T2404" s="36" t="str">
        <f t="shared" si="232"/>
        <v/>
      </c>
      <c r="U2404" s="41" t="str">
        <f t="shared" si="233"/>
        <v/>
      </c>
      <c r="V2404" s="36" t="str">
        <f t="shared" si="234"/>
        <v/>
      </c>
      <c r="W2404" s="36" t="str">
        <f t="shared" si="235"/>
        <v/>
      </c>
      <c r="X2404" s="31"/>
      <c r="Y2404" s="31"/>
      <c r="Z2404" s="31" t="s">
        <v>12348</v>
      </c>
      <c r="AA2404" s="31">
        <v>2403</v>
      </c>
      <c r="AB2404" s="31"/>
      <c r="AC2404" s="31"/>
      <c r="AD2404" s="31"/>
      <c r="AE2404" s="31"/>
      <c r="AF2404" s="31"/>
    </row>
    <row r="2405" spans="1:32">
      <c r="A2405" s="31" t="str">
        <f>IF((Rapportage!A2405)="","",_xlfn.CONCAT(REPT("0",4-LEN(Rapportage!A2405)),Rapportage!A2405))</f>
        <v/>
      </c>
      <c r="B2405" s="31" t="s">
        <v>7218</v>
      </c>
      <c r="C2405" s="31" t="str">
        <f>IF((Rapportage!C2405)="","",_xlfn.CONCAT(REPT("0",10-LEN(Rapportage!C2405)),Rapportage!C2405))</f>
        <v/>
      </c>
      <c r="D2405" s="31" t="s">
        <v>7219</v>
      </c>
      <c r="E2405" s="31" t="s">
        <v>19986</v>
      </c>
      <c r="F2405" s="31" t="s">
        <v>17464</v>
      </c>
      <c r="G2405" s="31" t="s">
        <v>7220</v>
      </c>
      <c r="H2405" s="31" t="s">
        <v>12349</v>
      </c>
      <c r="I2405" s="31">
        <v>1766</v>
      </c>
      <c r="J2405" s="31" t="e">
        <f ca="1">IF(($AB$2-$AA$2) &gt;= 0,IF(LEN(TEXT((V2405)*100,"00000"))=3,_xlfn.CONCAT(0,TEXT((V2405)*100,"00000")),TEXT((V2405)*100,"00000")),empty)</f>
        <v>#NAME?</v>
      </c>
      <c r="K2405" s="31" t="str">
        <f t="shared" si="231"/>
        <v/>
      </c>
      <c r="L2405" s="31" t="s">
        <v>14945</v>
      </c>
      <c r="M2405" s="31"/>
      <c r="N2405" s="33" t="e">
        <f>MOD(Rapportage!H2405-Rapportage!F2405,1)-P2405</f>
        <v>#VALUE!</v>
      </c>
      <c r="O2405" s="31" t="str">
        <f>IF(Rapportage!G2405="","",Rapportage!G2405-Rapportage!E2405)</f>
        <v/>
      </c>
      <c r="P2405" s="35" t="str">
        <f>IF(Rapportage!K2405="","",(Rapportage!K2405*60)/1440)</f>
        <v/>
      </c>
      <c r="Q2405" s="40" t="str">
        <f>IF(O2405=1,1-((Rapportage!F1594-$X$2)),"")</f>
        <v/>
      </c>
      <c r="R2405" s="40" t="str">
        <f t="shared" si="230"/>
        <v/>
      </c>
      <c r="S2405" s="35" t="str">
        <f>IF(OR(O2405=1,Rapportage!H2405&lt;$X$3),IF(Rapportage!H2405&lt;"00:01","",(Rapportage!H2405-$X$2)),"")</f>
        <v/>
      </c>
      <c r="T2405" s="36" t="str">
        <f t="shared" si="232"/>
        <v/>
      </c>
      <c r="U2405" s="41" t="str">
        <f t="shared" si="233"/>
        <v/>
      </c>
      <c r="V2405" s="36" t="str">
        <f t="shared" si="234"/>
        <v/>
      </c>
      <c r="W2405" s="36" t="str">
        <f t="shared" si="235"/>
        <v/>
      </c>
      <c r="X2405" s="31"/>
      <c r="Y2405" s="31"/>
      <c r="Z2405" s="31" t="s">
        <v>12350</v>
      </c>
      <c r="AA2405" s="31">
        <v>2404</v>
      </c>
      <c r="AB2405" s="31"/>
      <c r="AC2405" s="31"/>
      <c r="AD2405" s="31"/>
      <c r="AE2405" s="31"/>
      <c r="AF2405" s="31"/>
    </row>
    <row r="2406" spans="1:32">
      <c r="A2406" s="31" t="str">
        <f>IF((Rapportage!A2406)="","",_xlfn.CONCAT(REPT("0",4-LEN(Rapportage!A2406)),Rapportage!A2406))</f>
        <v/>
      </c>
      <c r="B2406" s="31" t="s">
        <v>7221</v>
      </c>
      <c r="C2406" s="31" t="str">
        <f>IF((Rapportage!C2406)="","",_xlfn.CONCAT(REPT("0",10-LEN(Rapportage!C2406)),Rapportage!C2406))</f>
        <v/>
      </c>
      <c r="D2406" s="31" t="s">
        <v>7222</v>
      </c>
      <c r="E2406" s="31" t="s">
        <v>19987</v>
      </c>
      <c r="F2406" s="31" t="s">
        <v>17465</v>
      </c>
      <c r="G2406" s="31" t="s">
        <v>7223</v>
      </c>
      <c r="H2406" s="31" t="s">
        <v>12351</v>
      </c>
      <c r="I2406" s="31">
        <v>1766</v>
      </c>
      <c r="J2406" s="31" t="e">
        <f ca="1">IF(($AB$2-$AA$2) &gt;= 0,IF(LEN(TEXT((V2406)*100,"00000"))=3,_xlfn.CONCAT(0,TEXT((V2406)*100,"00000")),TEXT((V2406)*100,"00000")),empty)</f>
        <v>#NAME?</v>
      </c>
      <c r="K2406" s="31" t="str">
        <f t="shared" si="231"/>
        <v/>
      </c>
      <c r="L2406" s="31" t="s">
        <v>14946</v>
      </c>
      <c r="M2406" s="31"/>
      <c r="N2406" s="33" t="e">
        <f>MOD(Rapportage!H2406-Rapportage!F2406,1)-P2406</f>
        <v>#VALUE!</v>
      </c>
      <c r="O2406" s="31" t="str">
        <f>IF(Rapportage!G2406="","",Rapportage!G2406-Rapportage!E2406)</f>
        <v/>
      </c>
      <c r="P2406" s="35" t="str">
        <f>IF(Rapportage!K2406="","",(Rapportage!K2406*60)/1440)</f>
        <v/>
      </c>
      <c r="Q2406" s="40" t="str">
        <f>IF(O2406=1,1-((Rapportage!F1595-$X$2)),"")</f>
        <v/>
      </c>
      <c r="R2406" s="40" t="str">
        <f t="shared" si="230"/>
        <v/>
      </c>
      <c r="S2406" s="35" t="str">
        <f>IF(OR(O2406=1,Rapportage!H2406&lt;$X$3),IF(Rapportage!H2406&lt;"00:01","",(Rapportage!H2406-$X$2)),"")</f>
        <v/>
      </c>
      <c r="T2406" s="36" t="str">
        <f t="shared" si="232"/>
        <v/>
      </c>
      <c r="U2406" s="41" t="str">
        <f t="shared" si="233"/>
        <v/>
      </c>
      <c r="V2406" s="36" t="str">
        <f t="shared" si="234"/>
        <v/>
      </c>
      <c r="W2406" s="36" t="str">
        <f t="shared" si="235"/>
        <v/>
      </c>
      <c r="X2406" s="31"/>
      <c r="Y2406" s="31"/>
      <c r="Z2406" s="31" t="s">
        <v>12352</v>
      </c>
      <c r="AA2406" s="31">
        <v>2405</v>
      </c>
      <c r="AB2406" s="31"/>
      <c r="AC2406" s="31"/>
      <c r="AD2406" s="31"/>
      <c r="AE2406" s="31"/>
      <c r="AF2406" s="31"/>
    </row>
    <row r="2407" spans="1:32">
      <c r="A2407" s="31" t="str">
        <f>IF((Rapportage!A2407)="","",_xlfn.CONCAT(REPT("0",4-LEN(Rapportage!A2407)),Rapportage!A2407))</f>
        <v/>
      </c>
      <c r="B2407" s="31" t="s">
        <v>7224</v>
      </c>
      <c r="C2407" s="31" t="str">
        <f>IF((Rapportage!C2407)="","",_xlfn.CONCAT(REPT("0",10-LEN(Rapportage!C2407)),Rapportage!C2407))</f>
        <v/>
      </c>
      <c r="D2407" s="31" t="s">
        <v>7225</v>
      </c>
      <c r="E2407" s="31" t="s">
        <v>19988</v>
      </c>
      <c r="F2407" s="31" t="s">
        <v>17466</v>
      </c>
      <c r="G2407" s="31" t="s">
        <v>7226</v>
      </c>
      <c r="H2407" s="31" t="s">
        <v>12353</v>
      </c>
      <c r="I2407" s="31">
        <v>1766</v>
      </c>
      <c r="J2407" s="31" t="e">
        <f ca="1">IF(($AB$2-$AA$2) &gt;= 0,IF(LEN(TEXT((V2407)*100,"00000"))=3,_xlfn.CONCAT(0,TEXT((V2407)*100,"00000")),TEXT((V2407)*100,"00000")),empty)</f>
        <v>#NAME?</v>
      </c>
      <c r="K2407" s="31" t="str">
        <f t="shared" si="231"/>
        <v/>
      </c>
      <c r="L2407" s="31" t="s">
        <v>14947</v>
      </c>
      <c r="M2407" s="31"/>
      <c r="N2407" s="33" t="e">
        <f>MOD(Rapportage!H2407-Rapportage!F2407,1)-P2407</f>
        <v>#VALUE!</v>
      </c>
      <c r="O2407" s="31" t="str">
        <f>IF(Rapportage!G2407="","",Rapportage!G2407-Rapportage!E2407)</f>
        <v/>
      </c>
      <c r="P2407" s="35" t="str">
        <f>IF(Rapportage!K2407="","",(Rapportage!K2407*60)/1440)</f>
        <v/>
      </c>
      <c r="Q2407" s="40" t="str">
        <f>IF(O2407=1,1-((Rapportage!F1596-$X$2)),"")</f>
        <v/>
      </c>
      <c r="R2407" s="40" t="str">
        <f t="shared" si="230"/>
        <v/>
      </c>
      <c r="S2407" s="35" t="str">
        <f>IF(OR(O2407=1,Rapportage!H2407&lt;$X$3),IF(Rapportage!H2407&lt;"00:01","",(Rapportage!H2407-$X$2)),"")</f>
        <v/>
      </c>
      <c r="T2407" s="36" t="str">
        <f t="shared" si="232"/>
        <v/>
      </c>
      <c r="U2407" s="41" t="str">
        <f t="shared" si="233"/>
        <v/>
      </c>
      <c r="V2407" s="36" t="str">
        <f t="shared" si="234"/>
        <v/>
      </c>
      <c r="W2407" s="36" t="str">
        <f t="shared" si="235"/>
        <v/>
      </c>
      <c r="X2407" s="31"/>
      <c r="Y2407" s="31"/>
      <c r="Z2407" s="31" t="s">
        <v>12354</v>
      </c>
      <c r="AA2407" s="31">
        <v>2406</v>
      </c>
      <c r="AB2407" s="31"/>
      <c r="AC2407" s="31"/>
      <c r="AD2407" s="31"/>
      <c r="AE2407" s="31"/>
      <c r="AF2407" s="31"/>
    </row>
    <row r="2408" spans="1:32">
      <c r="A2408" s="31" t="str">
        <f>IF((Rapportage!A2408)="","",_xlfn.CONCAT(REPT("0",4-LEN(Rapportage!A2408)),Rapportage!A2408))</f>
        <v/>
      </c>
      <c r="B2408" s="31" t="s">
        <v>7227</v>
      </c>
      <c r="C2408" s="31" t="str">
        <f>IF((Rapportage!C2408)="","",_xlfn.CONCAT(REPT("0",10-LEN(Rapportage!C2408)),Rapportage!C2408))</f>
        <v/>
      </c>
      <c r="D2408" s="31" t="s">
        <v>7228</v>
      </c>
      <c r="E2408" s="31" t="s">
        <v>19989</v>
      </c>
      <c r="F2408" s="31" t="s">
        <v>17467</v>
      </c>
      <c r="G2408" s="31" t="s">
        <v>7229</v>
      </c>
      <c r="H2408" s="31" t="s">
        <v>12355</v>
      </c>
      <c r="I2408" s="31">
        <v>1766</v>
      </c>
      <c r="J2408" s="31" t="e">
        <f ca="1">IF(($AB$2-$AA$2) &gt;= 0,IF(LEN(TEXT((V2408)*100,"00000"))=3,_xlfn.CONCAT(0,TEXT((V2408)*100,"00000")),TEXT((V2408)*100,"00000")),empty)</f>
        <v>#NAME?</v>
      </c>
      <c r="K2408" s="31" t="str">
        <f t="shared" si="231"/>
        <v/>
      </c>
      <c r="L2408" s="31" t="s">
        <v>14948</v>
      </c>
      <c r="M2408" s="31"/>
      <c r="N2408" s="33" t="e">
        <f>MOD(Rapportage!H2408-Rapportage!F2408,1)-P2408</f>
        <v>#VALUE!</v>
      </c>
      <c r="O2408" s="31" t="str">
        <f>IF(Rapportage!G2408="","",Rapportage!G2408-Rapportage!E2408)</f>
        <v/>
      </c>
      <c r="P2408" s="35" t="str">
        <f>IF(Rapportage!K2408="","",(Rapportage!K2408*60)/1440)</f>
        <v/>
      </c>
      <c r="Q2408" s="40" t="str">
        <f>IF(O2408=1,1-((Rapportage!F1597-$X$2)),"")</f>
        <v/>
      </c>
      <c r="R2408" s="40" t="str">
        <f t="shared" si="230"/>
        <v/>
      </c>
      <c r="S2408" s="35" t="str">
        <f>IF(OR(O2408=1,Rapportage!H2408&lt;$X$3),IF(Rapportage!H2408&lt;"00:01","",(Rapportage!H2408-$X$2)),"")</f>
        <v/>
      </c>
      <c r="T2408" s="36" t="str">
        <f t="shared" si="232"/>
        <v/>
      </c>
      <c r="U2408" s="41" t="str">
        <f t="shared" si="233"/>
        <v/>
      </c>
      <c r="V2408" s="36" t="str">
        <f t="shared" si="234"/>
        <v/>
      </c>
      <c r="W2408" s="36" t="str">
        <f t="shared" si="235"/>
        <v/>
      </c>
      <c r="X2408" s="31"/>
      <c r="Y2408" s="31"/>
      <c r="Z2408" s="31" t="s">
        <v>12356</v>
      </c>
      <c r="AA2408" s="31">
        <v>2407</v>
      </c>
      <c r="AB2408" s="31"/>
      <c r="AC2408" s="31"/>
      <c r="AD2408" s="31"/>
      <c r="AE2408" s="31"/>
      <c r="AF2408" s="31"/>
    </row>
    <row r="2409" spans="1:32">
      <c r="A2409" s="31" t="str">
        <f>IF((Rapportage!A2409)="","",_xlfn.CONCAT(REPT("0",4-LEN(Rapportage!A2409)),Rapportage!A2409))</f>
        <v/>
      </c>
      <c r="B2409" s="31" t="s">
        <v>7230</v>
      </c>
      <c r="C2409" s="31" t="str">
        <f>IF((Rapportage!C2409)="","",_xlfn.CONCAT(REPT("0",10-LEN(Rapportage!C2409)),Rapportage!C2409))</f>
        <v/>
      </c>
      <c r="D2409" s="31" t="s">
        <v>7231</v>
      </c>
      <c r="E2409" s="31" t="s">
        <v>19990</v>
      </c>
      <c r="F2409" s="31" t="s">
        <v>17468</v>
      </c>
      <c r="G2409" s="31" t="s">
        <v>7232</v>
      </c>
      <c r="H2409" s="31" t="s">
        <v>12357</v>
      </c>
      <c r="I2409" s="31">
        <v>1766</v>
      </c>
      <c r="J2409" s="31" t="e">
        <f ca="1">IF(($AB$2-$AA$2) &gt;= 0,IF(LEN(TEXT((V2409)*100,"00000"))=3,_xlfn.CONCAT(0,TEXT((V2409)*100,"00000")),TEXT((V2409)*100,"00000")),empty)</f>
        <v>#NAME?</v>
      </c>
      <c r="K2409" s="31" t="str">
        <f t="shared" si="231"/>
        <v/>
      </c>
      <c r="L2409" s="31" t="s">
        <v>14949</v>
      </c>
      <c r="M2409" s="31"/>
      <c r="N2409" s="33" t="e">
        <f>MOD(Rapportage!H2409-Rapportage!F2409,1)-P2409</f>
        <v>#VALUE!</v>
      </c>
      <c r="O2409" s="31" t="str">
        <f>IF(Rapportage!G2409="","",Rapportage!G2409-Rapportage!E2409)</f>
        <v/>
      </c>
      <c r="P2409" s="35" t="str">
        <f>IF(Rapportage!K2409="","",(Rapportage!K2409*60)/1440)</f>
        <v/>
      </c>
      <c r="Q2409" s="40" t="str">
        <f>IF(O2409=1,1-((Rapportage!F1598-$X$2)),"")</f>
        <v/>
      </c>
      <c r="R2409" s="40" t="str">
        <f t="shared" si="230"/>
        <v/>
      </c>
      <c r="S2409" s="35" t="str">
        <f>IF(OR(O2409=1,Rapportage!H2409&lt;$X$3),IF(Rapportage!H2409&lt;"00:01","",(Rapportage!H2409-$X$2)),"")</f>
        <v/>
      </c>
      <c r="T2409" s="36" t="str">
        <f t="shared" si="232"/>
        <v/>
      </c>
      <c r="U2409" s="41" t="str">
        <f t="shared" si="233"/>
        <v/>
      </c>
      <c r="V2409" s="36" t="str">
        <f t="shared" si="234"/>
        <v/>
      </c>
      <c r="W2409" s="36" t="str">
        <f t="shared" si="235"/>
        <v/>
      </c>
      <c r="X2409" s="31"/>
      <c r="Y2409" s="31"/>
      <c r="Z2409" s="31" t="s">
        <v>12358</v>
      </c>
      <c r="AA2409" s="31">
        <v>2408</v>
      </c>
      <c r="AB2409" s="31"/>
      <c r="AC2409" s="31"/>
      <c r="AD2409" s="31"/>
      <c r="AE2409" s="31"/>
      <c r="AF2409" s="31"/>
    </row>
    <row r="2410" spans="1:32">
      <c r="A2410" s="31" t="str">
        <f>IF((Rapportage!A2410)="","",_xlfn.CONCAT(REPT("0",4-LEN(Rapportage!A2410)),Rapportage!A2410))</f>
        <v/>
      </c>
      <c r="B2410" s="31" t="s">
        <v>7233</v>
      </c>
      <c r="C2410" s="31" t="str">
        <f>IF((Rapportage!C2410)="","",_xlfn.CONCAT(REPT("0",10-LEN(Rapportage!C2410)),Rapportage!C2410))</f>
        <v/>
      </c>
      <c r="D2410" s="31" t="s">
        <v>7234</v>
      </c>
      <c r="E2410" s="31" t="s">
        <v>19991</v>
      </c>
      <c r="F2410" s="31" t="s">
        <v>17469</v>
      </c>
      <c r="G2410" s="31" t="s">
        <v>7235</v>
      </c>
      <c r="H2410" s="31" t="s">
        <v>12359</v>
      </c>
      <c r="I2410" s="31">
        <v>1766</v>
      </c>
      <c r="J2410" s="31" t="e">
        <f ca="1">IF(($AB$2-$AA$2) &gt;= 0,IF(LEN(TEXT((V2410)*100,"00000"))=3,_xlfn.CONCAT(0,TEXT((V2410)*100,"00000")),TEXT((V2410)*100,"00000")),empty)</f>
        <v>#NAME?</v>
      </c>
      <c r="K2410" s="31" t="str">
        <f t="shared" si="231"/>
        <v/>
      </c>
      <c r="L2410" s="31" t="s">
        <v>14950</v>
      </c>
      <c r="M2410" s="31"/>
      <c r="N2410" s="33" t="e">
        <f>MOD(Rapportage!H2410-Rapportage!F2410,1)-P2410</f>
        <v>#VALUE!</v>
      </c>
      <c r="O2410" s="31" t="str">
        <f>IF(Rapportage!G2410="","",Rapportage!G2410-Rapportage!E2410)</f>
        <v/>
      </c>
      <c r="P2410" s="35" t="str">
        <f>IF(Rapportage!K2410="","",(Rapportage!K2410*60)/1440)</f>
        <v/>
      </c>
      <c r="Q2410" s="40" t="str">
        <f>IF(O2410=1,1-((Rapportage!F1599-$X$2)),"")</f>
        <v/>
      </c>
      <c r="R2410" s="40" t="str">
        <f t="shared" si="230"/>
        <v/>
      </c>
      <c r="S2410" s="35" t="str">
        <f>IF(OR(O2410=1,Rapportage!H2410&lt;$X$3),IF(Rapportage!H2410&lt;"00:01","",(Rapportage!H2410-$X$2)),"")</f>
        <v/>
      </c>
      <c r="T2410" s="36" t="str">
        <f t="shared" si="232"/>
        <v/>
      </c>
      <c r="U2410" s="41" t="str">
        <f t="shared" si="233"/>
        <v/>
      </c>
      <c r="V2410" s="36" t="str">
        <f t="shared" si="234"/>
        <v/>
      </c>
      <c r="W2410" s="36" t="str">
        <f t="shared" si="235"/>
        <v/>
      </c>
      <c r="X2410" s="31"/>
      <c r="Y2410" s="31"/>
      <c r="Z2410" s="31" t="s">
        <v>12360</v>
      </c>
      <c r="AA2410" s="31">
        <v>2409</v>
      </c>
      <c r="AB2410" s="31"/>
      <c r="AC2410" s="31"/>
      <c r="AD2410" s="31"/>
      <c r="AE2410" s="31"/>
      <c r="AF2410" s="31"/>
    </row>
    <row r="2411" spans="1:32">
      <c r="A2411" s="31" t="str">
        <f>IF((Rapportage!A2411)="","",_xlfn.CONCAT(REPT("0",4-LEN(Rapportage!A2411)),Rapportage!A2411))</f>
        <v/>
      </c>
      <c r="B2411" s="31" t="s">
        <v>7236</v>
      </c>
      <c r="C2411" s="31" t="str">
        <f>IF((Rapportage!C2411)="","",_xlfn.CONCAT(REPT("0",10-LEN(Rapportage!C2411)),Rapportage!C2411))</f>
        <v/>
      </c>
      <c r="D2411" s="31" t="s">
        <v>7237</v>
      </c>
      <c r="E2411" s="31" t="s">
        <v>19992</v>
      </c>
      <c r="F2411" s="31" t="s">
        <v>17470</v>
      </c>
      <c r="G2411" s="31" t="s">
        <v>7238</v>
      </c>
      <c r="H2411" s="31" t="s">
        <v>12361</v>
      </c>
      <c r="I2411" s="31">
        <v>1766</v>
      </c>
      <c r="J2411" s="31" t="e">
        <f ca="1">IF(($AB$2-$AA$2) &gt;= 0,IF(LEN(TEXT((V2411)*100,"00000"))=3,_xlfn.CONCAT(0,TEXT((V2411)*100,"00000")),TEXT((V2411)*100,"00000")),empty)</f>
        <v>#NAME?</v>
      </c>
      <c r="K2411" s="31" t="str">
        <f t="shared" si="231"/>
        <v/>
      </c>
      <c r="L2411" s="31" t="s">
        <v>14951</v>
      </c>
      <c r="M2411" s="31"/>
      <c r="N2411" s="33" t="e">
        <f>MOD(Rapportage!H2411-Rapportage!F2411,1)-P2411</f>
        <v>#VALUE!</v>
      </c>
      <c r="O2411" s="31" t="str">
        <f>IF(Rapportage!G2411="","",Rapportage!G2411-Rapportage!E2411)</f>
        <v/>
      </c>
      <c r="P2411" s="35" t="str">
        <f>IF(Rapportage!K2411="","",(Rapportage!K2411*60)/1440)</f>
        <v/>
      </c>
      <c r="Q2411" s="40" t="str">
        <f>IF(O2411=1,1-((Rapportage!F1600-$X$2)),"")</f>
        <v/>
      </c>
      <c r="R2411" s="40" t="str">
        <f t="shared" si="230"/>
        <v/>
      </c>
      <c r="S2411" s="35" t="str">
        <f>IF(OR(O2411=1,Rapportage!H2411&lt;$X$3),IF(Rapportage!H2411&lt;"00:01","",(Rapportage!H2411-$X$2)),"")</f>
        <v/>
      </c>
      <c r="T2411" s="36" t="str">
        <f t="shared" si="232"/>
        <v/>
      </c>
      <c r="U2411" s="41" t="str">
        <f t="shared" si="233"/>
        <v/>
      </c>
      <c r="V2411" s="36" t="str">
        <f t="shared" si="234"/>
        <v/>
      </c>
      <c r="W2411" s="36" t="str">
        <f t="shared" si="235"/>
        <v/>
      </c>
      <c r="X2411" s="31"/>
      <c r="Y2411" s="31"/>
      <c r="Z2411" s="31" t="s">
        <v>12362</v>
      </c>
      <c r="AA2411" s="31">
        <v>2410</v>
      </c>
      <c r="AB2411" s="31"/>
      <c r="AC2411" s="31"/>
      <c r="AD2411" s="31"/>
      <c r="AE2411" s="31"/>
      <c r="AF2411" s="31"/>
    </row>
    <row r="2412" spans="1:32">
      <c r="A2412" s="31" t="str">
        <f>IF((Rapportage!A2412)="","",_xlfn.CONCAT(REPT("0",4-LEN(Rapportage!A2412)),Rapportage!A2412))</f>
        <v/>
      </c>
      <c r="B2412" s="31" t="s">
        <v>7239</v>
      </c>
      <c r="C2412" s="31" t="str">
        <f>IF((Rapportage!C2412)="","",_xlfn.CONCAT(REPT("0",10-LEN(Rapportage!C2412)),Rapportage!C2412))</f>
        <v/>
      </c>
      <c r="D2412" s="31" t="s">
        <v>7240</v>
      </c>
      <c r="E2412" s="31" t="s">
        <v>19993</v>
      </c>
      <c r="F2412" s="31" t="s">
        <v>17471</v>
      </c>
      <c r="G2412" s="31" t="s">
        <v>7241</v>
      </c>
      <c r="H2412" s="31" t="s">
        <v>12363</v>
      </c>
      <c r="I2412" s="31">
        <v>1766</v>
      </c>
      <c r="J2412" s="31" t="e">
        <f ca="1">IF(($AB$2-$AA$2) &gt;= 0,IF(LEN(TEXT((V2412)*100,"00000"))=3,_xlfn.CONCAT(0,TEXT((V2412)*100,"00000")),TEXT((V2412)*100,"00000")),empty)</f>
        <v>#NAME?</v>
      </c>
      <c r="K2412" s="31" t="str">
        <f t="shared" si="231"/>
        <v/>
      </c>
      <c r="L2412" s="31" t="s">
        <v>14952</v>
      </c>
      <c r="M2412" s="31"/>
      <c r="N2412" s="33" t="e">
        <f>MOD(Rapportage!H2412-Rapportage!F2412,1)-P2412</f>
        <v>#VALUE!</v>
      </c>
      <c r="O2412" s="31" t="str">
        <f>IF(Rapportage!G2412="","",Rapportage!G2412-Rapportage!E2412)</f>
        <v/>
      </c>
      <c r="P2412" s="35" t="str">
        <f>IF(Rapportage!K2412="","",(Rapportage!K2412*60)/1440)</f>
        <v/>
      </c>
      <c r="Q2412" s="40" t="str">
        <f>IF(O2412=1,1-((Rapportage!F1601-$X$2)),"")</f>
        <v/>
      </c>
      <c r="R2412" s="40" t="str">
        <f t="shared" si="230"/>
        <v/>
      </c>
      <c r="S2412" s="35" t="str">
        <f>IF(OR(O2412=1,Rapportage!H2412&lt;$X$3),IF(Rapportage!H2412&lt;"00:01","",(Rapportage!H2412-$X$2)),"")</f>
        <v/>
      </c>
      <c r="T2412" s="36" t="str">
        <f t="shared" si="232"/>
        <v/>
      </c>
      <c r="U2412" s="41" t="str">
        <f t="shared" si="233"/>
        <v/>
      </c>
      <c r="V2412" s="36" t="str">
        <f t="shared" si="234"/>
        <v/>
      </c>
      <c r="W2412" s="36" t="str">
        <f t="shared" si="235"/>
        <v/>
      </c>
      <c r="X2412" s="31"/>
      <c r="Y2412" s="31"/>
      <c r="Z2412" s="31" t="s">
        <v>12364</v>
      </c>
      <c r="AA2412" s="31">
        <v>2411</v>
      </c>
      <c r="AB2412" s="31"/>
      <c r="AC2412" s="31"/>
      <c r="AD2412" s="31"/>
      <c r="AE2412" s="31"/>
      <c r="AF2412" s="31"/>
    </row>
    <row r="2413" spans="1:32">
      <c r="A2413" s="31" t="str">
        <f>IF((Rapportage!A2413)="","",_xlfn.CONCAT(REPT("0",4-LEN(Rapportage!A2413)),Rapportage!A2413))</f>
        <v/>
      </c>
      <c r="B2413" s="31" t="s">
        <v>7242</v>
      </c>
      <c r="C2413" s="31" t="str">
        <f>IF((Rapportage!C2413)="","",_xlfn.CONCAT(REPT("0",10-LEN(Rapportage!C2413)),Rapportage!C2413))</f>
        <v/>
      </c>
      <c r="D2413" s="31" t="s">
        <v>7243</v>
      </c>
      <c r="E2413" s="31" t="s">
        <v>19994</v>
      </c>
      <c r="F2413" s="31" t="s">
        <v>17472</v>
      </c>
      <c r="G2413" s="31" t="s">
        <v>7244</v>
      </c>
      <c r="H2413" s="31" t="s">
        <v>12365</v>
      </c>
      <c r="I2413" s="31">
        <v>1766</v>
      </c>
      <c r="J2413" s="31" t="e">
        <f ca="1">IF(($AB$2-$AA$2) &gt;= 0,IF(LEN(TEXT((V2413)*100,"00000"))=3,_xlfn.CONCAT(0,TEXT((V2413)*100,"00000")),TEXT((V2413)*100,"00000")),empty)</f>
        <v>#NAME?</v>
      </c>
      <c r="K2413" s="31" t="str">
        <f t="shared" si="231"/>
        <v/>
      </c>
      <c r="L2413" s="31" t="s">
        <v>14953</v>
      </c>
      <c r="M2413" s="31"/>
      <c r="N2413" s="33" t="e">
        <f>MOD(Rapportage!H2413-Rapportage!F2413,1)-P2413</f>
        <v>#VALUE!</v>
      </c>
      <c r="O2413" s="31" t="str">
        <f>IF(Rapportage!G2413="","",Rapportage!G2413-Rapportage!E2413)</f>
        <v/>
      </c>
      <c r="P2413" s="35" t="str">
        <f>IF(Rapportage!K2413="","",(Rapportage!K2413*60)/1440)</f>
        <v/>
      </c>
      <c r="Q2413" s="40" t="str">
        <f>IF(O2413=1,1-((Rapportage!F1602-$X$2)),"")</f>
        <v/>
      </c>
      <c r="R2413" s="40" t="str">
        <f t="shared" si="230"/>
        <v/>
      </c>
      <c r="S2413" s="35" t="str">
        <f>IF(OR(O2413=1,Rapportage!H2413&lt;$X$3),IF(Rapportage!H2413&lt;"00:01","",(Rapportage!H2413-$X$2)),"")</f>
        <v/>
      </c>
      <c r="T2413" s="36" t="str">
        <f t="shared" si="232"/>
        <v/>
      </c>
      <c r="U2413" s="41" t="str">
        <f t="shared" si="233"/>
        <v/>
      </c>
      <c r="V2413" s="36" t="str">
        <f t="shared" si="234"/>
        <v/>
      </c>
      <c r="W2413" s="36" t="str">
        <f t="shared" si="235"/>
        <v/>
      </c>
      <c r="X2413" s="31"/>
      <c r="Y2413" s="31"/>
      <c r="Z2413" s="31" t="s">
        <v>12366</v>
      </c>
      <c r="AA2413" s="31">
        <v>2412</v>
      </c>
      <c r="AB2413" s="31"/>
      <c r="AC2413" s="31"/>
      <c r="AD2413" s="31"/>
      <c r="AE2413" s="31"/>
      <c r="AF2413" s="31"/>
    </row>
    <row r="2414" spans="1:32">
      <c r="A2414" s="31" t="str">
        <f>IF((Rapportage!A2414)="","",_xlfn.CONCAT(REPT("0",4-LEN(Rapportage!A2414)),Rapportage!A2414))</f>
        <v/>
      </c>
      <c r="B2414" s="31" t="s">
        <v>7245</v>
      </c>
      <c r="C2414" s="31" t="str">
        <f>IF((Rapportage!C2414)="","",_xlfn.CONCAT(REPT("0",10-LEN(Rapportage!C2414)),Rapportage!C2414))</f>
        <v/>
      </c>
      <c r="D2414" s="31" t="s">
        <v>7246</v>
      </c>
      <c r="E2414" s="31" t="s">
        <v>19995</v>
      </c>
      <c r="F2414" s="31" t="s">
        <v>17473</v>
      </c>
      <c r="G2414" s="31" t="s">
        <v>7247</v>
      </c>
      <c r="H2414" s="31" t="s">
        <v>12367</v>
      </c>
      <c r="I2414" s="31">
        <v>1766</v>
      </c>
      <c r="J2414" s="31" t="e">
        <f ca="1">IF(($AB$2-$AA$2) &gt;= 0,IF(LEN(TEXT((V2414)*100,"00000"))=3,_xlfn.CONCAT(0,TEXT((V2414)*100,"00000")),TEXT((V2414)*100,"00000")),empty)</f>
        <v>#NAME?</v>
      </c>
      <c r="K2414" s="31" t="str">
        <f t="shared" si="231"/>
        <v/>
      </c>
      <c r="L2414" s="31" t="s">
        <v>14954</v>
      </c>
      <c r="M2414" s="31"/>
      <c r="N2414" s="33" t="e">
        <f>MOD(Rapportage!H2414-Rapportage!F2414,1)-P2414</f>
        <v>#VALUE!</v>
      </c>
      <c r="O2414" s="31" t="str">
        <f>IF(Rapportage!G2414="","",Rapportage!G2414-Rapportage!E2414)</f>
        <v/>
      </c>
      <c r="P2414" s="35" t="str">
        <f>IF(Rapportage!K2414="","",(Rapportage!K2414*60)/1440)</f>
        <v/>
      </c>
      <c r="Q2414" s="40" t="str">
        <f>IF(O2414=1,1-((Rapportage!F1603-$X$2)),"")</f>
        <v/>
      </c>
      <c r="R2414" s="40" t="str">
        <f t="shared" si="230"/>
        <v/>
      </c>
      <c r="S2414" s="35" t="str">
        <f>IF(OR(O2414=1,Rapportage!H2414&lt;$X$3),IF(Rapportage!H2414&lt;"00:01","",(Rapportage!H2414-$X$2)),"")</f>
        <v/>
      </c>
      <c r="T2414" s="36" t="str">
        <f t="shared" si="232"/>
        <v/>
      </c>
      <c r="U2414" s="41" t="str">
        <f t="shared" si="233"/>
        <v/>
      </c>
      <c r="V2414" s="36" t="str">
        <f t="shared" si="234"/>
        <v/>
      </c>
      <c r="W2414" s="36" t="str">
        <f t="shared" si="235"/>
        <v/>
      </c>
      <c r="X2414" s="31"/>
      <c r="Y2414" s="31"/>
      <c r="Z2414" s="31" t="s">
        <v>12368</v>
      </c>
      <c r="AA2414" s="31">
        <v>2413</v>
      </c>
      <c r="AB2414" s="31"/>
      <c r="AC2414" s="31"/>
      <c r="AD2414" s="31"/>
      <c r="AE2414" s="31"/>
      <c r="AF2414" s="31"/>
    </row>
    <row r="2415" spans="1:32">
      <c r="A2415" s="31" t="str">
        <f>IF((Rapportage!A2415)="","",_xlfn.CONCAT(REPT("0",4-LEN(Rapportage!A2415)),Rapportage!A2415))</f>
        <v/>
      </c>
      <c r="B2415" s="31" t="s">
        <v>7248</v>
      </c>
      <c r="C2415" s="31" t="str">
        <f>IF((Rapportage!C2415)="","",_xlfn.CONCAT(REPT("0",10-LEN(Rapportage!C2415)),Rapportage!C2415))</f>
        <v/>
      </c>
      <c r="D2415" s="31" t="s">
        <v>7249</v>
      </c>
      <c r="E2415" s="31" t="s">
        <v>19996</v>
      </c>
      <c r="F2415" s="31" t="s">
        <v>17474</v>
      </c>
      <c r="G2415" s="31" t="s">
        <v>7250</v>
      </c>
      <c r="H2415" s="31" t="s">
        <v>12369</v>
      </c>
      <c r="I2415" s="31">
        <v>1766</v>
      </c>
      <c r="J2415" s="31" t="e">
        <f ca="1">IF(($AB$2-$AA$2) &gt;= 0,IF(LEN(TEXT((V2415)*100,"00000"))=3,_xlfn.CONCAT(0,TEXT((V2415)*100,"00000")),TEXT((V2415)*100,"00000")),empty)</f>
        <v>#NAME?</v>
      </c>
      <c r="K2415" s="31" t="str">
        <f t="shared" si="231"/>
        <v/>
      </c>
      <c r="L2415" s="31" t="s">
        <v>14955</v>
      </c>
      <c r="M2415" s="31"/>
      <c r="N2415" s="33" t="e">
        <f>MOD(Rapportage!H2415-Rapportage!F2415,1)-P2415</f>
        <v>#VALUE!</v>
      </c>
      <c r="O2415" s="31" t="str">
        <f>IF(Rapportage!G2415="","",Rapportage!G2415-Rapportage!E2415)</f>
        <v/>
      </c>
      <c r="P2415" s="35" t="str">
        <f>IF(Rapportage!K2415="","",(Rapportage!K2415*60)/1440)</f>
        <v/>
      </c>
      <c r="Q2415" s="40" t="str">
        <f>IF(O2415=1,1-((Rapportage!F1604-$X$2)),"")</f>
        <v/>
      </c>
      <c r="R2415" s="40" t="str">
        <f t="shared" si="230"/>
        <v/>
      </c>
      <c r="S2415" s="35" t="str">
        <f>IF(OR(O2415=1,Rapportage!H2415&lt;$X$3),IF(Rapportage!H2415&lt;"00:01","",(Rapportage!H2415-$X$2)),"")</f>
        <v/>
      </c>
      <c r="T2415" s="36" t="str">
        <f t="shared" si="232"/>
        <v/>
      </c>
      <c r="U2415" s="41" t="str">
        <f t="shared" si="233"/>
        <v/>
      </c>
      <c r="V2415" s="36" t="str">
        <f t="shared" si="234"/>
        <v/>
      </c>
      <c r="W2415" s="36" t="str">
        <f t="shared" si="235"/>
        <v/>
      </c>
      <c r="X2415" s="31"/>
      <c r="Y2415" s="31"/>
      <c r="Z2415" s="31" t="s">
        <v>12370</v>
      </c>
      <c r="AA2415" s="31">
        <v>2414</v>
      </c>
      <c r="AB2415" s="31"/>
      <c r="AC2415" s="31"/>
      <c r="AD2415" s="31"/>
      <c r="AE2415" s="31"/>
      <c r="AF2415" s="31"/>
    </row>
    <row r="2416" spans="1:32">
      <c r="A2416" s="31" t="str">
        <f>IF((Rapportage!A2416)="","",_xlfn.CONCAT(REPT("0",4-LEN(Rapportage!A2416)),Rapportage!A2416))</f>
        <v/>
      </c>
      <c r="B2416" s="31" t="s">
        <v>7251</v>
      </c>
      <c r="C2416" s="31" t="str">
        <f>IF((Rapportage!C2416)="","",_xlfn.CONCAT(REPT("0",10-LEN(Rapportage!C2416)),Rapportage!C2416))</f>
        <v/>
      </c>
      <c r="D2416" s="31" t="s">
        <v>7252</v>
      </c>
      <c r="E2416" s="31" t="s">
        <v>19997</v>
      </c>
      <c r="F2416" s="31" t="s">
        <v>17475</v>
      </c>
      <c r="G2416" s="31" t="s">
        <v>7253</v>
      </c>
      <c r="H2416" s="31" t="s">
        <v>12371</v>
      </c>
      <c r="I2416" s="31">
        <v>1766</v>
      </c>
      <c r="J2416" s="31" t="e">
        <f ca="1">IF(($AB$2-$AA$2) &gt;= 0,IF(LEN(TEXT((V2416)*100,"00000"))=3,_xlfn.CONCAT(0,TEXT((V2416)*100,"00000")),TEXT((V2416)*100,"00000")),empty)</f>
        <v>#NAME?</v>
      </c>
      <c r="K2416" s="31" t="str">
        <f t="shared" si="231"/>
        <v/>
      </c>
      <c r="L2416" s="31" t="s">
        <v>14956</v>
      </c>
      <c r="M2416" s="31"/>
      <c r="N2416" s="33" t="e">
        <f>MOD(Rapportage!H2416-Rapportage!F2416,1)-P2416</f>
        <v>#VALUE!</v>
      </c>
      <c r="O2416" s="31" t="str">
        <f>IF(Rapportage!G2416="","",Rapportage!G2416-Rapportage!E2416)</f>
        <v/>
      </c>
      <c r="P2416" s="35" t="str">
        <f>IF(Rapportage!K2416="","",(Rapportage!K2416*60)/1440)</f>
        <v/>
      </c>
      <c r="Q2416" s="40" t="str">
        <f>IF(O2416=1,1-((Rapportage!F1605-$X$2)),"")</f>
        <v/>
      </c>
      <c r="R2416" s="40" t="str">
        <f t="shared" si="230"/>
        <v/>
      </c>
      <c r="S2416" s="35" t="str">
        <f>IF(OR(O2416=1,Rapportage!H2416&lt;$X$3),IF(Rapportage!H2416&lt;"00:01","",(Rapportage!H2416-$X$2)),"")</f>
        <v/>
      </c>
      <c r="T2416" s="36" t="str">
        <f t="shared" si="232"/>
        <v/>
      </c>
      <c r="U2416" s="41" t="str">
        <f t="shared" si="233"/>
        <v/>
      </c>
      <c r="V2416" s="36" t="str">
        <f t="shared" si="234"/>
        <v/>
      </c>
      <c r="W2416" s="36" t="str">
        <f t="shared" si="235"/>
        <v/>
      </c>
      <c r="X2416" s="31"/>
      <c r="Y2416" s="31"/>
      <c r="Z2416" s="31" t="s">
        <v>12372</v>
      </c>
      <c r="AA2416" s="31">
        <v>2415</v>
      </c>
      <c r="AB2416" s="31"/>
      <c r="AC2416" s="31"/>
      <c r="AD2416" s="31"/>
      <c r="AE2416" s="31"/>
      <c r="AF2416" s="31"/>
    </row>
    <row r="2417" spans="1:32">
      <c r="A2417" s="31" t="str">
        <f>IF((Rapportage!A2417)="","",_xlfn.CONCAT(REPT("0",4-LEN(Rapportage!A2417)),Rapportage!A2417))</f>
        <v/>
      </c>
      <c r="B2417" s="31" t="s">
        <v>7254</v>
      </c>
      <c r="C2417" s="31" t="str">
        <f>IF((Rapportage!C2417)="","",_xlfn.CONCAT(REPT("0",10-LEN(Rapportage!C2417)),Rapportage!C2417))</f>
        <v/>
      </c>
      <c r="D2417" s="31" t="s">
        <v>7255</v>
      </c>
      <c r="E2417" s="31" t="s">
        <v>19998</v>
      </c>
      <c r="F2417" s="31" t="s">
        <v>17476</v>
      </c>
      <c r="G2417" s="31" t="s">
        <v>7256</v>
      </c>
      <c r="H2417" s="31" t="s">
        <v>12373</v>
      </c>
      <c r="I2417" s="31">
        <v>1766</v>
      </c>
      <c r="J2417" s="31" t="e">
        <f ca="1">IF(($AB$2-$AA$2) &gt;= 0,IF(LEN(TEXT((V2417)*100,"00000"))=3,_xlfn.CONCAT(0,TEXT((V2417)*100,"00000")),TEXT((V2417)*100,"00000")),empty)</f>
        <v>#NAME?</v>
      </c>
      <c r="K2417" s="31" t="str">
        <f t="shared" si="231"/>
        <v/>
      </c>
      <c r="L2417" s="31" t="s">
        <v>14957</v>
      </c>
      <c r="M2417" s="31"/>
      <c r="N2417" s="33" t="e">
        <f>MOD(Rapportage!H2417-Rapportage!F2417,1)-P2417</f>
        <v>#VALUE!</v>
      </c>
      <c r="O2417" s="31" t="str">
        <f>IF(Rapportage!G2417="","",Rapportage!G2417-Rapportage!E2417)</f>
        <v/>
      </c>
      <c r="P2417" s="35" t="str">
        <f>IF(Rapportage!K2417="","",(Rapportage!K2417*60)/1440)</f>
        <v/>
      </c>
      <c r="Q2417" s="40" t="str">
        <f>IF(O2417=1,1-((Rapportage!F1606-$X$2)),"")</f>
        <v/>
      </c>
      <c r="R2417" s="40" t="str">
        <f t="shared" si="230"/>
        <v/>
      </c>
      <c r="S2417" s="35" t="str">
        <f>IF(OR(O2417=1,Rapportage!H2417&lt;$X$3),IF(Rapportage!H2417&lt;"00:01","",(Rapportage!H2417-$X$2)),"")</f>
        <v/>
      </c>
      <c r="T2417" s="36" t="str">
        <f t="shared" si="232"/>
        <v/>
      </c>
      <c r="U2417" s="41" t="str">
        <f t="shared" si="233"/>
        <v/>
      </c>
      <c r="V2417" s="36" t="str">
        <f t="shared" si="234"/>
        <v/>
      </c>
      <c r="W2417" s="36" t="str">
        <f t="shared" si="235"/>
        <v/>
      </c>
      <c r="X2417" s="31"/>
      <c r="Y2417" s="31"/>
      <c r="Z2417" s="31" t="s">
        <v>12374</v>
      </c>
      <c r="AA2417" s="31">
        <v>2416</v>
      </c>
      <c r="AB2417" s="31"/>
      <c r="AC2417" s="31"/>
      <c r="AD2417" s="31"/>
      <c r="AE2417" s="31"/>
      <c r="AF2417" s="31"/>
    </row>
    <row r="2418" spans="1:32">
      <c r="A2418" s="31" t="str">
        <f>IF((Rapportage!A2418)="","",_xlfn.CONCAT(REPT("0",4-LEN(Rapportage!A2418)),Rapportage!A2418))</f>
        <v/>
      </c>
      <c r="B2418" s="31" t="s">
        <v>7257</v>
      </c>
      <c r="C2418" s="31" t="str">
        <f>IF((Rapportage!C2418)="","",_xlfn.CONCAT(REPT("0",10-LEN(Rapportage!C2418)),Rapportage!C2418))</f>
        <v/>
      </c>
      <c r="D2418" s="31" t="s">
        <v>7258</v>
      </c>
      <c r="E2418" s="31" t="s">
        <v>19999</v>
      </c>
      <c r="F2418" s="31" t="s">
        <v>17477</v>
      </c>
      <c r="G2418" s="31" t="s">
        <v>7259</v>
      </c>
      <c r="H2418" s="31" t="s">
        <v>12375</v>
      </c>
      <c r="I2418" s="31">
        <v>1766</v>
      </c>
      <c r="J2418" s="31" t="e">
        <f ca="1">IF(($AB$2-$AA$2) &gt;= 0,IF(LEN(TEXT((V2418)*100,"00000"))=3,_xlfn.CONCAT(0,TEXT((V2418)*100,"00000")),TEXT((V2418)*100,"00000")),empty)</f>
        <v>#NAME?</v>
      </c>
      <c r="K2418" s="31" t="str">
        <f t="shared" si="231"/>
        <v/>
      </c>
      <c r="L2418" s="31" t="s">
        <v>14958</v>
      </c>
      <c r="M2418" s="31"/>
      <c r="N2418" s="33" t="e">
        <f>MOD(Rapportage!H2418-Rapportage!F2418,1)-P2418</f>
        <v>#VALUE!</v>
      </c>
      <c r="O2418" s="31" t="str">
        <f>IF(Rapportage!G2418="","",Rapportage!G2418-Rapportage!E2418)</f>
        <v/>
      </c>
      <c r="P2418" s="35" t="str">
        <f>IF(Rapportage!K2418="","",(Rapportage!K2418*60)/1440)</f>
        <v/>
      </c>
      <c r="Q2418" s="40" t="str">
        <f>IF(O2418=1,1-((Rapportage!F1607-$X$2)),"")</f>
        <v/>
      </c>
      <c r="R2418" s="40" t="str">
        <f t="shared" si="230"/>
        <v/>
      </c>
      <c r="S2418" s="35" t="str">
        <f>IF(OR(O2418=1,Rapportage!H2418&lt;$X$3),IF(Rapportage!H2418&lt;"00:01","",(Rapportage!H2418-$X$2)),"")</f>
        <v/>
      </c>
      <c r="T2418" s="36" t="str">
        <f t="shared" si="232"/>
        <v/>
      </c>
      <c r="U2418" s="41" t="str">
        <f t="shared" si="233"/>
        <v/>
      </c>
      <c r="V2418" s="36" t="str">
        <f t="shared" si="234"/>
        <v/>
      </c>
      <c r="W2418" s="36" t="str">
        <f t="shared" si="235"/>
        <v/>
      </c>
      <c r="X2418" s="31"/>
      <c r="Y2418" s="31"/>
      <c r="Z2418" s="31" t="s">
        <v>12376</v>
      </c>
      <c r="AA2418" s="31">
        <v>2417</v>
      </c>
      <c r="AB2418" s="31"/>
      <c r="AC2418" s="31"/>
      <c r="AD2418" s="31"/>
      <c r="AE2418" s="31"/>
      <c r="AF2418" s="31"/>
    </row>
    <row r="2419" spans="1:32">
      <c r="A2419" s="31" t="str">
        <f>IF((Rapportage!A2419)="","",_xlfn.CONCAT(REPT("0",4-LEN(Rapportage!A2419)),Rapportage!A2419))</f>
        <v/>
      </c>
      <c r="B2419" s="31" t="s">
        <v>7260</v>
      </c>
      <c r="C2419" s="31" t="str">
        <f>IF((Rapportage!C2419)="","",_xlfn.CONCAT(REPT("0",10-LEN(Rapportage!C2419)),Rapportage!C2419))</f>
        <v/>
      </c>
      <c r="D2419" s="31" t="s">
        <v>7261</v>
      </c>
      <c r="E2419" s="31" t="s">
        <v>20000</v>
      </c>
      <c r="F2419" s="31" t="s">
        <v>17478</v>
      </c>
      <c r="G2419" s="31" t="s">
        <v>7262</v>
      </c>
      <c r="H2419" s="31" t="s">
        <v>12377</v>
      </c>
      <c r="I2419" s="31">
        <v>1766</v>
      </c>
      <c r="J2419" s="31" t="e">
        <f ca="1">IF(($AB$2-$AA$2) &gt;= 0,IF(LEN(TEXT((V2419)*100,"00000"))=3,_xlfn.CONCAT(0,TEXT((V2419)*100,"00000")),TEXT((V2419)*100,"00000")),empty)</f>
        <v>#NAME?</v>
      </c>
      <c r="K2419" s="31" t="str">
        <f t="shared" si="231"/>
        <v/>
      </c>
      <c r="L2419" s="31" t="s">
        <v>14959</v>
      </c>
      <c r="M2419" s="31"/>
      <c r="N2419" s="33" t="e">
        <f>MOD(Rapportage!H2419-Rapportage!F2419,1)-P2419</f>
        <v>#VALUE!</v>
      </c>
      <c r="O2419" s="31" t="str">
        <f>IF(Rapportage!G2419="","",Rapportage!G2419-Rapportage!E2419)</f>
        <v/>
      </c>
      <c r="P2419" s="35" t="str">
        <f>IF(Rapportage!K2419="","",(Rapportage!K2419*60)/1440)</f>
        <v/>
      </c>
      <c r="Q2419" s="40" t="str">
        <f>IF(O2419=1,1-((Rapportage!F1608-$X$2)),"")</f>
        <v/>
      </c>
      <c r="R2419" s="40" t="str">
        <f t="shared" si="230"/>
        <v/>
      </c>
      <c r="S2419" s="35" t="str">
        <f>IF(OR(O2419=1,Rapportage!H2419&lt;$X$3),IF(Rapportage!H2419&lt;"00:01","",(Rapportage!H2419-$X$2)),"")</f>
        <v/>
      </c>
      <c r="T2419" s="36" t="str">
        <f t="shared" si="232"/>
        <v/>
      </c>
      <c r="U2419" s="41" t="str">
        <f t="shared" si="233"/>
        <v/>
      </c>
      <c r="V2419" s="36" t="str">
        <f t="shared" si="234"/>
        <v/>
      </c>
      <c r="W2419" s="36" t="str">
        <f t="shared" si="235"/>
        <v/>
      </c>
      <c r="X2419" s="31"/>
      <c r="Y2419" s="31"/>
      <c r="Z2419" s="31" t="s">
        <v>12378</v>
      </c>
      <c r="AA2419" s="31">
        <v>2418</v>
      </c>
      <c r="AB2419" s="31"/>
      <c r="AC2419" s="31"/>
      <c r="AD2419" s="31"/>
      <c r="AE2419" s="31"/>
      <c r="AF2419" s="31"/>
    </row>
    <row r="2420" spans="1:32">
      <c r="A2420" s="31" t="str">
        <f>IF((Rapportage!A2420)="","",_xlfn.CONCAT(REPT("0",4-LEN(Rapportage!A2420)),Rapportage!A2420))</f>
        <v/>
      </c>
      <c r="B2420" s="31" t="s">
        <v>7263</v>
      </c>
      <c r="C2420" s="31" t="str">
        <f>IF((Rapportage!C2420)="","",_xlfn.CONCAT(REPT("0",10-LEN(Rapportage!C2420)),Rapportage!C2420))</f>
        <v/>
      </c>
      <c r="D2420" s="31" t="s">
        <v>7264</v>
      </c>
      <c r="E2420" s="31" t="s">
        <v>20001</v>
      </c>
      <c r="F2420" s="31" t="s">
        <v>17479</v>
      </c>
      <c r="G2420" s="31" t="s">
        <v>7265</v>
      </c>
      <c r="H2420" s="31" t="s">
        <v>12379</v>
      </c>
      <c r="I2420" s="31">
        <v>1766</v>
      </c>
      <c r="J2420" s="31" t="e">
        <f ca="1">IF(($AB$2-$AA$2) &gt;= 0,IF(LEN(TEXT((V2420)*100,"00000"))=3,_xlfn.CONCAT(0,TEXT((V2420)*100,"00000")),TEXT((V2420)*100,"00000")),empty)</f>
        <v>#NAME?</v>
      </c>
      <c r="K2420" s="31" t="str">
        <f t="shared" si="231"/>
        <v/>
      </c>
      <c r="L2420" s="31" t="s">
        <v>14960</v>
      </c>
      <c r="M2420" s="31"/>
      <c r="N2420" s="33" t="e">
        <f>MOD(Rapportage!H2420-Rapportage!F2420,1)-P2420</f>
        <v>#VALUE!</v>
      </c>
      <c r="O2420" s="31" t="str">
        <f>IF(Rapportage!G2420="","",Rapportage!G2420-Rapportage!E2420)</f>
        <v/>
      </c>
      <c r="P2420" s="35" t="str">
        <f>IF(Rapportage!K2420="","",(Rapportage!K2420*60)/1440)</f>
        <v/>
      </c>
      <c r="Q2420" s="40" t="str">
        <f>IF(O2420=1,1-((Rapportage!F1609-$X$2)),"")</f>
        <v/>
      </c>
      <c r="R2420" s="40" t="str">
        <f t="shared" si="230"/>
        <v/>
      </c>
      <c r="S2420" s="35" t="str">
        <f>IF(OR(O2420=1,Rapportage!H2420&lt;$X$3),IF(Rapportage!H2420&lt;"00:01","",(Rapportage!H2420-$X$2)),"")</f>
        <v/>
      </c>
      <c r="T2420" s="36" t="str">
        <f t="shared" si="232"/>
        <v/>
      </c>
      <c r="U2420" s="41" t="str">
        <f t="shared" si="233"/>
        <v/>
      </c>
      <c r="V2420" s="36" t="str">
        <f t="shared" si="234"/>
        <v/>
      </c>
      <c r="W2420" s="36" t="str">
        <f t="shared" si="235"/>
        <v/>
      </c>
      <c r="X2420" s="31"/>
      <c r="Y2420" s="31"/>
      <c r="Z2420" s="31" t="s">
        <v>12380</v>
      </c>
      <c r="AA2420" s="31">
        <v>2419</v>
      </c>
      <c r="AB2420" s="31"/>
      <c r="AC2420" s="31"/>
      <c r="AD2420" s="31"/>
      <c r="AE2420" s="31"/>
      <c r="AF2420" s="31"/>
    </row>
    <row r="2421" spans="1:32">
      <c r="A2421" s="31" t="str">
        <f>IF((Rapportage!A2421)="","",_xlfn.CONCAT(REPT("0",4-LEN(Rapportage!A2421)),Rapportage!A2421))</f>
        <v/>
      </c>
      <c r="B2421" s="31" t="s">
        <v>7266</v>
      </c>
      <c r="C2421" s="31" t="str">
        <f>IF((Rapportage!C2421)="","",_xlfn.CONCAT(REPT("0",10-LEN(Rapportage!C2421)),Rapportage!C2421))</f>
        <v/>
      </c>
      <c r="D2421" s="31" t="s">
        <v>7267</v>
      </c>
      <c r="E2421" s="31" t="s">
        <v>20002</v>
      </c>
      <c r="F2421" s="31" t="s">
        <v>17480</v>
      </c>
      <c r="G2421" s="31" t="s">
        <v>7268</v>
      </c>
      <c r="H2421" s="31" t="s">
        <v>12381</v>
      </c>
      <c r="I2421" s="31">
        <v>1766</v>
      </c>
      <c r="J2421" s="31" t="e">
        <f ca="1">IF(($AB$2-$AA$2) &gt;= 0,IF(LEN(TEXT((V2421)*100,"00000"))=3,_xlfn.CONCAT(0,TEXT((V2421)*100,"00000")),TEXT((V2421)*100,"00000")),empty)</f>
        <v>#NAME?</v>
      </c>
      <c r="K2421" s="31" t="str">
        <f t="shared" si="231"/>
        <v/>
      </c>
      <c r="L2421" s="31" t="s">
        <v>14961</v>
      </c>
      <c r="M2421" s="31"/>
      <c r="N2421" s="33" t="e">
        <f>MOD(Rapportage!H2421-Rapportage!F2421,1)-P2421</f>
        <v>#VALUE!</v>
      </c>
      <c r="O2421" s="31" t="str">
        <f>IF(Rapportage!G2421="","",Rapportage!G2421-Rapportage!E2421)</f>
        <v/>
      </c>
      <c r="P2421" s="35" t="str">
        <f>IF(Rapportage!K2421="","",(Rapportage!K2421*60)/1440)</f>
        <v/>
      </c>
      <c r="Q2421" s="40" t="str">
        <f>IF(O2421=1,1-((Rapportage!F1610-$X$2)),"")</f>
        <v/>
      </c>
      <c r="R2421" s="40" t="str">
        <f t="shared" si="230"/>
        <v/>
      </c>
      <c r="S2421" s="35" t="str">
        <f>IF(OR(O2421=1,Rapportage!H2421&lt;$X$3),IF(Rapportage!H2421&lt;"00:01","",(Rapportage!H2421-$X$2)),"")</f>
        <v/>
      </c>
      <c r="T2421" s="36" t="str">
        <f t="shared" si="232"/>
        <v/>
      </c>
      <c r="U2421" s="41" t="str">
        <f t="shared" si="233"/>
        <v/>
      </c>
      <c r="V2421" s="36" t="str">
        <f t="shared" si="234"/>
        <v/>
      </c>
      <c r="W2421" s="36" t="str">
        <f t="shared" si="235"/>
        <v/>
      </c>
      <c r="X2421" s="31"/>
      <c r="Y2421" s="31"/>
      <c r="Z2421" s="31" t="s">
        <v>12382</v>
      </c>
      <c r="AA2421" s="31">
        <v>2420</v>
      </c>
      <c r="AB2421" s="31"/>
      <c r="AC2421" s="31"/>
      <c r="AD2421" s="31"/>
      <c r="AE2421" s="31"/>
      <c r="AF2421" s="31"/>
    </row>
    <row r="2422" spans="1:32">
      <c r="A2422" s="31" t="str">
        <f>IF((Rapportage!A2422)="","",_xlfn.CONCAT(REPT("0",4-LEN(Rapportage!A2422)),Rapportage!A2422))</f>
        <v/>
      </c>
      <c r="B2422" s="31" t="s">
        <v>7269</v>
      </c>
      <c r="C2422" s="31" t="str">
        <f>IF((Rapportage!C2422)="","",_xlfn.CONCAT(REPT("0",10-LEN(Rapportage!C2422)),Rapportage!C2422))</f>
        <v/>
      </c>
      <c r="D2422" s="31" t="s">
        <v>7270</v>
      </c>
      <c r="E2422" s="31" t="s">
        <v>20003</v>
      </c>
      <c r="F2422" s="31" t="s">
        <v>17481</v>
      </c>
      <c r="G2422" s="31" t="s">
        <v>7271</v>
      </c>
      <c r="H2422" s="31" t="s">
        <v>12383</v>
      </c>
      <c r="I2422" s="31">
        <v>1766</v>
      </c>
      <c r="J2422" s="31" t="e">
        <f ca="1">IF(($AB$2-$AA$2) &gt;= 0,IF(LEN(TEXT((V2422)*100,"00000"))=3,_xlfn.CONCAT(0,TEXT((V2422)*100,"00000")),TEXT((V2422)*100,"00000")),empty)</f>
        <v>#NAME?</v>
      </c>
      <c r="K2422" s="31" t="str">
        <f t="shared" si="231"/>
        <v/>
      </c>
      <c r="L2422" s="31" t="s">
        <v>14962</v>
      </c>
      <c r="M2422" s="31"/>
      <c r="N2422" s="33" t="e">
        <f>MOD(Rapportage!H2422-Rapportage!F2422,1)-P2422</f>
        <v>#VALUE!</v>
      </c>
      <c r="O2422" s="31" t="str">
        <f>IF(Rapportage!G2422="","",Rapportage!G2422-Rapportage!E2422)</f>
        <v/>
      </c>
      <c r="P2422" s="35" t="str">
        <f>IF(Rapportage!K2422="","",(Rapportage!K2422*60)/1440)</f>
        <v/>
      </c>
      <c r="Q2422" s="40" t="str">
        <f>IF(O2422=1,1-((Rapportage!F1611-$X$2)),"")</f>
        <v/>
      </c>
      <c r="R2422" s="40" t="str">
        <f t="shared" si="230"/>
        <v/>
      </c>
      <c r="S2422" s="35" t="str">
        <f>IF(OR(O2422=1,Rapportage!H2422&lt;$X$3),IF(Rapportage!H2422&lt;"00:01","",(Rapportage!H2422-$X$2)),"")</f>
        <v/>
      </c>
      <c r="T2422" s="36" t="str">
        <f t="shared" si="232"/>
        <v/>
      </c>
      <c r="U2422" s="41" t="str">
        <f t="shared" si="233"/>
        <v/>
      </c>
      <c r="V2422" s="36" t="str">
        <f t="shared" si="234"/>
        <v/>
      </c>
      <c r="W2422" s="36" t="str">
        <f t="shared" si="235"/>
        <v/>
      </c>
      <c r="X2422" s="31"/>
      <c r="Y2422" s="31"/>
      <c r="Z2422" s="31" t="s">
        <v>12384</v>
      </c>
      <c r="AA2422" s="31">
        <v>2421</v>
      </c>
      <c r="AB2422" s="31"/>
      <c r="AC2422" s="31"/>
      <c r="AD2422" s="31"/>
      <c r="AE2422" s="31"/>
      <c r="AF2422" s="31"/>
    </row>
    <row r="2423" spans="1:32">
      <c r="A2423" s="31" t="str">
        <f>IF((Rapportage!A2423)="","",_xlfn.CONCAT(REPT("0",4-LEN(Rapportage!A2423)),Rapportage!A2423))</f>
        <v/>
      </c>
      <c r="B2423" s="31" t="s">
        <v>7272</v>
      </c>
      <c r="C2423" s="31" t="str">
        <f>IF((Rapportage!C2423)="","",_xlfn.CONCAT(REPT("0",10-LEN(Rapportage!C2423)),Rapportage!C2423))</f>
        <v/>
      </c>
      <c r="D2423" s="31" t="s">
        <v>7273</v>
      </c>
      <c r="E2423" s="31" t="s">
        <v>20004</v>
      </c>
      <c r="F2423" s="31" t="s">
        <v>17482</v>
      </c>
      <c r="G2423" s="31" t="s">
        <v>7274</v>
      </c>
      <c r="H2423" s="31" t="s">
        <v>12385</v>
      </c>
      <c r="I2423" s="31">
        <v>1766</v>
      </c>
      <c r="J2423" s="31" t="e">
        <f ca="1">IF(($AB$2-$AA$2) &gt;= 0,IF(LEN(TEXT((V2423)*100,"00000"))=3,_xlfn.CONCAT(0,TEXT((V2423)*100,"00000")),TEXT((V2423)*100,"00000")),empty)</f>
        <v>#NAME?</v>
      </c>
      <c r="K2423" s="31" t="str">
        <f t="shared" si="231"/>
        <v/>
      </c>
      <c r="L2423" s="31" t="s">
        <v>14963</v>
      </c>
      <c r="M2423" s="31"/>
      <c r="N2423" s="33" t="e">
        <f>MOD(Rapportage!H2423-Rapportage!F2423,1)-P2423</f>
        <v>#VALUE!</v>
      </c>
      <c r="O2423" s="31" t="str">
        <f>IF(Rapportage!G2423="","",Rapportage!G2423-Rapportage!E2423)</f>
        <v/>
      </c>
      <c r="P2423" s="35" t="str">
        <f>IF(Rapportage!K2423="","",(Rapportage!K2423*60)/1440)</f>
        <v/>
      </c>
      <c r="Q2423" s="40" t="str">
        <f>IF(O2423=1,1-((Rapportage!F1612-$X$2)),"")</f>
        <v/>
      </c>
      <c r="R2423" s="40" t="str">
        <f t="shared" si="230"/>
        <v/>
      </c>
      <c r="S2423" s="35" t="str">
        <f>IF(OR(O2423=1,Rapportage!H2423&lt;$X$3),IF(Rapportage!H2423&lt;"00:01","",(Rapportage!H2423-$X$2)),"")</f>
        <v/>
      </c>
      <c r="T2423" s="36" t="str">
        <f t="shared" si="232"/>
        <v/>
      </c>
      <c r="U2423" s="41" t="str">
        <f t="shared" si="233"/>
        <v/>
      </c>
      <c r="V2423" s="36" t="str">
        <f t="shared" si="234"/>
        <v/>
      </c>
      <c r="W2423" s="36" t="str">
        <f t="shared" si="235"/>
        <v/>
      </c>
      <c r="X2423" s="31"/>
      <c r="Y2423" s="31"/>
      <c r="Z2423" s="31" t="s">
        <v>12386</v>
      </c>
      <c r="AA2423" s="31">
        <v>2422</v>
      </c>
      <c r="AB2423" s="31"/>
      <c r="AC2423" s="31"/>
      <c r="AD2423" s="31"/>
      <c r="AE2423" s="31"/>
      <c r="AF2423" s="31"/>
    </row>
    <row r="2424" spans="1:32">
      <c r="A2424" s="31" t="str">
        <f>IF((Rapportage!A2424)="","",_xlfn.CONCAT(REPT("0",4-LEN(Rapportage!A2424)),Rapportage!A2424))</f>
        <v/>
      </c>
      <c r="B2424" s="31" t="s">
        <v>7275</v>
      </c>
      <c r="C2424" s="31" t="str">
        <f>IF((Rapportage!C2424)="","",_xlfn.CONCAT(REPT("0",10-LEN(Rapportage!C2424)),Rapportage!C2424))</f>
        <v/>
      </c>
      <c r="D2424" s="31" t="s">
        <v>7276</v>
      </c>
      <c r="E2424" s="31" t="s">
        <v>20005</v>
      </c>
      <c r="F2424" s="31" t="s">
        <v>17483</v>
      </c>
      <c r="G2424" s="31" t="s">
        <v>7277</v>
      </c>
      <c r="H2424" s="31" t="s">
        <v>12387</v>
      </c>
      <c r="I2424" s="31">
        <v>1766</v>
      </c>
      <c r="J2424" s="31" t="e">
        <f ca="1">IF(($AB$2-$AA$2) &gt;= 0,IF(LEN(TEXT((V2424)*100,"00000"))=3,_xlfn.CONCAT(0,TEXT((V2424)*100,"00000")),TEXT((V2424)*100,"00000")),empty)</f>
        <v>#NAME?</v>
      </c>
      <c r="K2424" s="31" t="str">
        <f t="shared" si="231"/>
        <v/>
      </c>
      <c r="L2424" s="31" t="s">
        <v>14964</v>
      </c>
      <c r="M2424" s="31"/>
      <c r="N2424" s="33" t="e">
        <f>MOD(Rapportage!H2424-Rapportage!F2424,1)-P2424</f>
        <v>#VALUE!</v>
      </c>
      <c r="O2424" s="31" t="str">
        <f>IF(Rapportage!G2424="","",Rapportage!G2424-Rapportage!E2424)</f>
        <v/>
      </c>
      <c r="P2424" s="35" t="str">
        <f>IF(Rapportage!K2424="","",(Rapportage!K2424*60)/1440)</f>
        <v/>
      </c>
      <c r="Q2424" s="40" t="str">
        <f>IF(O2424=1,1-((Rapportage!F1613-$X$2)),"")</f>
        <v/>
      </c>
      <c r="R2424" s="40" t="str">
        <f t="shared" si="230"/>
        <v/>
      </c>
      <c r="S2424" s="35" t="str">
        <f>IF(OR(O2424=1,Rapportage!H2424&lt;$X$3),IF(Rapportage!H2424&lt;"00:01","",(Rapportage!H2424-$X$2)),"")</f>
        <v/>
      </c>
      <c r="T2424" s="36" t="str">
        <f t="shared" si="232"/>
        <v/>
      </c>
      <c r="U2424" s="41" t="str">
        <f t="shared" si="233"/>
        <v/>
      </c>
      <c r="V2424" s="36" t="str">
        <f t="shared" si="234"/>
        <v/>
      </c>
      <c r="W2424" s="36" t="str">
        <f t="shared" si="235"/>
        <v/>
      </c>
      <c r="X2424" s="31"/>
      <c r="Y2424" s="31"/>
      <c r="Z2424" s="31" t="s">
        <v>12388</v>
      </c>
      <c r="AA2424" s="31">
        <v>2423</v>
      </c>
      <c r="AB2424" s="31"/>
      <c r="AC2424" s="31"/>
      <c r="AD2424" s="31"/>
      <c r="AE2424" s="31"/>
      <c r="AF2424" s="31"/>
    </row>
    <row r="2425" spans="1:32">
      <c r="A2425" s="31" t="str">
        <f>IF((Rapportage!A2425)="","",_xlfn.CONCAT(REPT("0",4-LEN(Rapportage!A2425)),Rapportage!A2425))</f>
        <v/>
      </c>
      <c r="B2425" s="31" t="s">
        <v>7278</v>
      </c>
      <c r="C2425" s="31" t="str">
        <f>IF((Rapportage!C2425)="","",_xlfn.CONCAT(REPT("0",10-LEN(Rapportage!C2425)),Rapportage!C2425))</f>
        <v/>
      </c>
      <c r="D2425" s="31" t="s">
        <v>7279</v>
      </c>
      <c r="E2425" s="31" t="s">
        <v>20006</v>
      </c>
      <c r="F2425" s="31" t="s">
        <v>17484</v>
      </c>
      <c r="G2425" s="31" t="s">
        <v>7280</v>
      </c>
      <c r="H2425" s="31" t="s">
        <v>12389</v>
      </c>
      <c r="I2425" s="31">
        <v>1766</v>
      </c>
      <c r="J2425" s="31" t="e">
        <f ca="1">IF(($AB$2-$AA$2) &gt;= 0,IF(LEN(TEXT((V2425)*100,"00000"))=3,_xlfn.CONCAT(0,TEXT((V2425)*100,"00000")),TEXT((V2425)*100,"00000")),empty)</f>
        <v>#NAME?</v>
      </c>
      <c r="K2425" s="31" t="str">
        <f t="shared" si="231"/>
        <v/>
      </c>
      <c r="L2425" s="31" t="s">
        <v>14965</v>
      </c>
      <c r="M2425" s="31"/>
      <c r="N2425" s="33" t="e">
        <f>MOD(Rapportage!H2425-Rapportage!F2425,1)-P2425</f>
        <v>#VALUE!</v>
      </c>
      <c r="O2425" s="31" t="str">
        <f>IF(Rapportage!G2425="","",Rapportage!G2425-Rapportage!E2425)</f>
        <v/>
      </c>
      <c r="P2425" s="35" t="str">
        <f>IF(Rapportage!K2425="","",(Rapportage!K2425*60)/1440)</f>
        <v/>
      </c>
      <c r="Q2425" s="40" t="str">
        <f>IF(O2425=1,1-((Rapportage!F1614-$X$2)),"")</f>
        <v/>
      </c>
      <c r="R2425" s="40" t="str">
        <f t="shared" si="230"/>
        <v/>
      </c>
      <c r="S2425" s="35" t="str">
        <f>IF(OR(O2425=1,Rapportage!H2425&lt;$X$3),IF(Rapportage!H2425&lt;"00:01","",(Rapportage!H2425-$X$2)),"")</f>
        <v/>
      </c>
      <c r="T2425" s="36" t="str">
        <f t="shared" si="232"/>
        <v/>
      </c>
      <c r="U2425" s="41" t="str">
        <f t="shared" si="233"/>
        <v/>
      </c>
      <c r="V2425" s="36" t="str">
        <f t="shared" si="234"/>
        <v/>
      </c>
      <c r="W2425" s="36" t="str">
        <f t="shared" si="235"/>
        <v/>
      </c>
      <c r="X2425" s="31"/>
      <c r="Y2425" s="31"/>
      <c r="Z2425" s="31" t="s">
        <v>12390</v>
      </c>
      <c r="AA2425" s="31">
        <v>2424</v>
      </c>
      <c r="AB2425" s="31"/>
      <c r="AC2425" s="31"/>
      <c r="AD2425" s="31"/>
      <c r="AE2425" s="31"/>
      <c r="AF2425" s="31"/>
    </row>
    <row r="2426" spans="1:32">
      <c r="A2426" s="31" t="str">
        <f>IF((Rapportage!A2426)="","",_xlfn.CONCAT(REPT("0",4-LEN(Rapportage!A2426)),Rapportage!A2426))</f>
        <v/>
      </c>
      <c r="B2426" s="31" t="s">
        <v>7281</v>
      </c>
      <c r="C2426" s="31" t="str">
        <f>IF((Rapportage!C2426)="","",_xlfn.CONCAT(REPT("0",10-LEN(Rapportage!C2426)),Rapportage!C2426))</f>
        <v/>
      </c>
      <c r="D2426" s="31" t="s">
        <v>7282</v>
      </c>
      <c r="E2426" s="31" t="s">
        <v>20007</v>
      </c>
      <c r="F2426" s="31" t="s">
        <v>17485</v>
      </c>
      <c r="G2426" s="31" t="s">
        <v>7283</v>
      </c>
      <c r="H2426" s="31" t="s">
        <v>12391</v>
      </c>
      <c r="I2426" s="31">
        <v>1766</v>
      </c>
      <c r="J2426" s="31" t="e">
        <f ca="1">IF(($AB$2-$AA$2) &gt;= 0,IF(LEN(TEXT((V2426)*100,"00000"))=3,_xlfn.CONCAT(0,TEXT((V2426)*100,"00000")),TEXT((V2426)*100,"00000")),empty)</f>
        <v>#NAME?</v>
      </c>
      <c r="K2426" s="31" t="str">
        <f t="shared" si="231"/>
        <v/>
      </c>
      <c r="L2426" s="31" t="s">
        <v>14966</v>
      </c>
      <c r="M2426" s="31"/>
      <c r="N2426" s="33" t="e">
        <f>MOD(Rapportage!H2426-Rapportage!F2426,1)-P2426</f>
        <v>#VALUE!</v>
      </c>
      <c r="O2426" s="31" t="str">
        <f>IF(Rapportage!G2426="","",Rapportage!G2426-Rapportage!E2426)</f>
        <v/>
      </c>
      <c r="P2426" s="35" t="str">
        <f>IF(Rapportage!K2426="","",(Rapportage!K2426*60)/1440)</f>
        <v/>
      </c>
      <c r="Q2426" s="40" t="str">
        <f>IF(O2426=1,1-((Rapportage!F1615-$X$2)),"")</f>
        <v/>
      </c>
      <c r="R2426" s="40" t="str">
        <f t="shared" si="230"/>
        <v/>
      </c>
      <c r="S2426" s="35" t="str">
        <f>IF(OR(O2426=1,Rapportage!H2426&lt;$X$3),IF(Rapportage!H2426&lt;"00:01","",(Rapportage!H2426-$X$2)),"")</f>
        <v/>
      </c>
      <c r="T2426" s="36" t="str">
        <f t="shared" si="232"/>
        <v/>
      </c>
      <c r="U2426" s="41" t="str">
        <f t="shared" si="233"/>
        <v/>
      </c>
      <c r="V2426" s="36" t="str">
        <f t="shared" si="234"/>
        <v/>
      </c>
      <c r="W2426" s="36" t="str">
        <f t="shared" si="235"/>
        <v/>
      </c>
      <c r="X2426" s="31"/>
      <c r="Y2426" s="31"/>
      <c r="Z2426" s="31" t="s">
        <v>12392</v>
      </c>
      <c r="AA2426" s="31">
        <v>2425</v>
      </c>
      <c r="AB2426" s="31"/>
      <c r="AC2426" s="31"/>
      <c r="AD2426" s="31"/>
      <c r="AE2426" s="31"/>
      <c r="AF2426" s="31"/>
    </row>
    <row r="2427" spans="1:32">
      <c r="A2427" s="31" t="str">
        <f>IF((Rapportage!A2427)="","",_xlfn.CONCAT(REPT("0",4-LEN(Rapportage!A2427)),Rapportage!A2427))</f>
        <v/>
      </c>
      <c r="B2427" s="31" t="s">
        <v>7284</v>
      </c>
      <c r="C2427" s="31" t="str">
        <f>IF((Rapportage!C2427)="","",_xlfn.CONCAT(REPT("0",10-LEN(Rapportage!C2427)),Rapportage!C2427))</f>
        <v/>
      </c>
      <c r="D2427" s="31" t="s">
        <v>7285</v>
      </c>
      <c r="E2427" s="31" t="s">
        <v>20008</v>
      </c>
      <c r="F2427" s="31" t="s">
        <v>17486</v>
      </c>
      <c r="G2427" s="31" t="s">
        <v>7286</v>
      </c>
      <c r="H2427" s="31" t="s">
        <v>12393</v>
      </c>
      <c r="I2427" s="31">
        <v>1766</v>
      </c>
      <c r="J2427" s="31" t="e">
        <f ca="1">IF(($AB$2-$AA$2) &gt;= 0,IF(LEN(TEXT((V2427)*100,"00000"))=3,_xlfn.CONCAT(0,TEXT((V2427)*100,"00000")),TEXT((V2427)*100,"00000")),empty)</f>
        <v>#NAME?</v>
      </c>
      <c r="K2427" s="31" t="str">
        <f t="shared" si="231"/>
        <v/>
      </c>
      <c r="L2427" s="31" t="s">
        <v>14967</v>
      </c>
      <c r="M2427" s="31"/>
      <c r="N2427" s="33" t="e">
        <f>MOD(Rapportage!H2427-Rapportage!F2427,1)-P2427</f>
        <v>#VALUE!</v>
      </c>
      <c r="O2427" s="31" t="str">
        <f>IF(Rapportage!G2427="","",Rapportage!G2427-Rapportage!E2427)</f>
        <v/>
      </c>
      <c r="P2427" s="35" t="str">
        <f>IF(Rapportage!K2427="","",(Rapportage!K2427*60)/1440)</f>
        <v/>
      </c>
      <c r="Q2427" s="40" t="str">
        <f>IF(O2427=1,1-((Rapportage!F1616-$X$2)),"")</f>
        <v/>
      </c>
      <c r="R2427" s="40" t="str">
        <f t="shared" si="230"/>
        <v/>
      </c>
      <c r="S2427" s="35" t="str">
        <f>IF(OR(O2427=1,Rapportage!H2427&lt;$X$3),IF(Rapportage!H2427&lt;"00:01","",(Rapportage!H2427-$X$2)),"")</f>
        <v/>
      </c>
      <c r="T2427" s="36" t="str">
        <f t="shared" si="232"/>
        <v/>
      </c>
      <c r="U2427" s="41" t="str">
        <f t="shared" si="233"/>
        <v/>
      </c>
      <c r="V2427" s="36" t="str">
        <f t="shared" si="234"/>
        <v/>
      </c>
      <c r="W2427" s="36" t="str">
        <f t="shared" si="235"/>
        <v/>
      </c>
      <c r="X2427" s="31"/>
      <c r="Y2427" s="31"/>
      <c r="Z2427" s="31" t="s">
        <v>12394</v>
      </c>
      <c r="AA2427" s="31">
        <v>2426</v>
      </c>
      <c r="AB2427" s="31"/>
      <c r="AC2427" s="31"/>
      <c r="AD2427" s="31"/>
      <c r="AE2427" s="31"/>
      <c r="AF2427" s="31"/>
    </row>
    <row r="2428" spans="1:32">
      <c r="A2428" s="31" t="str">
        <f>IF((Rapportage!A2428)="","",_xlfn.CONCAT(REPT("0",4-LEN(Rapportage!A2428)),Rapportage!A2428))</f>
        <v/>
      </c>
      <c r="B2428" s="31" t="s">
        <v>7287</v>
      </c>
      <c r="C2428" s="31" t="str">
        <f>IF((Rapportage!C2428)="","",_xlfn.CONCAT(REPT("0",10-LEN(Rapportage!C2428)),Rapportage!C2428))</f>
        <v/>
      </c>
      <c r="D2428" s="31" t="s">
        <v>7288</v>
      </c>
      <c r="E2428" s="31" t="s">
        <v>20009</v>
      </c>
      <c r="F2428" s="31" t="s">
        <v>17487</v>
      </c>
      <c r="G2428" s="31" t="s">
        <v>7289</v>
      </c>
      <c r="H2428" s="31" t="s">
        <v>12395</v>
      </c>
      <c r="I2428" s="31">
        <v>1766</v>
      </c>
      <c r="J2428" s="31" t="e">
        <f ca="1">IF(($AB$2-$AA$2) &gt;= 0,IF(LEN(TEXT((V2428)*100,"00000"))=3,_xlfn.CONCAT(0,TEXT((V2428)*100,"00000")),TEXT((V2428)*100,"00000")),empty)</f>
        <v>#NAME?</v>
      </c>
      <c r="K2428" s="31" t="str">
        <f t="shared" si="231"/>
        <v/>
      </c>
      <c r="L2428" s="31" t="s">
        <v>14968</v>
      </c>
      <c r="M2428" s="31"/>
      <c r="N2428" s="33" t="e">
        <f>MOD(Rapportage!H2428-Rapportage!F2428,1)-P2428</f>
        <v>#VALUE!</v>
      </c>
      <c r="O2428" s="31" t="str">
        <f>IF(Rapportage!G2428="","",Rapportage!G2428-Rapportage!E2428)</f>
        <v/>
      </c>
      <c r="P2428" s="35" t="str">
        <f>IF(Rapportage!K2428="","",(Rapportage!K2428*60)/1440)</f>
        <v/>
      </c>
      <c r="Q2428" s="40" t="str">
        <f>IF(O2428=1,1-((Rapportage!F1617-$X$2)),"")</f>
        <v/>
      </c>
      <c r="R2428" s="40" t="str">
        <f t="shared" si="230"/>
        <v/>
      </c>
      <c r="S2428" s="35" t="str">
        <f>IF(OR(O2428=1,Rapportage!H2428&lt;$X$3),IF(Rapportage!H2428&lt;"00:01","",(Rapportage!H2428-$X$2)),"")</f>
        <v/>
      </c>
      <c r="T2428" s="36" t="str">
        <f t="shared" si="232"/>
        <v/>
      </c>
      <c r="U2428" s="41" t="str">
        <f t="shared" si="233"/>
        <v/>
      </c>
      <c r="V2428" s="36" t="str">
        <f t="shared" si="234"/>
        <v/>
      </c>
      <c r="W2428" s="36" t="str">
        <f t="shared" si="235"/>
        <v/>
      </c>
      <c r="X2428" s="31"/>
      <c r="Y2428" s="31"/>
      <c r="Z2428" s="31" t="s">
        <v>12396</v>
      </c>
      <c r="AA2428" s="31">
        <v>2427</v>
      </c>
      <c r="AB2428" s="31"/>
      <c r="AC2428" s="31"/>
      <c r="AD2428" s="31"/>
      <c r="AE2428" s="31"/>
      <c r="AF2428" s="31"/>
    </row>
    <row r="2429" spans="1:32">
      <c r="A2429" s="31" t="str">
        <f>IF((Rapportage!A2429)="","",_xlfn.CONCAT(REPT("0",4-LEN(Rapportage!A2429)),Rapportage!A2429))</f>
        <v/>
      </c>
      <c r="B2429" s="31" t="s">
        <v>7290</v>
      </c>
      <c r="C2429" s="31" t="str">
        <f>IF((Rapportage!C2429)="","",_xlfn.CONCAT(REPT("0",10-LEN(Rapportage!C2429)),Rapportage!C2429))</f>
        <v/>
      </c>
      <c r="D2429" s="31" t="s">
        <v>7291</v>
      </c>
      <c r="E2429" s="31" t="s">
        <v>20010</v>
      </c>
      <c r="F2429" s="31" t="s">
        <v>17488</v>
      </c>
      <c r="G2429" s="31" t="s">
        <v>7292</v>
      </c>
      <c r="H2429" s="31" t="s">
        <v>12397</v>
      </c>
      <c r="I2429" s="31">
        <v>1766</v>
      </c>
      <c r="J2429" s="31" t="e">
        <f ca="1">IF(($AB$2-$AA$2) &gt;= 0,IF(LEN(TEXT((V2429)*100,"00000"))=3,_xlfn.CONCAT(0,TEXT((V2429)*100,"00000")),TEXT((V2429)*100,"00000")),empty)</f>
        <v>#NAME?</v>
      </c>
      <c r="K2429" s="31" t="str">
        <f t="shared" si="231"/>
        <v/>
      </c>
      <c r="L2429" s="31" t="s">
        <v>14969</v>
      </c>
      <c r="M2429" s="31"/>
      <c r="N2429" s="33" t="e">
        <f>MOD(Rapportage!H2429-Rapportage!F2429,1)-P2429</f>
        <v>#VALUE!</v>
      </c>
      <c r="O2429" s="31" t="str">
        <f>IF(Rapportage!G2429="","",Rapportage!G2429-Rapportage!E2429)</f>
        <v/>
      </c>
      <c r="P2429" s="35" t="str">
        <f>IF(Rapportage!K2429="","",(Rapportage!K2429*60)/1440)</f>
        <v/>
      </c>
      <c r="Q2429" s="40" t="str">
        <f>IF(O2429=1,1-((Rapportage!F1618-$X$2)),"")</f>
        <v/>
      </c>
      <c r="R2429" s="40" t="str">
        <f t="shared" si="230"/>
        <v/>
      </c>
      <c r="S2429" s="35" t="str">
        <f>IF(OR(O2429=1,Rapportage!H2429&lt;$X$3),IF(Rapportage!H2429&lt;"00:01","",(Rapportage!H2429-$X$2)),"")</f>
        <v/>
      </c>
      <c r="T2429" s="36" t="str">
        <f t="shared" si="232"/>
        <v/>
      </c>
      <c r="U2429" s="41" t="str">
        <f t="shared" si="233"/>
        <v/>
      </c>
      <c r="V2429" s="36" t="str">
        <f t="shared" si="234"/>
        <v/>
      </c>
      <c r="W2429" s="36" t="str">
        <f t="shared" si="235"/>
        <v/>
      </c>
      <c r="X2429" s="31"/>
      <c r="Y2429" s="31"/>
      <c r="Z2429" s="31" t="s">
        <v>12398</v>
      </c>
      <c r="AA2429" s="31">
        <v>2428</v>
      </c>
      <c r="AB2429" s="31"/>
      <c r="AC2429" s="31"/>
      <c r="AD2429" s="31"/>
      <c r="AE2429" s="31"/>
      <c r="AF2429" s="31"/>
    </row>
    <row r="2430" spans="1:32">
      <c r="A2430" s="31" t="str">
        <f>IF((Rapportage!A2430)="","",_xlfn.CONCAT(REPT("0",4-LEN(Rapportage!A2430)),Rapportage!A2430))</f>
        <v/>
      </c>
      <c r="B2430" s="31" t="s">
        <v>7293</v>
      </c>
      <c r="C2430" s="31" t="str">
        <f>IF((Rapportage!C2430)="","",_xlfn.CONCAT(REPT("0",10-LEN(Rapportage!C2430)),Rapportage!C2430))</f>
        <v/>
      </c>
      <c r="D2430" s="31" t="s">
        <v>7294</v>
      </c>
      <c r="E2430" s="31" t="s">
        <v>20011</v>
      </c>
      <c r="F2430" s="31" t="s">
        <v>17489</v>
      </c>
      <c r="G2430" s="31" t="s">
        <v>7295</v>
      </c>
      <c r="H2430" s="31" t="s">
        <v>12399</v>
      </c>
      <c r="I2430" s="31">
        <v>1766</v>
      </c>
      <c r="J2430" s="31" t="e">
        <f ca="1">IF(($AB$2-$AA$2) &gt;= 0,IF(LEN(TEXT((V2430)*100,"00000"))=3,_xlfn.CONCAT(0,TEXT((V2430)*100,"00000")),TEXT((V2430)*100,"00000")),empty)</f>
        <v>#NAME?</v>
      </c>
      <c r="K2430" s="31" t="str">
        <f t="shared" si="231"/>
        <v/>
      </c>
      <c r="L2430" s="31" t="s">
        <v>14970</v>
      </c>
      <c r="M2430" s="31"/>
      <c r="N2430" s="33" t="e">
        <f>MOD(Rapportage!H2430-Rapportage!F2430,1)-P2430</f>
        <v>#VALUE!</v>
      </c>
      <c r="O2430" s="31" t="str">
        <f>IF(Rapportage!G2430="","",Rapportage!G2430-Rapportage!E2430)</f>
        <v/>
      </c>
      <c r="P2430" s="35" t="str">
        <f>IF(Rapportage!K2430="","",(Rapportage!K2430*60)/1440)</f>
        <v/>
      </c>
      <c r="Q2430" s="40" t="str">
        <f>IF(O2430=1,1-((Rapportage!F1619-$X$2)),"")</f>
        <v/>
      </c>
      <c r="R2430" s="40" t="str">
        <f t="shared" si="230"/>
        <v/>
      </c>
      <c r="S2430" s="35" t="str">
        <f>IF(OR(O2430=1,Rapportage!H2430&lt;$X$3),IF(Rapportage!H2430&lt;"00:01","",(Rapportage!H2430-$X$2)),"")</f>
        <v/>
      </c>
      <c r="T2430" s="36" t="str">
        <f t="shared" si="232"/>
        <v/>
      </c>
      <c r="U2430" s="41" t="str">
        <f t="shared" si="233"/>
        <v/>
      </c>
      <c r="V2430" s="36" t="str">
        <f t="shared" si="234"/>
        <v/>
      </c>
      <c r="W2430" s="36" t="str">
        <f t="shared" si="235"/>
        <v/>
      </c>
      <c r="X2430" s="31"/>
      <c r="Y2430" s="31"/>
      <c r="Z2430" s="31" t="s">
        <v>12400</v>
      </c>
      <c r="AA2430" s="31">
        <v>2429</v>
      </c>
      <c r="AB2430" s="31"/>
      <c r="AC2430" s="31"/>
      <c r="AD2430" s="31"/>
      <c r="AE2430" s="31"/>
      <c r="AF2430" s="31"/>
    </row>
    <row r="2431" spans="1:32">
      <c r="A2431" s="31" t="str">
        <f>IF((Rapportage!A2431)="","",_xlfn.CONCAT(REPT("0",4-LEN(Rapportage!A2431)),Rapportage!A2431))</f>
        <v/>
      </c>
      <c r="B2431" s="31" t="s">
        <v>7296</v>
      </c>
      <c r="C2431" s="31" t="str">
        <f>IF((Rapportage!C2431)="","",_xlfn.CONCAT(REPT("0",10-LEN(Rapportage!C2431)),Rapportage!C2431))</f>
        <v/>
      </c>
      <c r="D2431" s="31" t="s">
        <v>7297</v>
      </c>
      <c r="E2431" s="31" t="s">
        <v>20012</v>
      </c>
      <c r="F2431" s="31" t="s">
        <v>17490</v>
      </c>
      <c r="G2431" s="31" t="s">
        <v>7298</v>
      </c>
      <c r="H2431" s="31" t="s">
        <v>12401</v>
      </c>
      <c r="I2431" s="31">
        <v>1766</v>
      </c>
      <c r="J2431" s="31" t="e">
        <f ca="1">IF(($AB$2-$AA$2) &gt;= 0,IF(LEN(TEXT((V2431)*100,"00000"))=3,_xlfn.CONCAT(0,TEXT((V2431)*100,"00000")),TEXT((V2431)*100,"00000")),empty)</f>
        <v>#NAME?</v>
      </c>
      <c r="K2431" s="31" t="str">
        <f t="shared" si="231"/>
        <v/>
      </c>
      <c r="L2431" s="31" t="s">
        <v>14971</v>
      </c>
      <c r="M2431" s="31"/>
      <c r="N2431" s="33" t="e">
        <f>MOD(Rapportage!H2431-Rapportage!F2431,1)-P2431</f>
        <v>#VALUE!</v>
      </c>
      <c r="O2431" s="31" t="str">
        <f>IF(Rapportage!G2431="","",Rapportage!G2431-Rapportage!E2431)</f>
        <v/>
      </c>
      <c r="P2431" s="35" t="str">
        <f>IF(Rapportage!K2431="","",(Rapportage!K2431*60)/1440)</f>
        <v/>
      </c>
      <c r="Q2431" s="40" t="str">
        <f>IF(O2431=1,1-((Rapportage!F1620-$X$2)),"")</f>
        <v/>
      </c>
      <c r="R2431" s="40" t="str">
        <f t="shared" si="230"/>
        <v/>
      </c>
      <c r="S2431" s="35" t="str">
        <f>IF(OR(O2431=1,Rapportage!H2431&lt;$X$3),IF(Rapportage!H2431&lt;"00:01","",(Rapportage!H2431-$X$2)),"")</f>
        <v/>
      </c>
      <c r="T2431" s="36" t="str">
        <f t="shared" si="232"/>
        <v/>
      </c>
      <c r="U2431" s="41" t="str">
        <f t="shared" si="233"/>
        <v/>
      </c>
      <c r="V2431" s="36" t="str">
        <f t="shared" si="234"/>
        <v/>
      </c>
      <c r="W2431" s="36" t="str">
        <f t="shared" si="235"/>
        <v/>
      </c>
      <c r="X2431" s="31"/>
      <c r="Y2431" s="31"/>
      <c r="Z2431" s="31" t="s">
        <v>12402</v>
      </c>
      <c r="AA2431" s="31">
        <v>2430</v>
      </c>
      <c r="AB2431" s="31"/>
      <c r="AC2431" s="31"/>
      <c r="AD2431" s="31"/>
      <c r="AE2431" s="31"/>
      <c r="AF2431" s="31"/>
    </row>
    <row r="2432" spans="1:32">
      <c r="A2432" s="31" t="str">
        <f>IF((Rapportage!A2432)="","",_xlfn.CONCAT(REPT("0",4-LEN(Rapportage!A2432)),Rapportage!A2432))</f>
        <v/>
      </c>
      <c r="B2432" s="31" t="s">
        <v>7299</v>
      </c>
      <c r="C2432" s="31" t="str">
        <f>IF((Rapportage!C2432)="","",_xlfn.CONCAT(REPT("0",10-LEN(Rapportage!C2432)),Rapportage!C2432))</f>
        <v/>
      </c>
      <c r="D2432" s="31" t="s">
        <v>7300</v>
      </c>
      <c r="E2432" s="31" t="s">
        <v>20013</v>
      </c>
      <c r="F2432" s="31" t="s">
        <v>17491</v>
      </c>
      <c r="G2432" s="31" t="s">
        <v>7301</v>
      </c>
      <c r="H2432" s="31" t="s">
        <v>12403</v>
      </c>
      <c r="I2432" s="31">
        <v>1766</v>
      </c>
      <c r="J2432" s="31" t="e">
        <f ca="1">IF(($AB$2-$AA$2) &gt;= 0,IF(LEN(TEXT((V2432)*100,"00000"))=3,_xlfn.CONCAT(0,TEXT((V2432)*100,"00000")),TEXT((V2432)*100,"00000")),empty)</f>
        <v>#NAME?</v>
      </c>
      <c r="K2432" s="31" t="str">
        <f t="shared" si="231"/>
        <v/>
      </c>
      <c r="L2432" s="31" t="s">
        <v>14972</v>
      </c>
      <c r="M2432" s="31"/>
      <c r="N2432" s="33" t="e">
        <f>MOD(Rapportage!H2432-Rapportage!F2432,1)-P2432</f>
        <v>#VALUE!</v>
      </c>
      <c r="O2432" s="31" t="str">
        <f>IF(Rapportage!G2432="","",Rapportage!G2432-Rapportage!E2432)</f>
        <v/>
      </c>
      <c r="P2432" s="35" t="str">
        <f>IF(Rapportage!K2432="","",(Rapportage!K2432*60)/1440)</f>
        <v/>
      </c>
      <c r="Q2432" s="40" t="str">
        <f>IF(O2432=1,1-((Rapportage!F1621-$X$2)),"")</f>
        <v/>
      </c>
      <c r="R2432" s="40" t="str">
        <f t="shared" si="230"/>
        <v/>
      </c>
      <c r="S2432" s="35" t="str">
        <f>IF(OR(O2432=1,Rapportage!H2432&lt;$X$3),IF(Rapportage!H2432&lt;"00:01","",(Rapportage!H2432-$X$2)),"")</f>
        <v/>
      </c>
      <c r="T2432" s="36" t="str">
        <f t="shared" si="232"/>
        <v/>
      </c>
      <c r="U2432" s="41" t="str">
        <f t="shared" si="233"/>
        <v/>
      </c>
      <c r="V2432" s="36" t="str">
        <f t="shared" si="234"/>
        <v/>
      </c>
      <c r="W2432" s="36" t="str">
        <f t="shared" si="235"/>
        <v/>
      </c>
      <c r="X2432" s="31"/>
      <c r="Y2432" s="31"/>
      <c r="Z2432" s="31" t="s">
        <v>12404</v>
      </c>
      <c r="AA2432" s="31">
        <v>2431</v>
      </c>
      <c r="AB2432" s="31"/>
      <c r="AC2432" s="31"/>
      <c r="AD2432" s="31"/>
      <c r="AE2432" s="31"/>
      <c r="AF2432" s="31"/>
    </row>
    <row r="2433" spans="1:32">
      <c r="A2433" s="31" t="str">
        <f>IF((Rapportage!A2433)="","",_xlfn.CONCAT(REPT("0",4-LEN(Rapportage!A2433)),Rapportage!A2433))</f>
        <v/>
      </c>
      <c r="B2433" s="31" t="s">
        <v>7302</v>
      </c>
      <c r="C2433" s="31" t="str">
        <f>IF((Rapportage!C2433)="","",_xlfn.CONCAT(REPT("0",10-LEN(Rapportage!C2433)),Rapportage!C2433))</f>
        <v/>
      </c>
      <c r="D2433" s="31" t="s">
        <v>7303</v>
      </c>
      <c r="E2433" s="31" t="s">
        <v>20014</v>
      </c>
      <c r="F2433" s="31" t="s">
        <v>17492</v>
      </c>
      <c r="G2433" s="31" t="s">
        <v>7304</v>
      </c>
      <c r="H2433" s="31" t="s">
        <v>12405</v>
      </c>
      <c r="I2433" s="31">
        <v>1766</v>
      </c>
      <c r="J2433" s="31" t="e">
        <f ca="1">IF(($AB$2-$AA$2) &gt;= 0,IF(LEN(TEXT((V2433)*100,"00000"))=3,_xlfn.CONCAT(0,TEXT((V2433)*100,"00000")),TEXT((V2433)*100,"00000")),empty)</f>
        <v>#NAME?</v>
      </c>
      <c r="K2433" s="31" t="str">
        <f t="shared" si="231"/>
        <v/>
      </c>
      <c r="L2433" s="31" t="s">
        <v>14973</v>
      </c>
      <c r="M2433" s="31"/>
      <c r="N2433" s="33" t="e">
        <f>MOD(Rapportage!H2433-Rapportage!F2433,1)-P2433</f>
        <v>#VALUE!</v>
      </c>
      <c r="O2433" s="31" t="str">
        <f>IF(Rapportage!G2433="","",Rapportage!G2433-Rapportage!E2433)</f>
        <v/>
      </c>
      <c r="P2433" s="35" t="str">
        <f>IF(Rapportage!K2433="","",(Rapportage!K2433*60)/1440)</f>
        <v/>
      </c>
      <c r="Q2433" s="40" t="str">
        <f>IF(O2433=1,1-((Rapportage!F1622-$X$2)),"")</f>
        <v/>
      </c>
      <c r="R2433" s="40" t="str">
        <f t="shared" si="230"/>
        <v/>
      </c>
      <c r="S2433" s="35" t="str">
        <f>IF(OR(O2433=1,Rapportage!H2433&lt;$X$3),IF(Rapportage!H2433&lt;"00:01","",(Rapportage!H2433-$X$2)),"")</f>
        <v/>
      </c>
      <c r="T2433" s="36" t="str">
        <f t="shared" si="232"/>
        <v/>
      </c>
      <c r="U2433" s="41" t="str">
        <f t="shared" si="233"/>
        <v/>
      </c>
      <c r="V2433" s="36" t="str">
        <f t="shared" si="234"/>
        <v/>
      </c>
      <c r="W2433" s="36" t="str">
        <f t="shared" si="235"/>
        <v/>
      </c>
      <c r="X2433" s="31"/>
      <c r="Y2433" s="31"/>
      <c r="Z2433" s="31" t="s">
        <v>12406</v>
      </c>
      <c r="AA2433" s="31">
        <v>2432</v>
      </c>
      <c r="AB2433" s="31"/>
      <c r="AC2433" s="31"/>
      <c r="AD2433" s="31"/>
      <c r="AE2433" s="31"/>
      <c r="AF2433" s="31"/>
    </row>
    <row r="2434" spans="1:32">
      <c r="A2434" s="31" t="str">
        <f>IF((Rapportage!A2434)="","",_xlfn.CONCAT(REPT("0",4-LEN(Rapportage!A2434)),Rapportage!A2434))</f>
        <v/>
      </c>
      <c r="B2434" s="31" t="s">
        <v>7305</v>
      </c>
      <c r="C2434" s="31" t="str">
        <f>IF((Rapportage!C2434)="","",_xlfn.CONCAT(REPT("0",10-LEN(Rapportage!C2434)),Rapportage!C2434))</f>
        <v/>
      </c>
      <c r="D2434" s="31" t="s">
        <v>7306</v>
      </c>
      <c r="E2434" s="31" t="s">
        <v>20015</v>
      </c>
      <c r="F2434" s="31" t="s">
        <v>17493</v>
      </c>
      <c r="G2434" s="31" t="s">
        <v>7307</v>
      </c>
      <c r="H2434" s="31" t="s">
        <v>12407</v>
      </c>
      <c r="I2434" s="31">
        <v>1766</v>
      </c>
      <c r="J2434" s="31" t="e">
        <f ca="1">IF(($AB$2-$AA$2) &gt;= 0,IF(LEN(TEXT((V2434)*100,"00000"))=3,_xlfn.CONCAT(0,TEXT((V2434)*100,"00000")),TEXT((V2434)*100,"00000")),empty)</f>
        <v>#NAME?</v>
      </c>
      <c r="K2434" s="31" t="str">
        <f t="shared" si="231"/>
        <v/>
      </c>
      <c r="L2434" s="31" t="s">
        <v>14974</v>
      </c>
      <c r="M2434" s="31"/>
      <c r="N2434" s="33" t="e">
        <f>MOD(Rapportage!H2434-Rapportage!F2434,1)-P2434</f>
        <v>#VALUE!</v>
      </c>
      <c r="O2434" s="31" t="str">
        <f>IF(Rapportage!G2434="","",Rapportage!G2434-Rapportage!E2434)</f>
        <v/>
      </c>
      <c r="P2434" s="35" t="str">
        <f>IF(Rapportage!K2434="","",(Rapportage!K2434*60)/1440)</f>
        <v/>
      </c>
      <c r="Q2434" s="40" t="str">
        <f>IF(O2434=1,1-((Rapportage!F1623-$X$2)),"")</f>
        <v/>
      </c>
      <c r="R2434" s="40" t="str">
        <f t="shared" ref="R2434:R2497" si="236">IF(Q2434="","",(Q2434-N2434))</f>
        <v/>
      </c>
      <c r="S2434" s="35" t="str">
        <f>IF(OR(O2434=1,Rapportage!H2434&lt;$X$3),IF(Rapportage!H2434&lt;"00:01","",(Rapportage!H2434-$X$2)),"")</f>
        <v/>
      </c>
      <c r="T2434" s="36" t="str">
        <f t="shared" si="232"/>
        <v/>
      </c>
      <c r="U2434" s="41" t="str">
        <f t="shared" si="233"/>
        <v/>
      </c>
      <c r="V2434" s="36" t="str">
        <f t="shared" si="234"/>
        <v/>
      </c>
      <c r="W2434" s="36" t="str">
        <f t="shared" si="235"/>
        <v/>
      </c>
      <c r="X2434" s="31"/>
      <c r="Y2434" s="31"/>
      <c r="Z2434" s="31" t="s">
        <v>12408</v>
      </c>
      <c r="AA2434" s="31">
        <v>2433</v>
      </c>
      <c r="AB2434" s="31"/>
      <c r="AC2434" s="31"/>
      <c r="AD2434" s="31"/>
      <c r="AE2434" s="31"/>
      <c r="AF2434" s="31"/>
    </row>
    <row r="2435" spans="1:32">
      <c r="A2435" s="31" t="str">
        <f>IF((Rapportage!A2435)="","",_xlfn.CONCAT(REPT("0",4-LEN(Rapportage!A2435)),Rapportage!A2435))</f>
        <v/>
      </c>
      <c r="B2435" s="31" t="s">
        <v>7308</v>
      </c>
      <c r="C2435" s="31" t="str">
        <f>IF((Rapportage!C2435)="","",_xlfn.CONCAT(REPT("0",10-LEN(Rapportage!C2435)),Rapportage!C2435))</f>
        <v/>
      </c>
      <c r="D2435" s="31" t="s">
        <v>7309</v>
      </c>
      <c r="E2435" s="31" t="s">
        <v>20016</v>
      </c>
      <c r="F2435" s="31" t="s">
        <v>17494</v>
      </c>
      <c r="G2435" s="31" t="s">
        <v>7310</v>
      </c>
      <c r="H2435" s="31" t="s">
        <v>12409</v>
      </c>
      <c r="I2435" s="31">
        <v>1766</v>
      </c>
      <c r="J2435" s="31" t="e">
        <f ca="1">IF(($AB$2-$AA$2) &gt;= 0,IF(LEN(TEXT((V2435)*100,"00000"))=3,_xlfn.CONCAT(0,TEXT((V2435)*100,"00000")),TEXT((V2435)*100,"00000")),empty)</f>
        <v>#NAME?</v>
      </c>
      <c r="K2435" s="31" t="str">
        <f t="shared" ref="K2435:K2498" si="237">IF(W2435="","",IF(LEN(TEXT((W2435)*100,"00000"))=3,_xlfn.CONCAT(0,TEXT((W2435)*100,"00000")),TEXT((W2435)*100,"00000")))</f>
        <v/>
      </c>
      <c r="L2435" s="31" t="s">
        <v>14975</v>
      </c>
      <c r="M2435" s="31"/>
      <c r="N2435" s="33" t="e">
        <f>MOD(Rapportage!H2435-Rapportage!F2435,1)-P2435</f>
        <v>#VALUE!</v>
      </c>
      <c r="O2435" s="31" t="str">
        <f>IF(Rapportage!G2435="","",Rapportage!G2435-Rapportage!E2435)</f>
        <v/>
      </c>
      <c r="P2435" s="35" t="str">
        <f>IF(Rapportage!K2435="","",(Rapportage!K2435*60)/1440)</f>
        <v/>
      </c>
      <c r="Q2435" s="40" t="str">
        <f>IF(O2435=1,1-((Rapportage!F1624-$X$2)),"")</f>
        <v/>
      </c>
      <c r="R2435" s="40" t="str">
        <f t="shared" si="236"/>
        <v/>
      </c>
      <c r="S2435" s="35" t="str">
        <f>IF(OR(O2435=1,Rapportage!H2435&lt;$X$3),IF(Rapportage!H2435&lt;"00:01","",(Rapportage!H2435-$X$2)),"")</f>
        <v/>
      </c>
      <c r="T2435" s="36" t="str">
        <f t="shared" si="232"/>
        <v/>
      </c>
      <c r="U2435" s="41" t="str">
        <f t="shared" si="233"/>
        <v/>
      </c>
      <c r="V2435" s="36" t="str">
        <f t="shared" si="234"/>
        <v/>
      </c>
      <c r="W2435" s="36" t="str">
        <f t="shared" si="235"/>
        <v/>
      </c>
      <c r="X2435" s="31"/>
      <c r="Y2435" s="31"/>
      <c r="Z2435" s="31" t="s">
        <v>12410</v>
      </c>
      <c r="AA2435" s="31">
        <v>2434</v>
      </c>
      <c r="AB2435" s="31"/>
      <c r="AC2435" s="31"/>
      <c r="AD2435" s="31"/>
      <c r="AE2435" s="31"/>
      <c r="AF2435" s="31"/>
    </row>
    <row r="2436" spans="1:32">
      <c r="A2436" s="31" t="str">
        <f>IF((Rapportage!A2436)="","",_xlfn.CONCAT(REPT("0",4-LEN(Rapportage!A2436)),Rapportage!A2436))</f>
        <v/>
      </c>
      <c r="B2436" s="31" t="s">
        <v>7311</v>
      </c>
      <c r="C2436" s="31" t="str">
        <f>IF((Rapportage!C2436)="","",_xlfn.CONCAT(REPT("0",10-LEN(Rapportage!C2436)),Rapportage!C2436))</f>
        <v/>
      </c>
      <c r="D2436" s="31" t="s">
        <v>7312</v>
      </c>
      <c r="E2436" s="31" t="s">
        <v>20017</v>
      </c>
      <c r="F2436" s="31" t="s">
        <v>17495</v>
      </c>
      <c r="G2436" s="31" t="s">
        <v>7313</v>
      </c>
      <c r="H2436" s="31" t="s">
        <v>12411</v>
      </c>
      <c r="I2436" s="31">
        <v>1766</v>
      </c>
      <c r="J2436" s="31" t="e">
        <f ca="1">IF(($AB$2-$AA$2) &gt;= 0,IF(LEN(TEXT((V2436)*100,"00000"))=3,_xlfn.CONCAT(0,TEXT((V2436)*100,"00000")),TEXT((V2436)*100,"00000")),empty)</f>
        <v>#NAME?</v>
      </c>
      <c r="K2436" s="31" t="str">
        <f t="shared" si="237"/>
        <v/>
      </c>
      <c r="L2436" s="31" t="s">
        <v>14976</v>
      </c>
      <c r="M2436" s="31"/>
      <c r="N2436" s="33" t="e">
        <f>MOD(Rapportage!H2436-Rapportage!F2436,1)-P2436</f>
        <v>#VALUE!</v>
      </c>
      <c r="O2436" s="31" t="str">
        <f>IF(Rapportage!G2436="","",Rapportage!G2436-Rapportage!E2436)</f>
        <v/>
      </c>
      <c r="P2436" s="35" t="str">
        <f>IF(Rapportage!K2436="","",(Rapportage!K2436*60)/1440)</f>
        <v/>
      </c>
      <c r="Q2436" s="40" t="str">
        <f>IF(O2436=1,1-((Rapportage!F1625-$X$2)),"")</f>
        <v/>
      </c>
      <c r="R2436" s="40" t="str">
        <f t="shared" si="236"/>
        <v/>
      </c>
      <c r="S2436" s="35" t="str">
        <f>IF(OR(O2436=1,Rapportage!H2436&lt;$X$3),IF(Rapportage!H2436&lt;"00:01","",(Rapportage!H2436-$X$2)),"")</f>
        <v/>
      </c>
      <c r="T2436" s="36" t="str">
        <f t="shared" si="232"/>
        <v/>
      </c>
      <c r="U2436" s="41" t="str">
        <f t="shared" si="233"/>
        <v/>
      </c>
      <c r="V2436" s="36" t="str">
        <f t="shared" si="234"/>
        <v/>
      </c>
      <c r="W2436" s="36" t="str">
        <f t="shared" si="235"/>
        <v/>
      </c>
      <c r="X2436" s="31"/>
      <c r="Y2436" s="31"/>
      <c r="Z2436" s="31" t="s">
        <v>12412</v>
      </c>
      <c r="AA2436" s="31">
        <v>2435</v>
      </c>
      <c r="AB2436" s="31"/>
      <c r="AC2436" s="31"/>
      <c r="AD2436" s="31"/>
      <c r="AE2436" s="31"/>
      <c r="AF2436" s="31"/>
    </row>
    <row r="2437" spans="1:32">
      <c r="A2437" s="31" t="str">
        <f>IF((Rapportage!A2437)="","",_xlfn.CONCAT(REPT("0",4-LEN(Rapportage!A2437)),Rapportage!A2437))</f>
        <v/>
      </c>
      <c r="B2437" s="31" t="s">
        <v>7314</v>
      </c>
      <c r="C2437" s="31" t="str">
        <f>IF((Rapportage!C2437)="","",_xlfn.CONCAT(REPT("0",10-LEN(Rapportage!C2437)),Rapportage!C2437))</f>
        <v/>
      </c>
      <c r="D2437" s="31" t="s">
        <v>7315</v>
      </c>
      <c r="E2437" s="31" t="s">
        <v>20018</v>
      </c>
      <c r="F2437" s="31" t="s">
        <v>17496</v>
      </c>
      <c r="G2437" s="31" t="s">
        <v>7316</v>
      </c>
      <c r="H2437" s="31" t="s">
        <v>12413</v>
      </c>
      <c r="I2437" s="31">
        <v>1766</v>
      </c>
      <c r="J2437" s="31" t="e">
        <f ca="1">IF(($AB$2-$AA$2) &gt;= 0,IF(LEN(TEXT((V2437)*100,"00000"))=3,_xlfn.CONCAT(0,TEXT((V2437)*100,"00000")),TEXT((V2437)*100,"00000")),empty)</f>
        <v>#NAME?</v>
      </c>
      <c r="K2437" s="31" t="str">
        <f t="shared" si="237"/>
        <v/>
      </c>
      <c r="L2437" s="31" t="s">
        <v>14977</v>
      </c>
      <c r="M2437" s="31"/>
      <c r="N2437" s="33" t="e">
        <f>MOD(Rapportage!H2437-Rapportage!F2437,1)-P2437</f>
        <v>#VALUE!</v>
      </c>
      <c r="O2437" s="31" t="str">
        <f>IF(Rapportage!G2437="","",Rapportage!G2437-Rapportage!E2437)</f>
        <v/>
      </c>
      <c r="P2437" s="35" t="str">
        <f>IF(Rapportage!K2437="","",(Rapportage!K2437*60)/1440)</f>
        <v/>
      </c>
      <c r="Q2437" s="40" t="str">
        <f>IF(O2437=1,1-((Rapportage!F1626-$X$2)),"")</f>
        <v/>
      </c>
      <c r="R2437" s="40" t="str">
        <f t="shared" si="236"/>
        <v/>
      </c>
      <c r="S2437" s="35" t="str">
        <f>IF(OR(O2437=1,Rapportage!H2437&lt;$X$3),IF(Rapportage!H2437&lt;"00:01","",(Rapportage!H2437-$X$2)),"")</f>
        <v/>
      </c>
      <c r="T2437" s="36" t="str">
        <f t="shared" si="232"/>
        <v/>
      </c>
      <c r="U2437" s="41" t="str">
        <f t="shared" si="233"/>
        <v/>
      </c>
      <c r="V2437" s="36" t="str">
        <f t="shared" si="234"/>
        <v/>
      </c>
      <c r="W2437" s="36" t="str">
        <f t="shared" si="235"/>
        <v/>
      </c>
      <c r="X2437" s="31"/>
      <c r="Y2437" s="31"/>
      <c r="Z2437" s="31" t="s">
        <v>12414</v>
      </c>
      <c r="AA2437" s="31">
        <v>2436</v>
      </c>
      <c r="AB2437" s="31"/>
      <c r="AC2437" s="31"/>
      <c r="AD2437" s="31"/>
      <c r="AE2437" s="31"/>
      <c r="AF2437" s="31"/>
    </row>
    <row r="2438" spans="1:32">
      <c r="A2438" s="31" t="str">
        <f>IF((Rapportage!A2438)="","",_xlfn.CONCAT(REPT("0",4-LEN(Rapportage!A2438)),Rapportage!A2438))</f>
        <v/>
      </c>
      <c r="B2438" s="31" t="s">
        <v>7317</v>
      </c>
      <c r="C2438" s="31" t="str">
        <f>IF((Rapportage!C2438)="","",_xlfn.CONCAT(REPT("0",10-LEN(Rapportage!C2438)),Rapportage!C2438))</f>
        <v/>
      </c>
      <c r="D2438" s="31" t="s">
        <v>7318</v>
      </c>
      <c r="E2438" s="31" t="s">
        <v>20019</v>
      </c>
      <c r="F2438" s="31" t="s">
        <v>17497</v>
      </c>
      <c r="G2438" s="31" t="s">
        <v>7319</v>
      </c>
      <c r="H2438" s="31" t="s">
        <v>12415</v>
      </c>
      <c r="I2438" s="31">
        <v>1766</v>
      </c>
      <c r="J2438" s="31" t="e">
        <f ca="1">IF(($AB$2-$AA$2) &gt;= 0,IF(LEN(TEXT((V2438)*100,"00000"))=3,_xlfn.CONCAT(0,TEXT((V2438)*100,"00000")),TEXT((V2438)*100,"00000")),empty)</f>
        <v>#NAME?</v>
      </c>
      <c r="K2438" s="31" t="str">
        <f t="shared" si="237"/>
        <v/>
      </c>
      <c r="L2438" s="31" t="s">
        <v>14978</v>
      </c>
      <c r="M2438" s="31"/>
      <c r="N2438" s="33" t="e">
        <f>MOD(Rapportage!H2438-Rapportage!F2438,1)-P2438</f>
        <v>#VALUE!</v>
      </c>
      <c r="O2438" s="31" t="str">
        <f>IF(Rapportage!G2438="","",Rapportage!G2438-Rapportage!E2438)</f>
        <v/>
      </c>
      <c r="P2438" s="35" t="str">
        <f>IF(Rapportage!K2438="","",(Rapportage!K2438*60)/1440)</f>
        <v/>
      </c>
      <c r="Q2438" s="40" t="str">
        <f>IF(O2438=1,1-((Rapportage!F1627-$X$2)),"")</f>
        <v/>
      </c>
      <c r="R2438" s="40" t="str">
        <f t="shared" si="236"/>
        <v/>
      </c>
      <c r="S2438" s="35" t="str">
        <f>IF(OR(O2438=1,Rapportage!H2438&lt;$X$3),IF(Rapportage!H2438&lt;"00:01","",(Rapportage!H2438-$X$2)),"")</f>
        <v/>
      </c>
      <c r="T2438" s="36" t="str">
        <f t="shared" si="232"/>
        <v/>
      </c>
      <c r="U2438" s="41" t="str">
        <f t="shared" si="233"/>
        <v/>
      </c>
      <c r="V2438" s="36" t="str">
        <f t="shared" si="234"/>
        <v/>
      </c>
      <c r="W2438" s="36" t="str">
        <f t="shared" si="235"/>
        <v/>
      </c>
      <c r="X2438" s="31"/>
      <c r="Y2438" s="31"/>
      <c r="Z2438" s="31" t="s">
        <v>12416</v>
      </c>
      <c r="AA2438" s="31">
        <v>2437</v>
      </c>
      <c r="AB2438" s="31"/>
      <c r="AC2438" s="31"/>
      <c r="AD2438" s="31"/>
      <c r="AE2438" s="31"/>
      <c r="AF2438" s="31"/>
    </row>
    <row r="2439" spans="1:32">
      <c r="A2439" s="31" t="str">
        <f>IF((Rapportage!A2439)="","",_xlfn.CONCAT(REPT("0",4-LEN(Rapportage!A2439)),Rapportage!A2439))</f>
        <v/>
      </c>
      <c r="B2439" s="31" t="s">
        <v>7320</v>
      </c>
      <c r="C2439" s="31" t="str">
        <f>IF((Rapportage!C2439)="","",_xlfn.CONCAT(REPT("0",10-LEN(Rapportage!C2439)),Rapportage!C2439))</f>
        <v/>
      </c>
      <c r="D2439" s="31" t="s">
        <v>7321</v>
      </c>
      <c r="E2439" s="31" t="s">
        <v>20020</v>
      </c>
      <c r="F2439" s="31" t="s">
        <v>17498</v>
      </c>
      <c r="G2439" s="31" t="s">
        <v>7322</v>
      </c>
      <c r="H2439" s="31" t="s">
        <v>12417</v>
      </c>
      <c r="I2439" s="31">
        <v>1766</v>
      </c>
      <c r="J2439" s="31" t="e">
        <f ca="1">IF(($AB$2-$AA$2) &gt;= 0,IF(LEN(TEXT((V2439)*100,"00000"))=3,_xlfn.CONCAT(0,TEXT((V2439)*100,"00000")),TEXT((V2439)*100,"00000")),empty)</f>
        <v>#NAME?</v>
      </c>
      <c r="K2439" s="31" t="str">
        <f t="shared" si="237"/>
        <v/>
      </c>
      <c r="L2439" s="31" t="s">
        <v>14979</v>
      </c>
      <c r="M2439" s="31"/>
      <c r="N2439" s="33" t="e">
        <f>MOD(Rapportage!H2439-Rapportage!F2439,1)-P2439</f>
        <v>#VALUE!</v>
      </c>
      <c r="O2439" s="31" t="str">
        <f>IF(Rapportage!G2439="","",Rapportage!G2439-Rapportage!E2439)</f>
        <v/>
      </c>
      <c r="P2439" s="35" t="str">
        <f>IF(Rapportage!K2439="","",(Rapportage!K2439*60)/1440)</f>
        <v/>
      </c>
      <c r="Q2439" s="40" t="str">
        <f>IF(O2439=1,1-((Rapportage!F1628-$X$2)),"")</f>
        <v/>
      </c>
      <c r="R2439" s="40" t="str">
        <f t="shared" si="236"/>
        <v/>
      </c>
      <c r="S2439" s="35" t="str">
        <f>IF(OR(O2439=1,Rapportage!H2439&lt;$X$3),IF(Rapportage!H2439&lt;"00:01","",(Rapportage!H2439-$X$2)),"")</f>
        <v/>
      </c>
      <c r="T2439" s="36" t="str">
        <f t="shared" ref="T2439:T2501" si="238">IF(P2439="","",IF(S2439="",((P2439*1440)/60),(((R2439+S2439)*1440)/60)))</f>
        <v/>
      </c>
      <c r="U2439" s="41" t="str">
        <f t="shared" ref="U2439:U2501" si="239">IF(P2439="","",(P2439*1440)/60)</f>
        <v/>
      </c>
      <c r="V2439" s="36" t="str">
        <f t="shared" ref="V2439:V2501" si="240">IF(O2439="","",IF(O2439=0,((P2439*1440)/60),(R2439*1440)/60))</f>
        <v/>
      </c>
      <c r="W2439" s="36" t="str">
        <f t="shared" ref="W2439:W2501" si="241">IF(S2439="","",(S2439*1440)/60)</f>
        <v/>
      </c>
      <c r="X2439" s="31"/>
      <c r="Y2439" s="31"/>
      <c r="Z2439" s="31" t="s">
        <v>12418</v>
      </c>
      <c r="AA2439" s="31">
        <v>2438</v>
      </c>
      <c r="AB2439" s="31"/>
      <c r="AC2439" s="31"/>
      <c r="AD2439" s="31"/>
      <c r="AE2439" s="31"/>
      <c r="AF2439" s="31"/>
    </row>
    <row r="2440" spans="1:32">
      <c r="A2440" s="31" t="str">
        <f>IF((Rapportage!A2440)="","",_xlfn.CONCAT(REPT("0",4-LEN(Rapportage!A2440)),Rapportage!A2440))</f>
        <v/>
      </c>
      <c r="B2440" s="31" t="s">
        <v>7323</v>
      </c>
      <c r="C2440" s="31" t="str">
        <f>IF((Rapportage!C2440)="","",_xlfn.CONCAT(REPT("0",10-LEN(Rapportage!C2440)),Rapportage!C2440))</f>
        <v/>
      </c>
      <c r="D2440" s="31" t="s">
        <v>7324</v>
      </c>
      <c r="E2440" s="31" t="s">
        <v>20021</v>
      </c>
      <c r="F2440" s="31" t="s">
        <v>17499</v>
      </c>
      <c r="G2440" s="31" t="s">
        <v>7325</v>
      </c>
      <c r="H2440" s="31" t="s">
        <v>12419</v>
      </c>
      <c r="I2440" s="31">
        <v>1766</v>
      </c>
      <c r="J2440" s="31" t="e">
        <f ca="1">IF(($AB$2-$AA$2) &gt;= 0,IF(LEN(TEXT((V2440)*100,"00000"))=3,_xlfn.CONCAT(0,TEXT((V2440)*100,"00000")),TEXT((V2440)*100,"00000")),empty)</f>
        <v>#NAME?</v>
      </c>
      <c r="K2440" s="31" t="str">
        <f t="shared" si="237"/>
        <v/>
      </c>
      <c r="L2440" s="31" t="s">
        <v>14980</v>
      </c>
      <c r="M2440" s="31"/>
      <c r="N2440" s="33" t="e">
        <f>MOD(Rapportage!H2440-Rapportage!F2440,1)-P2440</f>
        <v>#VALUE!</v>
      </c>
      <c r="O2440" s="31" t="str">
        <f>IF(Rapportage!G2440="","",Rapportage!G2440-Rapportage!E2440)</f>
        <v/>
      </c>
      <c r="P2440" s="35" t="str">
        <f>IF(Rapportage!K2440="","",(Rapportage!K2440*60)/1440)</f>
        <v/>
      </c>
      <c r="Q2440" s="40" t="str">
        <f>IF(O2440=1,1-((Rapportage!F1629-$X$2)),"")</f>
        <v/>
      </c>
      <c r="R2440" s="40" t="str">
        <f t="shared" si="236"/>
        <v/>
      </c>
      <c r="S2440" s="35" t="str">
        <f>IF(OR(O2440=1,Rapportage!H2440&lt;$X$3),IF(Rapportage!H2440&lt;"00:01","",(Rapportage!H2440-$X$2)),"")</f>
        <v/>
      </c>
      <c r="T2440" s="36" t="str">
        <f t="shared" si="238"/>
        <v/>
      </c>
      <c r="U2440" s="41" t="str">
        <f t="shared" si="239"/>
        <v/>
      </c>
      <c r="V2440" s="36" t="str">
        <f t="shared" si="240"/>
        <v/>
      </c>
      <c r="W2440" s="36" t="str">
        <f t="shared" si="241"/>
        <v/>
      </c>
      <c r="X2440" s="31"/>
      <c r="Y2440" s="31"/>
      <c r="Z2440" s="31" t="s">
        <v>12420</v>
      </c>
      <c r="AA2440" s="31">
        <v>2439</v>
      </c>
      <c r="AB2440" s="31"/>
      <c r="AC2440" s="31"/>
      <c r="AD2440" s="31"/>
      <c r="AE2440" s="31"/>
      <c r="AF2440" s="31"/>
    </row>
    <row r="2441" spans="1:32">
      <c r="A2441" s="31" t="str">
        <f>IF((Rapportage!A2441)="","",_xlfn.CONCAT(REPT("0",4-LEN(Rapportage!A2441)),Rapportage!A2441))</f>
        <v/>
      </c>
      <c r="B2441" s="31" t="s">
        <v>7326</v>
      </c>
      <c r="C2441" s="31" t="str">
        <f>IF((Rapportage!C2441)="","",_xlfn.CONCAT(REPT("0",10-LEN(Rapportage!C2441)),Rapportage!C2441))</f>
        <v/>
      </c>
      <c r="D2441" s="31" t="s">
        <v>7327</v>
      </c>
      <c r="E2441" s="31" t="s">
        <v>20022</v>
      </c>
      <c r="F2441" s="31" t="s">
        <v>17500</v>
      </c>
      <c r="G2441" s="31" t="s">
        <v>7328</v>
      </c>
      <c r="H2441" s="31" t="s">
        <v>12421</v>
      </c>
      <c r="I2441" s="31">
        <v>1766</v>
      </c>
      <c r="J2441" s="31" t="e">
        <f ca="1">IF(($AB$2-$AA$2) &gt;= 0,IF(LEN(TEXT((V2441)*100,"00000"))=3,_xlfn.CONCAT(0,TEXT((V2441)*100,"00000")),TEXT((V2441)*100,"00000")),empty)</f>
        <v>#NAME?</v>
      </c>
      <c r="K2441" s="31" t="str">
        <f t="shared" si="237"/>
        <v/>
      </c>
      <c r="L2441" s="31" t="s">
        <v>14981</v>
      </c>
      <c r="M2441" s="31"/>
      <c r="N2441" s="33" t="e">
        <f>MOD(Rapportage!H2441-Rapportage!F2441,1)-P2441</f>
        <v>#VALUE!</v>
      </c>
      <c r="O2441" s="31" t="str">
        <f>IF(Rapportage!G2441="","",Rapportage!G2441-Rapportage!E2441)</f>
        <v/>
      </c>
      <c r="P2441" s="35" t="str">
        <f>IF(Rapportage!K2441="","",(Rapportage!K2441*60)/1440)</f>
        <v/>
      </c>
      <c r="Q2441" s="40" t="str">
        <f>IF(O2441=1,1-((Rapportage!F1630-$X$2)),"")</f>
        <v/>
      </c>
      <c r="R2441" s="40" t="str">
        <f t="shared" si="236"/>
        <v/>
      </c>
      <c r="S2441" s="35" t="str">
        <f>IF(OR(O2441=1,Rapportage!H2441&lt;$X$3),IF(Rapportage!H2441&lt;"00:01","",(Rapportage!H2441-$X$2)),"")</f>
        <v/>
      </c>
      <c r="T2441" s="36" t="str">
        <f t="shared" si="238"/>
        <v/>
      </c>
      <c r="U2441" s="41" t="str">
        <f t="shared" si="239"/>
        <v/>
      </c>
      <c r="V2441" s="36" t="str">
        <f t="shared" si="240"/>
        <v/>
      </c>
      <c r="W2441" s="36" t="str">
        <f t="shared" si="241"/>
        <v/>
      </c>
      <c r="X2441" s="31"/>
      <c r="Y2441" s="31"/>
      <c r="Z2441" s="31" t="s">
        <v>12422</v>
      </c>
      <c r="AA2441" s="31">
        <v>2440</v>
      </c>
      <c r="AB2441" s="31"/>
      <c r="AC2441" s="31"/>
      <c r="AD2441" s="31"/>
      <c r="AE2441" s="31"/>
      <c r="AF2441" s="31"/>
    </row>
    <row r="2442" spans="1:32">
      <c r="A2442" s="31" t="str">
        <f>IF((Rapportage!A2442)="","",_xlfn.CONCAT(REPT("0",4-LEN(Rapportage!A2442)),Rapportage!A2442))</f>
        <v/>
      </c>
      <c r="B2442" s="31" t="s">
        <v>7329</v>
      </c>
      <c r="C2442" s="31" t="str">
        <f>IF((Rapportage!C2442)="","",_xlfn.CONCAT(REPT("0",10-LEN(Rapportage!C2442)),Rapportage!C2442))</f>
        <v/>
      </c>
      <c r="D2442" s="31" t="s">
        <v>7330</v>
      </c>
      <c r="E2442" s="31" t="s">
        <v>20023</v>
      </c>
      <c r="F2442" s="31" t="s">
        <v>17501</v>
      </c>
      <c r="G2442" s="31" t="s">
        <v>7331</v>
      </c>
      <c r="H2442" s="31" t="s">
        <v>12423</v>
      </c>
      <c r="I2442" s="31">
        <v>1766</v>
      </c>
      <c r="J2442" s="31" t="e">
        <f ca="1">IF(($AB$2-$AA$2) &gt;= 0,IF(LEN(TEXT((V2442)*100,"00000"))=3,_xlfn.CONCAT(0,TEXT((V2442)*100,"00000")),TEXT((V2442)*100,"00000")),empty)</f>
        <v>#NAME?</v>
      </c>
      <c r="K2442" s="31" t="str">
        <f t="shared" si="237"/>
        <v/>
      </c>
      <c r="L2442" s="31" t="s">
        <v>14982</v>
      </c>
      <c r="M2442" s="31"/>
      <c r="N2442" s="33" t="e">
        <f>MOD(Rapportage!H2442-Rapportage!F2442,1)-P2442</f>
        <v>#VALUE!</v>
      </c>
      <c r="O2442" s="31" t="str">
        <f>IF(Rapportage!G2442="","",Rapportage!G2442-Rapportage!E2442)</f>
        <v/>
      </c>
      <c r="P2442" s="35" t="str">
        <f>IF(Rapportage!K2442="","",(Rapportage!K2442*60)/1440)</f>
        <v/>
      </c>
      <c r="Q2442" s="40" t="str">
        <f>IF(O2442=1,1-((Rapportage!F1631-$X$2)),"")</f>
        <v/>
      </c>
      <c r="R2442" s="40" t="str">
        <f t="shared" si="236"/>
        <v/>
      </c>
      <c r="S2442" s="35" t="str">
        <f>IF(OR(O2442=1,Rapportage!H2442&lt;$X$3),IF(Rapportage!H2442&lt;"00:01","",(Rapportage!H2442-$X$2)),"")</f>
        <v/>
      </c>
      <c r="T2442" s="36" t="str">
        <f t="shared" si="238"/>
        <v/>
      </c>
      <c r="U2442" s="41" t="str">
        <f t="shared" si="239"/>
        <v/>
      </c>
      <c r="V2442" s="36" t="str">
        <f t="shared" si="240"/>
        <v/>
      </c>
      <c r="W2442" s="36" t="str">
        <f t="shared" si="241"/>
        <v/>
      </c>
      <c r="X2442" s="31"/>
      <c r="Y2442" s="31"/>
      <c r="Z2442" s="31" t="s">
        <v>12424</v>
      </c>
      <c r="AA2442" s="31">
        <v>2441</v>
      </c>
      <c r="AB2442" s="31"/>
      <c r="AC2442" s="31"/>
      <c r="AD2442" s="31"/>
      <c r="AE2442" s="31"/>
      <c r="AF2442" s="31"/>
    </row>
    <row r="2443" spans="1:32">
      <c r="A2443" s="31" t="str">
        <f>IF((Rapportage!A2443)="","",_xlfn.CONCAT(REPT("0",4-LEN(Rapportage!A2443)),Rapportage!A2443))</f>
        <v/>
      </c>
      <c r="B2443" s="31" t="s">
        <v>7332</v>
      </c>
      <c r="C2443" s="31" t="str">
        <f>IF((Rapportage!C2443)="","",_xlfn.CONCAT(REPT("0",10-LEN(Rapportage!C2443)),Rapportage!C2443))</f>
        <v/>
      </c>
      <c r="D2443" s="31" t="s">
        <v>7333</v>
      </c>
      <c r="E2443" s="31" t="s">
        <v>20024</v>
      </c>
      <c r="F2443" s="31" t="s">
        <v>17502</v>
      </c>
      <c r="G2443" s="31" t="s">
        <v>7334</v>
      </c>
      <c r="H2443" s="31" t="s">
        <v>12425</v>
      </c>
      <c r="I2443" s="31">
        <v>1766</v>
      </c>
      <c r="J2443" s="31" t="e">
        <f ca="1">IF(($AB$2-$AA$2) &gt;= 0,IF(LEN(TEXT((V2443)*100,"00000"))=3,_xlfn.CONCAT(0,TEXT((V2443)*100,"00000")),TEXT((V2443)*100,"00000")),empty)</f>
        <v>#NAME?</v>
      </c>
      <c r="K2443" s="31" t="str">
        <f t="shared" si="237"/>
        <v/>
      </c>
      <c r="L2443" s="31" t="s">
        <v>14983</v>
      </c>
      <c r="M2443" s="31"/>
      <c r="N2443" s="33" t="e">
        <f>MOD(Rapportage!H2443-Rapportage!F2443,1)-P2443</f>
        <v>#VALUE!</v>
      </c>
      <c r="O2443" s="31" t="str">
        <f>IF(Rapportage!G2443="","",Rapportage!G2443-Rapportage!E2443)</f>
        <v/>
      </c>
      <c r="P2443" s="35" t="str">
        <f>IF(Rapportage!K2443="","",(Rapportage!K2443*60)/1440)</f>
        <v/>
      </c>
      <c r="Q2443" s="40" t="str">
        <f>IF(O2443=1,1-((Rapportage!F1632-$X$2)),"")</f>
        <v/>
      </c>
      <c r="R2443" s="40" t="str">
        <f t="shared" si="236"/>
        <v/>
      </c>
      <c r="S2443" s="35" t="str">
        <f>IF(OR(O2443=1,Rapportage!H2443&lt;$X$3),IF(Rapportage!H2443&lt;"00:01","",(Rapportage!H2443-$X$2)),"")</f>
        <v/>
      </c>
      <c r="T2443" s="36" t="str">
        <f t="shared" si="238"/>
        <v/>
      </c>
      <c r="U2443" s="41" t="str">
        <f t="shared" si="239"/>
        <v/>
      </c>
      <c r="V2443" s="36" t="str">
        <f t="shared" si="240"/>
        <v/>
      </c>
      <c r="W2443" s="36" t="str">
        <f t="shared" si="241"/>
        <v/>
      </c>
      <c r="X2443" s="31"/>
      <c r="Y2443" s="31"/>
      <c r="Z2443" s="31" t="s">
        <v>12426</v>
      </c>
      <c r="AA2443" s="31">
        <v>2442</v>
      </c>
      <c r="AB2443" s="31"/>
      <c r="AC2443" s="31"/>
      <c r="AD2443" s="31"/>
      <c r="AE2443" s="31"/>
      <c r="AF2443" s="31"/>
    </row>
    <row r="2444" spans="1:32">
      <c r="A2444" s="31" t="str">
        <f>IF((Rapportage!A2444)="","",_xlfn.CONCAT(REPT("0",4-LEN(Rapportage!A2444)),Rapportage!A2444))</f>
        <v/>
      </c>
      <c r="B2444" s="31" t="s">
        <v>7335</v>
      </c>
      <c r="C2444" s="31" t="str">
        <f>IF((Rapportage!C2444)="","",_xlfn.CONCAT(REPT("0",10-LEN(Rapportage!C2444)),Rapportage!C2444))</f>
        <v/>
      </c>
      <c r="D2444" s="31" t="s">
        <v>7336</v>
      </c>
      <c r="E2444" s="31" t="s">
        <v>20025</v>
      </c>
      <c r="F2444" s="31" t="s">
        <v>17503</v>
      </c>
      <c r="G2444" s="31" t="s">
        <v>7337</v>
      </c>
      <c r="H2444" s="31" t="s">
        <v>12427</v>
      </c>
      <c r="I2444" s="31">
        <v>1766</v>
      </c>
      <c r="J2444" s="31" t="e">
        <f ca="1">IF(($AB$2-$AA$2) &gt;= 0,IF(LEN(TEXT((V2444)*100,"00000"))=3,_xlfn.CONCAT(0,TEXT((V2444)*100,"00000")),TEXT((V2444)*100,"00000")),empty)</f>
        <v>#NAME?</v>
      </c>
      <c r="K2444" s="31" t="str">
        <f t="shared" si="237"/>
        <v/>
      </c>
      <c r="L2444" s="31" t="s">
        <v>14984</v>
      </c>
      <c r="M2444" s="31"/>
      <c r="N2444" s="33" t="e">
        <f>MOD(Rapportage!H2444-Rapportage!F2444,1)-P2444</f>
        <v>#VALUE!</v>
      </c>
      <c r="O2444" s="31" t="str">
        <f>IF(Rapportage!G2444="","",Rapportage!G2444-Rapportage!E2444)</f>
        <v/>
      </c>
      <c r="P2444" s="35" t="str">
        <f>IF(Rapportage!K2444="","",(Rapportage!K2444*60)/1440)</f>
        <v/>
      </c>
      <c r="Q2444" s="40" t="str">
        <f>IF(O2444=1,1-((Rapportage!F1633-$X$2)),"")</f>
        <v/>
      </c>
      <c r="R2444" s="40" t="str">
        <f t="shared" si="236"/>
        <v/>
      </c>
      <c r="S2444" s="35" t="str">
        <f>IF(OR(O2444=1,Rapportage!H2444&lt;$X$3),IF(Rapportage!H2444&lt;"00:01","",(Rapportage!H2444-$X$2)),"")</f>
        <v/>
      </c>
      <c r="T2444" s="36" t="str">
        <f t="shared" si="238"/>
        <v/>
      </c>
      <c r="U2444" s="41" t="str">
        <f t="shared" si="239"/>
        <v/>
      </c>
      <c r="V2444" s="36" t="str">
        <f t="shared" si="240"/>
        <v/>
      </c>
      <c r="W2444" s="36" t="str">
        <f t="shared" si="241"/>
        <v/>
      </c>
      <c r="X2444" s="31"/>
      <c r="Y2444" s="31"/>
      <c r="Z2444" s="31" t="s">
        <v>12428</v>
      </c>
      <c r="AA2444" s="31">
        <v>2443</v>
      </c>
      <c r="AB2444" s="31"/>
      <c r="AC2444" s="31"/>
      <c r="AD2444" s="31"/>
      <c r="AE2444" s="31"/>
      <c r="AF2444" s="31"/>
    </row>
    <row r="2445" spans="1:32">
      <c r="A2445" s="31" t="str">
        <f>IF((Rapportage!A2445)="","",_xlfn.CONCAT(REPT("0",4-LEN(Rapportage!A2445)),Rapportage!A2445))</f>
        <v/>
      </c>
      <c r="B2445" s="31" t="s">
        <v>7338</v>
      </c>
      <c r="C2445" s="31" t="str">
        <f>IF((Rapportage!C2445)="","",_xlfn.CONCAT(REPT("0",10-LEN(Rapportage!C2445)),Rapportage!C2445))</f>
        <v/>
      </c>
      <c r="D2445" s="31" t="s">
        <v>7339</v>
      </c>
      <c r="E2445" s="31" t="s">
        <v>20026</v>
      </c>
      <c r="F2445" s="31" t="s">
        <v>17504</v>
      </c>
      <c r="G2445" s="31" t="s">
        <v>7340</v>
      </c>
      <c r="H2445" s="31" t="s">
        <v>12429</v>
      </c>
      <c r="I2445" s="31">
        <v>1766</v>
      </c>
      <c r="J2445" s="31" t="e">
        <f ca="1">IF(($AB$2-$AA$2) &gt;= 0,IF(LEN(TEXT((V2445)*100,"00000"))=3,_xlfn.CONCAT(0,TEXT((V2445)*100,"00000")),TEXT((V2445)*100,"00000")),empty)</f>
        <v>#NAME?</v>
      </c>
      <c r="K2445" s="31" t="str">
        <f t="shared" si="237"/>
        <v/>
      </c>
      <c r="L2445" s="31" t="s">
        <v>14985</v>
      </c>
      <c r="M2445" s="31"/>
      <c r="N2445" s="33" t="e">
        <f>MOD(Rapportage!H2445-Rapportage!F2445,1)-P2445</f>
        <v>#VALUE!</v>
      </c>
      <c r="O2445" s="31" t="str">
        <f>IF(Rapportage!G2445="","",Rapportage!G2445-Rapportage!E2445)</f>
        <v/>
      </c>
      <c r="P2445" s="35" t="str">
        <f>IF(Rapportage!K2445="","",(Rapportage!K2445*60)/1440)</f>
        <v/>
      </c>
      <c r="Q2445" s="40" t="str">
        <f>IF(O2445=1,1-((Rapportage!F1634-$X$2)),"")</f>
        <v/>
      </c>
      <c r="R2445" s="40" t="str">
        <f t="shared" si="236"/>
        <v/>
      </c>
      <c r="S2445" s="35" t="str">
        <f>IF(OR(O2445=1,Rapportage!H2445&lt;$X$3),IF(Rapportage!H2445&lt;"00:01","",(Rapportage!H2445-$X$2)),"")</f>
        <v/>
      </c>
      <c r="T2445" s="36" t="str">
        <f t="shared" si="238"/>
        <v/>
      </c>
      <c r="U2445" s="41" t="str">
        <f t="shared" si="239"/>
        <v/>
      </c>
      <c r="V2445" s="36" t="str">
        <f t="shared" si="240"/>
        <v/>
      </c>
      <c r="W2445" s="36" t="str">
        <f t="shared" si="241"/>
        <v/>
      </c>
      <c r="X2445" s="31"/>
      <c r="Y2445" s="31"/>
      <c r="Z2445" s="31" t="s">
        <v>12430</v>
      </c>
      <c r="AA2445" s="31">
        <v>2444</v>
      </c>
      <c r="AB2445" s="31"/>
      <c r="AC2445" s="31"/>
      <c r="AD2445" s="31"/>
      <c r="AE2445" s="31"/>
      <c r="AF2445" s="31"/>
    </row>
    <row r="2446" spans="1:32">
      <c r="A2446" s="31" t="str">
        <f>IF((Rapportage!A2446)="","",_xlfn.CONCAT(REPT("0",4-LEN(Rapportage!A2446)),Rapportage!A2446))</f>
        <v/>
      </c>
      <c r="B2446" s="31" t="s">
        <v>7341</v>
      </c>
      <c r="C2446" s="31" t="str">
        <f>IF((Rapportage!C2446)="","",_xlfn.CONCAT(REPT("0",10-LEN(Rapportage!C2446)),Rapportage!C2446))</f>
        <v/>
      </c>
      <c r="D2446" s="31" t="s">
        <v>7342</v>
      </c>
      <c r="E2446" s="31" t="s">
        <v>20027</v>
      </c>
      <c r="F2446" s="31" t="s">
        <v>17505</v>
      </c>
      <c r="G2446" s="31" t="s">
        <v>7343</v>
      </c>
      <c r="H2446" s="31" t="s">
        <v>12431</v>
      </c>
      <c r="I2446" s="31">
        <v>1766</v>
      </c>
      <c r="J2446" s="31" t="e">
        <f ca="1">IF(($AB$2-$AA$2) &gt;= 0,IF(LEN(TEXT((V2446)*100,"00000"))=3,_xlfn.CONCAT(0,TEXT((V2446)*100,"00000")),TEXT((V2446)*100,"00000")),empty)</f>
        <v>#NAME?</v>
      </c>
      <c r="K2446" s="31" t="str">
        <f t="shared" si="237"/>
        <v/>
      </c>
      <c r="L2446" s="31" t="s">
        <v>14986</v>
      </c>
      <c r="M2446" s="31"/>
      <c r="N2446" s="33" t="e">
        <f>MOD(Rapportage!H2446-Rapportage!F2446,1)-P2446</f>
        <v>#VALUE!</v>
      </c>
      <c r="O2446" s="31" t="str">
        <f>IF(Rapportage!G2446="","",Rapportage!G2446-Rapportage!E2446)</f>
        <v/>
      </c>
      <c r="P2446" s="35" t="str">
        <f>IF(Rapportage!K2446="","",(Rapportage!K2446*60)/1440)</f>
        <v/>
      </c>
      <c r="Q2446" s="40" t="str">
        <f>IF(O2446=1,1-((Rapportage!F1635-$X$2)),"")</f>
        <v/>
      </c>
      <c r="R2446" s="40" t="str">
        <f t="shared" si="236"/>
        <v/>
      </c>
      <c r="S2446" s="35" t="str">
        <f>IF(OR(O2446=1,Rapportage!H2446&lt;$X$3),IF(Rapportage!H2446&lt;"00:01","",(Rapportage!H2446-$X$2)),"")</f>
        <v/>
      </c>
      <c r="T2446" s="36" t="str">
        <f t="shared" si="238"/>
        <v/>
      </c>
      <c r="U2446" s="41" t="str">
        <f t="shared" si="239"/>
        <v/>
      </c>
      <c r="V2446" s="36" t="str">
        <f t="shared" si="240"/>
        <v/>
      </c>
      <c r="W2446" s="36" t="str">
        <f t="shared" si="241"/>
        <v/>
      </c>
      <c r="X2446" s="31"/>
      <c r="Y2446" s="31"/>
      <c r="Z2446" s="31" t="s">
        <v>12432</v>
      </c>
      <c r="AA2446" s="31">
        <v>2445</v>
      </c>
      <c r="AB2446" s="31"/>
      <c r="AC2446" s="31"/>
      <c r="AD2446" s="31"/>
      <c r="AE2446" s="31"/>
      <c r="AF2446" s="31"/>
    </row>
    <row r="2447" spans="1:32">
      <c r="A2447" s="31" t="str">
        <f>IF((Rapportage!A2447)="","",_xlfn.CONCAT(REPT("0",4-LEN(Rapportage!A2447)),Rapportage!A2447))</f>
        <v/>
      </c>
      <c r="B2447" s="31" t="s">
        <v>7344</v>
      </c>
      <c r="C2447" s="31" t="str">
        <f>IF((Rapportage!C2447)="","",_xlfn.CONCAT(REPT("0",10-LEN(Rapportage!C2447)),Rapportage!C2447))</f>
        <v/>
      </c>
      <c r="D2447" s="31" t="s">
        <v>7345</v>
      </c>
      <c r="E2447" s="31" t="s">
        <v>20028</v>
      </c>
      <c r="F2447" s="31" t="s">
        <v>17506</v>
      </c>
      <c r="G2447" s="31" t="s">
        <v>7346</v>
      </c>
      <c r="H2447" s="31" t="s">
        <v>12433</v>
      </c>
      <c r="I2447" s="31">
        <v>1766</v>
      </c>
      <c r="J2447" s="31" t="e">
        <f ca="1">IF(($AB$2-$AA$2) &gt;= 0,IF(LEN(TEXT((V2447)*100,"00000"))=3,_xlfn.CONCAT(0,TEXT((V2447)*100,"00000")),TEXT((V2447)*100,"00000")),empty)</f>
        <v>#NAME?</v>
      </c>
      <c r="K2447" s="31" t="str">
        <f t="shared" si="237"/>
        <v/>
      </c>
      <c r="L2447" s="31" t="s">
        <v>14987</v>
      </c>
      <c r="M2447" s="31"/>
      <c r="N2447" s="33" t="e">
        <f>MOD(Rapportage!H2447-Rapportage!F2447,1)-P2447</f>
        <v>#VALUE!</v>
      </c>
      <c r="O2447" s="31" t="str">
        <f>IF(Rapportage!G2447="","",Rapportage!G2447-Rapportage!E2447)</f>
        <v/>
      </c>
      <c r="P2447" s="35" t="str">
        <f>IF(Rapportage!K2447="","",(Rapportage!K2447*60)/1440)</f>
        <v/>
      </c>
      <c r="Q2447" s="40" t="str">
        <f>IF(O2447=1,1-((Rapportage!F1636-$X$2)),"")</f>
        <v/>
      </c>
      <c r="R2447" s="40" t="str">
        <f t="shared" si="236"/>
        <v/>
      </c>
      <c r="S2447" s="35" t="str">
        <f>IF(OR(O2447=1,Rapportage!H2447&lt;$X$3),IF(Rapportage!H2447&lt;"00:01","",(Rapportage!H2447-$X$2)),"")</f>
        <v/>
      </c>
      <c r="T2447" s="36" t="str">
        <f t="shared" si="238"/>
        <v/>
      </c>
      <c r="U2447" s="41" t="str">
        <f t="shared" si="239"/>
        <v/>
      </c>
      <c r="V2447" s="36" t="str">
        <f t="shared" si="240"/>
        <v/>
      </c>
      <c r="W2447" s="36" t="str">
        <f t="shared" si="241"/>
        <v/>
      </c>
      <c r="X2447" s="31"/>
      <c r="Y2447" s="31"/>
      <c r="Z2447" s="31" t="s">
        <v>12434</v>
      </c>
      <c r="AA2447" s="31">
        <v>2446</v>
      </c>
      <c r="AB2447" s="31"/>
      <c r="AC2447" s="31"/>
      <c r="AD2447" s="31"/>
      <c r="AE2447" s="31"/>
      <c r="AF2447" s="31"/>
    </row>
    <row r="2448" spans="1:32">
      <c r="A2448" s="31" t="str">
        <f>IF((Rapportage!A2448)="","",_xlfn.CONCAT(REPT("0",4-LEN(Rapportage!A2448)),Rapportage!A2448))</f>
        <v/>
      </c>
      <c r="B2448" s="31" t="s">
        <v>7347</v>
      </c>
      <c r="C2448" s="31" t="str">
        <f>IF((Rapportage!C2448)="","",_xlfn.CONCAT(REPT("0",10-LEN(Rapportage!C2448)),Rapportage!C2448))</f>
        <v/>
      </c>
      <c r="D2448" s="31" t="s">
        <v>7348</v>
      </c>
      <c r="E2448" s="31" t="s">
        <v>20029</v>
      </c>
      <c r="F2448" s="31" t="s">
        <v>17507</v>
      </c>
      <c r="G2448" s="31" t="s">
        <v>7349</v>
      </c>
      <c r="H2448" s="31" t="s">
        <v>12435</v>
      </c>
      <c r="I2448" s="31">
        <v>1766</v>
      </c>
      <c r="J2448" s="31" t="e">
        <f ca="1">IF(($AB$2-$AA$2) &gt;= 0,IF(LEN(TEXT((V2448)*100,"00000"))=3,_xlfn.CONCAT(0,TEXT((V2448)*100,"00000")),TEXT((V2448)*100,"00000")),empty)</f>
        <v>#NAME?</v>
      </c>
      <c r="K2448" s="31" t="str">
        <f t="shared" si="237"/>
        <v/>
      </c>
      <c r="L2448" s="31" t="s">
        <v>14988</v>
      </c>
      <c r="M2448" s="31"/>
      <c r="N2448" s="33" t="e">
        <f>MOD(Rapportage!H2448-Rapportage!F2448,1)-P2448</f>
        <v>#VALUE!</v>
      </c>
      <c r="O2448" s="31" t="str">
        <f>IF(Rapportage!G2448="","",Rapportage!G2448-Rapportage!E2448)</f>
        <v/>
      </c>
      <c r="P2448" s="35" t="str">
        <f>IF(Rapportage!K2448="","",(Rapportage!K2448*60)/1440)</f>
        <v/>
      </c>
      <c r="Q2448" s="40" t="str">
        <f>IF(O2448=1,1-((Rapportage!F1637-$X$2)),"")</f>
        <v/>
      </c>
      <c r="R2448" s="40" t="str">
        <f t="shared" si="236"/>
        <v/>
      </c>
      <c r="S2448" s="35" t="str">
        <f>IF(OR(O2448=1,Rapportage!H2448&lt;$X$3),IF(Rapportage!H2448&lt;"00:01","",(Rapportage!H2448-$X$2)),"")</f>
        <v/>
      </c>
      <c r="T2448" s="36" t="str">
        <f t="shared" si="238"/>
        <v/>
      </c>
      <c r="U2448" s="41" t="str">
        <f t="shared" si="239"/>
        <v/>
      </c>
      <c r="V2448" s="36" t="str">
        <f t="shared" si="240"/>
        <v/>
      </c>
      <c r="W2448" s="36" t="str">
        <f t="shared" si="241"/>
        <v/>
      </c>
      <c r="X2448" s="31"/>
      <c r="Y2448" s="31"/>
      <c r="Z2448" s="31" t="s">
        <v>12436</v>
      </c>
      <c r="AA2448" s="31">
        <v>2447</v>
      </c>
      <c r="AB2448" s="31"/>
      <c r="AC2448" s="31"/>
      <c r="AD2448" s="31"/>
      <c r="AE2448" s="31"/>
      <c r="AF2448" s="31"/>
    </row>
    <row r="2449" spans="1:32">
      <c r="A2449" s="31" t="str">
        <f>IF((Rapportage!A2449)="","",_xlfn.CONCAT(REPT("0",4-LEN(Rapportage!A2449)),Rapportage!A2449))</f>
        <v/>
      </c>
      <c r="B2449" s="31" t="s">
        <v>7350</v>
      </c>
      <c r="C2449" s="31" t="str">
        <f>IF((Rapportage!C2449)="","",_xlfn.CONCAT(REPT("0",10-LEN(Rapportage!C2449)),Rapportage!C2449))</f>
        <v/>
      </c>
      <c r="D2449" s="31" t="s">
        <v>7351</v>
      </c>
      <c r="E2449" s="31" t="s">
        <v>20030</v>
      </c>
      <c r="F2449" s="31" t="s">
        <v>17508</v>
      </c>
      <c r="G2449" s="31" t="s">
        <v>7352</v>
      </c>
      <c r="H2449" s="31" t="s">
        <v>12437</v>
      </c>
      <c r="I2449" s="31">
        <v>1766</v>
      </c>
      <c r="J2449" s="31" t="e">
        <f ca="1">IF(($AB$2-$AA$2) &gt;= 0,IF(LEN(TEXT((V2449)*100,"00000"))=3,_xlfn.CONCAT(0,TEXT((V2449)*100,"00000")),TEXT((V2449)*100,"00000")),empty)</f>
        <v>#NAME?</v>
      </c>
      <c r="K2449" s="31" t="str">
        <f t="shared" si="237"/>
        <v/>
      </c>
      <c r="L2449" s="31" t="s">
        <v>14989</v>
      </c>
      <c r="M2449" s="31"/>
      <c r="N2449" s="33" t="e">
        <f>MOD(Rapportage!H2449-Rapportage!F2449,1)-P2449</f>
        <v>#VALUE!</v>
      </c>
      <c r="O2449" s="31" t="str">
        <f>IF(Rapportage!G2449="","",Rapportage!G2449-Rapportage!E2449)</f>
        <v/>
      </c>
      <c r="P2449" s="35" t="str">
        <f>IF(Rapportage!K2449="","",(Rapportage!K2449*60)/1440)</f>
        <v/>
      </c>
      <c r="Q2449" s="40" t="str">
        <f>IF(O2449=1,1-((Rapportage!F1638-$X$2)),"")</f>
        <v/>
      </c>
      <c r="R2449" s="40" t="str">
        <f t="shared" si="236"/>
        <v/>
      </c>
      <c r="S2449" s="35" t="str">
        <f>IF(OR(O2449=1,Rapportage!H2449&lt;$X$3),IF(Rapportage!H2449&lt;"00:01","",(Rapportage!H2449-$X$2)),"")</f>
        <v/>
      </c>
      <c r="T2449" s="36" t="str">
        <f t="shared" si="238"/>
        <v/>
      </c>
      <c r="U2449" s="41" t="str">
        <f t="shared" si="239"/>
        <v/>
      </c>
      <c r="V2449" s="36" t="str">
        <f t="shared" si="240"/>
        <v/>
      </c>
      <c r="W2449" s="36" t="str">
        <f t="shared" si="241"/>
        <v/>
      </c>
      <c r="X2449" s="31"/>
      <c r="Y2449" s="31"/>
      <c r="Z2449" s="31" t="s">
        <v>12438</v>
      </c>
      <c r="AA2449" s="31">
        <v>2448</v>
      </c>
      <c r="AB2449" s="31"/>
      <c r="AC2449" s="31"/>
      <c r="AD2449" s="31"/>
      <c r="AE2449" s="31"/>
      <c r="AF2449" s="31"/>
    </row>
    <row r="2450" spans="1:32">
      <c r="A2450" s="31" t="str">
        <f>IF((Rapportage!A2450)="","",_xlfn.CONCAT(REPT("0",4-LEN(Rapportage!A2450)),Rapportage!A2450))</f>
        <v/>
      </c>
      <c r="B2450" s="31" t="s">
        <v>7353</v>
      </c>
      <c r="C2450" s="31" t="str">
        <f>IF((Rapportage!C2450)="","",_xlfn.CONCAT(REPT("0",10-LEN(Rapportage!C2450)),Rapportage!C2450))</f>
        <v/>
      </c>
      <c r="D2450" s="31" t="s">
        <v>7354</v>
      </c>
      <c r="E2450" s="31" t="s">
        <v>20031</v>
      </c>
      <c r="F2450" s="31" t="s">
        <v>17509</v>
      </c>
      <c r="G2450" s="31" t="s">
        <v>7355</v>
      </c>
      <c r="H2450" s="31" t="s">
        <v>12439</v>
      </c>
      <c r="I2450" s="31">
        <v>1766</v>
      </c>
      <c r="J2450" s="31" t="e">
        <f ca="1">IF(($AB$2-$AA$2) &gt;= 0,IF(LEN(TEXT((V2450)*100,"00000"))=3,_xlfn.CONCAT(0,TEXT((V2450)*100,"00000")),TEXT((V2450)*100,"00000")),empty)</f>
        <v>#NAME?</v>
      </c>
      <c r="K2450" s="31" t="str">
        <f t="shared" si="237"/>
        <v/>
      </c>
      <c r="L2450" s="31" t="s">
        <v>14990</v>
      </c>
      <c r="M2450" s="31"/>
      <c r="N2450" s="33" t="e">
        <f>MOD(Rapportage!H2450-Rapportage!F2450,1)-P2450</f>
        <v>#VALUE!</v>
      </c>
      <c r="O2450" s="31" t="str">
        <f>IF(Rapportage!G2450="","",Rapportage!G2450-Rapportage!E2450)</f>
        <v/>
      </c>
      <c r="P2450" s="35" t="str">
        <f>IF(Rapportage!K2450="","",(Rapportage!K2450*60)/1440)</f>
        <v/>
      </c>
      <c r="Q2450" s="40" t="str">
        <f>IF(O2450=1,1-((Rapportage!F1639-$X$2)),"")</f>
        <v/>
      </c>
      <c r="R2450" s="40" t="str">
        <f t="shared" si="236"/>
        <v/>
      </c>
      <c r="S2450" s="35" t="str">
        <f>IF(OR(O2450=1,Rapportage!H2450&lt;$X$3),IF(Rapportage!H2450&lt;"00:01","",(Rapportage!H2450-$X$2)),"")</f>
        <v/>
      </c>
      <c r="T2450" s="36" t="str">
        <f t="shared" si="238"/>
        <v/>
      </c>
      <c r="U2450" s="41" t="str">
        <f t="shared" si="239"/>
        <v/>
      </c>
      <c r="V2450" s="36" t="str">
        <f t="shared" si="240"/>
        <v/>
      </c>
      <c r="W2450" s="36" t="str">
        <f t="shared" si="241"/>
        <v/>
      </c>
      <c r="X2450" s="31"/>
      <c r="Y2450" s="31"/>
      <c r="Z2450" s="31" t="s">
        <v>12440</v>
      </c>
      <c r="AA2450" s="31">
        <v>2449</v>
      </c>
      <c r="AB2450" s="31"/>
      <c r="AC2450" s="31"/>
      <c r="AD2450" s="31"/>
      <c r="AE2450" s="31"/>
      <c r="AF2450" s="31"/>
    </row>
    <row r="2451" spans="1:32">
      <c r="A2451" s="31" t="str">
        <f>IF((Rapportage!A2451)="","",_xlfn.CONCAT(REPT("0",4-LEN(Rapportage!A2451)),Rapportage!A2451))</f>
        <v/>
      </c>
      <c r="B2451" s="31" t="s">
        <v>7356</v>
      </c>
      <c r="C2451" s="31" t="str">
        <f>IF((Rapportage!C2451)="","",_xlfn.CONCAT(REPT("0",10-LEN(Rapportage!C2451)),Rapportage!C2451))</f>
        <v/>
      </c>
      <c r="D2451" s="31" t="s">
        <v>7357</v>
      </c>
      <c r="E2451" s="31" t="s">
        <v>20032</v>
      </c>
      <c r="F2451" s="31" t="s">
        <v>17510</v>
      </c>
      <c r="G2451" s="31" t="s">
        <v>7358</v>
      </c>
      <c r="H2451" s="31" t="s">
        <v>12441</v>
      </c>
      <c r="I2451" s="31">
        <v>1766</v>
      </c>
      <c r="J2451" s="31" t="e">
        <f ca="1">IF(($AB$2-$AA$2) &gt;= 0,IF(LEN(TEXT((V2451)*100,"00000"))=3,_xlfn.CONCAT(0,TEXT((V2451)*100,"00000")),TEXT((V2451)*100,"00000")),empty)</f>
        <v>#NAME?</v>
      </c>
      <c r="K2451" s="31" t="str">
        <f t="shared" si="237"/>
        <v/>
      </c>
      <c r="L2451" s="31" t="s">
        <v>14991</v>
      </c>
      <c r="M2451" s="31"/>
      <c r="N2451" s="33" t="e">
        <f>MOD(Rapportage!H2451-Rapportage!F2451,1)-P2451</f>
        <v>#VALUE!</v>
      </c>
      <c r="O2451" s="31" t="str">
        <f>IF(Rapportage!G2451="","",Rapportage!G2451-Rapportage!E2451)</f>
        <v/>
      </c>
      <c r="P2451" s="35" t="str">
        <f>IF(Rapportage!K2451="","",(Rapportage!K2451*60)/1440)</f>
        <v/>
      </c>
      <c r="Q2451" s="40" t="str">
        <f>IF(O2451=1,1-((Rapportage!F1640-$X$2)),"")</f>
        <v/>
      </c>
      <c r="R2451" s="40" t="str">
        <f t="shared" si="236"/>
        <v/>
      </c>
      <c r="S2451" s="35" t="str">
        <f>IF(OR(O2451=1,Rapportage!H2451&lt;$X$3),IF(Rapportage!H2451&lt;"00:01","",(Rapportage!H2451-$X$2)),"")</f>
        <v/>
      </c>
      <c r="T2451" s="36" t="str">
        <f t="shared" si="238"/>
        <v/>
      </c>
      <c r="U2451" s="41" t="str">
        <f t="shared" si="239"/>
        <v/>
      </c>
      <c r="V2451" s="36" t="str">
        <f t="shared" si="240"/>
        <v/>
      </c>
      <c r="W2451" s="36" t="str">
        <f t="shared" si="241"/>
        <v/>
      </c>
      <c r="X2451" s="31"/>
      <c r="Y2451" s="31"/>
      <c r="Z2451" s="31" t="s">
        <v>12442</v>
      </c>
      <c r="AA2451" s="31">
        <v>2450</v>
      </c>
      <c r="AB2451" s="31"/>
      <c r="AC2451" s="31"/>
      <c r="AD2451" s="31"/>
      <c r="AE2451" s="31"/>
      <c r="AF2451" s="31"/>
    </row>
    <row r="2452" spans="1:32">
      <c r="A2452" s="31" t="str">
        <f>IF((Rapportage!A2452)="","",_xlfn.CONCAT(REPT("0",4-LEN(Rapportage!A2452)),Rapportage!A2452))</f>
        <v/>
      </c>
      <c r="B2452" s="31" t="s">
        <v>7359</v>
      </c>
      <c r="C2452" s="31" t="str">
        <f>IF((Rapportage!C2452)="","",_xlfn.CONCAT(REPT("0",10-LEN(Rapportage!C2452)),Rapportage!C2452))</f>
        <v/>
      </c>
      <c r="D2452" s="31" t="s">
        <v>7360</v>
      </c>
      <c r="E2452" s="31" t="s">
        <v>20033</v>
      </c>
      <c r="F2452" s="31" t="s">
        <v>17511</v>
      </c>
      <c r="G2452" s="31" t="s">
        <v>7361</v>
      </c>
      <c r="H2452" s="31" t="s">
        <v>12443</v>
      </c>
      <c r="I2452" s="31">
        <v>1766</v>
      </c>
      <c r="J2452" s="31" t="e">
        <f ca="1">IF(($AB$2-$AA$2) &gt;= 0,IF(LEN(TEXT((V2452)*100,"00000"))=3,_xlfn.CONCAT(0,TEXT((V2452)*100,"00000")),TEXT((V2452)*100,"00000")),empty)</f>
        <v>#NAME?</v>
      </c>
      <c r="K2452" s="31" t="str">
        <f t="shared" si="237"/>
        <v/>
      </c>
      <c r="L2452" s="31" t="s">
        <v>14992</v>
      </c>
      <c r="M2452" s="31"/>
      <c r="N2452" s="33" t="e">
        <f>MOD(Rapportage!H2452-Rapportage!F2452,1)-P2452</f>
        <v>#VALUE!</v>
      </c>
      <c r="O2452" s="31" t="str">
        <f>IF(Rapportage!G2452="","",Rapportage!G2452-Rapportage!E2452)</f>
        <v/>
      </c>
      <c r="P2452" s="35" t="str">
        <f>IF(Rapportage!K2452="","",(Rapportage!K2452*60)/1440)</f>
        <v/>
      </c>
      <c r="Q2452" s="40" t="str">
        <f>IF(O2452=1,1-((Rapportage!F1641-$X$2)),"")</f>
        <v/>
      </c>
      <c r="R2452" s="40" t="str">
        <f t="shared" si="236"/>
        <v/>
      </c>
      <c r="S2452" s="35" t="str">
        <f>IF(OR(O2452=1,Rapportage!H2452&lt;$X$3),IF(Rapportage!H2452&lt;"00:01","",(Rapportage!H2452-$X$2)),"")</f>
        <v/>
      </c>
      <c r="T2452" s="36" t="str">
        <f t="shared" si="238"/>
        <v/>
      </c>
      <c r="U2452" s="41" t="str">
        <f t="shared" si="239"/>
        <v/>
      </c>
      <c r="V2452" s="36" t="str">
        <f t="shared" si="240"/>
        <v/>
      </c>
      <c r="W2452" s="36" t="str">
        <f t="shared" si="241"/>
        <v/>
      </c>
      <c r="X2452" s="31"/>
      <c r="Y2452" s="31"/>
      <c r="Z2452" s="31" t="s">
        <v>12444</v>
      </c>
      <c r="AA2452" s="31">
        <v>2451</v>
      </c>
      <c r="AB2452" s="31"/>
      <c r="AC2452" s="31"/>
      <c r="AD2452" s="31"/>
      <c r="AE2452" s="31"/>
      <c r="AF2452" s="31"/>
    </row>
    <row r="2453" spans="1:32">
      <c r="A2453" s="31" t="str">
        <f>IF((Rapportage!A2453)="","",_xlfn.CONCAT(REPT("0",4-LEN(Rapportage!A2453)),Rapportage!A2453))</f>
        <v/>
      </c>
      <c r="B2453" s="31" t="s">
        <v>7362</v>
      </c>
      <c r="C2453" s="31" t="str">
        <f>IF((Rapportage!C2453)="","",_xlfn.CONCAT(REPT("0",10-LEN(Rapportage!C2453)),Rapportage!C2453))</f>
        <v/>
      </c>
      <c r="D2453" s="31" t="s">
        <v>7363</v>
      </c>
      <c r="E2453" s="31" t="s">
        <v>20034</v>
      </c>
      <c r="F2453" s="31" t="s">
        <v>17512</v>
      </c>
      <c r="G2453" s="31" t="s">
        <v>7364</v>
      </c>
      <c r="H2453" s="31" t="s">
        <v>12445</v>
      </c>
      <c r="I2453" s="31">
        <v>1766</v>
      </c>
      <c r="J2453" s="31" t="e">
        <f ca="1">IF(($AB$2-$AA$2) &gt;= 0,IF(LEN(TEXT((V2453)*100,"00000"))=3,_xlfn.CONCAT(0,TEXT((V2453)*100,"00000")),TEXT((V2453)*100,"00000")),empty)</f>
        <v>#NAME?</v>
      </c>
      <c r="K2453" s="31" t="str">
        <f t="shared" si="237"/>
        <v/>
      </c>
      <c r="L2453" s="31" t="s">
        <v>14993</v>
      </c>
      <c r="M2453" s="31"/>
      <c r="N2453" s="33" t="e">
        <f>MOD(Rapportage!H2453-Rapportage!F2453,1)-P2453</f>
        <v>#VALUE!</v>
      </c>
      <c r="O2453" s="31" t="str">
        <f>IF(Rapportage!G2453="","",Rapportage!G2453-Rapportage!E2453)</f>
        <v/>
      </c>
      <c r="P2453" s="35" t="str">
        <f>IF(Rapportage!K2453="","",(Rapportage!K2453*60)/1440)</f>
        <v/>
      </c>
      <c r="Q2453" s="40" t="str">
        <f>IF(O2453=1,1-((Rapportage!F1642-$X$2)),"")</f>
        <v/>
      </c>
      <c r="R2453" s="40" t="str">
        <f t="shared" si="236"/>
        <v/>
      </c>
      <c r="S2453" s="35" t="str">
        <f>IF(OR(O2453=1,Rapportage!H2453&lt;$X$3),IF(Rapportage!H2453&lt;"00:01","",(Rapportage!H2453-$X$2)),"")</f>
        <v/>
      </c>
      <c r="T2453" s="36" t="str">
        <f t="shared" si="238"/>
        <v/>
      </c>
      <c r="U2453" s="41" t="str">
        <f t="shared" si="239"/>
        <v/>
      </c>
      <c r="V2453" s="36" t="str">
        <f t="shared" si="240"/>
        <v/>
      </c>
      <c r="W2453" s="36" t="str">
        <f t="shared" si="241"/>
        <v/>
      </c>
      <c r="X2453" s="31"/>
      <c r="Y2453" s="31"/>
      <c r="Z2453" s="31" t="s">
        <v>12446</v>
      </c>
      <c r="AA2453" s="31">
        <v>2452</v>
      </c>
      <c r="AB2453" s="31"/>
      <c r="AC2453" s="31"/>
      <c r="AD2453" s="31"/>
      <c r="AE2453" s="31"/>
      <c r="AF2453" s="31"/>
    </row>
    <row r="2454" spans="1:32">
      <c r="A2454" s="31" t="str">
        <f>IF((Rapportage!A2454)="","",_xlfn.CONCAT(REPT("0",4-LEN(Rapportage!A2454)),Rapportage!A2454))</f>
        <v/>
      </c>
      <c r="B2454" s="31" t="s">
        <v>7365</v>
      </c>
      <c r="C2454" s="31" t="str">
        <f>IF((Rapportage!C2454)="","",_xlfn.CONCAT(REPT("0",10-LEN(Rapportage!C2454)),Rapportage!C2454))</f>
        <v/>
      </c>
      <c r="D2454" s="31" t="s">
        <v>7366</v>
      </c>
      <c r="E2454" s="31" t="s">
        <v>20035</v>
      </c>
      <c r="F2454" s="31" t="s">
        <v>17513</v>
      </c>
      <c r="G2454" s="31" t="s">
        <v>7367</v>
      </c>
      <c r="H2454" s="31" t="s">
        <v>12447</v>
      </c>
      <c r="I2454" s="31">
        <v>1766</v>
      </c>
      <c r="J2454" s="31" t="e">
        <f ca="1">IF(($AB$2-$AA$2) &gt;= 0,IF(LEN(TEXT((V2454)*100,"00000"))=3,_xlfn.CONCAT(0,TEXT((V2454)*100,"00000")),TEXT((V2454)*100,"00000")),empty)</f>
        <v>#NAME?</v>
      </c>
      <c r="K2454" s="31" t="str">
        <f t="shared" si="237"/>
        <v/>
      </c>
      <c r="L2454" s="31" t="s">
        <v>14994</v>
      </c>
      <c r="M2454" s="31"/>
      <c r="N2454" s="33" t="e">
        <f>MOD(Rapportage!H2454-Rapportage!F2454,1)-P2454</f>
        <v>#VALUE!</v>
      </c>
      <c r="O2454" s="31" t="str">
        <f>IF(Rapportage!G2454="","",Rapportage!G2454-Rapportage!E2454)</f>
        <v/>
      </c>
      <c r="P2454" s="35" t="str">
        <f>IF(Rapportage!K2454="","",(Rapportage!K2454*60)/1440)</f>
        <v/>
      </c>
      <c r="Q2454" s="40" t="str">
        <f>IF(O2454=1,1-((Rapportage!F1643-$X$2)),"")</f>
        <v/>
      </c>
      <c r="R2454" s="40" t="str">
        <f t="shared" si="236"/>
        <v/>
      </c>
      <c r="S2454" s="35" t="str">
        <f>IF(OR(O2454=1,Rapportage!H2454&lt;$X$3),IF(Rapportage!H2454&lt;"00:01","",(Rapportage!H2454-$X$2)),"")</f>
        <v/>
      </c>
      <c r="T2454" s="36" t="str">
        <f t="shared" si="238"/>
        <v/>
      </c>
      <c r="U2454" s="41" t="str">
        <f t="shared" si="239"/>
        <v/>
      </c>
      <c r="V2454" s="36" t="str">
        <f t="shared" si="240"/>
        <v/>
      </c>
      <c r="W2454" s="36" t="str">
        <f t="shared" si="241"/>
        <v/>
      </c>
      <c r="X2454" s="31"/>
      <c r="Y2454" s="31"/>
      <c r="Z2454" s="31" t="s">
        <v>12448</v>
      </c>
      <c r="AA2454" s="31">
        <v>2453</v>
      </c>
      <c r="AB2454" s="31"/>
      <c r="AC2454" s="31"/>
      <c r="AD2454" s="31"/>
      <c r="AE2454" s="31"/>
      <c r="AF2454" s="31"/>
    </row>
    <row r="2455" spans="1:32">
      <c r="A2455" s="31" t="str">
        <f>IF((Rapportage!A2455)="","",_xlfn.CONCAT(REPT("0",4-LEN(Rapportage!A2455)),Rapportage!A2455))</f>
        <v/>
      </c>
      <c r="B2455" s="31" t="s">
        <v>7368</v>
      </c>
      <c r="C2455" s="31" t="str">
        <f>IF((Rapportage!C2455)="","",_xlfn.CONCAT(REPT("0",10-LEN(Rapportage!C2455)),Rapportage!C2455))</f>
        <v/>
      </c>
      <c r="D2455" s="31" t="s">
        <v>7369</v>
      </c>
      <c r="E2455" s="31" t="s">
        <v>20036</v>
      </c>
      <c r="F2455" s="31" t="s">
        <v>17514</v>
      </c>
      <c r="G2455" s="31" t="s">
        <v>7370</v>
      </c>
      <c r="H2455" s="31" t="s">
        <v>12449</v>
      </c>
      <c r="I2455" s="31">
        <v>1766</v>
      </c>
      <c r="J2455" s="31" t="e">
        <f ca="1">IF(($AB$2-$AA$2) &gt;= 0,IF(LEN(TEXT((V2455)*100,"00000"))=3,_xlfn.CONCAT(0,TEXT((V2455)*100,"00000")),TEXT((V2455)*100,"00000")),empty)</f>
        <v>#NAME?</v>
      </c>
      <c r="K2455" s="31" t="str">
        <f t="shared" si="237"/>
        <v/>
      </c>
      <c r="L2455" s="31" t="s">
        <v>14995</v>
      </c>
      <c r="M2455" s="31"/>
      <c r="N2455" s="33" t="e">
        <f>MOD(Rapportage!H2455-Rapportage!F2455,1)-P2455</f>
        <v>#VALUE!</v>
      </c>
      <c r="O2455" s="31" t="str">
        <f>IF(Rapportage!G2455="","",Rapportage!G2455-Rapportage!E2455)</f>
        <v/>
      </c>
      <c r="P2455" s="35" t="str">
        <f>IF(Rapportage!K2455="","",(Rapportage!K2455*60)/1440)</f>
        <v/>
      </c>
      <c r="Q2455" s="40" t="str">
        <f>IF(O2455=1,1-((Rapportage!F1644-$X$2)),"")</f>
        <v/>
      </c>
      <c r="R2455" s="40" t="str">
        <f t="shared" si="236"/>
        <v/>
      </c>
      <c r="S2455" s="35" t="str">
        <f>IF(OR(O2455=1,Rapportage!H2455&lt;$X$3),IF(Rapportage!H2455&lt;"00:01","",(Rapportage!H2455-$X$2)),"")</f>
        <v/>
      </c>
      <c r="T2455" s="36" t="str">
        <f t="shared" si="238"/>
        <v/>
      </c>
      <c r="U2455" s="41" t="str">
        <f t="shared" si="239"/>
        <v/>
      </c>
      <c r="V2455" s="36" t="str">
        <f t="shared" si="240"/>
        <v/>
      </c>
      <c r="W2455" s="36" t="str">
        <f t="shared" si="241"/>
        <v/>
      </c>
      <c r="X2455" s="31"/>
      <c r="Y2455" s="31"/>
      <c r="Z2455" s="31" t="s">
        <v>12450</v>
      </c>
      <c r="AA2455" s="31">
        <v>2454</v>
      </c>
      <c r="AB2455" s="31"/>
      <c r="AC2455" s="31"/>
      <c r="AD2455" s="31"/>
      <c r="AE2455" s="31"/>
      <c r="AF2455" s="31"/>
    </row>
    <row r="2456" spans="1:32">
      <c r="A2456" s="31" t="str">
        <f>IF((Rapportage!A2456)="","",_xlfn.CONCAT(REPT("0",4-LEN(Rapportage!A2456)),Rapportage!A2456))</f>
        <v/>
      </c>
      <c r="B2456" s="31" t="s">
        <v>7371</v>
      </c>
      <c r="C2456" s="31" t="str">
        <f>IF((Rapportage!C2456)="","",_xlfn.CONCAT(REPT("0",10-LEN(Rapportage!C2456)),Rapportage!C2456))</f>
        <v/>
      </c>
      <c r="D2456" s="31" t="s">
        <v>7372</v>
      </c>
      <c r="E2456" s="31" t="s">
        <v>20037</v>
      </c>
      <c r="F2456" s="31" t="s">
        <v>17515</v>
      </c>
      <c r="G2456" s="31" t="s">
        <v>7373</v>
      </c>
      <c r="H2456" s="31" t="s">
        <v>12451</v>
      </c>
      <c r="I2456" s="31">
        <v>1766</v>
      </c>
      <c r="J2456" s="31" t="e">
        <f ca="1">IF(($AB$2-$AA$2) &gt;= 0,IF(LEN(TEXT((V2456)*100,"00000"))=3,_xlfn.CONCAT(0,TEXT((V2456)*100,"00000")),TEXT((V2456)*100,"00000")),empty)</f>
        <v>#NAME?</v>
      </c>
      <c r="K2456" s="31" t="str">
        <f t="shared" si="237"/>
        <v/>
      </c>
      <c r="L2456" s="31" t="s">
        <v>14996</v>
      </c>
      <c r="M2456" s="31"/>
      <c r="N2456" s="33" t="e">
        <f>MOD(Rapportage!H2456-Rapportage!F2456,1)-P2456</f>
        <v>#VALUE!</v>
      </c>
      <c r="O2456" s="31" t="str">
        <f>IF(Rapportage!G2456="","",Rapportage!G2456-Rapportage!E2456)</f>
        <v/>
      </c>
      <c r="P2456" s="35" t="str">
        <f>IF(Rapportage!K2456="","",(Rapportage!K2456*60)/1440)</f>
        <v/>
      </c>
      <c r="Q2456" s="40" t="str">
        <f>IF(O2456=1,1-((Rapportage!F1645-$X$2)),"")</f>
        <v/>
      </c>
      <c r="R2456" s="40" t="str">
        <f t="shared" si="236"/>
        <v/>
      </c>
      <c r="S2456" s="35" t="str">
        <f>IF(OR(O2456=1,Rapportage!H2456&lt;$X$3),IF(Rapportage!H2456&lt;"00:01","",(Rapportage!H2456-$X$2)),"")</f>
        <v/>
      </c>
      <c r="T2456" s="36" t="str">
        <f t="shared" si="238"/>
        <v/>
      </c>
      <c r="U2456" s="41" t="str">
        <f t="shared" si="239"/>
        <v/>
      </c>
      <c r="V2456" s="36" t="str">
        <f t="shared" si="240"/>
        <v/>
      </c>
      <c r="W2456" s="36" t="str">
        <f t="shared" si="241"/>
        <v/>
      </c>
      <c r="X2456" s="31"/>
      <c r="Y2456" s="31"/>
      <c r="Z2456" s="31" t="s">
        <v>12452</v>
      </c>
      <c r="AA2456" s="31">
        <v>2455</v>
      </c>
      <c r="AB2456" s="31"/>
      <c r="AC2456" s="31"/>
      <c r="AD2456" s="31"/>
      <c r="AE2456" s="31"/>
      <c r="AF2456" s="31"/>
    </row>
    <row r="2457" spans="1:32">
      <c r="A2457" s="31" t="str">
        <f>IF((Rapportage!A2457)="","",_xlfn.CONCAT(REPT("0",4-LEN(Rapportage!A2457)),Rapportage!A2457))</f>
        <v/>
      </c>
      <c r="B2457" s="31" t="s">
        <v>7374</v>
      </c>
      <c r="C2457" s="31" t="str">
        <f>IF((Rapportage!C2457)="","",_xlfn.CONCAT(REPT("0",10-LEN(Rapportage!C2457)),Rapportage!C2457))</f>
        <v/>
      </c>
      <c r="D2457" s="31" t="s">
        <v>7375</v>
      </c>
      <c r="E2457" s="31" t="s">
        <v>20038</v>
      </c>
      <c r="F2457" s="31" t="s">
        <v>17516</v>
      </c>
      <c r="G2457" s="31" t="s">
        <v>7376</v>
      </c>
      <c r="H2457" s="31" t="s">
        <v>12453</v>
      </c>
      <c r="I2457" s="31">
        <v>1766</v>
      </c>
      <c r="J2457" s="31" t="e">
        <f ca="1">IF(($AB$2-$AA$2) &gt;= 0,IF(LEN(TEXT((V2457)*100,"00000"))=3,_xlfn.CONCAT(0,TEXT((V2457)*100,"00000")),TEXT((V2457)*100,"00000")),empty)</f>
        <v>#NAME?</v>
      </c>
      <c r="K2457" s="31" t="str">
        <f t="shared" si="237"/>
        <v/>
      </c>
      <c r="L2457" s="31" t="s">
        <v>14997</v>
      </c>
      <c r="M2457" s="31"/>
      <c r="N2457" s="33" t="e">
        <f>MOD(Rapportage!H2457-Rapportage!F2457,1)-P2457</f>
        <v>#VALUE!</v>
      </c>
      <c r="O2457" s="31" t="str">
        <f>IF(Rapportage!G2457="","",Rapportage!G2457-Rapportage!E2457)</f>
        <v/>
      </c>
      <c r="P2457" s="35" t="str">
        <f>IF(Rapportage!K2457="","",(Rapportage!K2457*60)/1440)</f>
        <v/>
      </c>
      <c r="Q2457" s="40" t="str">
        <f>IF(O2457=1,1-((Rapportage!F1646-$X$2)),"")</f>
        <v/>
      </c>
      <c r="R2457" s="40" t="str">
        <f t="shared" si="236"/>
        <v/>
      </c>
      <c r="S2457" s="35" t="str">
        <f>IF(OR(O2457=1,Rapportage!H2457&lt;$X$3),IF(Rapportage!H2457&lt;"00:01","",(Rapportage!H2457-$X$2)),"")</f>
        <v/>
      </c>
      <c r="T2457" s="36" t="str">
        <f t="shared" si="238"/>
        <v/>
      </c>
      <c r="U2457" s="41" t="str">
        <f t="shared" si="239"/>
        <v/>
      </c>
      <c r="V2457" s="36" t="str">
        <f t="shared" si="240"/>
        <v/>
      </c>
      <c r="W2457" s="36" t="str">
        <f t="shared" si="241"/>
        <v/>
      </c>
      <c r="X2457" s="31"/>
      <c r="Y2457" s="31"/>
      <c r="Z2457" s="31" t="s">
        <v>12454</v>
      </c>
      <c r="AA2457" s="31">
        <v>2456</v>
      </c>
      <c r="AB2457" s="31"/>
      <c r="AC2457" s="31"/>
      <c r="AD2457" s="31"/>
      <c r="AE2457" s="31"/>
      <c r="AF2457" s="31"/>
    </row>
    <row r="2458" spans="1:32">
      <c r="A2458" s="31" t="str">
        <f>IF((Rapportage!A2458)="","",_xlfn.CONCAT(REPT("0",4-LEN(Rapportage!A2458)),Rapportage!A2458))</f>
        <v/>
      </c>
      <c r="B2458" s="31" t="s">
        <v>7377</v>
      </c>
      <c r="C2458" s="31" t="str">
        <f>IF((Rapportage!C2458)="","",_xlfn.CONCAT(REPT("0",10-LEN(Rapportage!C2458)),Rapportage!C2458))</f>
        <v/>
      </c>
      <c r="D2458" s="31" t="s">
        <v>7378</v>
      </c>
      <c r="E2458" s="31" t="s">
        <v>20039</v>
      </c>
      <c r="F2458" s="31" t="s">
        <v>17517</v>
      </c>
      <c r="G2458" s="31" t="s">
        <v>7379</v>
      </c>
      <c r="H2458" s="31" t="s">
        <v>12455</v>
      </c>
      <c r="I2458" s="31">
        <v>1766</v>
      </c>
      <c r="J2458" s="31" t="e">
        <f ca="1">IF(($AB$2-$AA$2) &gt;= 0,IF(LEN(TEXT((V2458)*100,"00000"))=3,_xlfn.CONCAT(0,TEXT((V2458)*100,"00000")),TEXT((V2458)*100,"00000")),empty)</f>
        <v>#NAME?</v>
      </c>
      <c r="K2458" s="31" t="str">
        <f t="shared" si="237"/>
        <v/>
      </c>
      <c r="L2458" s="31" t="s">
        <v>14998</v>
      </c>
      <c r="M2458" s="31"/>
      <c r="N2458" s="33" t="e">
        <f>MOD(Rapportage!H2458-Rapportage!F2458,1)-P2458</f>
        <v>#VALUE!</v>
      </c>
      <c r="O2458" s="31" t="str">
        <f>IF(Rapportage!G2458="","",Rapportage!G2458-Rapportage!E2458)</f>
        <v/>
      </c>
      <c r="P2458" s="35" t="str">
        <f>IF(Rapportage!K2458="","",(Rapportage!K2458*60)/1440)</f>
        <v/>
      </c>
      <c r="Q2458" s="40" t="str">
        <f>IF(O2458=1,1-((Rapportage!F1647-$X$2)),"")</f>
        <v/>
      </c>
      <c r="R2458" s="40" t="str">
        <f t="shared" si="236"/>
        <v/>
      </c>
      <c r="S2458" s="35" t="str">
        <f>IF(OR(O2458=1,Rapportage!H2458&lt;$X$3),IF(Rapportage!H2458&lt;"00:01","",(Rapportage!H2458-$X$2)),"")</f>
        <v/>
      </c>
      <c r="T2458" s="36" t="str">
        <f t="shared" si="238"/>
        <v/>
      </c>
      <c r="U2458" s="41" t="str">
        <f t="shared" si="239"/>
        <v/>
      </c>
      <c r="V2458" s="36" t="str">
        <f t="shared" si="240"/>
        <v/>
      </c>
      <c r="W2458" s="36" t="str">
        <f t="shared" si="241"/>
        <v/>
      </c>
      <c r="X2458" s="31"/>
      <c r="Y2458" s="31"/>
      <c r="Z2458" s="31" t="s">
        <v>12456</v>
      </c>
      <c r="AA2458" s="31">
        <v>2457</v>
      </c>
      <c r="AB2458" s="31"/>
      <c r="AC2458" s="31"/>
      <c r="AD2458" s="31"/>
      <c r="AE2458" s="31"/>
      <c r="AF2458" s="31"/>
    </row>
    <row r="2459" spans="1:32">
      <c r="A2459" s="31" t="str">
        <f>IF((Rapportage!A2459)="","",_xlfn.CONCAT(REPT("0",4-LEN(Rapportage!A2459)),Rapportage!A2459))</f>
        <v/>
      </c>
      <c r="B2459" s="31" t="s">
        <v>7380</v>
      </c>
      <c r="C2459" s="31" t="str">
        <f>IF((Rapportage!C2459)="","",_xlfn.CONCAT(REPT("0",10-LEN(Rapportage!C2459)),Rapportage!C2459))</f>
        <v/>
      </c>
      <c r="D2459" s="31" t="s">
        <v>7381</v>
      </c>
      <c r="E2459" s="31" t="s">
        <v>20040</v>
      </c>
      <c r="F2459" s="31" t="s">
        <v>17518</v>
      </c>
      <c r="G2459" s="31" t="s">
        <v>7382</v>
      </c>
      <c r="H2459" s="31" t="s">
        <v>12457</v>
      </c>
      <c r="I2459" s="31">
        <v>1766</v>
      </c>
      <c r="J2459" s="31" t="e">
        <f ca="1">IF(($AB$2-$AA$2) &gt;= 0,IF(LEN(TEXT((V2459)*100,"00000"))=3,_xlfn.CONCAT(0,TEXT((V2459)*100,"00000")),TEXT((V2459)*100,"00000")),empty)</f>
        <v>#NAME?</v>
      </c>
      <c r="K2459" s="31" t="str">
        <f t="shared" si="237"/>
        <v/>
      </c>
      <c r="L2459" s="31" t="s">
        <v>14999</v>
      </c>
      <c r="M2459" s="31"/>
      <c r="N2459" s="33" t="e">
        <f>MOD(Rapportage!H2459-Rapportage!F2459,1)-P2459</f>
        <v>#VALUE!</v>
      </c>
      <c r="O2459" s="31" t="str">
        <f>IF(Rapportage!G2459="","",Rapportage!G2459-Rapportage!E2459)</f>
        <v/>
      </c>
      <c r="P2459" s="35" t="str">
        <f>IF(Rapportage!K2459="","",(Rapportage!K2459*60)/1440)</f>
        <v/>
      </c>
      <c r="Q2459" s="40" t="str">
        <f>IF(O2459=1,1-((Rapportage!F1648-$X$2)),"")</f>
        <v/>
      </c>
      <c r="R2459" s="40" t="str">
        <f t="shared" si="236"/>
        <v/>
      </c>
      <c r="S2459" s="35" t="str">
        <f>IF(OR(O2459=1,Rapportage!H2459&lt;$X$3),IF(Rapportage!H2459&lt;"00:01","",(Rapportage!H2459-$X$2)),"")</f>
        <v/>
      </c>
      <c r="T2459" s="36" t="str">
        <f t="shared" si="238"/>
        <v/>
      </c>
      <c r="U2459" s="41" t="str">
        <f t="shared" si="239"/>
        <v/>
      </c>
      <c r="V2459" s="36" t="str">
        <f t="shared" si="240"/>
        <v/>
      </c>
      <c r="W2459" s="36" t="str">
        <f t="shared" si="241"/>
        <v/>
      </c>
      <c r="X2459" s="31"/>
      <c r="Y2459" s="31"/>
      <c r="Z2459" s="31" t="s">
        <v>12458</v>
      </c>
      <c r="AA2459" s="31">
        <v>2458</v>
      </c>
      <c r="AB2459" s="31"/>
      <c r="AC2459" s="31"/>
      <c r="AD2459" s="31"/>
      <c r="AE2459" s="31"/>
      <c r="AF2459" s="31"/>
    </row>
    <row r="2460" spans="1:32">
      <c r="A2460" s="31" t="str">
        <f>IF((Rapportage!A2460)="","",_xlfn.CONCAT(REPT("0",4-LEN(Rapportage!A2460)),Rapportage!A2460))</f>
        <v/>
      </c>
      <c r="B2460" s="31" t="s">
        <v>7383</v>
      </c>
      <c r="C2460" s="31" t="str">
        <f>IF((Rapportage!C2460)="","",_xlfn.CONCAT(REPT("0",10-LEN(Rapportage!C2460)),Rapportage!C2460))</f>
        <v/>
      </c>
      <c r="D2460" s="31" t="s">
        <v>7384</v>
      </c>
      <c r="E2460" s="31" t="s">
        <v>20041</v>
      </c>
      <c r="F2460" s="31" t="s">
        <v>17519</v>
      </c>
      <c r="G2460" s="31" t="s">
        <v>7385</v>
      </c>
      <c r="H2460" s="31" t="s">
        <v>12459</v>
      </c>
      <c r="I2460" s="31">
        <v>1766</v>
      </c>
      <c r="J2460" s="31" t="e">
        <f ca="1">IF(($AB$2-$AA$2) &gt;= 0,IF(LEN(TEXT((V2460)*100,"00000"))=3,_xlfn.CONCAT(0,TEXT((V2460)*100,"00000")),TEXT((V2460)*100,"00000")),empty)</f>
        <v>#NAME?</v>
      </c>
      <c r="K2460" s="31" t="str">
        <f t="shared" si="237"/>
        <v/>
      </c>
      <c r="L2460" s="31" t="s">
        <v>15000</v>
      </c>
      <c r="M2460" s="31"/>
      <c r="N2460" s="33" t="e">
        <f>MOD(Rapportage!H2460-Rapportage!F2460,1)-P2460</f>
        <v>#VALUE!</v>
      </c>
      <c r="O2460" s="31" t="str">
        <f>IF(Rapportage!G2460="","",Rapportage!G2460-Rapportage!E2460)</f>
        <v/>
      </c>
      <c r="P2460" s="35" t="str">
        <f>IF(Rapportage!K2460="","",(Rapportage!K2460*60)/1440)</f>
        <v/>
      </c>
      <c r="Q2460" s="40" t="str">
        <f>IF(O2460=1,1-((Rapportage!F1649-$X$2)),"")</f>
        <v/>
      </c>
      <c r="R2460" s="40" t="str">
        <f t="shared" si="236"/>
        <v/>
      </c>
      <c r="S2460" s="35" t="str">
        <f>IF(OR(O2460=1,Rapportage!H2460&lt;$X$3),IF(Rapportage!H2460&lt;"00:01","",(Rapportage!H2460-$X$2)),"")</f>
        <v/>
      </c>
      <c r="T2460" s="36" t="str">
        <f t="shared" si="238"/>
        <v/>
      </c>
      <c r="U2460" s="41" t="str">
        <f t="shared" si="239"/>
        <v/>
      </c>
      <c r="V2460" s="36" t="str">
        <f t="shared" si="240"/>
        <v/>
      </c>
      <c r="W2460" s="36" t="str">
        <f t="shared" si="241"/>
        <v/>
      </c>
      <c r="X2460" s="31"/>
      <c r="Y2460" s="31"/>
      <c r="Z2460" s="31" t="s">
        <v>12460</v>
      </c>
      <c r="AA2460" s="31">
        <v>2459</v>
      </c>
      <c r="AB2460" s="31"/>
      <c r="AC2460" s="31"/>
      <c r="AD2460" s="31"/>
      <c r="AE2460" s="31"/>
      <c r="AF2460" s="31"/>
    </row>
    <row r="2461" spans="1:32">
      <c r="A2461" s="31" t="str">
        <f>IF((Rapportage!A2461)="","",_xlfn.CONCAT(REPT("0",4-LEN(Rapportage!A2461)),Rapportage!A2461))</f>
        <v/>
      </c>
      <c r="B2461" s="31" t="s">
        <v>7386</v>
      </c>
      <c r="C2461" s="31" t="str">
        <f>IF((Rapportage!C2461)="","",_xlfn.CONCAT(REPT("0",10-LEN(Rapportage!C2461)),Rapportage!C2461))</f>
        <v/>
      </c>
      <c r="D2461" s="31" t="s">
        <v>7387</v>
      </c>
      <c r="E2461" s="31" t="s">
        <v>20042</v>
      </c>
      <c r="F2461" s="31" t="s">
        <v>17520</v>
      </c>
      <c r="G2461" s="31" t="s">
        <v>7388</v>
      </c>
      <c r="H2461" s="31" t="s">
        <v>12461</v>
      </c>
      <c r="I2461" s="31">
        <v>1766</v>
      </c>
      <c r="J2461" s="31" t="e">
        <f ca="1">IF(($AB$2-$AA$2) &gt;= 0,IF(LEN(TEXT((V2461)*100,"00000"))=3,_xlfn.CONCAT(0,TEXT((V2461)*100,"00000")),TEXT((V2461)*100,"00000")),empty)</f>
        <v>#NAME?</v>
      </c>
      <c r="K2461" s="31" t="str">
        <f t="shared" si="237"/>
        <v/>
      </c>
      <c r="L2461" s="31" t="s">
        <v>15001</v>
      </c>
      <c r="M2461" s="31"/>
      <c r="N2461" s="33" t="e">
        <f>MOD(Rapportage!H2461-Rapportage!F2461,1)-P2461</f>
        <v>#VALUE!</v>
      </c>
      <c r="O2461" s="31" t="str">
        <f>IF(Rapportage!G2461="","",Rapportage!G2461-Rapportage!E2461)</f>
        <v/>
      </c>
      <c r="P2461" s="35" t="str">
        <f>IF(Rapportage!K2461="","",(Rapportage!K2461*60)/1440)</f>
        <v/>
      </c>
      <c r="Q2461" s="40" t="str">
        <f>IF(O2461=1,1-((Rapportage!F1650-$X$2)),"")</f>
        <v/>
      </c>
      <c r="R2461" s="40" t="str">
        <f t="shared" si="236"/>
        <v/>
      </c>
      <c r="S2461" s="35" t="str">
        <f>IF(OR(O2461=1,Rapportage!H2461&lt;$X$3),IF(Rapportage!H2461&lt;"00:01","",(Rapportage!H2461-$X$2)),"")</f>
        <v/>
      </c>
      <c r="T2461" s="36" t="str">
        <f t="shared" si="238"/>
        <v/>
      </c>
      <c r="U2461" s="41" t="str">
        <f t="shared" si="239"/>
        <v/>
      </c>
      <c r="V2461" s="36" t="str">
        <f t="shared" si="240"/>
        <v/>
      </c>
      <c r="W2461" s="36" t="str">
        <f t="shared" si="241"/>
        <v/>
      </c>
      <c r="X2461" s="31"/>
      <c r="Y2461" s="31"/>
      <c r="Z2461" s="31" t="s">
        <v>12462</v>
      </c>
      <c r="AA2461" s="31">
        <v>2460</v>
      </c>
      <c r="AB2461" s="31"/>
      <c r="AC2461" s="31"/>
      <c r="AD2461" s="31"/>
      <c r="AE2461" s="31"/>
      <c r="AF2461" s="31"/>
    </row>
    <row r="2462" spans="1:32">
      <c r="A2462" s="31" t="str">
        <f>IF((Rapportage!A2462)="","",_xlfn.CONCAT(REPT("0",4-LEN(Rapportage!A2462)),Rapportage!A2462))</f>
        <v/>
      </c>
      <c r="B2462" s="31" t="s">
        <v>7389</v>
      </c>
      <c r="C2462" s="31" t="str">
        <f>IF((Rapportage!C2462)="","",_xlfn.CONCAT(REPT("0",10-LEN(Rapportage!C2462)),Rapportage!C2462))</f>
        <v/>
      </c>
      <c r="D2462" s="31" t="s">
        <v>7390</v>
      </c>
      <c r="E2462" s="31" t="s">
        <v>20043</v>
      </c>
      <c r="F2462" s="31" t="s">
        <v>17521</v>
      </c>
      <c r="G2462" s="31" t="s">
        <v>7391</v>
      </c>
      <c r="H2462" s="31" t="s">
        <v>12463</v>
      </c>
      <c r="I2462" s="31">
        <v>1766</v>
      </c>
      <c r="J2462" s="31" t="e">
        <f ca="1">IF(($AB$2-$AA$2) &gt;= 0,IF(LEN(TEXT((V2462)*100,"00000"))=3,_xlfn.CONCAT(0,TEXT((V2462)*100,"00000")),TEXT((V2462)*100,"00000")),empty)</f>
        <v>#NAME?</v>
      </c>
      <c r="K2462" s="31" t="str">
        <f t="shared" si="237"/>
        <v/>
      </c>
      <c r="L2462" s="31" t="s">
        <v>15002</v>
      </c>
      <c r="M2462" s="31"/>
      <c r="N2462" s="33" t="e">
        <f>MOD(Rapportage!H2462-Rapportage!F2462,1)-P2462</f>
        <v>#VALUE!</v>
      </c>
      <c r="O2462" s="31" t="str">
        <f>IF(Rapportage!G2462="","",Rapportage!G2462-Rapportage!E2462)</f>
        <v/>
      </c>
      <c r="P2462" s="35" t="str">
        <f>IF(Rapportage!K2462="","",(Rapportage!K2462*60)/1440)</f>
        <v/>
      </c>
      <c r="Q2462" s="40" t="str">
        <f>IF(O2462=1,1-((Rapportage!F1651-$X$2)),"")</f>
        <v/>
      </c>
      <c r="R2462" s="40" t="str">
        <f t="shared" si="236"/>
        <v/>
      </c>
      <c r="S2462" s="35" t="str">
        <f>IF(OR(O2462=1,Rapportage!H2462&lt;$X$3),IF(Rapportage!H2462&lt;"00:01","",(Rapportage!H2462-$X$2)),"")</f>
        <v/>
      </c>
      <c r="T2462" s="36" t="str">
        <f t="shared" si="238"/>
        <v/>
      </c>
      <c r="U2462" s="41" t="str">
        <f t="shared" si="239"/>
        <v/>
      </c>
      <c r="V2462" s="36" t="str">
        <f t="shared" si="240"/>
        <v/>
      </c>
      <c r="W2462" s="36" t="str">
        <f t="shared" si="241"/>
        <v/>
      </c>
      <c r="X2462" s="31"/>
      <c r="Y2462" s="31"/>
      <c r="Z2462" s="31" t="s">
        <v>12464</v>
      </c>
      <c r="AA2462" s="31">
        <v>2461</v>
      </c>
      <c r="AB2462" s="31"/>
      <c r="AC2462" s="31"/>
      <c r="AD2462" s="31"/>
      <c r="AE2462" s="31"/>
      <c r="AF2462" s="31"/>
    </row>
    <row r="2463" spans="1:32">
      <c r="A2463" s="31" t="str">
        <f>IF((Rapportage!A2463)="","",_xlfn.CONCAT(REPT("0",4-LEN(Rapportage!A2463)),Rapportage!A2463))</f>
        <v/>
      </c>
      <c r="B2463" s="31" t="s">
        <v>7392</v>
      </c>
      <c r="C2463" s="31" t="str">
        <f>IF((Rapportage!C2463)="","",_xlfn.CONCAT(REPT("0",10-LEN(Rapportage!C2463)),Rapportage!C2463))</f>
        <v/>
      </c>
      <c r="D2463" s="31" t="s">
        <v>7393</v>
      </c>
      <c r="E2463" s="31" t="s">
        <v>20044</v>
      </c>
      <c r="F2463" s="31" t="s">
        <v>17522</v>
      </c>
      <c r="G2463" s="31" t="s">
        <v>7394</v>
      </c>
      <c r="H2463" s="31" t="s">
        <v>12465</v>
      </c>
      <c r="I2463" s="31">
        <v>1766</v>
      </c>
      <c r="J2463" s="31" t="e">
        <f ca="1">IF(($AB$2-$AA$2) &gt;= 0,IF(LEN(TEXT((V2463)*100,"00000"))=3,_xlfn.CONCAT(0,TEXT((V2463)*100,"00000")),TEXT((V2463)*100,"00000")),empty)</f>
        <v>#NAME?</v>
      </c>
      <c r="K2463" s="31" t="str">
        <f t="shared" si="237"/>
        <v/>
      </c>
      <c r="L2463" s="31" t="s">
        <v>15003</v>
      </c>
      <c r="M2463" s="31"/>
      <c r="N2463" s="33" t="e">
        <f>MOD(Rapportage!H2463-Rapportage!F2463,1)-P2463</f>
        <v>#VALUE!</v>
      </c>
      <c r="O2463" s="31" t="str">
        <f>IF(Rapportage!G2463="","",Rapportage!G2463-Rapportage!E2463)</f>
        <v/>
      </c>
      <c r="P2463" s="35" t="str">
        <f>IF(Rapportage!K2463="","",(Rapportage!K2463*60)/1440)</f>
        <v/>
      </c>
      <c r="Q2463" s="40" t="str">
        <f>IF(O2463=1,1-((Rapportage!F1652-$X$2)),"")</f>
        <v/>
      </c>
      <c r="R2463" s="40" t="str">
        <f t="shared" si="236"/>
        <v/>
      </c>
      <c r="S2463" s="35" t="str">
        <f>IF(OR(O2463=1,Rapportage!H2463&lt;$X$3),IF(Rapportage!H2463&lt;"00:01","",(Rapportage!H2463-$X$2)),"")</f>
        <v/>
      </c>
      <c r="T2463" s="36" t="str">
        <f t="shared" si="238"/>
        <v/>
      </c>
      <c r="U2463" s="41" t="str">
        <f t="shared" si="239"/>
        <v/>
      </c>
      <c r="V2463" s="36" t="str">
        <f t="shared" si="240"/>
        <v/>
      </c>
      <c r="W2463" s="36" t="str">
        <f t="shared" si="241"/>
        <v/>
      </c>
      <c r="X2463" s="31"/>
      <c r="Y2463" s="31"/>
      <c r="Z2463" s="31" t="s">
        <v>12466</v>
      </c>
      <c r="AA2463" s="31">
        <v>2462</v>
      </c>
      <c r="AB2463" s="31"/>
      <c r="AC2463" s="31"/>
      <c r="AD2463" s="31"/>
      <c r="AE2463" s="31"/>
      <c r="AF2463" s="31"/>
    </row>
    <row r="2464" spans="1:32">
      <c r="A2464" s="31" t="str">
        <f>IF((Rapportage!A2464)="","",_xlfn.CONCAT(REPT("0",4-LEN(Rapportage!A2464)),Rapportage!A2464))</f>
        <v/>
      </c>
      <c r="B2464" s="31" t="s">
        <v>7395</v>
      </c>
      <c r="C2464" s="31" t="str">
        <f>IF((Rapportage!C2464)="","",_xlfn.CONCAT(REPT("0",10-LEN(Rapportage!C2464)),Rapportage!C2464))</f>
        <v/>
      </c>
      <c r="D2464" s="31" t="s">
        <v>7396</v>
      </c>
      <c r="E2464" s="31" t="s">
        <v>20045</v>
      </c>
      <c r="F2464" s="31" t="s">
        <v>17523</v>
      </c>
      <c r="G2464" s="31" t="s">
        <v>7397</v>
      </c>
      <c r="H2464" s="31" t="s">
        <v>12467</v>
      </c>
      <c r="I2464" s="31">
        <v>1766</v>
      </c>
      <c r="J2464" s="31" t="e">
        <f ca="1">IF(($AB$2-$AA$2) &gt;= 0,IF(LEN(TEXT((V2464)*100,"00000"))=3,_xlfn.CONCAT(0,TEXT((V2464)*100,"00000")),TEXT((V2464)*100,"00000")),empty)</f>
        <v>#NAME?</v>
      </c>
      <c r="K2464" s="31" t="str">
        <f t="shared" si="237"/>
        <v/>
      </c>
      <c r="L2464" s="31" t="s">
        <v>15004</v>
      </c>
      <c r="M2464" s="31"/>
      <c r="N2464" s="33" t="e">
        <f>MOD(Rapportage!H2464-Rapportage!F2464,1)-P2464</f>
        <v>#VALUE!</v>
      </c>
      <c r="O2464" s="31" t="str">
        <f>IF(Rapportage!G2464="","",Rapportage!G2464-Rapportage!E2464)</f>
        <v/>
      </c>
      <c r="P2464" s="35" t="str">
        <f>IF(Rapportage!K2464="","",(Rapportage!K2464*60)/1440)</f>
        <v/>
      </c>
      <c r="Q2464" s="40" t="str">
        <f>IF(O2464=1,1-((Rapportage!F1653-$X$2)),"")</f>
        <v/>
      </c>
      <c r="R2464" s="40" t="str">
        <f t="shared" si="236"/>
        <v/>
      </c>
      <c r="S2464" s="35" t="str">
        <f>IF(OR(O2464=1,Rapportage!H2464&lt;$X$3),IF(Rapportage!H2464&lt;"00:01","",(Rapportage!H2464-$X$2)),"")</f>
        <v/>
      </c>
      <c r="T2464" s="36" t="str">
        <f t="shared" si="238"/>
        <v/>
      </c>
      <c r="U2464" s="41" t="str">
        <f t="shared" si="239"/>
        <v/>
      </c>
      <c r="V2464" s="36" t="str">
        <f t="shared" si="240"/>
        <v/>
      </c>
      <c r="W2464" s="36" t="str">
        <f t="shared" si="241"/>
        <v/>
      </c>
      <c r="X2464" s="31"/>
      <c r="Y2464" s="31"/>
      <c r="Z2464" s="31" t="s">
        <v>12468</v>
      </c>
      <c r="AA2464" s="31">
        <v>2463</v>
      </c>
      <c r="AB2464" s="31"/>
      <c r="AC2464" s="31"/>
      <c r="AD2464" s="31"/>
      <c r="AE2464" s="31"/>
      <c r="AF2464" s="31"/>
    </row>
    <row r="2465" spans="1:32">
      <c r="A2465" s="31" t="str">
        <f>IF((Rapportage!A2465)="","",_xlfn.CONCAT(REPT("0",4-LEN(Rapportage!A2465)),Rapportage!A2465))</f>
        <v/>
      </c>
      <c r="B2465" s="31" t="s">
        <v>7398</v>
      </c>
      <c r="C2465" s="31" t="str">
        <f>IF((Rapportage!C2465)="","",_xlfn.CONCAT(REPT("0",10-LEN(Rapportage!C2465)),Rapportage!C2465))</f>
        <v/>
      </c>
      <c r="D2465" s="31" t="s">
        <v>7399</v>
      </c>
      <c r="E2465" s="31" t="s">
        <v>20046</v>
      </c>
      <c r="F2465" s="31" t="s">
        <v>17524</v>
      </c>
      <c r="G2465" s="31" t="s">
        <v>7400</v>
      </c>
      <c r="H2465" s="31" t="s">
        <v>12469</v>
      </c>
      <c r="I2465" s="31">
        <v>1766</v>
      </c>
      <c r="J2465" s="31" t="e">
        <f ca="1">IF(($AB$2-$AA$2) &gt;= 0,IF(LEN(TEXT((V2465)*100,"00000"))=3,_xlfn.CONCAT(0,TEXT((V2465)*100,"00000")),TEXT((V2465)*100,"00000")),empty)</f>
        <v>#NAME?</v>
      </c>
      <c r="K2465" s="31" t="str">
        <f t="shared" si="237"/>
        <v/>
      </c>
      <c r="L2465" s="31" t="s">
        <v>15005</v>
      </c>
      <c r="M2465" s="31"/>
      <c r="N2465" s="33" t="e">
        <f>MOD(Rapportage!H2465-Rapportage!F2465,1)-P2465</f>
        <v>#VALUE!</v>
      </c>
      <c r="O2465" s="31" t="str">
        <f>IF(Rapportage!G2465="","",Rapportage!G2465-Rapportage!E2465)</f>
        <v/>
      </c>
      <c r="P2465" s="35" t="str">
        <f>IF(Rapportage!K2465="","",(Rapportage!K2465*60)/1440)</f>
        <v/>
      </c>
      <c r="Q2465" s="40" t="str">
        <f>IF(O2465=1,1-((Rapportage!F1654-$X$2)),"")</f>
        <v/>
      </c>
      <c r="R2465" s="40" t="str">
        <f t="shared" si="236"/>
        <v/>
      </c>
      <c r="S2465" s="35" t="str">
        <f>IF(OR(O2465=1,Rapportage!H2465&lt;$X$3),IF(Rapportage!H2465&lt;"00:01","",(Rapportage!H2465-$X$2)),"")</f>
        <v/>
      </c>
      <c r="T2465" s="36" t="str">
        <f t="shared" si="238"/>
        <v/>
      </c>
      <c r="U2465" s="41" t="str">
        <f t="shared" si="239"/>
        <v/>
      </c>
      <c r="V2465" s="36" t="str">
        <f t="shared" si="240"/>
        <v/>
      </c>
      <c r="W2465" s="36" t="str">
        <f t="shared" si="241"/>
        <v/>
      </c>
      <c r="X2465" s="31"/>
      <c r="Y2465" s="31"/>
      <c r="Z2465" s="31" t="s">
        <v>12470</v>
      </c>
      <c r="AA2465" s="31">
        <v>2464</v>
      </c>
      <c r="AB2465" s="31"/>
      <c r="AC2465" s="31"/>
      <c r="AD2465" s="31"/>
      <c r="AE2465" s="31"/>
      <c r="AF2465" s="31"/>
    </row>
    <row r="2466" spans="1:32">
      <c r="A2466" s="31" t="str">
        <f>IF((Rapportage!A2466)="","",_xlfn.CONCAT(REPT("0",4-LEN(Rapportage!A2466)),Rapportage!A2466))</f>
        <v/>
      </c>
      <c r="B2466" s="31" t="s">
        <v>7401</v>
      </c>
      <c r="C2466" s="31" t="str">
        <f>IF((Rapportage!C2466)="","",_xlfn.CONCAT(REPT("0",10-LEN(Rapportage!C2466)),Rapportage!C2466))</f>
        <v/>
      </c>
      <c r="D2466" s="31" t="s">
        <v>7402</v>
      </c>
      <c r="E2466" s="31" t="s">
        <v>20047</v>
      </c>
      <c r="F2466" s="31" t="s">
        <v>17525</v>
      </c>
      <c r="G2466" s="31" t="s">
        <v>7403</v>
      </c>
      <c r="H2466" s="31" t="s">
        <v>12471</v>
      </c>
      <c r="I2466" s="31">
        <v>1766</v>
      </c>
      <c r="J2466" s="31" t="e">
        <f ca="1">IF(($AB$2-$AA$2) &gt;= 0,IF(LEN(TEXT((V2466)*100,"00000"))=3,_xlfn.CONCAT(0,TEXT((V2466)*100,"00000")),TEXT((V2466)*100,"00000")),empty)</f>
        <v>#NAME?</v>
      </c>
      <c r="K2466" s="31" t="str">
        <f t="shared" si="237"/>
        <v/>
      </c>
      <c r="L2466" s="31" t="s">
        <v>15006</v>
      </c>
      <c r="M2466" s="31"/>
      <c r="N2466" s="33" t="e">
        <f>MOD(Rapportage!H2466-Rapportage!F2466,1)-P2466</f>
        <v>#VALUE!</v>
      </c>
      <c r="O2466" s="31" t="str">
        <f>IF(Rapportage!G2466="","",Rapportage!G2466-Rapportage!E2466)</f>
        <v/>
      </c>
      <c r="P2466" s="35" t="str">
        <f>IF(Rapportage!K2466="","",(Rapportage!K2466*60)/1440)</f>
        <v/>
      </c>
      <c r="Q2466" s="40" t="str">
        <f>IF(O2466=1,1-((Rapportage!F1655-$X$2)),"")</f>
        <v/>
      </c>
      <c r="R2466" s="40" t="str">
        <f t="shared" si="236"/>
        <v/>
      </c>
      <c r="S2466" s="35" t="str">
        <f>IF(OR(O2466=1,Rapportage!H2466&lt;$X$3),IF(Rapportage!H2466&lt;"00:01","",(Rapportage!H2466-$X$2)),"")</f>
        <v/>
      </c>
      <c r="T2466" s="36" t="str">
        <f t="shared" si="238"/>
        <v/>
      </c>
      <c r="U2466" s="41" t="str">
        <f t="shared" si="239"/>
        <v/>
      </c>
      <c r="V2466" s="36" t="str">
        <f t="shared" si="240"/>
        <v/>
      </c>
      <c r="W2466" s="36" t="str">
        <f t="shared" si="241"/>
        <v/>
      </c>
      <c r="X2466" s="31"/>
      <c r="Y2466" s="31"/>
      <c r="Z2466" s="31" t="s">
        <v>12472</v>
      </c>
      <c r="AA2466" s="31">
        <v>2465</v>
      </c>
      <c r="AB2466" s="31"/>
      <c r="AC2466" s="31"/>
      <c r="AD2466" s="31"/>
      <c r="AE2466" s="31"/>
      <c r="AF2466" s="31"/>
    </row>
    <row r="2467" spans="1:32">
      <c r="A2467" s="31" t="str">
        <f>IF((Rapportage!A2467)="","",_xlfn.CONCAT(REPT("0",4-LEN(Rapportage!A2467)),Rapportage!A2467))</f>
        <v/>
      </c>
      <c r="B2467" s="31" t="s">
        <v>7404</v>
      </c>
      <c r="C2467" s="31" t="str">
        <f>IF((Rapportage!C2467)="","",_xlfn.CONCAT(REPT("0",10-LEN(Rapportage!C2467)),Rapportage!C2467))</f>
        <v/>
      </c>
      <c r="D2467" s="31" t="s">
        <v>7405</v>
      </c>
      <c r="E2467" s="31" t="s">
        <v>20048</v>
      </c>
      <c r="F2467" s="31" t="s">
        <v>17526</v>
      </c>
      <c r="G2467" s="31" t="s">
        <v>7406</v>
      </c>
      <c r="H2467" s="31" t="s">
        <v>12473</v>
      </c>
      <c r="I2467" s="31">
        <v>1766</v>
      </c>
      <c r="J2467" s="31" t="e">
        <f ca="1">IF(($AB$2-$AA$2) &gt;= 0,IF(LEN(TEXT((V2467)*100,"00000"))=3,_xlfn.CONCAT(0,TEXT((V2467)*100,"00000")),TEXT((V2467)*100,"00000")),empty)</f>
        <v>#NAME?</v>
      </c>
      <c r="K2467" s="31" t="str">
        <f t="shared" si="237"/>
        <v/>
      </c>
      <c r="L2467" s="31" t="s">
        <v>15007</v>
      </c>
      <c r="M2467" s="31"/>
      <c r="N2467" s="33" t="e">
        <f>MOD(Rapportage!H2467-Rapportage!F2467,1)-P2467</f>
        <v>#VALUE!</v>
      </c>
      <c r="O2467" s="31" t="str">
        <f>IF(Rapportage!G2467="","",Rapportage!G2467-Rapportage!E2467)</f>
        <v/>
      </c>
      <c r="P2467" s="35" t="str">
        <f>IF(Rapportage!K2467="","",(Rapportage!K2467*60)/1440)</f>
        <v/>
      </c>
      <c r="Q2467" s="40" t="str">
        <f>IF(O2467=1,1-((Rapportage!F1656-$X$2)),"")</f>
        <v/>
      </c>
      <c r="R2467" s="40" t="str">
        <f t="shared" si="236"/>
        <v/>
      </c>
      <c r="S2467" s="35" t="str">
        <f>IF(OR(O2467=1,Rapportage!H2467&lt;$X$3),IF(Rapportage!H2467&lt;"00:01","",(Rapportage!H2467-$X$2)),"")</f>
        <v/>
      </c>
      <c r="T2467" s="36" t="str">
        <f t="shared" si="238"/>
        <v/>
      </c>
      <c r="U2467" s="41" t="str">
        <f t="shared" si="239"/>
        <v/>
      </c>
      <c r="V2467" s="36" t="str">
        <f t="shared" si="240"/>
        <v/>
      </c>
      <c r="W2467" s="36" t="str">
        <f t="shared" si="241"/>
        <v/>
      </c>
      <c r="X2467" s="31"/>
      <c r="Y2467" s="31"/>
      <c r="Z2467" s="31" t="s">
        <v>12474</v>
      </c>
      <c r="AA2467" s="31">
        <v>2466</v>
      </c>
      <c r="AB2467" s="31"/>
      <c r="AC2467" s="31"/>
      <c r="AD2467" s="31"/>
      <c r="AE2467" s="31"/>
      <c r="AF2467" s="31"/>
    </row>
    <row r="2468" spans="1:32">
      <c r="A2468" s="31" t="str">
        <f>IF((Rapportage!A2468)="","",_xlfn.CONCAT(REPT("0",4-LEN(Rapportage!A2468)),Rapportage!A2468))</f>
        <v/>
      </c>
      <c r="B2468" s="31" t="s">
        <v>7407</v>
      </c>
      <c r="C2468" s="31" t="str">
        <f>IF((Rapportage!C2468)="","",_xlfn.CONCAT(REPT("0",10-LEN(Rapportage!C2468)),Rapportage!C2468))</f>
        <v/>
      </c>
      <c r="D2468" s="31" t="s">
        <v>7408</v>
      </c>
      <c r="E2468" s="31" t="s">
        <v>20049</v>
      </c>
      <c r="F2468" s="31" t="s">
        <v>17527</v>
      </c>
      <c r="G2468" s="31" t="s">
        <v>7409</v>
      </c>
      <c r="H2468" s="31" t="s">
        <v>12475</v>
      </c>
      <c r="I2468" s="31">
        <v>1766</v>
      </c>
      <c r="J2468" s="31" t="e">
        <f ca="1">IF(($AB$2-$AA$2) &gt;= 0,IF(LEN(TEXT((V2468)*100,"00000"))=3,_xlfn.CONCAT(0,TEXT((V2468)*100,"00000")),TEXT((V2468)*100,"00000")),empty)</f>
        <v>#NAME?</v>
      </c>
      <c r="K2468" s="31" t="str">
        <f t="shared" si="237"/>
        <v/>
      </c>
      <c r="L2468" s="31" t="s">
        <v>15008</v>
      </c>
      <c r="M2468" s="31"/>
      <c r="N2468" s="33" t="e">
        <f>MOD(Rapportage!H2468-Rapportage!F2468,1)-P2468</f>
        <v>#VALUE!</v>
      </c>
      <c r="O2468" s="31" t="str">
        <f>IF(Rapportage!G2468="","",Rapportage!G2468-Rapportage!E2468)</f>
        <v/>
      </c>
      <c r="P2468" s="35" t="str">
        <f>IF(Rapportage!K2468="","",(Rapportage!K2468*60)/1440)</f>
        <v/>
      </c>
      <c r="Q2468" s="40" t="str">
        <f>IF(O2468=1,1-((Rapportage!F1657-$X$2)),"")</f>
        <v/>
      </c>
      <c r="R2468" s="40" t="str">
        <f t="shared" si="236"/>
        <v/>
      </c>
      <c r="S2468" s="35" t="str">
        <f>IF(OR(O2468=1,Rapportage!H2468&lt;$X$3),IF(Rapportage!H2468&lt;"00:01","",(Rapportage!H2468-$X$2)),"")</f>
        <v/>
      </c>
      <c r="T2468" s="36" t="str">
        <f t="shared" si="238"/>
        <v/>
      </c>
      <c r="U2468" s="41" t="str">
        <f t="shared" si="239"/>
        <v/>
      </c>
      <c r="V2468" s="36" t="str">
        <f t="shared" si="240"/>
        <v/>
      </c>
      <c r="W2468" s="36" t="str">
        <f t="shared" si="241"/>
        <v/>
      </c>
      <c r="X2468" s="31"/>
      <c r="Y2468" s="31"/>
      <c r="Z2468" s="31" t="s">
        <v>12476</v>
      </c>
      <c r="AA2468" s="31">
        <v>2467</v>
      </c>
      <c r="AB2468" s="31"/>
      <c r="AC2468" s="31"/>
      <c r="AD2468" s="31"/>
      <c r="AE2468" s="31"/>
      <c r="AF2468" s="31"/>
    </row>
    <row r="2469" spans="1:32">
      <c r="A2469" s="31" t="str">
        <f>IF((Rapportage!A2469)="","",_xlfn.CONCAT(REPT("0",4-LEN(Rapportage!A2469)),Rapportage!A2469))</f>
        <v/>
      </c>
      <c r="B2469" s="31" t="s">
        <v>7410</v>
      </c>
      <c r="C2469" s="31" t="str">
        <f>IF((Rapportage!C2469)="","",_xlfn.CONCAT(REPT("0",10-LEN(Rapportage!C2469)),Rapportage!C2469))</f>
        <v/>
      </c>
      <c r="D2469" s="31" t="s">
        <v>7411</v>
      </c>
      <c r="E2469" s="31" t="s">
        <v>20050</v>
      </c>
      <c r="F2469" s="31" t="s">
        <v>17528</v>
      </c>
      <c r="G2469" s="31" t="s">
        <v>7412</v>
      </c>
      <c r="H2469" s="31" t="s">
        <v>12477</v>
      </c>
      <c r="I2469" s="31">
        <v>1766</v>
      </c>
      <c r="J2469" s="31" t="e">
        <f ca="1">IF(($AB$2-$AA$2) &gt;= 0,IF(LEN(TEXT((V2469)*100,"00000"))=3,_xlfn.CONCAT(0,TEXT((V2469)*100,"00000")),TEXT((V2469)*100,"00000")),empty)</f>
        <v>#NAME?</v>
      </c>
      <c r="K2469" s="31" t="str">
        <f t="shared" si="237"/>
        <v/>
      </c>
      <c r="L2469" s="31" t="s">
        <v>15009</v>
      </c>
      <c r="M2469" s="31"/>
      <c r="N2469" s="33" t="e">
        <f>MOD(Rapportage!H2469-Rapportage!F2469,1)-P2469</f>
        <v>#VALUE!</v>
      </c>
      <c r="O2469" s="31" t="str">
        <f>IF(Rapportage!G2469="","",Rapportage!G2469-Rapportage!E2469)</f>
        <v/>
      </c>
      <c r="P2469" s="35" t="str">
        <f>IF(Rapportage!K2469="","",(Rapportage!K2469*60)/1440)</f>
        <v/>
      </c>
      <c r="Q2469" s="40" t="str">
        <f>IF(O2469=1,1-((Rapportage!F1658-$X$2)),"")</f>
        <v/>
      </c>
      <c r="R2469" s="40" t="str">
        <f t="shared" si="236"/>
        <v/>
      </c>
      <c r="S2469" s="35" t="str">
        <f>IF(OR(O2469=1,Rapportage!H2469&lt;$X$3),IF(Rapportage!H2469&lt;"00:01","",(Rapportage!H2469-$X$2)),"")</f>
        <v/>
      </c>
      <c r="T2469" s="36" t="str">
        <f t="shared" si="238"/>
        <v/>
      </c>
      <c r="U2469" s="41" t="str">
        <f t="shared" si="239"/>
        <v/>
      </c>
      <c r="V2469" s="36" t="str">
        <f t="shared" si="240"/>
        <v/>
      </c>
      <c r="W2469" s="36" t="str">
        <f t="shared" si="241"/>
        <v/>
      </c>
      <c r="X2469" s="31"/>
      <c r="Y2469" s="31"/>
      <c r="Z2469" s="31" t="s">
        <v>12478</v>
      </c>
      <c r="AA2469" s="31">
        <v>2468</v>
      </c>
      <c r="AB2469" s="31"/>
      <c r="AC2469" s="31"/>
      <c r="AD2469" s="31"/>
      <c r="AE2469" s="31"/>
      <c r="AF2469" s="31"/>
    </row>
    <row r="2470" spans="1:32">
      <c r="A2470" s="31" t="str">
        <f>IF((Rapportage!A2470)="","",_xlfn.CONCAT(REPT("0",4-LEN(Rapportage!A2470)),Rapportage!A2470))</f>
        <v/>
      </c>
      <c r="B2470" s="31" t="s">
        <v>7413</v>
      </c>
      <c r="C2470" s="31" t="str">
        <f>IF((Rapportage!C2470)="","",_xlfn.CONCAT(REPT("0",10-LEN(Rapportage!C2470)),Rapportage!C2470))</f>
        <v/>
      </c>
      <c r="D2470" s="31" t="s">
        <v>7414</v>
      </c>
      <c r="E2470" s="31" t="s">
        <v>20051</v>
      </c>
      <c r="F2470" s="31" t="s">
        <v>17529</v>
      </c>
      <c r="G2470" s="31" t="s">
        <v>7415</v>
      </c>
      <c r="H2470" s="31" t="s">
        <v>12479</v>
      </c>
      <c r="I2470" s="31">
        <v>1766</v>
      </c>
      <c r="J2470" s="31" t="e">
        <f ca="1">IF(($AB$2-$AA$2) &gt;= 0,IF(LEN(TEXT((V2470)*100,"00000"))=3,_xlfn.CONCAT(0,TEXT((V2470)*100,"00000")),TEXT((V2470)*100,"00000")),empty)</f>
        <v>#NAME?</v>
      </c>
      <c r="K2470" s="31" t="str">
        <f t="shared" si="237"/>
        <v/>
      </c>
      <c r="L2470" s="31" t="s">
        <v>15010</v>
      </c>
      <c r="M2470" s="31"/>
      <c r="N2470" s="33" t="e">
        <f>MOD(Rapportage!H2470-Rapportage!F2470,1)-P2470</f>
        <v>#VALUE!</v>
      </c>
      <c r="O2470" s="31" t="str">
        <f>IF(Rapportage!G2470="","",Rapportage!G2470-Rapportage!E2470)</f>
        <v/>
      </c>
      <c r="P2470" s="35" t="str">
        <f>IF(Rapportage!K2470="","",(Rapportage!K2470*60)/1440)</f>
        <v/>
      </c>
      <c r="Q2470" s="40" t="str">
        <f>IF(O2470=1,1-((Rapportage!F1659-$X$2)),"")</f>
        <v/>
      </c>
      <c r="R2470" s="40" t="str">
        <f t="shared" si="236"/>
        <v/>
      </c>
      <c r="S2470" s="35" t="str">
        <f>IF(OR(O2470=1,Rapportage!H2470&lt;$X$3),IF(Rapportage!H2470&lt;"00:01","",(Rapportage!H2470-$X$2)),"")</f>
        <v/>
      </c>
      <c r="T2470" s="36" t="str">
        <f t="shared" si="238"/>
        <v/>
      </c>
      <c r="U2470" s="41" t="str">
        <f t="shared" si="239"/>
        <v/>
      </c>
      <c r="V2470" s="36" t="str">
        <f t="shared" si="240"/>
        <v/>
      </c>
      <c r="W2470" s="36" t="str">
        <f t="shared" si="241"/>
        <v/>
      </c>
      <c r="X2470" s="31"/>
      <c r="Y2470" s="31"/>
      <c r="Z2470" s="31" t="s">
        <v>12480</v>
      </c>
      <c r="AA2470" s="31">
        <v>2469</v>
      </c>
      <c r="AB2470" s="31"/>
      <c r="AC2470" s="31"/>
      <c r="AD2470" s="31"/>
      <c r="AE2470" s="31"/>
      <c r="AF2470" s="31"/>
    </row>
    <row r="2471" spans="1:32">
      <c r="A2471" s="31" t="str">
        <f>IF((Rapportage!A2471)="","",_xlfn.CONCAT(REPT("0",4-LEN(Rapportage!A2471)),Rapportage!A2471))</f>
        <v/>
      </c>
      <c r="B2471" s="31" t="s">
        <v>7416</v>
      </c>
      <c r="C2471" s="31" t="str">
        <f>IF((Rapportage!C2471)="","",_xlfn.CONCAT(REPT("0",10-LEN(Rapportage!C2471)),Rapportage!C2471))</f>
        <v/>
      </c>
      <c r="D2471" s="31" t="s">
        <v>7417</v>
      </c>
      <c r="E2471" s="31" t="s">
        <v>20052</v>
      </c>
      <c r="F2471" s="31" t="s">
        <v>17530</v>
      </c>
      <c r="G2471" s="31" t="s">
        <v>7418</v>
      </c>
      <c r="H2471" s="31" t="s">
        <v>12481</v>
      </c>
      <c r="I2471" s="31">
        <v>1766</v>
      </c>
      <c r="J2471" s="31" t="e">
        <f ca="1">IF(($AB$2-$AA$2) &gt;= 0,IF(LEN(TEXT((V2471)*100,"00000"))=3,_xlfn.CONCAT(0,TEXT((V2471)*100,"00000")),TEXT((V2471)*100,"00000")),empty)</f>
        <v>#NAME?</v>
      </c>
      <c r="K2471" s="31" t="str">
        <f t="shared" si="237"/>
        <v/>
      </c>
      <c r="L2471" s="31" t="s">
        <v>15011</v>
      </c>
      <c r="M2471" s="31"/>
      <c r="N2471" s="33" t="e">
        <f>MOD(Rapportage!H2471-Rapportage!F2471,1)-P2471</f>
        <v>#VALUE!</v>
      </c>
      <c r="O2471" s="31" t="str">
        <f>IF(Rapportage!G2471="","",Rapportage!G2471-Rapportage!E2471)</f>
        <v/>
      </c>
      <c r="P2471" s="35" t="str">
        <f>IF(Rapportage!K2471="","",(Rapportage!K2471*60)/1440)</f>
        <v/>
      </c>
      <c r="Q2471" s="40" t="str">
        <f>IF(O2471=1,1-((Rapportage!F1660-$X$2)),"")</f>
        <v/>
      </c>
      <c r="R2471" s="40" t="str">
        <f t="shared" si="236"/>
        <v/>
      </c>
      <c r="S2471" s="35" t="str">
        <f>IF(OR(O2471=1,Rapportage!H2471&lt;$X$3),IF(Rapportage!H2471&lt;"00:01","",(Rapportage!H2471-$X$2)),"")</f>
        <v/>
      </c>
      <c r="T2471" s="36" t="str">
        <f t="shared" si="238"/>
        <v/>
      </c>
      <c r="U2471" s="41" t="str">
        <f t="shared" si="239"/>
        <v/>
      </c>
      <c r="V2471" s="36" t="str">
        <f t="shared" si="240"/>
        <v/>
      </c>
      <c r="W2471" s="36" t="str">
        <f t="shared" si="241"/>
        <v/>
      </c>
      <c r="X2471" s="31"/>
      <c r="Y2471" s="31"/>
      <c r="Z2471" s="31" t="s">
        <v>12482</v>
      </c>
      <c r="AA2471" s="31">
        <v>2470</v>
      </c>
      <c r="AB2471" s="31"/>
      <c r="AC2471" s="31"/>
      <c r="AD2471" s="31"/>
      <c r="AE2471" s="31"/>
      <c r="AF2471" s="31"/>
    </row>
    <row r="2472" spans="1:32">
      <c r="A2472" s="31" t="str">
        <f>IF((Rapportage!A2472)="","",_xlfn.CONCAT(REPT("0",4-LEN(Rapportage!A2472)),Rapportage!A2472))</f>
        <v/>
      </c>
      <c r="B2472" s="31" t="s">
        <v>7419</v>
      </c>
      <c r="C2472" s="31" t="str">
        <f>IF((Rapportage!C2472)="","",_xlfn.CONCAT(REPT("0",10-LEN(Rapportage!C2472)),Rapportage!C2472))</f>
        <v/>
      </c>
      <c r="D2472" s="31" t="s">
        <v>7420</v>
      </c>
      <c r="E2472" s="31" t="s">
        <v>20053</v>
      </c>
      <c r="F2472" s="31" t="s">
        <v>17531</v>
      </c>
      <c r="G2472" s="31" t="s">
        <v>7421</v>
      </c>
      <c r="H2472" s="31" t="s">
        <v>12483</v>
      </c>
      <c r="I2472" s="31">
        <v>1766</v>
      </c>
      <c r="J2472" s="31" t="e">
        <f ca="1">IF(($AB$2-$AA$2) &gt;= 0,IF(LEN(TEXT((V2472)*100,"00000"))=3,_xlfn.CONCAT(0,TEXT((V2472)*100,"00000")),TEXT((V2472)*100,"00000")),empty)</f>
        <v>#NAME?</v>
      </c>
      <c r="K2472" s="31" t="str">
        <f t="shared" si="237"/>
        <v/>
      </c>
      <c r="L2472" s="31" t="s">
        <v>15012</v>
      </c>
      <c r="M2472" s="31"/>
      <c r="N2472" s="33" t="e">
        <f>MOD(Rapportage!H2472-Rapportage!F2472,1)-P2472</f>
        <v>#VALUE!</v>
      </c>
      <c r="O2472" s="31" t="str">
        <f>IF(Rapportage!G2472="","",Rapportage!G2472-Rapportage!E2472)</f>
        <v/>
      </c>
      <c r="P2472" s="35" t="str">
        <f>IF(Rapportage!K2472="","",(Rapportage!K2472*60)/1440)</f>
        <v/>
      </c>
      <c r="Q2472" s="40" t="str">
        <f>IF(O2472=1,1-((Rapportage!F1661-$X$2)),"")</f>
        <v/>
      </c>
      <c r="R2472" s="40" t="str">
        <f t="shared" si="236"/>
        <v/>
      </c>
      <c r="S2472" s="35" t="str">
        <f>IF(OR(O2472=1,Rapportage!H2472&lt;$X$3),IF(Rapportage!H2472&lt;"00:01","",(Rapportage!H2472-$X$2)),"")</f>
        <v/>
      </c>
      <c r="T2472" s="36" t="str">
        <f t="shared" si="238"/>
        <v/>
      </c>
      <c r="U2472" s="41" t="str">
        <f t="shared" si="239"/>
        <v/>
      </c>
      <c r="V2472" s="36" t="str">
        <f t="shared" si="240"/>
        <v/>
      </c>
      <c r="W2472" s="36" t="str">
        <f t="shared" si="241"/>
        <v/>
      </c>
      <c r="X2472" s="31"/>
      <c r="Y2472" s="31"/>
      <c r="Z2472" s="31" t="s">
        <v>12484</v>
      </c>
      <c r="AA2472" s="31">
        <v>2471</v>
      </c>
      <c r="AB2472" s="31"/>
      <c r="AC2472" s="31"/>
      <c r="AD2472" s="31"/>
      <c r="AE2472" s="31"/>
      <c r="AF2472" s="31"/>
    </row>
    <row r="2473" spans="1:32">
      <c r="A2473" s="31" t="str">
        <f>IF((Rapportage!A2473)="","",_xlfn.CONCAT(REPT("0",4-LEN(Rapportage!A2473)),Rapportage!A2473))</f>
        <v/>
      </c>
      <c r="B2473" s="31" t="s">
        <v>7422</v>
      </c>
      <c r="C2473" s="31" t="str">
        <f>IF((Rapportage!C2473)="","",_xlfn.CONCAT(REPT("0",10-LEN(Rapportage!C2473)),Rapportage!C2473))</f>
        <v/>
      </c>
      <c r="D2473" s="31" t="s">
        <v>7423</v>
      </c>
      <c r="E2473" s="31" t="s">
        <v>20054</v>
      </c>
      <c r="F2473" s="31" t="s">
        <v>17532</v>
      </c>
      <c r="G2473" s="31" t="s">
        <v>7424</v>
      </c>
      <c r="H2473" s="31" t="s">
        <v>12485</v>
      </c>
      <c r="I2473" s="31">
        <v>1766</v>
      </c>
      <c r="J2473" s="31" t="e">
        <f ca="1">IF(($AB$2-$AA$2) &gt;= 0,IF(LEN(TEXT((V2473)*100,"00000"))=3,_xlfn.CONCAT(0,TEXT((V2473)*100,"00000")),TEXT((V2473)*100,"00000")),empty)</f>
        <v>#NAME?</v>
      </c>
      <c r="K2473" s="31" t="str">
        <f t="shared" si="237"/>
        <v/>
      </c>
      <c r="L2473" s="31" t="s">
        <v>15013</v>
      </c>
      <c r="M2473" s="31"/>
      <c r="N2473" s="33" t="e">
        <f>MOD(Rapportage!H2473-Rapportage!F2473,1)-P2473</f>
        <v>#VALUE!</v>
      </c>
      <c r="O2473" s="31" t="str">
        <f>IF(Rapportage!G2473="","",Rapportage!G2473-Rapportage!E2473)</f>
        <v/>
      </c>
      <c r="P2473" s="35" t="str">
        <f>IF(Rapportage!K2473="","",(Rapportage!K2473*60)/1440)</f>
        <v/>
      </c>
      <c r="Q2473" s="40" t="str">
        <f>IF(O2473=1,1-((Rapportage!F1662-$X$2)),"")</f>
        <v/>
      </c>
      <c r="R2473" s="40" t="str">
        <f t="shared" si="236"/>
        <v/>
      </c>
      <c r="S2473" s="35" t="str">
        <f>IF(OR(O2473=1,Rapportage!H2473&lt;$X$3),IF(Rapportage!H2473&lt;"00:01","",(Rapportage!H2473-$X$2)),"")</f>
        <v/>
      </c>
      <c r="T2473" s="36" t="str">
        <f t="shared" si="238"/>
        <v/>
      </c>
      <c r="U2473" s="41" t="str">
        <f t="shared" si="239"/>
        <v/>
      </c>
      <c r="V2473" s="36" t="str">
        <f t="shared" si="240"/>
        <v/>
      </c>
      <c r="W2473" s="36" t="str">
        <f t="shared" si="241"/>
        <v/>
      </c>
      <c r="X2473" s="31"/>
      <c r="Y2473" s="31"/>
      <c r="Z2473" s="31" t="s">
        <v>12486</v>
      </c>
      <c r="AA2473" s="31">
        <v>2472</v>
      </c>
      <c r="AB2473" s="31"/>
      <c r="AC2473" s="31"/>
      <c r="AD2473" s="31"/>
      <c r="AE2473" s="31"/>
      <c r="AF2473" s="31"/>
    </row>
    <row r="2474" spans="1:32">
      <c r="A2474" s="31" t="str">
        <f>IF((Rapportage!A2474)="","",_xlfn.CONCAT(REPT("0",4-LEN(Rapportage!A2474)),Rapportage!A2474))</f>
        <v/>
      </c>
      <c r="B2474" s="31" t="s">
        <v>7425</v>
      </c>
      <c r="C2474" s="31" t="str">
        <f>IF((Rapportage!C2474)="","",_xlfn.CONCAT(REPT("0",10-LEN(Rapportage!C2474)),Rapportage!C2474))</f>
        <v/>
      </c>
      <c r="D2474" s="31" t="s">
        <v>7426</v>
      </c>
      <c r="E2474" s="31" t="s">
        <v>20055</v>
      </c>
      <c r="F2474" s="31" t="s">
        <v>17533</v>
      </c>
      <c r="G2474" s="31" t="s">
        <v>7427</v>
      </c>
      <c r="H2474" s="31" t="s">
        <v>12487</v>
      </c>
      <c r="I2474" s="31">
        <v>1766</v>
      </c>
      <c r="J2474" s="31" t="e">
        <f ca="1">IF(($AB$2-$AA$2) &gt;= 0,IF(LEN(TEXT((V2474)*100,"00000"))=3,_xlfn.CONCAT(0,TEXT((V2474)*100,"00000")),TEXT((V2474)*100,"00000")),empty)</f>
        <v>#NAME?</v>
      </c>
      <c r="K2474" s="31" t="str">
        <f t="shared" si="237"/>
        <v/>
      </c>
      <c r="L2474" s="31" t="s">
        <v>15014</v>
      </c>
      <c r="M2474" s="31"/>
      <c r="N2474" s="33" t="e">
        <f>MOD(Rapportage!H2474-Rapportage!F2474,1)-P2474</f>
        <v>#VALUE!</v>
      </c>
      <c r="O2474" s="31" t="str">
        <f>IF(Rapportage!G2474="","",Rapportage!G2474-Rapportage!E2474)</f>
        <v/>
      </c>
      <c r="P2474" s="35" t="str">
        <f>IF(Rapportage!K2474="","",(Rapportage!K2474*60)/1440)</f>
        <v/>
      </c>
      <c r="Q2474" s="40" t="str">
        <f>IF(O2474=1,1-((Rapportage!F1663-$X$2)),"")</f>
        <v/>
      </c>
      <c r="R2474" s="40" t="str">
        <f t="shared" si="236"/>
        <v/>
      </c>
      <c r="S2474" s="35" t="str">
        <f>IF(OR(O2474=1,Rapportage!H2474&lt;$X$3),IF(Rapportage!H2474&lt;"00:01","",(Rapportage!H2474-$X$2)),"")</f>
        <v/>
      </c>
      <c r="T2474" s="36" t="str">
        <f t="shared" si="238"/>
        <v/>
      </c>
      <c r="U2474" s="41" t="str">
        <f t="shared" si="239"/>
        <v/>
      </c>
      <c r="V2474" s="36" t="str">
        <f t="shared" si="240"/>
        <v/>
      </c>
      <c r="W2474" s="36" t="str">
        <f t="shared" si="241"/>
        <v/>
      </c>
      <c r="X2474" s="31"/>
      <c r="Y2474" s="31"/>
      <c r="Z2474" s="31" t="s">
        <v>12488</v>
      </c>
      <c r="AA2474" s="31">
        <v>2473</v>
      </c>
      <c r="AB2474" s="31"/>
      <c r="AC2474" s="31"/>
      <c r="AD2474" s="31"/>
      <c r="AE2474" s="31"/>
      <c r="AF2474" s="31"/>
    </row>
    <row r="2475" spans="1:32">
      <c r="A2475" s="31" t="str">
        <f>IF((Rapportage!A2475)="","",_xlfn.CONCAT(REPT("0",4-LEN(Rapportage!A2475)),Rapportage!A2475))</f>
        <v/>
      </c>
      <c r="B2475" s="31" t="s">
        <v>7428</v>
      </c>
      <c r="C2475" s="31" t="str">
        <f>IF((Rapportage!C2475)="","",_xlfn.CONCAT(REPT("0",10-LEN(Rapportage!C2475)),Rapportage!C2475))</f>
        <v/>
      </c>
      <c r="D2475" s="31" t="s">
        <v>7429</v>
      </c>
      <c r="E2475" s="31" t="s">
        <v>20056</v>
      </c>
      <c r="F2475" s="31" t="s">
        <v>17534</v>
      </c>
      <c r="G2475" s="31" t="s">
        <v>7430</v>
      </c>
      <c r="H2475" s="31" t="s">
        <v>12489</v>
      </c>
      <c r="I2475" s="31">
        <v>1766</v>
      </c>
      <c r="J2475" s="31" t="e">
        <f ca="1">IF(($AB$2-$AA$2) &gt;= 0,IF(LEN(TEXT((V2475)*100,"00000"))=3,_xlfn.CONCAT(0,TEXT((V2475)*100,"00000")),TEXT((V2475)*100,"00000")),empty)</f>
        <v>#NAME?</v>
      </c>
      <c r="K2475" s="31" t="str">
        <f t="shared" si="237"/>
        <v/>
      </c>
      <c r="L2475" s="31" t="s">
        <v>15015</v>
      </c>
      <c r="M2475" s="31"/>
      <c r="N2475" s="33" t="e">
        <f>MOD(Rapportage!H2475-Rapportage!F2475,1)-P2475</f>
        <v>#VALUE!</v>
      </c>
      <c r="O2475" s="31" t="str">
        <f>IF(Rapportage!G2475="","",Rapportage!G2475-Rapportage!E2475)</f>
        <v/>
      </c>
      <c r="P2475" s="35" t="str">
        <f>IF(Rapportage!K2475="","",(Rapportage!K2475*60)/1440)</f>
        <v/>
      </c>
      <c r="Q2475" s="40" t="str">
        <f>IF(O2475=1,1-((Rapportage!F1664-$X$2)),"")</f>
        <v/>
      </c>
      <c r="R2475" s="40" t="str">
        <f t="shared" si="236"/>
        <v/>
      </c>
      <c r="S2475" s="35" t="str">
        <f>IF(OR(O2475=1,Rapportage!H2475&lt;$X$3),IF(Rapportage!H2475&lt;"00:01","",(Rapportage!H2475-$X$2)),"")</f>
        <v/>
      </c>
      <c r="T2475" s="36" t="str">
        <f t="shared" si="238"/>
        <v/>
      </c>
      <c r="U2475" s="41" t="str">
        <f t="shared" si="239"/>
        <v/>
      </c>
      <c r="V2475" s="36" t="str">
        <f t="shared" si="240"/>
        <v/>
      </c>
      <c r="W2475" s="36" t="str">
        <f t="shared" si="241"/>
        <v/>
      </c>
      <c r="X2475" s="31"/>
      <c r="Y2475" s="31"/>
      <c r="Z2475" s="31" t="s">
        <v>12490</v>
      </c>
      <c r="AA2475" s="31">
        <v>2474</v>
      </c>
      <c r="AB2475" s="31"/>
      <c r="AC2475" s="31"/>
      <c r="AD2475" s="31"/>
      <c r="AE2475" s="31"/>
      <c r="AF2475" s="31"/>
    </row>
    <row r="2476" spans="1:32">
      <c r="A2476" s="31" t="str">
        <f>IF((Rapportage!A2476)="","",_xlfn.CONCAT(REPT("0",4-LEN(Rapportage!A2476)),Rapportage!A2476))</f>
        <v/>
      </c>
      <c r="B2476" s="31" t="s">
        <v>7431</v>
      </c>
      <c r="C2476" s="31" t="str">
        <f>IF((Rapportage!C2476)="","",_xlfn.CONCAT(REPT("0",10-LEN(Rapportage!C2476)),Rapportage!C2476))</f>
        <v/>
      </c>
      <c r="D2476" s="31" t="s">
        <v>7432</v>
      </c>
      <c r="E2476" s="31" t="s">
        <v>20057</v>
      </c>
      <c r="F2476" s="31" t="s">
        <v>17535</v>
      </c>
      <c r="G2476" s="31" t="s">
        <v>7433</v>
      </c>
      <c r="H2476" s="31" t="s">
        <v>12491</v>
      </c>
      <c r="I2476" s="31">
        <v>1766</v>
      </c>
      <c r="J2476" s="31" t="e">
        <f ca="1">IF(($AB$2-$AA$2) &gt;= 0,IF(LEN(TEXT((V2476)*100,"00000"))=3,_xlfn.CONCAT(0,TEXT((V2476)*100,"00000")),TEXT((V2476)*100,"00000")),empty)</f>
        <v>#NAME?</v>
      </c>
      <c r="K2476" s="31" t="str">
        <f t="shared" si="237"/>
        <v/>
      </c>
      <c r="L2476" s="31" t="s">
        <v>15016</v>
      </c>
      <c r="M2476" s="31"/>
      <c r="N2476" s="33" t="e">
        <f>MOD(Rapportage!H2476-Rapportage!F2476,1)-P2476</f>
        <v>#VALUE!</v>
      </c>
      <c r="O2476" s="31" t="str">
        <f>IF(Rapportage!G2476="","",Rapportage!G2476-Rapportage!E2476)</f>
        <v/>
      </c>
      <c r="P2476" s="35" t="str">
        <f>IF(Rapportage!K2476="","",(Rapportage!K2476*60)/1440)</f>
        <v/>
      </c>
      <c r="Q2476" s="40" t="str">
        <f>IF(O2476=1,1-((Rapportage!F1665-$X$2)),"")</f>
        <v/>
      </c>
      <c r="R2476" s="40" t="str">
        <f t="shared" si="236"/>
        <v/>
      </c>
      <c r="S2476" s="35" t="str">
        <f>IF(OR(O2476=1,Rapportage!H2476&lt;$X$3),IF(Rapportage!H2476&lt;"00:01","",(Rapportage!H2476-$X$2)),"")</f>
        <v/>
      </c>
      <c r="T2476" s="36" t="str">
        <f t="shared" si="238"/>
        <v/>
      </c>
      <c r="U2476" s="41" t="str">
        <f t="shared" si="239"/>
        <v/>
      </c>
      <c r="V2476" s="36" t="str">
        <f t="shared" si="240"/>
        <v/>
      </c>
      <c r="W2476" s="36" t="str">
        <f t="shared" si="241"/>
        <v/>
      </c>
      <c r="X2476" s="31"/>
      <c r="Y2476" s="31"/>
      <c r="Z2476" s="31" t="s">
        <v>12492</v>
      </c>
      <c r="AA2476" s="31">
        <v>2475</v>
      </c>
      <c r="AB2476" s="31"/>
      <c r="AC2476" s="31"/>
      <c r="AD2476" s="31"/>
      <c r="AE2476" s="31"/>
      <c r="AF2476" s="31"/>
    </row>
    <row r="2477" spans="1:32">
      <c r="A2477" s="31" t="str">
        <f>IF((Rapportage!A2477)="","",_xlfn.CONCAT(REPT("0",4-LEN(Rapportage!A2477)),Rapportage!A2477))</f>
        <v/>
      </c>
      <c r="B2477" s="31" t="s">
        <v>7434</v>
      </c>
      <c r="C2477" s="31" t="str">
        <f>IF((Rapportage!C2477)="","",_xlfn.CONCAT(REPT("0",10-LEN(Rapportage!C2477)),Rapportage!C2477))</f>
        <v/>
      </c>
      <c r="D2477" s="31" t="s">
        <v>7435</v>
      </c>
      <c r="E2477" s="31" t="s">
        <v>20058</v>
      </c>
      <c r="F2477" s="31" t="s">
        <v>17536</v>
      </c>
      <c r="G2477" s="31" t="s">
        <v>7436</v>
      </c>
      <c r="H2477" s="31" t="s">
        <v>12493</v>
      </c>
      <c r="I2477" s="31">
        <v>1766</v>
      </c>
      <c r="J2477" s="31" t="e">
        <f ca="1">IF(($AB$2-$AA$2) &gt;= 0,IF(LEN(TEXT((V2477)*100,"00000"))=3,_xlfn.CONCAT(0,TEXT((V2477)*100,"00000")),TEXT((V2477)*100,"00000")),empty)</f>
        <v>#NAME?</v>
      </c>
      <c r="K2477" s="31" t="str">
        <f t="shared" si="237"/>
        <v/>
      </c>
      <c r="L2477" s="31" t="s">
        <v>15017</v>
      </c>
      <c r="M2477" s="31"/>
      <c r="N2477" s="33" t="e">
        <f>MOD(Rapportage!H2477-Rapportage!F2477,1)-P2477</f>
        <v>#VALUE!</v>
      </c>
      <c r="O2477" s="31" t="str">
        <f>IF(Rapportage!G2477="","",Rapportage!G2477-Rapportage!E2477)</f>
        <v/>
      </c>
      <c r="P2477" s="35" t="str">
        <f>IF(Rapportage!K2477="","",(Rapportage!K2477*60)/1440)</f>
        <v/>
      </c>
      <c r="Q2477" s="40" t="str">
        <f>IF(O2477=1,1-((Rapportage!F1666-$X$2)),"")</f>
        <v/>
      </c>
      <c r="R2477" s="40" t="str">
        <f t="shared" si="236"/>
        <v/>
      </c>
      <c r="S2477" s="35" t="str">
        <f>IF(OR(O2477=1,Rapportage!H2477&lt;$X$3),IF(Rapportage!H2477&lt;"00:01","",(Rapportage!H2477-$X$2)),"")</f>
        <v/>
      </c>
      <c r="T2477" s="36" t="str">
        <f t="shared" si="238"/>
        <v/>
      </c>
      <c r="U2477" s="41" t="str">
        <f t="shared" si="239"/>
        <v/>
      </c>
      <c r="V2477" s="36" t="str">
        <f t="shared" si="240"/>
        <v/>
      </c>
      <c r="W2477" s="36" t="str">
        <f t="shared" si="241"/>
        <v/>
      </c>
      <c r="X2477" s="31"/>
      <c r="Y2477" s="31"/>
      <c r="Z2477" s="31" t="s">
        <v>12494</v>
      </c>
      <c r="AA2477" s="31">
        <v>2476</v>
      </c>
      <c r="AB2477" s="31"/>
      <c r="AC2477" s="31"/>
      <c r="AD2477" s="31"/>
      <c r="AE2477" s="31"/>
      <c r="AF2477" s="31"/>
    </row>
    <row r="2478" spans="1:32">
      <c r="A2478" s="31" t="str">
        <f>IF((Rapportage!A2478)="","",_xlfn.CONCAT(REPT("0",4-LEN(Rapportage!A2478)),Rapportage!A2478))</f>
        <v/>
      </c>
      <c r="B2478" s="31" t="s">
        <v>7437</v>
      </c>
      <c r="C2478" s="31" t="str">
        <f>IF((Rapportage!C2478)="","",_xlfn.CONCAT(REPT("0",10-LEN(Rapportage!C2478)),Rapportage!C2478))</f>
        <v/>
      </c>
      <c r="D2478" s="31" t="s">
        <v>7438</v>
      </c>
      <c r="E2478" s="31" t="s">
        <v>20059</v>
      </c>
      <c r="F2478" s="31" t="s">
        <v>17537</v>
      </c>
      <c r="G2478" s="31" t="s">
        <v>7439</v>
      </c>
      <c r="H2478" s="31" t="s">
        <v>12495</v>
      </c>
      <c r="I2478" s="31">
        <v>1766</v>
      </c>
      <c r="J2478" s="31" t="e">
        <f ca="1">IF(($AB$2-$AA$2) &gt;= 0,IF(LEN(TEXT((V2478)*100,"00000"))=3,_xlfn.CONCAT(0,TEXT((V2478)*100,"00000")),TEXT((V2478)*100,"00000")),empty)</f>
        <v>#NAME?</v>
      </c>
      <c r="K2478" s="31" t="str">
        <f t="shared" si="237"/>
        <v/>
      </c>
      <c r="L2478" s="31" t="s">
        <v>15018</v>
      </c>
      <c r="M2478" s="31"/>
      <c r="N2478" s="33" t="e">
        <f>MOD(Rapportage!H2478-Rapportage!F2478,1)-P2478</f>
        <v>#VALUE!</v>
      </c>
      <c r="O2478" s="31" t="str">
        <f>IF(Rapportage!G2478="","",Rapportage!G2478-Rapportage!E2478)</f>
        <v/>
      </c>
      <c r="P2478" s="35" t="str">
        <f>IF(Rapportage!K2478="","",(Rapportage!K2478*60)/1440)</f>
        <v/>
      </c>
      <c r="Q2478" s="40" t="str">
        <f>IF(O2478=1,1-((Rapportage!F1667-$X$2)),"")</f>
        <v/>
      </c>
      <c r="R2478" s="40" t="str">
        <f t="shared" si="236"/>
        <v/>
      </c>
      <c r="S2478" s="35" t="str">
        <f>IF(OR(O2478=1,Rapportage!H2478&lt;$X$3),IF(Rapportage!H2478&lt;"00:01","",(Rapportage!H2478-$X$2)),"")</f>
        <v/>
      </c>
      <c r="T2478" s="36" t="str">
        <f t="shared" si="238"/>
        <v/>
      </c>
      <c r="U2478" s="41" t="str">
        <f t="shared" si="239"/>
        <v/>
      </c>
      <c r="V2478" s="36" t="str">
        <f t="shared" si="240"/>
        <v/>
      </c>
      <c r="W2478" s="36" t="str">
        <f t="shared" si="241"/>
        <v/>
      </c>
      <c r="X2478" s="31"/>
      <c r="Y2478" s="31"/>
      <c r="Z2478" s="31" t="s">
        <v>12496</v>
      </c>
      <c r="AA2478" s="31">
        <v>2477</v>
      </c>
      <c r="AB2478" s="31"/>
      <c r="AC2478" s="31"/>
      <c r="AD2478" s="31"/>
      <c r="AE2478" s="31"/>
      <c r="AF2478" s="31"/>
    </row>
    <row r="2479" spans="1:32">
      <c r="A2479" s="31" t="str">
        <f>IF((Rapportage!A2479)="","",_xlfn.CONCAT(REPT("0",4-LEN(Rapportage!A2479)),Rapportage!A2479))</f>
        <v/>
      </c>
      <c r="B2479" s="31" t="s">
        <v>7440</v>
      </c>
      <c r="C2479" s="31" t="str">
        <f>IF((Rapportage!C2479)="","",_xlfn.CONCAT(REPT("0",10-LEN(Rapportage!C2479)),Rapportage!C2479))</f>
        <v/>
      </c>
      <c r="D2479" s="31" t="s">
        <v>7441</v>
      </c>
      <c r="E2479" s="31" t="s">
        <v>20060</v>
      </c>
      <c r="F2479" s="31" t="s">
        <v>17538</v>
      </c>
      <c r="G2479" s="31" t="s">
        <v>7442</v>
      </c>
      <c r="H2479" s="31" t="s">
        <v>12497</v>
      </c>
      <c r="I2479" s="31">
        <v>1766</v>
      </c>
      <c r="J2479" s="31" t="e">
        <f ca="1">IF(($AB$2-$AA$2) &gt;= 0,IF(LEN(TEXT((V2479)*100,"00000"))=3,_xlfn.CONCAT(0,TEXT((V2479)*100,"00000")),TEXT((V2479)*100,"00000")),empty)</f>
        <v>#NAME?</v>
      </c>
      <c r="K2479" s="31" t="str">
        <f t="shared" si="237"/>
        <v/>
      </c>
      <c r="L2479" s="31" t="s">
        <v>15019</v>
      </c>
      <c r="M2479" s="31"/>
      <c r="N2479" s="33" t="e">
        <f>MOD(Rapportage!H2479-Rapportage!F2479,1)-P2479</f>
        <v>#VALUE!</v>
      </c>
      <c r="O2479" s="31" t="str">
        <f>IF(Rapportage!G2479="","",Rapportage!G2479-Rapportage!E2479)</f>
        <v/>
      </c>
      <c r="P2479" s="35" t="str">
        <f>IF(Rapportage!K2479="","",(Rapportage!K2479*60)/1440)</f>
        <v/>
      </c>
      <c r="Q2479" s="40" t="str">
        <f>IF(O2479=1,1-((Rapportage!F1668-$X$2)),"")</f>
        <v/>
      </c>
      <c r="R2479" s="40" t="str">
        <f t="shared" si="236"/>
        <v/>
      </c>
      <c r="S2479" s="35" t="str">
        <f>IF(OR(O2479=1,Rapportage!H2479&lt;$X$3),IF(Rapportage!H2479&lt;"00:01","",(Rapportage!H2479-$X$2)),"")</f>
        <v/>
      </c>
      <c r="T2479" s="36" t="str">
        <f t="shared" si="238"/>
        <v/>
      </c>
      <c r="U2479" s="41" t="str">
        <f t="shared" si="239"/>
        <v/>
      </c>
      <c r="V2479" s="36" t="str">
        <f t="shared" si="240"/>
        <v/>
      </c>
      <c r="W2479" s="36" t="str">
        <f t="shared" si="241"/>
        <v/>
      </c>
      <c r="X2479" s="31"/>
      <c r="Y2479" s="31"/>
      <c r="Z2479" s="31" t="s">
        <v>12498</v>
      </c>
      <c r="AA2479" s="31">
        <v>2478</v>
      </c>
      <c r="AB2479" s="31"/>
      <c r="AC2479" s="31"/>
      <c r="AD2479" s="31"/>
      <c r="AE2479" s="31"/>
      <c r="AF2479" s="31"/>
    </row>
    <row r="2480" spans="1:32">
      <c r="A2480" s="31" t="str">
        <f>IF((Rapportage!A2480)="","",_xlfn.CONCAT(REPT("0",4-LEN(Rapportage!A2480)),Rapportage!A2480))</f>
        <v/>
      </c>
      <c r="B2480" s="31" t="s">
        <v>7443</v>
      </c>
      <c r="C2480" s="31" t="str">
        <f>IF((Rapportage!C2480)="","",_xlfn.CONCAT(REPT("0",10-LEN(Rapportage!C2480)),Rapportage!C2480))</f>
        <v/>
      </c>
      <c r="D2480" s="31" t="s">
        <v>7444</v>
      </c>
      <c r="E2480" s="31" t="s">
        <v>20061</v>
      </c>
      <c r="F2480" s="31" t="s">
        <v>17539</v>
      </c>
      <c r="G2480" s="31" t="s">
        <v>7445</v>
      </c>
      <c r="H2480" s="31" t="s">
        <v>12499</v>
      </c>
      <c r="I2480" s="31">
        <v>1766</v>
      </c>
      <c r="J2480" s="31" t="e">
        <f ca="1">IF(($AB$2-$AA$2) &gt;= 0,IF(LEN(TEXT((V2480)*100,"00000"))=3,_xlfn.CONCAT(0,TEXT((V2480)*100,"00000")),TEXT((V2480)*100,"00000")),empty)</f>
        <v>#NAME?</v>
      </c>
      <c r="K2480" s="31" t="str">
        <f t="shared" si="237"/>
        <v/>
      </c>
      <c r="L2480" s="31" t="s">
        <v>15020</v>
      </c>
      <c r="M2480" s="31"/>
      <c r="N2480" s="33" t="e">
        <f>MOD(Rapportage!H2480-Rapportage!F2480,1)-P2480</f>
        <v>#VALUE!</v>
      </c>
      <c r="O2480" s="31" t="str">
        <f>IF(Rapportage!G2480="","",Rapportage!G2480-Rapportage!E2480)</f>
        <v/>
      </c>
      <c r="P2480" s="35" t="str">
        <f>IF(Rapportage!K2480="","",(Rapportage!K2480*60)/1440)</f>
        <v/>
      </c>
      <c r="Q2480" s="40" t="str">
        <f>IF(O2480=1,1-((Rapportage!F1669-$X$2)),"")</f>
        <v/>
      </c>
      <c r="R2480" s="40" t="str">
        <f t="shared" si="236"/>
        <v/>
      </c>
      <c r="S2480" s="35" t="str">
        <f>IF(OR(O2480=1,Rapportage!H2480&lt;$X$3),IF(Rapportage!H2480&lt;"00:01","",(Rapportage!H2480-$X$2)),"")</f>
        <v/>
      </c>
      <c r="T2480" s="36" t="str">
        <f t="shared" si="238"/>
        <v/>
      </c>
      <c r="U2480" s="41" t="str">
        <f t="shared" si="239"/>
        <v/>
      </c>
      <c r="V2480" s="36" t="str">
        <f t="shared" si="240"/>
        <v/>
      </c>
      <c r="W2480" s="36" t="str">
        <f t="shared" si="241"/>
        <v/>
      </c>
      <c r="X2480" s="31"/>
      <c r="Y2480" s="31"/>
      <c r="Z2480" s="31" t="s">
        <v>12500</v>
      </c>
      <c r="AA2480" s="31">
        <v>2479</v>
      </c>
      <c r="AB2480" s="31"/>
      <c r="AC2480" s="31"/>
      <c r="AD2480" s="31"/>
      <c r="AE2480" s="31"/>
      <c r="AF2480" s="31"/>
    </row>
    <row r="2481" spans="1:32">
      <c r="A2481" s="31" t="str">
        <f>IF((Rapportage!A2481)="","",_xlfn.CONCAT(REPT("0",4-LEN(Rapportage!A2481)),Rapportage!A2481))</f>
        <v/>
      </c>
      <c r="B2481" s="31" t="s">
        <v>7446</v>
      </c>
      <c r="C2481" s="31" t="str">
        <f>IF((Rapportage!C2481)="","",_xlfn.CONCAT(REPT("0",10-LEN(Rapportage!C2481)),Rapportage!C2481))</f>
        <v/>
      </c>
      <c r="D2481" s="31" t="s">
        <v>7447</v>
      </c>
      <c r="E2481" s="31" t="s">
        <v>20062</v>
      </c>
      <c r="F2481" s="31" t="s">
        <v>17540</v>
      </c>
      <c r="G2481" s="31" t="s">
        <v>7448</v>
      </c>
      <c r="H2481" s="31" t="s">
        <v>12501</v>
      </c>
      <c r="I2481" s="31">
        <v>1766</v>
      </c>
      <c r="J2481" s="31" t="e">
        <f ca="1">IF(($AB$2-$AA$2) &gt;= 0,IF(LEN(TEXT((V2481)*100,"00000"))=3,_xlfn.CONCAT(0,TEXT((V2481)*100,"00000")),TEXT((V2481)*100,"00000")),empty)</f>
        <v>#NAME?</v>
      </c>
      <c r="K2481" s="31" t="str">
        <f t="shared" si="237"/>
        <v/>
      </c>
      <c r="L2481" s="31" t="s">
        <v>15021</v>
      </c>
      <c r="M2481" s="31"/>
      <c r="N2481" s="33" t="e">
        <f>MOD(Rapportage!H2481-Rapportage!F2481,1)-P2481</f>
        <v>#VALUE!</v>
      </c>
      <c r="O2481" s="31" t="str">
        <f>IF(Rapportage!G2481="","",Rapportage!G2481-Rapportage!E2481)</f>
        <v/>
      </c>
      <c r="P2481" s="35" t="str">
        <f>IF(Rapportage!K2481="","",(Rapportage!K2481*60)/1440)</f>
        <v/>
      </c>
      <c r="Q2481" s="40" t="str">
        <f>IF(O2481=1,1-((Rapportage!F1670-$X$2)),"")</f>
        <v/>
      </c>
      <c r="R2481" s="40" t="str">
        <f t="shared" si="236"/>
        <v/>
      </c>
      <c r="S2481" s="35" t="str">
        <f>IF(OR(O2481=1,Rapportage!H2481&lt;$X$3),IF(Rapportage!H2481&lt;"00:01","",(Rapportage!H2481-$X$2)),"")</f>
        <v/>
      </c>
      <c r="T2481" s="36" t="str">
        <f t="shared" si="238"/>
        <v/>
      </c>
      <c r="U2481" s="41" t="str">
        <f t="shared" si="239"/>
        <v/>
      </c>
      <c r="V2481" s="36" t="str">
        <f t="shared" si="240"/>
        <v/>
      </c>
      <c r="W2481" s="36" t="str">
        <f t="shared" si="241"/>
        <v/>
      </c>
      <c r="X2481" s="31"/>
      <c r="Y2481" s="31"/>
      <c r="Z2481" s="31" t="s">
        <v>12502</v>
      </c>
      <c r="AA2481" s="31">
        <v>2480</v>
      </c>
      <c r="AB2481" s="31"/>
      <c r="AC2481" s="31"/>
      <c r="AD2481" s="31"/>
      <c r="AE2481" s="31"/>
      <c r="AF2481" s="31"/>
    </row>
    <row r="2482" spans="1:32">
      <c r="A2482" s="31" t="str">
        <f>IF((Rapportage!A2482)="","",_xlfn.CONCAT(REPT("0",4-LEN(Rapportage!A2482)),Rapportage!A2482))</f>
        <v/>
      </c>
      <c r="B2482" s="31" t="s">
        <v>7449</v>
      </c>
      <c r="C2482" s="31" t="str">
        <f>IF((Rapportage!C2482)="","",_xlfn.CONCAT(REPT("0",10-LEN(Rapportage!C2482)),Rapportage!C2482))</f>
        <v/>
      </c>
      <c r="D2482" s="31" t="s">
        <v>7450</v>
      </c>
      <c r="E2482" s="31" t="s">
        <v>20063</v>
      </c>
      <c r="F2482" s="31" t="s">
        <v>17541</v>
      </c>
      <c r="G2482" s="31" t="s">
        <v>7451</v>
      </c>
      <c r="H2482" s="31" t="s">
        <v>12503</v>
      </c>
      <c r="I2482" s="31">
        <v>1766</v>
      </c>
      <c r="J2482" s="31" t="e">
        <f ca="1">IF(($AB$2-$AA$2) &gt;= 0,IF(LEN(TEXT((V2482)*100,"00000"))=3,_xlfn.CONCAT(0,TEXT((V2482)*100,"00000")),TEXT((V2482)*100,"00000")),empty)</f>
        <v>#NAME?</v>
      </c>
      <c r="K2482" s="31" t="str">
        <f t="shared" si="237"/>
        <v/>
      </c>
      <c r="L2482" s="31" t="s">
        <v>15022</v>
      </c>
      <c r="M2482" s="31"/>
      <c r="N2482" s="33" t="e">
        <f>MOD(Rapportage!H2482-Rapportage!F2482,1)-P2482</f>
        <v>#VALUE!</v>
      </c>
      <c r="O2482" s="31" t="str">
        <f>IF(Rapportage!G2482="","",Rapportage!G2482-Rapportage!E2482)</f>
        <v/>
      </c>
      <c r="P2482" s="35" t="str">
        <f>IF(Rapportage!K2482="","",(Rapportage!K2482*60)/1440)</f>
        <v/>
      </c>
      <c r="Q2482" s="40" t="str">
        <f>IF(O2482=1,1-((Rapportage!F1671-$X$2)),"")</f>
        <v/>
      </c>
      <c r="R2482" s="40" t="str">
        <f t="shared" si="236"/>
        <v/>
      </c>
      <c r="S2482" s="35" t="str">
        <f>IF(OR(O2482=1,Rapportage!H2482&lt;$X$3),IF(Rapportage!H2482&lt;"00:01","",(Rapportage!H2482-$X$2)),"")</f>
        <v/>
      </c>
      <c r="T2482" s="36" t="str">
        <f t="shared" si="238"/>
        <v/>
      </c>
      <c r="U2482" s="41" t="str">
        <f t="shared" si="239"/>
        <v/>
      </c>
      <c r="V2482" s="36" t="str">
        <f t="shared" si="240"/>
        <v/>
      </c>
      <c r="W2482" s="36" t="str">
        <f t="shared" si="241"/>
        <v/>
      </c>
      <c r="X2482" s="31"/>
      <c r="Y2482" s="31"/>
      <c r="Z2482" s="31" t="s">
        <v>12504</v>
      </c>
      <c r="AA2482" s="31">
        <v>2481</v>
      </c>
      <c r="AB2482" s="31"/>
      <c r="AC2482" s="31"/>
      <c r="AD2482" s="31"/>
      <c r="AE2482" s="31"/>
      <c r="AF2482" s="31"/>
    </row>
    <row r="2483" spans="1:32">
      <c r="A2483" s="31" t="str">
        <f>IF((Rapportage!A2483)="","",_xlfn.CONCAT(REPT("0",4-LEN(Rapportage!A2483)),Rapportage!A2483))</f>
        <v/>
      </c>
      <c r="B2483" s="31" t="s">
        <v>7452</v>
      </c>
      <c r="C2483" s="31" t="str">
        <f>IF((Rapportage!C2483)="","",_xlfn.CONCAT(REPT("0",10-LEN(Rapportage!C2483)),Rapportage!C2483))</f>
        <v/>
      </c>
      <c r="D2483" s="31" t="s">
        <v>7453</v>
      </c>
      <c r="E2483" s="31" t="s">
        <v>20064</v>
      </c>
      <c r="F2483" s="31" t="s">
        <v>17542</v>
      </c>
      <c r="G2483" s="31" t="s">
        <v>7454</v>
      </c>
      <c r="H2483" s="31" t="s">
        <v>12505</v>
      </c>
      <c r="I2483" s="31">
        <v>1766</v>
      </c>
      <c r="J2483" s="31" t="e">
        <f ca="1">IF(($AB$2-$AA$2) &gt;= 0,IF(LEN(TEXT((V2483)*100,"00000"))=3,_xlfn.CONCAT(0,TEXT((V2483)*100,"00000")),TEXT((V2483)*100,"00000")),empty)</f>
        <v>#NAME?</v>
      </c>
      <c r="K2483" s="31" t="str">
        <f t="shared" si="237"/>
        <v/>
      </c>
      <c r="L2483" s="31" t="s">
        <v>15023</v>
      </c>
      <c r="M2483" s="31"/>
      <c r="N2483" s="33" t="e">
        <f>MOD(Rapportage!H2483-Rapportage!F2483,1)-P2483</f>
        <v>#VALUE!</v>
      </c>
      <c r="O2483" s="31" t="str">
        <f>IF(Rapportage!G2483="","",Rapportage!G2483-Rapportage!E2483)</f>
        <v/>
      </c>
      <c r="P2483" s="35" t="str">
        <f>IF(Rapportage!K2483="","",(Rapportage!K2483*60)/1440)</f>
        <v/>
      </c>
      <c r="Q2483" s="40" t="str">
        <f>IF(O2483=1,1-((Rapportage!F1672-$X$2)),"")</f>
        <v/>
      </c>
      <c r="R2483" s="40" t="str">
        <f t="shared" si="236"/>
        <v/>
      </c>
      <c r="S2483" s="35" t="str">
        <f>IF(OR(O2483=1,Rapportage!H2483&lt;$X$3),IF(Rapportage!H2483&lt;"00:01","",(Rapportage!H2483-$X$2)),"")</f>
        <v/>
      </c>
      <c r="T2483" s="36" t="str">
        <f t="shared" si="238"/>
        <v/>
      </c>
      <c r="U2483" s="41" t="str">
        <f t="shared" si="239"/>
        <v/>
      </c>
      <c r="V2483" s="36" t="str">
        <f t="shared" si="240"/>
        <v/>
      </c>
      <c r="W2483" s="36" t="str">
        <f t="shared" si="241"/>
        <v/>
      </c>
      <c r="X2483" s="31"/>
      <c r="Y2483" s="31"/>
      <c r="Z2483" s="31" t="s">
        <v>12506</v>
      </c>
      <c r="AA2483" s="31">
        <v>2482</v>
      </c>
      <c r="AB2483" s="31"/>
      <c r="AC2483" s="31"/>
      <c r="AD2483" s="31"/>
      <c r="AE2483" s="31"/>
      <c r="AF2483" s="31"/>
    </row>
    <row r="2484" spans="1:32">
      <c r="A2484" s="31" t="str">
        <f>IF((Rapportage!A2484)="","",_xlfn.CONCAT(REPT("0",4-LEN(Rapportage!A2484)),Rapportage!A2484))</f>
        <v/>
      </c>
      <c r="B2484" s="31" t="s">
        <v>7455</v>
      </c>
      <c r="C2484" s="31" t="str">
        <f>IF((Rapportage!C2484)="","",_xlfn.CONCAT(REPT("0",10-LEN(Rapportage!C2484)),Rapportage!C2484))</f>
        <v/>
      </c>
      <c r="D2484" s="31" t="s">
        <v>7456</v>
      </c>
      <c r="E2484" s="31" t="s">
        <v>20065</v>
      </c>
      <c r="F2484" s="31" t="s">
        <v>17543</v>
      </c>
      <c r="G2484" s="31" t="s">
        <v>7457</v>
      </c>
      <c r="H2484" s="31" t="s">
        <v>12507</v>
      </c>
      <c r="I2484" s="31">
        <v>1766</v>
      </c>
      <c r="J2484" s="31" t="e">
        <f ca="1">IF(($AB$2-$AA$2) &gt;= 0,IF(LEN(TEXT((V2484)*100,"00000"))=3,_xlfn.CONCAT(0,TEXT((V2484)*100,"00000")),TEXT((V2484)*100,"00000")),empty)</f>
        <v>#NAME?</v>
      </c>
      <c r="K2484" s="31" t="str">
        <f t="shared" si="237"/>
        <v/>
      </c>
      <c r="L2484" s="31" t="s">
        <v>15024</v>
      </c>
      <c r="M2484" s="31"/>
      <c r="N2484" s="33" t="e">
        <f>MOD(Rapportage!H2484-Rapportage!F2484,1)-P2484</f>
        <v>#VALUE!</v>
      </c>
      <c r="O2484" s="31" t="str">
        <f>IF(Rapportage!G2484="","",Rapportage!G2484-Rapportage!E2484)</f>
        <v/>
      </c>
      <c r="P2484" s="35" t="str">
        <f>IF(Rapportage!K2484="","",(Rapportage!K2484*60)/1440)</f>
        <v/>
      </c>
      <c r="Q2484" s="40" t="str">
        <f>IF(O2484=1,1-((Rapportage!F1673-$X$2)),"")</f>
        <v/>
      </c>
      <c r="R2484" s="40" t="str">
        <f t="shared" si="236"/>
        <v/>
      </c>
      <c r="S2484" s="35" t="str">
        <f>IF(OR(O2484=1,Rapportage!H2484&lt;$X$3),IF(Rapportage!H2484&lt;"00:01","",(Rapportage!H2484-$X$2)),"")</f>
        <v/>
      </c>
      <c r="T2484" s="36" t="str">
        <f t="shared" si="238"/>
        <v/>
      </c>
      <c r="U2484" s="41" t="str">
        <f t="shared" si="239"/>
        <v/>
      </c>
      <c r="V2484" s="36" t="str">
        <f t="shared" si="240"/>
        <v/>
      </c>
      <c r="W2484" s="36" t="str">
        <f t="shared" si="241"/>
        <v/>
      </c>
      <c r="X2484" s="31"/>
      <c r="Y2484" s="31"/>
      <c r="Z2484" s="31" t="s">
        <v>12508</v>
      </c>
      <c r="AA2484" s="31">
        <v>2483</v>
      </c>
      <c r="AB2484" s="31"/>
      <c r="AC2484" s="31"/>
      <c r="AD2484" s="31"/>
      <c r="AE2484" s="31"/>
      <c r="AF2484" s="31"/>
    </row>
    <row r="2485" spans="1:32">
      <c r="A2485" s="31" t="str">
        <f>IF((Rapportage!A2485)="","",_xlfn.CONCAT(REPT("0",4-LEN(Rapportage!A2485)),Rapportage!A2485))</f>
        <v/>
      </c>
      <c r="B2485" s="31" t="s">
        <v>7458</v>
      </c>
      <c r="C2485" s="31" t="str">
        <f>IF((Rapportage!C2485)="","",_xlfn.CONCAT(REPT("0",10-LEN(Rapportage!C2485)),Rapportage!C2485))</f>
        <v/>
      </c>
      <c r="D2485" s="31" t="s">
        <v>7459</v>
      </c>
      <c r="E2485" s="31" t="s">
        <v>20066</v>
      </c>
      <c r="F2485" s="31" t="s">
        <v>17544</v>
      </c>
      <c r="G2485" s="31" t="s">
        <v>7460</v>
      </c>
      <c r="H2485" s="31" t="s">
        <v>12509</v>
      </c>
      <c r="I2485" s="31">
        <v>1766</v>
      </c>
      <c r="J2485" s="31" t="e">
        <f ca="1">IF(($AB$2-$AA$2) &gt;= 0,IF(LEN(TEXT((V2485)*100,"00000"))=3,_xlfn.CONCAT(0,TEXT((V2485)*100,"00000")),TEXT((V2485)*100,"00000")),empty)</f>
        <v>#NAME?</v>
      </c>
      <c r="K2485" s="31" t="str">
        <f t="shared" si="237"/>
        <v/>
      </c>
      <c r="L2485" s="31" t="s">
        <v>15025</v>
      </c>
      <c r="M2485" s="31"/>
      <c r="N2485" s="33" t="e">
        <f>MOD(Rapportage!H2485-Rapportage!F2485,1)-P2485</f>
        <v>#VALUE!</v>
      </c>
      <c r="O2485" s="31" t="str">
        <f>IF(Rapportage!G2485="","",Rapportage!G2485-Rapportage!E2485)</f>
        <v/>
      </c>
      <c r="P2485" s="35" t="str">
        <f>IF(Rapportage!K2485="","",(Rapportage!K2485*60)/1440)</f>
        <v/>
      </c>
      <c r="Q2485" s="40" t="str">
        <f>IF(O2485=1,1-((Rapportage!F1674-$X$2)),"")</f>
        <v/>
      </c>
      <c r="R2485" s="40" t="str">
        <f t="shared" si="236"/>
        <v/>
      </c>
      <c r="S2485" s="35" t="str">
        <f>IF(OR(O2485=1,Rapportage!H2485&lt;$X$3),IF(Rapportage!H2485&lt;"00:01","",(Rapportage!H2485-$X$2)),"")</f>
        <v/>
      </c>
      <c r="T2485" s="36" t="str">
        <f t="shared" si="238"/>
        <v/>
      </c>
      <c r="U2485" s="41" t="str">
        <f t="shared" si="239"/>
        <v/>
      </c>
      <c r="V2485" s="36" t="str">
        <f t="shared" si="240"/>
        <v/>
      </c>
      <c r="W2485" s="36" t="str">
        <f t="shared" si="241"/>
        <v/>
      </c>
      <c r="X2485" s="31"/>
      <c r="Y2485" s="31"/>
      <c r="Z2485" s="31" t="s">
        <v>12510</v>
      </c>
      <c r="AA2485" s="31">
        <v>2484</v>
      </c>
      <c r="AB2485" s="31"/>
      <c r="AC2485" s="31"/>
      <c r="AD2485" s="31"/>
      <c r="AE2485" s="31"/>
      <c r="AF2485" s="31"/>
    </row>
    <row r="2486" spans="1:32">
      <c r="A2486" s="31" t="str">
        <f>IF((Rapportage!A2486)="","",_xlfn.CONCAT(REPT("0",4-LEN(Rapportage!A2486)),Rapportage!A2486))</f>
        <v/>
      </c>
      <c r="B2486" s="31" t="s">
        <v>7461</v>
      </c>
      <c r="C2486" s="31" t="str">
        <f>IF((Rapportage!C2486)="","",_xlfn.CONCAT(REPT("0",10-LEN(Rapportage!C2486)),Rapportage!C2486))</f>
        <v/>
      </c>
      <c r="D2486" s="31" t="s">
        <v>7462</v>
      </c>
      <c r="E2486" s="31" t="s">
        <v>20067</v>
      </c>
      <c r="F2486" s="31" t="s">
        <v>17545</v>
      </c>
      <c r="G2486" s="31" t="s">
        <v>7463</v>
      </c>
      <c r="H2486" s="31" t="s">
        <v>12511</v>
      </c>
      <c r="I2486" s="31">
        <v>1766</v>
      </c>
      <c r="J2486" s="31" t="e">
        <f ca="1">IF(($AB$2-$AA$2) &gt;= 0,IF(LEN(TEXT((V2486)*100,"00000"))=3,_xlfn.CONCAT(0,TEXT((V2486)*100,"00000")),TEXT((V2486)*100,"00000")),empty)</f>
        <v>#NAME?</v>
      </c>
      <c r="K2486" s="31" t="str">
        <f t="shared" si="237"/>
        <v/>
      </c>
      <c r="L2486" s="31" t="s">
        <v>15026</v>
      </c>
      <c r="M2486" s="31"/>
      <c r="N2486" s="33" t="e">
        <f>MOD(Rapportage!H2486-Rapportage!F2486,1)-P2486</f>
        <v>#VALUE!</v>
      </c>
      <c r="O2486" s="31" t="str">
        <f>IF(Rapportage!G2486="","",Rapportage!G2486-Rapportage!E2486)</f>
        <v/>
      </c>
      <c r="P2486" s="35" t="str">
        <f>IF(Rapportage!K2486="","",(Rapportage!K2486*60)/1440)</f>
        <v/>
      </c>
      <c r="Q2486" s="40" t="str">
        <f>IF(O2486=1,1-((Rapportage!F1675-$X$2)),"")</f>
        <v/>
      </c>
      <c r="R2486" s="40" t="str">
        <f t="shared" si="236"/>
        <v/>
      </c>
      <c r="S2486" s="35" t="str">
        <f>IF(OR(O2486=1,Rapportage!H2486&lt;$X$3),IF(Rapportage!H2486&lt;"00:01","",(Rapportage!H2486-$X$2)),"")</f>
        <v/>
      </c>
      <c r="T2486" s="36" t="str">
        <f t="shared" si="238"/>
        <v/>
      </c>
      <c r="U2486" s="41" t="str">
        <f t="shared" si="239"/>
        <v/>
      </c>
      <c r="V2486" s="36" t="str">
        <f t="shared" si="240"/>
        <v/>
      </c>
      <c r="W2486" s="36" t="str">
        <f t="shared" si="241"/>
        <v/>
      </c>
      <c r="X2486" s="31"/>
      <c r="Y2486" s="31"/>
      <c r="Z2486" s="31" t="s">
        <v>12512</v>
      </c>
      <c r="AA2486" s="31">
        <v>2485</v>
      </c>
      <c r="AB2486" s="31"/>
      <c r="AC2486" s="31"/>
      <c r="AD2486" s="31"/>
      <c r="AE2486" s="31"/>
      <c r="AF2486" s="31"/>
    </row>
    <row r="2487" spans="1:32">
      <c r="A2487" s="31" t="str">
        <f>IF((Rapportage!A2487)="","",_xlfn.CONCAT(REPT("0",4-LEN(Rapportage!A2487)),Rapportage!A2487))</f>
        <v/>
      </c>
      <c r="B2487" s="31" t="s">
        <v>7464</v>
      </c>
      <c r="C2487" s="31" t="str">
        <f>IF((Rapportage!C2487)="","",_xlfn.CONCAT(REPT("0",10-LEN(Rapportage!C2487)),Rapportage!C2487))</f>
        <v/>
      </c>
      <c r="D2487" s="31" t="s">
        <v>7465</v>
      </c>
      <c r="E2487" s="31" t="s">
        <v>20068</v>
      </c>
      <c r="F2487" s="31" t="s">
        <v>17546</v>
      </c>
      <c r="G2487" s="31" t="s">
        <v>7466</v>
      </c>
      <c r="H2487" s="31" t="s">
        <v>12513</v>
      </c>
      <c r="I2487" s="31">
        <v>1766</v>
      </c>
      <c r="J2487" s="31" t="e">
        <f ca="1">IF(($AB$2-$AA$2) &gt;= 0,IF(LEN(TEXT((V2487)*100,"00000"))=3,_xlfn.CONCAT(0,TEXT((V2487)*100,"00000")),TEXT((V2487)*100,"00000")),empty)</f>
        <v>#NAME?</v>
      </c>
      <c r="K2487" s="31" t="str">
        <f t="shared" si="237"/>
        <v/>
      </c>
      <c r="L2487" s="31" t="s">
        <v>15027</v>
      </c>
      <c r="M2487" s="31"/>
      <c r="N2487" s="33" t="e">
        <f>MOD(Rapportage!H2487-Rapportage!F2487,1)-P2487</f>
        <v>#VALUE!</v>
      </c>
      <c r="O2487" s="31" t="str">
        <f>IF(Rapportage!G2487="","",Rapportage!G2487-Rapportage!E2487)</f>
        <v/>
      </c>
      <c r="P2487" s="35" t="str">
        <f>IF(Rapportage!K2487="","",(Rapportage!K2487*60)/1440)</f>
        <v/>
      </c>
      <c r="Q2487" s="40" t="str">
        <f>IF(O2487=1,1-((Rapportage!F1676-$X$2)),"")</f>
        <v/>
      </c>
      <c r="R2487" s="40" t="str">
        <f t="shared" si="236"/>
        <v/>
      </c>
      <c r="S2487" s="35" t="str">
        <f>IF(OR(O2487=1,Rapportage!H2487&lt;$X$3),IF(Rapportage!H2487&lt;"00:01","",(Rapportage!H2487-$X$2)),"")</f>
        <v/>
      </c>
      <c r="T2487" s="36" t="str">
        <f t="shared" si="238"/>
        <v/>
      </c>
      <c r="U2487" s="41" t="str">
        <f t="shared" si="239"/>
        <v/>
      </c>
      <c r="V2487" s="36" t="str">
        <f t="shared" si="240"/>
        <v/>
      </c>
      <c r="W2487" s="36" t="str">
        <f t="shared" si="241"/>
        <v/>
      </c>
      <c r="X2487" s="31"/>
      <c r="Y2487" s="31"/>
      <c r="Z2487" s="31" t="s">
        <v>12514</v>
      </c>
      <c r="AA2487" s="31">
        <v>2486</v>
      </c>
      <c r="AB2487" s="31"/>
      <c r="AC2487" s="31"/>
      <c r="AD2487" s="31"/>
      <c r="AE2487" s="31"/>
      <c r="AF2487" s="31"/>
    </row>
    <row r="2488" spans="1:32">
      <c r="A2488" s="31" t="str">
        <f>IF((Rapportage!A2488)="","",_xlfn.CONCAT(REPT("0",4-LEN(Rapportage!A2488)),Rapportage!A2488))</f>
        <v/>
      </c>
      <c r="B2488" s="31" t="s">
        <v>7467</v>
      </c>
      <c r="C2488" s="31" t="str">
        <f>IF((Rapportage!C2488)="","",_xlfn.CONCAT(REPT("0",10-LEN(Rapportage!C2488)),Rapportage!C2488))</f>
        <v/>
      </c>
      <c r="D2488" s="31" t="s">
        <v>7468</v>
      </c>
      <c r="E2488" s="31" t="s">
        <v>20069</v>
      </c>
      <c r="F2488" s="31" t="s">
        <v>17547</v>
      </c>
      <c r="G2488" s="31" t="s">
        <v>7469</v>
      </c>
      <c r="H2488" s="31" t="s">
        <v>12515</v>
      </c>
      <c r="I2488" s="31">
        <v>1766</v>
      </c>
      <c r="J2488" s="31" t="e">
        <f ca="1">IF(($AB$2-$AA$2) &gt;= 0,IF(LEN(TEXT((V2488)*100,"00000"))=3,_xlfn.CONCAT(0,TEXT((V2488)*100,"00000")),TEXT((V2488)*100,"00000")),empty)</f>
        <v>#NAME?</v>
      </c>
      <c r="K2488" s="31" t="str">
        <f t="shared" si="237"/>
        <v/>
      </c>
      <c r="L2488" s="31" t="s">
        <v>15028</v>
      </c>
      <c r="M2488" s="31"/>
      <c r="N2488" s="33" t="e">
        <f>MOD(Rapportage!H2488-Rapportage!F2488,1)-P2488</f>
        <v>#VALUE!</v>
      </c>
      <c r="O2488" s="31" t="str">
        <f>IF(Rapportage!G2488="","",Rapportage!G2488-Rapportage!E2488)</f>
        <v/>
      </c>
      <c r="P2488" s="35" t="str">
        <f>IF(Rapportage!K2488="","",(Rapportage!K2488*60)/1440)</f>
        <v/>
      </c>
      <c r="Q2488" s="40" t="str">
        <f>IF(O2488=1,1-((Rapportage!F1677-$X$2)),"")</f>
        <v/>
      </c>
      <c r="R2488" s="40" t="str">
        <f t="shared" si="236"/>
        <v/>
      </c>
      <c r="S2488" s="35" t="str">
        <f>IF(OR(O2488=1,Rapportage!H2488&lt;$X$3),IF(Rapportage!H2488&lt;"00:01","",(Rapportage!H2488-$X$2)),"")</f>
        <v/>
      </c>
      <c r="T2488" s="36" t="str">
        <f t="shared" si="238"/>
        <v/>
      </c>
      <c r="U2488" s="41" t="str">
        <f t="shared" si="239"/>
        <v/>
      </c>
      <c r="V2488" s="36" t="str">
        <f t="shared" si="240"/>
        <v/>
      </c>
      <c r="W2488" s="36" t="str">
        <f t="shared" si="241"/>
        <v/>
      </c>
      <c r="X2488" s="31"/>
      <c r="Y2488" s="31"/>
      <c r="Z2488" s="31" t="s">
        <v>12516</v>
      </c>
      <c r="AA2488" s="31">
        <v>2487</v>
      </c>
      <c r="AB2488" s="31"/>
      <c r="AC2488" s="31"/>
      <c r="AD2488" s="31"/>
      <c r="AE2488" s="31"/>
      <c r="AF2488" s="31"/>
    </row>
    <row r="2489" spans="1:32">
      <c r="A2489" s="31" t="str">
        <f>IF((Rapportage!A2489)="","",_xlfn.CONCAT(REPT("0",4-LEN(Rapportage!A2489)),Rapportage!A2489))</f>
        <v/>
      </c>
      <c r="B2489" s="31" t="s">
        <v>7470</v>
      </c>
      <c r="C2489" s="31" t="str">
        <f>IF((Rapportage!C2489)="","",_xlfn.CONCAT(REPT("0",10-LEN(Rapportage!C2489)),Rapportage!C2489))</f>
        <v/>
      </c>
      <c r="D2489" s="31" t="s">
        <v>7471</v>
      </c>
      <c r="E2489" s="31" t="s">
        <v>20070</v>
      </c>
      <c r="F2489" s="31" t="s">
        <v>17548</v>
      </c>
      <c r="G2489" s="31" t="s">
        <v>7472</v>
      </c>
      <c r="H2489" s="31" t="s">
        <v>12517</v>
      </c>
      <c r="I2489" s="31">
        <v>1766</v>
      </c>
      <c r="J2489" s="31" t="e">
        <f ca="1">IF(($AB$2-$AA$2) &gt;= 0,IF(LEN(TEXT((V2489)*100,"00000"))=3,_xlfn.CONCAT(0,TEXT((V2489)*100,"00000")),TEXT((V2489)*100,"00000")),empty)</f>
        <v>#NAME?</v>
      </c>
      <c r="K2489" s="31" t="str">
        <f t="shared" si="237"/>
        <v/>
      </c>
      <c r="L2489" s="31" t="s">
        <v>15029</v>
      </c>
      <c r="M2489" s="31"/>
      <c r="N2489" s="33" t="e">
        <f>MOD(Rapportage!H2489-Rapportage!F2489,1)-P2489</f>
        <v>#VALUE!</v>
      </c>
      <c r="O2489" s="31" t="str">
        <f>IF(Rapportage!G2489="","",Rapportage!G2489-Rapportage!E2489)</f>
        <v/>
      </c>
      <c r="P2489" s="35" t="str">
        <f>IF(Rapportage!K2489="","",(Rapportage!K2489*60)/1440)</f>
        <v/>
      </c>
      <c r="Q2489" s="40" t="str">
        <f>IF(O2489=1,1-((Rapportage!F1678-$X$2)),"")</f>
        <v/>
      </c>
      <c r="R2489" s="40" t="str">
        <f t="shared" si="236"/>
        <v/>
      </c>
      <c r="S2489" s="35" t="str">
        <f>IF(OR(O2489=1,Rapportage!H2489&lt;$X$3),IF(Rapportage!H2489&lt;"00:01","",(Rapportage!H2489-$X$2)),"")</f>
        <v/>
      </c>
      <c r="T2489" s="36" t="str">
        <f t="shared" si="238"/>
        <v/>
      </c>
      <c r="U2489" s="41" t="str">
        <f t="shared" si="239"/>
        <v/>
      </c>
      <c r="V2489" s="36" t="str">
        <f t="shared" si="240"/>
        <v/>
      </c>
      <c r="W2489" s="36" t="str">
        <f t="shared" si="241"/>
        <v/>
      </c>
      <c r="X2489" s="31"/>
      <c r="Y2489" s="31"/>
      <c r="Z2489" s="31" t="s">
        <v>12518</v>
      </c>
      <c r="AA2489" s="31">
        <v>2488</v>
      </c>
      <c r="AB2489" s="31"/>
      <c r="AC2489" s="31"/>
      <c r="AD2489" s="31"/>
      <c r="AE2489" s="31"/>
      <c r="AF2489" s="31"/>
    </row>
    <row r="2490" spans="1:32">
      <c r="A2490" s="31" t="str">
        <f>IF((Rapportage!A2490)="","",_xlfn.CONCAT(REPT("0",4-LEN(Rapportage!A2490)),Rapportage!A2490))</f>
        <v/>
      </c>
      <c r="B2490" s="31" t="s">
        <v>7473</v>
      </c>
      <c r="C2490" s="31" t="str">
        <f>IF((Rapportage!C2490)="","",_xlfn.CONCAT(REPT("0",10-LEN(Rapportage!C2490)),Rapportage!C2490))</f>
        <v/>
      </c>
      <c r="D2490" s="31" t="s">
        <v>7474</v>
      </c>
      <c r="E2490" s="31" t="s">
        <v>20071</v>
      </c>
      <c r="F2490" s="31" t="s">
        <v>17549</v>
      </c>
      <c r="G2490" s="31" t="s">
        <v>7475</v>
      </c>
      <c r="H2490" s="31" t="s">
        <v>12519</v>
      </c>
      <c r="I2490" s="31">
        <v>1766</v>
      </c>
      <c r="J2490" s="31" t="e">
        <f ca="1">IF(($AB$2-$AA$2) &gt;= 0,IF(LEN(TEXT((V2490)*100,"00000"))=3,_xlfn.CONCAT(0,TEXT((V2490)*100,"00000")),TEXT((V2490)*100,"00000")),empty)</f>
        <v>#NAME?</v>
      </c>
      <c r="K2490" s="31" t="str">
        <f t="shared" si="237"/>
        <v/>
      </c>
      <c r="L2490" s="31" t="s">
        <v>15030</v>
      </c>
      <c r="M2490" s="31"/>
      <c r="N2490" s="33" t="e">
        <f>MOD(Rapportage!H2490-Rapportage!F2490,1)-P2490</f>
        <v>#VALUE!</v>
      </c>
      <c r="O2490" s="31" t="str">
        <f>IF(Rapportage!G2490="","",Rapportage!G2490-Rapportage!E2490)</f>
        <v/>
      </c>
      <c r="P2490" s="35" t="str">
        <f>IF(Rapportage!K2490="","",(Rapportage!K2490*60)/1440)</f>
        <v/>
      </c>
      <c r="Q2490" s="40" t="str">
        <f>IF(O2490=1,1-((Rapportage!F1679-$X$2)),"")</f>
        <v/>
      </c>
      <c r="R2490" s="40" t="str">
        <f t="shared" si="236"/>
        <v/>
      </c>
      <c r="S2490" s="35" t="str">
        <f>IF(OR(O2490=1,Rapportage!H2490&lt;$X$3),IF(Rapportage!H2490&lt;"00:01","",(Rapportage!H2490-$X$2)),"")</f>
        <v/>
      </c>
      <c r="T2490" s="36" t="str">
        <f t="shared" si="238"/>
        <v/>
      </c>
      <c r="U2490" s="41" t="str">
        <f t="shared" si="239"/>
        <v/>
      </c>
      <c r="V2490" s="36" t="str">
        <f t="shared" si="240"/>
        <v/>
      </c>
      <c r="W2490" s="36" t="str">
        <f t="shared" si="241"/>
        <v/>
      </c>
      <c r="X2490" s="31"/>
      <c r="Y2490" s="31"/>
      <c r="Z2490" s="31" t="s">
        <v>12520</v>
      </c>
      <c r="AA2490" s="31">
        <v>2489</v>
      </c>
      <c r="AB2490" s="31"/>
      <c r="AC2490" s="31"/>
      <c r="AD2490" s="31"/>
      <c r="AE2490" s="31"/>
      <c r="AF2490" s="31"/>
    </row>
    <row r="2491" spans="1:32">
      <c r="A2491" s="31" t="str">
        <f>IF((Rapportage!A2491)="","",_xlfn.CONCAT(REPT("0",4-LEN(Rapportage!A2491)),Rapportage!A2491))</f>
        <v/>
      </c>
      <c r="B2491" s="31" t="s">
        <v>7476</v>
      </c>
      <c r="C2491" s="31" t="str">
        <f>IF((Rapportage!C2491)="","",_xlfn.CONCAT(REPT("0",10-LEN(Rapportage!C2491)),Rapportage!C2491))</f>
        <v/>
      </c>
      <c r="D2491" s="31" t="s">
        <v>7477</v>
      </c>
      <c r="E2491" s="31" t="s">
        <v>20072</v>
      </c>
      <c r="F2491" s="31" t="s">
        <v>17550</v>
      </c>
      <c r="G2491" s="31" t="s">
        <v>7478</v>
      </c>
      <c r="H2491" s="31" t="s">
        <v>12521</v>
      </c>
      <c r="I2491" s="31">
        <v>1766</v>
      </c>
      <c r="J2491" s="31" t="e">
        <f ca="1">IF(($AB$2-$AA$2) &gt;= 0,IF(LEN(TEXT((V2491)*100,"00000"))=3,_xlfn.CONCAT(0,TEXT((V2491)*100,"00000")),TEXT((V2491)*100,"00000")),empty)</f>
        <v>#NAME?</v>
      </c>
      <c r="K2491" s="31" t="str">
        <f t="shared" si="237"/>
        <v/>
      </c>
      <c r="L2491" s="31" t="s">
        <v>15031</v>
      </c>
      <c r="M2491" s="31"/>
      <c r="N2491" s="33" t="e">
        <f>MOD(Rapportage!H2491-Rapportage!F2491,1)-P2491</f>
        <v>#VALUE!</v>
      </c>
      <c r="O2491" s="31" t="str">
        <f>IF(Rapportage!G2491="","",Rapportage!G2491-Rapportage!E2491)</f>
        <v/>
      </c>
      <c r="P2491" s="35" t="str">
        <f>IF(Rapportage!K2491="","",(Rapportage!K2491*60)/1440)</f>
        <v/>
      </c>
      <c r="Q2491" s="40" t="str">
        <f>IF(O2491=1,1-((Rapportage!F1680-$X$2)),"")</f>
        <v/>
      </c>
      <c r="R2491" s="40" t="str">
        <f t="shared" si="236"/>
        <v/>
      </c>
      <c r="S2491" s="35" t="str">
        <f>IF(OR(O2491=1,Rapportage!H2491&lt;$X$3),IF(Rapportage!H2491&lt;"00:01","",(Rapportage!H2491-$X$2)),"")</f>
        <v/>
      </c>
      <c r="T2491" s="36" t="str">
        <f t="shared" si="238"/>
        <v/>
      </c>
      <c r="U2491" s="41" t="str">
        <f t="shared" si="239"/>
        <v/>
      </c>
      <c r="V2491" s="36" t="str">
        <f t="shared" si="240"/>
        <v/>
      </c>
      <c r="W2491" s="36" t="str">
        <f t="shared" si="241"/>
        <v/>
      </c>
      <c r="X2491" s="31"/>
      <c r="Y2491" s="31"/>
      <c r="Z2491" s="31" t="s">
        <v>12522</v>
      </c>
      <c r="AA2491" s="31">
        <v>2490</v>
      </c>
      <c r="AB2491" s="31"/>
      <c r="AC2491" s="31"/>
      <c r="AD2491" s="31"/>
      <c r="AE2491" s="31"/>
      <c r="AF2491" s="31"/>
    </row>
    <row r="2492" spans="1:32">
      <c r="A2492" s="31" t="str">
        <f>IF((Rapportage!A2492)="","",_xlfn.CONCAT(REPT("0",4-LEN(Rapportage!A2492)),Rapportage!A2492))</f>
        <v/>
      </c>
      <c r="B2492" s="31" t="s">
        <v>7479</v>
      </c>
      <c r="C2492" s="31" t="str">
        <f>IF((Rapportage!C2492)="","",_xlfn.CONCAT(REPT("0",10-LEN(Rapportage!C2492)),Rapportage!C2492))</f>
        <v/>
      </c>
      <c r="D2492" s="31" t="s">
        <v>7480</v>
      </c>
      <c r="E2492" s="31" t="s">
        <v>20073</v>
      </c>
      <c r="F2492" s="31" t="s">
        <v>17551</v>
      </c>
      <c r="G2492" s="31" t="s">
        <v>7481</v>
      </c>
      <c r="H2492" s="31" t="s">
        <v>12523</v>
      </c>
      <c r="I2492" s="31">
        <v>1766</v>
      </c>
      <c r="J2492" s="31" t="e">
        <f ca="1">IF(($AB$2-$AA$2) &gt;= 0,IF(LEN(TEXT((V2492)*100,"00000"))=3,_xlfn.CONCAT(0,TEXT((V2492)*100,"00000")),TEXT((V2492)*100,"00000")),empty)</f>
        <v>#NAME?</v>
      </c>
      <c r="K2492" s="31" t="str">
        <f t="shared" si="237"/>
        <v/>
      </c>
      <c r="L2492" s="31" t="s">
        <v>15032</v>
      </c>
      <c r="M2492" s="31"/>
      <c r="N2492" s="33" t="e">
        <f>MOD(Rapportage!H2492-Rapportage!F2492,1)-P2492</f>
        <v>#VALUE!</v>
      </c>
      <c r="O2492" s="31" t="str">
        <f>IF(Rapportage!G2492="","",Rapportage!G2492-Rapportage!E2492)</f>
        <v/>
      </c>
      <c r="P2492" s="35" t="str">
        <f>IF(Rapportage!K2492="","",(Rapportage!K2492*60)/1440)</f>
        <v/>
      </c>
      <c r="Q2492" s="40" t="str">
        <f>IF(O2492=1,1-((Rapportage!F1681-$X$2)),"")</f>
        <v/>
      </c>
      <c r="R2492" s="40" t="str">
        <f t="shared" si="236"/>
        <v/>
      </c>
      <c r="S2492" s="35" t="str">
        <f>IF(OR(O2492=1,Rapportage!H2492&lt;$X$3),IF(Rapportage!H2492&lt;"00:01","",(Rapportage!H2492-$X$2)),"")</f>
        <v/>
      </c>
      <c r="T2492" s="36" t="str">
        <f t="shared" si="238"/>
        <v/>
      </c>
      <c r="U2492" s="41" t="str">
        <f t="shared" si="239"/>
        <v/>
      </c>
      <c r="V2492" s="36" t="str">
        <f t="shared" si="240"/>
        <v/>
      </c>
      <c r="W2492" s="36" t="str">
        <f t="shared" si="241"/>
        <v/>
      </c>
      <c r="X2492" s="31"/>
      <c r="Y2492" s="31"/>
      <c r="Z2492" s="31" t="s">
        <v>12524</v>
      </c>
      <c r="AA2492" s="31">
        <v>2491</v>
      </c>
      <c r="AB2492" s="31"/>
      <c r="AC2492" s="31"/>
      <c r="AD2492" s="31"/>
      <c r="AE2492" s="31"/>
      <c r="AF2492" s="31"/>
    </row>
    <row r="2493" spans="1:32">
      <c r="A2493" s="31" t="str">
        <f>IF((Rapportage!A2493)="","",_xlfn.CONCAT(REPT("0",4-LEN(Rapportage!A2493)),Rapportage!A2493))</f>
        <v/>
      </c>
      <c r="B2493" s="31" t="s">
        <v>7482</v>
      </c>
      <c r="C2493" s="31" t="str">
        <f>IF((Rapportage!C2493)="","",_xlfn.CONCAT(REPT("0",10-LEN(Rapportage!C2493)),Rapportage!C2493))</f>
        <v/>
      </c>
      <c r="D2493" s="31" t="s">
        <v>7483</v>
      </c>
      <c r="E2493" s="31" t="s">
        <v>20074</v>
      </c>
      <c r="F2493" s="31" t="s">
        <v>17552</v>
      </c>
      <c r="G2493" s="31" t="s">
        <v>7484</v>
      </c>
      <c r="H2493" s="31" t="s">
        <v>12525</v>
      </c>
      <c r="I2493" s="31">
        <v>1766</v>
      </c>
      <c r="J2493" s="31" t="e">
        <f ca="1">IF(($AB$2-$AA$2) &gt;= 0,IF(LEN(TEXT((V2493)*100,"00000"))=3,_xlfn.CONCAT(0,TEXT((V2493)*100,"00000")),TEXT((V2493)*100,"00000")),empty)</f>
        <v>#NAME?</v>
      </c>
      <c r="K2493" s="31" t="str">
        <f t="shared" si="237"/>
        <v/>
      </c>
      <c r="L2493" s="31" t="s">
        <v>15033</v>
      </c>
      <c r="M2493" s="31"/>
      <c r="N2493" s="33" t="e">
        <f>MOD(Rapportage!H2493-Rapportage!F2493,1)-P2493</f>
        <v>#VALUE!</v>
      </c>
      <c r="O2493" s="31" t="str">
        <f>IF(Rapportage!G2493="","",Rapportage!G2493-Rapportage!E2493)</f>
        <v/>
      </c>
      <c r="P2493" s="35" t="str">
        <f>IF(Rapportage!K2493="","",(Rapportage!K2493*60)/1440)</f>
        <v/>
      </c>
      <c r="Q2493" s="40" t="str">
        <f>IF(O2493=1,1-((Rapportage!F1682-$X$2)),"")</f>
        <v/>
      </c>
      <c r="R2493" s="40" t="str">
        <f t="shared" si="236"/>
        <v/>
      </c>
      <c r="S2493" s="35" t="str">
        <f>IF(OR(O2493=1,Rapportage!H2493&lt;$X$3),IF(Rapportage!H2493&lt;"00:01","",(Rapportage!H2493-$X$2)),"")</f>
        <v/>
      </c>
      <c r="T2493" s="36" t="str">
        <f t="shared" si="238"/>
        <v/>
      </c>
      <c r="U2493" s="41" t="str">
        <f t="shared" si="239"/>
        <v/>
      </c>
      <c r="V2493" s="36" t="str">
        <f t="shared" si="240"/>
        <v/>
      </c>
      <c r="W2493" s="36" t="str">
        <f t="shared" si="241"/>
        <v/>
      </c>
      <c r="X2493" s="31"/>
      <c r="Y2493" s="31"/>
      <c r="Z2493" s="31" t="s">
        <v>12526</v>
      </c>
      <c r="AA2493" s="31">
        <v>2492</v>
      </c>
      <c r="AB2493" s="31"/>
      <c r="AC2493" s="31"/>
      <c r="AD2493" s="31"/>
      <c r="AE2493" s="31"/>
      <c r="AF2493" s="31"/>
    </row>
    <row r="2494" spans="1:32">
      <c r="A2494" s="31" t="str">
        <f>IF((Rapportage!A2494)="","",_xlfn.CONCAT(REPT("0",4-LEN(Rapportage!A2494)),Rapportage!A2494))</f>
        <v/>
      </c>
      <c r="B2494" s="31" t="s">
        <v>7485</v>
      </c>
      <c r="C2494" s="31" t="str">
        <f>IF((Rapportage!C2494)="","",_xlfn.CONCAT(REPT("0",10-LEN(Rapportage!C2494)),Rapportage!C2494))</f>
        <v/>
      </c>
      <c r="D2494" s="31" t="s">
        <v>7486</v>
      </c>
      <c r="E2494" s="31" t="s">
        <v>20075</v>
      </c>
      <c r="F2494" s="31" t="s">
        <v>17553</v>
      </c>
      <c r="G2494" s="31" t="s">
        <v>7487</v>
      </c>
      <c r="H2494" s="31" t="s">
        <v>12527</v>
      </c>
      <c r="I2494" s="31">
        <v>1766</v>
      </c>
      <c r="J2494" s="31" t="e">
        <f ca="1">IF(($AB$2-$AA$2) &gt;= 0,IF(LEN(TEXT((V2494)*100,"00000"))=3,_xlfn.CONCAT(0,TEXT((V2494)*100,"00000")),TEXT((V2494)*100,"00000")),empty)</f>
        <v>#NAME?</v>
      </c>
      <c r="K2494" s="31" t="str">
        <f t="shared" si="237"/>
        <v/>
      </c>
      <c r="L2494" s="31" t="s">
        <v>15034</v>
      </c>
      <c r="M2494" s="31"/>
      <c r="N2494" s="33" t="e">
        <f>MOD(Rapportage!H2494-Rapportage!F2494,1)-P2494</f>
        <v>#VALUE!</v>
      </c>
      <c r="O2494" s="31" t="str">
        <f>IF(Rapportage!G2494="","",Rapportage!G2494-Rapportage!E2494)</f>
        <v/>
      </c>
      <c r="P2494" s="35" t="str">
        <f>IF(Rapportage!K2494="","",(Rapportage!K2494*60)/1440)</f>
        <v/>
      </c>
      <c r="Q2494" s="40" t="str">
        <f>IF(O2494=1,1-((Rapportage!F1683-$X$2)),"")</f>
        <v/>
      </c>
      <c r="R2494" s="40" t="str">
        <f t="shared" si="236"/>
        <v/>
      </c>
      <c r="S2494" s="35" t="str">
        <f>IF(OR(O2494=1,Rapportage!H2494&lt;$X$3),IF(Rapportage!H2494&lt;"00:01","",(Rapportage!H2494-$X$2)),"")</f>
        <v/>
      </c>
      <c r="T2494" s="36" t="str">
        <f t="shared" si="238"/>
        <v/>
      </c>
      <c r="U2494" s="41" t="str">
        <f t="shared" si="239"/>
        <v/>
      </c>
      <c r="V2494" s="36" t="str">
        <f t="shared" si="240"/>
        <v/>
      </c>
      <c r="W2494" s="36" t="str">
        <f t="shared" si="241"/>
        <v/>
      </c>
      <c r="X2494" s="31"/>
      <c r="Y2494" s="31"/>
      <c r="Z2494" s="31" t="s">
        <v>12528</v>
      </c>
      <c r="AA2494" s="31">
        <v>2493</v>
      </c>
      <c r="AB2494" s="31"/>
      <c r="AC2494" s="31"/>
      <c r="AD2494" s="31"/>
      <c r="AE2494" s="31"/>
      <c r="AF2494" s="31"/>
    </row>
    <row r="2495" spans="1:32">
      <c r="A2495" s="31" t="str">
        <f>IF((Rapportage!A2495)="","",_xlfn.CONCAT(REPT("0",4-LEN(Rapportage!A2495)),Rapportage!A2495))</f>
        <v/>
      </c>
      <c r="B2495" s="31" t="s">
        <v>7488</v>
      </c>
      <c r="C2495" s="31" t="str">
        <f>IF((Rapportage!C2495)="","",_xlfn.CONCAT(REPT("0",10-LEN(Rapportage!C2495)),Rapportage!C2495))</f>
        <v/>
      </c>
      <c r="D2495" s="31" t="s">
        <v>7489</v>
      </c>
      <c r="E2495" s="31" t="s">
        <v>20076</v>
      </c>
      <c r="F2495" s="31" t="s">
        <v>17554</v>
      </c>
      <c r="G2495" s="31" t="s">
        <v>7490</v>
      </c>
      <c r="H2495" s="31" t="s">
        <v>12529</v>
      </c>
      <c r="I2495" s="31">
        <v>1766</v>
      </c>
      <c r="J2495" s="31" t="e">
        <f ca="1">IF(($AB$2-$AA$2) &gt;= 0,IF(LEN(TEXT((V2495)*100,"00000"))=3,_xlfn.CONCAT(0,TEXT((V2495)*100,"00000")),TEXT((V2495)*100,"00000")),empty)</f>
        <v>#NAME?</v>
      </c>
      <c r="K2495" s="31" t="str">
        <f t="shared" si="237"/>
        <v/>
      </c>
      <c r="L2495" s="31" t="s">
        <v>15035</v>
      </c>
      <c r="M2495" s="31"/>
      <c r="N2495" s="33" t="e">
        <f>MOD(Rapportage!H2495-Rapportage!F2495,1)-P2495</f>
        <v>#VALUE!</v>
      </c>
      <c r="O2495" s="31" t="str">
        <f>IF(Rapportage!G2495="","",Rapportage!G2495-Rapportage!E2495)</f>
        <v/>
      </c>
      <c r="P2495" s="35" t="str">
        <f>IF(Rapportage!K2495="","",(Rapportage!K2495*60)/1440)</f>
        <v/>
      </c>
      <c r="Q2495" s="40" t="str">
        <f>IF(O2495=1,1-((Rapportage!F1684-$X$2)),"")</f>
        <v/>
      </c>
      <c r="R2495" s="40" t="str">
        <f t="shared" si="236"/>
        <v/>
      </c>
      <c r="S2495" s="35" t="str">
        <f>IF(OR(O2495=1,Rapportage!H2495&lt;$X$3),IF(Rapportage!H2495&lt;"00:01","",(Rapportage!H2495-$X$2)),"")</f>
        <v/>
      </c>
      <c r="T2495" s="36" t="str">
        <f t="shared" si="238"/>
        <v/>
      </c>
      <c r="U2495" s="41" t="str">
        <f t="shared" si="239"/>
        <v/>
      </c>
      <c r="V2495" s="36" t="str">
        <f t="shared" si="240"/>
        <v/>
      </c>
      <c r="W2495" s="36" t="str">
        <f t="shared" si="241"/>
        <v/>
      </c>
      <c r="X2495" s="31"/>
      <c r="Y2495" s="31"/>
      <c r="Z2495" s="31" t="s">
        <v>12530</v>
      </c>
      <c r="AA2495" s="31">
        <v>2494</v>
      </c>
      <c r="AB2495" s="31"/>
      <c r="AC2495" s="31"/>
      <c r="AD2495" s="31"/>
      <c r="AE2495" s="31"/>
      <c r="AF2495" s="31"/>
    </row>
    <row r="2496" spans="1:32">
      <c r="A2496" s="31" t="str">
        <f>IF((Rapportage!A2496)="","",_xlfn.CONCAT(REPT("0",4-LEN(Rapportage!A2496)),Rapportage!A2496))</f>
        <v/>
      </c>
      <c r="B2496" s="31" t="s">
        <v>7491</v>
      </c>
      <c r="C2496" s="31" t="str">
        <f>IF((Rapportage!C2496)="","",_xlfn.CONCAT(REPT("0",10-LEN(Rapportage!C2496)),Rapportage!C2496))</f>
        <v/>
      </c>
      <c r="D2496" s="31" t="s">
        <v>7492</v>
      </c>
      <c r="E2496" s="31" t="s">
        <v>20077</v>
      </c>
      <c r="F2496" s="31" t="s">
        <v>17555</v>
      </c>
      <c r="G2496" s="31" t="s">
        <v>7493</v>
      </c>
      <c r="H2496" s="31" t="s">
        <v>12531</v>
      </c>
      <c r="I2496" s="31">
        <v>1766</v>
      </c>
      <c r="J2496" s="31" t="e">
        <f ca="1">IF(($AB$2-$AA$2) &gt;= 0,IF(LEN(TEXT((V2496)*100,"00000"))=3,_xlfn.CONCAT(0,TEXT((V2496)*100,"00000")),TEXT((V2496)*100,"00000")),empty)</f>
        <v>#NAME?</v>
      </c>
      <c r="K2496" s="31" t="str">
        <f t="shared" si="237"/>
        <v/>
      </c>
      <c r="L2496" s="31" t="s">
        <v>15036</v>
      </c>
      <c r="M2496" s="31"/>
      <c r="N2496" s="33" t="e">
        <f>MOD(Rapportage!H2496-Rapportage!F2496,1)-P2496</f>
        <v>#VALUE!</v>
      </c>
      <c r="O2496" s="31" t="str">
        <f>IF(Rapportage!G2496="","",Rapportage!G2496-Rapportage!E2496)</f>
        <v/>
      </c>
      <c r="P2496" s="35" t="str">
        <f>IF(Rapportage!K2496="","",(Rapportage!K2496*60)/1440)</f>
        <v/>
      </c>
      <c r="Q2496" s="40" t="str">
        <f>IF(O2496=1,1-((Rapportage!F1685-$X$2)),"")</f>
        <v/>
      </c>
      <c r="R2496" s="40" t="str">
        <f t="shared" si="236"/>
        <v/>
      </c>
      <c r="S2496" s="35" t="str">
        <f>IF(OR(O2496=1,Rapportage!H2496&lt;$X$3),IF(Rapportage!H2496&lt;"00:01","",(Rapportage!H2496-$X$2)),"")</f>
        <v/>
      </c>
      <c r="T2496" s="36" t="str">
        <f t="shared" si="238"/>
        <v/>
      </c>
      <c r="U2496" s="41" t="str">
        <f t="shared" si="239"/>
        <v/>
      </c>
      <c r="V2496" s="36" t="str">
        <f t="shared" si="240"/>
        <v/>
      </c>
      <c r="W2496" s="36" t="str">
        <f t="shared" si="241"/>
        <v/>
      </c>
      <c r="X2496" s="31"/>
      <c r="Y2496" s="31"/>
      <c r="Z2496" s="31" t="s">
        <v>12532</v>
      </c>
      <c r="AA2496" s="31">
        <v>2495</v>
      </c>
      <c r="AB2496" s="31"/>
      <c r="AC2496" s="31"/>
      <c r="AD2496" s="31"/>
      <c r="AE2496" s="31"/>
      <c r="AF2496" s="31"/>
    </row>
    <row r="2497" spans="1:32">
      <c r="A2497" s="31" t="str">
        <f>IF((Rapportage!A2497)="","",_xlfn.CONCAT(REPT("0",4-LEN(Rapportage!A2497)),Rapportage!A2497))</f>
        <v/>
      </c>
      <c r="B2497" s="31" t="s">
        <v>7494</v>
      </c>
      <c r="C2497" s="31" t="str">
        <f>IF((Rapportage!C2497)="","",_xlfn.CONCAT(REPT("0",10-LEN(Rapportage!C2497)),Rapportage!C2497))</f>
        <v/>
      </c>
      <c r="D2497" s="31" t="s">
        <v>7495</v>
      </c>
      <c r="E2497" s="31" t="s">
        <v>20078</v>
      </c>
      <c r="F2497" s="31" t="s">
        <v>17556</v>
      </c>
      <c r="G2497" s="31" t="s">
        <v>7496</v>
      </c>
      <c r="H2497" s="31" t="s">
        <v>12533</v>
      </c>
      <c r="I2497" s="31">
        <v>1766</v>
      </c>
      <c r="J2497" s="31" t="e">
        <f ca="1">IF(($AB$2-$AA$2) &gt;= 0,IF(LEN(TEXT((V2497)*100,"00000"))=3,_xlfn.CONCAT(0,TEXT((V2497)*100,"00000")),TEXT((V2497)*100,"00000")),empty)</f>
        <v>#NAME?</v>
      </c>
      <c r="K2497" s="31" t="str">
        <f t="shared" si="237"/>
        <v/>
      </c>
      <c r="L2497" s="31" t="s">
        <v>15037</v>
      </c>
      <c r="M2497" s="31"/>
      <c r="N2497" s="33" t="e">
        <f>MOD(Rapportage!H2497-Rapportage!F2497,1)-P2497</f>
        <v>#VALUE!</v>
      </c>
      <c r="O2497" s="31" t="str">
        <f>IF(Rapportage!G2497="","",Rapportage!G2497-Rapportage!E2497)</f>
        <v/>
      </c>
      <c r="P2497" s="35" t="str">
        <f>IF(Rapportage!K2497="","",(Rapportage!K2497*60)/1440)</f>
        <v/>
      </c>
      <c r="Q2497" s="40" t="str">
        <f>IF(O2497=1,1-((Rapportage!F1686-$X$2)),"")</f>
        <v/>
      </c>
      <c r="R2497" s="40" t="str">
        <f t="shared" si="236"/>
        <v/>
      </c>
      <c r="S2497" s="35" t="str">
        <f>IF(OR(O2497=1,Rapportage!H2497&lt;$X$3),IF(Rapportage!H2497&lt;"00:01","",(Rapportage!H2497-$X$2)),"")</f>
        <v/>
      </c>
      <c r="T2497" s="36" t="str">
        <f t="shared" si="238"/>
        <v/>
      </c>
      <c r="U2497" s="41" t="str">
        <f t="shared" si="239"/>
        <v/>
      </c>
      <c r="V2497" s="36" t="str">
        <f t="shared" si="240"/>
        <v/>
      </c>
      <c r="W2497" s="36" t="str">
        <f t="shared" si="241"/>
        <v/>
      </c>
      <c r="X2497" s="31"/>
      <c r="Y2497" s="31"/>
      <c r="Z2497" s="31" t="s">
        <v>12534</v>
      </c>
      <c r="AA2497" s="31">
        <v>2496</v>
      </c>
      <c r="AB2497" s="31"/>
      <c r="AC2497" s="31"/>
      <c r="AD2497" s="31"/>
      <c r="AE2497" s="31"/>
      <c r="AF2497" s="31"/>
    </row>
    <row r="2498" spans="1:32">
      <c r="A2498" s="31" t="str">
        <f>IF((Rapportage!A2498)="","",_xlfn.CONCAT(REPT("0",4-LEN(Rapportage!A2498)),Rapportage!A2498))</f>
        <v/>
      </c>
      <c r="B2498" s="31" t="s">
        <v>7497</v>
      </c>
      <c r="C2498" s="31" t="str">
        <f>IF((Rapportage!C2498)="","",_xlfn.CONCAT(REPT("0",10-LEN(Rapportage!C2498)),Rapportage!C2498))</f>
        <v/>
      </c>
      <c r="D2498" s="31" t="s">
        <v>7498</v>
      </c>
      <c r="E2498" s="31" t="s">
        <v>20079</v>
      </c>
      <c r="F2498" s="31" t="s">
        <v>17557</v>
      </c>
      <c r="G2498" s="31" t="s">
        <v>7499</v>
      </c>
      <c r="H2498" s="31" t="s">
        <v>12535</v>
      </c>
      <c r="I2498" s="31">
        <v>1766</v>
      </c>
      <c r="J2498" s="31" t="e">
        <f ca="1">IF(($AB$2-$AA$2) &gt;= 0,IF(LEN(TEXT((V2498)*100,"00000"))=3,_xlfn.CONCAT(0,TEXT((V2498)*100,"00000")),TEXT((V2498)*100,"00000")),empty)</f>
        <v>#NAME?</v>
      </c>
      <c r="K2498" s="31" t="str">
        <f t="shared" si="237"/>
        <v/>
      </c>
      <c r="L2498" s="31" t="s">
        <v>15038</v>
      </c>
      <c r="M2498" s="31"/>
      <c r="N2498" s="33" t="e">
        <f>MOD(Rapportage!H2498-Rapportage!F2498,1)-P2498</f>
        <v>#VALUE!</v>
      </c>
      <c r="O2498" s="31" t="str">
        <f>IF(Rapportage!G2498="","",Rapportage!G2498-Rapportage!E2498)</f>
        <v/>
      </c>
      <c r="P2498" s="35" t="str">
        <f>IF(Rapportage!K2498="","",(Rapportage!K2498*60)/1440)</f>
        <v/>
      </c>
      <c r="Q2498" s="40" t="str">
        <f>IF(O2498=1,1-((Rapportage!F1687-$X$2)),"")</f>
        <v/>
      </c>
      <c r="R2498" s="40" t="str">
        <f t="shared" ref="R2498:R2501" si="242">IF(Q2498="","",(Q2498-N2498))</f>
        <v/>
      </c>
      <c r="S2498" s="35" t="str">
        <f>IF(OR(O2498=1,Rapportage!H2498&lt;$X$3),IF(Rapportage!H2498&lt;"00:01","",(Rapportage!H2498-$X$2)),"")</f>
        <v/>
      </c>
      <c r="T2498" s="36" t="str">
        <f t="shared" si="238"/>
        <v/>
      </c>
      <c r="U2498" s="41" t="str">
        <f t="shared" si="239"/>
        <v/>
      </c>
      <c r="V2498" s="36" t="str">
        <f t="shared" si="240"/>
        <v/>
      </c>
      <c r="W2498" s="36" t="str">
        <f t="shared" si="241"/>
        <v/>
      </c>
      <c r="X2498" s="31"/>
      <c r="Y2498" s="31"/>
      <c r="Z2498" s="31" t="s">
        <v>12536</v>
      </c>
      <c r="AA2498" s="31">
        <v>2497</v>
      </c>
      <c r="AB2498" s="31"/>
      <c r="AC2498" s="31"/>
      <c r="AD2498" s="31"/>
      <c r="AE2498" s="31"/>
      <c r="AF2498" s="31"/>
    </row>
    <row r="2499" spans="1:32">
      <c r="A2499" s="31" t="str">
        <f>IF((Rapportage!A2499)="","",_xlfn.CONCAT(REPT("0",4-LEN(Rapportage!A2499)),Rapportage!A2499))</f>
        <v/>
      </c>
      <c r="B2499" s="31" t="s">
        <v>7500</v>
      </c>
      <c r="C2499" s="31" t="str">
        <f>IF((Rapportage!C2499)="","",_xlfn.CONCAT(REPT("0",10-LEN(Rapportage!C2499)),Rapportage!C2499))</f>
        <v/>
      </c>
      <c r="D2499" s="31" t="s">
        <v>7501</v>
      </c>
      <c r="E2499" s="31" t="s">
        <v>20080</v>
      </c>
      <c r="F2499" s="31" t="s">
        <v>17558</v>
      </c>
      <c r="G2499" s="31" t="s">
        <v>7502</v>
      </c>
      <c r="H2499" s="31" t="s">
        <v>12537</v>
      </c>
      <c r="I2499" s="31">
        <v>1766</v>
      </c>
      <c r="J2499" s="31" t="e">
        <f ca="1">IF(($AB$2-$AA$2) &gt;= 0,IF(LEN(TEXT((V2499)*100,"00000"))=3,_xlfn.CONCAT(0,TEXT((V2499)*100,"00000")),TEXT((V2499)*100,"00000")),empty)</f>
        <v>#NAME?</v>
      </c>
      <c r="K2499" s="31" t="str">
        <f t="shared" ref="K2499:K2501" si="243">IF(W2499="","",IF(LEN(TEXT((W2499)*100,"00000"))=3,_xlfn.CONCAT(0,TEXT((W2499)*100,"00000")),TEXT((W2499)*100,"00000")))</f>
        <v/>
      </c>
      <c r="L2499" s="31" t="s">
        <v>15039</v>
      </c>
      <c r="M2499" s="31"/>
      <c r="N2499" s="33" t="e">
        <f>MOD(Rapportage!H2499-Rapportage!F2499,1)-P2499</f>
        <v>#VALUE!</v>
      </c>
      <c r="O2499" s="31" t="str">
        <f>IF(Rapportage!G2499="","",Rapportage!G2499-Rapportage!E2499)</f>
        <v/>
      </c>
      <c r="P2499" s="35" t="str">
        <f>IF(Rapportage!K2499="","",(Rapportage!K2499*60)/1440)</f>
        <v/>
      </c>
      <c r="Q2499" s="40" t="str">
        <f>IF(O2499=1,1-((Rapportage!F1688-$X$2)),"")</f>
        <v/>
      </c>
      <c r="R2499" s="40" t="str">
        <f t="shared" si="242"/>
        <v/>
      </c>
      <c r="S2499" s="35" t="str">
        <f>IF(OR(O2499=1,Rapportage!H2499&lt;$X$3),IF(Rapportage!H2499&lt;"00:01","",(Rapportage!H2499-$X$2)),"")</f>
        <v/>
      </c>
      <c r="T2499" s="36" t="str">
        <f t="shared" si="238"/>
        <v/>
      </c>
      <c r="U2499" s="41" t="str">
        <f t="shared" si="239"/>
        <v/>
      </c>
      <c r="V2499" s="36" t="str">
        <f t="shared" si="240"/>
        <v/>
      </c>
      <c r="W2499" s="36" t="str">
        <f t="shared" si="241"/>
        <v/>
      </c>
      <c r="X2499" s="31"/>
      <c r="Y2499" s="31"/>
      <c r="Z2499" s="31" t="s">
        <v>12538</v>
      </c>
      <c r="AA2499" s="31">
        <v>2498</v>
      </c>
      <c r="AB2499" s="31"/>
      <c r="AC2499" s="31"/>
      <c r="AD2499" s="31"/>
      <c r="AE2499" s="31"/>
      <c r="AF2499" s="31"/>
    </row>
    <row r="2500" spans="1:32">
      <c r="A2500" s="31" t="str">
        <f>IF((Rapportage!A2500)="","",_xlfn.CONCAT(REPT("0",4-LEN(Rapportage!A2500)),Rapportage!A2500))</f>
        <v/>
      </c>
      <c r="B2500" s="31" t="s">
        <v>7503</v>
      </c>
      <c r="C2500" s="31" t="str">
        <f>IF((Rapportage!C2500)="","",_xlfn.CONCAT(REPT("0",10-LEN(Rapportage!C2500)),Rapportage!C2500))</f>
        <v/>
      </c>
      <c r="D2500" s="31" t="s">
        <v>7504</v>
      </c>
      <c r="E2500" s="31" t="s">
        <v>20081</v>
      </c>
      <c r="F2500" s="31" t="s">
        <v>17559</v>
      </c>
      <c r="G2500" s="31" t="s">
        <v>7505</v>
      </c>
      <c r="H2500" s="31" t="s">
        <v>12539</v>
      </c>
      <c r="I2500" s="31">
        <v>1766</v>
      </c>
      <c r="J2500" s="31" t="e">
        <f ca="1">IF(($AB$2-$AA$2) &gt;= 0,IF(LEN(TEXT((V2500)*100,"00000"))=3,_xlfn.CONCAT(0,TEXT((V2500)*100,"00000")),TEXT((V2500)*100,"00000")),empty)</f>
        <v>#NAME?</v>
      </c>
      <c r="K2500" s="31" t="str">
        <f t="shared" si="243"/>
        <v/>
      </c>
      <c r="L2500" s="31" t="s">
        <v>15040</v>
      </c>
      <c r="M2500" s="31"/>
      <c r="N2500" s="33" t="e">
        <f>MOD(Rapportage!H2500-Rapportage!F2500,1)-P2500</f>
        <v>#VALUE!</v>
      </c>
      <c r="O2500" s="31" t="str">
        <f>IF(Rapportage!G2500="","",Rapportage!G2500-Rapportage!E2500)</f>
        <v/>
      </c>
      <c r="P2500" s="35" t="str">
        <f>IF(Rapportage!K2500="","",(Rapportage!K2500*60)/1440)</f>
        <v/>
      </c>
      <c r="Q2500" s="40" t="str">
        <f>IF(O2500=1,1-((Rapportage!F1689-$X$2)),"")</f>
        <v/>
      </c>
      <c r="R2500" s="40" t="str">
        <f t="shared" si="242"/>
        <v/>
      </c>
      <c r="S2500" s="35" t="str">
        <f>IF(OR(O2500=1,Rapportage!H2500&lt;$X$3),IF(Rapportage!H2500&lt;"00:01","",(Rapportage!H2500-$X$2)),"")</f>
        <v/>
      </c>
      <c r="T2500" s="36" t="str">
        <f t="shared" si="238"/>
        <v/>
      </c>
      <c r="U2500" s="41" t="str">
        <f t="shared" si="239"/>
        <v/>
      </c>
      <c r="V2500" s="36" t="str">
        <f t="shared" si="240"/>
        <v/>
      </c>
      <c r="W2500" s="36" t="str">
        <f t="shared" si="241"/>
        <v/>
      </c>
      <c r="X2500" s="31"/>
      <c r="Y2500" s="31"/>
      <c r="Z2500" s="31" t="s">
        <v>12540</v>
      </c>
      <c r="AA2500" s="31">
        <v>2499</v>
      </c>
      <c r="AB2500" s="31"/>
      <c r="AC2500" s="31"/>
      <c r="AD2500" s="31"/>
      <c r="AE2500" s="31"/>
      <c r="AF2500" s="31"/>
    </row>
    <row r="2501" spans="1:32">
      <c r="A2501" s="31" t="str">
        <f>IF((Rapportage!A2501)="","",_xlfn.CONCAT(REPT("0",4-LEN(Rapportage!A2501)),Rapportage!A2501))</f>
        <v/>
      </c>
      <c r="B2501" s="31" t="s">
        <v>7506</v>
      </c>
      <c r="C2501" s="31" t="str">
        <f>IF((Rapportage!C2501)="","",_xlfn.CONCAT(REPT("0",10-LEN(Rapportage!C2501)),Rapportage!C2501))</f>
        <v/>
      </c>
      <c r="D2501" s="31" t="s">
        <v>7507</v>
      </c>
      <c r="E2501" s="31" t="s">
        <v>20082</v>
      </c>
      <c r="F2501" s="31" t="s">
        <v>17560</v>
      </c>
      <c r="G2501" s="31" t="s">
        <v>7508</v>
      </c>
      <c r="H2501" s="31" t="s">
        <v>12541</v>
      </c>
      <c r="I2501" s="31">
        <v>1766</v>
      </c>
      <c r="J2501" s="31" t="e">
        <f ca="1">IF(($AB$2-$AA$2) &gt;= 0,IF(LEN(TEXT((V2501)*100,"00000"))=3,_xlfn.CONCAT(0,TEXT((V2501)*100,"00000")),TEXT((V2501)*100,"00000")),empty)</f>
        <v>#NAME?</v>
      </c>
      <c r="K2501" s="31" t="str">
        <f t="shared" si="243"/>
        <v/>
      </c>
      <c r="L2501" s="31" t="s">
        <v>15041</v>
      </c>
      <c r="M2501" s="31"/>
      <c r="N2501" s="33" t="e">
        <f>MOD(Rapportage!H2501-Rapportage!F2501,1)-P2501</f>
        <v>#VALUE!</v>
      </c>
      <c r="O2501" s="31" t="str">
        <f>IF(Rapportage!G2501="","",Rapportage!G2501-Rapportage!E2501)</f>
        <v/>
      </c>
      <c r="P2501" s="35" t="str">
        <f>IF(Rapportage!K2501="","",(Rapportage!K2501*60)/1440)</f>
        <v/>
      </c>
      <c r="Q2501" s="40" t="str">
        <f>IF(O2501=1,1-((Rapportage!F1690-$X$2)),"")</f>
        <v/>
      </c>
      <c r="R2501" s="40" t="str">
        <f t="shared" si="242"/>
        <v/>
      </c>
      <c r="S2501" s="35" t="str">
        <f>IF(OR(O2501=1,Rapportage!H2501&lt;$X$3),IF(Rapportage!H2501&lt;"00:01","",(Rapportage!H2501-$X$2)),"")</f>
        <v/>
      </c>
      <c r="T2501" s="36" t="str">
        <f t="shared" si="238"/>
        <v/>
      </c>
      <c r="U2501" s="41" t="str">
        <f t="shared" si="239"/>
        <v/>
      </c>
      <c r="V2501" s="36" t="str">
        <f t="shared" si="240"/>
        <v/>
      </c>
      <c r="W2501" s="36" t="str">
        <f t="shared" si="241"/>
        <v/>
      </c>
      <c r="X2501" s="31"/>
      <c r="Y2501" s="31"/>
      <c r="Z2501" s="31" t="s">
        <v>12542</v>
      </c>
      <c r="AA2501" s="31">
        <v>2500</v>
      </c>
      <c r="AB2501" s="31"/>
      <c r="AC2501" s="31"/>
      <c r="AD2501" s="31"/>
      <c r="AE2501" s="31"/>
      <c r="AF2501" s="31"/>
    </row>
  </sheetData>
  <sheetProtection sheet="1" objects="1" scenarios="1"/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A8A75-7206-467F-984E-638B78DBE0C9}">
  <dimension ref="B1:H23"/>
  <sheetViews>
    <sheetView workbookViewId="0">
      <selection activeCell="G14" sqref="G14"/>
    </sheetView>
  </sheetViews>
  <sheetFormatPr defaultRowHeight="15"/>
  <cols>
    <col min="1" max="1" width="4.7109375" customWidth="1"/>
    <col min="3" max="7" width="12.7109375" customWidth="1"/>
    <col min="9" max="9" width="4.7109375" customWidth="1"/>
  </cols>
  <sheetData>
    <row r="1" spans="2:8">
      <c r="B1" s="9"/>
      <c r="C1" s="9"/>
      <c r="D1" s="9"/>
      <c r="E1" s="9"/>
      <c r="F1" s="9"/>
      <c r="G1" s="9"/>
      <c r="H1" s="9"/>
    </row>
    <row r="2" spans="2:8">
      <c r="B2" s="9"/>
      <c r="C2" s="10"/>
      <c r="D2" s="11"/>
      <c r="E2" s="11"/>
      <c r="F2" s="12"/>
      <c r="G2" s="14"/>
      <c r="H2" s="9"/>
    </row>
    <row r="3" spans="2:8">
      <c r="B3" s="9"/>
      <c r="C3" s="13"/>
      <c r="D3" s="14"/>
      <c r="E3" s="14"/>
      <c r="F3" s="15"/>
      <c r="G3" s="14"/>
      <c r="H3" s="9"/>
    </row>
    <row r="4" spans="2:8">
      <c r="B4" s="9"/>
      <c r="C4" s="13"/>
      <c r="D4" s="14"/>
      <c r="E4" s="14"/>
      <c r="F4" s="15"/>
      <c r="G4" s="14"/>
      <c r="H4" s="9"/>
    </row>
    <row r="5" spans="2:8">
      <c r="B5" s="9"/>
      <c r="C5" s="13"/>
      <c r="D5" s="14"/>
      <c r="E5" s="14"/>
      <c r="F5" s="15"/>
      <c r="G5" s="14"/>
      <c r="H5" s="9"/>
    </row>
    <row r="6" spans="2:8">
      <c r="B6" s="9"/>
      <c r="C6" s="13"/>
      <c r="D6" s="14"/>
      <c r="E6" s="14"/>
      <c r="F6" s="15"/>
      <c r="G6" s="14"/>
      <c r="H6" s="9"/>
    </row>
    <row r="7" spans="2:8">
      <c r="B7" s="9"/>
      <c r="C7" s="13"/>
      <c r="D7" s="20" t="s">
        <v>17561</v>
      </c>
      <c r="E7" s="21">
        <v>2022</v>
      </c>
      <c r="F7" s="15"/>
      <c r="G7" s="14"/>
      <c r="H7" s="9"/>
    </row>
    <row r="8" spans="2:8">
      <c r="B8" s="9"/>
      <c r="C8" s="56" t="str">
        <f>IF(E7="","!!! Gelieve het jaartal in te vullen !!!","")</f>
        <v/>
      </c>
      <c r="D8" s="57"/>
      <c r="E8" s="57"/>
      <c r="F8" s="58"/>
      <c r="G8" s="23"/>
      <c r="H8" s="9"/>
    </row>
    <row r="9" spans="2:8" ht="15.75">
      <c r="B9" s="8"/>
      <c r="C9" s="59" t="s">
        <v>17562</v>
      </c>
      <c r="D9" s="60"/>
      <c r="E9" s="60"/>
      <c r="F9" s="16" t="s">
        <v>4</v>
      </c>
      <c r="G9" s="24"/>
      <c r="H9" s="8"/>
    </row>
    <row r="10" spans="2:8">
      <c r="B10" s="8"/>
      <c r="C10" s="61" t="s">
        <v>17563</v>
      </c>
      <c r="D10" s="62"/>
      <c r="E10" s="62"/>
      <c r="F10" s="17">
        <f>IF(LEN(jaar)&lt;&gt;4,"",DATE(jaar,1,1))</f>
        <v>44562</v>
      </c>
      <c r="G10" s="25" t="str">
        <f>TEXT(F10, "jjjjmmdd")</f>
        <v>20220101</v>
      </c>
      <c r="H10" s="8"/>
    </row>
    <row r="11" spans="2:8">
      <c r="B11" s="8"/>
      <c r="C11" s="54" t="s">
        <v>17564</v>
      </c>
      <c r="D11" s="55"/>
      <c r="E11" s="55"/>
      <c r="F11" s="18">
        <f>IF(LEN(jaar)&lt;&gt;4,"",FLOOR(DAY(MINUTE(jaar/38)/2+56)&amp;"/5/"&amp;jaar,7)-34)</f>
        <v>44668</v>
      </c>
      <c r="G11" s="25" t="str">
        <f>TEXT(F11, "jjjjmmdd")</f>
        <v>20220417</v>
      </c>
      <c r="H11" s="8"/>
    </row>
    <row r="12" spans="2:8">
      <c r="B12" s="8"/>
      <c r="C12" s="54" t="s">
        <v>17565</v>
      </c>
      <c r="D12" s="55"/>
      <c r="E12" s="55"/>
      <c r="F12" s="18">
        <f>IF(LEN(jaar)&lt;&gt;4,"",FLOOR(DAY(MINUTE(jaar/38)/2+56)&amp;"/5/"&amp;jaar,7)-33)</f>
        <v>44669</v>
      </c>
      <c r="G12" s="25" t="str">
        <f t="shared" ref="G12:G22" si="0">TEXT(F12, "jjjjmmdd")</f>
        <v>20220418</v>
      </c>
      <c r="H12" s="8"/>
    </row>
    <row r="13" spans="2:8">
      <c r="B13" s="8"/>
      <c r="C13" s="54" t="s">
        <v>17566</v>
      </c>
      <c r="D13" s="55"/>
      <c r="E13" s="55"/>
      <c r="F13" s="18">
        <f>IF(LEN(jaar)&lt;&gt;4,"",DATE(jaar,5,1))</f>
        <v>44682</v>
      </c>
      <c r="G13" s="25" t="str">
        <f t="shared" si="0"/>
        <v>20220501</v>
      </c>
      <c r="H13" s="8"/>
    </row>
    <row r="14" spans="2:8">
      <c r="B14" s="8"/>
      <c r="C14" s="54" t="s">
        <v>17567</v>
      </c>
      <c r="D14" s="55"/>
      <c r="E14" s="55"/>
      <c r="F14" s="18">
        <f>IF(LEN(jaar)&lt;&gt;4,"",FLOOR(DAY(MINUTE(jaar/38)/2+56)&amp;"/5/"&amp;jaar,7)-34)+39</f>
        <v>44707</v>
      </c>
      <c r="G14" s="25" t="str">
        <f t="shared" si="0"/>
        <v>20220526</v>
      </c>
      <c r="H14" s="8"/>
    </row>
    <row r="15" spans="2:8">
      <c r="B15" s="8"/>
      <c r="C15" s="54" t="s">
        <v>17568</v>
      </c>
      <c r="D15" s="55"/>
      <c r="E15" s="55"/>
      <c r="F15" s="18">
        <f>IF(LEN(jaar)&lt;&gt;4,"",FLOOR(DAY(MINUTE(jaar/38)/2+56)&amp;"/5/"&amp;jaar,7)+15)</f>
        <v>44717</v>
      </c>
      <c r="G15" s="25" t="str">
        <f t="shared" si="0"/>
        <v>20220605</v>
      </c>
      <c r="H15" s="8"/>
    </row>
    <row r="16" spans="2:8">
      <c r="B16" s="8"/>
      <c r="C16" s="54" t="s">
        <v>17569</v>
      </c>
      <c r="D16" s="55"/>
      <c r="E16" s="55"/>
      <c r="F16" s="18">
        <f>IF(LEN(jaar)&lt;&gt;4,"",FLOOR(DAY(MINUTE(jaar/38)/2+56)&amp;"/5/"&amp;jaar,7)+16)</f>
        <v>44718</v>
      </c>
      <c r="G16" s="25" t="str">
        <f t="shared" si="0"/>
        <v>20220606</v>
      </c>
      <c r="H16" s="8"/>
    </row>
    <row r="17" spans="2:8">
      <c r="B17" s="8"/>
      <c r="C17" s="54" t="s">
        <v>17570</v>
      </c>
      <c r="D17" s="55"/>
      <c r="E17" s="55"/>
      <c r="F17" s="18">
        <f>IF(LEN(jaar)&lt;&gt;4,"",DATE(jaar,7,21))</f>
        <v>44763</v>
      </c>
      <c r="G17" s="25" t="str">
        <f t="shared" si="0"/>
        <v>20220721</v>
      </c>
      <c r="H17" s="8"/>
    </row>
    <row r="18" spans="2:8">
      <c r="B18" s="8"/>
      <c r="C18" s="54" t="s">
        <v>17571</v>
      </c>
      <c r="D18" s="55"/>
      <c r="E18" s="55"/>
      <c r="F18" s="18">
        <f>IF(LEN(jaar)&lt;&gt;4,"",DATE(jaar,8,15))</f>
        <v>44788</v>
      </c>
      <c r="G18" s="25" t="str">
        <f t="shared" si="0"/>
        <v>20220815</v>
      </c>
      <c r="H18" s="8"/>
    </row>
    <row r="19" spans="2:8">
      <c r="B19" s="8"/>
      <c r="C19" s="54" t="s">
        <v>17572</v>
      </c>
      <c r="D19" s="55"/>
      <c r="E19" s="55"/>
      <c r="F19" s="18">
        <f>IF(LEN(jaar)&lt;&gt;4,"",DATE(jaar,11,1))</f>
        <v>44866</v>
      </c>
      <c r="G19" s="25" t="str">
        <f t="shared" si="0"/>
        <v>20221101</v>
      </c>
      <c r="H19" s="8"/>
    </row>
    <row r="20" spans="2:8">
      <c r="B20" s="8"/>
      <c r="C20" s="54" t="s">
        <v>17573</v>
      </c>
      <c r="D20" s="55"/>
      <c r="E20" s="55"/>
      <c r="F20" s="18">
        <f>IF(LEN(jaar)&lt;&gt;4,"",DATE(jaar,11,2))</f>
        <v>44867</v>
      </c>
      <c r="G20" s="25" t="str">
        <f t="shared" si="0"/>
        <v>20221102</v>
      </c>
      <c r="H20" s="8"/>
    </row>
    <row r="21" spans="2:8">
      <c r="B21" s="8"/>
      <c r="C21" s="54" t="s">
        <v>17574</v>
      </c>
      <c r="D21" s="55"/>
      <c r="E21" s="55"/>
      <c r="F21" s="18">
        <f>IF(LEN(jaar)&lt;&gt;4,"",DATE(jaar,11,11))</f>
        <v>44876</v>
      </c>
      <c r="G21" s="25" t="str">
        <f t="shared" si="0"/>
        <v>20221111</v>
      </c>
      <c r="H21" s="8"/>
    </row>
    <row r="22" spans="2:8">
      <c r="B22" s="8"/>
      <c r="C22" s="63" t="s">
        <v>17575</v>
      </c>
      <c r="D22" s="64"/>
      <c r="E22" s="64"/>
      <c r="F22" s="19">
        <f>IF(LEN(jaar)&lt;&gt;4,"",DATE(jaar,12,25))</f>
        <v>44920</v>
      </c>
      <c r="G22" s="25" t="str">
        <f t="shared" si="0"/>
        <v>20221225</v>
      </c>
      <c r="H22" s="8"/>
    </row>
    <row r="23" spans="2:8">
      <c r="B23" s="8"/>
      <c r="C23" s="8"/>
      <c r="D23" s="8"/>
      <c r="E23" s="8"/>
      <c r="F23" s="8"/>
      <c r="G23" s="8"/>
      <c r="H23" s="8"/>
    </row>
  </sheetData>
  <sheetProtection sheet="1" objects="1" scenarios="1"/>
  <mergeCells count="15">
    <mergeCell ref="C22:E22"/>
    <mergeCell ref="C16:E16"/>
    <mergeCell ref="C17:E17"/>
    <mergeCell ref="C18:E18"/>
    <mergeCell ref="C19:E19"/>
    <mergeCell ref="C20:E20"/>
    <mergeCell ref="C21:E21"/>
    <mergeCell ref="C13:E13"/>
    <mergeCell ref="C14:E14"/>
    <mergeCell ref="C15:E15"/>
    <mergeCell ref="C8:F8"/>
    <mergeCell ref="C9:E9"/>
    <mergeCell ref="C10:E10"/>
    <mergeCell ref="C11:E11"/>
    <mergeCell ref="C12:E12"/>
  </mergeCells>
  <dataValidations count="1">
    <dataValidation type="whole" operator="greaterThan" allowBlank="1" showInputMessage="1" showErrorMessage="1" errorTitle="Exhelp.be - Belgische Feestdagen" error="Gelieve een jaartal in te voeren..." promptTitle="Exhelp.be - BelgischeFeestdagen " sqref="E7" xr:uid="{291B66FE-E783-44B9-9179-1B2F78FDF2A2}">
      <formula1>1000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A90D5-A58C-40F6-AD2E-1FF751CC8291}">
  <dimension ref="A1:H2501"/>
  <sheetViews>
    <sheetView workbookViewId="0"/>
  </sheetViews>
  <sheetFormatPr defaultRowHeight="15"/>
  <cols>
    <col min="1" max="1" width="77" customWidth="1"/>
    <col min="3" max="3" width="10.28515625" bestFit="1" customWidth="1"/>
    <col min="4" max="4" width="22.7109375" bestFit="1" customWidth="1"/>
  </cols>
  <sheetData>
    <row r="1" spans="1:8">
      <c r="A1" t="s">
        <v>15057</v>
      </c>
      <c r="C1" t="s">
        <v>17579</v>
      </c>
      <c r="D1" t="s">
        <v>17580</v>
      </c>
    </row>
    <row r="2" spans="1:8" ht="15.75">
      <c r="A2" s="1" t="e">
        <f ca="1">IF(LEN('Hide formulas'!A2) = 4,_xlfn.CONCAT('Hide formulas'!A2,INDIRECT('Hide formulas'!B2),'Hide formulas'!C2,(INDIRECT('Hide formulas'!D2)),(INDIRECT('Hide formulas'!E2)),(INDIRECT('Hide formulas'!G2)),(INDIRECT('Hide formulas'!H2)),'Hide formulas'!J2,INDIRECT('Hide formulas'!L2),""),"")</f>
        <v>#NAME?</v>
      </c>
      <c r="C2" s="22" t="e" cm="1">
        <f t="array" aca="1" ref="C2" ca="1">MIN(IF(A1:A2499="",ROW(A1:A2499)))-1</f>
        <v>#NAME?</v>
      </c>
      <c r="D2" t="e">
        <f ca="1">"'Export day'!" &amp; ADDRESS(C2,1)</f>
        <v>#NAME?</v>
      </c>
      <c r="G2" s="1"/>
    </row>
    <row r="3" spans="1:8">
      <c r="A3" s="1" t="str">
        <f ca="1">IF(LEN('Hide formulas'!A3) = 4,_xlfn.CONCAT('Hide formulas'!A3,INDIRECT('Hide formulas'!B3),'Hide formulas'!C3,(INDIRECT('Hide formulas'!D3)),(INDIRECT('Hide formulas'!E3)),(INDIRECT('Hide formulas'!G3)),(INDIRECT('Hide formulas'!H3)),'Hide formulas'!J3,INDIRECT('Hide formulas'!L3),""),"")</f>
        <v/>
      </c>
    </row>
    <row r="4" spans="1:8">
      <c r="A4" s="1" t="str">
        <f ca="1">IF(LEN('Hide formulas'!A4) = 4,_xlfn.CONCAT('Hide formulas'!A4,INDIRECT('Hide formulas'!B4),'Hide formulas'!C4,(INDIRECT('Hide formulas'!D4)),(INDIRECT('Hide formulas'!E4)),(INDIRECT('Hide formulas'!G4)),(INDIRECT('Hide formulas'!H4)),'Hide formulas'!J4,INDIRECT('Hide formulas'!L4),""),"")</f>
        <v/>
      </c>
    </row>
    <row r="5" spans="1:8">
      <c r="A5" s="1" t="str">
        <f ca="1">IF(LEN('Hide formulas'!A5) = 4,_xlfn.CONCAT('Hide formulas'!A5,INDIRECT('Hide formulas'!B5),'Hide formulas'!C5,(INDIRECT('Hide formulas'!D5)),(INDIRECT('Hide formulas'!E5)),(INDIRECT('Hide formulas'!G5)),(INDIRECT('Hide formulas'!H5)),'Hide formulas'!J5,INDIRECT('Hide formulas'!L5),""),"")</f>
        <v/>
      </c>
    </row>
    <row r="6" spans="1:8">
      <c r="A6" s="1" t="str">
        <f ca="1">IF(LEN('Hide formulas'!A6) = 4,_xlfn.CONCAT('Hide formulas'!A6,INDIRECT('Hide formulas'!B6),'Hide formulas'!C6,(INDIRECT('Hide formulas'!D6)),(INDIRECT('Hide formulas'!E6)),(INDIRECT('Hide formulas'!G6)),(INDIRECT('Hide formulas'!H6)),'Hide formulas'!J6,INDIRECT('Hide formulas'!L6),""),"")</f>
        <v/>
      </c>
      <c r="H6" s="1"/>
    </row>
    <row r="7" spans="1:8">
      <c r="A7" s="1" t="str">
        <f ca="1">IF(LEN('Hide formulas'!A7) = 4,_xlfn.CONCAT('Hide formulas'!A7,INDIRECT('Hide formulas'!B7),'Hide formulas'!C7,(INDIRECT('Hide formulas'!D7)),(INDIRECT('Hide formulas'!E7)),(INDIRECT('Hide formulas'!G7)),(INDIRECT('Hide formulas'!H7)),'Hide formulas'!J7,INDIRECT('Hide formulas'!L7),""),"")</f>
        <v/>
      </c>
    </row>
    <row r="8" spans="1:8">
      <c r="A8" s="1" t="str">
        <f ca="1">IF(LEN('Hide formulas'!A8) = 4,_xlfn.CONCAT('Hide formulas'!A8,INDIRECT('Hide formulas'!B8),'Hide formulas'!C8,(INDIRECT('Hide formulas'!D8)),(INDIRECT('Hide formulas'!E8)),(INDIRECT('Hide formulas'!G8)),(INDIRECT('Hide formulas'!H8)),'Hide formulas'!J8,INDIRECT('Hide formulas'!L8),""),"")</f>
        <v/>
      </c>
    </row>
    <row r="9" spans="1:8">
      <c r="A9" s="1" t="str">
        <f ca="1">IF(LEN('Hide formulas'!A9) = 4,_xlfn.CONCAT('Hide formulas'!A9,INDIRECT('Hide formulas'!B9),'Hide formulas'!C9,(INDIRECT('Hide formulas'!D9)),(INDIRECT('Hide formulas'!E9)),(INDIRECT('Hide formulas'!G9)),(INDIRECT('Hide formulas'!H9)),'Hide formulas'!J9,INDIRECT('Hide formulas'!L9),""),"")</f>
        <v/>
      </c>
    </row>
    <row r="10" spans="1:8">
      <c r="A10" s="1" t="str">
        <f ca="1">IF(LEN('Hide formulas'!A10) = 4,_xlfn.CONCAT('Hide formulas'!A10,INDIRECT('Hide formulas'!B10),'Hide formulas'!C10,(INDIRECT('Hide formulas'!D10)),(INDIRECT('Hide formulas'!E10)),(INDIRECT('Hide formulas'!G10)),(INDIRECT('Hide formulas'!H10)),'Hide formulas'!J10,INDIRECT('Hide formulas'!L10),""),"")</f>
        <v/>
      </c>
    </row>
    <row r="11" spans="1:8">
      <c r="A11" s="1" t="str">
        <f ca="1">IF(LEN('Hide formulas'!A11) = 4,_xlfn.CONCAT('Hide formulas'!A11,INDIRECT('Hide formulas'!B11),'Hide formulas'!C11,(INDIRECT('Hide formulas'!D11)),(INDIRECT('Hide formulas'!E11)),(INDIRECT('Hide formulas'!G11)),(INDIRECT('Hide formulas'!H11)),'Hide formulas'!J11,INDIRECT('Hide formulas'!L11),""),"")</f>
        <v/>
      </c>
    </row>
    <row r="12" spans="1:8">
      <c r="A12" s="1" t="str">
        <f ca="1">IF(LEN('Hide formulas'!A12) = 4,_xlfn.CONCAT('Hide formulas'!A12,INDIRECT('Hide formulas'!B12),'Hide formulas'!C12,(INDIRECT('Hide formulas'!D12)),(INDIRECT('Hide formulas'!E12)),(INDIRECT('Hide formulas'!G12)),(INDIRECT('Hide formulas'!H12)),'Hide formulas'!J12,INDIRECT('Hide formulas'!L12),""),"")</f>
        <v/>
      </c>
    </row>
    <row r="13" spans="1:8">
      <c r="A13" s="1" t="str">
        <f ca="1">IF(LEN('Hide formulas'!A13) = 4,_xlfn.CONCAT('Hide formulas'!A13,INDIRECT('Hide formulas'!B13),'Hide formulas'!C13,(INDIRECT('Hide formulas'!D13)),(INDIRECT('Hide formulas'!E13)),(INDIRECT('Hide formulas'!G13)),(INDIRECT('Hide formulas'!H13)),'Hide formulas'!J13,INDIRECT('Hide formulas'!L13),""),"")</f>
        <v/>
      </c>
    </row>
    <row r="14" spans="1:8">
      <c r="A14" s="1" t="str">
        <f ca="1">IF(LEN('Hide formulas'!A14) = 4,_xlfn.CONCAT('Hide formulas'!A14,INDIRECT('Hide formulas'!B14),'Hide formulas'!C14,(INDIRECT('Hide formulas'!D14)),(INDIRECT('Hide formulas'!E14)),(INDIRECT('Hide formulas'!G14)),(INDIRECT('Hide formulas'!H14)),'Hide formulas'!J14,INDIRECT('Hide formulas'!L14),""),"")</f>
        <v/>
      </c>
    </row>
    <row r="15" spans="1:8">
      <c r="A15" s="1" t="str">
        <f ca="1">IF(LEN('Hide formulas'!A15) = 4,_xlfn.CONCAT('Hide formulas'!A15,INDIRECT('Hide formulas'!B15),'Hide formulas'!C15,(INDIRECT('Hide formulas'!D15)),(INDIRECT('Hide formulas'!E15)),(INDIRECT('Hide formulas'!G15)),(INDIRECT('Hide formulas'!H15)),'Hide formulas'!J15,INDIRECT('Hide formulas'!L15),""),"")</f>
        <v/>
      </c>
    </row>
    <row r="16" spans="1:8">
      <c r="A16" s="1" t="str">
        <f ca="1">IF(LEN('Hide formulas'!A16) = 4,_xlfn.CONCAT('Hide formulas'!A16,INDIRECT('Hide formulas'!B16),'Hide formulas'!C16,(INDIRECT('Hide formulas'!D16)),(INDIRECT('Hide formulas'!E16)),(INDIRECT('Hide formulas'!G16)),(INDIRECT('Hide formulas'!H16)),'Hide formulas'!J16,INDIRECT('Hide formulas'!L16),""),"")</f>
        <v/>
      </c>
    </row>
    <row r="17" spans="1:1">
      <c r="A17" s="1" t="str">
        <f ca="1">IF(LEN('Hide formulas'!A17) = 4,_xlfn.CONCAT('Hide formulas'!A17,INDIRECT('Hide formulas'!B17),'Hide formulas'!C17,(INDIRECT('Hide formulas'!D17)),(INDIRECT('Hide formulas'!E17)),(INDIRECT('Hide formulas'!G17)),(INDIRECT('Hide formulas'!H17)),'Hide formulas'!J17,INDIRECT('Hide formulas'!L17),""),"")</f>
        <v/>
      </c>
    </row>
    <row r="18" spans="1:1">
      <c r="A18" s="1" t="str">
        <f ca="1">IF(LEN('Hide formulas'!A18) = 4,_xlfn.CONCAT('Hide formulas'!A18,INDIRECT('Hide formulas'!B18),'Hide formulas'!C18,(INDIRECT('Hide formulas'!D18)),(INDIRECT('Hide formulas'!E18)),(INDIRECT('Hide formulas'!G18)),(INDIRECT('Hide formulas'!H18)),'Hide formulas'!J18,INDIRECT('Hide formulas'!L18),""),"")</f>
        <v/>
      </c>
    </row>
    <row r="19" spans="1:1">
      <c r="A19" s="1" t="str">
        <f ca="1">IF(LEN('Hide formulas'!A19) = 4,_xlfn.CONCAT('Hide formulas'!A19,INDIRECT('Hide formulas'!B19),'Hide formulas'!C19,(INDIRECT('Hide formulas'!D19)),(INDIRECT('Hide formulas'!E19)),(INDIRECT('Hide formulas'!G19)),(INDIRECT('Hide formulas'!H19)),'Hide formulas'!J19,INDIRECT('Hide formulas'!L19),""),"")</f>
        <v/>
      </c>
    </row>
    <row r="20" spans="1:1">
      <c r="A20" s="1" t="str">
        <f ca="1">IF(LEN('Hide formulas'!A20) = 4,_xlfn.CONCAT('Hide formulas'!A20,INDIRECT('Hide formulas'!B20),'Hide formulas'!C20,(INDIRECT('Hide formulas'!D20)),(INDIRECT('Hide formulas'!E20)),(INDIRECT('Hide formulas'!G20)),(INDIRECT('Hide formulas'!H20)),'Hide formulas'!J20,INDIRECT('Hide formulas'!L20),""),"")</f>
        <v/>
      </c>
    </row>
    <row r="21" spans="1:1">
      <c r="A21" s="1" t="str">
        <f ca="1">IF(LEN('Hide formulas'!A21) = 4,_xlfn.CONCAT('Hide formulas'!A21,INDIRECT('Hide formulas'!B21),'Hide formulas'!C21,(INDIRECT('Hide formulas'!D21)),(INDIRECT('Hide formulas'!E21)),(INDIRECT('Hide formulas'!G21)),(INDIRECT('Hide formulas'!H21)),'Hide formulas'!J21,INDIRECT('Hide formulas'!L21),""),"")</f>
        <v/>
      </c>
    </row>
    <row r="22" spans="1:1">
      <c r="A22" s="1" t="str">
        <f ca="1">IF(LEN('Hide formulas'!A22) = 4,_xlfn.CONCAT('Hide formulas'!A22,INDIRECT('Hide formulas'!B22),'Hide formulas'!C22,(INDIRECT('Hide formulas'!D22)),(INDIRECT('Hide formulas'!E22)),(INDIRECT('Hide formulas'!G22)),(INDIRECT('Hide formulas'!H22)),'Hide formulas'!J22,INDIRECT('Hide formulas'!L22),""),"")</f>
        <v/>
      </c>
    </row>
    <row r="23" spans="1:1">
      <c r="A23" s="1" t="str">
        <f ca="1">IF(LEN('Hide formulas'!A23) = 4,_xlfn.CONCAT('Hide formulas'!A23,INDIRECT('Hide formulas'!B23),'Hide formulas'!C23,(INDIRECT('Hide formulas'!D23)),(INDIRECT('Hide formulas'!E23)),(INDIRECT('Hide formulas'!G23)),(INDIRECT('Hide formulas'!H23)),'Hide formulas'!J23,INDIRECT('Hide formulas'!L23),""),"")</f>
        <v/>
      </c>
    </row>
    <row r="24" spans="1:1">
      <c r="A24" s="1" t="str">
        <f ca="1">IF(LEN('Hide formulas'!A24) = 4,_xlfn.CONCAT('Hide formulas'!A24,INDIRECT('Hide formulas'!B24),'Hide formulas'!C24,(INDIRECT('Hide formulas'!D24)),(INDIRECT('Hide formulas'!E24)),(INDIRECT('Hide formulas'!G24)),(INDIRECT('Hide formulas'!H24)),'Hide formulas'!J24,INDIRECT('Hide formulas'!L24),""),"")</f>
        <v/>
      </c>
    </row>
    <row r="25" spans="1:1">
      <c r="A25" s="1" t="str">
        <f ca="1">IF(LEN('Hide formulas'!A25) = 4,_xlfn.CONCAT('Hide formulas'!A25,INDIRECT('Hide formulas'!B25),'Hide formulas'!C25,(INDIRECT('Hide formulas'!D25)),(INDIRECT('Hide formulas'!E25)),(INDIRECT('Hide formulas'!G25)),(INDIRECT('Hide formulas'!H25)),'Hide formulas'!J25,INDIRECT('Hide formulas'!L25),""),"")</f>
        <v/>
      </c>
    </row>
    <row r="26" spans="1:1">
      <c r="A26" s="1" t="str">
        <f ca="1">IF(LEN('Hide formulas'!A26) = 4,_xlfn.CONCAT('Hide formulas'!A26,INDIRECT('Hide formulas'!B26),'Hide formulas'!C26,(INDIRECT('Hide formulas'!D26)),(INDIRECT('Hide formulas'!E26)),(INDIRECT('Hide formulas'!G26)),(INDIRECT('Hide formulas'!H26)),'Hide formulas'!J26,INDIRECT('Hide formulas'!L26),""),"")</f>
        <v/>
      </c>
    </row>
    <row r="27" spans="1:1">
      <c r="A27" s="1" t="str">
        <f ca="1">IF(LEN('Hide formulas'!A27) = 4,_xlfn.CONCAT('Hide formulas'!A27,INDIRECT('Hide formulas'!B27),'Hide formulas'!C27,(INDIRECT('Hide formulas'!D27)),(INDIRECT('Hide formulas'!E27)),(INDIRECT('Hide formulas'!G27)),(INDIRECT('Hide formulas'!H27)),'Hide formulas'!J27,INDIRECT('Hide formulas'!L27),""),"")</f>
        <v/>
      </c>
    </row>
    <row r="28" spans="1:1">
      <c r="A28" s="1" t="str">
        <f ca="1">IF(LEN('Hide formulas'!A28) = 4,_xlfn.CONCAT('Hide formulas'!A28,INDIRECT('Hide formulas'!B28),'Hide formulas'!C28,(INDIRECT('Hide formulas'!D28)),(INDIRECT('Hide formulas'!E28)),(INDIRECT('Hide formulas'!G28)),(INDIRECT('Hide formulas'!H28)),'Hide formulas'!J28,INDIRECT('Hide formulas'!L28),""),"")</f>
        <v/>
      </c>
    </row>
    <row r="29" spans="1:1">
      <c r="A29" s="1" t="str">
        <f ca="1">IF(LEN('Hide formulas'!A29) = 4,_xlfn.CONCAT('Hide formulas'!A29,INDIRECT('Hide formulas'!B29),'Hide formulas'!C29,(INDIRECT('Hide formulas'!D29)),(INDIRECT('Hide formulas'!E29)),(INDIRECT('Hide formulas'!G29)),(INDIRECT('Hide formulas'!H29)),'Hide formulas'!J29,INDIRECT('Hide formulas'!L29),""),"")</f>
        <v/>
      </c>
    </row>
    <row r="30" spans="1:1">
      <c r="A30" s="1" t="str">
        <f ca="1">IF(LEN('Hide formulas'!A30) = 4,_xlfn.CONCAT('Hide formulas'!A30,INDIRECT('Hide formulas'!B30),'Hide formulas'!C30,(INDIRECT('Hide formulas'!D30)),(INDIRECT('Hide formulas'!E30)),(INDIRECT('Hide formulas'!G30)),(INDIRECT('Hide formulas'!H30)),'Hide formulas'!J30,INDIRECT('Hide formulas'!L30),""),"")</f>
        <v/>
      </c>
    </row>
    <row r="31" spans="1:1">
      <c r="A31" s="1" t="str">
        <f ca="1">IF(LEN('Hide formulas'!A31) = 4,_xlfn.CONCAT('Hide formulas'!A31,INDIRECT('Hide formulas'!B31),'Hide formulas'!C31,(INDIRECT('Hide formulas'!D31)),(INDIRECT('Hide formulas'!E31)),(INDIRECT('Hide formulas'!G31)),(INDIRECT('Hide formulas'!H31)),'Hide formulas'!J31,INDIRECT('Hide formulas'!L31),""),"")</f>
        <v/>
      </c>
    </row>
    <row r="32" spans="1:1">
      <c r="A32" s="1" t="str">
        <f ca="1">IF(LEN('Hide formulas'!A32) = 4,_xlfn.CONCAT('Hide formulas'!A32,INDIRECT('Hide formulas'!B32),'Hide formulas'!C32,(INDIRECT('Hide formulas'!D32)),(INDIRECT('Hide formulas'!E32)),(INDIRECT('Hide formulas'!G32)),(INDIRECT('Hide formulas'!H32)),'Hide formulas'!J32,INDIRECT('Hide formulas'!L32),""),"")</f>
        <v/>
      </c>
    </row>
    <row r="33" spans="1:1">
      <c r="A33" s="1" t="str">
        <f ca="1">IF(LEN('Hide formulas'!A33) = 4,_xlfn.CONCAT('Hide formulas'!A33,INDIRECT('Hide formulas'!B33),'Hide formulas'!C33,(INDIRECT('Hide formulas'!D33)),(INDIRECT('Hide formulas'!E33)),(INDIRECT('Hide formulas'!G33)),(INDIRECT('Hide formulas'!H33)),'Hide formulas'!J33,INDIRECT('Hide formulas'!L33),""),"")</f>
        <v/>
      </c>
    </row>
    <row r="34" spans="1:1">
      <c r="A34" s="1" t="str">
        <f ca="1">IF(LEN('Hide formulas'!A34) = 4,_xlfn.CONCAT('Hide formulas'!A34,INDIRECT('Hide formulas'!B34),'Hide formulas'!C34,(INDIRECT('Hide formulas'!D34)),(INDIRECT('Hide formulas'!E34)),(INDIRECT('Hide formulas'!G34)),(INDIRECT('Hide formulas'!H34)),'Hide formulas'!J34,INDIRECT('Hide formulas'!L34),""),"")</f>
        <v/>
      </c>
    </row>
    <row r="35" spans="1:1">
      <c r="A35" s="1" t="str">
        <f ca="1">IF(LEN('Hide formulas'!A35) = 4,_xlfn.CONCAT('Hide formulas'!A35,INDIRECT('Hide formulas'!B35),'Hide formulas'!C35,(INDIRECT('Hide formulas'!D35)),(INDIRECT('Hide formulas'!E35)),(INDIRECT('Hide formulas'!G35)),(INDIRECT('Hide formulas'!H35)),'Hide formulas'!J35,INDIRECT('Hide formulas'!L35),""),"")</f>
        <v/>
      </c>
    </row>
    <row r="36" spans="1:1">
      <c r="A36" s="1" t="str">
        <f ca="1">IF(LEN('Hide formulas'!A36) = 4,_xlfn.CONCAT('Hide formulas'!A36,INDIRECT('Hide formulas'!B36),'Hide formulas'!C36,(INDIRECT('Hide formulas'!D36)),(INDIRECT('Hide formulas'!E36)),(INDIRECT('Hide formulas'!G36)),(INDIRECT('Hide formulas'!H36)),'Hide formulas'!J36,INDIRECT('Hide formulas'!L36),""),"")</f>
        <v/>
      </c>
    </row>
    <row r="37" spans="1:1">
      <c r="A37" s="1" t="str">
        <f ca="1">IF(LEN('Hide formulas'!A37) = 4,_xlfn.CONCAT('Hide formulas'!A37,INDIRECT('Hide formulas'!B37),'Hide formulas'!C37,(INDIRECT('Hide formulas'!D37)),(INDIRECT('Hide formulas'!E37)),(INDIRECT('Hide formulas'!G37)),(INDIRECT('Hide formulas'!H37)),'Hide formulas'!J37,INDIRECT('Hide formulas'!L37),""),"")</f>
        <v/>
      </c>
    </row>
    <row r="38" spans="1:1">
      <c r="A38" s="1" t="str">
        <f ca="1">IF(LEN('Hide formulas'!A38) = 4,_xlfn.CONCAT('Hide formulas'!A38,INDIRECT('Hide formulas'!B38),'Hide formulas'!C38,(INDIRECT('Hide formulas'!D38)),(INDIRECT('Hide formulas'!E38)),(INDIRECT('Hide formulas'!G38)),(INDIRECT('Hide formulas'!H38)),'Hide formulas'!J38,INDIRECT('Hide formulas'!L38),""),"")</f>
        <v/>
      </c>
    </row>
    <row r="39" spans="1:1">
      <c r="A39" s="1" t="str">
        <f ca="1">IF(LEN('Hide formulas'!A39) = 4,_xlfn.CONCAT('Hide formulas'!A39,INDIRECT('Hide formulas'!B39),'Hide formulas'!C39,(INDIRECT('Hide formulas'!D39)),(INDIRECT('Hide formulas'!E39)),(INDIRECT('Hide formulas'!G39)),(INDIRECT('Hide formulas'!H39)),'Hide formulas'!J39,INDIRECT('Hide formulas'!L39),""),"")</f>
        <v/>
      </c>
    </row>
    <row r="40" spans="1:1">
      <c r="A40" s="1" t="str">
        <f ca="1">IF(LEN('Hide formulas'!A40) = 4,_xlfn.CONCAT('Hide formulas'!A40,INDIRECT('Hide formulas'!B40),'Hide formulas'!C40,(INDIRECT('Hide formulas'!D40)),(INDIRECT('Hide formulas'!E40)),(INDIRECT('Hide formulas'!G40)),(INDIRECT('Hide formulas'!H40)),'Hide formulas'!J40,INDIRECT('Hide formulas'!L40),""),"")</f>
        <v/>
      </c>
    </row>
    <row r="41" spans="1:1">
      <c r="A41" s="1" t="str">
        <f ca="1">IF(LEN('Hide formulas'!A41) = 4,_xlfn.CONCAT('Hide formulas'!A41,INDIRECT('Hide formulas'!B41),'Hide formulas'!C41,(INDIRECT('Hide formulas'!D41)),(INDIRECT('Hide formulas'!E41)),(INDIRECT('Hide formulas'!G41)),(INDIRECT('Hide formulas'!H41)),'Hide formulas'!J41,INDIRECT('Hide formulas'!L41),""),"")</f>
        <v/>
      </c>
    </row>
    <row r="42" spans="1:1">
      <c r="A42" s="1" t="str">
        <f ca="1">IF(LEN('Hide formulas'!A42) = 4,_xlfn.CONCAT('Hide formulas'!A42,INDIRECT('Hide formulas'!B42),'Hide formulas'!C42,(INDIRECT('Hide formulas'!D42)),(INDIRECT('Hide formulas'!E42)),(INDIRECT('Hide formulas'!G42)),(INDIRECT('Hide formulas'!H42)),'Hide formulas'!J42,INDIRECT('Hide formulas'!L42),""),"")</f>
        <v/>
      </c>
    </row>
    <row r="43" spans="1:1">
      <c r="A43" s="1" t="str">
        <f ca="1">IF(LEN('Hide formulas'!A43) = 4,_xlfn.CONCAT('Hide formulas'!A43,INDIRECT('Hide formulas'!B43),'Hide formulas'!C43,(INDIRECT('Hide formulas'!D43)),(INDIRECT('Hide formulas'!E43)),(INDIRECT('Hide formulas'!G43)),(INDIRECT('Hide formulas'!H43)),'Hide formulas'!J43,INDIRECT('Hide formulas'!L43),""),"")</f>
        <v/>
      </c>
    </row>
    <row r="44" spans="1:1">
      <c r="A44" s="1" t="str">
        <f ca="1">IF(LEN('Hide formulas'!A44) = 4,_xlfn.CONCAT('Hide formulas'!A44,INDIRECT('Hide formulas'!B44),'Hide formulas'!C44,(INDIRECT('Hide formulas'!D44)),(INDIRECT('Hide formulas'!E44)),(INDIRECT('Hide formulas'!G44)),(INDIRECT('Hide formulas'!H44)),'Hide formulas'!J44,INDIRECT('Hide formulas'!L44),""),"")</f>
        <v/>
      </c>
    </row>
    <row r="45" spans="1:1">
      <c r="A45" s="1" t="str">
        <f ca="1">IF(LEN('Hide formulas'!A45) = 4,_xlfn.CONCAT('Hide formulas'!A45,INDIRECT('Hide formulas'!B45),'Hide formulas'!C45,(INDIRECT('Hide formulas'!D45)),(INDIRECT('Hide formulas'!E45)),(INDIRECT('Hide formulas'!G45)),(INDIRECT('Hide formulas'!H45)),'Hide formulas'!J45,INDIRECT('Hide formulas'!L45),""),"")</f>
        <v/>
      </c>
    </row>
    <row r="46" spans="1:1">
      <c r="A46" s="1" t="str">
        <f ca="1">IF(LEN('Hide formulas'!A46) = 4,_xlfn.CONCAT('Hide formulas'!A46,INDIRECT('Hide formulas'!B46),'Hide formulas'!C46,(INDIRECT('Hide formulas'!D46)),(INDIRECT('Hide formulas'!E46)),(INDIRECT('Hide formulas'!G46)),(INDIRECT('Hide formulas'!H46)),'Hide formulas'!J46,INDIRECT('Hide formulas'!L46),""),"")</f>
        <v/>
      </c>
    </row>
    <row r="47" spans="1:1">
      <c r="A47" s="1" t="str">
        <f ca="1">IF(LEN('Hide formulas'!A47) = 4,_xlfn.CONCAT('Hide formulas'!A47,INDIRECT('Hide formulas'!B47),'Hide formulas'!C47,(INDIRECT('Hide formulas'!D47)),(INDIRECT('Hide formulas'!E47)),(INDIRECT('Hide formulas'!G47)),(INDIRECT('Hide formulas'!H47)),'Hide formulas'!J47,INDIRECT('Hide formulas'!L47),""),"")</f>
        <v/>
      </c>
    </row>
    <row r="48" spans="1:1">
      <c r="A48" s="1" t="str">
        <f ca="1">IF(LEN('Hide formulas'!A48) = 4,_xlfn.CONCAT('Hide formulas'!A48,INDIRECT('Hide formulas'!B48),'Hide formulas'!C48,(INDIRECT('Hide formulas'!D48)),(INDIRECT('Hide formulas'!E48)),(INDIRECT('Hide formulas'!G48)),(INDIRECT('Hide formulas'!H48)),'Hide formulas'!J48,INDIRECT('Hide formulas'!L48),""),"")</f>
        <v/>
      </c>
    </row>
    <row r="49" spans="1:1">
      <c r="A49" s="1" t="str">
        <f ca="1">IF(LEN('Hide formulas'!A49) = 4,_xlfn.CONCAT('Hide formulas'!A49,INDIRECT('Hide formulas'!B49),'Hide formulas'!C49,(INDIRECT('Hide formulas'!D49)),(INDIRECT('Hide formulas'!E49)),(INDIRECT('Hide formulas'!G49)),(INDIRECT('Hide formulas'!H49)),'Hide formulas'!J49,INDIRECT('Hide formulas'!L49),""),"")</f>
        <v/>
      </c>
    </row>
    <row r="50" spans="1:1">
      <c r="A50" s="1" t="str">
        <f ca="1">IF(LEN('Hide formulas'!A50) = 4,_xlfn.CONCAT('Hide formulas'!A50,INDIRECT('Hide formulas'!B50),'Hide formulas'!C50,(INDIRECT('Hide formulas'!D50)),(INDIRECT('Hide formulas'!E50)),(INDIRECT('Hide formulas'!G50)),(INDIRECT('Hide formulas'!H50)),'Hide formulas'!J50,INDIRECT('Hide formulas'!L50),""),"")</f>
        <v/>
      </c>
    </row>
    <row r="51" spans="1:1">
      <c r="A51" s="1" t="str">
        <f ca="1">IF(LEN('Hide formulas'!A51) = 4,_xlfn.CONCAT('Hide formulas'!A51,INDIRECT('Hide formulas'!B51),'Hide formulas'!C51,(INDIRECT('Hide formulas'!D51)),(INDIRECT('Hide formulas'!E51)),(INDIRECT('Hide formulas'!G51)),(INDIRECT('Hide formulas'!H51)),'Hide formulas'!J51,INDIRECT('Hide formulas'!L51),""),"")</f>
        <v/>
      </c>
    </row>
    <row r="52" spans="1:1">
      <c r="A52" s="1" t="str">
        <f ca="1">IF(LEN('Hide formulas'!A52) = 4,_xlfn.CONCAT('Hide formulas'!A52,INDIRECT('Hide formulas'!B52),'Hide formulas'!C52,(INDIRECT('Hide formulas'!D52)),(INDIRECT('Hide formulas'!E52)),(INDIRECT('Hide formulas'!G52)),(INDIRECT('Hide formulas'!H52)),'Hide formulas'!J52,INDIRECT('Hide formulas'!L52),""),"")</f>
        <v/>
      </c>
    </row>
    <row r="53" spans="1:1">
      <c r="A53" s="1" t="str">
        <f ca="1">IF(LEN('Hide formulas'!A53) = 4,_xlfn.CONCAT('Hide formulas'!A53,INDIRECT('Hide formulas'!B53),'Hide formulas'!C53,(INDIRECT('Hide formulas'!D53)),(INDIRECT('Hide formulas'!E53)),(INDIRECT('Hide formulas'!G53)),(INDIRECT('Hide formulas'!H53)),'Hide formulas'!J53,INDIRECT('Hide formulas'!L53),""),"")</f>
        <v/>
      </c>
    </row>
    <row r="54" spans="1:1">
      <c r="A54" s="1" t="str">
        <f ca="1">IF(LEN('Hide formulas'!A54) = 4,_xlfn.CONCAT('Hide formulas'!A54,INDIRECT('Hide formulas'!B54),'Hide formulas'!C54,(INDIRECT('Hide formulas'!D54)),(INDIRECT('Hide formulas'!E54)),(INDIRECT('Hide formulas'!G54)),(INDIRECT('Hide formulas'!H54)),'Hide formulas'!J54,INDIRECT('Hide formulas'!L54),""),"")</f>
        <v/>
      </c>
    </row>
    <row r="55" spans="1:1">
      <c r="A55" s="1" t="str">
        <f ca="1">IF(LEN('Hide formulas'!A55) = 4,_xlfn.CONCAT('Hide formulas'!A55,INDIRECT('Hide formulas'!B55),'Hide formulas'!C55,(INDIRECT('Hide formulas'!D55)),(INDIRECT('Hide formulas'!E55)),(INDIRECT('Hide formulas'!G55)),(INDIRECT('Hide formulas'!H55)),'Hide formulas'!J55,INDIRECT('Hide formulas'!L55),""),"")</f>
        <v/>
      </c>
    </row>
    <row r="56" spans="1:1">
      <c r="A56" s="1" t="str">
        <f ca="1">IF(LEN('Hide formulas'!A56) = 4,_xlfn.CONCAT('Hide formulas'!A56,INDIRECT('Hide formulas'!B56),'Hide formulas'!C56,(INDIRECT('Hide formulas'!D56)),(INDIRECT('Hide formulas'!E56)),(INDIRECT('Hide formulas'!G56)),(INDIRECT('Hide formulas'!H56)),'Hide formulas'!J56,INDIRECT('Hide formulas'!L56),""),"")</f>
        <v/>
      </c>
    </row>
    <row r="57" spans="1:1">
      <c r="A57" s="1" t="str">
        <f ca="1">IF(LEN('Hide formulas'!A57) = 4,_xlfn.CONCAT('Hide formulas'!A57,INDIRECT('Hide formulas'!B57),'Hide formulas'!C57,(INDIRECT('Hide formulas'!D57)),(INDIRECT('Hide formulas'!E57)),(INDIRECT('Hide formulas'!G57)),(INDIRECT('Hide formulas'!H57)),'Hide formulas'!J57,INDIRECT('Hide formulas'!L57),""),"")</f>
        <v/>
      </c>
    </row>
    <row r="58" spans="1:1">
      <c r="A58" s="1" t="str">
        <f ca="1">IF(LEN('Hide formulas'!A58) = 4,_xlfn.CONCAT('Hide formulas'!A58,INDIRECT('Hide formulas'!B58),'Hide formulas'!C58,(INDIRECT('Hide formulas'!D58)),(INDIRECT('Hide formulas'!E58)),(INDIRECT('Hide formulas'!G58)),(INDIRECT('Hide formulas'!H58)),'Hide formulas'!J58,INDIRECT('Hide formulas'!L58),""),"")</f>
        <v/>
      </c>
    </row>
    <row r="59" spans="1:1">
      <c r="A59" s="1" t="str">
        <f ca="1">IF(LEN('Hide formulas'!A59) = 4,_xlfn.CONCAT('Hide formulas'!A59,INDIRECT('Hide formulas'!B59),'Hide formulas'!C59,(INDIRECT('Hide formulas'!D59)),(INDIRECT('Hide formulas'!E59)),(INDIRECT('Hide formulas'!G59)),(INDIRECT('Hide formulas'!H59)),'Hide formulas'!J59,INDIRECT('Hide formulas'!L59),""),"")</f>
        <v/>
      </c>
    </row>
    <row r="60" spans="1:1">
      <c r="A60" s="1" t="str">
        <f ca="1">IF(LEN('Hide formulas'!A60) = 4,_xlfn.CONCAT('Hide formulas'!A60,INDIRECT('Hide formulas'!B60),'Hide formulas'!C60,(INDIRECT('Hide formulas'!D60)),(INDIRECT('Hide formulas'!E60)),(INDIRECT('Hide formulas'!G60)),(INDIRECT('Hide formulas'!H60)),'Hide formulas'!J60,INDIRECT('Hide formulas'!L60),""),"")</f>
        <v/>
      </c>
    </row>
    <row r="61" spans="1:1">
      <c r="A61" s="1" t="str">
        <f ca="1">IF(LEN('Hide formulas'!A61) = 4,_xlfn.CONCAT('Hide formulas'!A61,INDIRECT('Hide formulas'!B61),'Hide formulas'!C61,(INDIRECT('Hide formulas'!D61)),(INDIRECT('Hide formulas'!E61)),(INDIRECT('Hide formulas'!G61)),(INDIRECT('Hide formulas'!H61)),'Hide formulas'!J61,INDIRECT('Hide formulas'!L61),""),"")</f>
        <v/>
      </c>
    </row>
    <row r="62" spans="1:1">
      <c r="A62" s="1" t="str">
        <f ca="1">IF(LEN('Hide formulas'!A62) = 4,_xlfn.CONCAT('Hide formulas'!A62,INDIRECT('Hide formulas'!B62),'Hide formulas'!C62,(INDIRECT('Hide formulas'!D62)),(INDIRECT('Hide formulas'!E62)),(INDIRECT('Hide formulas'!G62)),(INDIRECT('Hide formulas'!H62)),'Hide formulas'!J62,INDIRECT('Hide formulas'!L62),""),"")</f>
        <v/>
      </c>
    </row>
    <row r="63" spans="1:1">
      <c r="A63" s="1" t="str">
        <f ca="1">IF(LEN('Hide formulas'!A63) = 4,_xlfn.CONCAT('Hide formulas'!A63,INDIRECT('Hide formulas'!B63),'Hide formulas'!C63,(INDIRECT('Hide formulas'!D63)),(INDIRECT('Hide formulas'!E63)),(INDIRECT('Hide formulas'!G63)),(INDIRECT('Hide formulas'!H63)),'Hide formulas'!J63,INDIRECT('Hide formulas'!L63),""),"")</f>
        <v/>
      </c>
    </row>
    <row r="64" spans="1:1">
      <c r="A64" s="1" t="str">
        <f ca="1">IF(LEN('Hide formulas'!A64) = 4,_xlfn.CONCAT('Hide formulas'!A64,INDIRECT('Hide formulas'!B64),'Hide formulas'!C64,(INDIRECT('Hide formulas'!D64)),(INDIRECT('Hide formulas'!E64)),(INDIRECT('Hide formulas'!G64)),(INDIRECT('Hide formulas'!H64)),'Hide formulas'!J64,INDIRECT('Hide formulas'!L64),""),"")</f>
        <v/>
      </c>
    </row>
    <row r="65" spans="1:1">
      <c r="A65" s="1" t="str">
        <f ca="1">IF(LEN('Hide formulas'!A65) = 4,_xlfn.CONCAT('Hide formulas'!A65,INDIRECT('Hide formulas'!B65),'Hide formulas'!C65,(INDIRECT('Hide formulas'!D65)),(INDIRECT('Hide formulas'!E65)),(INDIRECT('Hide formulas'!G65)),(INDIRECT('Hide formulas'!H65)),'Hide formulas'!J65,INDIRECT('Hide formulas'!L65),""),"")</f>
        <v/>
      </c>
    </row>
    <row r="66" spans="1:1">
      <c r="A66" s="1" t="str">
        <f ca="1">IF(LEN('Hide formulas'!A66) = 4,_xlfn.CONCAT('Hide formulas'!A66,INDIRECT('Hide formulas'!B66),'Hide formulas'!C66,(INDIRECT('Hide formulas'!D66)),(INDIRECT('Hide formulas'!E66)),(INDIRECT('Hide formulas'!G66)),(INDIRECT('Hide formulas'!H66)),'Hide formulas'!J66,INDIRECT('Hide formulas'!L66),""),"")</f>
        <v/>
      </c>
    </row>
    <row r="67" spans="1:1">
      <c r="A67" s="1" t="str">
        <f ca="1">IF(LEN('Hide formulas'!A67) = 4,_xlfn.CONCAT('Hide formulas'!A67,INDIRECT('Hide formulas'!B67),'Hide formulas'!C67,(INDIRECT('Hide formulas'!D67)),(INDIRECT('Hide formulas'!E67)),(INDIRECT('Hide formulas'!G67)),(INDIRECT('Hide formulas'!H67)),'Hide formulas'!J67,INDIRECT('Hide formulas'!L67),""),"")</f>
        <v/>
      </c>
    </row>
    <row r="68" spans="1:1">
      <c r="A68" s="1" t="str">
        <f ca="1">IF(LEN('Hide formulas'!A68) = 4,_xlfn.CONCAT('Hide formulas'!A68,INDIRECT('Hide formulas'!B68),'Hide formulas'!C68,(INDIRECT('Hide formulas'!D68)),(INDIRECT('Hide formulas'!E68)),(INDIRECT('Hide formulas'!G68)),(INDIRECT('Hide formulas'!H68)),'Hide formulas'!J68,INDIRECT('Hide formulas'!L68),""),"")</f>
        <v/>
      </c>
    </row>
    <row r="69" spans="1:1">
      <c r="A69" s="1" t="str">
        <f ca="1">IF(LEN('Hide formulas'!A69) = 4,_xlfn.CONCAT('Hide formulas'!A69,INDIRECT('Hide formulas'!B69),'Hide formulas'!C69,(INDIRECT('Hide formulas'!D69)),(INDIRECT('Hide formulas'!E69)),(INDIRECT('Hide formulas'!G69)),(INDIRECT('Hide formulas'!H69)),'Hide formulas'!J69,INDIRECT('Hide formulas'!L69),""),"")</f>
        <v/>
      </c>
    </row>
    <row r="70" spans="1:1">
      <c r="A70" s="1" t="str">
        <f ca="1">IF(LEN('Hide formulas'!A70) = 4,_xlfn.CONCAT('Hide formulas'!A70,INDIRECT('Hide formulas'!B70),'Hide formulas'!C70,(INDIRECT('Hide formulas'!D70)),(INDIRECT('Hide formulas'!E70)),(INDIRECT('Hide formulas'!G70)),(INDIRECT('Hide formulas'!H70)),'Hide formulas'!J70,INDIRECT('Hide formulas'!L70),""),"")</f>
        <v/>
      </c>
    </row>
    <row r="71" spans="1:1">
      <c r="A71" s="1" t="str">
        <f ca="1">IF(LEN('Hide formulas'!A71) = 4,_xlfn.CONCAT('Hide formulas'!A71,INDIRECT('Hide formulas'!B71),'Hide formulas'!C71,(INDIRECT('Hide formulas'!D71)),(INDIRECT('Hide formulas'!E71)),(INDIRECT('Hide formulas'!G71)),(INDIRECT('Hide formulas'!H71)),'Hide formulas'!J71,INDIRECT('Hide formulas'!L71),""),"")</f>
        <v/>
      </c>
    </row>
    <row r="72" spans="1:1">
      <c r="A72" s="1" t="str">
        <f ca="1">IF(LEN('Hide formulas'!A72) = 4,_xlfn.CONCAT('Hide formulas'!A72,INDIRECT('Hide formulas'!B72),'Hide formulas'!C72,(INDIRECT('Hide formulas'!D72)),(INDIRECT('Hide formulas'!E72)),(INDIRECT('Hide formulas'!G72)),(INDIRECT('Hide formulas'!H72)),'Hide formulas'!J72,INDIRECT('Hide formulas'!L72),""),"")</f>
        <v/>
      </c>
    </row>
    <row r="73" spans="1:1">
      <c r="A73" s="1" t="str">
        <f ca="1">IF(LEN('Hide formulas'!A73) = 4,_xlfn.CONCAT('Hide formulas'!A73,INDIRECT('Hide formulas'!B73),'Hide formulas'!C73,(INDIRECT('Hide formulas'!D73)),(INDIRECT('Hide formulas'!E73)),(INDIRECT('Hide formulas'!G73)),(INDIRECT('Hide formulas'!H73)),'Hide formulas'!J73,INDIRECT('Hide formulas'!L73),""),"")</f>
        <v/>
      </c>
    </row>
    <row r="74" spans="1:1">
      <c r="A74" s="1" t="str">
        <f ca="1">IF(LEN('Hide formulas'!A74) = 4,_xlfn.CONCAT('Hide formulas'!A74,INDIRECT('Hide formulas'!B74),'Hide formulas'!C74,(INDIRECT('Hide formulas'!D74)),(INDIRECT('Hide formulas'!E74)),(INDIRECT('Hide formulas'!G74)),(INDIRECT('Hide formulas'!H74)),'Hide formulas'!J74,INDIRECT('Hide formulas'!L74),""),"")</f>
        <v/>
      </c>
    </row>
    <row r="75" spans="1:1">
      <c r="A75" s="1" t="str">
        <f ca="1">IF(LEN('Hide formulas'!A75) = 4,_xlfn.CONCAT('Hide formulas'!A75,INDIRECT('Hide formulas'!B75),'Hide formulas'!C75,(INDIRECT('Hide formulas'!D75)),(INDIRECT('Hide formulas'!E75)),(INDIRECT('Hide formulas'!G75)),(INDIRECT('Hide formulas'!H75)),'Hide formulas'!J75,INDIRECT('Hide formulas'!L75),""),"")</f>
        <v/>
      </c>
    </row>
    <row r="76" spans="1:1">
      <c r="A76" s="1" t="str">
        <f ca="1">IF(LEN('Hide formulas'!A76) = 4,_xlfn.CONCAT('Hide formulas'!A76,INDIRECT('Hide formulas'!B76),'Hide formulas'!C76,(INDIRECT('Hide formulas'!D76)),(INDIRECT('Hide formulas'!E76)),(INDIRECT('Hide formulas'!G76)),(INDIRECT('Hide formulas'!H76)),'Hide formulas'!J76,INDIRECT('Hide formulas'!L76),""),"")</f>
        <v/>
      </c>
    </row>
    <row r="77" spans="1:1">
      <c r="A77" s="1" t="str">
        <f ca="1">IF(LEN('Hide formulas'!A77) = 4,_xlfn.CONCAT('Hide formulas'!A77,INDIRECT('Hide formulas'!B77),'Hide formulas'!C77,(INDIRECT('Hide formulas'!D77)),(INDIRECT('Hide formulas'!E77)),(INDIRECT('Hide formulas'!G77)),(INDIRECT('Hide formulas'!H77)),'Hide formulas'!J77,INDIRECT('Hide formulas'!L77),""),"")</f>
        <v/>
      </c>
    </row>
    <row r="78" spans="1:1">
      <c r="A78" s="1" t="str">
        <f ca="1">IF(LEN('Hide formulas'!A78) = 4,_xlfn.CONCAT('Hide formulas'!A78,INDIRECT('Hide formulas'!B78),'Hide formulas'!C78,(INDIRECT('Hide formulas'!D78)),(INDIRECT('Hide formulas'!E78)),(INDIRECT('Hide formulas'!G78)),(INDIRECT('Hide formulas'!H78)),'Hide formulas'!J78,INDIRECT('Hide formulas'!L78),""),"")</f>
        <v/>
      </c>
    </row>
    <row r="79" spans="1:1">
      <c r="A79" s="1" t="str">
        <f ca="1">IF(LEN('Hide formulas'!A79) = 4,_xlfn.CONCAT('Hide formulas'!A79,INDIRECT('Hide formulas'!B79),'Hide formulas'!C79,(INDIRECT('Hide formulas'!D79)),(INDIRECT('Hide formulas'!E79)),(INDIRECT('Hide formulas'!G79)),(INDIRECT('Hide formulas'!H79)),'Hide formulas'!J79,INDIRECT('Hide formulas'!L79),""),"")</f>
        <v/>
      </c>
    </row>
    <row r="80" spans="1:1">
      <c r="A80" s="1" t="str">
        <f ca="1">IF(LEN('Hide formulas'!A80) = 4,_xlfn.CONCAT('Hide formulas'!A80,INDIRECT('Hide formulas'!B80),'Hide formulas'!C80,(INDIRECT('Hide formulas'!D80)),(INDIRECT('Hide formulas'!E80)),(INDIRECT('Hide formulas'!G80)),(INDIRECT('Hide formulas'!H80)),'Hide formulas'!J80,INDIRECT('Hide formulas'!L80),""),"")</f>
        <v/>
      </c>
    </row>
    <row r="81" spans="1:1">
      <c r="A81" s="1" t="str">
        <f ca="1">IF(LEN('Hide formulas'!A81) = 4,_xlfn.CONCAT('Hide formulas'!A81,INDIRECT('Hide formulas'!B81),'Hide formulas'!C81,(INDIRECT('Hide formulas'!D81)),(INDIRECT('Hide formulas'!E81)),(INDIRECT('Hide formulas'!G81)),(INDIRECT('Hide formulas'!H81)),'Hide formulas'!J81,INDIRECT('Hide formulas'!L81),""),"")</f>
        <v/>
      </c>
    </row>
    <row r="82" spans="1:1">
      <c r="A82" s="1" t="str">
        <f ca="1">IF(LEN('Hide formulas'!A82) = 4,_xlfn.CONCAT('Hide formulas'!A82,INDIRECT('Hide formulas'!B82),'Hide formulas'!C82,(INDIRECT('Hide formulas'!D82)),(INDIRECT('Hide formulas'!E82)),(INDIRECT('Hide formulas'!G82)),(INDIRECT('Hide formulas'!H82)),'Hide formulas'!J82,INDIRECT('Hide formulas'!L82),""),"")</f>
        <v/>
      </c>
    </row>
    <row r="83" spans="1:1">
      <c r="A83" s="1" t="str">
        <f ca="1">IF(LEN('Hide formulas'!A83) = 4,_xlfn.CONCAT('Hide formulas'!A83,INDIRECT('Hide formulas'!B83),'Hide formulas'!C83,(INDIRECT('Hide formulas'!D83)),(INDIRECT('Hide formulas'!E83)),(INDIRECT('Hide formulas'!G83)),(INDIRECT('Hide formulas'!H83)),'Hide formulas'!J83,INDIRECT('Hide formulas'!L83),""),"")</f>
        <v/>
      </c>
    </row>
    <row r="84" spans="1:1">
      <c r="A84" s="1" t="str">
        <f ca="1">IF(LEN('Hide formulas'!A84) = 4,_xlfn.CONCAT('Hide formulas'!A84,INDIRECT('Hide formulas'!B84),'Hide formulas'!C84,(INDIRECT('Hide formulas'!D84)),(INDIRECT('Hide formulas'!E84)),(INDIRECT('Hide formulas'!G84)),(INDIRECT('Hide formulas'!H84)),'Hide formulas'!J84,INDIRECT('Hide formulas'!L84),""),"")</f>
        <v/>
      </c>
    </row>
    <row r="85" spans="1:1">
      <c r="A85" s="1" t="str">
        <f ca="1">IF(LEN('Hide formulas'!A85) = 4,_xlfn.CONCAT('Hide formulas'!A85,INDIRECT('Hide formulas'!B85),'Hide formulas'!C85,(INDIRECT('Hide formulas'!D85)),(INDIRECT('Hide formulas'!E85)),(INDIRECT('Hide formulas'!G85)),(INDIRECT('Hide formulas'!H85)),'Hide formulas'!J85,INDIRECT('Hide formulas'!L85),""),"")</f>
        <v/>
      </c>
    </row>
    <row r="86" spans="1:1">
      <c r="A86" s="1" t="str">
        <f ca="1">IF(LEN('Hide formulas'!A86) = 4,_xlfn.CONCAT('Hide formulas'!A86,INDIRECT('Hide formulas'!B86),'Hide formulas'!C86,(INDIRECT('Hide formulas'!D86)),(INDIRECT('Hide formulas'!E86)),(INDIRECT('Hide formulas'!G86)),(INDIRECT('Hide formulas'!H86)),'Hide formulas'!J86,INDIRECT('Hide formulas'!L86),""),"")</f>
        <v/>
      </c>
    </row>
    <row r="87" spans="1:1">
      <c r="A87" s="1" t="str">
        <f ca="1">IF(LEN('Hide formulas'!A87) = 4,_xlfn.CONCAT('Hide formulas'!A87,INDIRECT('Hide formulas'!B87),'Hide formulas'!C87,(INDIRECT('Hide formulas'!D87)),(INDIRECT('Hide formulas'!E87)),(INDIRECT('Hide formulas'!G87)),(INDIRECT('Hide formulas'!H87)),'Hide formulas'!J87,INDIRECT('Hide formulas'!L87),""),"")</f>
        <v/>
      </c>
    </row>
    <row r="88" spans="1:1">
      <c r="A88" s="1" t="str">
        <f ca="1">IF(LEN('Hide formulas'!A88) = 4,_xlfn.CONCAT('Hide formulas'!A88,INDIRECT('Hide formulas'!B88),'Hide formulas'!C88,(INDIRECT('Hide formulas'!D88)),(INDIRECT('Hide formulas'!E88)),(INDIRECT('Hide formulas'!G88)),(INDIRECT('Hide formulas'!H88)),'Hide formulas'!J88,INDIRECT('Hide formulas'!L88),""),"")</f>
        <v/>
      </c>
    </row>
    <row r="89" spans="1:1">
      <c r="A89" s="1" t="str">
        <f ca="1">IF(LEN('Hide formulas'!A89) = 4,_xlfn.CONCAT('Hide formulas'!A89,INDIRECT('Hide formulas'!B89),'Hide formulas'!C89,(INDIRECT('Hide formulas'!D89)),(INDIRECT('Hide formulas'!E89)),(INDIRECT('Hide formulas'!G89)),(INDIRECT('Hide formulas'!H89)),'Hide formulas'!J89,INDIRECT('Hide formulas'!L89),""),"")</f>
        <v/>
      </c>
    </row>
    <row r="90" spans="1:1">
      <c r="A90" s="1" t="str">
        <f ca="1">IF(LEN('Hide formulas'!A90) = 4,_xlfn.CONCAT('Hide formulas'!A90,INDIRECT('Hide formulas'!B90),'Hide formulas'!C90,(INDIRECT('Hide formulas'!D90)),(INDIRECT('Hide formulas'!E90)),(INDIRECT('Hide formulas'!G90)),(INDIRECT('Hide formulas'!H90)),'Hide formulas'!J90,INDIRECT('Hide formulas'!L90),""),"")</f>
        <v/>
      </c>
    </row>
    <row r="91" spans="1:1">
      <c r="A91" s="1" t="str">
        <f ca="1">IF(LEN('Hide formulas'!A91) = 4,_xlfn.CONCAT('Hide formulas'!A91,INDIRECT('Hide formulas'!B91),'Hide formulas'!C91,(INDIRECT('Hide formulas'!D91)),(INDIRECT('Hide formulas'!E91)),(INDIRECT('Hide formulas'!G91)),(INDIRECT('Hide formulas'!H91)),'Hide formulas'!J91,INDIRECT('Hide formulas'!L91),""),"")</f>
        <v/>
      </c>
    </row>
    <row r="92" spans="1:1">
      <c r="A92" s="1" t="str">
        <f ca="1">IF(LEN('Hide formulas'!A92) = 4,_xlfn.CONCAT('Hide formulas'!A92,INDIRECT('Hide formulas'!B92),'Hide formulas'!C92,(INDIRECT('Hide formulas'!D92)),(INDIRECT('Hide formulas'!E92)),(INDIRECT('Hide formulas'!G92)),(INDIRECT('Hide formulas'!H92)),'Hide formulas'!J92,INDIRECT('Hide formulas'!L92),""),"")</f>
        <v/>
      </c>
    </row>
    <row r="93" spans="1:1">
      <c r="A93" s="1" t="str">
        <f ca="1">IF(LEN('Hide formulas'!A93) = 4,_xlfn.CONCAT('Hide formulas'!A93,INDIRECT('Hide formulas'!B93),'Hide formulas'!C93,(INDIRECT('Hide formulas'!D93)),(INDIRECT('Hide formulas'!E93)),(INDIRECT('Hide formulas'!G93)),(INDIRECT('Hide formulas'!H93)),'Hide formulas'!J93,INDIRECT('Hide formulas'!L93),""),"")</f>
        <v/>
      </c>
    </row>
    <row r="94" spans="1:1">
      <c r="A94" s="1" t="str">
        <f ca="1">IF(LEN('Hide formulas'!A94) = 4,_xlfn.CONCAT('Hide formulas'!A94,INDIRECT('Hide formulas'!B94),'Hide formulas'!C94,(INDIRECT('Hide formulas'!D94)),(INDIRECT('Hide formulas'!E94)),(INDIRECT('Hide formulas'!G94)),(INDIRECT('Hide formulas'!H94)),'Hide formulas'!J94,INDIRECT('Hide formulas'!L94),""),"")</f>
        <v/>
      </c>
    </row>
    <row r="95" spans="1:1">
      <c r="A95" s="1" t="str">
        <f ca="1">IF(LEN('Hide formulas'!A95) = 4,_xlfn.CONCAT('Hide formulas'!A95,INDIRECT('Hide formulas'!B95),'Hide formulas'!C95,(INDIRECT('Hide formulas'!D95)),(INDIRECT('Hide formulas'!E95)),(INDIRECT('Hide formulas'!G95)),(INDIRECT('Hide formulas'!H95)),'Hide formulas'!J95,INDIRECT('Hide formulas'!L95),""),"")</f>
        <v/>
      </c>
    </row>
    <row r="96" spans="1:1">
      <c r="A96" s="1" t="str">
        <f ca="1">IF(LEN('Hide formulas'!A96) = 4,_xlfn.CONCAT('Hide formulas'!A96,INDIRECT('Hide formulas'!B96),'Hide formulas'!C96,(INDIRECT('Hide formulas'!D96)),(INDIRECT('Hide formulas'!E96)),(INDIRECT('Hide formulas'!G96)),(INDIRECT('Hide formulas'!H96)),'Hide formulas'!J96,INDIRECT('Hide formulas'!L96),""),"")</f>
        <v/>
      </c>
    </row>
    <row r="97" spans="1:1">
      <c r="A97" s="1" t="str">
        <f ca="1">IF(LEN('Hide formulas'!A97) = 4,_xlfn.CONCAT('Hide formulas'!A97,INDIRECT('Hide formulas'!B97),'Hide formulas'!C97,(INDIRECT('Hide formulas'!D97)),(INDIRECT('Hide formulas'!E97)),(INDIRECT('Hide formulas'!G97)),(INDIRECT('Hide formulas'!H97)),'Hide formulas'!J97,INDIRECT('Hide formulas'!L97),""),"")</f>
        <v/>
      </c>
    </row>
    <row r="98" spans="1:1">
      <c r="A98" s="1" t="str">
        <f ca="1">IF(LEN('Hide formulas'!A98) = 4,_xlfn.CONCAT('Hide formulas'!A98,INDIRECT('Hide formulas'!B98),'Hide formulas'!C98,(INDIRECT('Hide formulas'!D98)),(INDIRECT('Hide formulas'!E98)),(INDIRECT('Hide formulas'!G98)),(INDIRECT('Hide formulas'!H98)),'Hide formulas'!J98,INDIRECT('Hide formulas'!L98),""),"")</f>
        <v/>
      </c>
    </row>
    <row r="99" spans="1:1">
      <c r="A99" s="1" t="str">
        <f ca="1">IF(LEN('Hide formulas'!A99) = 4,_xlfn.CONCAT('Hide formulas'!A99,INDIRECT('Hide formulas'!B99),'Hide formulas'!C99,(INDIRECT('Hide formulas'!D99)),(INDIRECT('Hide formulas'!E99)),(INDIRECT('Hide formulas'!G99)),(INDIRECT('Hide formulas'!H99)),'Hide formulas'!J99,INDIRECT('Hide formulas'!L99),""),"")</f>
        <v/>
      </c>
    </row>
    <row r="100" spans="1:1">
      <c r="A100" s="1" t="str">
        <f ca="1">IF(LEN('Hide formulas'!A100) = 4,_xlfn.CONCAT('Hide formulas'!A100,INDIRECT('Hide formulas'!B100),'Hide formulas'!C100,(INDIRECT('Hide formulas'!D100)),(INDIRECT('Hide formulas'!E100)),(INDIRECT('Hide formulas'!G100)),(INDIRECT('Hide formulas'!H100)),'Hide formulas'!J100,INDIRECT('Hide formulas'!L100),""),"")</f>
        <v/>
      </c>
    </row>
    <row r="101" spans="1:1">
      <c r="A101" s="1" t="str">
        <f ca="1">IF(LEN('Hide formulas'!A101) = 4,_xlfn.CONCAT('Hide formulas'!A101,INDIRECT('Hide formulas'!B101),'Hide formulas'!C101,(INDIRECT('Hide formulas'!D101)),(INDIRECT('Hide formulas'!E101)),(INDIRECT('Hide formulas'!G101)),(INDIRECT('Hide formulas'!H101)),'Hide formulas'!J101,INDIRECT('Hide formulas'!L101),""),"")</f>
        <v/>
      </c>
    </row>
    <row r="102" spans="1:1">
      <c r="A102" s="1" t="str">
        <f ca="1">IF(LEN('Hide formulas'!A102) = 4,_xlfn.CONCAT('Hide formulas'!A102,INDIRECT('Hide formulas'!B102),'Hide formulas'!C102,(INDIRECT('Hide formulas'!D102)),(INDIRECT('Hide formulas'!E102)),(INDIRECT('Hide formulas'!G102)),(INDIRECT('Hide formulas'!H102)),'Hide formulas'!J102,INDIRECT('Hide formulas'!L102),""),"")</f>
        <v/>
      </c>
    </row>
    <row r="103" spans="1:1">
      <c r="A103" s="1" t="str">
        <f ca="1">IF(LEN('Hide formulas'!A103) = 4,_xlfn.CONCAT('Hide formulas'!A103,INDIRECT('Hide formulas'!B103),'Hide formulas'!C103,(INDIRECT('Hide formulas'!D103)),(INDIRECT('Hide formulas'!E103)),(INDIRECT('Hide formulas'!G103)),(INDIRECT('Hide formulas'!H103)),'Hide formulas'!J103,INDIRECT('Hide formulas'!L103),""),"")</f>
        <v/>
      </c>
    </row>
    <row r="104" spans="1:1">
      <c r="A104" s="1" t="str">
        <f ca="1">IF(LEN('Hide formulas'!A104) = 4,_xlfn.CONCAT('Hide formulas'!A104,INDIRECT('Hide formulas'!B104),'Hide formulas'!C104,(INDIRECT('Hide formulas'!D104)),(INDIRECT('Hide formulas'!E104)),(INDIRECT('Hide formulas'!G104)),(INDIRECT('Hide formulas'!H104)),'Hide formulas'!J104,INDIRECT('Hide formulas'!L104),""),"")</f>
        <v/>
      </c>
    </row>
    <row r="105" spans="1:1">
      <c r="A105" s="1" t="str">
        <f ca="1">IF(LEN('Hide formulas'!A105) = 4,_xlfn.CONCAT('Hide formulas'!A105,INDIRECT('Hide formulas'!B105),'Hide formulas'!C105,(INDIRECT('Hide formulas'!D105)),(INDIRECT('Hide formulas'!E105)),(INDIRECT('Hide formulas'!G105)),(INDIRECT('Hide formulas'!H105)),'Hide formulas'!J105,INDIRECT('Hide formulas'!L105),""),"")</f>
        <v/>
      </c>
    </row>
    <row r="106" spans="1:1">
      <c r="A106" s="1" t="str">
        <f ca="1">IF(LEN('Hide formulas'!A106) = 4,_xlfn.CONCAT('Hide formulas'!A106,INDIRECT('Hide formulas'!B106),'Hide formulas'!C106,(INDIRECT('Hide formulas'!D106)),(INDIRECT('Hide formulas'!E106)),(INDIRECT('Hide formulas'!G106)),(INDIRECT('Hide formulas'!H106)),'Hide formulas'!J106,INDIRECT('Hide formulas'!L106),""),"")</f>
        <v/>
      </c>
    </row>
    <row r="107" spans="1:1">
      <c r="A107" s="1" t="str">
        <f ca="1">IF(LEN('Hide formulas'!A107) = 4,_xlfn.CONCAT('Hide formulas'!A107,INDIRECT('Hide formulas'!B107),'Hide formulas'!C107,(INDIRECT('Hide formulas'!D107)),(INDIRECT('Hide formulas'!E107)),(INDIRECT('Hide formulas'!G107)),(INDIRECT('Hide formulas'!H107)),'Hide formulas'!J107,INDIRECT('Hide formulas'!L107),""),"")</f>
        <v/>
      </c>
    </row>
    <row r="108" spans="1:1">
      <c r="A108" s="1" t="str">
        <f ca="1">IF(LEN('Hide formulas'!A108) = 4,_xlfn.CONCAT('Hide formulas'!A108,INDIRECT('Hide formulas'!B108),'Hide formulas'!C108,(INDIRECT('Hide formulas'!D108)),(INDIRECT('Hide formulas'!E108)),(INDIRECT('Hide formulas'!G108)),(INDIRECT('Hide formulas'!H108)),'Hide formulas'!J108,INDIRECT('Hide formulas'!L108),""),"")</f>
        <v/>
      </c>
    </row>
    <row r="109" spans="1:1">
      <c r="A109" s="1" t="str">
        <f ca="1">IF(LEN('Hide formulas'!A109) = 4,_xlfn.CONCAT('Hide formulas'!A109,INDIRECT('Hide formulas'!B109),'Hide formulas'!C109,(INDIRECT('Hide formulas'!D109)),(INDIRECT('Hide formulas'!E109)),(INDIRECT('Hide formulas'!G109)),(INDIRECT('Hide formulas'!H109)),'Hide formulas'!J109,INDIRECT('Hide formulas'!L109),""),"")</f>
        <v/>
      </c>
    </row>
    <row r="110" spans="1:1">
      <c r="A110" s="1" t="str">
        <f ca="1">IF(LEN('Hide formulas'!A110) = 4,_xlfn.CONCAT('Hide formulas'!A110,INDIRECT('Hide formulas'!B110),'Hide formulas'!C110,(INDIRECT('Hide formulas'!D110)),(INDIRECT('Hide formulas'!E110)),(INDIRECT('Hide formulas'!G110)),(INDIRECT('Hide formulas'!H110)),'Hide formulas'!J110,INDIRECT('Hide formulas'!L110),""),"")</f>
        <v/>
      </c>
    </row>
    <row r="111" spans="1:1">
      <c r="A111" s="1" t="str">
        <f ca="1">IF(LEN('Hide formulas'!A111) = 4,_xlfn.CONCAT('Hide formulas'!A111,INDIRECT('Hide formulas'!B111),'Hide formulas'!C111,(INDIRECT('Hide formulas'!D111)),(INDIRECT('Hide formulas'!E111)),(INDIRECT('Hide formulas'!G111)),(INDIRECT('Hide formulas'!H111)),'Hide formulas'!J111,INDIRECT('Hide formulas'!L111),""),"")</f>
        <v/>
      </c>
    </row>
    <row r="112" spans="1:1">
      <c r="A112" s="1" t="str">
        <f ca="1">IF(LEN('Hide formulas'!A112) = 4,_xlfn.CONCAT('Hide formulas'!A112,INDIRECT('Hide formulas'!B112),'Hide formulas'!C112,(INDIRECT('Hide formulas'!D112)),(INDIRECT('Hide formulas'!E112)),(INDIRECT('Hide formulas'!G112)),(INDIRECT('Hide formulas'!H112)),'Hide formulas'!J112,INDIRECT('Hide formulas'!L112),""),"")</f>
        <v/>
      </c>
    </row>
    <row r="113" spans="1:1">
      <c r="A113" s="1" t="str">
        <f ca="1">IF(LEN('Hide formulas'!A113) = 4,_xlfn.CONCAT('Hide formulas'!A113,INDIRECT('Hide formulas'!B113),'Hide formulas'!C113,(INDIRECT('Hide formulas'!D113)),(INDIRECT('Hide formulas'!E113)),(INDIRECT('Hide formulas'!G113)),(INDIRECT('Hide formulas'!H113)),'Hide formulas'!J113,INDIRECT('Hide formulas'!L113),""),"")</f>
        <v/>
      </c>
    </row>
    <row r="114" spans="1:1">
      <c r="A114" s="1" t="str">
        <f ca="1">IF(LEN('Hide formulas'!A114) = 4,_xlfn.CONCAT('Hide formulas'!A114,INDIRECT('Hide formulas'!B114),'Hide formulas'!C114,(INDIRECT('Hide formulas'!D114)),(INDIRECT('Hide formulas'!E114)),(INDIRECT('Hide formulas'!G114)),(INDIRECT('Hide formulas'!H114)),'Hide formulas'!J114,INDIRECT('Hide formulas'!L114),""),"")</f>
        <v/>
      </c>
    </row>
    <row r="115" spans="1:1">
      <c r="A115" s="1" t="str">
        <f ca="1">IF(LEN('Hide formulas'!A115) = 4,_xlfn.CONCAT('Hide formulas'!A115,INDIRECT('Hide formulas'!B115),'Hide formulas'!C115,(INDIRECT('Hide formulas'!D115)),(INDIRECT('Hide formulas'!E115)),(INDIRECT('Hide formulas'!G115)),(INDIRECT('Hide formulas'!H115)),'Hide formulas'!J115,INDIRECT('Hide formulas'!L115),""),"")</f>
        <v/>
      </c>
    </row>
    <row r="116" spans="1:1">
      <c r="A116" s="1" t="str">
        <f ca="1">IF(LEN('Hide formulas'!A116) = 4,_xlfn.CONCAT('Hide formulas'!A116,INDIRECT('Hide formulas'!B116),'Hide formulas'!C116,(INDIRECT('Hide formulas'!D116)),(INDIRECT('Hide formulas'!E116)),(INDIRECT('Hide formulas'!G116)),(INDIRECT('Hide formulas'!H116)),'Hide formulas'!J116,INDIRECT('Hide formulas'!L116),""),"")</f>
        <v/>
      </c>
    </row>
    <row r="117" spans="1:1">
      <c r="A117" s="1" t="str">
        <f ca="1">IF(LEN('Hide formulas'!A117) = 4,_xlfn.CONCAT('Hide formulas'!A117,INDIRECT('Hide formulas'!B117),'Hide formulas'!C117,(INDIRECT('Hide formulas'!D117)),(INDIRECT('Hide formulas'!E117)),(INDIRECT('Hide formulas'!G117)),(INDIRECT('Hide formulas'!H117)),'Hide formulas'!J117,INDIRECT('Hide formulas'!L117),""),"")</f>
        <v/>
      </c>
    </row>
    <row r="118" spans="1:1">
      <c r="A118" s="1" t="str">
        <f ca="1">IF(LEN('Hide formulas'!A118) = 4,_xlfn.CONCAT('Hide formulas'!A118,INDIRECT('Hide formulas'!B118),'Hide formulas'!C118,(INDIRECT('Hide formulas'!D118)),(INDIRECT('Hide formulas'!E118)),(INDIRECT('Hide formulas'!G118)),(INDIRECT('Hide formulas'!H118)),'Hide formulas'!J118,INDIRECT('Hide formulas'!L118),""),"")</f>
        <v/>
      </c>
    </row>
    <row r="119" spans="1:1">
      <c r="A119" s="1" t="str">
        <f ca="1">IF(LEN('Hide formulas'!A119) = 4,_xlfn.CONCAT('Hide formulas'!A119,INDIRECT('Hide formulas'!B119),'Hide formulas'!C119,(INDIRECT('Hide formulas'!D119)),(INDIRECT('Hide formulas'!E119)),(INDIRECT('Hide formulas'!G119)),(INDIRECT('Hide formulas'!H119)),'Hide formulas'!J119,INDIRECT('Hide formulas'!L119),""),"")</f>
        <v/>
      </c>
    </row>
    <row r="120" spans="1:1">
      <c r="A120" s="1" t="str">
        <f ca="1">IF(LEN('Hide formulas'!A120) = 4,_xlfn.CONCAT('Hide formulas'!A120,INDIRECT('Hide formulas'!B120),'Hide formulas'!C120,(INDIRECT('Hide formulas'!D120)),(INDIRECT('Hide formulas'!E120)),(INDIRECT('Hide formulas'!G120)),(INDIRECT('Hide formulas'!H120)),'Hide formulas'!J120,INDIRECT('Hide formulas'!L120),""),"")</f>
        <v/>
      </c>
    </row>
    <row r="121" spans="1:1">
      <c r="A121" s="1" t="str">
        <f ca="1">IF(LEN('Hide formulas'!A121) = 4,_xlfn.CONCAT('Hide formulas'!A121,INDIRECT('Hide formulas'!B121),'Hide formulas'!C121,(INDIRECT('Hide formulas'!D121)),(INDIRECT('Hide formulas'!E121)),(INDIRECT('Hide formulas'!G121)),(INDIRECT('Hide formulas'!H121)),'Hide formulas'!J121,INDIRECT('Hide formulas'!L121),""),"")</f>
        <v/>
      </c>
    </row>
    <row r="122" spans="1:1">
      <c r="A122" s="1" t="str">
        <f ca="1">IF(LEN('Hide formulas'!A122) = 4,_xlfn.CONCAT('Hide formulas'!A122,INDIRECT('Hide formulas'!B122),'Hide formulas'!C122,(INDIRECT('Hide formulas'!D122)),(INDIRECT('Hide formulas'!E122)),(INDIRECT('Hide formulas'!G122)),(INDIRECT('Hide formulas'!H122)),'Hide formulas'!J122,INDIRECT('Hide formulas'!L122),""),"")</f>
        <v/>
      </c>
    </row>
    <row r="123" spans="1:1">
      <c r="A123" s="1" t="str">
        <f ca="1">IF(LEN('Hide formulas'!A123) = 4,_xlfn.CONCAT('Hide formulas'!A123,INDIRECT('Hide formulas'!B123),'Hide formulas'!C123,(INDIRECT('Hide formulas'!D123)),(INDIRECT('Hide formulas'!E123)),(INDIRECT('Hide formulas'!G123)),(INDIRECT('Hide formulas'!H123)),'Hide formulas'!J123,INDIRECT('Hide formulas'!L123),""),"")</f>
        <v/>
      </c>
    </row>
    <row r="124" spans="1:1">
      <c r="A124" s="1" t="str">
        <f ca="1">IF(LEN('Hide formulas'!A124) = 4,_xlfn.CONCAT('Hide formulas'!A124,INDIRECT('Hide formulas'!B124),'Hide formulas'!C124,(INDIRECT('Hide formulas'!D124)),(INDIRECT('Hide formulas'!E124)),(INDIRECT('Hide formulas'!G124)),(INDIRECT('Hide formulas'!H124)),'Hide formulas'!J124,INDIRECT('Hide formulas'!L124),""),"")</f>
        <v/>
      </c>
    </row>
    <row r="125" spans="1:1">
      <c r="A125" s="1" t="str">
        <f ca="1">IF(LEN('Hide formulas'!A125) = 4,_xlfn.CONCAT('Hide formulas'!A125,INDIRECT('Hide formulas'!B125),'Hide formulas'!C125,(INDIRECT('Hide formulas'!D125)),(INDIRECT('Hide formulas'!E125)),(INDIRECT('Hide formulas'!G125)),(INDIRECT('Hide formulas'!H125)),'Hide formulas'!J125,INDIRECT('Hide formulas'!L125),""),"")</f>
        <v/>
      </c>
    </row>
    <row r="126" spans="1:1">
      <c r="A126" s="1" t="str">
        <f ca="1">IF(LEN('Hide formulas'!A126) = 4,_xlfn.CONCAT('Hide formulas'!A126,INDIRECT('Hide formulas'!B126),'Hide formulas'!C126,(INDIRECT('Hide formulas'!D126)),(INDIRECT('Hide formulas'!E126)),(INDIRECT('Hide formulas'!G126)),(INDIRECT('Hide formulas'!H126)),'Hide formulas'!J126,INDIRECT('Hide formulas'!L126),""),"")</f>
        <v/>
      </c>
    </row>
    <row r="127" spans="1:1">
      <c r="A127" s="1" t="str">
        <f ca="1">IF(LEN('Hide formulas'!A127) = 4,_xlfn.CONCAT('Hide formulas'!A127,INDIRECT('Hide formulas'!B127),'Hide formulas'!C127,(INDIRECT('Hide formulas'!D127)),(INDIRECT('Hide formulas'!E127)),(INDIRECT('Hide formulas'!G127)),(INDIRECT('Hide formulas'!H127)),'Hide formulas'!J127,INDIRECT('Hide formulas'!L127),""),"")</f>
        <v/>
      </c>
    </row>
    <row r="128" spans="1:1">
      <c r="A128" s="1" t="str">
        <f ca="1">IF(LEN('Hide formulas'!A128) = 4,_xlfn.CONCAT('Hide formulas'!A128,INDIRECT('Hide formulas'!B128),'Hide formulas'!C128,(INDIRECT('Hide formulas'!D128)),(INDIRECT('Hide formulas'!E128)),(INDIRECT('Hide formulas'!G128)),(INDIRECT('Hide formulas'!H128)),'Hide formulas'!J128,INDIRECT('Hide formulas'!L128),""),"")</f>
        <v/>
      </c>
    </row>
    <row r="129" spans="1:1">
      <c r="A129" s="1" t="str">
        <f ca="1">IF(LEN('Hide formulas'!A129) = 4,_xlfn.CONCAT('Hide formulas'!A129,INDIRECT('Hide formulas'!B129),'Hide formulas'!C129,(INDIRECT('Hide formulas'!D129)),(INDIRECT('Hide formulas'!E129)),(INDIRECT('Hide formulas'!G129)),(INDIRECT('Hide formulas'!H129)),'Hide formulas'!J129,INDIRECT('Hide formulas'!L129),""),"")</f>
        <v/>
      </c>
    </row>
    <row r="130" spans="1:1">
      <c r="A130" s="1" t="str">
        <f ca="1">IF(LEN('Hide formulas'!A130) = 4,_xlfn.CONCAT('Hide formulas'!A130,INDIRECT('Hide formulas'!B130),'Hide formulas'!C130,(INDIRECT('Hide formulas'!D130)),(INDIRECT('Hide formulas'!E130)),(INDIRECT('Hide formulas'!G130)),(INDIRECT('Hide formulas'!H130)),'Hide formulas'!J130,INDIRECT('Hide formulas'!L130),""),"")</f>
        <v/>
      </c>
    </row>
    <row r="131" spans="1:1">
      <c r="A131" s="1" t="str">
        <f ca="1">IF(LEN('Hide formulas'!A131) = 4,_xlfn.CONCAT('Hide formulas'!A131,INDIRECT('Hide formulas'!B131),'Hide formulas'!C131,(INDIRECT('Hide formulas'!D131)),(INDIRECT('Hide formulas'!E131)),(INDIRECT('Hide formulas'!G131)),(INDIRECT('Hide formulas'!H131)),'Hide formulas'!J131,INDIRECT('Hide formulas'!L131),""),"")</f>
        <v/>
      </c>
    </row>
    <row r="132" spans="1:1">
      <c r="A132" s="1" t="str">
        <f ca="1">IF(LEN('Hide formulas'!A132) = 4,_xlfn.CONCAT('Hide formulas'!A132,INDIRECT('Hide formulas'!B132),'Hide formulas'!C132,(INDIRECT('Hide formulas'!D132)),(INDIRECT('Hide formulas'!E132)),(INDIRECT('Hide formulas'!G132)),(INDIRECT('Hide formulas'!H132)),'Hide formulas'!J132,INDIRECT('Hide formulas'!L132),""),"")</f>
        <v/>
      </c>
    </row>
    <row r="133" spans="1:1">
      <c r="A133" s="1" t="str">
        <f ca="1">IF(LEN('Hide formulas'!A133) = 4,_xlfn.CONCAT('Hide formulas'!A133,INDIRECT('Hide formulas'!B133),'Hide formulas'!C133,(INDIRECT('Hide formulas'!D133)),(INDIRECT('Hide formulas'!E133)),(INDIRECT('Hide formulas'!G133)),(INDIRECT('Hide formulas'!H133)),'Hide formulas'!J133,INDIRECT('Hide formulas'!L133),""),"")</f>
        <v/>
      </c>
    </row>
    <row r="134" spans="1:1">
      <c r="A134" s="1" t="str">
        <f ca="1">IF(LEN('Hide formulas'!A134) = 4,_xlfn.CONCAT('Hide formulas'!A134,INDIRECT('Hide formulas'!B134),'Hide formulas'!C134,(INDIRECT('Hide formulas'!D134)),(INDIRECT('Hide formulas'!E134)),(INDIRECT('Hide formulas'!G134)),(INDIRECT('Hide formulas'!H134)),'Hide formulas'!J134,INDIRECT('Hide formulas'!L134),""),"")</f>
        <v/>
      </c>
    </row>
    <row r="135" spans="1:1">
      <c r="A135" s="1" t="str">
        <f ca="1">IF(LEN('Hide formulas'!A135) = 4,_xlfn.CONCAT('Hide formulas'!A135,INDIRECT('Hide formulas'!B135),'Hide formulas'!C135,(INDIRECT('Hide formulas'!D135)),(INDIRECT('Hide formulas'!E135)),(INDIRECT('Hide formulas'!G135)),(INDIRECT('Hide formulas'!H135)),'Hide formulas'!J135,INDIRECT('Hide formulas'!L135),""),"")</f>
        <v/>
      </c>
    </row>
    <row r="136" spans="1:1">
      <c r="A136" s="1" t="str">
        <f ca="1">IF(LEN('Hide formulas'!A136) = 4,_xlfn.CONCAT('Hide formulas'!A136,INDIRECT('Hide formulas'!B136),'Hide formulas'!C136,(INDIRECT('Hide formulas'!D136)),(INDIRECT('Hide formulas'!E136)),(INDIRECT('Hide formulas'!G136)),(INDIRECT('Hide formulas'!H136)),'Hide formulas'!J136,INDIRECT('Hide formulas'!L136),""),"")</f>
        <v/>
      </c>
    </row>
    <row r="137" spans="1:1">
      <c r="A137" s="1" t="str">
        <f ca="1">IF(LEN('Hide formulas'!A137) = 4,_xlfn.CONCAT('Hide formulas'!A137,INDIRECT('Hide formulas'!B137),'Hide formulas'!C137,(INDIRECT('Hide formulas'!D137)),(INDIRECT('Hide formulas'!E137)),(INDIRECT('Hide formulas'!G137)),(INDIRECT('Hide formulas'!H137)),'Hide formulas'!J137,INDIRECT('Hide formulas'!L137),""),"")</f>
        <v/>
      </c>
    </row>
    <row r="138" spans="1:1">
      <c r="A138" s="1" t="str">
        <f ca="1">IF(LEN('Hide formulas'!A138) = 4,_xlfn.CONCAT('Hide formulas'!A138,INDIRECT('Hide formulas'!B138),'Hide formulas'!C138,(INDIRECT('Hide formulas'!D138)),(INDIRECT('Hide formulas'!E138)),(INDIRECT('Hide formulas'!G138)),(INDIRECT('Hide formulas'!H138)),'Hide formulas'!J138,INDIRECT('Hide formulas'!L138),""),"")</f>
        <v/>
      </c>
    </row>
    <row r="139" spans="1:1">
      <c r="A139" s="1" t="str">
        <f ca="1">IF(LEN('Hide formulas'!A139) = 4,_xlfn.CONCAT('Hide formulas'!A139,INDIRECT('Hide formulas'!B139),'Hide formulas'!C139,(INDIRECT('Hide formulas'!D139)),(INDIRECT('Hide formulas'!E139)),(INDIRECT('Hide formulas'!G139)),(INDIRECT('Hide formulas'!H139)),'Hide formulas'!J139,INDIRECT('Hide formulas'!L139),""),"")</f>
        <v/>
      </c>
    </row>
    <row r="140" spans="1:1">
      <c r="A140" s="1" t="str">
        <f ca="1">IF(LEN('Hide formulas'!A140) = 4,_xlfn.CONCAT('Hide formulas'!A140,INDIRECT('Hide formulas'!B140),'Hide formulas'!C140,(INDIRECT('Hide formulas'!D140)),(INDIRECT('Hide formulas'!E140)),(INDIRECT('Hide formulas'!G140)),(INDIRECT('Hide formulas'!H140)),'Hide formulas'!J140,INDIRECT('Hide formulas'!L140),""),"")</f>
        <v/>
      </c>
    </row>
    <row r="141" spans="1:1">
      <c r="A141" s="1" t="str">
        <f ca="1">IF(LEN('Hide formulas'!A141) = 4,_xlfn.CONCAT('Hide formulas'!A141,INDIRECT('Hide formulas'!B141),'Hide formulas'!C141,(INDIRECT('Hide formulas'!D141)),(INDIRECT('Hide formulas'!E141)),(INDIRECT('Hide formulas'!G141)),(INDIRECT('Hide formulas'!H141)),'Hide formulas'!J141,INDIRECT('Hide formulas'!L141),""),"")</f>
        <v/>
      </c>
    </row>
    <row r="142" spans="1:1">
      <c r="A142" s="1" t="str">
        <f ca="1">IF(LEN('Hide formulas'!A142) = 4,_xlfn.CONCAT('Hide formulas'!A142,INDIRECT('Hide formulas'!B142),'Hide formulas'!C142,(INDIRECT('Hide formulas'!D142)),(INDIRECT('Hide formulas'!E142)),(INDIRECT('Hide formulas'!G142)),(INDIRECT('Hide formulas'!H142)),'Hide formulas'!J142,INDIRECT('Hide formulas'!L142),""),"")</f>
        <v/>
      </c>
    </row>
    <row r="143" spans="1:1">
      <c r="A143" s="1" t="str">
        <f ca="1">IF(LEN('Hide formulas'!A143) = 4,_xlfn.CONCAT('Hide formulas'!A143,INDIRECT('Hide formulas'!B143),'Hide formulas'!C143,(INDIRECT('Hide formulas'!D143)),(INDIRECT('Hide formulas'!E143)),(INDIRECT('Hide formulas'!G143)),(INDIRECT('Hide formulas'!H143)),'Hide formulas'!J143,INDIRECT('Hide formulas'!L143),""),"")</f>
        <v/>
      </c>
    </row>
    <row r="144" spans="1:1">
      <c r="A144" s="1" t="str">
        <f ca="1">IF(LEN('Hide formulas'!A144) = 4,_xlfn.CONCAT('Hide formulas'!A144,INDIRECT('Hide formulas'!B144),'Hide formulas'!C144,(INDIRECT('Hide formulas'!D144)),(INDIRECT('Hide formulas'!E144)),(INDIRECT('Hide formulas'!G144)),(INDIRECT('Hide formulas'!H144)),'Hide formulas'!J144,INDIRECT('Hide formulas'!L144),""),"")</f>
        <v/>
      </c>
    </row>
    <row r="145" spans="1:1">
      <c r="A145" s="1" t="str">
        <f ca="1">IF(LEN('Hide formulas'!A145) = 4,_xlfn.CONCAT('Hide formulas'!A145,INDIRECT('Hide formulas'!B145),'Hide formulas'!C145,(INDIRECT('Hide formulas'!D145)),(INDIRECT('Hide formulas'!E145)),(INDIRECT('Hide formulas'!G145)),(INDIRECT('Hide formulas'!H145)),'Hide formulas'!J145,INDIRECT('Hide formulas'!L145),""),"")</f>
        <v/>
      </c>
    </row>
    <row r="146" spans="1:1">
      <c r="A146" s="1" t="str">
        <f ca="1">IF(LEN('Hide formulas'!A146) = 4,_xlfn.CONCAT('Hide formulas'!A146,INDIRECT('Hide formulas'!B146),'Hide formulas'!C146,(INDIRECT('Hide formulas'!D146)),(INDIRECT('Hide formulas'!E146)),(INDIRECT('Hide formulas'!G146)),(INDIRECT('Hide formulas'!H146)),'Hide formulas'!J146,INDIRECT('Hide formulas'!L146),""),"")</f>
        <v/>
      </c>
    </row>
    <row r="147" spans="1:1">
      <c r="A147" s="1" t="str">
        <f ca="1">IF(LEN('Hide formulas'!A147) = 4,_xlfn.CONCAT('Hide formulas'!A147,INDIRECT('Hide formulas'!B147),'Hide formulas'!C147,(INDIRECT('Hide formulas'!D147)),(INDIRECT('Hide formulas'!E147)),(INDIRECT('Hide formulas'!G147)),(INDIRECT('Hide formulas'!H147)),'Hide formulas'!J147,INDIRECT('Hide formulas'!L147),""),"")</f>
        <v/>
      </c>
    </row>
    <row r="148" spans="1:1">
      <c r="A148" s="1" t="str">
        <f ca="1">IF(LEN('Hide formulas'!A148) = 4,_xlfn.CONCAT('Hide formulas'!A148,INDIRECT('Hide formulas'!B148),'Hide formulas'!C148,(INDIRECT('Hide formulas'!D148)),(INDIRECT('Hide formulas'!E148)),(INDIRECT('Hide formulas'!G148)),(INDIRECT('Hide formulas'!H148)),'Hide formulas'!J148,INDIRECT('Hide formulas'!L148),""),"")</f>
        <v/>
      </c>
    </row>
    <row r="149" spans="1:1">
      <c r="A149" s="1" t="str">
        <f ca="1">IF(LEN('Hide formulas'!A149) = 4,_xlfn.CONCAT('Hide formulas'!A149,INDIRECT('Hide formulas'!B149),'Hide formulas'!C149,(INDIRECT('Hide formulas'!D149)),(INDIRECT('Hide formulas'!E149)),(INDIRECT('Hide formulas'!G149)),(INDIRECT('Hide formulas'!H149)),'Hide formulas'!J149,INDIRECT('Hide formulas'!L149),""),"")</f>
        <v/>
      </c>
    </row>
    <row r="150" spans="1:1">
      <c r="A150" s="1" t="str">
        <f ca="1">IF(LEN('Hide formulas'!A150) = 4,_xlfn.CONCAT('Hide formulas'!A150,INDIRECT('Hide formulas'!B150),'Hide formulas'!C150,(INDIRECT('Hide formulas'!D150)),(INDIRECT('Hide formulas'!E150)),(INDIRECT('Hide formulas'!G150)),(INDIRECT('Hide formulas'!H150)),'Hide formulas'!J150,INDIRECT('Hide formulas'!L150),""),"")</f>
        <v/>
      </c>
    </row>
    <row r="151" spans="1:1">
      <c r="A151" s="1" t="str">
        <f ca="1">IF(LEN('Hide formulas'!A151) = 4,_xlfn.CONCAT('Hide formulas'!A151,INDIRECT('Hide formulas'!B151),'Hide formulas'!C151,(INDIRECT('Hide formulas'!D151)),(INDIRECT('Hide formulas'!E151)),(INDIRECT('Hide formulas'!G151)),(INDIRECT('Hide formulas'!H151)),'Hide formulas'!J151,INDIRECT('Hide formulas'!L151),""),"")</f>
        <v/>
      </c>
    </row>
    <row r="152" spans="1:1">
      <c r="A152" s="1" t="str">
        <f ca="1">IF(LEN('Hide formulas'!A152) = 4,_xlfn.CONCAT('Hide formulas'!A152,INDIRECT('Hide formulas'!B152),'Hide formulas'!C152,(INDIRECT('Hide formulas'!D152)),(INDIRECT('Hide formulas'!E152)),(INDIRECT('Hide formulas'!G152)),(INDIRECT('Hide formulas'!H152)),'Hide formulas'!J152,INDIRECT('Hide formulas'!L152),""),"")</f>
        <v/>
      </c>
    </row>
    <row r="153" spans="1:1">
      <c r="A153" s="1" t="str">
        <f ca="1">IF(LEN('Hide formulas'!A153) = 4,_xlfn.CONCAT('Hide formulas'!A153,INDIRECT('Hide formulas'!B153),'Hide formulas'!C153,(INDIRECT('Hide formulas'!D153)),(INDIRECT('Hide formulas'!E153)),(INDIRECT('Hide formulas'!G153)),(INDIRECT('Hide formulas'!H153)),'Hide formulas'!J153,INDIRECT('Hide formulas'!L153),""),"")</f>
        <v/>
      </c>
    </row>
    <row r="154" spans="1:1">
      <c r="A154" s="1" t="str">
        <f ca="1">IF(LEN('Hide formulas'!A154) = 4,_xlfn.CONCAT('Hide formulas'!A154,INDIRECT('Hide formulas'!B154),'Hide formulas'!C154,(INDIRECT('Hide formulas'!D154)),(INDIRECT('Hide formulas'!E154)),(INDIRECT('Hide formulas'!G154)),(INDIRECT('Hide formulas'!H154)),'Hide formulas'!J154,INDIRECT('Hide formulas'!L154),""),"")</f>
        <v/>
      </c>
    </row>
    <row r="155" spans="1:1">
      <c r="A155" s="1" t="str">
        <f ca="1">IF(LEN('Hide formulas'!A155) = 4,_xlfn.CONCAT('Hide formulas'!A155,INDIRECT('Hide formulas'!B155),'Hide formulas'!C155,(INDIRECT('Hide formulas'!D155)),(INDIRECT('Hide formulas'!E155)),(INDIRECT('Hide formulas'!G155)),(INDIRECT('Hide formulas'!H155)),'Hide formulas'!J155,INDIRECT('Hide formulas'!L155),""),"")</f>
        <v/>
      </c>
    </row>
    <row r="156" spans="1:1">
      <c r="A156" s="1" t="str">
        <f ca="1">IF(LEN('Hide formulas'!A156) = 4,_xlfn.CONCAT('Hide formulas'!A156,INDIRECT('Hide formulas'!B156),'Hide formulas'!C156,(INDIRECT('Hide formulas'!D156)),(INDIRECT('Hide formulas'!E156)),(INDIRECT('Hide formulas'!G156)),(INDIRECT('Hide formulas'!H156)),'Hide formulas'!J156,INDIRECT('Hide formulas'!L156),""),"")</f>
        <v/>
      </c>
    </row>
    <row r="157" spans="1:1">
      <c r="A157" s="1" t="str">
        <f ca="1">IF(LEN('Hide formulas'!A157) = 4,_xlfn.CONCAT('Hide formulas'!A157,INDIRECT('Hide formulas'!B157),'Hide formulas'!C157,(INDIRECT('Hide formulas'!D157)),(INDIRECT('Hide formulas'!E157)),(INDIRECT('Hide formulas'!G157)),(INDIRECT('Hide formulas'!H157)),'Hide formulas'!J157,INDIRECT('Hide formulas'!L157),""),"")</f>
        <v/>
      </c>
    </row>
    <row r="158" spans="1:1">
      <c r="A158" s="1" t="str">
        <f ca="1">IF(LEN('Hide formulas'!A158) = 4,_xlfn.CONCAT('Hide formulas'!A158,INDIRECT('Hide formulas'!B158),'Hide formulas'!C158,(INDIRECT('Hide formulas'!D158)),(INDIRECT('Hide formulas'!E158)),(INDIRECT('Hide formulas'!G158)),(INDIRECT('Hide formulas'!H158)),'Hide formulas'!J158,INDIRECT('Hide formulas'!L158),""),"")</f>
        <v/>
      </c>
    </row>
    <row r="159" spans="1:1">
      <c r="A159" s="1" t="str">
        <f ca="1">IF(LEN('Hide formulas'!A159) = 4,_xlfn.CONCAT('Hide formulas'!A159,INDIRECT('Hide formulas'!B159),'Hide formulas'!C159,(INDIRECT('Hide formulas'!D159)),(INDIRECT('Hide formulas'!E159)),(INDIRECT('Hide formulas'!G159)),(INDIRECT('Hide formulas'!H159)),'Hide formulas'!J159,INDIRECT('Hide formulas'!L159),""),"")</f>
        <v/>
      </c>
    </row>
    <row r="160" spans="1:1">
      <c r="A160" s="1" t="str">
        <f ca="1">IF(LEN('Hide formulas'!A160) = 4,_xlfn.CONCAT('Hide formulas'!A160,INDIRECT('Hide formulas'!B160),'Hide formulas'!C160,(INDIRECT('Hide formulas'!D160)),(INDIRECT('Hide formulas'!E160)),(INDIRECT('Hide formulas'!G160)),(INDIRECT('Hide formulas'!H160)),'Hide formulas'!J160,INDIRECT('Hide formulas'!L160),""),"")</f>
        <v/>
      </c>
    </row>
    <row r="161" spans="1:1">
      <c r="A161" s="1" t="str">
        <f ca="1">IF(LEN('Hide formulas'!A161) = 4,_xlfn.CONCAT('Hide formulas'!A161,INDIRECT('Hide formulas'!B161),'Hide formulas'!C161,(INDIRECT('Hide formulas'!D161)),(INDIRECT('Hide formulas'!E161)),(INDIRECT('Hide formulas'!G161)),(INDIRECT('Hide formulas'!H161)),'Hide formulas'!J161,INDIRECT('Hide formulas'!L161),""),"")</f>
        <v/>
      </c>
    </row>
    <row r="162" spans="1:1">
      <c r="A162" s="1" t="str">
        <f ca="1">IF(LEN('Hide formulas'!A162) = 4,_xlfn.CONCAT('Hide formulas'!A162,INDIRECT('Hide formulas'!B162),'Hide formulas'!C162,(INDIRECT('Hide formulas'!D162)),(INDIRECT('Hide formulas'!E162)),(INDIRECT('Hide formulas'!G162)),(INDIRECT('Hide formulas'!H162)),'Hide formulas'!J162,INDIRECT('Hide formulas'!L162),""),"")</f>
        <v/>
      </c>
    </row>
    <row r="163" spans="1:1">
      <c r="A163" s="1" t="str">
        <f ca="1">IF(LEN('Hide formulas'!A163) = 4,_xlfn.CONCAT('Hide formulas'!A163,INDIRECT('Hide formulas'!B163),'Hide formulas'!C163,(INDIRECT('Hide formulas'!D163)),(INDIRECT('Hide formulas'!E163)),(INDIRECT('Hide formulas'!G163)),(INDIRECT('Hide formulas'!H163)),'Hide formulas'!J163,INDIRECT('Hide formulas'!L163),""),"")</f>
        <v/>
      </c>
    </row>
    <row r="164" spans="1:1">
      <c r="A164" s="1" t="str">
        <f ca="1">IF(LEN('Hide formulas'!A164) = 4,_xlfn.CONCAT('Hide formulas'!A164,INDIRECT('Hide formulas'!B164),'Hide formulas'!C164,(INDIRECT('Hide formulas'!D164)),(INDIRECT('Hide formulas'!E164)),(INDIRECT('Hide formulas'!G164)),(INDIRECT('Hide formulas'!H164)),'Hide formulas'!J164,INDIRECT('Hide formulas'!L164),""),"")</f>
        <v/>
      </c>
    </row>
    <row r="165" spans="1:1">
      <c r="A165" s="1" t="str">
        <f ca="1">IF(LEN('Hide formulas'!A165) = 4,_xlfn.CONCAT('Hide formulas'!A165,INDIRECT('Hide formulas'!B165),'Hide formulas'!C165,(INDIRECT('Hide formulas'!D165)),(INDIRECT('Hide formulas'!E165)),(INDIRECT('Hide formulas'!G165)),(INDIRECT('Hide formulas'!H165)),'Hide formulas'!J165,INDIRECT('Hide formulas'!L165),""),"")</f>
        <v/>
      </c>
    </row>
    <row r="166" spans="1:1">
      <c r="A166" s="1" t="str">
        <f ca="1">IF(LEN('Hide formulas'!A166) = 4,_xlfn.CONCAT('Hide formulas'!A166,INDIRECT('Hide formulas'!B166),'Hide formulas'!C166,(INDIRECT('Hide formulas'!D166)),(INDIRECT('Hide formulas'!E166)),(INDIRECT('Hide formulas'!G166)),(INDIRECT('Hide formulas'!H166)),'Hide formulas'!J166,INDIRECT('Hide formulas'!L166),""),"")</f>
        <v/>
      </c>
    </row>
    <row r="167" spans="1:1">
      <c r="A167" s="1" t="str">
        <f ca="1">IF(LEN('Hide formulas'!A167) = 4,_xlfn.CONCAT('Hide formulas'!A167,INDIRECT('Hide formulas'!B167),'Hide formulas'!C167,(INDIRECT('Hide formulas'!D167)),(INDIRECT('Hide formulas'!E167)),(INDIRECT('Hide formulas'!G167)),(INDIRECT('Hide formulas'!H167)),'Hide formulas'!J167,INDIRECT('Hide formulas'!L167),""),"")</f>
        <v/>
      </c>
    </row>
    <row r="168" spans="1:1">
      <c r="A168" s="1" t="str">
        <f ca="1">IF(LEN('Hide formulas'!A168) = 4,_xlfn.CONCAT('Hide formulas'!A168,INDIRECT('Hide formulas'!B168),'Hide formulas'!C168,(INDIRECT('Hide formulas'!D168)),(INDIRECT('Hide formulas'!E168)),(INDIRECT('Hide formulas'!G168)),(INDIRECT('Hide formulas'!H168)),'Hide formulas'!J168,INDIRECT('Hide formulas'!L168),""),"")</f>
        <v/>
      </c>
    </row>
    <row r="169" spans="1:1">
      <c r="A169" s="1" t="str">
        <f ca="1">IF(LEN('Hide formulas'!A169) = 4,_xlfn.CONCAT('Hide formulas'!A169,INDIRECT('Hide formulas'!B169),'Hide formulas'!C169,(INDIRECT('Hide formulas'!D169)),(INDIRECT('Hide formulas'!E169)),(INDIRECT('Hide formulas'!G169)),(INDIRECT('Hide formulas'!H169)),'Hide formulas'!J169,INDIRECT('Hide formulas'!L169),""),"")</f>
        <v/>
      </c>
    </row>
    <row r="170" spans="1:1">
      <c r="A170" s="1" t="str">
        <f ca="1">IF(LEN('Hide formulas'!A170) = 4,_xlfn.CONCAT('Hide formulas'!A170,INDIRECT('Hide formulas'!B170),'Hide formulas'!C170,(INDIRECT('Hide formulas'!D170)),(INDIRECT('Hide formulas'!E170)),(INDIRECT('Hide formulas'!G170)),(INDIRECT('Hide formulas'!H170)),'Hide formulas'!J170,INDIRECT('Hide formulas'!L170),""),"")</f>
        <v/>
      </c>
    </row>
    <row r="171" spans="1:1">
      <c r="A171" s="1" t="str">
        <f ca="1">IF(LEN('Hide formulas'!A171) = 4,_xlfn.CONCAT('Hide formulas'!A171,INDIRECT('Hide formulas'!B171),'Hide formulas'!C171,(INDIRECT('Hide formulas'!D171)),(INDIRECT('Hide formulas'!E171)),(INDIRECT('Hide formulas'!G171)),(INDIRECT('Hide formulas'!H171)),'Hide formulas'!J171,INDIRECT('Hide formulas'!L171),""),"")</f>
        <v/>
      </c>
    </row>
    <row r="172" spans="1:1">
      <c r="A172" s="1" t="str">
        <f ca="1">IF(LEN('Hide formulas'!A172) = 4,_xlfn.CONCAT('Hide formulas'!A172,INDIRECT('Hide formulas'!B172),'Hide formulas'!C172,(INDIRECT('Hide formulas'!D172)),(INDIRECT('Hide formulas'!E172)),(INDIRECT('Hide formulas'!G172)),(INDIRECT('Hide formulas'!H172)),'Hide formulas'!J172,INDIRECT('Hide formulas'!L172),""),"")</f>
        <v/>
      </c>
    </row>
    <row r="173" spans="1:1">
      <c r="A173" s="1" t="str">
        <f ca="1">IF(LEN('Hide formulas'!A173) = 4,_xlfn.CONCAT('Hide formulas'!A173,INDIRECT('Hide formulas'!B173),'Hide formulas'!C173,(INDIRECT('Hide formulas'!D173)),(INDIRECT('Hide formulas'!E173)),(INDIRECT('Hide formulas'!G173)),(INDIRECT('Hide formulas'!H173)),'Hide formulas'!J173,INDIRECT('Hide formulas'!L173),""),"")</f>
        <v/>
      </c>
    </row>
    <row r="174" spans="1:1">
      <c r="A174" s="1" t="str">
        <f ca="1">IF(LEN('Hide formulas'!A174) = 4,_xlfn.CONCAT('Hide formulas'!A174,INDIRECT('Hide formulas'!B174),'Hide formulas'!C174,(INDIRECT('Hide formulas'!D174)),(INDIRECT('Hide formulas'!E174)),(INDIRECT('Hide formulas'!G174)),(INDIRECT('Hide formulas'!H174)),'Hide formulas'!J174,INDIRECT('Hide formulas'!L174),""),"")</f>
        <v/>
      </c>
    </row>
    <row r="175" spans="1:1">
      <c r="A175" s="1" t="str">
        <f ca="1">IF(LEN('Hide formulas'!A175) = 4,_xlfn.CONCAT('Hide formulas'!A175,INDIRECT('Hide formulas'!B175),'Hide formulas'!C175,(INDIRECT('Hide formulas'!D175)),(INDIRECT('Hide formulas'!E175)),(INDIRECT('Hide formulas'!G175)),(INDIRECT('Hide formulas'!H175)),'Hide formulas'!J175,INDIRECT('Hide formulas'!L175),""),"")</f>
        <v/>
      </c>
    </row>
    <row r="176" spans="1:1">
      <c r="A176" s="1" t="str">
        <f ca="1">IF(LEN('Hide formulas'!A176) = 4,_xlfn.CONCAT('Hide formulas'!A176,INDIRECT('Hide formulas'!B176),'Hide formulas'!C176,(INDIRECT('Hide formulas'!D176)),(INDIRECT('Hide formulas'!E176)),(INDIRECT('Hide formulas'!G176)),(INDIRECT('Hide formulas'!H176)),'Hide formulas'!J176,INDIRECT('Hide formulas'!L176),""),"")</f>
        <v/>
      </c>
    </row>
    <row r="177" spans="1:1">
      <c r="A177" s="1" t="str">
        <f ca="1">IF(LEN('Hide formulas'!A177) = 4,_xlfn.CONCAT('Hide formulas'!A177,INDIRECT('Hide formulas'!B177),'Hide formulas'!C177,(INDIRECT('Hide formulas'!D177)),(INDIRECT('Hide formulas'!E177)),(INDIRECT('Hide formulas'!G177)),(INDIRECT('Hide formulas'!H177)),'Hide formulas'!J177,INDIRECT('Hide formulas'!L177),""),"")</f>
        <v/>
      </c>
    </row>
    <row r="178" spans="1:1">
      <c r="A178" s="1" t="str">
        <f ca="1">IF(LEN('Hide formulas'!A178) = 4,_xlfn.CONCAT('Hide formulas'!A178,INDIRECT('Hide formulas'!B178),'Hide formulas'!C178,(INDIRECT('Hide formulas'!D178)),(INDIRECT('Hide formulas'!E178)),(INDIRECT('Hide formulas'!G178)),(INDIRECT('Hide formulas'!H178)),'Hide formulas'!J178,INDIRECT('Hide formulas'!L178),""),"")</f>
        <v/>
      </c>
    </row>
    <row r="179" spans="1:1">
      <c r="A179" s="1" t="str">
        <f ca="1">IF(LEN('Hide formulas'!A179) = 4,_xlfn.CONCAT('Hide formulas'!A179,INDIRECT('Hide formulas'!B179),'Hide formulas'!C179,(INDIRECT('Hide formulas'!D179)),(INDIRECT('Hide formulas'!E179)),(INDIRECT('Hide formulas'!G179)),(INDIRECT('Hide formulas'!H179)),'Hide formulas'!J179,INDIRECT('Hide formulas'!L179),""),"")</f>
        <v/>
      </c>
    </row>
    <row r="180" spans="1:1">
      <c r="A180" s="1" t="str">
        <f ca="1">IF(LEN('Hide formulas'!A180) = 4,_xlfn.CONCAT('Hide formulas'!A180,INDIRECT('Hide formulas'!B180),'Hide formulas'!C180,(INDIRECT('Hide formulas'!D180)),(INDIRECT('Hide formulas'!E180)),(INDIRECT('Hide formulas'!G180)),(INDIRECT('Hide formulas'!H180)),'Hide formulas'!J180,INDIRECT('Hide formulas'!L180),""),"")</f>
        <v/>
      </c>
    </row>
    <row r="181" spans="1:1">
      <c r="A181" s="1" t="str">
        <f ca="1">IF(LEN('Hide formulas'!A181) = 4,_xlfn.CONCAT('Hide formulas'!A181,INDIRECT('Hide formulas'!B181),'Hide formulas'!C181,(INDIRECT('Hide formulas'!D181)),(INDIRECT('Hide formulas'!E181)),(INDIRECT('Hide formulas'!G181)),(INDIRECT('Hide formulas'!H181)),'Hide formulas'!J181,INDIRECT('Hide formulas'!L181),""),"")</f>
        <v/>
      </c>
    </row>
    <row r="182" spans="1:1">
      <c r="A182" s="1" t="str">
        <f ca="1">IF(LEN('Hide formulas'!A182) = 4,_xlfn.CONCAT('Hide formulas'!A182,INDIRECT('Hide formulas'!B182),'Hide formulas'!C182,(INDIRECT('Hide formulas'!D182)),(INDIRECT('Hide formulas'!E182)),(INDIRECT('Hide formulas'!G182)),(INDIRECT('Hide formulas'!H182)),'Hide formulas'!J182,INDIRECT('Hide formulas'!L182),""),"")</f>
        <v/>
      </c>
    </row>
    <row r="183" spans="1:1">
      <c r="A183" s="1" t="str">
        <f ca="1">IF(LEN('Hide formulas'!A183) = 4,_xlfn.CONCAT('Hide formulas'!A183,INDIRECT('Hide formulas'!B183),'Hide formulas'!C183,(INDIRECT('Hide formulas'!D183)),(INDIRECT('Hide formulas'!E183)),(INDIRECT('Hide formulas'!G183)),(INDIRECT('Hide formulas'!H183)),'Hide formulas'!J183,INDIRECT('Hide formulas'!L183),""),"")</f>
        <v/>
      </c>
    </row>
    <row r="184" spans="1:1">
      <c r="A184" s="1" t="str">
        <f ca="1">IF(LEN('Hide formulas'!A184) = 4,_xlfn.CONCAT('Hide formulas'!A184,INDIRECT('Hide formulas'!B184),'Hide formulas'!C184,(INDIRECT('Hide formulas'!D184)),(INDIRECT('Hide formulas'!E184)),(INDIRECT('Hide formulas'!G184)),(INDIRECT('Hide formulas'!H184)),'Hide formulas'!J184,INDIRECT('Hide formulas'!L184),""),"")</f>
        <v/>
      </c>
    </row>
    <row r="185" spans="1:1">
      <c r="A185" s="1" t="str">
        <f ca="1">IF(LEN('Hide formulas'!A185) = 4,_xlfn.CONCAT('Hide formulas'!A185,INDIRECT('Hide formulas'!B185),'Hide formulas'!C185,(INDIRECT('Hide formulas'!D185)),(INDIRECT('Hide formulas'!E185)),(INDIRECT('Hide formulas'!G185)),(INDIRECT('Hide formulas'!H185)),'Hide formulas'!J185,INDIRECT('Hide formulas'!L185),""),"")</f>
        <v/>
      </c>
    </row>
    <row r="186" spans="1:1">
      <c r="A186" s="1" t="str">
        <f ca="1">IF(LEN('Hide formulas'!A186) = 4,_xlfn.CONCAT('Hide formulas'!A186,INDIRECT('Hide formulas'!B186),'Hide formulas'!C186,(INDIRECT('Hide formulas'!D186)),(INDIRECT('Hide formulas'!E186)),(INDIRECT('Hide formulas'!G186)),(INDIRECT('Hide formulas'!H186)),'Hide formulas'!J186,INDIRECT('Hide formulas'!L186),""),"")</f>
        <v/>
      </c>
    </row>
    <row r="187" spans="1:1">
      <c r="A187" s="1" t="str">
        <f ca="1">IF(LEN('Hide formulas'!A187) = 4,_xlfn.CONCAT('Hide formulas'!A187,INDIRECT('Hide formulas'!B187),'Hide formulas'!C187,(INDIRECT('Hide formulas'!D187)),(INDIRECT('Hide formulas'!E187)),(INDIRECT('Hide formulas'!G187)),(INDIRECT('Hide formulas'!H187)),'Hide formulas'!J187,INDIRECT('Hide formulas'!L187),""),"")</f>
        <v/>
      </c>
    </row>
    <row r="188" spans="1:1">
      <c r="A188" s="1" t="str">
        <f ca="1">IF(LEN('Hide formulas'!A188) = 4,_xlfn.CONCAT('Hide formulas'!A188,INDIRECT('Hide formulas'!B188),'Hide formulas'!C188,(INDIRECT('Hide formulas'!D188)),(INDIRECT('Hide formulas'!E188)),(INDIRECT('Hide formulas'!G188)),(INDIRECT('Hide formulas'!H188)),'Hide formulas'!J188,INDIRECT('Hide formulas'!L188),""),"")</f>
        <v/>
      </c>
    </row>
    <row r="189" spans="1:1">
      <c r="A189" s="1" t="str">
        <f ca="1">IF(LEN('Hide formulas'!A189) = 4,_xlfn.CONCAT('Hide formulas'!A189,INDIRECT('Hide formulas'!B189),'Hide formulas'!C189,(INDIRECT('Hide formulas'!D189)),(INDIRECT('Hide formulas'!E189)),(INDIRECT('Hide formulas'!G189)),(INDIRECT('Hide formulas'!H189)),'Hide formulas'!J189,INDIRECT('Hide formulas'!L189),""),"")</f>
        <v/>
      </c>
    </row>
    <row r="190" spans="1:1">
      <c r="A190" s="1" t="str">
        <f ca="1">IF(LEN('Hide formulas'!A190) = 4,_xlfn.CONCAT('Hide formulas'!A190,INDIRECT('Hide formulas'!B190),'Hide formulas'!C190,(INDIRECT('Hide formulas'!D190)),(INDIRECT('Hide formulas'!E190)),(INDIRECT('Hide formulas'!G190)),(INDIRECT('Hide formulas'!H190)),'Hide formulas'!J190,INDIRECT('Hide formulas'!L190),""),"")</f>
        <v/>
      </c>
    </row>
    <row r="191" spans="1:1">
      <c r="A191" s="1" t="str">
        <f ca="1">IF(LEN('Hide formulas'!A191) = 4,_xlfn.CONCAT('Hide formulas'!A191,INDIRECT('Hide formulas'!B191),'Hide formulas'!C191,(INDIRECT('Hide formulas'!D191)),(INDIRECT('Hide formulas'!E191)),(INDIRECT('Hide formulas'!G191)),(INDIRECT('Hide formulas'!H191)),'Hide formulas'!J191,INDIRECT('Hide formulas'!L191),""),"")</f>
        <v/>
      </c>
    </row>
    <row r="192" spans="1:1">
      <c r="A192" s="1" t="str">
        <f ca="1">IF(LEN('Hide formulas'!A192) = 4,_xlfn.CONCAT('Hide formulas'!A192,INDIRECT('Hide formulas'!B192),'Hide formulas'!C192,(INDIRECT('Hide formulas'!D192)),(INDIRECT('Hide formulas'!E192)),(INDIRECT('Hide formulas'!G192)),(INDIRECT('Hide formulas'!H192)),'Hide formulas'!J192,INDIRECT('Hide formulas'!L192),""),"")</f>
        <v/>
      </c>
    </row>
    <row r="193" spans="1:1">
      <c r="A193" s="1" t="str">
        <f ca="1">IF(LEN('Hide formulas'!A193) = 4,_xlfn.CONCAT('Hide formulas'!A193,INDIRECT('Hide formulas'!B193),'Hide formulas'!C193,(INDIRECT('Hide formulas'!D193)),(INDIRECT('Hide formulas'!E193)),(INDIRECT('Hide formulas'!G193)),(INDIRECT('Hide formulas'!H193)),'Hide formulas'!J193,INDIRECT('Hide formulas'!L193),""),"")</f>
        <v/>
      </c>
    </row>
    <row r="194" spans="1:1">
      <c r="A194" s="1" t="str">
        <f ca="1">IF(LEN('Hide formulas'!A194) = 4,_xlfn.CONCAT('Hide formulas'!A194,INDIRECT('Hide formulas'!B194),'Hide formulas'!C194,(INDIRECT('Hide formulas'!D194)),(INDIRECT('Hide formulas'!E194)),(INDIRECT('Hide formulas'!G194)),(INDIRECT('Hide formulas'!H194)),'Hide formulas'!J194,INDIRECT('Hide formulas'!L194),""),"")</f>
        <v/>
      </c>
    </row>
    <row r="195" spans="1:1">
      <c r="A195" s="1" t="str">
        <f ca="1">IF(LEN('Hide formulas'!A195) = 4,_xlfn.CONCAT('Hide formulas'!A195,INDIRECT('Hide formulas'!B195),'Hide formulas'!C195,(INDIRECT('Hide formulas'!D195)),(INDIRECT('Hide formulas'!E195)),(INDIRECT('Hide formulas'!G195)),(INDIRECT('Hide formulas'!H195)),'Hide formulas'!J195,INDIRECT('Hide formulas'!L195),""),"")</f>
        <v/>
      </c>
    </row>
    <row r="196" spans="1:1">
      <c r="A196" s="1" t="str">
        <f ca="1">IF(LEN('Hide formulas'!A196) = 4,_xlfn.CONCAT('Hide formulas'!A196,INDIRECT('Hide formulas'!B196),'Hide formulas'!C196,(INDIRECT('Hide formulas'!D196)),(INDIRECT('Hide formulas'!E196)),(INDIRECT('Hide formulas'!G196)),(INDIRECT('Hide formulas'!H196)),'Hide formulas'!J196,INDIRECT('Hide formulas'!L196),""),"")</f>
        <v/>
      </c>
    </row>
    <row r="197" spans="1:1">
      <c r="A197" s="1" t="str">
        <f ca="1">IF(LEN('Hide formulas'!A197) = 4,_xlfn.CONCAT('Hide formulas'!A197,INDIRECT('Hide formulas'!B197),'Hide formulas'!C197,(INDIRECT('Hide formulas'!D197)),(INDIRECT('Hide formulas'!E197)),(INDIRECT('Hide formulas'!G197)),(INDIRECT('Hide formulas'!H197)),'Hide formulas'!J197,INDIRECT('Hide formulas'!L197),""),"")</f>
        <v/>
      </c>
    </row>
    <row r="198" spans="1:1">
      <c r="A198" s="1" t="str">
        <f ca="1">IF(LEN('Hide formulas'!A198) = 4,_xlfn.CONCAT('Hide formulas'!A198,INDIRECT('Hide formulas'!B198),'Hide formulas'!C198,(INDIRECT('Hide formulas'!D198)),(INDIRECT('Hide formulas'!E198)),(INDIRECT('Hide formulas'!G198)),(INDIRECT('Hide formulas'!H198)),'Hide formulas'!J198,INDIRECT('Hide formulas'!L198),""),"")</f>
        <v/>
      </c>
    </row>
    <row r="199" spans="1:1">
      <c r="A199" s="1" t="str">
        <f ca="1">IF(LEN('Hide formulas'!A199) = 4,_xlfn.CONCAT('Hide formulas'!A199,INDIRECT('Hide formulas'!B199),'Hide formulas'!C199,(INDIRECT('Hide formulas'!D199)),(INDIRECT('Hide formulas'!E199)),(INDIRECT('Hide formulas'!G199)),(INDIRECT('Hide formulas'!H199)),'Hide formulas'!J199,INDIRECT('Hide formulas'!L199),""),"")</f>
        <v/>
      </c>
    </row>
    <row r="200" spans="1:1">
      <c r="A200" s="1" t="str">
        <f ca="1">IF(LEN('Hide formulas'!A200) = 4,_xlfn.CONCAT('Hide formulas'!A200,INDIRECT('Hide formulas'!B200),'Hide formulas'!C200,(INDIRECT('Hide formulas'!D200)),(INDIRECT('Hide formulas'!E200)),(INDIRECT('Hide formulas'!G200)),(INDIRECT('Hide formulas'!H200)),'Hide formulas'!J200,INDIRECT('Hide formulas'!L200),""),"")</f>
        <v/>
      </c>
    </row>
    <row r="201" spans="1:1">
      <c r="A201" s="1" t="str">
        <f ca="1">IF(LEN('Hide formulas'!A201) = 4,_xlfn.CONCAT('Hide formulas'!A201,INDIRECT('Hide formulas'!B201),'Hide formulas'!C201,(INDIRECT('Hide formulas'!D201)),(INDIRECT('Hide formulas'!E201)),(INDIRECT('Hide formulas'!G201)),(INDIRECT('Hide formulas'!H201)),'Hide formulas'!J201,INDIRECT('Hide formulas'!L201),""),"")</f>
        <v/>
      </c>
    </row>
    <row r="202" spans="1:1">
      <c r="A202" s="1" t="str">
        <f ca="1">IF(LEN('Hide formulas'!A202) = 4,_xlfn.CONCAT('Hide formulas'!A202,INDIRECT('Hide formulas'!B202),'Hide formulas'!C202,(INDIRECT('Hide formulas'!D202)),(INDIRECT('Hide formulas'!E202)),(INDIRECT('Hide formulas'!G202)),(INDIRECT('Hide formulas'!H202)),'Hide formulas'!J202,INDIRECT('Hide formulas'!L202),""),"")</f>
        <v/>
      </c>
    </row>
    <row r="203" spans="1:1">
      <c r="A203" s="1" t="str">
        <f ca="1">IF(LEN('Hide formulas'!A203) = 4,_xlfn.CONCAT('Hide formulas'!A203,INDIRECT('Hide formulas'!B203),'Hide formulas'!C203,(INDIRECT('Hide formulas'!D203)),(INDIRECT('Hide formulas'!E203)),(INDIRECT('Hide formulas'!G203)),(INDIRECT('Hide formulas'!H203)),'Hide formulas'!J203,INDIRECT('Hide formulas'!L203),""),"")</f>
        <v/>
      </c>
    </row>
    <row r="204" spans="1:1">
      <c r="A204" s="1" t="str">
        <f ca="1">IF(LEN('Hide formulas'!A204) = 4,_xlfn.CONCAT('Hide formulas'!A204,INDIRECT('Hide formulas'!B204),'Hide formulas'!C204,(INDIRECT('Hide formulas'!D204)),(INDIRECT('Hide formulas'!E204)),(INDIRECT('Hide formulas'!G204)),(INDIRECT('Hide formulas'!H204)),'Hide formulas'!J204,INDIRECT('Hide formulas'!L204),""),"")</f>
        <v/>
      </c>
    </row>
    <row r="205" spans="1:1">
      <c r="A205" s="1" t="str">
        <f ca="1">IF(LEN('Hide formulas'!A205) = 4,_xlfn.CONCAT('Hide formulas'!A205,INDIRECT('Hide formulas'!B205),'Hide formulas'!C205,(INDIRECT('Hide formulas'!D205)),(INDIRECT('Hide formulas'!E205)),(INDIRECT('Hide formulas'!G205)),(INDIRECT('Hide formulas'!H205)),'Hide formulas'!J205,INDIRECT('Hide formulas'!L205),""),"")</f>
        <v/>
      </c>
    </row>
    <row r="206" spans="1:1">
      <c r="A206" s="1" t="str">
        <f ca="1">IF(LEN('Hide formulas'!A206) = 4,_xlfn.CONCAT('Hide formulas'!A206,INDIRECT('Hide formulas'!B206),'Hide formulas'!C206,(INDIRECT('Hide formulas'!D206)),(INDIRECT('Hide formulas'!E206)),(INDIRECT('Hide formulas'!G206)),(INDIRECT('Hide formulas'!H206)),'Hide formulas'!J206,INDIRECT('Hide formulas'!L206),""),"")</f>
        <v/>
      </c>
    </row>
    <row r="207" spans="1:1">
      <c r="A207" s="1" t="str">
        <f ca="1">IF(LEN('Hide formulas'!A207) = 4,_xlfn.CONCAT('Hide formulas'!A207,INDIRECT('Hide formulas'!B207),'Hide formulas'!C207,(INDIRECT('Hide formulas'!D207)),(INDIRECT('Hide formulas'!E207)),(INDIRECT('Hide formulas'!G207)),(INDIRECT('Hide formulas'!H207)),'Hide formulas'!J207,INDIRECT('Hide formulas'!L207),""),"")</f>
        <v/>
      </c>
    </row>
    <row r="208" spans="1:1">
      <c r="A208" s="1" t="str">
        <f ca="1">IF(LEN('Hide formulas'!A208) = 4,_xlfn.CONCAT('Hide formulas'!A208,INDIRECT('Hide formulas'!B208),'Hide formulas'!C208,(INDIRECT('Hide formulas'!D208)),(INDIRECT('Hide formulas'!E208)),(INDIRECT('Hide formulas'!G208)),(INDIRECT('Hide formulas'!H208)),'Hide formulas'!J208,INDIRECT('Hide formulas'!L208),""),"")</f>
        <v/>
      </c>
    </row>
    <row r="209" spans="1:1">
      <c r="A209" s="1" t="str">
        <f ca="1">IF(LEN('Hide formulas'!A209) = 4,_xlfn.CONCAT('Hide formulas'!A209,INDIRECT('Hide formulas'!B209),'Hide formulas'!C209,(INDIRECT('Hide formulas'!D209)),(INDIRECT('Hide formulas'!E209)),(INDIRECT('Hide formulas'!G209)),(INDIRECT('Hide formulas'!H209)),'Hide formulas'!J209,INDIRECT('Hide formulas'!L209),""),"")</f>
        <v/>
      </c>
    </row>
    <row r="210" spans="1:1">
      <c r="A210" s="1" t="str">
        <f ca="1">IF(LEN('Hide formulas'!A210) = 4,_xlfn.CONCAT('Hide formulas'!A210,INDIRECT('Hide formulas'!B210),'Hide formulas'!C210,(INDIRECT('Hide formulas'!D210)),(INDIRECT('Hide formulas'!E210)),(INDIRECT('Hide formulas'!G210)),(INDIRECT('Hide formulas'!H210)),'Hide formulas'!J210,INDIRECT('Hide formulas'!L210),""),"")</f>
        <v/>
      </c>
    </row>
    <row r="211" spans="1:1">
      <c r="A211" s="1" t="str">
        <f ca="1">IF(LEN('Hide formulas'!A211) = 4,_xlfn.CONCAT('Hide formulas'!A211,INDIRECT('Hide formulas'!B211),'Hide formulas'!C211,(INDIRECT('Hide formulas'!D211)),(INDIRECT('Hide formulas'!E211)),(INDIRECT('Hide formulas'!G211)),(INDIRECT('Hide formulas'!H211)),'Hide formulas'!J211,INDIRECT('Hide formulas'!L211),""),"")</f>
        <v/>
      </c>
    </row>
    <row r="212" spans="1:1">
      <c r="A212" s="1" t="str">
        <f ca="1">IF(LEN('Hide formulas'!A212) = 4,_xlfn.CONCAT('Hide formulas'!A212,INDIRECT('Hide formulas'!B212),'Hide formulas'!C212,(INDIRECT('Hide formulas'!D212)),(INDIRECT('Hide formulas'!E212)),(INDIRECT('Hide formulas'!G212)),(INDIRECT('Hide formulas'!H212)),'Hide formulas'!J212,INDIRECT('Hide formulas'!L212),""),"")</f>
        <v/>
      </c>
    </row>
    <row r="213" spans="1:1">
      <c r="A213" s="1" t="str">
        <f ca="1">IF(LEN('Hide formulas'!A213) = 4,_xlfn.CONCAT('Hide formulas'!A213,INDIRECT('Hide formulas'!B213),'Hide formulas'!C213,(INDIRECT('Hide formulas'!D213)),(INDIRECT('Hide formulas'!E213)),(INDIRECT('Hide formulas'!G213)),(INDIRECT('Hide formulas'!H213)),'Hide formulas'!J213,INDIRECT('Hide formulas'!L213),""),"")</f>
        <v/>
      </c>
    </row>
    <row r="214" spans="1:1">
      <c r="A214" s="1" t="str">
        <f ca="1">IF(LEN('Hide formulas'!A214) = 4,_xlfn.CONCAT('Hide formulas'!A214,INDIRECT('Hide formulas'!B214),'Hide formulas'!C214,(INDIRECT('Hide formulas'!D214)),(INDIRECT('Hide formulas'!E214)),(INDIRECT('Hide formulas'!G214)),(INDIRECT('Hide formulas'!H214)),'Hide formulas'!J214,INDIRECT('Hide formulas'!L214),""),"")</f>
        <v/>
      </c>
    </row>
    <row r="215" spans="1:1">
      <c r="A215" s="1" t="str">
        <f ca="1">IF(LEN('Hide formulas'!A215) = 4,_xlfn.CONCAT('Hide formulas'!A215,INDIRECT('Hide formulas'!B215),'Hide formulas'!C215,(INDIRECT('Hide formulas'!D215)),(INDIRECT('Hide formulas'!E215)),(INDIRECT('Hide formulas'!G215)),(INDIRECT('Hide formulas'!H215)),'Hide formulas'!J215,INDIRECT('Hide formulas'!L215),""),"")</f>
        <v/>
      </c>
    </row>
    <row r="216" spans="1:1">
      <c r="A216" s="1" t="str">
        <f ca="1">IF(LEN('Hide formulas'!A216) = 4,_xlfn.CONCAT('Hide formulas'!A216,INDIRECT('Hide formulas'!B216),'Hide formulas'!C216,(INDIRECT('Hide formulas'!D216)),(INDIRECT('Hide formulas'!E216)),(INDIRECT('Hide formulas'!G216)),(INDIRECT('Hide formulas'!H216)),'Hide formulas'!J216,INDIRECT('Hide formulas'!L216),""),"")</f>
        <v/>
      </c>
    </row>
    <row r="217" spans="1:1">
      <c r="A217" s="1" t="str">
        <f ca="1">IF(LEN('Hide formulas'!A217) = 4,_xlfn.CONCAT('Hide formulas'!A217,INDIRECT('Hide formulas'!B217),'Hide formulas'!C217,(INDIRECT('Hide formulas'!D217)),(INDIRECT('Hide formulas'!E217)),(INDIRECT('Hide formulas'!G217)),(INDIRECT('Hide formulas'!H217)),'Hide formulas'!J217,INDIRECT('Hide formulas'!L217),""),"")</f>
        <v/>
      </c>
    </row>
    <row r="218" spans="1:1">
      <c r="A218" s="1" t="str">
        <f ca="1">IF(LEN('Hide formulas'!A218) = 4,_xlfn.CONCAT('Hide formulas'!A218,INDIRECT('Hide formulas'!B218),'Hide formulas'!C218,(INDIRECT('Hide formulas'!D218)),(INDIRECT('Hide formulas'!E218)),(INDIRECT('Hide formulas'!G218)),(INDIRECT('Hide formulas'!H218)),'Hide formulas'!J218,INDIRECT('Hide formulas'!L218),""),"")</f>
        <v/>
      </c>
    </row>
    <row r="219" spans="1:1">
      <c r="A219" s="1" t="str">
        <f ca="1">IF(LEN('Hide formulas'!A219) = 4,_xlfn.CONCAT('Hide formulas'!A219,INDIRECT('Hide formulas'!B219),'Hide formulas'!C219,(INDIRECT('Hide formulas'!D219)),(INDIRECT('Hide formulas'!E219)),(INDIRECT('Hide formulas'!G219)),(INDIRECT('Hide formulas'!H219)),'Hide formulas'!J219,INDIRECT('Hide formulas'!L219),""),"")</f>
        <v/>
      </c>
    </row>
    <row r="220" spans="1:1">
      <c r="A220" s="1" t="str">
        <f ca="1">IF(LEN('Hide formulas'!A220) = 4,_xlfn.CONCAT('Hide formulas'!A220,INDIRECT('Hide formulas'!B220),'Hide formulas'!C220,(INDIRECT('Hide formulas'!D220)),(INDIRECT('Hide formulas'!E220)),(INDIRECT('Hide formulas'!G220)),(INDIRECT('Hide formulas'!H220)),'Hide formulas'!J220,INDIRECT('Hide formulas'!L220),""),"")</f>
        <v/>
      </c>
    </row>
    <row r="221" spans="1:1">
      <c r="A221" s="1" t="str">
        <f ca="1">IF(LEN('Hide formulas'!A221) = 4,_xlfn.CONCAT('Hide formulas'!A221,INDIRECT('Hide formulas'!B221),'Hide formulas'!C221,(INDIRECT('Hide formulas'!D221)),(INDIRECT('Hide formulas'!E221)),(INDIRECT('Hide formulas'!G221)),(INDIRECT('Hide formulas'!H221)),'Hide formulas'!J221,INDIRECT('Hide formulas'!L221),""),"")</f>
        <v/>
      </c>
    </row>
    <row r="222" spans="1:1">
      <c r="A222" s="1" t="str">
        <f ca="1">IF(LEN('Hide formulas'!A222) = 4,_xlfn.CONCAT('Hide formulas'!A222,INDIRECT('Hide formulas'!B222),'Hide formulas'!C222,(INDIRECT('Hide formulas'!D222)),(INDIRECT('Hide formulas'!E222)),(INDIRECT('Hide formulas'!G222)),(INDIRECT('Hide formulas'!H222)),'Hide formulas'!J222,INDIRECT('Hide formulas'!L222),""),"")</f>
        <v/>
      </c>
    </row>
    <row r="223" spans="1:1">
      <c r="A223" s="1" t="str">
        <f ca="1">IF(LEN('Hide formulas'!A223) = 4,_xlfn.CONCAT('Hide formulas'!A223,INDIRECT('Hide formulas'!B223),'Hide formulas'!C223,(INDIRECT('Hide formulas'!D223)),(INDIRECT('Hide formulas'!E223)),(INDIRECT('Hide formulas'!G223)),(INDIRECT('Hide formulas'!H223)),'Hide formulas'!J223,INDIRECT('Hide formulas'!L223),""),"")</f>
        <v/>
      </c>
    </row>
    <row r="224" spans="1:1">
      <c r="A224" s="1" t="str">
        <f ca="1">IF(LEN('Hide formulas'!A224) = 4,_xlfn.CONCAT('Hide formulas'!A224,INDIRECT('Hide formulas'!B224),'Hide formulas'!C224,(INDIRECT('Hide formulas'!D224)),(INDIRECT('Hide formulas'!E224)),(INDIRECT('Hide formulas'!G224)),(INDIRECT('Hide formulas'!H224)),'Hide formulas'!J224,INDIRECT('Hide formulas'!L224),""),"")</f>
        <v/>
      </c>
    </row>
    <row r="225" spans="1:1">
      <c r="A225" s="1" t="str">
        <f ca="1">IF(LEN('Hide formulas'!A225) = 4,_xlfn.CONCAT('Hide formulas'!A225,INDIRECT('Hide formulas'!B225),'Hide formulas'!C225,(INDIRECT('Hide formulas'!D225)),(INDIRECT('Hide formulas'!E225)),(INDIRECT('Hide formulas'!G225)),(INDIRECT('Hide formulas'!H225)),'Hide formulas'!J225,INDIRECT('Hide formulas'!L225),""),"")</f>
        <v/>
      </c>
    </row>
    <row r="226" spans="1:1">
      <c r="A226" s="1" t="str">
        <f ca="1">IF(LEN('Hide formulas'!A226) = 4,_xlfn.CONCAT('Hide formulas'!A226,INDIRECT('Hide formulas'!B226),'Hide formulas'!C226,(INDIRECT('Hide formulas'!D226)),(INDIRECT('Hide formulas'!E226)),(INDIRECT('Hide formulas'!G226)),(INDIRECT('Hide formulas'!H226)),'Hide formulas'!J226,INDIRECT('Hide formulas'!L226),""),"")</f>
        <v/>
      </c>
    </row>
    <row r="227" spans="1:1">
      <c r="A227" s="1" t="str">
        <f ca="1">IF(LEN('Hide formulas'!A227) = 4,_xlfn.CONCAT('Hide formulas'!A227,INDIRECT('Hide formulas'!B227),'Hide formulas'!C227,(INDIRECT('Hide formulas'!D227)),(INDIRECT('Hide formulas'!E227)),(INDIRECT('Hide formulas'!G227)),(INDIRECT('Hide formulas'!H227)),'Hide formulas'!J227,INDIRECT('Hide formulas'!L227),""),"")</f>
        <v/>
      </c>
    </row>
    <row r="228" spans="1:1">
      <c r="A228" s="1" t="str">
        <f ca="1">IF(LEN('Hide formulas'!A228) = 4,_xlfn.CONCAT('Hide formulas'!A228,INDIRECT('Hide formulas'!B228),'Hide formulas'!C228,(INDIRECT('Hide formulas'!D228)),(INDIRECT('Hide formulas'!E228)),(INDIRECT('Hide formulas'!G228)),(INDIRECT('Hide formulas'!H228)),'Hide formulas'!J228,INDIRECT('Hide formulas'!L228),""),"")</f>
        <v/>
      </c>
    </row>
    <row r="229" spans="1:1">
      <c r="A229" s="1" t="str">
        <f ca="1">IF(LEN('Hide formulas'!A229) = 4,_xlfn.CONCAT('Hide formulas'!A229,INDIRECT('Hide formulas'!B229),'Hide formulas'!C229,(INDIRECT('Hide formulas'!D229)),(INDIRECT('Hide formulas'!E229)),(INDIRECT('Hide formulas'!G229)),(INDIRECT('Hide formulas'!H229)),'Hide formulas'!J229,INDIRECT('Hide formulas'!L229),""),"")</f>
        <v/>
      </c>
    </row>
    <row r="230" spans="1:1">
      <c r="A230" s="1" t="str">
        <f ca="1">IF(LEN('Hide formulas'!A230) = 4,_xlfn.CONCAT('Hide formulas'!A230,INDIRECT('Hide formulas'!B230),'Hide formulas'!C230,(INDIRECT('Hide formulas'!D230)),(INDIRECT('Hide formulas'!E230)),(INDIRECT('Hide formulas'!G230)),(INDIRECT('Hide formulas'!H230)),'Hide formulas'!J230,INDIRECT('Hide formulas'!L230),""),"")</f>
        <v/>
      </c>
    </row>
    <row r="231" spans="1:1">
      <c r="A231" s="1" t="str">
        <f ca="1">IF(LEN('Hide formulas'!A231) = 4,_xlfn.CONCAT('Hide formulas'!A231,INDIRECT('Hide formulas'!B231),'Hide formulas'!C231,(INDIRECT('Hide formulas'!D231)),(INDIRECT('Hide formulas'!E231)),(INDIRECT('Hide formulas'!G231)),(INDIRECT('Hide formulas'!H231)),'Hide formulas'!J231,INDIRECT('Hide formulas'!L231),""),"")</f>
        <v/>
      </c>
    </row>
    <row r="232" spans="1:1">
      <c r="A232" s="1" t="str">
        <f ca="1">IF(LEN('Hide formulas'!A232) = 4,_xlfn.CONCAT('Hide formulas'!A232,INDIRECT('Hide formulas'!B232),'Hide formulas'!C232,(INDIRECT('Hide formulas'!D232)),(INDIRECT('Hide formulas'!E232)),(INDIRECT('Hide formulas'!G232)),(INDIRECT('Hide formulas'!H232)),'Hide formulas'!J232,INDIRECT('Hide formulas'!L232),""),"")</f>
        <v/>
      </c>
    </row>
    <row r="233" spans="1:1">
      <c r="A233" s="1" t="str">
        <f ca="1">IF(LEN('Hide formulas'!A233) = 4,_xlfn.CONCAT('Hide formulas'!A233,INDIRECT('Hide formulas'!B233),'Hide formulas'!C233,(INDIRECT('Hide formulas'!D233)),(INDIRECT('Hide formulas'!E233)),(INDIRECT('Hide formulas'!G233)),(INDIRECT('Hide formulas'!H233)),'Hide formulas'!J233,INDIRECT('Hide formulas'!L233),""),"")</f>
        <v/>
      </c>
    </row>
    <row r="234" spans="1:1">
      <c r="A234" s="1" t="str">
        <f ca="1">IF(LEN('Hide formulas'!A234) = 4,_xlfn.CONCAT('Hide formulas'!A234,INDIRECT('Hide formulas'!B234),'Hide formulas'!C234,(INDIRECT('Hide formulas'!D234)),(INDIRECT('Hide formulas'!E234)),(INDIRECT('Hide formulas'!G234)),(INDIRECT('Hide formulas'!H234)),'Hide formulas'!J234,INDIRECT('Hide formulas'!L234),""),"")</f>
        <v/>
      </c>
    </row>
    <row r="235" spans="1:1">
      <c r="A235" s="1" t="str">
        <f ca="1">IF(LEN('Hide formulas'!A235) = 4,_xlfn.CONCAT('Hide formulas'!A235,INDIRECT('Hide formulas'!B235),'Hide formulas'!C235,(INDIRECT('Hide formulas'!D235)),(INDIRECT('Hide formulas'!E235)),(INDIRECT('Hide formulas'!G235)),(INDIRECT('Hide formulas'!H235)),'Hide formulas'!J235,INDIRECT('Hide formulas'!L235),""),"")</f>
        <v/>
      </c>
    </row>
    <row r="236" spans="1:1">
      <c r="A236" s="1" t="str">
        <f ca="1">IF(LEN('Hide formulas'!A236) = 4,_xlfn.CONCAT('Hide formulas'!A236,INDIRECT('Hide formulas'!B236),'Hide formulas'!C236,(INDIRECT('Hide formulas'!D236)),(INDIRECT('Hide formulas'!E236)),(INDIRECT('Hide formulas'!G236)),(INDIRECT('Hide formulas'!H236)),'Hide formulas'!J236,INDIRECT('Hide formulas'!L236),""),"")</f>
        <v/>
      </c>
    </row>
    <row r="237" spans="1:1">
      <c r="A237" s="1" t="str">
        <f ca="1">IF(LEN('Hide formulas'!A237) = 4,_xlfn.CONCAT('Hide formulas'!A237,INDIRECT('Hide formulas'!B237),'Hide formulas'!C237,(INDIRECT('Hide formulas'!D237)),(INDIRECT('Hide formulas'!E237)),(INDIRECT('Hide formulas'!G237)),(INDIRECT('Hide formulas'!H237)),'Hide formulas'!J237,INDIRECT('Hide formulas'!L237),""),"")</f>
        <v/>
      </c>
    </row>
    <row r="238" spans="1:1">
      <c r="A238" s="1" t="str">
        <f ca="1">IF(LEN('Hide formulas'!A238) = 4,_xlfn.CONCAT('Hide formulas'!A238,INDIRECT('Hide formulas'!B238),'Hide formulas'!C238,(INDIRECT('Hide formulas'!D238)),(INDIRECT('Hide formulas'!E238)),(INDIRECT('Hide formulas'!G238)),(INDIRECT('Hide formulas'!H238)),'Hide formulas'!J238,INDIRECT('Hide formulas'!L238),""),"")</f>
        <v/>
      </c>
    </row>
    <row r="239" spans="1:1">
      <c r="A239" s="1" t="str">
        <f ca="1">IF(LEN('Hide formulas'!A239) = 4,_xlfn.CONCAT('Hide formulas'!A239,INDIRECT('Hide formulas'!B239),'Hide formulas'!C239,(INDIRECT('Hide formulas'!D239)),(INDIRECT('Hide formulas'!E239)),(INDIRECT('Hide formulas'!G239)),(INDIRECT('Hide formulas'!H239)),'Hide formulas'!J239,INDIRECT('Hide formulas'!L239),""),"")</f>
        <v/>
      </c>
    </row>
    <row r="240" spans="1:1">
      <c r="A240" s="1" t="str">
        <f ca="1">IF(LEN('Hide formulas'!A240) = 4,_xlfn.CONCAT('Hide formulas'!A240,INDIRECT('Hide formulas'!B240),'Hide formulas'!C240,(INDIRECT('Hide formulas'!D240)),(INDIRECT('Hide formulas'!E240)),(INDIRECT('Hide formulas'!G240)),(INDIRECT('Hide formulas'!H240)),'Hide formulas'!J240,INDIRECT('Hide formulas'!L240),""),"")</f>
        <v/>
      </c>
    </row>
    <row r="241" spans="1:1">
      <c r="A241" s="1" t="str">
        <f ca="1">IF(LEN('Hide formulas'!A241) = 4,_xlfn.CONCAT('Hide formulas'!A241,INDIRECT('Hide formulas'!B241),'Hide formulas'!C241,(INDIRECT('Hide formulas'!D241)),(INDIRECT('Hide formulas'!E241)),(INDIRECT('Hide formulas'!G241)),(INDIRECT('Hide formulas'!H241)),'Hide formulas'!J241,INDIRECT('Hide formulas'!L241),""),"")</f>
        <v/>
      </c>
    </row>
    <row r="242" spans="1:1">
      <c r="A242" s="1" t="str">
        <f ca="1">IF(LEN('Hide formulas'!A242) = 4,_xlfn.CONCAT('Hide formulas'!A242,INDIRECT('Hide formulas'!B242),'Hide formulas'!C242,(INDIRECT('Hide formulas'!D242)),(INDIRECT('Hide formulas'!E242)),(INDIRECT('Hide formulas'!G242)),(INDIRECT('Hide formulas'!H242)),'Hide formulas'!J242,INDIRECT('Hide formulas'!L242),""),"")</f>
        <v/>
      </c>
    </row>
    <row r="243" spans="1:1">
      <c r="A243" s="1" t="str">
        <f ca="1">IF(LEN('Hide formulas'!A243) = 4,_xlfn.CONCAT('Hide formulas'!A243,INDIRECT('Hide formulas'!B243),'Hide formulas'!C243,(INDIRECT('Hide formulas'!D243)),(INDIRECT('Hide formulas'!E243)),(INDIRECT('Hide formulas'!G243)),(INDIRECT('Hide formulas'!H243)),'Hide formulas'!J243,INDIRECT('Hide formulas'!L243),""),"")</f>
        <v/>
      </c>
    </row>
    <row r="244" spans="1:1">
      <c r="A244" s="1" t="str">
        <f ca="1">IF(LEN('Hide formulas'!A244) = 4,_xlfn.CONCAT('Hide formulas'!A244,INDIRECT('Hide formulas'!B244),'Hide formulas'!C244,(INDIRECT('Hide formulas'!D244)),(INDIRECT('Hide formulas'!E244)),(INDIRECT('Hide formulas'!G244)),(INDIRECT('Hide formulas'!H244)),'Hide formulas'!J244,INDIRECT('Hide formulas'!L244),""),"")</f>
        <v/>
      </c>
    </row>
    <row r="245" spans="1:1">
      <c r="A245" s="1" t="str">
        <f ca="1">IF(LEN('Hide formulas'!A245) = 4,_xlfn.CONCAT('Hide formulas'!A245,INDIRECT('Hide formulas'!B245),'Hide formulas'!C245,(INDIRECT('Hide formulas'!D245)),(INDIRECT('Hide formulas'!E245)),(INDIRECT('Hide formulas'!G245)),(INDIRECT('Hide formulas'!H245)),'Hide formulas'!J245,INDIRECT('Hide formulas'!L245),""),"")</f>
        <v/>
      </c>
    </row>
    <row r="246" spans="1:1">
      <c r="A246" s="1" t="str">
        <f ca="1">IF(LEN('Hide formulas'!A246) = 4,_xlfn.CONCAT('Hide formulas'!A246,INDIRECT('Hide formulas'!B246),'Hide formulas'!C246,(INDIRECT('Hide formulas'!D246)),(INDIRECT('Hide formulas'!E246)),(INDIRECT('Hide formulas'!G246)),(INDIRECT('Hide formulas'!H246)),'Hide formulas'!J246,INDIRECT('Hide formulas'!L246),""),"")</f>
        <v/>
      </c>
    </row>
    <row r="247" spans="1:1">
      <c r="A247" s="1" t="str">
        <f ca="1">IF(LEN('Hide formulas'!A247) = 4,_xlfn.CONCAT('Hide formulas'!A247,INDIRECT('Hide formulas'!B247),'Hide formulas'!C247,(INDIRECT('Hide formulas'!D247)),(INDIRECT('Hide formulas'!E247)),(INDIRECT('Hide formulas'!G247)),(INDIRECT('Hide formulas'!H247)),'Hide formulas'!J247,INDIRECT('Hide formulas'!L247),""),"")</f>
        <v/>
      </c>
    </row>
    <row r="248" spans="1:1">
      <c r="A248" s="1" t="str">
        <f ca="1">IF(LEN('Hide formulas'!A248) = 4,_xlfn.CONCAT('Hide formulas'!A248,INDIRECT('Hide formulas'!B248),'Hide formulas'!C248,(INDIRECT('Hide formulas'!D248)),(INDIRECT('Hide formulas'!E248)),(INDIRECT('Hide formulas'!G248)),(INDIRECT('Hide formulas'!H248)),'Hide formulas'!J248,INDIRECT('Hide formulas'!L248),""),"")</f>
        <v/>
      </c>
    </row>
    <row r="249" spans="1:1">
      <c r="A249" s="1" t="str">
        <f ca="1">IF(LEN('Hide formulas'!A249) = 4,_xlfn.CONCAT('Hide formulas'!A249,INDIRECT('Hide formulas'!B249),'Hide formulas'!C249,(INDIRECT('Hide formulas'!D249)),(INDIRECT('Hide formulas'!E249)),(INDIRECT('Hide formulas'!G249)),(INDIRECT('Hide formulas'!H249)),'Hide formulas'!J249,INDIRECT('Hide formulas'!L249),""),"")</f>
        <v/>
      </c>
    </row>
    <row r="250" spans="1:1">
      <c r="A250" s="1" t="str">
        <f ca="1">IF(LEN('Hide formulas'!A250) = 4,_xlfn.CONCAT('Hide formulas'!A250,INDIRECT('Hide formulas'!B250),'Hide formulas'!C250,(INDIRECT('Hide formulas'!D250)),(INDIRECT('Hide formulas'!E250)),(INDIRECT('Hide formulas'!G250)),(INDIRECT('Hide formulas'!H250)),'Hide formulas'!J250,INDIRECT('Hide formulas'!L250),""),"")</f>
        <v/>
      </c>
    </row>
    <row r="251" spans="1:1">
      <c r="A251" s="1" t="str">
        <f ca="1">IF(LEN('Hide formulas'!A251) = 4,_xlfn.CONCAT('Hide formulas'!A251,INDIRECT('Hide formulas'!B251),'Hide formulas'!C251,(INDIRECT('Hide formulas'!D251)),(INDIRECT('Hide formulas'!E251)),(INDIRECT('Hide formulas'!G251)),(INDIRECT('Hide formulas'!H251)),'Hide formulas'!J251,INDIRECT('Hide formulas'!L251),""),"")</f>
        <v/>
      </c>
    </row>
    <row r="252" spans="1:1">
      <c r="A252" s="1" t="str">
        <f ca="1">IF(LEN('Hide formulas'!A252) = 4,_xlfn.CONCAT('Hide formulas'!A252,INDIRECT('Hide formulas'!B252),'Hide formulas'!C252,(INDIRECT('Hide formulas'!D252)),(INDIRECT('Hide formulas'!E252)),(INDIRECT('Hide formulas'!G252)),(INDIRECT('Hide formulas'!H252)),'Hide formulas'!J252,INDIRECT('Hide formulas'!L252),""),"")</f>
        <v/>
      </c>
    </row>
    <row r="253" spans="1:1">
      <c r="A253" s="1" t="str">
        <f ca="1">IF(LEN('Hide formulas'!A253) = 4,_xlfn.CONCAT('Hide formulas'!A253,INDIRECT('Hide formulas'!B253),'Hide formulas'!C253,(INDIRECT('Hide formulas'!D253)),(INDIRECT('Hide formulas'!E253)),(INDIRECT('Hide formulas'!G253)),(INDIRECT('Hide formulas'!H253)),'Hide formulas'!J253,INDIRECT('Hide formulas'!L253),""),"")</f>
        <v/>
      </c>
    </row>
    <row r="254" spans="1:1">
      <c r="A254" s="1" t="str">
        <f ca="1">IF(LEN('Hide formulas'!A254) = 4,_xlfn.CONCAT('Hide formulas'!A254,INDIRECT('Hide formulas'!B254),'Hide formulas'!C254,(INDIRECT('Hide formulas'!D254)),(INDIRECT('Hide formulas'!E254)),(INDIRECT('Hide formulas'!G254)),(INDIRECT('Hide formulas'!H254)),'Hide formulas'!J254,INDIRECT('Hide formulas'!L254),""),"")</f>
        <v/>
      </c>
    </row>
    <row r="255" spans="1:1">
      <c r="A255" s="1" t="str">
        <f ca="1">IF(LEN('Hide formulas'!A255) = 4,_xlfn.CONCAT('Hide formulas'!A255,INDIRECT('Hide formulas'!B255),'Hide formulas'!C255,(INDIRECT('Hide formulas'!D255)),(INDIRECT('Hide formulas'!E255)),(INDIRECT('Hide formulas'!G255)),(INDIRECT('Hide formulas'!H255)),'Hide formulas'!J255,INDIRECT('Hide formulas'!L255),""),"")</f>
        <v/>
      </c>
    </row>
    <row r="256" spans="1:1">
      <c r="A256" s="1" t="str">
        <f ca="1">IF(LEN('Hide formulas'!A256) = 4,_xlfn.CONCAT('Hide formulas'!A256,INDIRECT('Hide formulas'!B256),'Hide formulas'!C256,(INDIRECT('Hide formulas'!D256)),(INDIRECT('Hide formulas'!E256)),(INDIRECT('Hide formulas'!G256)),(INDIRECT('Hide formulas'!H256)),'Hide formulas'!J256,INDIRECT('Hide formulas'!L256),""),"")</f>
        <v/>
      </c>
    </row>
    <row r="257" spans="1:1">
      <c r="A257" s="1" t="str">
        <f ca="1">IF(LEN('Hide formulas'!A257) = 4,_xlfn.CONCAT('Hide formulas'!A257,INDIRECT('Hide formulas'!B257),'Hide formulas'!C257,(INDIRECT('Hide formulas'!D257)),(INDIRECT('Hide formulas'!E257)),(INDIRECT('Hide formulas'!G257)),(INDIRECT('Hide formulas'!H257)),'Hide formulas'!J257,INDIRECT('Hide formulas'!L257),""),"")</f>
        <v/>
      </c>
    </row>
    <row r="258" spans="1:1">
      <c r="A258" s="1" t="str">
        <f ca="1">IF(LEN('Hide formulas'!A258) = 4,_xlfn.CONCAT('Hide formulas'!A258,INDIRECT('Hide formulas'!B258),'Hide formulas'!C258,(INDIRECT('Hide formulas'!D258)),(INDIRECT('Hide formulas'!E258)),(INDIRECT('Hide formulas'!G258)),(INDIRECT('Hide formulas'!H258)),'Hide formulas'!J258,INDIRECT('Hide formulas'!L258),""),"")</f>
        <v/>
      </c>
    </row>
    <row r="259" spans="1:1">
      <c r="A259" s="1" t="str">
        <f ca="1">IF(LEN('Hide formulas'!A259) = 4,_xlfn.CONCAT('Hide formulas'!A259,INDIRECT('Hide formulas'!B259),'Hide formulas'!C259,(INDIRECT('Hide formulas'!D259)),(INDIRECT('Hide formulas'!E259)),(INDIRECT('Hide formulas'!G259)),(INDIRECT('Hide formulas'!H259)),'Hide formulas'!J259,INDIRECT('Hide formulas'!L259),""),"")</f>
        <v/>
      </c>
    </row>
    <row r="260" spans="1:1">
      <c r="A260" s="1" t="str">
        <f ca="1">IF(LEN('Hide formulas'!A260) = 4,_xlfn.CONCAT('Hide formulas'!A260,INDIRECT('Hide formulas'!B260),'Hide formulas'!C260,(INDIRECT('Hide formulas'!D260)),(INDIRECT('Hide formulas'!E260)),(INDIRECT('Hide formulas'!G260)),(INDIRECT('Hide formulas'!H260)),'Hide formulas'!J260,INDIRECT('Hide formulas'!L260),""),"")</f>
        <v/>
      </c>
    </row>
    <row r="261" spans="1:1">
      <c r="A261" s="1" t="str">
        <f ca="1">IF(LEN('Hide formulas'!A261) = 4,_xlfn.CONCAT('Hide formulas'!A261,INDIRECT('Hide formulas'!B261),'Hide formulas'!C261,(INDIRECT('Hide formulas'!D261)),(INDIRECT('Hide formulas'!E261)),(INDIRECT('Hide formulas'!G261)),(INDIRECT('Hide formulas'!H261)),'Hide formulas'!J261,INDIRECT('Hide formulas'!L261),""),"")</f>
        <v/>
      </c>
    </row>
    <row r="262" spans="1:1">
      <c r="A262" s="1" t="str">
        <f ca="1">IF(LEN('Hide formulas'!A262) = 4,_xlfn.CONCAT('Hide formulas'!A262,INDIRECT('Hide formulas'!B262),'Hide formulas'!C262,(INDIRECT('Hide formulas'!D262)),(INDIRECT('Hide formulas'!E262)),(INDIRECT('Hide formulas'!G262)),(INDIRECT('Hide formulas'!H262)),'Hide formulas'!J262,INDIRECT('Hide formulas'!L262),""),"")</f>
        <v/>
      </c>
    </row>
    <row r="263" spans="1:1">
      <c r="A263" s="1" t="str">
        <f ca="1">IF(LEN('Hide formulas'!A263) = 4,_xlfn.CONCAT('Hide formulas'!A263,INDIRECT('Hide formulas'!B263),'Hide formulas'!C263,(INDIRECT('Hide formulas'!D263)),(INDIRECT('Hide formulas'!E263)),(INDIRECT('Hide formulas'!G263)),(INDIRECT('Hide formulas'!H263)),'Hide formulas'!J263,INDIRECT('Hide formulas'!L263),""),"")</f>
        <v/>
      </c>
    </row>
    <row r="264" spans="1:1">
      <c r="A264" s="1" t="str">
        <f ca="1">IF(LEN('Hide formulas'!A264) = 4,_xlfn.CONCAT('Hide formulas'!A264,INDIRECT('Hide formulas'!B264),'Hide formulas'!C264,(INDIRECT('Hide formulas'!D264)),(INDIRECT('Hide formulas'!E264)),(INDIRECT('Hide formulas'!G264)),(INDIRECT('Hide formulas'!H264)),'Hide formulas'!J264,INDIRECT('Hide formulas'!L264),""),"")</f>
        <v/>
      </c>
    </row>
    <row r="265" spans="1:1">
      <c r="A265" s="1" t="str">
        <f ca="1">IF(LEN('Hide formulas'!A265) = 4,_xlfn.CONCAT('Hide formulas'!A265,INDIRECT('Hide formulas'!B265),'Hide formulas'!C265,(INDIRECT('Hide formulas'!D265)),(INDIRECT('Hide formulas'!E265)),(INDIRECT('Hide formulas'!G265)),(INDIRECT('Hide formulas'!H265)),'Hide formulas'!J265,INDIRECT('Hide formulas'!L265),""),"")</f>
        <v/>
      </c>
    </row>
    <row r="266" spans="1:1">
      <c r="A266" s="1" t="str">
        <f ca="1">IF(LEN('Hide formulas'!A266) = 4,_xlfn.CONCAT('Hide formulas'!A266,INDIRECT('Hide formulas'!B266),'Hide formulas'!C266,(INDIRECT('Hide formulas'!D266)),(INDIRECT('Hide formulas'!E266)),(INDIRECT('Hide formulas'!G266)),(INDIRECT('Hide formulas'!H266)),'Hide formulas'!J266,INDIRECT('Hide formulas'!L266),""),"")</f>
        <v/>
      </c>
    </row>
    <row r="267" spans="1:1">
      <c r="A267" s="1" t="str">
        <f ca="1">IF(LEN('Hide formulas'!A267) = 4,_xlfn.CONCAT('Hide formulas'!A267,INDIRECT('Hide formulas'!B267),'Hide formulas'!C267,(INDIRECT('Hide formulas'!D267)),(INDIRECT('Hide formulas'!E267)),(INDIRECT('Hide formulas'!G267)),(INDIRECT('Hide formulas'!H267)),'Hide formulas'!J267,INDIRECT('Hide formulas'!L267),""),"")</f>
        <v/>
      </c>
    </row>
    <row r="268" spans="1:1">
      <c r="A268" s="1" t="str">
        <f ca="1">IF(LEN('Hide formulas'!A268) = 4,_xlfn.CONCAT('Hide formulas'!A268,INDIRECT('Hide formulas'!B268),'Hide formulas'!C268,(INDIRECT('Hide formulas'!D268)),(INDIRECT('Hide formulas'!E268)),(INDIRECT('Hide formulas'!G268)),(INDIRECT('Hide formulas'!H268)),'Hide formulas'!J268,INDIRECT('Hide formulas'!L268),""),"")</f>
        <v/>
      </c>
    </row>
    <row r="269" spans="1:1">
      <c r="A269" s="1" t="str">
        <f ca="1">IF(LEN('Hide formulas'!A269) = 4,_xlfn.CONCAT('Hide formulas'!A269,INDIRECT('Hide formulas'!B269),'Hide formulas'!C269,(INDIRECT('Hide formulas'!D269)),(INDIRECT('Hide formulas'!E269)),(INDIRECT('Hide formulas'!G269)),(INDIRECT('Hide formulas'!H269)),'Hide formulas'!J269,INDIRECT('Hide formulas'!L269),""),"")</f>
        <v/>
      </c>
    </row>
    <row r="270" spans="1:1">
      <c r="A270" s="1" t="str">
        <f ca="1">IF(LEN('Hide formulas'!A270) = 4,_xlfn.CONCAT('Hide formulas'!A270,INDIRECT('Hide formulas'!B270),'Hide formulas'!C270,(INDIRECT('Hide formulas'!D270)),(INDIRECT('Hide formulas'!E270)),(INDIRECT('Hide formulas'!G270)),(INDIRECT('Hide formulas'!H270)),'Hide formulas'!J270,INDIRECT('Hide formulas'!L270),""),"")</f>
        <v/>
      </c>
    </row>
    <row r="271" spans="1:1">
      <c r="A271" s="1" t="str">
        <f ca="1">IF(LEN('Hide formulas'!A271) = 4,_xlfn.CONCAT('Hide formulas'!A271,INDIRECT('Hide formulas'!B271),'Hide formulas'!C271,(INDIRECT('Hide formulas'!D271)),(INDIRECT('Hide formulas'!E271)),(INDIRECT('Hide formulas'!G271)),(INDIRECT('Hide formulas'!H271)),'Hide formulas'!J271,INDIRECT('Hide formulas'!L271),""),"")</f>
        <v/>
      </c>
    </row>
    <row r="272" spans="1:1">
      <c r="A272" s="1" t="str">
        <f ca="1">IF(LEN('Hide formulas'!A272) = 4,_xlfn.CONCAT('Hide formulas'!A272,INDIRECT('Hide formulas'!B272),'Hide formulas'!C272,(INDIRECT('Hide formulas'!D272)),(INDIRECT('Hide formulas'!E272)),(INDIRECT('Hide formulas'!G272)),(INDIRECT('Hide formulas'!H272)),'Hide formulas'!J272,INDIRECT('Hide formulas'!L272),""),"")</f>
        <v/>
      </c>
    </row>
    <row r="273" spans="1:1">
      <c r="A273" s="1" t="str">
        <f ca="1">IF(LEN('Hide formulas'!A273) = 4,_xlfn.CONCAT('Hide formulas'!A273,INDIRECT('Hide formulas'!B273),'Hide formulas'!C273,(INDIRECT('Hide formulas'!D273)),(INDIRECT('Hide formulas'!E273)),(INDIRECT('Hide formulas'!G273)),(INDIRECT('Hide formulas'!H273)),'Hide formulas'!J273,INDIRECT('Hide formulas'!L273),""),"")</f>
        <v/>
      </c>
    </row>
    <row r="274" spans="1:1">
      <c r="A274" s="1" t="str">
        <f ca="1">IF(LEN('Hide formulas'!A274) = 4,_xlfn.CONCAT('Hide formulas'!A274,INDIRECT('Hide formulas'!B274),'Hide formulas'!C274,(INDIRECT('Hide formulas'!D274)),(INDIRECT('Hide formulas'!E274)),(INDIRECT('Hide formulas'!G274)),(INDIRECT('Hide formulas'!H274)),'Hide formulas'!J274,INDIRECT('Hide formulas'!L274),""),"")</f>
        <v/>
      </c>
    </row>
    <row r="275" spans="1:1">
      <c r="A275" s="1" t="str">
        <f ca="1">IF(LEN('Hide formulas'!A275) = 4,_xlfn.CONCAT('Hide formulas'!A275,INDIRECT('Hide formulas'!B275),'Hide formulas'!C275,(INDIRECT('Hide formulas'!D275)),(INDIRECT('Hide formulas'!E275)),(INDIRECT('Hide formulas'!G275)),(INDIRECT('Hide formulas'!H275)),'Hide formulas'!J275,INDIRECT('Hide formulas'!L275),""),"")</f>
        <v/>
      </c>
    </row>
    <row r="276" spans="1:1">
      <c r="A276" s="1" t="str">
        <f ca="1">IF(LEN('Hide formulas'!A276) = 4,_xlfn.CONCAT('Hide formulas'!A276,INDIRECT('Hide formulas'!B276),'Hide formulas'!C276,(INDIRECT('Hide formulas'!D276)),(INDIRECT('Hide formulas'!E276)),(INDIRECT('Hide formulas'!G276)),(INDIRECT('Hide formulas'!H276)),'Hide formulas'!J276,INDIRECT('Hide formulas'!L276),""),"")</f>
        <v/>
      </c>
    </row>
    <row r="277" spans="1:1">
      <c r="A277" s="1" t="str">
        <f ca="1">IF(LEN('Hide formulas'!A277) = 4,_xlfn.CONCAT('Hide formulas'!A277,INDIRECT('Hide formulas'!B277),'Hide formulas'!C277,(INDIRECT('Hide formulas'!D277)),(INDIRECT('Hide formulas'!E277)),(INDIRECT('Hide formulas'!G277)),(INDIRECT('Hide formulas'!H277)),'Hide formulas'!J277,INDIRECT('Hide formulas'!L277),""),"")</f>
        <v/>
      </c>
    </row>
    <row r="278" spans="1:1">
      <c r="A278" s="1" t="str">
        <f ca="1">IF(LEN('Hide formulas'!A278) = 4,_xlfn.CONCAT('Hide formulas'!A278,INDIRECT('Hide formulas'!B278),'Hide formulas'!C278,(INDIRECT('Hide formulas'!D278)),(INDIRECT('Hide formulas'!E278)),(INDIRECT('Hide formulas'!G278)),(INDIRECT('Hide formulas'!H278)),'Hide formulas'!J278,INDIRECT('Hide formulas'!L278),""),"")</f>
        <v/>
      </c>
    </row>
    <row r="279" spans="1:1">
      <c r="A279" s="1" t="str">
        <f ca="1">IF(LEN('Hide formulas'!A279) = 4,_xlfn.CONCAT('Hide formulas'!A279,INDIRECT('Hide formulas'!B279),'Hide formulas'!C279,(INDIRECT('Hide formulas'!D279)),(INDIRECT('Hide formulas'!E279)),(INDIRECT('Hide formulas'!G279)),(INDIRECT('Hide formulas'!H279)),'Hide formulas'!J279,INDIRECT('Hide formulas'!L279),""),"")</f>
        <v/>
      </c>
    </row>
    <row r="280" spans="1:1">
      <c r="A280" s="1" t="str">
        <f ca="1">IF(LEN('Hide formulas'!A280) = 4,_xlfn.CONCAT('Hide formulas'!A280,INDIRECT('Hide formulas'!B280),'Hide formulas'!C280,(INDIRECT('Hide formulas'!D280)),(INDIRECT('Hide formulas'!E280)),(INDIRECT('Hide formulas'!G280)),(INDIRECT('Hide formulas'!H280)),'Hide formulas'!J280,INDIRECT('Hide formulas'!L280),""),"")</f>
        <v/>
      </c>
    </row>
    <row r="281" spans="1:1">
      <c r="A281" s="1" t="str">
        <f ca="1">IF(LEN('Hide formulas'!A281) = 4,_xlfn.CONCAT('Hide formulas'!A281,INDIRECT('Hide formulas'!B281),'Hide formulas'!C281,(INDIRECT('Hide formulas'!D281)),(INDIRECT('Hide formulas'!E281)),(INDIRECT('Hide formulas'!G281)),(INDIRECT('Hide formulas'!H281)),'Hide formulas'!J281,INDIRECT('Hide formulas'!L281),""),"")</f>
        <v/>
      </c>
    </row>
    <row r="282" spans="1:1">
      <c r="A282" s="1" t="str">
        <f ca="1">IF(LEN('Hide formulas'!A282) = 4,_xlfn.CONCAT('Hide formulas'!A282,INDIRECT('Hide formulas'!B282),'Hide formulas'!C282,(INDIRECT('Hide formulas'!D282)),(INDIRECT('Hide formulas'!E282)),(INDIRECT('Hide formulas'!G282)),(INDIRECT('Hide formulas'!H282)),'Hide formulas'!J282,INDIRECT('Hide formulas'!L282),""),"")</f>
        <v/>
      </c>
    </row>
    <row r="283" spans="1:1">
      <c r="A283" s="1" t="str">
        <f ca="1">IF(LEN('Hide formulas'!A283) = 4,_xlfn.CONCAT('Hide formulas'!A283,INDIRECT('Hide formulas'!B283),'Hide formulas'!C283,(INDIRECT('Hide formulas'!D283)),(INDIRECT('Hide formulas'!E283)),(INDIRECT('Hide formulas'!G283)),(INDIRECT('Hide formulas'!H283)),'Hide formulas'!J283,INDIRECT('Hide formulas'!L283),""),"")</f>
        <v/>
      </c>
    </row>
    <row r="284" spans="1:1">
      <c r="A284" s="1" t="str">
        <f ca="1">IF(LEN('Hide formulas'!A284) = 4,_xlfn.CONCAT('Hide formulas'!A284,INDIRECT('Hide formulas'!B284),'Hide formulas'!C284,(INDIRECT('Hide formulas'!D284)),(INDIRECT('Hide formulas'!E284)),(INDIRECT('Hide formulas'!G284)),(INDIRECT('Hide formulas'!H284)),'Hide formulas'!J284,INDIRECT('Hide formulas'!L284),""),"")</f>
        <v/>
      </c>
    </row>
    <row r="285" spans="1:1">
      <c r="A285" s="1" t="str">
        <f ca="1">IF(LEN('Hide formulas'!A285) = 4,_xlfn.CONCAT('Hide formulas'!A285,INDIRECT('Hide formulas'!B285),'Hide formulas'!C285,(INDIRECT('Hide formulas'!D285)),(INDIRECT('Hide formulas'!E285)),(INDIRECT('Hide formulas'!G285)),(INDIRECT('Hide formulas'!H285)),'Hide formulas'!J285,INDIRECT('Hide formulas'!L285),""),"")</f>
        <v/>
      </c>
    </row>
    <row r="286" spans="1:1">
      <c r="A286" s="1" t="str">
        <f ca="1">IF(LEN('Hide formulas'!A286) = 4,_xlfn.CONCAT('Hide formulas'!A286,INDIRECT('Hide formulas'!B286),'Hide formulas'!C286,(INDIRECT('Hide formulas'!D286)),(INDIRECT('Hide formulas'!E286)),(INDIRECT('Hide formulas'!G286)),(INDIRECT('Hide formulas'!H286)),'Hide formulas'!J286,INDIRECT('Hide formulas'!L286),""),"")</f>
        <v/>
      </c>
    </row>
    <row r="287" spans="1:1">
      <c r="A287" s="1" t="str">
        <f ca="1">IF(LEN('Hide formulas'!A287) = 4,_xlfn.CONCAT('Hide formulas'!A287,INDIRECT('Hide formulas'!B287),'Hide formulas'!C287,(INDIRECT('Hide formulas'!D287)),(INDIRECT('Hide formulas'!E287)),(INDIRECT('Hide formulas'!G287)),(INDIRECT('Hide formulas'!H287)),'Hide formulas'!J287,INDIRECT('Hide formulas'!L287),""),"")</f>
        <v/>
      </c>
    </row>
    <row r="288" spans="1:1">
      <c r="A288" s="1" t="str">
        <f ca="1">IF(LEN('Hide formulas'!A288) = 4,_xlfn.CONCAT('Hide formulas'!A288,INDIRECT('Hide formulas'!B288),'Hide formulas'!C288,(INDIRECT('Hide formulas'!D288)),(INDIRECT('Hide formulas'!E288)),(INDIRECT('Hide formulas'!G288)),(INDIRECT('Hide formulas'!H288)),'Hide formulas'!J288,INDIRECT('Hide formulas'!L288),""),"")</f>
        <v/>
      </c>
    </row>
    <row r="289" spans="1:1">
      <c r="A289" s="1" t="str">
        <f ca="1">IF(LEN('Hide formulas'!A289) = 4,_xlfn.CONCAT('Hide formulas'!A289,INDIRECT('Hide formulas'!B289),'Hide formulas'!C289,(INDIRECT('Hide formulas'!D289)),(INDIRECT('Hide formulas'!E289)),(INDIRECT('Hide formulas'!G289)),(INDIRECT('Hide formulas'!H289)),'Hide formulas'!J289,INDIRECT('Hide formulas'!L289),""),"")</f>
        <v/>
      </c>
    </row>
    <row r="290" spans="1:1">
      <c r="A290" s="1" t="str">
        <f ca="1">IF(LEN('Hide formulas'!A290) = 4,_xlfn.CONCAT('Hide formulas'!A290,INDIRECT('Hide formulas'!B290),'Hide formulas'!C290,(INDIRECT('Hide formulas'!D290)),(INDIRECT('Hide formulas'!E290)),(INDIRECT('Hide formulas'!G290)),(INDIRECT('Hide formulas'!H290)),'Hide formulas'!J290,INDIRECT('Hide formulas'!L290),""),"")</f>
        <v/>
      </c>
    </row>
    <row r="291" spans="1:1">
      <c r="A291" s="1" t="str">
        <f ca="1">IF(LEN('Hide formulas'!A291) = 4,_xlfn.CONCAT('Hide formulas'!A291,INDIRECT('Hide formulas'!B291),'Hide formulas'!C291,(INDIRECT('Hide formulas'!D291)),(INDIRECT('Hide formulas'!E291)),(INDIRECT('Hide formulas'!G291)),(INDIRECT('Hide formulas'!H291)),'Hide formulas'!J291,INDIRECT('Hide formulas'!L291),""),"")</f>
        <v/>
      </c>
    </row>
    <row r="292" spans="1:1">
      <c r="A292" s="1" t="str">
        <f ca="1">IF(LEN('Hide formulas'!A292) = 4,_xlfn.CONCAT('Hide formulas'!A292,INDIRECT('Hide formulas'!B292),'Hide formulas'!C292,(INDIRECT('Hide formulas'!D292)),(INDIRECT('Hide formulas'!E292)),(INDIRECT('Hide formulas'!G292)),(INDIRECT('Hide formulas'!H292)),'Hide formulas'!J292,INDIRECT('Hide formulas'!L292),""),"")</f>
        <v/>
      </c>
    </row>
    <row r="293" spans="1:1">
      <c r="A293" s="1" t="str">
        <f ca="1">IF(LEN('Hide formulas'!A293) = 4,_xlfn.CONCAT('Hide formulas'!A293,INDIRECT('Hide formulas'!B293),'Hide formulas'!C293,(INDIRECT('Hide formulas'!D293)),(INDIRECT('Hide formulas'!E293)),(INDIRECT('Hide formulas'!G293)),(INDIRECT('Hide formulas'!H293)),'Hide formulas'!J293,INDIRECT('Hide formulas'!L293),""),"")</f>
        <v/>
      </c>
    </row>
    <row r="294" spans="1:1">
      <c r="A294" s="1" t="str">
        <f ca="1">IF(LEN('Hide formulas'!A294) = 4,_xlfn.CONCAT('Hide formulas'!A294,INDIRECT('Hide formulas'!B294),'Hide formulas'!C294,(INDIRECT('Hide formulas'!D294)),(INDIRECT('Hide formulas'!E294)),(INDIRECT('Hide formulas'!G294)),(INDIRECT('Hide formulas'!H294)),'Hide formulas'!J294,INDIRECT('Hide formulas'!L294),""),"")</f>
        <v/>
      </c>
    </row>
    <row r="295" spans="1:1">
      <c r="A295" s="1" t="str">
        <f ca="1">IF(LEN('Hide formulas'!A295) = 4,_xlfn.CONCAT('Hide formulas'!A295,INDIRECT('Hide formulas'!B295),'Hide formulas'!C295,(INDIRECT('Hide formulas'!D295)),(INDIRECT('Hide formulas'!E295)),(INDIRECT('Hide formulas'!G295)),(INDIRECT('Hide formulas'!H295)),'Hide formulas'!J295,INDIRECT('Hide formulas'!L295),""),"")</f>
        <v/>
      </c>
    </row>
    <row r="296" spans="1:1">
      <c r="A296" s="1" t="str">
        <f ca="1">IF(LEN('Hide formulas'!A296) = 4,_xlfn.CONCAT('Hide formulas'!A296,INDIRECT('Hide formulas'!B296),'Hide formulas'!C296,(INDIRECT('Hide formulas'!D296)),(INDIRECT('Hide formulas'!E296)),(INDIRECT('Hide formulas'!G296)),(INDIRECT('Hide formulas'!H296)),'Hide formulas'!J296,INDIRECT('Hide formulas'!L296),""),"")</f>
        <v/>
      </c>
    </row>
    <row r="297" spans="1:1">
      <c r="A297" s="1" t="str">
        <f ca="1">IF(LEN('Hide formulas'!A297) = 4,_xlfn.CONCAT('Hide formulas'!A297,INDIRECT('Hide formulas'!B297),'Hide formulas'!C297,(INDIRECT('Hide formulas'!D297)),(INDIRECT('Hide formulas'!E297)),(INDIRECT('Hide formulas'!G297)),(INDIRECT('Hide formulas'!H297)),'Hide formulas'!J297,INDIRECT('Hide formulas'!L297),""),"")</f>
        <v/>
      </c>
    </row>
    <row r="298" spans="1:1">
      <c r="A298" s="1" t="str">
        <f ca="1">IF(LEN('Hide formulas'!A298) = 4,_xlfn.CONCAT('Hide formulas'!A298,INDIRECT('Hide formulas'!B298),'Hide formulas'!C298,(INDIRECT('Hide formulas'!D298)),(INDIRECT('Hide formulas'!E298)),(INDIRECT('Hide formulas'!G298)),(INDIRECT('Hide formulas'!H298)),'Hide formulas'!J298,INDIRECT('Hide formulas'!L298),""),"")</f>
        <v/>
      </c>
    </row>
    <row r="299" spans="1:1">
      <c r="A299" s="1" t="str">
        <f ca="1">IF(LEN('Hide formulas'!A299) = 4,_xlfn.CONCAT('Hide formulas'!A299,INDIRECT('Hide formulas'!B299),'Hide formulas'!C299,(INDIRECT('Hide formulas'!D299)),(INDIRECT('Hide formulas'!E299)),(INDIRECT('Hide formulas'!G299)),(INDIRECT('Hide formulas'!H299)),'Hide formulas'!J299,INDIRECT('Hide formulas'!L299),""),"")</f>
        <v/>
      </c>
    </row>
    <row r="300" spans="1:1">
      <c r="A300" s="1" t="str">
        <f ca="1">IF(LEN('Hide formulas'!A300) = 4,_xlfn.CONCAT('Hide formulas'!A300,INDIRECT('Hide formulas'!B300),'Hide formulas'!C300,(INDIRECT('Hide formulas'!D300)),(INDIRECT('Hide formulas'!E300)),(INDIRECT('Hide formulas'!G300)),(INDIRECT('Hide formulas'!H300)),'Hide formulas'!J300,INDIRECT('Hide formulas'!L300),""),"")</f>
        <v/>
      </c>
    </row>
    <row r="301" spans="1:1">
      <c r="A301" s="1" t="str">
        <f ca="1">IF(LEN('Hide formulas'!A301) = 4,_xlfn.CONCAT('Hide formulas'!A301,INDIRECT('Hide formulas'!B301),'Hide formulas'!C301,(INDIRECT('Hide formulas'!D301)),(INDIRECT('Hide formulas'!E301)),(INDIRECT('Hide formulas'!G301)),(INDIRECT('Hide formulas'!H301)),'Hide formulas'!J301,INDIRECT('Hide formulas'!L301),""),"")</f>
        <v/>
      </c>
    </row>
    <row r="302" spans="1:1">
      <c r="A302" s="1" t="str">
        <f ca="1">IF(LEN('Hide formulas'!A302) = 4,_xlfn.CONCAT('Hide formulas'!A302,INDIRECT('Hide formulas'!B302),'Hide formulas'!C302,(INDIRECT('Hide formulas'!D302)),(INDIRECT('Hide formulas'!E302)),(INDIRECT('Hide formulas'!G302)),(INDIRECT('Hide formulas'!H302)),'Hide formulas'!J302,INDIRECT('Hide formulas'!L302),""),"")</f>
        <v/>
      </c>
    </row>
    <row r="303" spans="1:1">
      <c r="A303" s="1" t="str">
        <f ca="1">IF(LEN('Hide formulas'!A303) = 4,_xlfn.CONCAT('Hide formulas'!A303,INDIRECT('Hide formulas'!B303),'Hide formulas'!C303,(INDIRECT('Hide formulas'!D303)),(INDIRECT('Hide formulas'!E303)),(INDIRECT('Hide formulas'!G303)),(INDIRECT('Hide formulas'!H303)),'Hide formulas'!J303,INDIRECT('Hide formulas'!L303),""),"")</f>
        <v/>
      </c>
    </row>
    <row r="304" spans="1:1">
      <c r="A304" s="1" t="str">
        <f ca="1">IF(LEN('Hide formulas'!A304) = 4,_xlfn.CONCAT('Hide formulas'!A304,INDIRECT('Hide formulas'!B304),'Hide formulas'!C304,(INDIRECT('Hide formulas'!D304)),(INDIRECT('Hide formulas'!E304)),(INDIRECT('Hide formulas'!G304)),(INDIRECT('Hide formulas'!H304)),'Hide formulas'!J304,INDIRECT('Hide formulas'!L304),""),"")</f>
        <v/>
      </c>
    </row>
    <row r="305" spans="1:1">
      <c r="A305" s="1" t="str">
        <f ca="1">IF(LEN('Hide formulas'!A305) = 4,_xlfn.CONCAT('Hide formulas'!A305,INDIRECT('Hide formulas'!B305),'Hide formulas'!C305,(INDIRECT('Hide formulas'!D305)),(INDIRECT('Hide formulas'!E305)),(INDIRECT('Hide formulas'!G305)),(INDIRECT('Hide formulas'!H305)),'Hide formulas'!J305,INDIRECT('Hide formulas'!L305),""),"")</f>
        <v/>
      </c>
    </row>
    <row r="306" spans="1:1">
      <c r="A306" s="1" t="str">
        <f ca="1">IF(LEN('Hide formulas'!A306) = 4,_xlfn.CONCAT('Hide formulas'!A306,INDIRECT('Hide formulas'!B306),'Hide formulas'!C306,(INDIRECT('Hide formulas'!D306)),(INDIRECT('Hide formulas'!E306)),(INDIRECT('Hide formulas'!G306)),(INDIRECT('Hide formulas'!H306)),'Hide formulas'!J306,INDIRECT('Hide formulas'!L306),""),"")</f>
        <v/>
      </c>
    </row>
    <row r="307" spans="1:1">
      <c r="A307" s="1" t="str">
        <f ca="1">IF(LEN('Hide formulas'!A307) = 4,_xlfn.CONCAT('Hide formulas'!A307,INDIRECT('Hide formulas'!B307),'Hide formulas'!C307,(INDIRECT('Hide formulas'!D307)),(INDIRECT('Hide formulas'!E307)),(INDIRECT('Hide formulas'!G307)),(INDIRECT('Hide formulas'!H307)),'Hide formulas'!J307,INDIRECT('Hide formulas'!L307),""),"")</f>
        <v/>
      </c>
    </row>
    <row r="308" spans="1:1">
      <c r="A308" s="1" t="str">
        <f ca="1">IF(LEN('Hide formulas'!A308) = 4,_xlfn.CONCAT('Hide formulas'!A308,INDIRECT('Hide formulas'!B308),'Hide formulas'!C308,(INDIRECT('Hide formulas'!D308)),(INDIRECT('Hide formulas'!E308)),(INDIRECT('Hide formulas'!G308)),(INDIRECT('Hide formulas'!H308)),'Hide formulas'!J308,INDIRECT('Hide formulas'!L308),""),"")</f>
        <v/>
      </c>
    </row>
    <row r="309" spans="1:1">
      <c r="A309" s="1" t="str">
        <f ca="1">IF(LEN('Hide formulas'!A309) = 4,_xlfn.CONCAT('Hide formulas'!A309,INDIRECT('Hide formulas'!B309),'Hide formulas'!C309,(INDIRECT('Hide formulas'!D309)),(INDIRECT('Hide formulas'!E309)),(INDIRECT('Hide formulas'!G309)),(INDIRECT('Hide formulas'!H309)),'Hide formulas'!J309,INDIRECT('Hide formulas'!L309),""),"")</f>
        <v/>
      </c>
    </row>
    <row r="310" spans="1:1">
      <c r="A310" s="1" t="str">
        <f ca="1">IF(LEN('Hide formulas'!A310) = 4,_xlfn.CONCAT('Hide formulas'!A310,INDIRECT('Hide formulas'!B310),'Hide formulas'!C310,(INDIRECT('Hide formulas'!D310)),(INDIRECT('Hide formulas'!E310)),(INDIRECT('Hide formulas'!G310)),(INDIRECT('Hide formulas'!H310)),'Hide formulas'!J310,INDIRECT('Hide formulas'!L310),""),"")</f>
        <v/>
      </c>
    </row>
    <row r="311" spans="1:1">
      <c r="A311" s="1" t="str">
        <f ca="1">IF(LEN('Hide formulas'!A311) = 4,_xlfn.CONCAT('Hide formulas'!A311,INDIRECT('Hide formulas'!B311),'Hide formulas'!C311,(INDIRECT('Hide formulas'!D311)),(INDIRECT('Hide formulas'!E311)),(INDIRECT('Hide formulas'!G311)),(INDIRECT('Hide formulas'!H311)),'Hide formulas'!J311,INDIRECT('Hide formulas'!L311),""),"")</f>
        <v/>
      </c>
    </row>
    <row r="312" spans="1:1">
      <c r="A312" s="1" t="str">
        <f ca="1">IF(LEN('Hide formulas'!A312) = 4,_xlfn.CONCAT('Hide formulas'!A312,INDIRECT('Hide formulas'!B312),'Hide formulas'!C312,(INDIRECT('Hide formulas'!D312)),(INDIRECT('Hide formulas'!E312)),(INDIRECT('Hide formulas'!G312)),(INDIRECT('Hide formulas'!H312)),'Hide formulas'!J312,INDIRECT('Hide formulas'!L312),""),"")</f>
        <v/>
      </c>
    </row>
    <row r="313" spans="1:1">
      <c r="A313" s="1" t="str">
        <f ca="1">IF(LEN('Hide formulas'!A313) = 4,_xlfn.CONCAT('Hide formulas'!A313,INDIRECT('Hide formulas'!B313),'Hide formulas'!C313,(INDIRECT('Hide formulas'!D313)),(INDIRECT('Hide formulas'!E313)),(INDIRECT('Hide formulas'!G313)),(INDIRECT('Hide formulas'!H313)),'Hide formulas'!J313,INDIRECT('Hide formulas'!L313),""),"")</f>
        <v/>
      </c>
    </row>
    <row r="314" spans="1:1">
      <c r="A314" s="1" t="str">
        <f ca="1">IF(LEN('Hide formulas'!A314) = 4,_xlfn.CONCAT('Hide formulas'!A314,INDIRECT('Hide formulas'!B314),'Hide formulas'!C314,(INDIRECT('Hide formulas'!D314)),(INDIRECT('Hide formulas'!E314)),(INDIRECT('Hide formulas'!G314)),(INDIRECT('Hide formulas'!H314)),'Hide formulas'!J314,INDIRECT('Hide formulas'!L314),""),"")</f>
        <v/>
      </c>
    </row>
    <row r="315" spans="1:1">
      <c r="A315" s="1" t="str">
        <f ca="1">IF(LEN('Hide formulas'!A315) = 4,_xlfn.CONCAT('Hide formulas'!A315,INDIRECT('Hide formulas'!B315),'Hide formulas'!C315,(INDIRECT('Hide formulas'!D315)),(INDIRECT('Hide formulas'!E315)),(INDIRECT('Hide formulas'!G315)),(INDIRECT('Hide formulas'!H315)),'Hide formulas'!J315,INDIRECT('Hide formulas'!L315),""),"")</f>
        <v/>
      </c>
    </row>
    <row r="316" spans="1:1">
      <c r="A316" s="1" t="str">
        <f ca="1">IF(LEN('Hide formulas'!A316) = 4,_xlfn.CONCAT('Hide formulas'!A316,INDIRECT('Hide formulas'!B316),'Hide formulas'!C316,(INDIRECT('Hide formulas'!D316)),(INDIRECT('Hide formulas'!E316)),(INDIRECT('Hide formulas'!G316)),(INDIRECT('Hide formulas'!H316)),'Hide formulas'!J316,INDIRECT('Hide formulas'!L316),""),"")</f>
        <v/>
      </c>
    </row>
    <row r="317" spans="1:1">
      <c r="A317" s="1" t="str">
        <f ca="1">IF(LEN('Hide formulas'!A317) = 4,_xlfn.CONCAT('Hide formulas'!A317,INDIRECT('Hide formulas'!B317),'Hide formulas'!C317,(INDIRECT('Hide formulas'!D317)),(INDIRECT('Hide formulas'!E317)),(INDIRECT('Hide formulas'!G317)),(INDIRECT('Hide formulas'!H317)),'Hide formulas'!J317,INDIRECT('Hide formulas'!L317),""),"")</f>
        <v/>
      </c>
    </row>
    <row r="318" spans="1:1">
      <c r="A318" s="1" t="str">
        <f ca="1">IF(LEN('Hide formulas'!A318) = 4,_xlfn.CONCAT('Hide formulas'!A318,INDIRECT('Hide formulas'!B318),'Hide formulas'!C318,(INDIRECT('Hide formulas'!D318)),(INDIRECT('Hide formulas'!E318)),(INDIRECT('Hide formulas'!G318)),(INDIRECT('Hide formulas'!H318)),'Hide formulas'!J318,INDIRECT('Hide formulas'!L318),""),"")</f>
        <v/>
      </c>
    </row>
    <row r="319" spans="1:1">
      <c r="A319" s="1" t="str">
        <f ca="1">IF(LEN('Hide formulas'!A319) = 4,_xlfn.CONCAT('Hide formulas'!A319,INDIRECT('Hide formulas'!B319),'Hide formulas'!C319,(INDIRECT('Hide formulas'!D319)),(INDIRECT('Hide formulas'!E319)),(INDIRECT('Hide formulas'!G319)),(INDIRECT('Hide formulas'!H319)),'Hide formulas'!J319,INDIRECT('Hide formulas'!L319),""),"")</f>
        <v/>
      </c>
    </row>
    <row r="320" spans="1:1">
      <c r="A320" s="1" t="str">
        <f ca="1">IF(LEN('Hide formulas'!A320) = 4,_xlfn.CONCAT('Hide formulas'!A320,INDIRECT('Hide formulas'!B320),'Hide formulas'!C320,(INDIRECT('Hide formulas'!D320)),(INDIRECT('Hide formulas'!E320)),(INDIRECT('Hide formulas'!G320)),(INDIRECT('Hide formulas'!H320)),'Hide formulas'!J320,INDIRECT('Hide formulas'!L320),""),"")</f>
        <v/>
      </c>
    </row>
    <row r="321" spans="1:1">
      <c r="A321" s="1" t="str">
        <f ca="1">IF(LEN('Hide formulas'!A321) = 4,_xlfn.CONCAT('Hide formulas'!A321,INDIRECT('Hide formulas'!B321),'Hide formulas'!C321,(INDIRECT('Hide formulas'!D321)),(INDIRECT('Hide formulas'!E321)),(INDIRECT('Hide formulas'!G321)),(INDIRECT('Hide formulas'!H321)),'Hide formulas'!J321,INDIRECT('Hide formulas'!L321),""),"")</f>
        <v/>
      </c>
    </row>
    <row r="322" spans="1:1">
      <c r="A322" s="1" t="str">
        <f ca="1">IF(LEN('Hide formulas'!A322) = 4,_xlfn.CONCAT('Hide formulas'!A322,INDIRECT('Hide formulas'!B322),'Hide formulas'!C322,(INDIRECT('Hide formulas'!D322)),(INDIRECT('Hide formulas'!E322)),(INDIRECT('Hide formulas'!G322)),(INDIRECT('Hide formulas'!H322)),'Hide formulas'!J322,INDIRECT('Hide formulas'!L322),""),"")</f>
        <v/>
      </c>
    </row>
    <row r="323" spans="1:1">
      <c r="A323" s="1" t="str">
        <f ca="1">IF(LEN('Hide formulas'!A323) = 4,_xlfn.CONCAT('Hide formulas'!A323,INDIRECT('Hide formulas'!B323),'Hide formulas'!C323,(INDIRECT('Hide formulas'!D323)),(INDIRECT('Hide formulas'!E323)),(INDIRECT('Hide formulas'!G323)),(INDIRECT('Hide formulas'!H323)),'Hide formulas'!J323,INDIRECT('Hide formulas'!L323),""),"")</f>
        <v/>
      </c>
    </row>
    <row r="324" spans="1:1">
      <c r="A324" s="1" t="str">
        <f ca="1">IF(LEN('Hide formulas'!A324) = 4,_xlfn.CONCAT('Hide formulas'!A324,INDIRECT('Hide formulas'!B324),'Hide formulas'!C324,(INDIRECT('Hide formulas'!D324)),(INDIRECT('Hide formulas'!E324)),(INDIRECT('Hide formulas'!G324)),(INDIRECT('Hide formulas'!H324)),'Hide formulas'!J324,INDIRECT('Hide formulas'!L324),""),"")</f>
        <v/>
      </c>
    </row>
    <row r="325" spans="1:1">
      <c r="A325" s="1" t="str">
        <f ca="1">IF(LEN('Hide formulas'!A325) = 4,_xlfn.CONCAT('Hide formulas'!A325,INDIRECT('Hide formulas'!B325),'Hide formulas'!C325,(INDIRECT('Hide formulas'!D325)),(INDIRECT('Hide formulas'!E325)),(INDIRECT('Hide formulas'!G325)),(INDIRECT('Hide formulas'!H325)),'Hide formulas'!J325,INDIRECT('Hide formulas'!L325),""),"")</f>
        <v/>
      </c>
    </row>
    <row r="326" spans="1:1">
      <c r="A326" s="1" t="str">
        <f ca="1">IF(LEN('Hide formulas'!A326) = 4,_xlfn.CONCAT('Hide formulas'!A326,INDIRECT('Hide formulas'!B326),'Hide formulas'!C326,(INDIRECT('Hide formulas'!D326)),(INDIRECT('Hide formulas'!E326)),(INDIRECT('Hide formulas'!G326)),(INDIRECT('Hide formulas'!H326)),'Hide formulas'!J326,INDIRECT('Hide formulas'!L326),""),"")</f>
        <v/>
      </c>
    </row>
    <row r="327" spans="1:1">
      <c r="A327" s="1" t="str">
        <f ca="1">IF(LEN('Hide formulas'!A327) = 4,_xlfn.CONCAT('Hide formulas'!A327,INDIRECT('Hide formulas'!B327),'Hide formulas'!C327,(INDIRECT('Hide formulas'!D327)),(INDIRECT('Hide formulas'!E327)),(INDIRECT('Hide formulas'!G327)),(INDIRECT('Hide formulas'!H327)),'Hide formulas'!J327,INDIRECT('Hide formulas'!L327),""),"")</f>
        <v/>
      </c>
    </row>
    <row r="328" spans="1:1">
      <c r="A328" s="1" t="str">
        <f ca="1">IF(LEN('Hide formulas'!A328) = 4,_xlfn.CONCAT('Hide formulas'!A328,INDIRECT('Hide formulas'!B328),'Hide formulas'!C328,(INDIRECT('Hide formulas'!D328)),(INDIRECT('Hide formulas'!E328)),(INDIRECT('Hide formulas'!G328)),(INDIRECT('Hide formulas'!H328)),'Hide formulas'!J328,INDIRECT('Hide formulas'!L328),""),"")</f>
        <v/>
      </c>
    </row>
    <row r="329" spans="1:1">
      <c r="A329" s="1" t="str">
        <f ca="1">IF(LEN('Hide formulas'!A329) = 4,_xlfn.CONCAT('Hide formulas'!A329,INDIRECT('Hide formulas'!B329),'Hide formulas'!C329,(INDIRECT('Hide formulas'!D329)),(INDIRECT('Hide formulas'!E329)),(INDIRECT('Hide formulas'!G329)),(INDIRECT('Hide formulas'!H329)),'Hide formulas'!J329,INDIRECT('Hide formulas'!L329),""),"")</f>
        <v/>
      </c>
    </row>
    <row r="330" spans="1:1">
      <c r="A330" s="1" t="str">
        <f ca="1">IF(LEN('Hide formulas'!A330) = 4,_xlfn.CONCAT('Hide formulas'!A330,INDIRECT('Hide formulas'!B330),'Hide formulas'!C330,(INDIRECT('Hide formulas'!D330)),(INDIRECT('Hide formulas'!E330)),(INDIRECT('Hide formulas'!G330)),(INDIRECT('Hide formulas'!H330)),'Hide formulas'!J330,INDIRECT('Hide formulas'!L330),""),"")</f>
        <v/>
      </c>
    </row>
    <row r="331" spans="1:1">
      <c r="A331" s="1" t="str">
        <f ca="1">IF(LEN('Hide formulas'!A331) = 4,_xlfn.CONCAT('Hide formulas'!A331,INDIRECT('Hide formulas'!B331),'Hide formulas'!C331,(INDIRECT('Hide formulas'!D331)),(INDIRECT('Hide formulas'!E331)),(INDIRECT('Hide formulas'!G331)),(INDIRECT('Hide formulas'!H331)),'Hide formulas'!J331,INDIRECT('Hide formulas'!L331),""),"")</f>
        <v/>
      </c>
    </row>
    <row r="332" spans="1:1">
      <c r="A332" s="1" t="str">
        <f ca="1">IF(LEN('Hide formulas'!A332) = 4,_xlfn.CONCAT('Hide formulas'!A332,INDIRECT('Hide formulas'!B332),'Hide formulas'!C332,(INDIRECT('Hide formulas'!D332)),(INDIRECT('Hide formulas'!E332)),(INDIRECT('Hide formulas'!G332)),(INDIRECT('Hide formulas'!H332)),'Hide formulas'!J332,INDIRECT('Hide formulas'!L332),""),"")</f>
        <v/>
      </c>
    </row>
    <row r="333" spans="1:1">
      <c r="A333" s="1" t="str">
        <f ca="1">IF(LEN('Hide formulas'!A333) = 4,_xlfn.CONCAT('Hide formulas'!A333,INDIRECT('Hide formulas'!B333),'Hide formulas'!C333,(INDIRECT('Hide formulas'!D333)),(INDIRECT('Hide formulas'!E333)),(INDIRECT('Hide formulas'!G333)),(INDIRECT('Hide formulas'!H333)),'Hide formulas'!J333,INDIRECT('Hide formulas'!L333),""),"")</f>
        <v/>
      </c>
    </row>
    <row r="334" spans="1:1">
      <c r="A334" s="1" t="str">
        <f ca="1">IF(LEN('Hide formulas'!A334) = 4,_xlfn.CONCAT('Hide formulas'!A334,INDIRECT('Hide formulas'!B334),'Hide formulas'!C334,(INDIRECT('Hide formulas'!D334)),(INDIRECT('Hide formulas'!E334)),(INDIRECT('Hide formulas'!G334)),(INDIRECT('Hide formulas'!H334)),'Hide formulas'!J334,INDIRECT('Hide formulas'!L334),""),"")</f>
        <v/>
      </c>
    </row>
    <row r="335" spans="1:1">
      <c r="A335" s="1" t="str">
        <f ca="1">IF(LEN('Hide formulas'!A335) = 4,_xlfn.CONCAT('Hide formulas'!A335,INDIRECT('Hide formulas'!B335),'Hide formulas'!C335,(INDIRECT('Hide formulas'!D335)),(INDIRECT('Hide formulas'!E335)),(INDIRECT('Hide formulas'!G335)),(INDIRECT('Hide formulas'!H335)),'Hide formulas'!J335,INDIRECT('Hide formulas'!L335),""),"")</f>
        <v/>
      </c>
    </row>
    <row r="336" spans="1:1">
      <c r="A336" s="1" t="str">
        <f ca="1">IF(LEN('Hide formulas'!A336) = 4,_xlfn.CONCAT('Hide formulas'!A336,INDIRECT('Hide formulas'!B336),'Hide formulas'!C336,(INDIRECT('Hide formulas'!D336)),(INDIRECT('Hide formulas'!E336)),(INDIRECT('Hide formulas'!G336)),(INDIRECT('Hide formulas'!H336)),'Hide formulas'!J336,INDIRECT('Hide formulas'!L336),""),"")</f>
        <v/>
      </c>
    </row>
    <row r="337" spans="1:1">
      <c r="A337" s="1" t="str">
        <f ca="1">IF(LEN('Hide formulas'!A337) = 4,_xlfn.CONCAT('Hide formulas'!A337,INDIRECT('Hide formulas'!B337),'Hide formulas'!C337,(INDIRECT('Hide formulas'!D337)),(INDIRECT('Hide formulas'!E337)),(INDIRECT('Hide formulas'!G337)),(INDIRECT('Hide formulas'!H337)),'Hide formulas'!J337,INDIRECT('Hide formulas'!L337),""),"")</f>
        <v/>
      </c>
    </row>
    <row r="338" spans="1:1">
      <c r="A338" s="1" t="str">
        <f ca="1">IF(LEN('Hide formulas'!A338) = 4,_xlfn.CONCAT('Hide formulas'!A338,INDIRECT('Hide formulas'!B338),'Hide formulas'!C338,(INDIRECT('Hide formulas'!D338)),(INDIRECT('Hide formulas'!E338)),(INDIRECT('Hide formulas'!G338)),(INDIRECT('Hide formulas'!H338)),'Hide formulas'!J338,INDIRECT('Hide formulas'!L338),""),"")</f>
        <v/>
      </c>
    </row>
    <row r="339" spans="1:1">
      <c r="A339" s="1" t="str">
        <f ca="1">IF(LEN('Hide formulas'!A339) = 4,_xlfn.CONCAT('Hide formulas'!A339,INDIRECT('Hide formulas'!B339),'Hide formulas'!C339,(INDIRECT('Hide formulas'!D339)),(INDIRECT('Hide formulas'!E339)),(INDIRECT('Hide formulas'!G339)),(INDIRECT('Hide formulas'!H339)),'Hide formulas'!J339,INDIRECT('Hide formulas'!L339),""),"")</f>
        <v/>
      </c>
    </row>
    <row r="340" spans="1:1">
      <c r="A340" s="1" t="str">
        <f ca="1">IF(LEN('Hide formulas'!A340) = 4,_xlfn.CONCAT('Hide formulas'!A340,INDIRECT('Hide formulas'!B340),'Hide formulas'!C340,(INDIRECT('Hide formulas'!D340)),(INDIRECT('Hide formulas'!E340)),(INDIRECT('Hide formulas'!G340)),(INDIRECT('Hide formulas'!H340)),'Hide formulas'!J340,INDIRECT('Hide formulas'!L340),""),"")</f>
        <v/>
      </c>
    </row>
    <row r="341" spans="1:1">
      <c r="A341" s="1" t="str">
        <f ca="1">IF(LEN('Hide formulas'!A341) = 4,_xlfn.CONCAT('Hide formulas'!A341,INDIRECT('Hide formulas'!B341),'Hide formulas'!C341,(INDIRECT('Hide formulas'!D341)),(INDIRECT('Hide formulas'!E341)),(INDIRECT('Hide formulas'!G341)),(INDIRECT('Hide formulas'!H341)),'Hide formulas'!J341,INDIRECT('Hide formulas'!L341),""),"")</f>
        <v/>
      </c>
    </row>
    <row r="342" spans="1:1">
      <c r="A342" s="1" t="str">
        <f ca="1">IF(LEN('Hide formulas'!A342) = 4,_xlfn.CONCAT('Hide formulas'!A342,INDIRECT('Hide formulas'!B342),'Hide formulas'!C342,(INDIRECT('Hide formulas'!D342)),(INDIRECT('Hide formulas'!E342)),(INDIRECT('Hide formulas'!G342)),(INDIRECT('Hide formulas'!H342)),'Hide formulas'!J342,INDIRECT('Hide formulas'!L342),""),"")</f>
        <v/>
      </c>
    </row>
    <row r="343" spans="1:1">
      <c r="A343" s="1" t="str">
        <f ca="1">IF(LEN('Hide formulas'!A343) = 4,_xlfn.CONCAT('Hide formulas'!A343,INDIRECT('Hide formulas'!B343),'Hide formulas'!C343,(INDIRECT('Hide formulas'!D343)),(INDIRECT('Hide formulas'!E343)),(INDIRECT('Hide formulas'!G343)),(INDIRECT('Hide formulas'!H343)),'Hide formulas'!J343,INDIRECT('Hide formulas'!L343),""),"")</f>
        <v/>
      </c>
    </row>
    <row r="344" spans="1:1">
      <c r="A344" s="1" t="str">
        <f ca="1">IF(LEN('Hide formulas'!A344) = 4,_xlfn.CONCAT('Hide formulas'!A344,INDIRECT('Hide formulas'!B344),'Hide formulas'!C344,(INDIRECT('Hide formulas'!D344)),(INDIRECT('Hide formulas'!E344)),(INDIRECT('Hide formulas'!G344)),(INDIRECT('Hide formulas'!H344)),'Hide formulas'!J344,INDIRECT('Hide formulas'!L344),""),"")</f>
        <v/>
      </c>
    </row>
    <row r="345" spans="1:1">
      <c r="A345" s="1" t="str">
        <f ca="1">IF(LEN('Hide formulas'!A345) = 4,_xlfn.CONCAT('Hide formulas'!A345,INDIRECT('Hide formulas'!B345),'Hide formulas'!C345,(INDIRECT('Hide formulas'!D345)),(INDIRECT('Hide formulas'!E345)),(INDIRECT('Hide formulas'!G345)),(INDIRECT('Hide formulas'!H345)),'Hide formulas'!J345,INDIRECT('Hide formulas'!L345),""),"")</f>
        <v/>
      </c>
    </row>
    <row r="346" spans="1:1">
      <c r="A346" s="1" t="str">
        <f ca="1">IF(LEN('Hide formulas'!A346) = 4,_xlfn.CONCAT('Hide formulas'!A346,INDIRECT('Hide formulas'!B346),'Hide formulas'!C346,(INDIRECT('Hide formulas'!D346)),(INDIRECT('Hide formulas'!E346)),(INDIRECT('Hide formulas'!G346)),(INDIRECT('Hide formulas'!H346)),'Hide formulas'!J346,INDIRECT('Hide formulas'!L346),""),"")</f>
        <v/>
      </c>
    </row>
    <row r="347" spans="1:1">
      <c r="A347" s="1" t="str">
        <f ca="1">IF(LEN('Hide formulas'!A347) = 4,_xlfn.CONCAT('Hide formulas'!A347,INDIRECT('Hide formulas'!B347),'Hide formulas'!C347,(INDIRECT('Hide formulas'!D347)),(INDIRECT('Hide formulas'!E347)),(INDIRECT('Hide formulas'!G347)),(INDIRECT('Hide formulas'!H347)),'Hide formulas'!J347,INDIRECT('Hide formulas'!L347),""),"")</f>
        <v/>
      </c>
    </row>
    <row r="348" spans="1:1">
      <c r="A348" s="1" t="str">
        <f ca="1">IF(LEN('Hide formulas'!A348) = 4,_xlfn.CONCAT('Hide formulas'!A348,INDIRECT('Hide formulas'!B348),'Hide formulas'!C348,(INDIRECT('Hide formulas'!D348)),(INDIRECT('Hide formulas'!E348)),(INDIRECT('Hide formulas'!G348)),(INDIRECT('Hide formulas'!H348)),'Hide formulas'!J348,INDIRECT('Hide formulas'!L348),""),"")</f>
        <v/>
      </c>
    </row>
    <row r="349" spans="1:1">
      <c r="A349" s="1" t="str">
        <f ca="1">IF(LEN('Hide formulas'!A349) = 4,_xlfn.CONCAT('Hide formulas'!A349,INDIRECT('Hide formulas'!B349),'Hide formulas'!C349,(INDIRECT('Hide formulas'!D349)),(INDIRECT('Hide formulas'!E349)),(INDIRECT('Hide formulas'!G349)),(INDIRECT('Hide formulas'!H349)),'Hide formulas'!J349,INDIRECT('Hide formulas'!L349),""),"")</f>
        <v/>
      </c>
    </row>
    <row r="350" spans="1:1">
      <c r="A350" s="1" t="str">
        <f ca="1">IF(LEN('Hide formulas'!A350) = 4,_xlfn.CONCAT('Hide formulas'!A350,INDIRECT('Hide formulas'!B350),'Hide formulas'!C350,(INDIRECT('Hide formulas'!D350)),(INDIRECT('Hide formulas'!E350)),(INDIRECT('Hide formulas'!G350)),(INDIRECT('Hide formulas'!H350)),'Hide formulas'!J350,INDIRECT('Hide formulas'!L350),""),"")</f>
        <v/>
      </c>
    </row>
    <row r="351" spans="1:1">
      <c r="A351" s="1" t="str">
        <f ca="1">IF(LEN('Hide formulas'!A351) = 4,_xlfn.CONCAT('Hide formulas'!A351,INDIRECT('Hide formulas'!B351),'Hide formulas'!C351,(INDIRECT('Hide formulas'!D351)),(INDIRECT('Hide formulas'!E351)),(INDIRECT('Hide formulas'!G351)),(INDIRECT('Hide formulas'!H351)),'Hide formulas'!J351,INDIRECT('Hide formulas'!L351),""),"")</f>
        <v/>
      </c>
    </row>
    <row r="352" spans="1:1">
      <c r="A352" s="1" t="str">
        <f ca="1">IF(LEN('Hide formulas'!A352) = 4,_xlfn.CONCAT('Hide formulas'!A352,INDIRECT('Hide formulas'!B352),'Hide formulas'!C352,(INDIRECT('Hide formulas'!D352)),(INDIRECT('Hide formulas'!E352)),(INDIRECT('Hide formulas'!G352)),(INDIRECT('Hide formulas'!H352)),'Hide formulas'!J352,INDIRECT('Hide formulas'!L352),""),"")</f>
        <v/>
      </c>
    </row>
    <row r="353" spans="1:1">
      <c r="A353" s="1" t="str">
        <f ca="1">IF(LEN('Hide formulas'!A353) = 4,_xlfn.CONCAT('Hide formulas'!A353,INDIRECT('Hide formulas'!B353),'Hide formulas'!C353,(INDIRECT('Hide formulas'!D353)),(INDIRECT('Hide formulas'!E353)),(INDIRECT('Hide formulas'!G353)),(INDIRECT('Hide formulas'!H353)),'Hide formulas'!J353,INDIRECT('Hide formulas'!L353),""),"")</f>
        <v/>
      </c>
    </row>
    <row r="354" spans="1:1">
      <c r="A354" s="1" t="str">
        <f ca="1">IF(LEN('Hide formulas'!A354) = 4,_xlfn.CONCAT('Hide formulas'!A354,INDIRECT('Hide formulas'!B354),'Hide formulas'!C354,(INDIRECT('Hide formulas'!D354)),(INDIRECT('Hide formulas'!E354)),(INDIRECT('Hide formulas'!G354)),(INDIRECT('Hide formulas'!H354)),'Hide formulas'!J354,INDIRECT('Hide formulas'!L354),""),"")</f>
        <v/>
      </c>
    </row>
    <row r="355" spans="1:1">
      <c r="A355" s="1" t="str">
        <f ca="1">IF(LEN('Hide formulas'!A355) = 4,_xlfn.CONCAT('Hide formulas'!A355,INDIRECT('Hide formulas'!B355),'Hide formulas'!C355,(INDIRECT('Hide formulas'!D355)),(INDIRECT('Hide formulas'!E355)),(INDIRECT('Hide formulas'!G355)),(INDIRECT('Hide formulas'!H355)),'Hide formulas'!J355,INDIRECT('Hide formulas'!L355),""),"")</f>
        <v/>
      </c>
    </row>
    <row r="356" spans="1:1">
      <c r="A356" s="1" t="str">
        <f ca="1">IF(LEN('Hide formulas'!A356) = 4,_xlfn.CONCAT('Hide formulas'!A356,INDIRECT('Hide formulas'!B356),'Hide formulas'!C356,(INDIRECT('Hide formulas'!D356)),(INDIRECT('Hide formulas'!E356)),(INDIRECT('Hide formulas'!G356)),(INDIRECT('Hide formulas'!H356)),'Hide formulas'!J356,INDIRECT('Hide formulas'!L356),""),"")</f>
        <v/>
      </c>
    </row>
    <row r="357" spans="1:1">
      <c r="A357" s="1" t="str">
        <f ca="1">IF(LEN('Hide formulas'!A357) = 4,_xlfn.CONCAT('Hide formulas'!A357,INDIRECT('Hide formulas'!B357),'Hide formulas'!C357,(INDIRECT('Hide formulas'!D357)),(INDIRECT('Hide formulas'!E357)),(INDIRECT('Hide formulas'!G357)),(INDIRECT('Hide formulas'!H357)),'Hide formulas'!J357,INDIRECT('Hide formulas'!L357),""),"")</f>
        <v/>
      </c>
    </row>
    <row r="358" spans="1:1">
      <c r="A358" s="1" t="str">
        <f ca="1">IF(LEN('Hide formulas'!A358) = 4,_xlfn.CONCAT('Hide formulas'!A358,INDIRECT('Hide formulas'!B358),'Hide formulas'!C358,(INDIRECT('Hide formulas'!D358)),(INDIRECT('Hide formulas'!E358)),(INDIRECT('Hide formulas'!G358)),(INDIRECT('Hide formulas'!H358)),'Hide formulas'!J358,INDIRECT('Hide formulas'!L358),""),"")</f>
        <v/>
      </c>
    </row>
    <row r="359" spans="1:1">
      <c r="A359" s="1" t="str">
        <f ca="1">IF(LEN('Hide formulas'!A359) = 4,_xlfn.CONCAT('Hide formulas'!A359,INDIRECT('Hide formulas'!B359),'Hide formulas'!C359,(INDIRECT('Hide formulas'!D359)),(INDIRECT('Hide formulas'!E359)),(INDIRECT('Hide formulas'!G359)),(INDIRECT('Hide formulas'!H359)),'Hide formulas'!J359,INDIRECT('Hide formulas'!L359),""),"")</f>
        <v/>
      </c>
    </row>
    <row r="360" spans="1:1">
      <c r="A360" s="1" t="str">
        <f ca="1">IF(LEN('Hide formulas'!A360) = 4,_xlfn.CONCAT('Hide formulas'!A360,INDIRECT('Hide formulas'!B360),'Hide formulas'!C360,(INDIRECT('Hide formulas'!D360)),(INDIRECT('Hide formulas'!E360)),(INDIRECT('Hide formulas'!G360)),(INDIRECT('Hide formulas'!H360)),'Hide formulas'!J360,INDIRECT('Hide formulas'!L360),""),"")</f>
        <v/>
      </c>
    </row>
    <row r="361" spans="1:1">
      <c r="A361" s="1" t="str">
        <f ca="1">IF(LEN('Hide formulas'!A361) = 4,_xlfn.CONCAT('Hide formulas'!A361,INDIRECT('Hide formulas'!B361),'Hide formulas'!C361,(INDIRECT('Hide formulas'!D361)),(INDIRECT('Hide formulas'!E361)),(INDIRECT('Hide formulas'!G361)),(INDIRECT('Hide formulas'!H361)),'Hide formulas'!J361,INDIRECT('Hide formulas'!L361),""),"")</f>
        <v/>
      </c>
    </row>
    <row r="362" spans="1:1">
      <c r="A362" s="1" t="str">
        <f ca="1">IF(LEN('Hide formulas'!A362) = 4,_xlfn.CONCAT('Hide formulas'!A362,INDIRECT('Hide formulas'!B362),'Hide formulas'!C362,(INDIRECT('Hide formulas'!D362)),(INDIRECT('Hide formulas'!E362)),(INDIRECT('Hide formulas'!G362)),(INDIRECT('Hide formulas'!H362)),'Hide formulas'!J362,INDIRECT('Hide formulas'!L362),""),"")</f>
        <v/>
      </c>
    </row>
    <row r="363" spans="1:1">
      <c r="A363" s="1" t="str">
        <f ca="1">IF(LEN('Hide formulas'!A363) = 4,_xlfn.CONCAT('Hide formulas'!A363,INDIRECT('Hide formulas'!B363),'Hide formulas'!C363,(INDIRECT('Hide formulas'!D363)),(INDIRECT('Hide formulas'!E363)),(INDIRECT('Hide formulas'!G363)),(INDIRECT('Hide formulas'!H363)),'Hide formulas'!J363,INDIRECT('Hide formulas'!L363),""),"")</f>
        <v/>
      </c>
    </row>
    <row r="364" spans="1:1">
      <c r="A364" s="1" t="str">
        <f ca="1">IF(LEN('Hide formulas'!A364) = 4,_xlfn.CONCAT('Hide formulas'!A364,INDIRECT('Hide formulas'!B364),'Hide formulas'!C364,(INDIRECT('Hide formulas'!D364)),(INDIRECT('Hide formulas'!E364)),(INDIRECT('Hide formulas'!G364)),(INDIRECT('Hide formulas'!H364)),'Hide formulas'!J364,INDIRECT('Hide formulas'!L364),""),"")</f>
        <v/>
      </c>
    </row>
    <row r="365" spans="1:1">
      <c r="A365" s="1" t="str">
        <f ca="1">IF(LEN('Hide formulas'!A365) = 4,_xlfn.CONCAT('Hide formulas'!A365,INDIRECT('Hide formulas'!B365),'Hide formulas'!C365,(INDIRECT('Hide formulas'!D365)),(INDIRECT('Hide formulas'!E365)),(INDIRECT('Hide formulas'!G365)),(INDIRECT('Hide formulas'!H365)),'Hide formulas'!J365,INDIRECT('Hide formulas'!L365),""),"")</f>
        <v/>
      </c>
    </row>
    <row r="366" spans="1:1">
      <c r="A366" s="1" t="str">
        <f ca="1">IF(LEN('Hide formulas'!A366) = 4,_xlfn.CONCAT('Hide formulas'!A366,INDIRECT('Hide formulas'!B366),'Hide formulas'!C366,(INDIRECT('Hide formulas'!D366)),(INDIRECT('Hide formulas'!E366)),(INDIRECT('Hide formulas'!G366)),(INDIRECT('Hide formulas'!H366)),'Hide formulas'!J366,INDIRECT('Hide formulas'!L366),""),"")</f>
        <v/>
      </c>
    </row>
    <row r="367" spans="1:1">
      <c r="A367" s="1" t="str">
        <f ca="1">IF(LEN('Hide formulas'!A367) = 4,_xlfn.CONCAT('Hide formulas'!A367,INDIRECT('Hide formulas'!B367),'Hide formulas'!C367,(INDIRECT('Hide formulas'!D367)),(INDIRECT('Hide formulas'!E367)),(INDIRECT('Hide formulas'!G367)),(INDIRECT('Hide formulas'!H367)),'Hide formulas'!J367,INDIRECT('Hide formulas'!L367),""),"")</f>
        <v/>
      </c>
    </row>
    <row r="368" spans="1:1">
      <c r="A368" s="1" t="str">
        <f ca="1">IF(LEN('Hide formulas'!A368) = 4,_xlfn.CONCAT('Hide formulas'!A368,INDIRECT('Hide formulas'!B368),'Hide formulas'!C368,(INDIRECT('Hide formulas'!D368)),(INDIRECT('Hide formulas'!E368)),(INDIRECT('Hide formulas'!G368)),(INDIRECT('Hide formulas'!H368)),'Hide formulas'!J368,INDIRECT('Hide formulas'!L368),""),"")</f>
        <v/>
      </c>
    </row>
    <row r="369" spans="1:1">
      <c r="A369" s="1" t="str">
        <f ca="1">IF(LEN('Hide formulas'!A369) = 4,_xlfn.CONCAT('Hide formulas'!A369,INDIRECT('Hide formulas'!B369),'Hide formulas'!C369,(INDIRECT('Hide formulas'!D369)),(INDIRECT('Hide formulas'!E369)),(INDIRECT('Hide formulas'!G369)),(INDIRECT('Hide formulas'!H369)),'Hide formulas'!J369,INDIRECT('Hide formulas'!L369),""),"")</f>
        <v/>
      </c>
    </row>
    <row r="370" spans="1:1">
      <c r="A370" s="1" t="str">
        <f ca="1">IF(LEN('Hide formulas'!A370) = 4,_xlfn.CONCAT('Hide formulas'!A370,INDIRECT('Hide formulas'!B370),'Hide formulas'!C370,(INDIRECT('Hide formulas'!D370)),(INDIRECT('Hide formulas'!E370)),(INDIRECT('Hide formulas'!G370)),(INDIRECT('Hide formulas'!H370)),'Hide formulas'!J370,INDIRECT('Hide formulas'!L370),""),"")</f>
        <v/>
      </c>
    </row>
    <row r="371" spans="1:1">
      <c r="A371" s="1" t="str">
        <f ca="1">IF(LEN('Hide formulas'!A371) = 4,_xlfn.CONCAT('Hide formulas'!A371,INDIRECT('Hide formulas'!B371),'Hide formulas'!C371,(INDIRECT('Hide formulas'!D371)),(INDIRECT('Hide formulas'!E371)),(INDIRECT('Hide formulas'!G371)),(INDIRECT('Hide formulas'!H371)),'Hide formulas'!J371,INDIRECT('Hide formulas'!L371),""),"")</f>
        <v/>
      </c>
    </row>
    <row r="372" spans="1:1">
      <c r="A372" s="1" t="str">
        <f ca="1">IF(LEN('Hide formulas'!A372) = 4,_xlfn.CONCAT('Hide formulas'!A372,INDIRECT('Hide formulas'!B372),'Hide formulas'!C372,(INDIRECT('Hide formulas'!D372)),(INDIRECT('Hide formulas'!E372)),(INDIRECT('Hide formulas'!G372)),(INDIRECT('Hide formulas'!H372)),'Hide formulas'!J372,INDIRECT('Hide formulas'!L372),""),"")</f>
        <v/>
      </c>
    </row>
    <row r="373" spans="1:1">
      <c r="A373" s="1" t="str">
        <f ca="1">IF(LEN('Hide formulas'!A373) = 4,_xlfn.CONCAT('Hide formulas'!A373,INDIRECT('Hide formulas'!B373),'Hide formulas'!C373,(INDIRECT('Hide formulas'!D373)),(INDIRECT('Hide formulas'!E373)),(INDIRECT('Hide formulas'!G373)),(INDIRECT('Hide formulas'!H373)),'Hide formulas'!J373,INDIRECT('Hide formulas'!L373),""),"")</f>
        <v/>
      </c>
    </row>
    <row r="374" spans="1:1">
      <c r="A374" s="1" t="str">
        <f ca="1">IF(LEN('Hide formulas'!A374) = 4,_xlfn.CONCAT('Hide formulas'!A374,INDIRECT('Hide formulas'!B374),'Hide formulas'!C374,(INDIRECT('Hide formulas'!D374)),(INDIRECT('Hide formulas'!E374)),(INDIRECT('Hide formulas'!G374)),(INDIRECT('Hide formulas'!H374)),'Hide formulas'!J374,INDIRECT('Hide formulas'!L374),""),"")</f>
        <v/>
      </c>
    </row>
    <row r="375" spans="1:1">
      <c r="A375" s="1" t="str">
        <f ca="1">IF(LEN('Hide formulas'!A375) = 4,_xlfn.CONCAT('Hide formulas'!A375,INDIRECT('Hide formulas'!B375),'Hide formulas'!C375,(INDIRECT('Hide formulas'!D375)),(INDIRECT('Hide formulas'!E375)),(INDIRECT('Hide formulas'!G375)),(INDIRECT('Hide formulas'!H375)),'Hide formulas'!J375,INDIRECT('Hide formulas'!L375),""),"")</f>
        <v/>
      </c>
    </row>
    <row r="376" spans="1:1">
      <c r="A376" s="1" t="str">
        <f ca="1">IF(LEN('Hide formulas'!A376) = 4,_xlfn.CONCAT('Hide formulas'!A376,INDIRECT('Hide formulas'!B376),'Hide formulas'!C376,(INDIRECT('Hide formulas'!D376)),(INDIRECT('Hide formulas'!E376)),(INDIRECT('Hide formulas'!G376)),(INDIRECT('Hide formulas'!H376)),'Hide formulas'!J376,INDIRECT('Hide formulas'!L376),""),"")</f>
        <v/>
      </c>
    </row>
    <row r="377" spans="1:1">
      <c r="A377" s="1" t="str">
        <f ca="1">IF(LEN('Hide formulas'!A377) = 4,_xlfn.CONCAT('Hide formulas'!A377,INDIRECT('Hide formulas'!B377),'Hide formulas'!C377,(INDIRECT('Hide formulas'!D377)),(INDIRECT('Hide formulas'!E377)),(INDIRECT('Hide formulas'!G377)),(INDIRECT('Hide formulas'!H377)),'Hide formulas'!J377,INDIRECT('Hide formulas'!L377),""),"")</f>
        <v/>
      </c>
    </row>
    <row r="378" spans="1:1">
      <c r="A378" s="1" t="str">
        <f ca="1">IF(LEN('Hide formulas'!A378) = 4,_xlfn.CONCAT('Hide formulas'!A378,INDIRECT('Hide formulas'!B378),'Hide formulas'!C378,(INDIRECT('Hide formulas'!D378)),(INDIRECT('Hide formulas'!E378)),(INDIRECT('Hide formulas'!G378)),(INDIRECT('Hide formulas'!H378)),'Hide formulas'!J378,INDIRECT('Hide formulas'!L378),""),"")</f>
        <v/>
      </c>
    </row>
    <row r="379" spans="1:1">
      <c r="A379" s="1" t="str">
        <f ca="1">IF(LEN('Hide formulas'!A379) = 4,_xlfn.CONCAT('Hide formulas'!A379,INDIRECT('Hide formulas'!B379),'Hide formulas'!C379,(INDIRECT('Hide formulas'!D379)),(INDIRECT('Hide formulas'!E379)),(INDIRECT('Hide formulas'!G379)),(INDIRECT('Hide formulas'!H379)),'Hide formulas'!J379,INDIRECT('Hide formulas'!L379),""),"")</f>
        <v/>
      </c>
    </row>
    <row r="380" spans="1:1">
      <c r="A380" s="1" t="str">
        <f ca="1">IF(LEN('Hide formulas'!A380) = 4,_xlfn.CONCAT('Hide formulas'!A380,INDIRECT('Hide formulas'!B380),'Hide formulas'!C380,(INDIRECT('Hide formulas'!D380)),(INDIRECT('Hide formulas'!E380)),(INDIRECT('Hide formulas'!G380)),(INDIRECT('Hide formulas'!H380)),'Hide formulas'!J380,INDIRECT('Hide formulas'!L380),""),"")</f>
        <v/>
      </c>
    </row>
    <row r="381" spans="1:1">
      <c r="A381" s="1" t="str">
        <f ca="1">IF(LEN('Hide formulas'!A381) = 4,_xlfn.CONCAT('Hide formulas'!A381,INDIRECT('Hide formulas'!B381),'Hide formulas'!C381,(INDIRECT('Hide formulas'!D381)),(INDIRECT('Hide formulas'!E381)),(INDIRECT('Hide formulas'!G381)),(INDIRECT('Hide formulas'!H381)),'Hide formulas'!J381,INDIRECT('Hide formulas'!L381),""),"")</f>
        <v/>
      </c>
    </row>
    <row r="382" spans="1:1">
      <c r="A382" s="1" t="str">
        <f ca="1">IF(LEN('Hide formulas'!A382) = 4,_xlfn.CONCAT('Hide formulas'!A382,INDIRECT('Hide formulas'!B382),'Hide formulas'!C382,(INDIRECT('Hide formulas'!D382)),(INDIRECT('Hide formulas'!E382)),(INDIRECT('Hide formulas'!G382)),(INDIRECT('Hide formulas'!H382)),'Hide formulas'!J382,INDIRECT('Hide formulas'!L382),""),"")</f>
        <v/>
      </c>
    </row>
    <row r="383" spans="1:1">
      <c r="A383" s="1" t="str">
        <f ca="1">IF(LEN('Hide formulas'!A383) = 4,_xlfn.CONCAT('Hide formulas'!A383,INDIRECT('Hide formulas'!B383),'Hide formulas'!C383,(INDIRECT('Hide formulas'!D383)),(INDIRECT('Hide formulas'!E383)),(INDIRECT('Hide formulas'!G383)),(INDIRECT('Hide formulas'!H383)),'Hide formulas'!J383,INDIRECT('Hide formulas'!L383),""),"")</f>
        <v/>
      </c>
    </row>
    <row r="384" spans="1:1">
      <c r="A384" s="1" t="str">
        <f ca="1">IF(LEN('Hide formulas'!A384) = 4,_xlfn.CONCAT('Hide formulas'!A384,INDIRECT('Hide formulas'!B384),'Hide formulas'!C384,(INDIRECT('Hide formulas'!D384)),(INDIRECT('Hide formulas'!E384)),(INDIRECT('Hide formulas'!G384)),(INDIRECT('Hide formulas'!H384)),'Hide formulas'!J384,INDIRECT('Hide formulas'!L384),""),"")</f>
        <v/>
      </c>
    </row>
    <row r="385" spans="1:1">
      <c r="A385" s="1" t="str">
        <f ca="1">IF(LEN('Hide formulas'!A385) = 4,_xlfn.CONCAT('Hide formulas'!A385,INDIRECT('Hide formulas'!B385),'Hide formulas'!C385,(INDIRECT('Hide formulas'!D385)),(INDIRECT('Hide formulas'!E385)),(INDIRECT('Hide formulas'!G385)),(INDIRECT('Hide formulas'!H385)),'Hide formulas'!J385,INDIRECT('Hide formulas'!L385),""),"")</f>
        <v/>
      </c>
    </row>
    <row r="386" spans="1:1">
      <c r="A386" s="1" t="str">
        <f ca="1">IF(LEN('Hide formulas'!A386) = 4,_xlfn.CONCAT('Hide formulas'!A386,INDIRECT('Hide formulas'!B386),'Hide formulas'!C386,(INDIRECT('Hide formulas'!D386)),(INDIRECT('Hide formulas'!E386)),(INDIRECT('Hide formulas'!G386)),(INDIRECT('Hide formulas'!H386)),'Hide formulas'!J386,INDIRECT('Hide formulas'!L386),""),"")</f>
        <v/>
      </c>
    </row>
    <row r="387" spans="1:1">
      <c r="A387" s="1" t="str">
        <f ca="1">IF(LEN('Hide formulas'!A387) = 4,_xlfn.CONCAT('Hide formulas'!A387,INDIRECT('Hide formulas'!B387),'Hide formulas'!C387,(INDIRECT('Hide formulas'!D387)),(INDIRECT('Hide formulas'!E387)),(INDIRECT('Hide formulas'!G387)),(INDIRECT('Hide formulas'!H387)),'Hide formulas'!J387,INDIRECT('Hide formulas'!L387),""),"")</f>
        <v/>
      </c>
    </row>
    <row r="388" spans="1:1">
      <c r="A388" s="1" t="str">
        <f ca="1">IF(LEN('Hide formulas'!A388) = 4,_xlfn.CONCAT('Hide formulas'!A388,INDIRECT('Hide formulas'!B388),'Hide formulas'!C388,(INDIRECT('Hide formulas'!D388)),(INDIRECT('Hide formulas'!E388)),(INDIRECT('Hide formulas'!G388)),(INDIRECT('Hide formulas'!H388)),'Hide formulas'!J388,INDIRECT('Hide formulas'!L388),""),"")</f>
        <v/>
      </c>
    </row>
    <row r="389" spans="1:1">
      <c r="A389" s="1" t="str">
        <f ca="1">IF(LEN('Hide formulas'!A389) = 4,_xlfn.CONCAT('Hide formulas'!A389,INDIRECT('Hide formulas'!B389),'Hide formulas'!C389,(INDIRECT('Hide formulas'!D389)),(INDIRECT('Hide formulas'!E389)),(INDIRECT('Hide formulas'!G389)),(INDIRECT('Hide formulas'!H389)),'Hide formulas'!J389,INDIRECT('Hide formulas'!L389),""),"")</f>
        <v/>
      </c>
    </row>
    <row r="390" spans="1:1">
      <c r="A390" s="1" t="str">
        <f ca="1">IF(LEN('Hide formulas'!A390) = 4,_xlfn.CONCAT('Hide formulas'!A390,INDIRECT('Hide formulas'!B390),'Hide formulas'!C390,(INDIRECT('Hide formulas'!D390)),(INDIRECT('Hide formulas'!E390)),(INDIRECT('Hide formulas'!G390)),(INDIRECT('Hide formulas'!H390)),'Hide formulas'!J390,INDIRECT('Hide formulas'!L390),""),"")</f>
        <v/>
      </c>
    </row>
    <row r="391" spans="1:1">
      <c r="A391" s="1" t="str">
        <f ca="1">IF(LEN('Hide formulas'!A391) = 4,_xlfn.CONCAT('Hide formulas'!A391,INDIRECT('Hide formulas'!B391),'Hide formulas'!C391,(INDIRECT('Hide formulas'!D391)),(INDIRECT('Hide formulas'!E391)),(INDIRECT('Hide formulas'!G391)),(INDIRECT('Hide formulas'!H391)),'Hide formulas'!J391,INDIRECT('Hide formulas'!L391),""),"")</f>
        <v/>
      </c>
    </row>
    <row r="392" spans="1:1">
      <c r="A392" s="1" t="str">
        <f ca="1">IF(LEN('Hide formulas'!A392) = 4,_xlfn.CONCAT('Hide formulas'!A392,INDIRECT('Hide formulas'!B392),'Hide formulas'!C392,(INDIRECT('Hide formulas'!D392)),(INDIRECT('Hide formulas'!E392)),(INDIRECT('Hide formulas'!G392)),(INDIRECT('Hide formulas'!H392)),'Hide formulas'!J392,INDIRECT('Hide formulas'!L392),""),"")</f>
        <v/>
      </c>
    </row>
    <row r="393" spans="1:1">
      <c r="A393" s="1" t="str">
        <f ca="1">IF(LEN('Hide formulas'!A393) = 4,_xlfn.CONCAT('Hide formulas'!A393,INDIRECT('Hide formulas'!B393),'Hide formulas'!C393,(INDIRECT('Hide formulas'!D393)),(INDIRECT('Hide formulas'!E393)),(INDIRECT('Hide formulas'!G393)),(INDIRECT('Hide formulas'!H393)),'Hide formulas'!J393,INDIRECT('Hide formulas'!L393),""),"")</f>
        <v/>
      </c>
    </row>
    <row r="394" spans="1:1">
      <c r="A394" s="1" t="str">
        <f ca="1">IF(LEN('Hide formulas'!A394) = 4,_xlfn.CONCAT('Hide formulas'!A394,INDIRECT('Hide formulas'!B394),'Hide formulas'!C394,(INDIRECT('Hide formulas'!D394)),(INDIRECT('Hide formulas'!E394)),(INDIRECT('Hide formulas'!G394)),(INDIRECT('Hide formulas'!H394)),'Hide formulas'!J394,INDIRECT('Hide formulas'!L394),""),"")</f>
        <v/>
      </c>
    </row>
    <row r="395" spans="1:1">
      <c r="A395" s="1" t="str">
        <f ca="1">IF(LEN('Hide formulas'!A395) = 4,_xlfn.CONCAT('Hide formulas'!A395,INDIRECT('Hide formulas'!B395),'Hide formulas'!C395,(INDIRECT('Hide formulas'!D395)),(INDIRECT('Hide formulas'!E395)),(INDIRECT('Hide formulas'!G395)),(INDIRECT('Hide formulas'!H395)),'Hide formulas'!J395,INDIRECT('Hide formulas'!L395),""),"")</f>
        <v/>
      </c>
    </row>
    <row r="396" spans="1:1">
      <c r="A396" s="1" t="str">
        <f ca="1">IF(LEN('Hide formulas'!A396) = 4,_xlfn.CONCAT('Hide formulas'!A396,INDIRECT('Hide formulas'!B396),'Hide formulas'!C396,(INDIRECT('Hide formulas'!D396)),(INDIRECT('Hide formulas'!E396)),(INDIRECT('Hide formulas'!G396)),(INDIRECT('Hide formulas'!H396)),'Hide formulas'!J396,INDIRECT('Hide formulas'!L396),""),"")</f>
        <v/>
      </c>
    </row>
    <row r="397" spans="1:1">
      <c r="A397" s="1" t="str">
        <f ca="1">IF(LEN('Hide formulas'!A397) = 4,_xlfn.CONCAT('Hide formulas'!A397,INDIRECT('Hide formulas'!B397),'Hide formulas'!C397,(INDIRECT('Hide formulas'!D397)),(INDIRECT('Hide formulas'!E397)),(INDIRECT('Hide formulas'!G397)),(INDIRECT('Hide formulas'!H397)),'Hide formulas'!J397,INDIRECT('Hide formulas'!L397),""),"")</f>
        <v/>
      </c>
    </row>
    <row r="398" spans="1:1">
      <c r="A398" s="1" t="str">
        <f ca="1">IF(LEN('Hide formulas'!A398) = 4,_xlfn.CONCAT('Hide formulas'!A398,INDIRECT('Hide formulas'!B398),'Hide formulas'!C398,(INDIRECT('Hide formulas'!D398)),(INDIRECT('Hide formulas'!E398)),(INDIRECT('Hide formulas'!G398)),(INDIRECT('Hide formulas'!H398)),'Hide formulas'!J398,INDIRECT('Hide formulas'!L398),""),"")</f>
        <v/>
      </c>
    </row>
    <row r="399" spans="1:1">
      <c r="A399" s="1" t="str">
        <f ca="1">IF(LEN('Hide formulas'!A399) = 4,_xlfn.CONCAT('Hide formulas'!A399,INDIRECT('Hide formulas'!B399),'Hide formulas'!C399,(INDIRECT('Hide formulas'!D399)),(INDIRECT('Hide formulas'!E399)),(INDIRECT('Hide formulas'!G399)),(INDIRECT('Hide formulas'!H399)),'Hide formulas'!J399,INDIRECT('Hide formulas'!L399),""),"")</f>
        <v/>
      </c>
    </row>
    <row r="400" spans="1:1">
      <c r="A400" s="1" t="str">
        <f ca="1">IF(LEN('Hide formulas'!A400) = 4,_xlfn.CONCAT('Hide formulas'!A400,INDIRECT('Hide formulas'!B400),'Hide formulas'!C400,(INDIRECT('Hide formulas'!D400)),(INDIRECT('Hide formulas'!E400)),(INDIRECT('Hide formulas'!G400)),(INDIRECT('Hide formulas'!H400)),'Hide formulas'!J400,INDIRECT('Hide formulas'!L400),""),"")</f>
        <v/>
      </c>
    </row>
    <row r="401" spans="1:1">
      <c r="A401" s="1" t="str">
        <f ca="1">IF(LEN('Hide formulas'!A401) = 4,_xlfn.CONCAT('Hide formulas'!A401,INDIRECT('Hide formulas'!B401),'Hide formulas'!C401,(INDIRECT('Hide formulas'!D401)),(INDIRECT('Hide formulas'!E401)),(INDIRECT('Hide formulas'!G401)),(INDIRECT('Hide formulas'!H401)),'Hide formulas'!J401,INDIRECT('Hide formulas'!L401),""),"")</f>
        <v/>
      </c>
    </row>
    <row r="402" spans="1:1">
      <c r="A402" s="1" t="str">
        <f ca="1">IF(LEN('Hide formulas'!A402) = 4,_xlfn.CONCAT('Hide formulas'!A402,INDIRECT('Hide formulas'!B402),'Hide formulas'!C402,(INDIRECT('Hide formulas'!D402)),(INDIRECT('Hide formulas'!E402)),(INDIRECT('Hide formulas'!G402)),(INDIRECT('Hide formulas'!H402)),'Hide formulas'!J402,INDIRECT('Hide formulas'!L402),""),"")</f>
        <v/>
      </c>
    </row>
    <row r="403" spans="1:1">
      <c r="A403" s="1" t="str">
        <f ca="1">IF(LEN('Hide formulas'!A403) = 4,_xlfn.CONCAT('Hide formulas'!A403,INDIRECT('Hide formulas'!B403),'Hide formulas'!C403,(INDIRECT('Hide formulas'!D403)),(INDIRECT('Hide formulas'!E403)),(INDIRECT('Hide formulas'!G403)),(INDIRECT('Hide formulas'!H403)),'Hide formulas'!J403,INDIRECT('Hide formulas'!L403),""),"")</f>
        <v/>
      </c>
    </row>
    <row r="404" spans="1:1">
      <c r="A404" s="1" t="str">
        <f ca="1">IF(LEN('Hide formulas'!A404) = 4,_xlfn.CONCAT('Hide formulas'!A404,INDIRECT('Hide formulas'!B404),'Hide formulas'!C404,(INDIRECT('Hide formulas'!D404)),(INDIRECT('Hide formulas'!E404)),(INDIRECT('Hide formulas'!G404)),(INDIRECT('Hide formulas'!H404)),'Hide formulas'!J404,INDIRECT('Hide formulas'!L404),""),"")</f>
        <v/>
      </c>
    </row>
    <row r="405" spans="1:1">
      <c r="A405" s="1" t="str">
        <f ca="1">IF(LEN('Hide formulas'!A405) = 4,_xlfn.CONCAT('Hide formulas'!A405,INDIRECT('Hide formulas'!B405),'Hide formulas'!C405,(INDIRECT('Hide formulas'!D405)),(INDIRECT('Hide formulas'!E405)),(INDIRECT('Hide formulas'!G405)),(INDIRECT('Hide formulas'!H405)),'Hide formulas'!J405,INDIRECT('Hide formulas'!L405),""),"")</f>
        <v/>
      </c>
    </row>
    <row r="406" spans="1:1">
      <c r="A406" s="1" t="str">
        <f ca="1">IF(LEN('Hide formulas'!A406) = 4,_xlfn.CONCAT('Hide formulas'!A406,INDIRECT('Hide formulas'!B406),'Hide formulas'!C406,(INDIRECT('Hide formulas'!D406)),(INDIRECT('Hide formulas'!E406)),(INDIRECT('Hide formulas'!G406)),(INDIRECT('Hide formulas'!H406)),'Hide formulas'!J406,INDIRECT('Hide formulas'!L406),""),"")</f>
        <v/>
      </c>
    </row>
    <row r="407" spans="1:1">
      <c r="A407" s="1" t="str">
        <f ca="1">IF(LEN('Hide formulas'!A407) = 4,_xlfn.CONCAT('Hide formulas'!A407,INDIRECT('Hide formulas'!B407),'Hide formulas'!C407,(INDIRECT('Hide formulas'!D407)),(INDIRECT('Hide formulas'!E407)),(INDIRECT('Hide formulas'!G407)),(INDIRECT('Hide formulas'!H407)),'Hide formulas'!J407,INDIRECT('Hide formulas'!L407),""),"")</f>
        <v/>
      </c>
    </row>
    <row r="408" spans="1:1">
      <c r="A408" s="1" t="str">
        <f ca="1">IF(LEN('Hide formulas'!A408) = 4,_xlfn.CONCAT('Hide formulas'!A408,INDIRECT('Hide formulas'!B408),'Hide formulas'!C408,(INDIRECT('Hide formulas'!D408)),(INDIRECT('Hide formulas'!E408)),(INDIRECT('Hide formulas'!G408)),(INDIRECT('Hide formulas'!H408)),'Hide formulas'!J408,INDIRECT('Hide formulas'!L408),""),"")</f>
        <v/>
      </c>
    </row>
    <row r="409" spans="1:1">
      <c r="A409" s="1" t="str">
        <f ca="1">IF(LEN('Hide formulas'!A409) = 4,_xlfn.CONCAT('Hide formulas'!A409,INDIRECT('Hide formulas'!B409),'Hide formulas'!C409,(INDIRECT('Hide formulas'!D409)),(INDIRECT('Hide formulas'!E409)),(INDIRECT('Hide formulas'!G409)),(INDIRECT('Hide formulas'!H409)),'Hide formulas'!J409,INDIRECT('Hide formulas'!L409),""),"")</f>
        <v/>
      </c>
    </row>
    <row r="410" spans="1:1">
      <c r="A410" s="1" t="str">
        <f ca="1">IF(LEN('Hide formulas'!A410) = 4,_xlfn.CONCAT('Hide formulas'!A410,INDIRECT('Hide formulas'!B410),'Hide formulas'!C410,(INDIRECT('Hide formulas'!D410)),(INDIRECT('Hide formulas'!E410)),(INDIRECT('Hide formulas'!G410)),(INDIRECT('Hide formulas'!H410)),'Hide formulas'!J410,INDIRECT('Hide formulas'!L410),""),"")</f>
        <v/>
      </c>
    </row>
    <row r="411" spans="1:1">
      <c r="A411" s="1" t="str">
        <f ca="1">IF(LEN('Hide formulas'!A411) = 4,_xlfn.CONCAT('Hide formulas'!A411,INDIRECT('Hide formulas'!B411),'Hide formulas'!C411,(INDIRECT('Hide formulas'!D411)),(INDIRECT('Hide formulas'!E411)),(INDIRECT('Hide formulas'!G411)),(INDIRECT('Hide formulas'!H411)),'Hide formulas'!J411,INDIRECT('Hide formulas'!L411),""),"")</f>
        <v/>
      </c>
    </row>
    <row r="412" spans="1:1">
      <c r="A412" s="1" t="str">
        <f ca="1">IF(LEN('Hide formulas'!A412) = 4,_xlfn.CONCAT('Hide formulas'!A412,INDIRECT('Hide formulas'!B412),'Hide formulas'!C412,(INDIRECT('Hide formulas'!D412)),(INDIRECT('Hide formulas'!E412)),(INDIRECT('Hide formulas'!G412)),(INDIRECT('Hide formulas'!H412)),'Hide formulas'!J412,INDIRECT('Hide formulas'!L412),""),"")</f>
        <v/>
      </c>
    </row>
    <row r="413" spans="1:1">
      <c r="A413" s="1" t="str">
        <f ca="1">IF(LEN('Hide formulas'!A413) = 4,_xlfn.CONCAT('Hide formulas'!A413,INDIRECT('Hide formulas'!B413),'Hide formulas'!C413,(INDIRECT('Hide formulas'!D413)),(INDIRECT('Hide formulas'!E413)),(INDIRECT('Hide formulas'!G413)),(INDIRECT('Hide formulas'!H413)),'Hide formulas'!J413,INDIRECT('Hide formulas'!L413),""),"")</f>
        <v/>
      </c>
    </row>
    <row r="414" spans="1:1">
      <c r="A414" s="1" t="str">
        <f ca="1">IF(LEN('Hide formulas'!A414) = 4,_xlfn.CONCAT('Hide formulas'!A414,INDIRECT('Hide formulas'!B414),'Hide formulas'!C414,(INDIRECT('Hide formulas'!D414)),(INDIRECT('Hide formulas'!E414)),(INDIRECT('Hide formulas'!G414)),(INDIRECT('Hide formulas'!H414)),'Hide formulas'!J414,INDIRECT('Hide formulas'!L414),""),"")</f>
        <v/>
      </c>
    </row>
    <row r="415" spans="1:1">
      <c r="A415" s="1" t="str">
        <f ca="1">IF(LEN('Hide formulas'!A415) = 4,_xlfn.CONCAT('Hide formulas'!A415,INDIRECT('Hide formulas'!B415),'Hide formulas'!C415,(INDIRECT('Hide formulas'!D415)),(INDIRECT('Hide formulas'!E415)),(INDIRECT('Hide formulas'!G415)),(INDIRECT('Hide formulas'!H415)),'Hide formulas'!J415,INDIRECT('Hide formulas'!L415),""),"")</f>
        <v/>
      </c>
    </row>
    <row r="416" spans="1:1">
      <c r="A416" s="1" t="str">
        <f ca="1">IF(LEN('Hide formulas'!A416) = 4,_xlfn.CONCAT('Hide formulas'!A416,INDIRECT('Hide formulas'!B416),'Hide formulas'!C416,(INDIRECT('Hide formulas'!D416)),(INDIRECT('Hide formulas'!E416)),(INDIRECT('Hide formulas'!G416)),(INDIRECT('Hide formulas'!H416)),'Hide formulas'!J416,INDIRECT('Hide formulas'!L416),""),"")</f>
        <v/>
      </c>
    </row>
    <row r="417" spans="1:1">
      <c r="A417" s="1" t="str">
        <f ca="1">IF(LEN('Hide formulas'!A417) = 4,_xlfn.CONCAT('Hide formulas'!A417,INDIRECT('Hide formulas'!B417),'Hide formulas'!C417,(INDIRECT('Hide formulas'!D417)),(INDIRECT('Hide formulas'!E417)),(INDIRECT('Hide formulas'!G417)),(INDIRECT('Hide formulas'!H417)),'Hide formulas'!J417,INDIRECT('Hide formulas'!L417),""),"")</f>
        <v/>
      </c>
    </row>
    <row r="418" spans="1:1">
      <c r="A418" s="1" t="str">
        <f ca="1">IF(LEN('Hide formulas'!A418) = 4,_xlfn.CONCAT('Hide formulas'!A418,INDIRECT('Hide formulas'!B418),'Hide formulas'!C418,(INDIRECT('Hide formulas'!D418)),(INDIRECT('Hide formulas'!E418)),(INDIRECT('Hide formulas'!G418)),(INDIRECT('Hide formulas'!H418)),'Hide formulas'!J418,INDIRECT('Hide formulas'!L418),""),"")</f>
        <v/>
      </c>
    </row>
    <row r="419" spans="1:1">
      <c r="A419" s="1" t="str">
        <f ca="1">IF(LEN('Hide formulas'!A419) = 4,_xlfn.CONCAT('Hide formulas'!A419,INDIRECT('Hide formulas'!B419),'Hide formulas'!C419,(INDIRECT('Hide formulas'!D419)),(INDIRECT('Hide formulas'!E419)),(INDIRECT('Hide formulas'!G419)),(INDIRECT('Hide formulas'!H419)),'Hide formulas'!J419,INDIRECT('Hide formulas'!L419),""),"")</f>
        <v/>
      </c>
    </row>
    <row r="420" spans="1:1">
      <c r="A420" s="1" t="str">
        <f ca="1">IF(LEN('Hide formulas'!A420) = 4,_xlfn.CONCAT('Hide formulas'!A420,INDIRECT('Hide formulas'!B420),'Hide formulas'!C420,(INDIRECT('Hide formulas'!D420)),(INDIRECT('Hide formulas'!E420)),(INDIRECT('Hide formulas'!G420)),(INDIRECT('Hide formulas'!H420)),'Hide formulas'!J420,INDIRECT('Hide formulas'!L420),""),"")</f>
        <v/>
      </c>
    </row>
    <row r="421" spans="1:1">
      <c r="A421" s="1" t="str">
        <f ca="1">IF(LEN('Hide formulas'!A421) = 4,_xlfn.CONCAT('Hide formulas'!A421,INDIRECT('Hide formulas'!B421),'Hide formulas'!C421,(INDIRECT('Hide formulas'!D421)),(INDIRECT('Hide formulas'!E421)),(INDIRECT('Hide formulas'!G421)),(INDIRECT('Hide formulas'!H421)),'Hide formulas'!J421,INDIRECT('Hide formulas'!L421),""),"")</f>
        <v/>
      </c>
    </row>
    <row r="422" spans="1:1">
      <c r="A422" s="1" t="str">
        <f ca="1">IF(LEN('Hide formulas'!A422) = 4,_xlfn.CONCAT('Hide formulas'!A422,INDIRECT('Hide formulas'!B422),'Hide formulas'!C422,(INDIRECT('Hide formulas'!D422)),(INDIRECT('Hide formulas'!E422)),(INDIRECT('Hide formulas'!G422)),(INDIRECT('Hide formulas'!H422)),'Hide formulas'!J422,INDIRECT('Hide formulas'!L422),""),"")</f>
        <v/>
      </c>
    </row>
    <row r="423" spans="1:1">
      <c r="A423" s="1" t="str">
        <f ca="1">IF(LEN('Hide formulas'!A423) = 4,_xlfn.CONCAT('Hide formulas'!A423,INDIRECT('Hide formulas'!B423),'Hide formulas'!C423,(INDIRECT('Hide formulas'!D423)),(INDIRECT('Hide formulas'!E423)),(INDIRECT('Hide formulas'!G423)),(INDIRECT('Hide formulas'!H423)),'Hide formulas'!J423,INDIRECT('Hide formulas'!L423),""),"")</f>
        <v/>
      </c>
    </row>
    <row r="424" spans="1:1">
      <c r="A424" s="1" t="str">
        <f ca="1">IF(LEN('Hide formulas'!A424) = 4,_xlfn.CONCAT('Hide formulas'!A424,INDIRECT('Hide formulas'!B424),'Hide formulas'!C424,(INDIRECT('Hide formulas'!D424)),(INDIRECT('Hide formulas'!E424)),(INDIRECT('Hide formulas'!G424)),(INDIRECT('Hide formulas'!H424)),'Hide formulas'!J424,INDIRECT('Hide formulas'!L424),""),"")</f>
        <v/>
      </c>
    </row>
    <row r="425" spans="1:1">
      <c r="A425" s="1" t="str">
        <f ca="1">IF(LEN('Hide formulas'!A425) = 4,_xlfn.CONCAT('Hide formulas'!A425,INDIRECT('Hide formulas'!B425),'Hide formulas'!C425,(INDIRECT('Hide formulas'!D425)),(INDIRECT('Hide formulas'!E425)),(INDIRECT('Hide formulas'!G425)),(INDIRECT('Hide formulas'!H425)),'Hide formulas'!J425,INDIRECT('Hide formulas'!L425),""),"")</f>
        <v/>
      </c>
    </row>
    <row r="426" spans="1:1">
      <c r="A426" s="1" t="str">
        <f ca="1">IF(LEN('Hide formulas'!A426) = 4,_xlfn.CONCAT('Hide formulas'!A426,INDIRECT('Hide formulas'!B426),'Hide formulas'!C426,(INDIRECT('Hide formulas'!D426)),(INDIRECT('Hide formulas'!E426)),(INDIRECT('Hide formulas'!G426)),(INDIRECT('Hide formulas'!H426)),'Hide formulas'!J426,INDIRECT('Hide formulas'!L426),""),"")</f>
        <v/>
      </c>
    </row>
    <row r="427" spans="1:1">
      <c r="A427" s="1" t="str">
        <f ca="1">IF(LEN('Hide formulas'!A427) = 4,_xlfn.CONCAT('Hide formulas'!A427,INDIRECT('Hide formulas'!B427),'Hide formulas'!C427,(INDIRECT('Hide formulas'!D427)),(INDIRECT('Hide formulas'!E427)),(INDIRECT('Hide formulas'!G427)),(INDIRECT('Hide formulas'!H427)),'Hide formulas'!J427,INDIRECT('Hide formulas'!L427),""),"")</f>
        <v/>
      </c>
    </row>
    <row r="428" spans="1:1">
      <c r="A428" s="1" t="str">
        <f ca="1">IF(LEN('Hide formulas'!A428) = 4,_xlfn.CONCAT('Hide formulas'!A428,INDIRECT('Hide formulas'!B428),'Hide formulas'!C428,(INDIRECT('Hide formulas'!D428)),(INDIRECT('Hide formulas'!E428)),(INDIRECT('Hide formulas'!G428)),(INDIRECT('Hide formulas'!H428)),'Hide formulas'!J428,INDIRECT('Hide formulas'!L428),""),"")</f>
        <v/>
      </c>
    </row>
    <row r="429" spans="1:1">
      <c r="A429" s="1" t="str">
        <f ca="1">IF(LEN('Hide formulas'!A429) = 4,_xlfn.CONCAT('Hide formulas'!A429,INDIRECT('Hide formulas'!B429),'Hide formulas'!C429,(INDIRECT('Hide formulas'!D429)),(INDIRECT('Hide formulas'!E429)),(INDIRECT('Hide formulas'!G429)),(INDIRECT('Hide formulas'!H429)),'Hide formulas'!J429,INDIRECT('Hide formulas'!L429),""),"")</f>
        <v/>
      </c>
    </row>
    <row r="430" spans="1:1">
      <c r="A430" s="1" t="str">
        <f ca="1">IF(LEN('Hide formulas'!A430) = 4,_xlfn.CONCAT('Hide formulas'!A430,INDIRECT('Hide formulas'!B430),'Hide formulas'!C430,(INDIRECT('Hide formulas'!D430)),(INDIRECT('Hide formulas'!E430)),(INDIRECT('Hide formulas'!G430)),(INDIRECT('Hide formulas'!H430)),'Hide formulas'!J430,INDIRECT('Hide formulas'!L430),""),"")</f>
        <v/>
      </c>
    </row>
    <row r="431" spans="1:1">
      <c r="A431" s="1" t="str">
        <f ca="1">IF(LEN('Hide formulas'!A431) = 4,_xlfn.CONCAT('Hide formulas'!A431,INDIRECT('Hide formulas'!B431),'Hide formulas'!C431,(INDIRECT('Hide formulas'!D431)),(INDIRECT('Hide formulas'!E431)),(INDIRECT('Hide formulas'!G431)),(INDIRECT('Hide formulas'!H431)),'Hide formulas'!J431,INDIRECT('Hide formulas'!L431),""),"")</f>
        <v/>
      </c>
    </row>
    <row r="432" spans="1:1">
      <c r="A432" s="1" t="str">
        <f ca="1">IF(LEN('Hide formulas'!A432) = 4,_xlfn.CONCAT('Hide formulas'!A432,INDIRECT('Hide formulas'!B432),'Hide formulas'!C432,(INDIRECT('Hide formulas'!D432)),(INDIRECT('Hide formulas'!E432)),(INDIRECT('Hide formulas'!G432)),(INDIRECT('Hide formulas'!H432)),'Hide formulas'!J432,INDIRECT('Hide formulas'!L432),""),"")</f>
        <v/>
      </c>
    </row>
    <row r="433" spans="1:1">
      <c r="A433" s="1" t="str">
        <f ca="1">IF(LEN('Hide formulas'!A433) = 4,_xlfn.CONCAT('Hide formulas'!A433,INDIRECT('Hide formulas'!B433),'Hide formulas'!C433,(INDIRECT('Hide formulas'!D433)),(INDIRECT('Hide formulas'!E433)),(INDIRECT('Hide formulas'!G433)),(INDIRECT('Hide formulas'!H433)),'Hide formulas'!J433,INDIRECT('Hide formulas'!L433),""),"")</f>
        <v/>
      </c>
    </row>
    <row r="434" spans="1:1">
      <c r="A434" s="1" t="str">
        <f ca="1">IF(LEN('Hide formulas'!A434) = 4,_xlfn.CONCAT('Hide formulas'!A434,INDIRECT('Hide formulas'!B434),'Hide formulas'!C434,(INDIRECT('Hide formulas'!D434)),(INDIRECT('Hide formulas'!E434)),(INDIRECT('Hide formulas'!G434)),(INDIRECT('Hide formulas'!H434)),'Hide formulas'!J434,INDIRECT('Hide formulas'!L434),""),"")</f>
        <v/>
      </c>
    </row>
    <row r="435" spans="1:1">
      <c r="A435" s="1" t="str">
        <f ca="1">IF(LEN('Hide formulas'!A435) = 4,_xlfn.CONCAT('Hide formulas'!A435,INDIRECT('Hide formulas'!B435),'Hide formulas'!C435,(INDIRECT('Hide formulas'!D435)),(INDIRECT('Hide formulas'!E435)),(INDIRECT('Hide formulas'!G435)),(INDIRECT('Hide formulas'!H435)),'Hide formulas'!J435,INDIRECT('Hide formulas'!L435),""),"")</f>
        <v/>
      </c>
    </row>
    <row r="436" spans="1:1">
      <c r="A436" s="1" t="str">
        <f ca="1">IF(LEN('Hide formulas'!A436) = 4,_xlfn.CONCAT('Hide formulas'!A436,INDIRECT('Hide formulas'!B436),'Hide formulas'!C436,(INDIRECT('Hide formulas'!D436)),(INDIRECT('Hide formulas'!E436)),(INDIRECT('Hide formulas'!G436)),(INDIRECT('Hide formulas'!H436)),'Hide formulas'!J436,INDIRECT('Hide formulas'!L436),""),"")</f>
        <v/>
      </c>
    </row>
    <row r="437" spans="1:1">
      <c r="A437" s="1" t="str">
        <f ca="1">IF(LEN('Hide formulas'!A437) = 4,_xlfn.CONCAT('Hide formulas'!A437,INDIRECT('Hide formulas'!B437),'Hide formulas'!C437,(INDIRECT('Hide formulas'!D437)),(INDIRECT('Hide formulas'!E437)),(INDIRECT('Hide formulas'!G437)),(INDIRECT('Hide formulas'!H437)),'Hide formulas'!J437,INDIRECT('Hide formulas'!L437),""),"")</f>
        <v/>
      </c>
    </row>
    <row r="438" spans="1:1">
      <c r="A438" s="1" t="str">
        <f ca="1">IF(LEN('Hide formulas'!A438) = 4,_xlfn.CONCAT('Hide formulas'!A438,INDIRECT('Hide formulas'!B438),'Hide formulas'!C438,(INDIRECT('Hide formulas'!D438)),(INDIRECT('Hide formulas'!E438)),(INDIRECT('Hide formulas'!G438)),(INDIRECT('Hide formulas'!H438)),'Hide formulas'!J438,INDIRECT('Hide formulas'!L438),""),"")</f>
        <v/>
      </c>
    </row>
    <row r="439" spans="1:1">
      <c r="A439" s="1" t="str">
        <f ca="1">IF(LEN('Hide formulas'!A439) = 4,_xlfn.CONCAT('Hide formulas'!A439,INDIRECT('Hide formulas'!B439),'Hide formulas'!C439,(INDIRECT('Hide formulas'!D439)),(INDIRECT('Hide formulas'!E439)),(INDIRECT('Hide formulas'!G439)),(INDIRECT('Hide formulas'!H439)),'Hide formulas'!J439,INDIRECT('Hide formulas'!L439),""),"")</f>
        <v/>
      </c>
    </row>
    <row r="440" spans="1:1">
      <c r="A440" s="1" t="str">
        <f ca="1">IF(LEN('Hide formulas'!A440) = 4,_xlfn.CONCAT('Hide formulas'!A440,INDIRECT('Hide formulas'!B440),'Hide formulas'!C440,(INDIRECT('Hide formulas'!D440)),(INDIRECT('Hide formulas'!E440)),(INDIRECT('Hide formulas'!G440)),(INDIRECT('Hide formulas'!H440)),'Hide formulas'!J440,INDIRECT('Hide formulas'!L440),""),"")</f>
        <v/>
      </c>
    </row>
    <row r="441" spans="1:1">
      <c r="A441" s="1" t="str">
        <f ca="1">IF(LEN('Hide formulas'!A441) = 4,_xlfn.CONCAT('Hide formulas'!A441,INDIRECT('Hide formulas'!B441),'Hide formulas'!C441,(INDIRECT('Hide formulas'!D441)),(INDIRECT('Hide formulas'!E441)),(INDIRECT('Hide formulas'!G441)),(INDIRECT('Hide formulas'!H441)),'Hide formulas'!J441,INDIRECT('Hide formulas'!L441),""),"")</f>
        <v/>
      </c>
    </row>
    <row r="442" spans="1:1">
      <c r="A442" s="1" t="str">
        <f ca="1">IF(LEN('Hide formulas'!A442) = 4,_xlfn.CONCAT('Hide formulas'!A442,INDIRECT('Hide formulas'!B442),'Hide formulas'!C442,(INDIRECT('Hide formulas'!D442)),(INDIRECT('Hide formulas'!E442)),(INDIRECT('Hide formulas'!G442)),(INDIRECT('Hide formulas'!H442)),'Hide formulas'!J442,INDIRECT('Hide formulas'!L442),""),"")</f>
        <v/>
      </c>
    </row>
    <row r="443" spans="1:1">
      <c r="A443" s="1" t="str">
        <f ca="1">IF(LEN('Hide formulas'!A443) = 4,_xlfn.CONCAT('Hide formulas'!A443,INDIRECT('Hide formulas'!B443),'Hide formulas'!C443,(INDIRECT('Hide formulas'!D443)),(INDIRECT('Hide formulas'!E443)),(INDIRECT('Hide formulas'!G443)),(INDIRECT('Hide formulas'!H443)),'Hide formulas'!J443,INDIRECT('Hide formulas'!L443),""),"")</f>
        <v/>
      </c>
    </row>
    <row r="444" spans="1:1">
      <c r="A444" s="1" t="str">
        <f ca="1">IF(LEN('Hide formulas'!A444) = 4,_xlfn.CONCAT('Hide formulas'!A444,INDIRECT('Hide formulas'!B444),'Hide formulas'!C444,(INDIRECT('Hide formulas'!D444)),(INDIRECT('Hide formulas'!E444)),(INDIRECT('Hide formulas'!G444)),(INDIRECT('Hide formulas'!H444)),'Hide formulas'!J444,INDIRECT('Hide formulas'!L444),""),"")</f>
        <v/>
      </c>
    </row>
    <row r="445" spans="1:1">
      <c r="A445" s="1" t="str">
        <f ca="1">IF(LEN('Hide formulas'!A445) = 4,_xlfn.CONCAT('Hide formulas'!A445,INDIRECT('Hide formulas'!B445),'Hide formulas'!C445,(INDIRECT('Hide formulas'!D445)),(INDIRECT('Hide formulas'!E445)),(INDIRECT('Hide formulas'!G445)),(INDIRECT('Hide formulas'!H445)),'Hide formulas'!J445,INDIRECT('Hide formulas'!L445),""),"")</f>
        <v/>
      </c>
    </row>
    <row r="446" spans="1:1">
      <c r="A446" s="1" t="str">
        <f ca="1">IF(LEN('Hide formulas'!A446) = 4,_xlfn.CONCAT('Hide formulas'!A446,INDIRECT('Hide formulas'!B446),'Hide formulas'!C446,(INDIRECT('Hide formulas'!D446)),(INDIRECT('Hide formulas'!E446)),(INDIRECT('Hide formulas'!G446)),(INDIRECT('Hide formulas'!H446)),'Hide formulas'!J446,INDIRECT('Hide formulas'!L446),""),"")</f>
        <v/>
      </c>
    </row>
    <row r="447" spans="1:1">
      <c r="A447" s="1" t="str">
        <f ca="1">IF(LEN('Hide formulas'!A447) = 4,_xlfn.CONCAT('Hide formulas'!A447,INDIRECT('Hide formulas'!B447),'Hide formulas'!C447,(INDIRECT('Hide formulas'!D447)),(INDIRECT('Hide formulas'!E447)),(INDIRECT('Hide formulas'!G447)),(INDIRECT('Hide formulas'!H447)),'Hide formulas'!J447,INDIRECT('Hide formulas'!L447),""),"")</f>
        <v/>
      </c>
    </row>
    <row r="448" spans="1:1">
      <c r="A448" s="1" t="str">
        <f ca="1">IF(LEN('Hide formulas'!A448) = 4,_xlfn.CONCAT('Hide formulas'!A448,INDIRECT('Hide formulas'!B448),'Hide formulas'!C448,(INDIRECT('Hide formulas'!D448)),(INDIRECT('Hide formulas'!E448)),(INDIRECT('Hide formulas'!G448)),(INDIRECT('Hide formulas'!H448)),'Hide formulas'!J448,INDIRECT('Hide formulas'!L448),""),"")</f>
        <v/>
      </c>
    </row>
    <row r="449" spans="1:1">
      <c r="A449" s="1" t="str">
        <f ca="1">IF(LEN('Hide formulas'!A449) = 4,_xlfn.CONCAT('Hide formulas'!A449,INDIRECT('Hide formulas'!B449),'Hide formulas'!C449,(INDIRECT('Hide formulas'!D449)),(INDIRECT('Hide formulas'!E449)),(INDIRECT('Hide formulas'!G449)),(INDIRECT('Hide formulas'!H449)),'Hide formulas'!J449,INDIRECT('Hide formulas'!L449),""),"")</f>
        <v/>
      </c>
    </row>
    <row r="450" spans="1:1">
      <c r="A450" s="1" t="str">
        <f ca="1">IF(LEN('Hide formulas'!A450) = 4,_xlfn.CONCAT('Hide formulas'!A450,INDIRECT('Hide formulas'!B450),'Hide formulas'!C450,(INDIRECT('Hide formulas'!D450)),(INDIRECT('Hide formulas'!E450)),(INDIRECT('Hide formulas'!G450)),(INDIRECT('Hide formulas'!H450)),'Hide formulas'!J450,INDIRECT('Hide formulas'!L450),""),"")</f>
        <v/>
      </c>
    </row>
    <row r="451" spans="1:1">
      <c r="A451" s="1" t="str">
        <f ca="1">IF(LEN('Hide formulas'!A451) = 4,_xlfn.CONCAT('Hide formulas'!A451,INDIRECT('Hide formulas'!B451),'Hide formulas'!C451,(INDIRECT('Hide formulas'!D451)),(INDIRECT('Hide formulas'!E451)),(INDIRECT('Hide formulas'!G451)),(INDIRECT('Hide formulas'!H451)),'Hide formulas'!J451,INDIRECT('Hide formulas'!L451),""),"")</f>
        <v/>
      </c>
    </row>
    <row r="452" spans="1:1">
      <c r="A452" s="1" t="str">
        <f ca="1">IF(LEN('Hide formulas'!A452) = 4,_xlfn.CONCAT('Hide formulas'!A452,INDIRECT('Hide formulas'!B452),'Hide formulas'!C452,(INDIRECT('Hide formulas'!D452)),(INDIRECT('Hide formulas'!E452)),(INDIRECT('Hide formulas'!G452)),(INDIRECT('Hide formulas'!H452)),'Hide formulas'!J452,INDIRECT('Hide formulas'!L452),""),"")</f>
        <v/>
      </c>
    </row>
    <row r="453" spans="1:1">
      <c r="A453" s="1" t="str">
        <f ca="1">IF(LEN('Hide formulas'!A453) = 4,_xlfn.CONCAT('Hide formulas'!A453,INDIRECT('Hide formulas'!B453),'Hide formulas'!C453,(INDIRECT('Hide formulas'!D453)),(INDIRECT('Hide formulas'!E453)),(INDIRECT('Hide formulas'!G453)),(INDIRECT('Hide formulas'!H453)),'Hide formulas'!J453,INDIRECT('Hide formulas'!L453),""),"")</f>
        <v/>
      </c>
    </row>
    <row r="454" spans="1:1">
      <c r="A454" s="1" t="str">
        <f ca="1">IF(LEN('Hide formulas'!A454) = 4,_xlfn.CONCAT('Hide formulas'!A454,INDIRECT('Hide formulas'!B454),'Hide formulas'!C454,(INDIRECT('Hide formulas'!D454)),(INDIRECT('Hide formulas'!E454)),(INDIRECT('Hide formulas'!G454)),(INDIRECT('Hide formulas'!H454)),'Hide formulas'!J454,INDIRECT('Hide formulas'!L454),""),"")</f>
        <v/>
      </c>
    </row>
    <row r="455" spans="1:1">
      <c r="A455" s="1" t="str">
        <f ca="1">IF(LEN('Hide formulas'!A455) = 4,_xlfn.CONCAT('Hide formulas'!A455,INDIRECT('Hide formulas'!B455),'Hide formulas'!C455,(INDIRECT('Hide formulas'!D455)),(INDIRECT('Hide formulas'!E455)),(INDIRECT('Hide formulas'!G455)),(INDIRECT('Hide formulas'!H455)),'Hide formulas'!J455,INDIRECT('Hide formulas'!L455),""),"")</f>
        <v/>
      </c>
    </row>
    <row r="456" spans="1:1">
      <c r="A456" s="1" t="str">
        <f ca="1">IF(LEN('Hide formulas'!A456) = 4,_xlfn.CONCAT('Hide formulas'!A456,INDIRECT('Hide formulas'!B456),'Hide formulas'!C456,(INDIRECT('Hide formulas'!D456)),(INDIRECT('Hide formulas'!E456)),(INDIRECT('Hide formulas'!G456)),(INDIRECT('Hide formulas'!H456)),'Hide formulas'!J456,INDIRECT('Hide formulas'!L456),""),"")</f>
        <v/>
      </c>
    </row>
    <row r="457" spans="1:1">
      <c r="A457" s="1" t="str">
        <f ca="1">IF(LEN('Hide formulas'!A457) = 4,_xlfn.CONCAT('Hide formulas'!A457,INDIRECT('Hide formulas'!B457),'Hide formulas'!C457,(INDIRECT('Hide formulas'!D457)),(INDIRECT('Hide formulas'!E457)),(INDIRECT('Hide formulas'!G457)),(INDIRECT('Hide formulas'!H457)),'Hide formulas'!J457,INDIRECT('Hide formulas'!L457),""),"")</f>
        <v/>
      </c>
    </row>
    <row r="458" spans="1:1">
      <c r="A458" s="1" t="str">
        <f ca="1">IF(LEN('Hide formulas'!A458) = 4,_xlfn.CONCAT('Hide formulas'!A458,INDIRECT('Hide formulas'!B458),'Hide formulas'!C458,(INDIRECT('Hide formulas'!D458)),(INDIRECT('Hide formulas'!E458)),(INDIRECT('Hide formulas'!G458)),(INDIRECT('Hide formulas'!H458)),'Hide formulas'!J458,INDIRECT('Hide formulas'!L458),""),"")</f>
        <v/>
      </c>
    </row>
    <row r="459" spans="1:1">
      <c r="A459" s="1" t="str">
        <f ca="1">IF(LEN('Hide formulas'!A459) = 4,_xlfn.CONCAT('Hide formulas'!A459,INDIRECT('Hide formulas'!B459),'Hide formulas'!C459,(INDIRECT('Hide formulas'!D459)),(INDIRECT('Hide formulas'!E459)),(INDIRECT('Hide formulas'!G459)),(INDIRECT('Hide formulas'!H459)),'Hide formulas'!J459,INDIRECT('Hide formulas'!L459),""),"")</f>
        <v/>
      </c>
    </row>
    <row r="460" spans="1:1">
      <c r="A460" s="1" t="str">
        <f ca="1">IF(LEN('Hide formulas'!A460) = 4,_xlfn.CONCAT('Hide formulas'!A460,INDIRECT('Hide formulas'!B460),'Hide formulas'!C460,(INDIRECT('Hide formulas'!D460)),(INDIRECT('Hide formulas'!E460)),(INDIRECT('Hide formulas'!G460)),(INDIRECT('Hide formulas'!H460)),'Hide formulas'!J460,INDIRECT('Hide formulas'!L460),""),"")</f>
        <v/>
      </c>
    </row>
    <row r="461" spans="1:1">
      <c r="A461" s="1" t="str">
        <f ca="1">IF(LEN('Hide formulas'!A461) = 4,_xlfn.CONCAT('Hide formulas'!A461,INDIRECT('Hide formulas'!B461),'Hide formulas'!C461,(INDIRECT('Hide formulas'!D461)),(INDIRECT('Hide formulas'!E461)),(INDIRECT('Hide formulas'!G461)),(INDIRECT('Hide formulas'!H461)),'Hide formulas'!J461,INDIRECT('Hide formulas'!L461),""),"")</f>
        <v/>
      </c>
    </row>
    <row r="462" spans="1:1">
      <c r="A462" s="1" t="str">
        <f ca="1">IF(LEN('Hide formulas'!A462) = 4,_xlfn.CONCAT('Hide formulas'!A462,INDIRECT('Hide formulas'!B462),'Hide formulas'!C462,(INDIRECT('Hide formulas'!D462)),(INDIRECT('Hide formulas'!E462)),(INDIRECT('Hide formulas'!G462)),(INDIRECT('Hide formulas'!H462)),'Hide formulas'!J462,INDIRECT('Hide formulas'!L462),""),"")</f>
        <v/>
      </c>
    </row>
    <row r="463" spans="1:1">
      <c r="A463" s="1" t="str">
        <f ca="1">IF(LEN('Hide formulas'!A463) = 4,_xlfn.CONCAT('Hide formulas'!A463,INDIRECT('Hide formulas'!B463),'Hide formulas'!C463,(INDIRECT('Hide formulas'!D463)),(INDIRECT('Hide formulas'!E463)),(INDIRECT('Hide formulas'!G463)),(INDIRECT('Hide formulas'!H463)),'Hide formulas'!J463,INDIRECT('Hide formulas'!L463),""),"")</f>
        <v/>
      </c>
    </row>
    <row r="464" spans="1:1">
      <c r="A464" s="1" t="str">
        <f ca="1">IF(LEN('Hide formulas'!A464) = 4,_xlfn.CONCAT('Hide formulas'!A464,INDIRECT('Hide formulas'!B464),'Hide formulas'!C464,(INDIRECT('Hide formulas'!D464)),(INDIRECT('Hide formulas'!E464)),(INDIRECT('Hide formulas'!G464)),(INDIRECT('Hide formulas'!H464)),'Hide formulas'!J464,INDIRECT('Hide formulas'!L464),""),"")</f>
        <v/>
      </c>
    </row>
    <row r="465" spans="1:1">
      <c r="A465" s="1" t="str">
        <f ca="1">IF(LEN('Hide formulas'!A465) = 4,_xlfn.CONCAT('Hide formulas'!A465,INDIRECT('Hide formulas'!B465),'Hide formulas'!C465,(INDIRECT('Hide formulas'!D465)),(INDIRECT('Hide formulas'!E465)),(INDIRECT('Hide formulas'!G465)),(INDIRECT('Hide formulas'!H465)),'Hide formulas'!J465,INDIRECT('Hide formulas'!L465),""),"")</f>
        <v/>
      </c>
    </row>
    <row r="466" spans="1:1">
      <c r="A466" s="1" t="str">
        <f ca="1">IF(LEN('Hide formulas'!A466) = 4,_xlfn.CONCAT('Hide formulas'!A466,INDIRECT('Hide formulas'!B466),'Hide formulas'!C466,(INDIRECT('Hide formulas'!D466)),(INDIRECT('Hide formulas'!E466)),(INDIRECT('Hide formulas'!G466)),(INDIRECT('Hide formulas'!H466)),'Hide formulas'!J466,INDIRECT('Hide formulas'!L466),""),"")</f>
        <v/>
      </c>
    </row>
    <row r="467" spans="1:1">
      <c r="A467" s="1" t="str">
        <f ca="1">IF(LEN('Hide formulas'!A467) = 4,_xlfn.CONCAT('Hide formulas'!A467,INDIRECT('Hide formulas'!B467),'Hide formulas'!C467,(INDIRECT('Hide formulas'!D467)),(INDIRECT('Hide formulas'!E467)),(INDIRECT('Hide formulas'!G467)),(INDIRECT('Hide formulas'!H467)),'Hide formulas'!J467,INDIRECT('Hide formulas'!L467),""),"")</f>
        <v/>
      </c>
    </row>
    <row r="468" spans="1:1">
      <c r="A468" s="1" t="str">
        <f ca="1">IF(LEN('Hide formulas'!A468) = 4,_xlfn.CONCAT('Hide formulas'!A468,INDIRECT('Hide formulas'!B468),'Hide formulas'!C468,(INDIRECT('Hide formulas'!D468)),(INDIRECT('Hide formulas'!E468)),(INDIRECT('Hide formulas'!G468)),(INDIRECT('Hide formulas'!H468)),'Hide formulas'!J468,INDIRECT('Hide formulas'!L468),""),"")</f>
        <v/>
      </c>
    </row>
    <row r="469" spans="1:1">
      <c r="A469" s="1" t="str">
        <f ca="1">IF(LEN('Hide formulas'!A469) = 4,_xlfn.CONCAT('Hide formulas'!A469,INDIRECT('Hide formulas'!B469),'Hide formulas'!C469,(INDIRECT('Hide formulas'!D469)),(INDIRECT('Hide formulas'!E469)),(INDIRECT('Hide formulas'!G469)),(INDIRECT('Hide formulas'!H469)),'Hide formulas'!J469,INDIRECT('Hide formulas'!L469),""),"")</f>
        <v/>
      </c>
    </row>
    <row r="470" spans="1:1">
      <c r="A470" s="1" t="str">
        <f ca="1">IF(LEN('Hide formulas'!A470) = 4,_xlfn.CONCAT('Hide formulas'!A470,INDIRECT('Hide formulas'!B470),'Hide formulas'!C470,(INDIRECT('Hide formulas'!D470)),(INDIRECT('Hide formulas'!E470)),(INDIRECT('Hide formulas'!G470)),(INDIRECT('Hide formulas'!H470)),'Hide formulas'!J470,INDIRECT('Hide formulas'!L470),""),"")</f>
        <v/>
      </c>
    </row>
    <row r="471" spans="1:1">
      <c r="A471" s="1" t="str">
        <f ca="1">IF(LEN('Hide formulas'!A471) = 4,_xlfn.CONCAT('Hide formulas'!A471,INDIRECT('Hide formulas'!B471),'Hide formulas'!C471,(INDIRECT('Hide formulas'!D471)),(INDIRECT('Hide formulas'!E471)),(INDIRECT('Hide formulas'!G471)),(INDIRECT('Hide formulas'!H471)),'Hide formulas'!J471,INDIRECT('Hide formulas'!L471),""),"")</f>
        <v/>
      </c>
    </row>
    <row r="472" spans="1:1">
      <c r="A472" s="1" t="str">
        <f ca="1">IF(LEN('Hide formulas'!A472) = 4,_xlfn.CONCAT('Hide formulas'!A472,INDIRECT('Hide formulas'!B472),'Hide formulas'!C472,(INDIRECT('Hide formulas'!D472)),(INDIRECT('Hide formulas'!E472)),(INDIRECT('Hide formulas'!G472)),(INDIRECT('Hide formulas'!H472)),'Hide formulas'!J472,INDIRECT('Hide formulas'!L472),""),"")</f>
        <v/>
      </c>
    </row>
    <row r="473" spans="1:1">
      <c r="A473" s="1" t="str">
        <f ca="1">IF(LEN('Hide formulas'!A473) = 4,_xlfn.CONCAT('Hide formulas'!A473,INDIRECT('Hide formulas'!B473),'Hide formulas'!C473,(INDIRECT('Hide formulas'!D473)),(INDIRECT('Hide formulas'!E473)),(INDIRECT('Hide formulas'!G473)),(INDIRECT('Hide formulas'!H473)),'Hide formulas'!J473,INDIRECT('Hide formulas'!L473),""),"")</f>
        <v/>
      </c>
    </row>
    <row r="474" spans="1:1">
      <c r="A474" s="1" t="str">
        <f ca="1">IF(LEN('Hide formulas'!A474) = 4,_xlfn.CONCAT('Hide formulas'!A474,INDIRECT('Hide formulas'!B474),'Hide formulas'!C474,(INDIRECT('Hide formulas'!D474)),(INDIRECT('Hide formulas'!E474)),(INDIRECT('Hide formulas'!G474)),(INDIRECT('Hide formulas'!H474)),'Hide formulas'!J474,INDIRECT('Hide formulas'!L474),""),"")</f>
        <v/>
      </c>
    </row>
    <row r="475" spans="1:1">
      <c r="A475" s="1" t="str">
        <f ca="1">IF(LEN('Hide formulas'!A475) = 4,_xlfn.CONCAT('Hide formulas'!A475,INDIRECT('Hide formulas'!B475),'Hide formulas'!C475,(INDIRECT('Hide formulas'!D475)),(INDIRECT('Hide formulas'!E475)),(INDIRECT('Hide formulas'!G475)),(INDIRECT('Hide formulas'!H475)),'Hide formulas'!J475,INDIRECT('Hide formulas'!L475),""),"")</f>
        <v/>
      </c>
    </row>
    <row r="476" spans="1:1">
      <c r="A476" s="1" t="str">
        <f ca="1">IF(LEN('Hide formulas'!A476) = 4,_xlfn.CONCAT('Hide formulas'!A476,INDIRECT('Hide formulas'!B476),'Hide formulas'!C476,(INDIRECT('Hide formulas'!D476)),(INDIRECT('Hide formulas'!E476)),(INDIRECT('Hide formulas'!G476)),(INDIRECT('Hide formulas'!H476)),'Hide formulas'!J476,INDIRECT('Hide formulas'!L476),""),"")</f>
        <v/>
      </c>
    </row>
    <row r="477" spans="1:1">
      <c r="A477" s="1" t="str">
        <f ca="1">IF(LEN('Hide formulas'!A477) = 4,_xlfn.CONCAT('Hide formulas'!A477,INDIRECT('Hide formulas'!B477),'Hide formulas'!C477,(INDIRECT('Hide formulas'!D477)),(INDIRECT('Hide formulas'!E477)),(INDIRECT('Hide formulas'!G477)),(INDIRECT('Hide formulas'!H477)),'Hide formulas'!J477,INDIRECT('Hide formulas'!L477),""),"")</f>
        <v/>
      </c>
    </row>
    <row r="478" spans="1:1">
      <c r="A478" s="1" t="str">
        <f ca="1">IF(LEN('Hide formulas'!A478) = 4,_xlfn.CONCAT('Hide formulas'!A478,INDIRECT('Hide formulas'!B478),'Hide formulas'!C478,(INDIRECT('Hide formulas'!D478)),(INDIRECT('Hide formulas'!E478)),(INDIRECT('Hide formulas'!G478)),(INDIRECT('Hide formulas'!H478)),'Hide formulas'!J478,INDIRECT('Hide formulas'!L478),""),"")</f>
        <v/>
      </c>
    </row>
    <row r="479" spans="1:1">
      <c r="A479" s="1" t="str">
        <f ca="1">IF(LEN('Hide formulas'!A479) = 4,_xlfn.CONCAT('Hide formulas'!A479,INDIRECT('Hide formulas'!B479),'Hide formulas'!C479,(INDIRECT('Hide formulas'!D479)),(INDIRECT('Hide formulas'!E479)),(INDIRECT('Hide formulas'!G479)),(INDIRECT('Hide formulas'!H479)),'Hide formulas'!J479,INDIRECT('Hide formulas'!L479),""),"")</f>
        <v/>
      </c>
    </row>
    <row r="480" spans="1:1">
      <c r="A480" s="1" t="str">
        <f ca="1">IF(LEN('Hide formulas'!A480) = 4,_xlfn.CONCAT('Hide formulas'!A480,INDIRECT('Hide formulas'!B480),'Hide formulas'!C480,(INDIRECT('Hide formulas'!D480)),(INDIRECT('Hide formulas'!E480)),(INDIRECT('Hide formulas'!G480)),(INDIRECT('Hide formulas'!H480)),'Hide formulas'!J480,INDIRECT('Hide formulas'!L480),""),"")</f>
        <v/>
      </c>
    </row>
    <row r="481" spans="1:1">
      <c r="A481" s="1" t="str">
        <f ca="1">IF(LEN('Hide formulas'!A481) = 4,_xlfn.CONCAT('Hide formulas'!A481,INDIRECT('Hide formulas'!B481),'Hide formulas'!C481,(INDIRECT('Hide formulas'!D481)),(INDIRECT('Hide formulas'!E481)),(INDIRECT('Hide formulas'!G481)),(INDIRECT('Hide formulas'!H481)),'Hide formulas'!J481,INDIRECT('Hide formulas'!L481),""),"")</f>
        <v/>
      </c>
    </row>
    <row r="482" spans="1:1">
      <c r="A482" s="1" t="str">
        <f ca="1">IF(LEN('Hide formulas'!A482) = 4,_xlfn.CONCAT('Hide formulas'!A482,INDIRECT('Hide formulas'!B482),'Hide formulas'!C482,(INDIRECT('Hide formulas'!D482)),(INDIRECT('Hide formulas'!E482)),(INDIRECT('Hide formulas'!G482)),(INDIRECT('Hide formulas'!H482)),'Hide formulas'!J482,INDIRECT('Hide formulas'!L482),""),"")</f>
        <v/>
      </c>
    </row>
    <row r="483" spans="1:1">
      <c r="A483" s="1" t="str">
        <f ca="1">IF(LEN('Hide formulas'!A483) = 4,_xlfn.CONCAT('Hide formulas'!A483,INDIRECT('Hide formulas'!B483),'Hide formulas'!C483,(INDIRECT('Hide formulas'!D483)),(INDIRECT('Hide formulas'!E483)),(INDIRECT('Hide formulas'!G483)),(INDIRECT('Hide formulas'!H483)),'Hide formulas'!J483,INDIRECT('Hide formulas'!L483),""),"")</f>
        <v/>
      </c>
    </row>
    <row r="484" spans="1:1">
      <c r="A484" s="1" t="str">
        <f ca="1">IF(LEN('Hide formulas'!A484) = 4,_xlfn.CONCAT('Hide formulas'!A484,INDIRECT('Hide formulas'!B484),'Hide formulas'!C484,(INDIRECT('Hide formulas'!D484)),(INDIRECT('Hide formulas'!E484)),(INDIRECT('Hide formulas'!G484)),(INDIRECT('Hide formulas'!H484)),'Hide formulas'!J484,INDIRECT('Hide formulas'!L484),""),"")</f>
        <v/>
      </c>
    </row>
    <row r="485" spans="1:1">
      <c r="A485" s="1" t="str">
        <f ca="1">IF(LEN('Hide formulas'!A485) = 4,_xlfn.CONCAT('Hide formulas'!A485,INDIRECT('Hide formulas'!B485),'Hide formulas'!C485,(INDIRECT('Hide formulas'!D485)),(INDIRECT('Hide formulas'!E485)),(INDIRECT('Hide formulas'!G485)),(INDIRECT('Hide formulas'!H485)),'Hide formulas'!J485,INDIRECT('Hide formulas'!L485),""),"")</f>
        <v/>
      </c>
    </row>
    <row r="486" spans="1:1">
      <c r="A486" s="1" t="str">
        <f ca="1">IF(LEN('Hide formulas'!A486) = 4,_xlfn.CONCAT('Hide formulas'!A486,INDIRECT('Hide formulas'!B486),'Hide formulas'!C486,(INDIRECT('Hide formulas'!D486)),(INDIRECT('Hide formulas'!E486)),(INDIRECT('Hide formulas'!G486)),(INDIRECT('Hide formulas'!H486)),'Hide formulas'!J486,INDIRECT('Hide formulas'!L486),""),"")</f>
        <v/>
      </c>
    </row>
    <row r="487" spans="1:1">
      <c r="A487" s="1" t="str">
        <f ca="1">IF(LEN('Hide formulas'!A487) = 4,_xlfn.CONCAT('Hide formulas'!A487,INDIRECT('Hide formulas'!B487),'Hide formulas'!C487,(INDIRECT('Hide formulas'!D487)),(INDIRECT('Hide formulas'!E487)),(INDIRECT('Hide formulas'!G487)),(INDIRECT('Hide formulas'!H487)),'Hide formulas'!J487,INDIRECT('Hide formulas'!L487),""),"")</f>
        <v/>
      </c>
    </row>
    <row r="488" spans="1:1">
      <c r="A488" s="1" t="str">
        <f ca="1">IF(LEN('Hide formulas'!A488) = 4,_xlfn.CONCAT('Hide formulas'!A488,INDIRECT('Hide formulas'!B488),'Hide formulas'!C488,(INDIRECT('Hide formulas'!D488)),(INDIRECT('Hide formulas'!E488)),(INDIRECT('Hide formulas'!G488)),(INDIRECT('Hide formulas'!H488)),'Hide formulas'!J488,INDIRECT('Hide formulas'!L488),""),"")</f>
        <v/>
      </c>
    </row>
    <row r="489" spans="1:1">
      <c r="A489" s="1" t="str">
        <f ca="1">IF(LEN('Hide formulas'!A489) = 4,_xlfn.CONCAT('Hide formulas'!A489,INDIRECT('Hide formulas'!B489),'Hide formulas'!C489,(INDIRECT('Hide formulas'!D489)),(INDIRECT('Hide formulas'!E489)),(INDIRECT('Hide formulas'!G489)),(INDIRECT('Hide formulas'!H489)),'Hide formulas'!J489,INDIRECT('Hide formulas'!L489),""),"")</f>
        <v/>
      </c>
    </row>
    <row r="490" spans="1:1">
      <c r="A490" s="1" t="str">
        <f ca="1">IF(LEN('Hide formulas'!A490) = 4,_xlfn.CONCAT('Hide formulas'!A490,INDIRECT('Hide formulas'!B490),'Hide formulas'!C490,(INDIRECT('Hide formulas'!D490)),(INDIRECT('Hide formulas'!E490)),(INDIRECT('Hide formulas'!G490)),(INDIRECT('Hide formulas'!H490)),'Hide formulas'!J490,INDIRECT('Hide formulas'!L490),""),"")</f>
        <v/>
      </c>
    </row>
    <row r="491" spans="1:1">
      <c r="A491" s="1" t="str">
        <f ca="1">IF(LEN('Hide formulas'!A491) = 4,_xlfn.CONCAT('Hide formulas'!A491,INDIRECT('Hide formulas'!B491),'Hide formulas'!C491,(INDIRECT('Hide formulas'!D491)),(INDIRECT('Hide formulas'!E491)),(INDIRECT('Hide formulas'!G491)),(INDIRECT('Hide formulas'!H491)),'Hide formulas'!J491,INDIRECT('Hide formulas'!L491),""),"")</f>
        <v/>
      </c>
    </row>
    <row r="492" spans="1:1">
      <c r="A492" s="1" t="str">
        <f ca="1">IF(LEN('Hide formulas'!A492) = 4,_xlfn.CONCAT('Hide formulas'!A492,INDIRECT('Hide formulas'!B492),'Hide formulas'!C492,(INDIRECT('Hide formulas'!D492)),(INDIRECT('Hide formulas'!E492)),(INDIRECT('Hide formulas'!G492)),(INDIRECT('Hide formulas'!H492)),'Hide formulas'!J492,INDIRECT('Hide formulas'!L492),""),"")</f>
        <v/>
      </c>
    </row>
    <row r="493" spans="1:1">
      <c r="A493" s="1" t="str">
        <f ca="1">IF(LEN('Hide formulas'!A493) = 4,_xlfn.CONCAT('Hide formulas'!A493,INDIRECT('Hide formulas'!B493),'Hide formulas'!C493,(INDIRECT('Hide formulas'!D493)),(INDIRECT('Hide formulas'!E493)),(INDIRECT('Hide formulas'!G493)),(INDIRECT('Hide formulas'!H493)),'Hide formulas'!J493,INDIRECT('Hide formulas'!L493),""),"")</f>
        <v/>
      </c>
    </row>
    <row r="494" spans="1:1">
      <c r="A494" s="1" t="str">
        <f ca="1">IF(LEN('Hide formulas'!A494) = 4,_xlfn.CONCAT('Hide formulas'!A494,INDIRECT('Hide formulas'!B494),'Hide formulas'!C494,(INDIRECT('Hide formulas'!D494)),(INDIRECT('Hide formulas'!E494)),(INDIRECT('Hide formulas'!G494)),(INDIRECT('Hide formulas'!H494)),'Hide formulas'!J494,INDIRECT('Hide formulas'!L494),""),"")</f>
        <v/>
      </c>
    </row>
    <row r="495" spans="1:1">
      <c r="A495" s="1" t="str">
        <f ca="1">IF(LEN('Hide formulas'!A495) = 4,_xlfn.CONCAT('Hide formulas'!A495,INDIRECT('Hide formulas'!B495),'Hide formulas'!C495,(INDIRECT('Hide formulas'!D495)),(INDIRECT('Hide formulas'!E495)),(INDIRECT('Hide formulas'!G495)),(INDIRECT('Hide formulas'!H495)),'Hide formulas'!J495,INDIRECT('Hide formulas'!L495),""),"")</f>
        <v/>
      </c>
    </row>
    <row r="496" spans="1:1">
      <c r="A496" s="1" t="str">
        <f ca="1">IF(LEN('Hide formulas'!A496) = 4,_xlfn.CONCAT('Hide formulas'!A496,INDIRECT('Hide formulas'!B496),'Hide formulas'!C496,(INDIRECT('Hide formulas'!D496)),(INDIRECT('Hide formulas'!E496)),(INDIRECT('Hide formulas'!G496)),(INDIRECT('Hide formulas'!H496)),'Hide formulas'!J496,INDIRECT('Hide formulas'!L496),""),"")</f>
        <v/>
      </c>
    </row>
    <row r="497" spans="1:1">
      <c r="A497" s="1" t="str">
        <f ca="1">IF(LEN('Hide formulas'!A497) = 4,_xlfn.CONCAT('Hide formulas'!A497,INDIRECT('Hide formulas'!B497),'Hide formulas'!C497,(INDIRECT('Hide formulas'!D497)),(INDIRECT('Hide formulas'!E497)),(INDIRECT('Hide formulas'!G497)),(INDIRECT('Hide formulas'!H497)),'Hide formulas'!J497,INDIRECT('Hide formulas'!L497),""),"")</f>
        <v/>
      </c>
    </row>
    <row r="498" spans="1:1">
      <c r="A498" s="1" t="str">
        <f ca="1">IF(LEN('Hide formulas'!A498) = 4,_xlfn.CONCAT('Hide formulas'!A498,INDIRECT('Hide formulas'!B498),'Hide formulas'!C498,(INDIRECT('Hide formulas'!D498)),(INDIRECT('Hide formulas'!E498)),(INDIRECT('Hide formulas'!G498)),(INDIRECT('Hide formulas'!H498)),'Hide formulas'!J498,INDIRECT('Hide formulas'!L498),""),"")</f>
        <v/>
      </c>
    </row>
    <row r="499" spans="1:1">
      <c r="A499" s="1" t="str">
        <f ca="1">IF(LEN('Hide formulas'!A499) = 4,_xlfn.CONCAT('Hide formulas'!A499,INDIRECT('Hide formulas'!B499),'Hide formulas'!C499,(INDIRECT('Hide formulas'!D499)),(INDIRECT('Hide formulas'!E499)),(INDIRECT('Hide formulas'!G499)),(INDIRECT('Hide formulas'!H499)),'Hide formulas'!J499,INDIRECT('Hide formulas'!L499),""),"")</f>
        <v/>
      </c>
    </row>
    <row r="500" spans="1:1">
      <c r="A500" s="1" t="str">
        <f ca="1">IF(LEN('Hide formulas'!A500) = 4,_xlfn.CONCAT('Hide formulas'!A500,INDIRECT('Hide formulas'!B500),'Hide formulas'!C500,(INDIRECT('Hide formulas'!D500)),(INDIRECT('Hide formulas'!E500)),(INDIRECT('Hide formulas'!G500)),(INDIRECT('Hide formulas'!H500)),'Hide formulas'!J500,INDIRECT('Hide formulas'!L500),""),"")</f>
        <v/>
      </c>
    </row>
    <row r="501" spans="1:1">
      <c r="A501" s="1" t="str">
        <f ca="1">IF(LEN('Hide formulas'!A501) = 4,_xlfn.CONCAT('Hide formulas'!A501,INDIRECT('Hide formulas'!B501),'Hide formulas'!C501,(INDIRECT('Hide formulas'!D501)),(INDIRECT('Hide formulas'!E501)),(INDIRECT('Hide formulas'!G501)),(INDIRECT('Hide formulas'!H501)),'Hide formulas'!J501,INDIRECT('Hide formulas'!L501),""),"")</f>
        <v/>
      </c>
    </row>
    <row r="502" spans="1:1">
      <c r="A502" s="1" t="str">
        <f ca="1">IF(LEN('Hide formulas'!A502) = 4,_xlfn.CONCAT('Hide formulas'!A502,INDIRECT('Hide formulas'!B502),'Hide formulas'!C502,(INDIRECT('Hide formulas'!D502)),(INDIRECT('Hide formulas'!E502)),(INDIRECT('Hide formulas'!G502)),(INDIRECT('Hide formulas'!H502)),'Hide formulas'!J502,INDIRECT('Hide formulas'!L502),""),"")</f>
        <v/>
      </c>
    </row>
    <row r="503" spans="1:1">
      <c r="A503" s="1" t="str">
        <f ca="1">IF(LEN('Hide formulas'!A503) = 4,_xlfn.CONCAT('Hide formulas'!A503,INDIRECT('Hide formulas'!B503),'Hide formulas'!C503,(INDIRECT('Hide formulas'!D503)),(INDIRECT('Hide formulas'!E503)),(INDIRECT('Hide formulas'!G503)),(INDIRECT('Hide formulas'!H503)),'Hide formulas'!J503,INDIRECT('Hide formulas'!L503),""),"")</f>
        <v/>
      </c>
    </row>
    <row r="504" spans="1:1">
      <c r="A504" s="1" t="str">
        <f ca="1">IF(LEN('Hide formulas'!A504) = 4,_xlfn.CONCAT('Hide formulas'!A504,INDIRECT('Hide formulas'!B504),'Hide formulas'!C504,(INDIRECT('Hide formulas'!D504)),(INDIRECT('Hide formulas'!E504)),(INDIRECT('Hide formulas'!G504)),(INDIRECT('Hide formulas'!H504)),'Hide formulas'!J504,INDIRECT('Hide formulas'!L504),""),"")</f>
        <v/>
      </c>
    </row>
    <row r="505" spans="1:1">
      <c r="A505" s="1" t="str">
        <f ca="1">IF(LEN('Hide formulas'!A505) = 4,_xlfn.CONCAT('Hide formulas'!A505,INDIRECT('Hide formulas'!B505),'Hide formulas'!C505,(INDIRECT('Hide formulas'!D505)),(INDIRECT('Hide formulas'!E505)),(INDIRECT('Hide formulas'!G505)),(INDIRECT('Hide formulas'!H505)),'Hide formulas'!J505,INDIRECT('Hide formulas'!L505),""),"")</f>
        <v/>
      </c>
    </row>
    <row r="506" spans="1:1">
      <c r="A506" s="1" t="str">
        <f ca="1">IF(LEN('Hide formulas'!A506) = 4,_xlfn.CONCAT('Hide formulas'!A506,INDIRECT('Hide formulas'!B506),'Hide formulas'!C506,(INDIRECT('Hide formulas'!D506)),(INDIRECT('Hide formulas'!E506)),(INDIRECT('Hide formulas'!G506)),(INDIRECT('Hide formulas'!H506)),'Hide formulas'!J506,INDIRECT('Hide formulas'!L506),""),"")</f>
        <v/>
      </c>
    </row>
    <row r="507" spans="1:1">
      <c r="A507" s="1" t="str">
        <f ca="1">IF(LEN('Hide formulas'!A507) = 4,_xlfn.CONCAT('Hide formulas'!A507,INDIRECT('Hide formulas'!B507),'Hide formulas'!C507,(INDIRECT('Hide formulas'!D507)),(INDIRECT('Hide formulas'!E507)),(INDIRECT('Hide formulas'!G507)),(INDIRECT('Hide formulas'!H507)),'Hide formulas'!J507,INDIRECT('Hide formulas'!L507),""),"")</f>
        <v/>
      </c>
    </row>
    <row r="508" spans="1:1">
      <c r="A508" s="1" t="str">
        <f ca="1">IF(LEN('Hide formulas'!A508) = 4,_xlfn.CONCAT('Hide formulas'!A508,INDIRECT('Hide formulas'!B508),'Hide formulas'!C508,(INDIRECT('Hide formulas'!D508)),(INDIRECT('Hide formulas'!E508)),(INDIRECT('Hide formulas'!G508)),(INDIRECT('Hide formulas'!H508)),'Hide formulas'!J508,INDIRECT('Hide formulas'!L508),""),"")</f>
        <v/>
      </c>
    </row>
    <row r="509" spans="1:1">
      <c r="A509" s="1" t="str">
        <f ca="1">IF(LEN('Hide formulas'!A509) = 4,_xlfn.CONCAT('Hide formulas'!A509,INDIRECT('Hide formulas'!B509),'Hide formulas'!C509,(INDIRECT('Hide formulas'!D509)),(INDIRECT('Hide formulas'!E509)),(INDIRECT('Hide formulas'!G509)),(INDIRECT('Hide formulas'!H509)),'Hide formulas'!J509,INDIRECT('Hide formulas'!L509),""),"")</f>
        <v/>
      </c>
    </row>
    <row r="510" spans="1:1">
      <c r="A510" s="1" t="str">
        <f ca="1">IF(LEN('Hide formulas'!A510) = 4,_xlfn.CONCAT('Hide formulas'!A510,INDIRECT('Hide formulas'!B510),'Hide formulas'!C510,(INDIRECT('Hide formulas'!D510)),(INDIRECT('Hide formulas'!E510)),(INDIRECT('Hide formulas'!G510)),(INDIRECT('Hide formulas'!H510)),'Hide formulas'!J510,INDIRECT('Hide formulas'!L510),""),"")</f>
        <v/>
      </c>
    </row>
    <row r="511" spans="1:1">
      <c r="A511" s="1" t="str">
        <f ca="1">IF(LEN('Hide formulas'!A511) = 4,_xlfn.CONCAT('Hide formulas'!A511,INDIRECT('Hide formulas'!B511),'Hide formulas'!C511,(INDIRECT('Hide formulas'!D511)),(INDIRECT('Hide formulas'!E511)),(INDIRECT('Hide formulas'!G511)),(INDIRECT('Hide formulas'!H511)),'Hide formulas'!J511,INDIRECT('Hide formulas'!L511),""),"")</f>
        <v/>
      </c>
    </row>
    <row r="512" spans="1:1">
      <c r="A512" s="1" t="str">
        <f ca="1">IF(LEN('Hide formulas'!A512) = 4,_xlfn.CONCAT('Hide formulas'!A512,INDIRECT('Hide formulas'!B512),'Hide formulas'!C512,(INDIRECT('Hide formulas'!D512)),(INDIRECT('Hide formulas'!E512)),(INDIRECT('Hide formulas'!G512)),(INDIRECT('Hide formulas'!H512)),'Hide formulas'!J512,INDIRECT('Hide formulas'!L512),""),"")</f>
        <v/>
      </c>
    </row>
    <row r="513" spans="1:1">
      <c r="A513" s="1" t="str">
        <f ca="1">IF(LEN('Hide formulas'!A513) = 4,_xlfn.CONCAT('Hide formulas'!A513,INDIRECT('Hide formulas'!B513),'Hide formulas'!C513,(INDIRECT('Hide formulas'!D513)),(INDIRECT('Hide formulas'!E513)),(INDIRECT('Hide formulas'!G513)),(INDIRECT('Hide formulas'!H513)),'Hide formulas'!J513,INDIRECT('Hide formulas'!L513),""),"")</f>
        <v/>
      </c>
    </row>
    <row r="514" spans="1:1">
      <c r="A514" s="1" t="str">
        <f ca="1">IF(LEN('Hide formulas'!A514) = 4,_xlfn.CONCAT('Hide formulas'!A514,INDIRECT('Hide formulas'!B514),'Hide formulas'!C514,(INDIRECT('Hide formulas'!D514)),(INDIRECT('Hide formulas'!E514)),(INDIRECT('Hide formulas'!G514)),(INDIRECT('Hide formulas'!H514)),'Hide formulas'!J514,INDIRECT('Hide formulas'!L514),""),"")</f>
        <v/>
      </c>
    </row>
    <row r="515" spans="1:1">
      <c r="A515" s="1" t="str">
        <f ca="1">IF(LEN('Hide formulas'!A515) = 4,_xlfn.CONCAT('Hide formulas'!A515,INDIRECT('Hide formulas'!B515),'Hide formulas'!C515,(INDIRECT('Hide formulas'!D515)),(INDIRECT('Hide formulas'!E515)),(INDIRECT('Hide formulas'!G515)),(INDIRECT('Hide formulas'!H515)),'Hide formulas'!J515,INDIRECT('Hide formulas'!L515),""),"")</f>
        <v/>
      </c>
    </row>
    <row r="516" spans="1:1">
      <c r="A516" s="1" t="str">
        <f ca="1">IF(LEN('Hide formulas'!A516) = 4,_xlfn.CONCAT('Hide formulas'!A516,INDIRECT('Hide formulas'!B516),'Hide formulas'!C516,(INDIRECT('Hide formulas'!D516)),(INDIRECT('Hide formulas'!E516)),(INDIRECT('Hide formulas'!G516)),(INDIRECT('Hide formulas'!H516)),'Hide formulas'!J516,INDIRECT('Hide formulas'!L516),""),"")</f>
        <v/>
      </c>
    </row>
    <row r="517" spans="1:1">
      <c r="A517" s="1" t="str">
        <f ca="1">IF(LEN('Hide formulas'!A517) = 4,_xlfn.CONCAT('Hide formulas'!A517,INDIRECT('Hide formulas'!B517),'Hide formulas'!C517,(INDIRECT('Hide formulas'!D517)),(INDIRECT('Hide formulas'!E517)),(INDIRECT('Hide formulas'!G517)),(INDIRECT('Hide formulas'!H517)),'Hide formulas'!J517,INDIRECT('Hide formulas'!L517),""),"")</f>
        <v/>
      </c>
    </row>
    <row r="518" spans="1:1">
      <c r="A518" s="1" t="str">
        <f ca="1">IF(LEN('Hide formulas'!A518) = 4,_xlfn.CONCAT('Hide formulas'!A518,INDIRECT('Hide formulas'!B518),'Hide formulas'!C518,(INDIRECT('Hide formulas'!D518)),(INDIRECT('Hide formulas'!E518)),(INDIRECT('Hide formulas'!G518)),(INDIRECT('Hide formulas'!H518)),'Hide formulas'!J518,INDIRECT('Hide formulas'!L518),""),"")</f>
        <v/>
      </c>
    </row>
    <row r="519" spans="1:1">
      <c r="A519" s="1" t="str">
        <f ca="1">IF(LEN('Hide formulas'!A519) = 4,_xlfn.CONCAT('Hide formulas'!A519,INDIRECT('Hide formulas'!B519),'Hide formulas'!C519,(INDIRECT('Hide formulas'!D519)),(INDIRECT('Hide formulas'!E519)),(INDIRECT('Hide formulas'!G519)),(INDIRECT('Hide formulas'!H519)),'Hide formulas'!J519,INDIRECT('Hide formulas'!L519),""),"")</f>
        <v/>
      </c>
    </row>
    <row r="520" spans="1:1">
      <c r="A520" s="1" t="str">
        <f ca="1">IF(LEN('Hide formulas'!A520) = 4,_xlfn.CONCAT('Hide formulas'!A520,INDIRECT('Hide formulas'!B520),'Hide formulas'!C520,(INDIRECT('Hide formulas'!D520)),(INDIRECT('Hide formulas'!E520)),(INDIRECT('Hide formulas'!G520)),(INDIRECT('Hide formulas'!H520)),'Hide formulas'!J520,INDIRECT('Hide formulas'!L520),""),"")</f>
        <v/>
      </c>
    </row>
    <row r="521" spans="1:1">
      <c r="A521" s="1" t="str">
        <f ca="1">IF(LEN('Hide formulas'!A521) = 4,_xlfn.CONCAT('Hide formulas'!A521,INDIRECT('Hide formulas'!B521),'Hide formulas'!C521,(INDIRECT('Hide formulas'!D521)),(INDIRECT('Hide formulas'!E521)),(INDIRECT('Hide formulas'!G521)),(INDIRECT('Hide formulas'!H521)),'Hide formulas'!J521,INDIRECT('Hide formulas'!L521),""),"")</f>
        <v/>
      </c>
    </row>
    <row r="522" spans="1:1">
      <c r="A522" s="1" t="str">
        <f ca="1">IF(LEN('Hide formulas'!A522) = 4,_xlfn.CONCAT('Hide formulas'!A522,INDIRECT('Hide formulas'!B522),'Hide formulas'!C522,(INDIRECT('Hide formulas'!D522)),(INDIRECT('Hide formulas'!E522)),(INDIRECT('Hide formulas'!G522)),(INDIRECT('Hide formulas'!H522)),'Hide formulas'!J522,INDIRECT('Hide formulas'!L522),""),"")</f>
        <v/>
      </c>
    </row>
    <row r="523" spans="1:1">
      <c r="A523" s="1" t="str">
        <f ca="1">IF(LEN('Hide formulas'!A523) = 4,_xlfn.CONCAT('Hide formulas'!A523,INDIRECT('Hide formulas'!B523),'Hide formulas'!C523,(INDIRECT('Hide formulas'!D523)),(INDIRECT('Hide formulas'!E523)),(INDIRECT('Hide formulas'!G523)),(INDIRECT('Hide formulas'!H523)),'Hide formulas'!J523,INDIRECT('Hide formulas'!L523),""),"")</f>
        <v/>
      </c>
    </row>
    <row r="524" spans="1:1">
      <c r="A524" s="1" t="str">
        <f ca="1">IF(LEN('Hide formulas'!A524) = 4,_xlfn.CONCAT('Hide formulas'!A524,INDIRECT('Hide formulas'!B524),'Hide formulas'!C524,(INDIRECT('Hide formulas'!D524)),(INDIRECT('Hide formulas'!E524)),(INDIRECT('Hide formulas'!G524)),(INDIRECT('Hide formulas'!H524)),'Hide formulas'!J524,INDIRECT('Hide formulas'!L524),""),"")</f>
        <v/>
      </c>
    </row>
    <row r="525" spans="1:1">
      <c r="A525" s="1" t="str">
        <f ca="1">IF(LEN('Hide formulas'!A525) = 4,_xlfn.CONCAT('Hide formulas'!A525,INDIRECT('Hide formulas'!B525),'Hide formulas'!C525,(INDIRECT('Hide formulas'!D525)),(INDIRECT('Hide formulas'!E525)),(INDIRECT('Hide formulas'!G525)),(INDIRECT('Hide formulas'!H525)),'Hide formulas'!J525,INDIRECT('Hide formulas'!L525),""),"")</f>
        <v/>
      </c>
    </row>
    <row r="526" spans="1:1">
      <c r="A526" s="1" t="str">
        <f ca="1">IF(LEN('Hide formulas'!A526) = 4,_xlfn.CONCAT('Hide formulas'!A526,INDIRECT('Hide formulas'!B526),'Hide formulas'!C526,(INDIRECT('Hide formulas'!D526)),(INDIRECT('Hide formulas'!E526)),(INDIRECT('Hide formulas'!G526)),(INDIRECT('Hide formulas'!H526)),'Hide formulas'!J526,INDIRECT('Hide formulas'!L526),""),"")</f>
        <v/>
      </c>
    </row>
    <row r="527" spans="1:1">
      <c r="A527" s="1" t="str">
        <f ca="1">IF(LEN('Hide formulas'!A527) = 4,_xlfn.CONCAT('Hide formulas'!A527,INDIRECT('Hide formulas'!B527),'Hide formulas'!C527,(INDIRECT('Hide formulas'!D527)),(INDIRECT('Hide formulas'!E527)),(INDIRECT('Hide formulas'!G527)),(INDIRECT('Hide formulas'!H527)),'Hide formulas'!J527,INDIRECT('Hide formulas'!L527),""),"")</f>
        <v/>
      </c>
    </row>
    <row r="528" spans="1:1">
      <c r="A528" s="1" t="str">
        <f ca="1">IF(LEN('Hide formulas'!A528) = 4,_xlfn.CONCAT('Hide formulas'!A528,INDIRECT('Hide formulas'!B528),'Hide formulas'!C528,(INDIRECT('Hide formulas'!D528)),(INDIRECT('Hide formulas'!E528)),(INDIRECT('Hide formulas'!G528)),(INDIRECT('Hide formulas'!H528)),'Hide formulas'!J528,INDIRECT('Hide formulas'!L528),""),"")</f>
        <v/>
      </c>
    </row>
    <row r="529" spans="1:1">
      <c r="A529" s="1" t="str">
        <f ca="1">IF(LEN('Hide formulas'!A529) = 4,_xlfn.CONCAT('Hide formulas'!A529,INDIRECT('Hide formulas'!B529),'Hide formulas'!C529,(INDIRECT('Hide formulas'!D529)),(INDIRECT('Hide formulas'!E529)),(INDIRECT('Hide formulas'!G529)),(INDIRECT('Hide formulas'!H529)),'Hide formulas'!J529,INDIRECT('Hide formulas'!L529),""),"")</f>
        <v/>
      </c>
    </row>
    <row r="530" spans="1:1">
      <c r="A530" s="1" t="str">
        <f ca="1">IF(LEN('Hide formulas'!A530) = 4,_xlfn.CONCAT('Hide formulas'!A530,INDIRECT('Hide formulas'!B530),'Hide formulas'!C530,(INDIRECT('Hide formulas'!D530)),(INDIRECT('Hide formulas'!E530)),(INDIRECT('Hide formulas'!G530)),(INDIRECT('Hide formulas'!H530)),'Hide formulas'!J530,INDIRECT('Hide formulas'!L530),""),"")</f>
        <v/>
      </c>
    </row>
    <row r="531" spans="1:1">
      <c r="A531" s="1" t="str">
        <f ca="1">IF(LEN('Hide formulas'!A531) = 4,_xlfn.CONCAT('Hide formulas'!A531,INDIRECT('Hide formulas'!B531),'Hide formulas'!C531,(INDIRECT('Hide formulas'!D531)),(INDIRECT('Hide formulas'!E531)),(INDIRECT('Hide formulas'!G531)),(INDIRECT('Hide formulas'!H531)),'Hide formulas'!J531,INDIRECT('Hide formulas'!L531),""),"")</f>
        <v/>
      </c>
    </row>
    <row r="532" spans="1:1">
      <c r="A532" s="1" t="str">
        <f ca="1">IF(LEN('Hide formulas'!A532) = 4,_xlfn.CONCAT('Hide formulas'!A532,INDIRECT('Hide formulas'!B532),'Hide formulas'!C532,(INDIRECT('Hide formulas'!D532)),(INDIRECT('Hide formulas'!E532)),(INDIRECT('Hide formulas'!G532)),(INDIRECT('Hide formulas'!H532)),'Hide formulas'!J532,INDIRECT('Hide formulas'!L532),""),"")</f>
        <v/>
      </c>
    </row>
    <row r="533" spans="1:1">
      <c r="A533" s="1" t="str">
        <f ca="1">IF(LEN('Hide formulas'!A533) = 4,_xlfn.CONCAT('Hide formulas'!A533,INDIRECT('Hide formulas'!B533),'Hide formulas'!C533,(INDIRECT('Hide formulas'!D533)),(INDIRECT('Hide formulas'!E533)),(INDIRECT('Hide formulas'!G533)),(INDIRECT('Hide formulas'!H533)),'Hide formulas'!J533,INDIRECT('Hide formulas'!L533),""),"")</f>
        <v/>
      </c>
    </row>
    <row r="534" spans="1:1">
      <c r="A534" s="1" t="str">
        <f ca="1">IF(LEN('Hide formulas'!A534) = 4,_xlfn.CONCAT('Hide formulas'!A534,INDIRECT('Hide formulas'!B534),'Hide formulas'!C534,(INDIRECT('Hide formulas'!D534)),(INDIRECT('Hide formulas'!E534)),(INDIRECT('Hide formulas'!G534)),(INDIRECT('Hide formulas'!H534)),'Hide formulas'!J534,INDIRECT('Hide formulas'!L534),""),"")</f>
        <v/>
      </c>
    </row>
    <row r="535" spans="1:1">
      <c r="A535" s="1" t="str">
        <f ca="1">IF(LEN('Hide formulas'!A535) = 4,_xlfn.CONCAT('Hide formulas'!A535,INDIRECT('Hide formulas'!B535),'Hide formulas'!C535,(INDIRECT('Hide formulas'!D535)),(INDIRECT('Hide formulas'!E535)),(INDIRECT('Hide formulas'!G535)),(INDIRECT('Hide formulas'!H535)),'Hide formulas'!J535,INDIRECT('Hide formulas'!L535),""),"")</f>
        <v/>
      </c>
    </row>
    <row r="536" spans="1:1">
      <c r="A536" s="1" t="str">
        <f ca="1">IF(LEN('Hide formulas'!A536) = 4,_xlfn.CONCAT('Hide formulas'!A536,INDIRECT('Hide formulas'!B536),'Hide formulas'!C536,(INDIRECT('Hide formulas'!D536)),(INDIRECT('Hide formulas'!E536)),(INDIRECT('Hide formulas'!G536)),(INDIRECT('Hide formulas'!H536)),'Hide formulas'!J536,INDIRECT('Hide formulas'!L536),""),"")</f>
        <v/>
      </c>
    </row>
    <row r="537" spans="1:1">
      <c r="A537" s="1" t="str">
        <f ca="1">IF(LEN('Hide formulas'!A537) = 4,_xlfn.CONCAT('Hide formulas'!A537,INDIRECT('Hide formulas'!B537),'Hide formulas'!C537,(INDIRECT('Hide formulas'!D537)),(INDIRECT('Hide formulas'!E537)),(INDIRECT('Hide formulas'!G537)),(INDIRECT('Hide formulas'!H537)),'Hide formulas'!J537,INDIRECT('Hide formulas'!L537),""),"")</f>
        <v/>
      </c>
    </row>
    <row r="538" spans="1:1">
      <c r="A538" s="1" t="str">
        <f ca="1">IF(LEN('Hide formulas'!A538) = 4,_xlfn.CONCAT('Hide formulas'!A538,INDIRECT('Hide formulas'!B538),'Hide formulas'!C538,(INDIRECT('Hide formulas'!D538)),(INDIRECT('Hide formulas'!E538)),(INDIRECT('Hide formulas'!G538)),(INDIRECT('Hide formulas'!H538)),'Hide formulas'!J538,INDIRECT('Hide formulas'!L538),""),"")</f>
        <v/>
      </c>
    </row>
    <row r="539" spans="1:1">
      <c r="A539" s="1" t="str">
        <f ca="1">IF(LEN('Hide formulas'!A539) = 4,_xlfn.CONCAT('Hide formulas'!A539,INDIRECT('Hide formulas'!B539),'Hide formulas'!C539,(INDIRECT('Hide formulas'!D539)),(INDIRECT('Hide formulas'!E539)),(INDIRECT('Hide formulas'!G539)),(INDIRECT('Hide formulas'!H539)),'Hide formulas'!J539,INDIRECT('Hide formulas'!L539),""),"")</f>
        <v/>
      </c>
    </row>
    <row r="540" spans="1:1">
      <c r="A540" s="1" t="str">
        <f ca="1">IF(LEN('Hide formulas'!A540) = 4,_xlfn.CONCAT('Hide formulas'!A540,INDIRECT('Hide formulas'!B540),'Hide formulas'!C540,(INDIRECT('Hide formulas'!D540)),(INDIRECT('Hide formulas'!E540)),(INDIRECT('Hide formulas'!G540)),(INDIRECT('Hide formulas'!H540)),'Hide formulas'!J540,INDIRECT('Hide formulas'!L540),""),"")</f>
        <v/>
      </c>
    </row>
    <row r="541" spans="1:1">
      <c r="A541" s="1" t="str">
        <f ca="1">IF(LEN('Hide formulas'!A541) = 4,_xlfn.CONCAT('Hide formulas'!A541,INDIRECT('Hide formulas'!B541),'Hide formulas'!C541,(INDIRECT('Hide formulas'!D541)),(INDIRECT('Hide formulas'!E541)),(INDIRECT('Hide formulas'!G541)),(INDIRECT('Hide formulas'!H541)),'Hide formulas'!J541,INDIRECT('Hide formulas'!L541),""),"")</f>
        <v/>
      </c>
    </row>
    <row r="542" spans="1:1">
      <c r="A542" s="1" t="str">
        <f ca="1">IF(LEN('Hide formulas'!A542) = 4,_xlfn.CONCAT('Hide formulas'!A542,INDIRECT('Hide formulas'!B542),'Hide formulas'!C542,(INDIRECT('Hide formulas'!D542)),(INDIRECT('Hide formulas'!E542)),(INDIRECT('Hide formulas'!G542)),(INDIRECT('Hide formulas'!H542)),'Hide formulas'!J542,INDIRECT('Hide formulas'!L542),""),"")</f>
        <v/>
      </c>
    </row>
    <row r="543" spans="1:1">
      <c r="A543" s="1" t="str">
        <f ca="1">IF(LEN('Hide formulas'!A543) = 4,_xlfn.CONCAT('Hide formulas'!A543,INDIRECT('Hide formulas'!B543),'Hide formulas'!C543,(INDIRECT('Hide formulas'!D543)),(INDIRECT('Hide formulas'!E543)),(INDIRECT('Hide formulas'!G543)),(INDIRECT('Hide formulas'!H543)),'Hide formulas'!J543,INDIRECT('Hide formulas'!L543),""),"")</f>
        <v/>
      </c>
    </row>
    <row r="544" spans="1:1">
      <c r="A544" s="1" t="str">
        <f ca="1">IF(LEN('Hide formulas'!A544) = 4,_xlfn.CONCAT('Hide formulas'!A544,INDIRECT('Hide formulas'!B544),'Hide formulas'!C544,(INDIRECT('Hide formulas'!D544)),(INDIRECT('Hide formulas'!E544)),(INDIRECT('Hide formulas'!G544)),(INDIRECT('Hide formulas'!H544)),'Hide formulas'!J544,INDIRECT('Hide formulas'!L544),""),"")</f>
        <v/>
      </c>
    </row>
    <row r="545" spans="1:1">
      <c r="A545" s="1" t="str">
        <f ca="1">IF(LEN('Hide formulas'!A545) = 4,_xlfn.CONCAT('Hide formulas'!A545,INDIRECT('Hide formulas'!B545),'Hide formulas'!C545,(INDIRECT('Hide formulas'!D545)),(INDIRECT('Hide formulas'!E545)),(INDIRECT('Hide formulas'!G545)),(INDIRECT('Hide formulas'!H545)),'Hide formulas'!J545,INDIRECT('Hide formulas'!L545),""),"")</f>
        <v/>
      </c>
    </row>
    <row r="546" spans="1:1">
      <c r="A546" s="1" t="str">
        <f ca="1">IF(LEN('Hide formulas'!A546) = 4,_xlfn.CONCAT('Hide formulas'!A546,INDIRECT('Hide formulas'!B546),'Hide formulas'!C546,(INDIRECT('Hide formulas'!D546)),(INDIRECT('Hide formulas'!E546)),(INDIRECT('Hide formulas'!G546)),(INDIRECT('Hide formulas'!H546)),'Hide formulas'!J546,INDIRECT('Hide formulas'!L546),""),"")</f>
        <v/>
      </c>
    </row>
    <row r="547" spans="1:1">
      <c r="A547" s="1" t="str">
        <f ca="1">IF(LEN('Hide formulas'!A547) = 4,_xlfn.CONCAT('Hide formulas'!A547,INDIRECT('Hide formulas'!B547),'Hide formulas'!C547,(INDIRECT('Hide formulas'!D547)),(INDIRECT('Hide formulas'!E547)),(INDIRECT('Hide formulas'!G547)),(INDIRECT('Hide formulas'!H547)),'Hide formulas'!J547,INDIRECT('Hide formulas'!L547),""),"")</f>
        <v/>
      </c>
    </row>
    <row r="548" spans="1:1">
      <c r="A548" s="1" t="str">
        <f ca="1">IF(LEN('Hide formulas'!A548) = 4,_xlfn.CONCAT('Hide formulas'!A548,INDIRECT('Hide formulas'!B548),'Hide formulas'!C548,(INDIRECT('Hide formulas'!D548)),(INDIRECT('Hide formulas'!E548)),(INDIRECT('Hide formulas'!G548)),(INDIRECT('Hide formulas'!H548)),'Hide formulas'!J548,INDIRECT('Hide formulas'!L548),""),"")</f>
        <v/>
      </c>
    </row>
    <row r="549" spans="1:1">
      <c r="A549" s="1" t="str">
        <f ca="1">IF(LEN('Hide formulas'!A549) = 4,_xlfn.CONCAT('Hide formulas'!A549,INDIRECT('Hide formulas'!B549),'Hide formulas'!C549,(INDIRECT('Hide formulas'!D549)),(INDIRECT('Hide formulas'!E549)),(INDIRECT('Hide formulas'!G549)),(INDIRECT('Hide formulas'!H549)),'Hide formulas'!J549,INDIRECT('Hide formulas'!L549),""),"")</f>
        <v/>
      </c>
    </row>
    <row r="550" spans="1:1">
      <c r="A550" s="1" t="str">
        <f ca="1">IF(LEN('Hide formulas'!A550) = 4,_xlfn.CONCAT('Hide formulas'!A550,INDIRECT('Hide formulas'!B550),'Hide formulas'!C550,(INDIRECT('Hide formulas'!D550)),(INDIRECT('Hide formulas'!E550)),(INDIRECT('Hide formulas'!G550)),(INDIRECT('Hide formulas'!H550)),'Hide formulas'!J550,INDIRECT('Hide formulas'!L550),""),"")</f>
        <v/>
      </c>
    </row>
    <row r="551" spans="1:1">
      <c r="A551" s="1" t="str">
        <f ca="1">IF(LEN('Hide formulas'!A551) = 4,_xlfn.CONCAT('Hide formulas'!A551,INDIRECT('Hide formulas'!B551),'Hide formulas'!C551,(INDIRECT('Hide formulas'!D551)),(INDIRECT('Hide formulas'!E551)),(INDIRECT('Hide formulas'!G551)),(INDIRECT('Hide formulas'!H551)),'Hide formulas'!J551,INDIRECT('Hide formulas'!L551),""),"")</f>
        <v/>
      </c>
    </row>
    <row r="552" spans="1:1">
      <c r="A552" s="1" t="str">
        <f ca="1">IF(LEN('Hide formulas'!A552) = 4,_xlfn.CONCAT('Hide formulas'!A552,INDIRECT('Hide formulas'!B552),'Hide formulas'!C552,(INDIRECT('Hide formulas'!D552)),(INDIRECT('Hide formulas'!E552)),(INDIRECT('Hide formulas'!G552)),(INDIRECT('Hide formulas'!H552)),'Hide formulas'!J552,INDIRECT('Hide formulas'!L552),""),"")</f>
        <v/>
      </c>
    </row>
    <row r="553" spans="1:1">
      <c r="A553" s="1" t="str">
        <f ca="1">IF(LEN('Hide formulas'!A553) = 4,_xlfn.CONCAT('Hide formulas'!A553,INDIRECT('Hide formulas'!B553),'Hide formulas'!C553,(INDIRECT('Hide formulas'!D553)),(INDIRECT('Hide formulas'!E553)),(INDIRECT('Hide formulas'!G553)),(INDIRECT('Hide formulas'!H553)),'Hide formulas'!J553,INDIRECT('Hide formulas'!L553),""),"")</f>
        <v/>
      </c>
    </row>
    <row r="554" spans="1:1">
      <c r="A554" s="1" t="str">
        <f ca="1">IF(LEN('Hide formulas'!A554) = 4,_xlfn.CONCAT('Hide formulas'!A554,INDIRECT('Hide formulas'!B554),'Hide formulas'!C554,(INDIRECT('Hide formulas'!D554)),(INDIRECT('Hide formulas'!E554)),(INDIRECT('Hide formulas'!G554)),(INDIRECT('Hide formulas'!H554)),'Hide formulas'!J554,INDIRECT('Hide formulas'!L554),""),"")</f>
        <v/>
      </c>
    </row>
    <row r="555" spans="1:1">
      <c r="A555" s="1" t="str">
        <f ca="1">IF(LEN('Hide formulas'!A555) = 4,_xlfn.CONCAT('Hide formulas'!A555,INDIRECT('Hide formulas'!B555),'Hide formulas'!C555,(INDIRECT('Hide formulas'!D555)),(INDIRECT('Hide formulas'!E555)),(INDIRECT('Hide formulas'!G555)),(INDIRECT('Hide formulas'!H555)),'Hide formulas'!J555,INDIRECT('Hide formulas'!L555),""),"")</f>
        <v/>
      </c>
    </row>
    <row r="556" spans="1:1">
      <c r="A556" s="1" t="str">
        <f ca="1">IF(LEN('Hide formulas'!A556) = 4,_xlfn.CONCAT('Hide formulas'!A556,INDIRECT('Hide formulas'!B556),'Hide formulas'!C556,(INDIRECT('Hide formulas'!D556)),(INDIRECT('Hide formulas'!E556)),(INDIRECT('Hide formulas'!G556)),(INDIRECT('Hide formulas'!H556)),'Hide formulas'!J556,INDIRECT('Hide formulas'!L556),""),"")</f>
        <v/>
      </c>
    </row>
    <row r="557" spans="1:1">
      <c r="A557" s="1" t="str">
        <f ca="1">IF(LEN('Hide formulas'!A557) = 4,_xlfn.CONCAT('Hide formulas'!A557,INDIRECT('Hide formulas'!B557),'Hide formulas'!C557,(INDIRECT('Hide formulas'!D557)),(INDIRECT('Hide formulas'!E557)),(INDIRECT('Hide formulas'!G557)),(INDIRECT('Hide formulas'!H557)),'Hide formulas'!J557,INDIRECT('Hide formulas'!L557),""),"")</f>
        <v/>
      </c>
    </row>
    <row r="558" spans="1:1">
      <c r="A558" s="1" t="str">
        <f ca="1">IF(LEN('Hide formulas'!A558) = 4,_xlfn.CONCAT('Hide formulas'!A558,INDIRECT('Hide formulas'!B558),'Hide formulas'!C558,(INDIRECT('Hide formulas'!D558)),(INDIRECT('Hide formulas'!E558)),(INDIRECT('Hide formulas'!G558)),(INDIRECT('Hide formulas'!H558)),'Hide formulas'!J558,INDIRECT('Hide formulas'!L558),""),"")</f>
        <v/>
      </c>
    </row>
    <row r="559" spans="1:1">
      <c r="A559" s="1" t="str">
        <f ca="1">IF(LEN('Hide formulas'!A559) = 4,_xlfn.CONCAT('Hide formulas'!A559,INDIRECT('Hide formulas'!B559),'Hide formulas'!C559,(INDIRECT('Hide formulas'!D559)),(INDIRECT('Hide formulas'!E559)),(INDIRECT('Hide formulas'!G559)),(INDIRECT('Hide formulas'!H559)),'Hide formulas'!J559,INDIRECT('Hide formulas'!L559),""),"")</f>
        <v/>
      </c>
    </row>
    <row r="560" spans="1:1">
      <c r="A560" s="1" t="str">
        <f ca="1">IF(LEN('Hide formulas'!A560) = 4,_xlfn.CONCAT('Hide formulas'!A560,INDIRECT('Hide formulas'!B560),'Hide formulas'!C560,(INDIRECT('Hide formulas'!D560)),(INDIRECT('Hide formulas'!E560)),(INDIRECT('Hide formulas'!G560)),(INDIRECT('Hide formulas'!H560)),'Hide formulas'!J560,INDIRECT('Hide formulas'!L560),""),"")</f>
        <v/>
      </c>
    </row>
    <row r="561" spans="1:1">
      <c r="A561" s="1" t="str">
        <f ca="1">IF(LEN('Hide formulas'!A561) = 4,_xlfn.CONCAT('Hide formulas'!A561,INDIRECT('Hide formulas'!B561),'Hide formulas'!C561,(INDIRECT('Hide formulas'!D561)),(INDIRECT('Hide formulas'!E561)),(INDIRECT('Hide formulas'!G561)),(INDIRECT('Hide formulas'!H561)),'Hide formulas'!J561,INDIRECT('Hide formulas'!L561),""),"")</f>
        <v/>
      </c>
    </row>
    <row r="562" spans="1:1">
      <c r="A562" s="1" t="str">
        <f ca="1">IF(LEN('Hide formulas'!A562) = 4,_xlfn.CONCAT('Hide formulas'!A562,INDIRECT('Hide formulas'!B562),'Hide formulas'!C562,(INDIRECT('Hide formulas'!D562)),(INDIRECT('Hide formulas'!E562)),(INDIRECT('Hide formulas'!G562)),(INDIRECT('Hide formulas'!H562)),'Hide formulas'!J562,INDIRECT('Hide formulas'!L562),""),"")</f>
        <v/>
      </c>
    </row>
    <row r="563" spans="1:1">
      <c r="A563" s="1" t="str">
        <f ca="1">IF(LEN('Hide formulas'!A563) = 4,_xlfn.CONCAT('Hide formulas'!A563,INDIRECT('Hide formulas'!B563),'Hide formulas'!C563,(INDIRECT('Hide formulas'!D563)),(INDIRECT('Hide formulas'!E563)),(INDIRECT('Hide formulas'!G563)),(INDIRECT('Hide formulas'!H563)),'Hide formulas'!J563,INDIRECT('Hide formulas'!L563),""),"")</f>
        <v/>
      </c>
    </row>
    <row r="564" spans="1:1">
      <c r="A564" s="1" t="str">
        <f ca="1">IF(LEN('Hide formulas'!A564) = 4,_xlfn.CONCAT('Hide formulas'!A564,INDIRECT('Hide formulas'!B564),'Hide formulas'!C564,(INDIRECT('Hide formulas'!D564)),(INDIRECT('Hide formulas'!E564)),(INDIRECT('Hide formulas'!G564)),(INDIRECT('Hide formulas'!H564)),'Hide formulas'!J564,INDIRECT('Hide formulas'!L564),""),"")</f>
        <v/>
      </c>
    </row>
    <row r="565" spans="1:1">
      <c r="A565" s="1" t="str">
        <f ca="1">IF(LEN('Hide formulas'!A565) = 4,_xlfn.CONCAT('Hide formulas'!A565,INDIRECT('Hide formulas'!B565),'Hide formulas'!C565,(INDIRECT('Hide formulas'!D565)),(INDIRECT('Hide formulas'!E565)),(INDIRECT('Hide formulas'!G565)),(INDIRECT('Hide formulas'!H565)),'Hide formulas'!J565,INDIRECT('Hide formulas'!L565),""),"")</f>
        <v/>
      </c>
    </row>
    <row r="566" spans="1:1">
      <c r="A566" s="1" t="str">
        <f ca="1">IF(LEN('Hide formulas'!A566) = 4,_xlfn.CONCAT('Hide formulas'!A566,INDIRECT('Hide formulas'!B566),'Hide formulas'!C566,(INDIRECT('Hide formulas'!D566)),(INDIRECT('Hide formulas'!E566)),(INDIRECT('Hide formulas'!G566)),(INDIRECT('Hide formulas'!H566)),'Hide formulas'!J566,INDIRECT('Hide formulas'!L566),""),"")</f>
        <v/>
      </c>
    </row>
    <row r="567" spans="1:1">
      <c r="A567" s="1" t="str">
        <f ca="1">IF(LEN('Hide formulas'!A567) = 4,_xlfn.CONCAT('Hide formulas'!A567,INDIRECT('Hide formulas'!B567),'Hide formulas'!C567,(INDIRECT('Hide formulas'!D567)),(INDIRECT('Hide formulas'!E567)),(INDIRECT('Hide formulas'!G567)),(INDIRECT('Hide formulas'!H567)),'Hide formulas'!J567,INDIRECT('Hide formulas'!L567),""),"")</f>
        <v/>
      </c>
    </row>
    <row r="568" spans="1:1">
      <c r="A568" s="1" t="str">
        <f ca="1">IF(LEN('Hide formulas'!A568) = 4,_xlfn.CONCAT('Hide formulas'!A568,INDIRECT('Hide formulas'!B568),'Hide formulas'!C568,(INDIRECT('Hide formulas'!D568)),(INDIRECT('Hide formulas'!E568)),(INDIRECT('Hide formulas'!G568)),(INDIRECT('Hide formulas'!H568)),'Hide formulas'!J568,INDIRECT('Hide formulas'!L568),""),"")</f>
        <v/>
      </c>
    </row>
    <row r="569" spans="1:1">
      <c r="A569" s="1" t="str">
        <f ca="1">IF(LEN('Hide formulas'!A569) = 4,_xlfn.CONCAT('Hide formulas'!A569,INDIRECT('Hide formulas'!B569),'Hide formulas'!C569,(INDIRECT('Hide formulas'!D569)),(INDIRECT('Hide formulas'!E569)),(INDIRECT('Hide formulas'!G569)),(INDIRECT('Hide formulas'!H569)),'Hide formulas'!J569,INDIRECT('Hide formulas'!L569),""),"")</f>
        <v/>
      </c>
    </row>
    <row r="570" spans="1:1">
      <c r="A570" s="1" t="str">
        <f ca="1">IF(LEN('Hide formulas'!A570) = 4,_xlfn.CONCAT('Hide formulas'!A570,INDIRECT('Hide formulas'!B570),'Hide formulas'!C570,(INDIRECT('Hide formulas'!D570)),(INDIRECT('Hide formulas'!E570)),(INDIRECT('Hide formulas'!G570)),(INDIRECT('Hide formulas'!H570)),'Hide formulas'!J570,INDIRECT('Hide formulas'!L570),""),"")</f>
        <v/>
      </c>
    </row>
    <row r="571" spans="1:1">
      <c r="A571" s="1" t="str">
        <f ca="1">IF(LEN('Hide formulas'!A571) = 4,_xlfn.CONCAT('Hide formulas'!A571,INDIRECT('Hide formulas'!B571),'Hide formulas'!C571,(INDIRECT('Hide formulas'!D571)),(INDIRECT('Hide formulas'!E571)),(INDIRECT('Hide formulas'!G571)),(INDIRECT('Hide formulas'!H571)),'Hide formulas'!J571,INDIRECT('Hide formulas'!L571),""),"")</f>
        <v/>
      </c>
    </row>
    <row r="572" spans="1:1">
      <c r="A572" s="1" t="str">
        <f ca="1">IF(LEN('Hide formulas'!A572) = 4,_xlfn.CONCAT('Hide formulas'!A572,INDIRECT('Hide formulas'!B572),'Hide formulas'!C572,(INDIRECT('Hide formulas'!D572)),(INDIRECT('Hide formulas'!E572)),(INDIRECT('Hide formulas'!G572)),(INDIRECT('Hide formulas'!H572)),'Hide formulas'!J572,INDIRECT('Hide formulas'!L572),""),"")</f>
        <v/>
      </c>
    </row>
    <row r="573" spans="1:1">
      <c r="A573" s="1" t="str">
        <f ca="1">IF(LEN('Hide formulas'!A573) = 4,_xlfn.CONCAT('Hide formulas'!A573,INDIRECT('Hide formulas'!B573),'Hide formulas'!C573,(INDIRECT('Hide formulas'!D573)),(INDIRECT('Hide formulas'!E573)),(INDIRECT('Hide formulas'!G573)),(INDIRECT('Hide formulas'!H573)),'Hide formulas'!J573,INDIRECT('Hide formulas'!L573),""),"")</f>
        <v/>
      </c>
    </row>
    <row r="574" spans="1:1">
      <c r="A574" s="1" t="str">
        <f ca="1">IF(LEN('Hide formulas'!A574) = 4,_xlfn.CONCAT('Hide formulas'!A574,INDIRECT('Hide formulas'!B574),'Hide formulas'!C574,(INDIRECT('Hide formulas'!D574)),(INDIRECT('Hide formulas'!E574)),(INDIRECT('Hide formulas'!G574)),(INDIRECT('Hide formulas'!H574)),'Hide formulas'!J574,INDIRECT('Hide formulas'!L574),""),"")</f>
        <v/>
      </c>
    </row>
    <row r="575" spans="1:1">
      <c r="A575" s="1" t="str">
        <f ca="1">IF(LEN('Hide formulas'!A575) = 4,_xlfn.CONCAT('Hide formulas'!A575,INDIRECT('Hide formulas'!B575),'Hide formulas'!C575,(INDIRECT('Hide formulas'!D575)),(INDIRECT('Hide formulas'!E575)),(INDIRECT('Hide formulas'!G575)),(INDIRECT('Hide formulas'!H575)),'Hide formulas'!J575,INDIRECT('Hide formulas'!L575),""),"")</f>
        <v/>
      </c>
    </row>
    <row r="576" spans="1:1">
      <c r="A576" s="1" t="str">
        <f ca="1">IF(LEN('Hide formulas'!A576) = 4,_xlfn.CONCAT('Hide formulas'!A576,INDIRECT('Hide formulas'!B576),'Hide formulas'!C576,(INDIRECT('Hide formulas'!D576)),(INDIRECT('Hide formulas'!E576)),(INDIRECT('Hide formulas'!G576)),(INDIRECT('Hide formulas'!H576)),'Hide formulas'!J576,INDIRECT('Hide formulas'!L576),""),"")</f>
        <v/>
      </c>
    </row>
    <row r="577" spans="1:1">
      <c r="A577" s="1" t="str">
        <f ca="1">IF(LEN('Hide formulas'!A577) = 4,_xlfn.CONCAT('Hide formulas'!A577,INDIRECT('Hide formulas'!B577),'Hide formulas'!C577,(INDIRECT('Hide formulas'!D577)),(INDIRECT('Hide formulas'!E577)),(INDIRECT('Hide formulas'!G577)),(INDIRECT('Hide formulas'!H577)),'Hide formulas'!J577,INDIRECT('Hide formulas'!L577),""),"")</f>
        <v/>
      </c>
    </row>
    <row r="578" spans="1:1">
      <c r="A578" s="1" t="str">
        <f ca="1">IF(LEN('Hide formulas'!A578) = 4,_xlfn.CONCAT('Hide formulas'!A578,INDIRECT('Hide formulas'!B578),'Hide formulas'!C578,(INDIRECT('Hide formulas'!D578)),(INDIRECT('Hide formulas'!E578)),(INDIRECT('Hide formulas'!G578)),(INDIRECT('Hide formulas'!H578)),'Hide formulas'!J578,INDIRECT('Hide formulas'!L578),""),"")</f>
        <v/>
      </c>
    </row>
    <row r="579" spans="1:1">
      <c r="A579" s="1" t="str">
        <f ca="1">IF(LEN('Hide formulas'!A579) = 4,_xlfn.CONCAT('Hide formulas'!A579,INDIRECT('Hide formulas'!B579),'Hide formulas'!C579,(INDIRECT('Hide formulas'!D579)),(INDIRECT('Hide formulas'!E579)),(INDIRECT('Hide formulas'!G579)),(INDIRECT('Hide formulas'!H579)),'Hide formulas'!J579,INDIRECT('Hide formulas'!L579),""),"")</f>
        <v/>
      </c>
    </row>
    <row r="580" spans="1:1">
      <c r="A580" s="1" t="str">
        <f ca="1">IF(LEN('Hide formulas'!A580) = 4,_xlfn.CONCAT('Hide formulas'!A580,INDIRECT('Hide formulas'!B580),'Hide formulas'!C580,(INDIRECT('Hide formulas'!D580)),(INDIRECT('Hide formulas'!E580)),(INDIRECT('Hide formulas'!G580)),(INDIRECT('Hide formulas'!H580)),'Hide formulas'!J580,INDIRECT('Hide formulas'!L580),""),"")</f>
        <v/>
      </c>
    </row>
    <row r="581" spans="1:1">
      <c r="A581" s="1" t="str">
        <f ca="1">IF(LEN('Hide formulas'!A581) = 4,_xlfn.CONCAT('Hide formulas'!A581,INDIRECT('Hide formulas'!B581),'Hide formulas'!C581,(INDIRECT('Hide formulas'!D581)),(INDIRECT('Hide formulas'!E581)),(INDIRECT('Hide formulas'!G581)),(INDIRECT('Hide formulas'!H581)),'Hide formulas'!J581,INDIRECT('Hide formulas'!L581),""),"")</f>
        <v/>
      </c>
    </row>
    <row r="582" spans="1:1">
      <c r="A582" s="1" t="str">
        <f ca="1">IF(LEN('Hide formulas'!A582) = 4,_xlfn.CONCAT('Hide formulas'!A582,INDIRECT('Hide formulas'!B582),'Hide formulas'!C582,(INDIRECT('Hide formulas'!D582)),(INDIRECT('Hide formulas'!E582)),(INDIRECT('Hide formulas'!G582)),(INDIRECT('Hide formulas'!H582)),'Hide formulas'!J582,INDIRECT('Hide formulas'!L582),""),"")</f>
        <v/>
      </c>
    </row>
    <row r="583" spans="1:1">
      <c r="A583" s="1" t="str">
        <f ca="1">IF(LEN('Hide formulas'!A583) = 4,_xlfn.CONCAT('Hide formulas'!A583,INDIRECT('Hide formulas'!B583),'Hide formulas'!C583,(INDIRECT('Hide formulas'!D583)),(INDIRECT('Hide formulas'!E583)),(INDIRECT('Hide formulas'!G583)),(INDIRECT('Hide formulas'!H583)),'Hide formulas'!J583,INDIRECT('Hide formulas'!L583),""),"")</f>
        <v/>
      </c>
    </row>
    <row r="584" spans="1:1">
      <c r="A584" s="1" t="str">
        <f ca="1">IF(LEN('Hide formulas'!A584) = 4,_xlfn.CONCAT('Hide formulas'!A584,INDIRECT('Hide formulas'!B584),'Hide formulas'!C584,(INDIRECT('Hide formulas'!D584)),(INDIRECT('Hide formulas'!E584)),(INDIRECT('Hide formulas'!G584)),(INDIRECT('Hide formulas'!H584)),'Hide formulas'!J584,INDIRECT('Hide formulas'!L584),""),"")</f>
        <v/>
      </c>
    </row>
    <row r="585" spans="1:1">
      <c r="A585" s="1" t="str">
        <f ca="1">IF(LEN('Hide formulas'!A585) = 4,_xlfn.CONCAT('Hide formulas'!A585,INDIRECT('Hide formulas'!B585),'Hide formulas'!C585,(INDIRECT('Hide formulas'!D585)),(INDIRECT('Hide formulas'!E585)),(INDIRECT('Hide formulas'!G585)),(INDIRECT('Hide formulas'!H585)),'Hide formulas'!J585,INDIRECT('Hide formulas'!L585),""),"")</f>
        <v/>
      </c>
    </row>
    <row r="586" spans="1:1">
      <c r="A586" s="1" t="str">
        <f ca="1">IF(LEN('Hide formulas'!A586) = 4,_xlfn.CONCAT('Hide formulas'!A586,INDIRECT('Hide formulas'!B586),'Hide formulas'!C586,(INDIRECT('Hide formulas'!D586)),(INDIRECT('Hide formulas'!E586)),(INDIRECT('Hide formulas'!G586)),(INDIRECT('Hide formulas'!H586)),'Hide formulas'!J586,INDIRECT('Hide formulas'!L586),""),"")</f>
        <v/>
      </c>
    </row>
    <row r="587" spans="1:1">
      <c r="A587" s="1" t="str">
        <f ca="1">IF(LEN('Hide formulas'!A587) = 4,_xlfn.CONCAT('Hide formulas'!A587,INDIRECT('Hide formulas'!B587),'Hide formulas'!C587,(INDIRECT('Hide formulas'!D587)),(INDIRECT('Hide formulas'!E587)),(INDIRECT('Hide formulas'!G587)),(INDIRECT('Hide formulas'!H587)),'Hide formulas'!J587,INDIRECT('Hide formulas'!L587),""),"")</f>
        <v/>
      </c>
    </row>
    <row r="588" spans="1:1">
      <c r="A588" s="1" t="str">
        <f ca="1">IF(LEN('Hide formulas'!A588) = 4,_xlfn.CONCAT('Hide formulas'!A588,INDIRECT('Hide formulas'!B588),'Hide formulas'!C588,(INDIRECT('Hide formulas'!D588)),(INDIRECT('Hide formulas'!E588)),(INDIRECT('Hide formulas'!G588)),(INDIRECT('Hide formulas'!H588)),'Hide formulas'!J588,INDIRECT('Hide formulas'!L588),""),"")</f>
        <v/>
      </c>
    </row>
    <row r="589" spans="1:1">
      <c r="A589" s="1" t="str">
        <f ca="1">IF(LEN('Hide formulas'!A589) = 4,_xlfn.CONCAT('Hide formulas'!A589,INDIRECT('Hide formulas'!B589),'Hide formulas'!C589,(INDIRECT('Hide formulas'!D589)),(INDIRECT('Hide formulas'!E589)),(INDIRECT('Hide formulas'!G589)),(INDIRECT('Hide formulas'!H589)),'Hide formulas'!J589,INDIRECT('Hide formulas'!L589),""),"")</f>
        <v/>
      </c>
    </row>
    <row r="590" spans="1:1">
      <c r="A590" s="1" t="str">
        <f ca="1">IF(LEN('Hide formulas'!A590) = 4,_xlfn.CONCAT('Hide formulas'!A590,INDIRECT('Hide formulas'!B590),'Hide formulas'!C590,(INDIRECT('Hide formulas'!D590)),(INDIRECT('Hide formulas'!E590)),(INDIRECT('Hide formulas'!G590)),(INDIRECT('Hide formulas'!H590)),'Hide formulas'!J590,INDIRECT('Hide formulas'!L590),""),"")</f>
        <v/>
      </c>
    </row>
    <row r="591" spans="1:1">
      <c r="A591" s="1" t="str">
        <f ca="1">IF(LEN('Hide formulas'!A591) = 4,_xlfn.CONCAT('Hide formulas'!A591,INDIRECT('Hide formulas'!B591),'Hide formulas'!C591,(INDIRECT('Hide formulas'!D591)),(INDIRECT('Hide formulas'!E591)),(INDIRECT('Hide formulas'!G591)),(INDIRECT('Hide formulas'!H591)),'Hide formulas'!J591,INDIRECT('Hide formulas'!L591),""),"")</f>
        <v/>
      </c>
    </row>
    <row r="592" spans="1:1">
      <c r="A592" s="1" t="str">
        <f ca="1">IF(LEN('Hide formulas'!A592) = 4,_xlfn.CONCAT('Hide formulas'!A592,INDIRECT('Hide formulas'!B592),'Hide formulas'!C592,(INDIRECT('Hide formulas'!D592)),(INDIRECT('Hide formulas'!E592)),(INDIRECT('Hide formulas'!G592)),(INDIRECT('Hide formulas'!H592)),'Hide formulas'!J592,INDIRECT('Hide formulas'!L592),""),"")</f>
        <v/>
      </c>
    </row>
    <row r="593" spans="1:1">
      <c r="A593" s="1" t="str">
        <f ca="1">IF(LEN('Hide formulas'!A593) = 4,_xlfn.CONCAT('Hide formulas'!A593,INDIRECT('Hide formulas'!B593),'Hide formulas'!C593,(INDIRECT('Hide formulas'!D593)),(INDIRECT('Hide formulas'!E593)),(INDIRECT('Hide formulas'!G593)),(INDIRECT('Hide formulas'!H593)),'Hide formulas'!J593,INDIRECT('Hide formulas'!L593),""),"")</f>
        <v/>
      </c>
    </row>
    <row r="594" spans="1:1">
      <c r="A594" s="1" t="str">
        <f ca="1">IF(LEN('Hide formulas'!A594) = 4,_xlfn.CONCAT('Hide formulas'!A594,INDIRECT('Hide formulas'!B594),'Hide formulas'!C594,(INDIRECT('Hide formulas'!D594)),(INDIRECT('Hide formulas'!E594)),(INDIRECT('Hide formulas'!G594)),(INDIRECT('Hide formulas'!H594)),'Hide formulas'!J594,INDIRECT('Hide formulas'!L594),""),"")</f>
        <v/>
      </c>
    </row>
    <row r="595" spans="1:1">
      <c r="A595" s="1" t="str">
        <f ca="1">IF(LEN('Hide formulas'!A595) = 4,_xlfn.CONCAT('Hide formulas'!A595,INDIRECT('Hide formulas'!B595),'Hide formulas'!C595,(INDIRECT('Hide formulas'!D595)),(INDIRECT('Hide formulas'!E595)),(INDIRECT('Hide formulas'!G595)),(INDIRECT('Hide formulas'!H595)),'Hide formulas'!J595,INDIRECT('Hide formulas'!L595),""),"")</f>
        <v/>
      </c>
    </row>
    <row r="596" spans="1:1">
      <c r="A596" s="1" t="str">
        <f ca="1">IF(LEN('Hide formulas'!A596) = 4,_xlfn.CONCAT('Hide formulas'!A596,INDIRECT('Hide formulas'!B596),'Hide formulas'!C596,(INDIRECT('Hide formulas'!D596)),(INDIRECT('Hide formulas'!E596)),(INDIRECT('Hide formulas'!G596)),(INDIRECT('Hide formulas'!H596)),'Hide formulas'!J596,INDIRECT('Hide formulas'!L596),""),"")</f>
        <v/>
      </c>
    </row>
    <row r="597" spans="1:1">
      <c r="A597" s="1" t="str">
        <f ca="1">IF(LEN('Hide formulas'!A597) = 4,_xlfn.CONCAT('Hide formulas'!A597,INDIRECT('Hide formulas'!B597),'Hide formulas'!C597,(INDIRECT('Hide formulas'!D597)),(INDIRECT('Hide formulas'!E597)),(INDIRECT('Hide formulas'!G597)),(INDIRECT('Hide formulas'!H597)),'Hide formulas'!J597,INDIRECT('Hide formulas'!L597),""),"")</f>
        <v/>
      </c>
    </row>
    <row r="598" spans="1:1">
      <c r="A598" s="1" t="str">
        <f ca="1">IF(LEN('Hide formulas'!A598) = 4,_xlfn.CONCAT('Hide formulas'!A598,INDIRECT('Hide formulas'!B598),'Hide formulas'!C598,(INDIRECT('Hide formulas'!D598)),(INDIRECT('Hide formulas'!E598)),(INDIRECT('Hide formulas'!G598)),(INDIRECT('Hide formulas'!H598)),'Hide formulas'!J598,INDIRECT('Hide formulas'!L598),""),"")</f>
        <v/>
      </c>
    </row>
    <row r="599" spans="1:1">
      <c r="A599" s="1" t="str">
        <f ca="1">IF(LEN('Hide formulas'!A599) = 4,_xlfn.CONCAT('Hide formulas'!A599,INDIRECT('Hide formulas'!B599),'Hide formulas'!C599,(INDIRECT('Hide formulas'!D599)),(INDIRECT('Hide formulas'!E599)),(INDIRECT('Hide formulas'!G599)),(INDIRECT('Hide formulas'!H599)),'Hide formulas'!J599,INDIRECT('Hide formulas'!L599),""),"")</f>
        <v/>
      </c>
    </row>
    <row r="600" spans="1:1">
      <c r="A600" s="1" t="str">
        <f ca="1">IF(LEN('Hide formulas'!A600) = 4,_xlfn.CONCAT('Hide formulas'!A600,INDIRECT('Hide formulas'!B600),'Hide formulas'!C600,(INDIRECT('Hide formulas'!D600)),(INDIRECT('Hide formulas'!E600)),(INDIRECT('Hide formulas'!G600)),(INDIRECT('Hide formulas'!H600)),'Hide formulas'!J600,INDIRECT('Hide formulas'!L600),""),"")</f>
        <v/>
      </c>
    </row>
    <row r="601" spans="1:1">
      <c r="A601" s="1" t="str">
        <f ca="1">IF(LEN('Hide formulas'!A601) = 4,_xlfn.CONCAT('Hide formulas'!A601,INDIRECT('Hide formulas'!B601),'Hide formulas'!C601,(INDIRECT('Hide formulas'!D601)),(INDIRECT('Hide formulas'!E601)),(INDIRECT('Hide formulas'!G601)),(INDIRECT('Hide formulas'!H601)),'Hide formulas'!J601,INDIRECT('Hide formulas'!L601),""),"")</f>
        <v/>
      </c>
    </row>
    <row r="602" spans="1:1">
      <c r="A602" s="1" t="str">
        <f ca="1">IF(LEN('Hide formulas'!A602) = 4,_xlfn.CONCAT('Hide formulas'!A602,INDIRECT('Hide formulas'!B602),'Hide formulas'!C602,(INDIRECT('Hide formulas'!D602)),(INDIRECT('Hide formulas'!E602)),(INDIRECT('Hide formulas'!G602)),(INDIRECT('Hide formulas'!H602)),'Hide formulas'!J602,INDIRECT('Hide formulas'!L602),""),"")</f>
        <v/>
      </c>
    </row>
    <row r="603" spans="1:1">
      <c r="A603" s="1" t="str">
        <f ca="1">IF(LEN('Hide formulas'!A603) = 4,_xlfn.CONCAT('Hide formulas'!A603,INDIRECT('Hide formulas'!B603),'Hide formulas'!C603,(INDIRECT('Hide formulas'!D603)),(INDIRECT('Hide formulas'!E603)),(INDIRECT('Hide formulas'!G603)),(INDIRECT('Hide formulas'!H603)),'Hide formulas'!J603,INDIRECT('Hide formulas'!L603),""),"")</f>
        <v/>
      </c>
    </row>
    <row r="604" spans="1:1">
      <c r="A604" s="1" t="str">
        <f ca="1">IF(LEN('Hide formulas'!A604) = 4,_xlfn.CONCAT('Hide formulas'!A604,INDIRECT('Hide formulas'!B604),'Hide formulas'!C604,(INDIRECT('Hide formulas'!D604)),(INDIRECT('Hide formulas'!E604)),(INDIRECT('Hide formulas'!G604)),(INDIRECT('Hide formulas'!H604)),'Hide formulas'!J604,INDIRECT('Hide formulas'!L604),""),"")</f>
        <v/>
      </c>
    </row>
    <row r="605" spans="1:1">
      <c r="A605" s="1" t="str">
        <f ca="1">IF(LEN('Hide formulas'!A605) = 4,_xlfn.CONCAT('Hide formulas'!A605,INDIRECT('Hide formulas'!B605),'Hide formulas'!C605,(INDIRECT('Hide formulas'!D605)),(INDIRECT('Hide formulas'!E605)),(INDIRECT('Hide formulas'!G605)),(INDIRECT('Hide formulas'!H605)),'Hide formulas'!J605,INDIRECT('Hide formulas'!L605),""),"")</f>
        <v/>
      </c>
    </row>
    <row r="606" spans="1:1">
      <c r="A606" s="1" t="str">
        <f ca="1">IF(LEN('Hide formulas'!A606) = 4,_xlfn.CONCAT('Hide formulas'!A606,INDIRECT('Hide formulas'!B606),'Hide formulas'!C606,(INDIRECT('Hide formulas'!D606)),(INDIRECT('Hide formulas'!E606)),(INDIRECT('Hide formulas'!G606)),(INDIRECT('Hide formulas'!H606)),'Hide formulas'!J606,INDIRECT('Hide formulas'!L606),""),"")</f>
        <v/>
      </c>
    </row>
    <row r="607" spans="1:1">
      <c r="A607" s="1" t="str">
        <f ca="1">IF(LEN('Hide formulas'!A607) = 4,_xlfn.CONCAT('Hide formulas'!A607,INDIRECT('Hide formulas'!B607),'Hide formulas'!C607,(INDIRECT('Hide formulas'!D607)),(INDIRECT('Hide formulas'!E607)),(INDIRECT('Hide formulas'!G607)),(INDIRECT('Hide formulas'!H607)),'Hide formulas'!J607,INDIRECT('Hide formulas'!L607),""),"")</f>
        <v/>
      </c>
    </row>
    <row r="608" spans="1:1">
      <c r="A608" s="1" t="str">
        <f ca="1">IF(LEN('Hide formulas'!A608) = 4,_xlfn.CONCAT('Hide formulas'!A608,INDIRECT('Hide formulas'!B608),'Hide formulas'!C608,(INDIRECT('Hide formulas'!D608)),(INDIRECT('Hide formulas'!E608)),(INDIRECT('Hide formulas'!G608)),(INDIRECT('Hide formulas'!H608)),'Hide formulas'!J608,INDIRECT('Hide formulas'!L608),""),"")</f>
        <v/>
      </c>
    </row>
    <row r="609" spans="1:1">
      <c r="A609" s="1" t="str">
        <f ca="1">IF(LEN('Hide formulas'!A609) = 4,_xlfn.CONCAT('Hide formulas'!A609,INDIRECT('Hide formulas'!B609),'Hide formulas'!C609,(INDIRECT('Hide formulas'!D609)),(INDIRECT('Hide formulas'!E609)),(INDIRECT('Hide formulas'!G609)),(INDIRECT('Hide formulas'!H609)),'Hide formulas'!J609,INDIRECT('Hide formulas'!L609),""),"")</f>
        <v/>
      </c>
    </row>
    <row r="610" spans="1:1">
      <c r="A610" s="1" t="str">
        <f ca="1">IF(LEN('Hide formulas'!A610) = 4,_xlfn.CONCAT('Hide formulas'!A610,INDIRECT('Hide formulas'!B610),'Hide formulas'!C610,(INDIRECT('Hide formulas'!D610)),(INDIRECT('Hide formulas'!E610)),(INDIRECT('Hide formulas'!G610)),(INDIRECT('Hide formulas'!H610)),'Hide formulas'!J610,INDIRECT('Hide formulas'!L610),""),"")</f>
        <v/>
      </c>
    </row>
    <row r="611" spans="1:1">
      <c r="A611" s="1" t="str">
        <f ca="1">IF(LEN('Hide formulas'!A611) = 4,_xlfn.CONCAT('Hide formulas'!A611,INDIRECT('Hide formulas'!B611),'Hide formulas'!C611,(INDIRECT('Hide formulas'!D611)),(INDIRECT('Hide formulas'!E611)),(INDIRECT('Hide formulas'!G611)),(INDIRECT('Hide formulas'!H611)),'Hide formulas'!J611,INDIRECT('Hide formulas'!L611),""),"")</f>
        <v/>
      </c>
    </row>
    <row r="612" spans="1:1">
      <c r="A612" s="1" t="str">
        <f ca="1">IF(LEN('Hide formulas'!A612) = 4,_xlfn.CONCAT('Hide formulas'!A612,INDIRECT('Hide formulas'!B612),'Hide formulas'!C612,(INDIRECT('Hide formulas'!D612)),(INDIRECT('Hide formulas'!E612)),(INDIRECT('Hide formulas'!G612)),(INDIRECT('Hide formulas'!H612)),'Hide formulas'!J612,INDIRECT('Hide formulas'!L612),""),"")</f>
        <v/>
      </c>
    </row>
    <row r="613" spans="1:1">
      <c r="A613" s="1" t="str">
        <f ca="1">IF(LEN('Hide formulas'!A613) = 4,_xlfn.CONCAT('Hide formulas'!A613,INDIRECT('Hide formulas'!B613),'Hide formulas'!C613,(INDIRECT('Hide formulas'!D613)),(INDIRECT('Hide formulas'!E613)),(INDIRECT('Hide formulas'!G613)),(INDIRECT('Hide formulas'!H613)),'Hide formulas'!J613,INDIRECT('Hide formulas'!L613),""),"")</f>
        <v/>
      </c>
    </row>
    <row r="614" spans="1:1">
      <c r="A614" s="1" t="str">
        <f ca="1">IF(LEN('Hide formulas'!A614) = 4,_xlfn.CONCAT('Hide formulas'!A614,INDIRECT('Hide formulas'!B614),'Hide formulas'!C614,(INDIRECT('Hide formulas'!D614)),(INDIRECT('Hide formulas'!E614)),(INDIRECT('Hide formulas'!G614)),(INDIRECT('Hide formulas'!H614)),'Hide formulas'!J614,INDIRECT('Hide formulas'!L614),""),"")</f>
        <v/>
      </c>
    </row>
    <row r="615" spans="1:1">
      <c r="A615" s="1" t="str">
        <f ca="1">IF(LEN('Hide formulas'!A615) = 4,_xlfn.CONCAT('Hide formulas'!A615,INDIRECT('Hide formulas'!B615),'Hide formulas'!C615,(INDIRECT('Hide formulas'!D615)),(INDIRECT('Hide formulas'!E615)),(INDIRECT('Hide formulas'!G615)),(INDIRECT('Hide formulas'!H615)),'Hide formulas'!J615,INDIRECT('Hide formulas'!L615),""),"")</f>
        <v/>
      </c>
    </row>
    <row r="616" spans="1:1">
      <c r="A616" s="1" t="str">
        <f ca="1">IF(LEN('Hide formulas'!A616) = 4,_xlfn.CONCAT('Hide formulas'!A616,INDIRECT('Hide formulas'!B616),'Hide formulas'!C616,(INDIRECT('Hide formulas'!D616)),(INDIRECT('Hide formulas'!E616)),(INDIRECT('Hide formulas'!G616)),(INDIRECT('Hide formulas'!H616)),'Hide formulas'!J616,INDIRECT('Hide formulas'!L616),""),"")</f>
        <v/>
      </c>
    </row>
    <row r="617" spans="1:1">
      <c r="A617" s="1" t="str">
        <f ca="1">IF(LEN('Hide formulas'!A617) = 4,_xlfn.CONCAT('Hide formulas'!A617,INDIRECT('Hide formulas'!B617),'Hide formulas'!C617,(INDIRECT('Hide formulas'!D617)),(INDIRECT('Hide formulas'!E617)),(INDIRECT('Hide formulas'!G617)),(INDIRECT('Hide formulas'!H617)),'Hide formulas'!J617,INDIRECT('Hide formulas'!L617),""),"")</f>
        <v/>
      </c>
    </row>
    <row r="618" spans="1:1">
      <c r="A618" s="1" t="str">
        <f ca="1">IF(LEN('Hide formulas'!A618) = 4,_xlfn.CONCAT('Hide formulas'!A618,INDIRECT('Hide formulas'!B618),'Hide formulas'!C618,(INDIRECT('Hide formulas'!D618)),(INDIRECT('Hide formulas'!E618)),(INDIRECT('Hide formulas'!G618)),(INDIRECT('Hide formulas'!H618)),'Hide formulas'!J618,INDIRECT('Hide formulas'!L618),""),"")</f>
        <v/>
      </c>
    </row>
    <row r="619" spans="1:1">
      <c r="A619" s="1" t="str">
        <f ca="1">IF(LEN('Hide formulas'!A619) = 4,_xlfn.CONCAT('Hide formulas'!A619,INDIRECT('Hide formulas'!B619),'Hide formulas'!C619,(INDIRECT('Hide formulas'!D619)),(INDIRECT('Hide formulas'!E619)),(INDIRECT('Hide formulas'!G619)),(INDIRECT('Hide formulas'!H619)),'Hide formulas'!J619,INDIRECT('Hide formulas'!L619),""),"")</f>
        <v/>
      </c>
    </row>
    <row r="620" spans="1:1">
      <c r="A620" s="1" t="str">
        <f ca="1">IF(LEN('Hide formulas'!A620) = 4,_xlfn.CONCAT('Hide formulas'!A620,INDIRECT('Hide formulas'!B620),'Hide formulas'!C620,(INDIRECT('Hide formulas'!D620)),(INDIRECT('Hide formulas'!E620)),(INDIRECT('Hide formulas'!G620)),(INDIRECT('Hide formulas'!H620)),'Hide formulas'!J620,INDIRECT('Hide formulas'!L620),""),"")</f>
        <v/>
      </c>
    </row>
    <row r="621" spans="1:1">
      <c r="A621" s="1" t="str">
        <f ca="1">IF(LEN('Hide formulas'!A621) = 4,_xlfn.CONCAT('Hide formulas'!A621,INDIRECT('Hide formulas'!B621),'Hide formulas'!C621,(INDIRECT('Hide formulas'!D621)),(INDIRECT('Hide formulas'!E621)),(INDIRECT('Hide formulas'!G621)),(INDIRECT('Hide formulas'!H621)),'Hide formulas'!J621,INDIRECT('Hide formulas'!L621),""),"")</f>
        <v/>
      </c>
    </row>
    <row r="622" spans="1:1">
      <c r="A622" s="1" t="str">
        <f ca="1">IF(LEN('Hide formulas'!A622) = 4,_xlfn.CONCAT('Hide formulas'!A622,INDIRECT('Hide formulas'!B622),'Hide formulas'!C622,(INDIRECT('Hide formulas'!D622)),(INDIRECT('Hide formulas'!E622)),(INDIRECT('Hide formulas'!G622)),(INDIRECT('Hide formulas'!H622)),'Hide formulas'!J622,INDIRECT('Hide formulas'!L622),""),"")</f>
        <v/>
      </c>
    </row>
    <row r="623" spans="1:1">
      <c r="A623" s="1" t="str">
        <f ca="1">IF(LEN('Hide formulas'!A623) = 4,_xlfn.CONCAT('Hide formulas'!A623,INDIRECT('Hide formulas'!B623),'Hide formulas'!C623,(INDIRECT('Hide formulas'!D623)),(INDIRECT('Hide formulas'!E623)),(INDIRECT('Hide formulas'!G623)),(INDIRECT('Hide formulas'!H623)),'Hide formulas'!J623,INDIRECT('Hide formulas'!L623),""),"")</f>
        <v/>
      </c>
    </row>
    <row r="624" spans="1:1">
      <c r="A624" s="1" t="str">
        <f ca="1">IF(LEN('Hide formulas'!A624) = 4,_xlfn.CONCAT('Hide formulas'!A624,INDIRECT('Hide formulas'!B624),'Hide formulas'!C624,(INDIRECT('Hide formulas'!D624)),(INDIRECT('Hide formulas'!E624)),(INDIRECT('Hide formulas'!G624)),(INDIRECT('Hide formulas'!H624)),'Hide formulas'!J624,INDIRECT('Hide formulas'!L624),""),"")</f>
        <v/>
      </c>
    </row>
    <row r="625" spans="1:1">
      <c r="A625" s="1" t="str">
        <f ca="1">IF(LEN('Hide formulas'!A625) = 4,_xlfn.CONCAT('Hide formulas'!A625,INDIRECT('Hide formulas'!B625),'Hide formulas'!C625,(INDIRECT('Hide formulas'!D625)),(INDIRECT('Hide formulas'!E625)),(INDIRECT('Hide formulas'!G625)),(INDIRECT('Hide formulas'!H625)),'Hide formulas'!J625,INDIRECT('Hide formulas'!L625),""),"")</f>
        <v/>
      </c>
    </row>
    <row r="626" spans="1:1">
      <c r="A626" s="1" t="str">
        <f ca="1">IF(LEN('Hide formulas'!A626) = 4,_xlfn.CONCAT('Hide formulas'!A626,INDIRECT('Hide formulas'!B626),'Hide formulas'!C626,(INDIRECT('Hide formulas'!D626)),(INDIRECT('Hide formulas'!E626)),(INDIRECT('Hide formulas'!G626)),(INDIRECT('Hide formulas'!H626)),'Hide formulas'!J626,INDIRECT('Hide formulas'!L626),""),"")</f>
        <v/>
      </c>
    </row>
    <row r="627" spans="1:1">
      <c r="A627" s="1" t="str">
        <f ca="1">IF(LEN('Hide formulas'!A627) = 4,_xlfn.CONCAT('Hide formulas'!A627,INDIRECT('Hide formulas'!B627),'Hide formulas'!C627,(INDIRECT('Hide formulas'!D627)),(INDIRECT('Hide formulas'!E627)),(INDIRECT('Hide formulas'!G627)),(INDIRECT('Hide formulas'!H627)),'Hide formulas'!J627,INDIRECT('Hide formulas'!L627),""),"")</f>
        <v/>
      </c>
    </row>
    <row r="628" spans="1:1">
      <c r="A628" s="1" t="str">
        <f ca="1">IF(LEN('Hide formulas'!A628) = 4,_xlfn.CONCAT('Hide formulas'!A628,INDIRECT('Hide formulas'!B628),'Hide formulas'!C628,(INDIRECT('Hide formulas'!D628)),(INDIRECT('Hide formulas'!E628)),(INDIRECT('Hide formulas'!G628)),(INDIRECT('Hide formulas'!H628)),'Hide formulas'!J628,INDIRECT('Hide formulas'!L628),""),"")</f>
        <v/>
      </c>
    </row>
    <row r="629" spans="1:1">
      <c r="A629" s="1" t="str">
        <f ca="1">IF(LEN('Hide formulas'!A629) = 4,_xlfn.CONCAT('Hide formulas'!A629,INDIRECT('Hide formulas'!B629),'Hide formulas'!C629,(INDIRECT('Hide formulas'!D629)),(INDIRECT('Hide formulas'!E629)),(INDIRECT('Hide formulas'!G629)),(INDIRECT('Hide formulas'!H629)),'Hide formulas'!J629,INDIRECT('Hide formulas'!L629),""),"")</f>
        <v/>
      </c>
    </row>
    <row r="630" spans="1:1">
      <c r="A630" s="1" t="str">
        <f ca="1">IF(LEN('Hide formulas'!A630) = 4,_xlfn.CONCAT('Hide formulas'!A630,INDIRECT('Hide formulas'!B630),'Hide formulas'!C630,(INDIRECT('Hide formulas'!D630)),(INDIRECT('Hide formulas'!E630)),(INDIRECT('Hide formulas'!G630)),(INDIRECT('Hide formulas'!H630)),'Hide formulas'!J630,INDIRECT('Hide formulas'!L630),""),"")</f>
        <v/>
      </c>
    </row>
    <row r="631" spans="1:1">
      <c r="A631" s="1" t="str">
        <f ca="1">IF(LEN('Hide formulas'!A631) = 4,_xlfn.CONCAT('Hide formulas'!A631,INDIRECT('Hide formulas'!B631),'Hide formulas'!C631,(INDIRECT('Hide formulas'!D631)),(INDIRECT('Hide formulas'!E631)),(INDIRECT('Hide formulas'!G631)),(INDIRECT('Hide formulas'!H631)),'Hide formulas'!J631,INDIRECT('Hide formulas'!L631),""),"")</f>
        <v/>
      </c>
    </row>
    <row r="632" spans="1:1">
      <c r="A632" s="1" t="str">
        <f ca="1">IF(LEN('Hide formulas'!A632) = 4,_xlfn.CONCAT('Hide formulas'!A632,INDIRECT('Hide formulas'!B632),'Hide formulas'!C632,(INDIRECT('Hide formulas'!D632)),(INDIRECT('Hide formulas'!E632)),(INDIRECT('Hide formulas'!G632)),(INDIRECT('Hide formulas'!H632)),'Hide formulas'!J632,INDIRECT('Hide formulas'!L632),""),"")</f>
        <v/>
      </c>
    </row>
    <row r="633" spans="1:1">
      <c r="A633" s="1" t="str">
        <f ca="1">IF(LEN('Hide formulas'!A633) = 4,_xlfn.CONCAT('Hide formulas'!A633,INDIRECT('Hide formulas'!B633),'Hide formulas'!C633,(INDIRECT('Hide formulas'!D633)),(INDIRECT('Hide formulas'!E633)),(INDIRECT('Hide formulas'!G633)),(INDIRECT('Hide formulas'!H633)),'Hide formulas'!J633,INDIRECT('Hide formulas'!L633),""),"")</f>
        <v/>
      </c>
    </row>
    <row r="634" spans="1:1">
      <c r="A634" s="1" t="str">
        <f ca="1">IF(LEN('Hide formulas'!A634) = 4,_xlfn.CONCAT('Hide formulas'!A634,INDIRECT('Hide formulas'!B634),'Hide formulas'!C634,(INDIRECT('Hide formulas'!D634)),(INDIRECT('Hide formulas'!E634)),(INDIRECT('Hide formulas'!G634)),(INDIRECT('Hide formulas'!H634)),'Hide formulas'!J634,INDIRECT('Hide formulas'!L634),""),"")</f>
        <v/>
      </c>
    </row>
    <row r="635" spans="1:1">
      <c r="A635" s="1" t="str">
        <f ca="1">IF(LEN('Hide formulas'!A635) = 4,_xlfn.CONCAT('Hide formulas'!A635,INDIRECT('Hide formulas'!B635),'Hide formulas'!C635,(INDIRECT('Hide formulas'!D635)),(INDIRECT('Hide formulas'!E635)),(INDIRECT('Hide formulas'!G635)),(INDIRECT('Hide formulas'!H635)),'Hide formulas'!J635,INDIRECT('Hide formulas'!L635),""),"")</f>
        <v/>
      </c>
    </row>
    <row r="636" spans="1:1">
      <c r="A636" s="1" t="str">
        <f ca="1">IF(LEN('Hide formulas'!A636) = 4,_xlfn.CONCAT('Hide formulas'!A636,INDIRECT('Hide formulas'!B636),'Hide formulas'!C636,(INDIRECT('Hide formulas'!D636)),(INDIRECT('Hide formulas'!E636)),(INDIRECT('Hide formulas'!G636)),(INDIRECT('Hide formulas'!H636)),'Hide formulas'!J636,INDIRECT('Hide formulas'!L636),""),"")</f>
        <v/>
      </c>
    </row>
    <row r="637" spans="1:1">
      <c r="A637" s="1" t="str">
        <f ca="1">IF(LEN('Hide formulas'!A637) = 4,_xlfn.CONCAT('Hide formulas'!A637,INDIRECT('Hide formulas'!B637),'Hide formulas'!C637,(INDIRECT('Hide formulas'!D637)),(INDIRECT('Hide formulas'!E637)),(INDIRECT('Hide formulas'!G637)),(INDIRECT('Hide formulas'!H637)),'Hide formulas'!J637,INDIRECT('Hide formulas'!L637),""),"")</f>
        <v/>
      </c>
    </row>
    <row r="638" spans="1:1">
      <c r="A638" s="1" t="str">
        <f ca="1">IF(LEN('Hide formulas'!A638) = 4,_xlfn.CONCAT('Hide formulas'!A638,INDIRECT('Hide formulas'!B638),'Hide formulas'!C638,(INDIRECT('Hide formulas'!D638)),(INDIRECT('Hide formulas'!E638)),(INDIRECT('Hide formulas'!G638)),(INDIRECT('Hide formulas'!H638)),'Hide formulas'!J638,INDIRECT('Hide formulas'!L638),""),"")</f>
        <v/>
      </c>
    </row>
    <row r="639" spans="1:1">
      <c r="A639" s="1" t="str">
        <f ca="1">IF(LEN('Hide formulas'!A639) = 4,_xlfn.CONCAT('Hide formulas'!A639,INDIRECT('Hide formulas'!B639),'Hide formulas'!C639,(INDIRECT('Hide formulas'!D639)),(INDIRECT('Hide formulas'!E639)),(INDIRECT('Hide formulas'!G639)),(INDIRECT('Hide formulas'!H639)),'Hide formulas'!J639,INDIRECT('Hide formulas'!L639),""),"")</f>
        <v/>
      </c>
    </row>
    <row r="640" spans="1:1">
      <c r="A640" s="1" t="str">
        <f ca="1">IF(LEN('Hide formulas'!A640) = 4,_xlfn.CONCAT('Hide formulas'!A640,INDIRECT('Hide formulas'!B640),'Hide formulas'!C640,(INDIRECT('Hide formulas'!D640)),(INDIRECT('Hide formulas'!E640)),(INDIRECT('Hide formulas'!G640)),(INDIRECT('Hide formulas'!H640)),'Hide formulas'!J640,INDIRECT('Hide formulas'!L640),""),"")</f>
        <v/>
      </c>
    </row>
    <row r="641" spans="1:1">
      <c r="A641" s="1" t="str">
        <f ca="1">IF(LEN('Hide formulas'!A641) = 4,_xlfn.CONCAT('Hide formulas'!A641,INDIRECT('Hide formulas'!B641),'Hide formulas'!C641,(INDIRECT('Hide formulas'!D641)),(INDIRECT('Hide formulas'!E641)),(INDIRECT('Hide formulas'!G641)),(INDIRECT('Hide formulas'!H641)),'Hide formulas'!J641,INDIRECT('Hide formulas'!L641),""),"")</f>
        <v/>
      </c>
    </row>
    <row r="642" spans="1:1">
      <c r="A642" s="1" t="str">
        <f ca="1">IF(LEN('Hide formulas'!A642) = 4,_xlfn.CONCAT('Hide formulas'!A642,INDIRECT('Hide formulas'!B642),'Hide formulas'!C642,(INDIRECT('Hide formulas'!D642)),(INDIRECT('Hide formulas'!E642)),(INDIRECT('Hide formulas'!G642)),(INDIRECT('Hide formulas'!H642)),'Hide formulas'!J642,INDIRECT('Hide formulas'!L642),""),"")</f>
        <v/>
      </c>
    </row>
    <row r="643" spans="1:1">
      <c r="A643" s="1" t="str">
        <f ca="1">IF(LEN('Hide formulas'!A643) = 4,_xlfn.CONCAT('Hide formulas'!A643,INDIRECT('Hide formulas'!B643),'Hide formulas'!C643,(INDIRECT('Hide formulas'!D643)),(INDIRECT('Hide formulas'!E643)),(INDIRECT('Hide formulas'!G643)),(INDIRECT('Hide formulas'!H643)),'Hide formulas'!J643,INDIRECT('Hide formulas'!L643),""),"")</f>
        <v/>
      </c>
    </row>
    <row r="644" spans="1:1">
      <c r="A644" s="1" t="str">
        <f ca="1">IF(LEN('Hide formulas'!A644) = 4,_xlfn.CONCAT('Hide formulas'!A644,INDIRECT('Hide formulas'!B644),'Hide formulas'!C644,(INDIRECT('Hide formulas'!D644)),(INDIRECT('Hide formulas'!E644)),(INDIRECT('Hide formulas'!G644)),(INDIRECT('Hide formulas'!H644)),'Hide formulas'!J644,INDIRECT('Hide formulas'!L644),""),"")</f>
        <v/>
      </c>
    </row>
    <row r="645" spans="1:1">
      <c r="A645" s="1" t="str">
        <f ca="1">IF(LEN('Hide formulas'!A645) = 4,_xlfn.CONCAT('Hide formulas'!A645,INDIRECT('Hide formulas'!B645),'Hide formulas'!C645,(INDIRECT('Hide formulas'!D645)),(INDIRECT('Hide formulas'!E645)),(INDIRECT('Hide formulas'!G645)),(INDIRECT('Hide formulas'!H645)),'Hide formulas'!J645,INDIRECT('Hide formulas'!L645),""),"")</f>
        <v/>
      </c>
    </row>
    <row r="646" spans="1:1">
      <c r="A646" s="1" t="str">
        <f ca="1">IF(LEN('Hide formulas'!A646) = 4,_xlfn.CONCAT('Hide formulas'!A646,INDIRECT('Hide formulas'!B646),'Hide formulas'!C646,(INDIRECT('Hide formulas'!D646)),(INDIRECT('Hide formulas'!E646)),(INDIRECT('Hide formulas'!G646)),(INDIRECT('Hide formulas'!H646)),'Hide formulas'!J646,INDIRECT('Hide formulas'!L646),""),"")</f>
        <v/>
      </c>
    </row>
    <row r="647" spans="1:1">
      <c r="A647" s="1" t="str">
        <f ca="1">IF(LEN('Hide formulas'!A647) = 4,_xlfn.CONCAT('Hide formulas'!A647,INDIRECT('Hide formulas'!B647),'Hide formulas'!C647,(INDIRECT('Hide formulas'!D647)),(INDIRECT('Hide formulas'!E647)),(INDIRECT('Hide formulas'!G647)),(INDIRECT('Hide formulas'!H647)),'Hide formulas'!J647,INDIRECT('Hide formulas'!L647),""),"")</f>
        <v/>
      </c>
    </row>
    <row r="648" spans="1:1">
      <c r="A648" s="1" t="str">
        <f ca="1">IF(LEN('Hide formulas'!A648) = 4,_xlfn.CONCAT('Hide formulas'!A648,INDIRECT('Hide formulas'!B648),'Hide formulas'!C648,(INDIRECT('Hide formulas'!D648)),(INDIRECT('Hide formulas'!E648)),(INDIRECT('Hide formulas'!G648)),(INDIRECT('Hide formulas'!H648)),'Hide formulas'!J648,INDIRECT('Hide formulas'!L648),""),"")</f>
        <v/>
      </c>
    </row>
    <row r="649" spans="1:1">
      <c r="A649" s="1" t="str">
        <f ca="1">IF(LEN('Hide formulas'!A649) = 4,_xlfn.CONCAT('Hide formulas'!A649,INDIRECT('Hide formulas'!B649),'Hide formulas'!C649,(INDIRECT('Hide formulas'!D649)),(INDIRECT('Hide formulas'!E649)),(INDIRECT('Hide formulas'!G649)),(INDIRECT('Hide formulas'!H649)),'Hide formulas'!J649,INDIRECT('Hide formulas'!L649),""),"")</f>
        <v/>
      </c>
    </row>
    <row r="650" spans="1:1">
      <c r="A650" s="1" t="str">
        <f ca="1">IF(LEN('Hide formulas'!A650) = 4,_xlfn.CONCAT('Hide formulas'!A650,INDIRECT('Hide formulas'!B650),'Hide formulas'!C650,(INDIRECT('Hide formulas'!D650)),(INDIRECT('Hide formulas'!E650)),(INDIRECT('Hide formulas'!G650)),(INDIRECT('Hide formulas'!H650)),'Hide formulas'!J650,INDIRECT('Hide formulas'!L650),""),"")</f>
        <v/>
      </c>
    </row>
    <row r="651" spans="1:1">
      <c r="A651" s="1" t="str">
        <f ca="1">IF(LEN('Hide formulas'!A651) = 4,_xlfn.CONCAT('Hide formulas'!A651,INDIRECT('Hide formulas'!B651),'Hide formulas'!C651,(INDIRECT('Hide formulas'!D651)),(INDIRECT('Hide formulas'!E651)),(INDIRECT('Hide formulas'!G651)),(INDIRECT('Hide formulas'!H651)),'Hide formulas'!J651,INDIRECT('Hide formulas'!L651),""),"")</f>
        <v/>
      </c>
    </row>
    <row r="652" spans="1:1">
      <c r="A652" s="1" t="str">
        <f ca="1">IF(LEN('Hide formulas'!A652) = 4,_xlfn.CONCAT('Hide formulas'!A652,INDIRECT('Hide formulas'!B652),'Hide formulas'!C652,(INDIRECT('Hide formulas'!D652)),(INDIRECT('Hide formulas'!E652)),(INDIRECT('Hide formulas'!G652)),(INDIRECT('Hide formulas'!H652)),'Hide formulas'!J652,INDIRECT('Hide formulas'!L652),""),"")</f>
        <v/>
      </c>
    </row>
    <row r="653" spans="1:1">
      <c r="A653" s="1" t="str">
        <f ca="1">IF(LEN('Hide formulas'!A653) = 4,_xlfn.CONCAT('Hide formulas'!A653,INDIRECT('Hide formulas'!B653),'Hide formulas'!C653,(INDIRECT('Hide formulas'!D653)),(INDIRECT('Hide formulas'!E653)),(INDIRECT('Hide formulas'!G653)),(INDIRECT('Hide formulas'!H653)),'Hide formulas'!J653,INDIRECT('Hide formulas'!L653),""),"")</f>
        <v/>
      </c>
    </row>
    <row r="654" spans="1:1">
      <c r="A654" s="1" t="str">
        <f ca="1">IF(LEN('Hide formulas'!A654) = 4,_xlfn.CONCAT('Hide formulas'!A654,INDIRECT('Hide formulas'!B654),'Hide formulas'!C654,(INDIRECT('Hide formulas'!D654)),(INDIRECT('Hide formulas'!E654)),(INDIRECT('Hide formulas'!G654)),(INDIRECT('Hide formulas'!H654)),'Hide formulas'!J654,INDIRECT('Hide formulas'!L654),""),"")</f>
        <v/>
      </c>
    </row>
    <row r="655" spans="1:1">
      <c r="A655" s="1" t="str">
        <f ca="1">IF(LEN('Hide formulas'!A655) = 4,_xlfn.CONCAT('Hide formulas'!A655,INDIRECT('Hide formulas'!B655),'Hide formulas'!C655,(INDIRECT('Hide formulas'!D655)),(INDIRECT('Hide formulas'!E655)),(INDIRECT('Hide formulas'!G655)),(INDIRECT('Hide formulas'!H655)),'Hide formulas'!J655,INDIRECT('Hide formulas'!L655),""),"")</f>
        <v/>
      </c>
    </row>
    <row r="656" spans="1:1">
      <c r="A656" s="1" t="str">
        <f ca="1">IF(LEN('Hide formulas'!A656) = 4,_xlfn.CONCAT('Hide formulas'!A656,INDIRECT('Hide formulas'!B656),'Hide formulas'!C656,(INDIRECT('Hide formulas'!D656)),(INDIRECT('Hide formulas'!E656)),(INDIRECT('Hide formulas'!G656)),(INDIRECT('Hide formulas'!H656)),'Hide formulas'!J656,INDIRECT('Hide formulas'!L656),""),"")</f>
        <v/>
      </c>
    </row>
    <row r="657" spans="1:1">
      <c r="A657" s="1" t="str">
        <f ca="1">IF(LEN('Hide formulas'!A657) = 4,_xlfn.CONCAT('Hide formulas'!A657,INDIRECT('Hide formulas'!B657),'Hide formulas'!C657,(INDIRECT('Hide formulas'!D657)),(INDIRECT('Hide formulas'!E657)),(INDIRECT('Hide formulas'!G657)),(INDIRECT('Hide formulas'!H657)),'Hide formulas'!J657,INDIRECT('Hide formulas'!L657),""),"")</f>
        <v/>
      </c>
    </row>
    <row r="658" spans="1:1">
      <c r="A658" s="1" t="str">
        <f ca="1">IF(LEN('Hide formulas'!A658) = 4,_xlfn.CONCAT('Hide formulas'!A658,INDIRECT('Hide formulas'!B658),'Hide formulas'!C658,(INDIRECT('Hide formulas'!D658)),(INDIRECT('Hide formulas'!E658)),(INDIRECT('Hide formulas'!G658)),(INDIRECT('Hide formulas'!H658)),'Hide formulas'!J658,INDIRECT('Hide formulas'!L658),""),"")</f>
        <v/>
      </c>
    </row>
    <row r="659" spans="1:1">
      <c r="A659" s="1" t="str">
        <f ca="1">IF(LEN('Hide formulas'!A659) = 4,_xlfn.CONCAT('Hide formulas'!A659,INDIRECT('Hide formulas'!B659),'Hide formulas'!C659,(INDIRECT('Hide formulas'!D659)),(INDIRECT('Hide formulas'!E659)),(INDIRECT('Hide formulas'!G659)),(INDIRECT('Hide formulas'!H659)),'Hide formulas'!J659,INDIRECT('Hide formulas'!L659),""),"")</f>
        <v/>
      </c>
    </row>
    <row r="660" spans="1:1">
      <c r="A660" s="1" t="str">
        <f ca="1">IF(LEN('Hide formulas'!A660) = 4,_xlfn.CONCAT('Hide formulas'!A660,INDIRECT('Hide formulas'!B660),'Hide formulas'!C660,(INDIRECT('Hide formulas'!D660)),(INDIRECT('Hide formulas'!E660)),(INDIRECT('Hide formulas'!G660)),(INDIRECT('Hide formulas'!H660)),'Hide formulas'!J660,INDIRECT('Hide formulas'!L660),""),"")</f>
        <v/>
      </c>
    </row>
    <row r="661" spans="1:1">
      <c r="A661" s="1" t="str">
        <f ca="1">IF(LEN('Hide formulas'!A661) = 4,_xlfn.CONCAT('Hide formulas'!A661,INDIRECT('Hide formulas'!B661),'Hide formulas'!C661,(INDIRECT('Hide formulas'!D661)),(INDIRECT('Hide formulas'!E661)),(INDIRECT('Hide formulas'!G661)),(INDIRECT('Hide formulas'!H661)),'Hide formulas'!J661,INDIRECT('Hide formulas'!L661),""),"")</f>
        <v/>
      </c>
    </row>
    <row r="662" spans="1:1">
      <c r="A662" s="1" t="str">
        <f ca="1">IF(LEN('Hide formulas'!A662) = 4,_xlfn.CONCAT('Hide formulas'!A662,INDIRECT('Hide formulas'!B662),'Hide formulas'!C662,(INDIRECT('Hide formulas'!D662)),(INDIRECT('Hide formulas'!E662)),(INDIRECT('Hide formulas'!G662)),(INDIRECT('Hide formulas'!H662)),'Hide formulas'!J662,INDIRECT('Hide formulas'!L662),""),"")</f>
        <v/>
      </c>
    </row>
    <row r="663" spans="1:1">
      <c r="A663" s="1" t="str">
        <f ca="1">IF(LEN('Hide formulas'!A663) = 4,_xlfn.CONCAT('Hide formulas'!A663,INDIRECT('Hide formulas'!B663),'Hide formulas'!C663,(INDIRECT('Hide formulas'!D663)),(INDIRECT('Hide formulas'!E663)),(INDIRECT('Hide formulas'!G663)),(INDIRECT('Hide formulas'!H663)),'Hide formulas'!J663,INDIRECT('Hide formulas'!L663),""),"")</f>
        <v/>
      </c>
    </row>
    <row r="664" spans="1:1">
      <c r="A664" s="1" t="str">
        <f ca="1">IF(LEN('Hide formulas'!A664) = 4,_xlfn.CONCAT('Hide formulas'!A664,INDIRECT('Hide formulas'!B664),'Hide formulas'!C664,(INDIRECT('Hide formulas'!D664)),(INDIRECT('Hide formulas'!E664)),(INDIRECT('Hide formulas'!G664)),(INDIRECT('Hide formulas'!H664)),'Hide formulas'!J664,INDIRECT('Hide formulas'!L664),""),"")</f>
        <v/>
      </c>
    </row>
    <row r="665" spans="1:1">
      <c r="A665" s="1" t="str">
        <f ca="1">IF(LEN('Hide formulas'!A665) = 4,_xlfn.CONCAT('Hide formulas'!A665,INDIRECT('Hide formulas'!B665),'Hide formulas'!C665,(INDIRECT('Hide formulas'!D665)),(INDIRECT('Hide formulas'!E665)),(INDIRECT('Hide formulas'!G665)),(INDIRECT('Hide formulas'!H665)),'Hide formulas'!J665,INDIRECT('Hide formulas'!L665),""),"")</f>
        <v/>
      </c>
    </row>
    <row r="666" spans="1:1">
      <c r="A666" s="1" t="str">
        <f ca="1">IF(LEN('Hide formulas'!A666) = 4,_xlfn.CONCAT('Hide formulas'!A666,INDIRECT('Hide formulas'!B666),'Hide formulas'!C666,(INDIRECT('Hide formulas'!D666)),(INDIRECT('Hide formulas'!E666)),(INDIRECT('Hide formulas'!G666)),(INDIRECT('Hide formulas'!H666)),'Hide formulas'!J666,INDIRECT('Hide formulas'!L666),""),"")</f>
        <v/>
      </c>
    </row>
    <row r="667" spans="1:1">
      <c r="A667" s="1" t="str">
        <f ca="1">IF(LEN('Hide formulas'!A667) = 4,_xlfn.CONCAT('Hide formulas'!A667,INDIRECT('Hide formulas'!B667),'Hide formulas'!C667,(INDIRECT('Hide formulas'!D667)),(INDIRECT('Hide formulas'!E667)),(INDIRECT('Hide formulas'!G667)),(INDIRECT('Hide formulas'!H667)),'Hide formulas'!J667,INDIRECT('Hide formulas'!L667),""),"")</f>
        <v/>
      </c>
    </row>
    <row r="668" spans="1:1">
      <c r="A668" s="1" t="str">
        <f ca="1">IF(LEN('Hide formulas'!A668) = 4,_xlfn.CONCAT('Hide formulas'!A668,INDIRECT('Hide formulas'!B668),'Hide formulas'!C668,(INDIRECT('Hide formulas'!D668)),(INDIRECT('Hide formulas'!E668)),(INDIRECT('Hide formulas'!G668)),(INDIRECT('Hide formulas'!H668)),'Hide formulas'!J668,INDIRECT('Hide formulas'!L668),""),"")</f>
        <v/>
      </c>
    </row>
    <row r="669" spans="1:1">
      <c r="A669" s="1" t="str">
        <f ca="1">IF(LEN('Hide formulas'!A669) = 4,_xlfn.CONCAT('Hide formulas'!A669,INDIRECT('Hide formulas'!B669),'Hide formulas'!C669,(INDIRECT('Hide formulas'!D669)),(INDIRECT('Hide formulas'!E669)),(INDIRECT('Hide formulas'!G669)),(INDIRECT('Hide formulas'!H669)),'Hide formulas'!J669,INDIRECT('Hide formulas'!L669),""),"")</f>
        <v/>
      </c>
    </row>
    <row r="670" spans="1:1">
      <c r="A670" s="1" t="str">
        <f ca="1">IF(LEN('Hide formulas'!A670) = 4,_xlfn.CONCAT('Hide formulas'!A670,INDIRECT('Hide formulas'!B670),'Hide formulas'!C670,(INDIRECT('Hide formulas'!D670)),(INDIRECT('Hide formulas'!E670)),(INDIRECT('Hide formulas'!G670)),(INDIRECT('Hide formulas'!H670)),'Hide formulas'!J670,INDIRECT('Hide formulas'!L670),""),"")</f>
        <v/>
      </c>
    </row>
    <row r="671" spans="1:1">
      <c r="A671" s="1" t="str">
        <f ca="1">IF(LEN('Hide formulas'!A671) = 4,_xlfn.CONCAT('Hide formulas'!A671,INDIRECT('Hide formulas'!B671),'Hide formulas'!C671,(INDIRECT('Hide formulas'!D671)),(INDIRECT('Hide formulas'!E671)),(INDIRECT('Hide formulas'!G671)),(INDIRECT('Hide formulas'!H671)),'Hide formulas'!J671,INDIRECT('Hide formulas'!L671),""),"")</f>
        <v/>
      </c>
    </row>
    <row r="672" spans="1:1">
      <c r="A672" s="1" t="str">
        <f ca="1">IF(LEN('Hide formulas'!A672) = 4,_xlfn.CONCAT('Hide formulas'!A672,INDIRECT('Hide formulas'!B672),'Hide formulas'!C672,(INDIRECT('Hide formulas'!D672)),(INDIRECT('Hide formulas'!E672)),(INDIRECT('Hide formulas'!G672)),(INDIRECT('Hide formulas'!H672)),'Hide formulas'!J672,INDIRECT('Hide formulas'!L672),""),"")</f>
        <v/>
      </c>
    </row>
    <row r="673" spans="1:1">
      <c r="A673" s="1" t="str">
        <f ca="1">IF(LEN('Hide formulas'!A673) = 4,_xlfn.CONCAT('Hide formulas'!A673,INDIRECT('Hide formulas'!B673),'Hide formulas'!C673,(INDIRECT('Hide formulas'!D673)),(INDIRECT('Hide formulas'!E673)),(INDIRECT('Hide formulas'!G673)),(INDIRECT('Hide formulas'!H673)),'Hide formulas'!J673,INDIRECT('Hide formulas'!L673),""),"")</f>
        <v/>
      </c>
    </row>
    <row r="674" spans="1:1">
      <c r="A674" s="1" t="str">
        <f ca="1">IF(LEN('Hide formulas'!A674) = 4,_xlfn.CONCAT('Hide formulas'!A674,INDIRECT('Hide formulas'!B674),'Hide formulas'!C674,(INDIRECT('Hide formulas'!D674)),(INDIRECT('Hide formulas'!E674)),(INDIRECT('Hide formulas'!G674)),(INDIRECT('Hide formulas'!H674)),'Hide formulas'!J674,INDIRECT('Hide formulas'!L674),""),"")</f>
        <v/>
      </c>
    </row>
    <row r="675" spans="1:1">
      <c r="A675" s="1" t="str">
        <f ca="1">IF(LEN('Hide formulas'!A675) = 4,_xlfn.CONCAT('Hide formulas'!A675,INDIRECT('Hide formulas'!B675),'Hide formulas'!C675,(INDIRECT('Hide formulas'!D675)),(INDIRECT('Hide formulas'!E675)),(INDIRECT('Hide formulas'!G675)),(INDIRECT('Hide formulas'!H675)),'Hide formulas'!J675,INDIRECT('Hide formulas'!L675),""),"")</f>
        <v/>
      </c>
    </row>
    <row r="676" spans="1:1">
      <c r="A676" s="1" t="str">
        <f ca="1">IF(LEN('Hide formulas'!A676) = 4,_xlfn.CONCAT('Hide formulas'!A676,INDIRECT('Hide formulas'!B676),'Hide formulas'!C676,(INDIRECT('Hide formulas'!D676)),(INDIRECT('Hide formulas'!E676)),(INDIRECT('Hide formulas'!G676)),(INDIRECT('Hide formulas'!H676)),'Hide formulas'!J676,INDIRECT('Hide formulas'!L676),""),"")</f>
        <v/>
      </c>
    </row>
    <row r="677" spans="1:1">
      <c r="A677" s="1" t="str">
        <f ca="1">IF(LEN('Hide formulas'!A677) = 4,_xlfn.CONCAT('Hide formulas'!A677,INDIRECT('Hide formulas'!B677),'Hide formulas'!C677,(INDIRECT('Hide formulas'!D677)),(INDIRECT('Hide formulas'!E677)),(INDIRECT('Hide formulas'!G677)),(INDIRECT('Hide formulas'!H677)),'Hide formulas'!J677,INDIRECT('Hide formulas'!L677),""),"")</f>
        <v/>
      </c>
    </row>
    <row r="678" spans="1:1">
      <c r="A678" s="1" t="str">
        <f ca="1">IF(LEN('Hide formulas'!A678) = 4,_xlfn.CONCAT('Hide formulas'!A678,INDIRECT('Hide formulas'!B678),'Hide formulas'!C678,(INDIRECT('Hide formulas'!D678)),(INDIRECT('Hide formulas'!E678)),(INDIRECT('Hide formulas'!G678)),(INDIRECT('Hide formulas'!H678)),'Hide formulas'!J678,INDIRECT('Hide formulas'!L678),""),"")</f>
        <v/>
      </c>
    </row>
    <row r="679" spans="1:1">
      <c r="A679" s="1" t="str">
        <f ca="1">IF(LEN('Hide formulas'!A679) = 4,_xlfn.CONCAT('Hide formulas'!A679,INDIRECT('Hide formulas'!B679),'Hide formulas'!C679,(INDIRECT('Hide formulas'!D679)),(INDIRECT('Hide formulas'!E679)),(INDIRECT('Hide formulas'!G679)),(INDIRECT('Hide formulas'!H679)),'Hide formulas'!J679,INDIRECT('Hide formulas'!L679),""),"")</f>
        <v/>
      </c>
    </row>
    <row r="680" spans="1:1">
      <c r="A680" s="1" t="str">
        <f ca="1">IF(LEN('Hide formulas'!A680) = 4,_xlfn.CONCAT('Hide formulas'!A680,INDIRECT('Hide formulas'!B680),'Hide formulas'!C680,(INDIRECT('Hide formulas'!D680)),(INDIRECT('Hide formulas'!E680)),(INDIRECT('Hide formulas'!G680)),(INDIRECT('Hide formulas'!H680)),'Hide formulas'!J680,INDIRECT('Hide formulas'!L680),""),"")</f>
        <v/>
      </c>
    </row>
    <row r="681" spans="1:1">
      <c r="A681" s="1" t="str">
        <f ca="1">IF(LEN('Hide formulas'!A681) = 4,_xlfn.CONCAT('Hide formulas'!A681,INDIRECT('Hide formulas'!B681),'Hide formulas'!C681,(INDIRECT('Hide formulas'!D681)),(INDIRECT('Hide formulas'!E681)),(INDIRECT('Hide formulas'!G681)),(INDIRECT('Hide formulas'!H681)),'Hide formulas'!J681,INDIRECT('Hide formulas'!L681),""),"")</f>
        <v/>
      </c>
    </row>
    <row r="682" spans="1:1">
      <c r="A682" s="1" t="str">
        <f ca="1">IF(LEN('Hide formulas'!A682) = 4,_xlfn.CONCAT('Hide formulas'!A682,INDIRECT('Hide formulas'!B682),'Hide formulas'!C682,(INDIRECT('Hide formulas'!D682)),(INDIRECT('Hide formulas'!E682)),(INDIRECT('Hide formulas'!G682)),(INDIRECT('Hide formulas'!H682)),'Hide formulas'!J682,INDIRECT('Hide formulas'!L682),""),"")</f>
        <v/>
      </c>
    </row>
    <row r="683" spans="1:1">
      <c r="A683" s="1" t="str">
        <f ca="1">IF(LEN('Hide formulas'!A683) = 4,_xlfn.CONCAT('Hide formulas'!A683,INDIRECT('Hide formulas'!B683),'Hide formulas'!C683,(INDIRECT('Hide formulas'!D683)),(INDIRECT('Hide formulas'!E683)),(INDIRECT('Hide formulas'!G683)),(INDIRECT('Hide formulas'!H683)),'Hide formulas'!J683,INDIRECT('Hide formulas'!L683),""),"")</f>
        <v/>
      </c>
    </row>
    <row r="684" spans="1:1">
      <c r="A684" s="1" t="str">
        <f ca="1">IF(LEN('Hide formulas'!A684) = 4,_xlfn.CONCAT('Hide formulas'!A684,INDIRECT('Hide formulas'!B684),'Hide formulas'!C684,(INDIRECT('Hide formulas'!D684)),(INDIRECT('Hide formulas'!E684)),(INDIRECT('Hide formulas'!G684)),(INDIRECT('Hide formulas'!H684)),'Hide formulas'!J684,INDIRECT('Hide formulas'!L684),""),"")</f>
        <v/>
      </c>
    </row>
    <row r="685" spans="1:1">
      <c r="A685" s="1" t="str">
        <f ca="1">IF(LEN('Hide formulas'!A685) = 4,_xlfn.CONCAT('Hide formulas'!A685,INDIRECT('Hide formulas'!B685),'Hide formulas'!C685,(INDIRECT('Hide formulas'!D685)),(INDIRECT('Hide formulas'!E685)),(INDIRECT('Hide formulas'!G685)),(INDIRECT('Hide formulas'!H685)),'Hide formulas'!J685,INDIRECT('Hide formulas'!L685),""),"")</f>
        <v/>
      </c>
    </row>
    <row r="686" spans="1:1">
      <c r="A686" s="1" t="str">
        <f ca="1">IF(LEN('Hide formulas'!A686) = 4,_xlfn.CONCAT('Hide formulas'!A686,INDIRECT('Hide formulas'!B686),'Hide formulas'!C686,(INDIRECT('Hide formulas'!D686)),(INDIRECT('Hide formulas'!E686)),(INDIRECT('Hide formulas'!G686)),(INDIRECT('Hide formulas'!H686)),'Hide formulas'!J686,INDIRECT('Hide formulas'!L686),""),"")</f>
        <v/>
      </c>
    </row>
    <row r="687" spans="1:1">
      <c r="A687" s="1" t="str">
        <f ca="1">IF(LEN('Hide formulas'!A687) = 4,_xlfn.CONCAT('Hide formulas'!A687,INDIRECT('Hide formulas'!B687),'Hide formulas'!C687,(INDIRECT('Hide formulas'!D687)),(INDIRECT('Hide formulas'!E687)),(INDIRECT('Hide formulas'!G687)),(INDIRECT('Hide formulas'!H687)),'Hide formulas'!J687,INDIRECT('Hide formulas'!L687),""),"")</f>
        <v/>
      </c>
    </row>
    <row r="688" spans="1:1">
      <c r="A688" s="1" t="str">
        <f ca="1">IF(LEN('Hide formulas'!A688) = 4,_xlfn.CONCAT('Hide formulas'!A688,INDIRECT('Hide formulas'!B688),'Hide formulas'!C688,(INDIRECT('Hide formulas'!D688)),(INDIRECT('Hide formulas'!E688)),(INDIRECT('Hide formulas'!G688)),(INDIRECT('Hide formulas'!H688)),'Hide formulas'!J688,INDIRECT('Hide formulas'!L688),""),"")</f>
        <v/>
      </c>
    </row>
    <row r="689" spans="1:1">
      <c r="A689" s="1" t="str">
        <f ca="1">IF(LEN('Hide formulas'!A689) = 4,_xlfn.CONCAT('Hide formulas'!A689,INDIRECT('Hide formulas'!B689),'Hide formulas'!C689,(INDIRECT('Hide formulas'!D689)),(INDIRECT('Hide formulas'!E689)),(INDIRECT('Hide formulas'!G689)),(INDIRECT('Hide formulas'!H689)),'Hide formulas'!J689,INDIRECT('Hide formulas'!L689),""),"")</f>
        <v/>
      </c>
    </row>
    <row r="690" spans="1:1">
      <c r="A690" s="1" t="str">
        <f ca="1">IF(LEN('Hide formulas'!A690) = 4,_xlfn.CONCAT('Hide formulas'!A690,INDIRECT('Hide formulas'!B690),'Hide formulas'!C690,(INDIRECT('Hide formulas'!D690)),(INDIRECT('Hide formulas'!E690)),(INDIRECT('Hide formulas'!G690)),(INDIRECT('Hide formulas'!H690)),'Hide formulas'!J690,INDIRECT('Hide formulas'!L690),""),"")</f>
        <v/>
      </c>
    </row>
    <row r="691" spans="1:1">
      <c r="A691" s="1" t="str">
        <f ca="1">IF(LEN('Hide formulas'!A691) = 4,_xlfn.CONCAT('Hide formulas'!A691,INDIRECT('Hide formulas'!B691),'Hide formulas'!C691,(INDIRECT('Hide formulas'!D691)),(INDIRECT('Hide formulas'!E691)),(INDIRECT('Hide formulas'!G691)),(INDIRECT('Hide formulas'!H691)),'Hide formulas'!J691,INDIRECT('Hide formulas'!L691),""),"")</f>
        <v/>
      </c>
    </row>
    <row r="692" spans="1:1">
      <c r="A692" s="1" t="str">
        <f ca="1">IF(LEN('Hide formulas'!A692) = 4,_xlfn.CONCAT('Hide formulas'!A692,INDIRECT('Hide formulas'!B692),'Hide formulas'!C692,(INDIRECT('Hide formulas'!D692)),(INDIRECT('Hide formulas'!E692)),(INDIRECT('Hide formulas'!G692)),(INDIRECT('Hide formulas'!H692)),'Hide formulas'!J692,INDIRECT('Hide formulas'!L692),""),"")</f>
        <v/>
      </c>
    </row>
    <row r="693" spans="1:1">
      <c r="A693" s="1" t="str">
        <f ca="1">IF(LEN('Hide formulas'!A693) = 4,_xlfn.CONCAT('Hide formulas'!A693,INDIRECT('Hide formulas'!B693),'Hide formulas'!C693,(INDIRECT('Hide formulas'!D693)),(INDIRECT('Hide formulas'!E693)),(INDIRECT('Hide formulas'!G693)),(INDIRECT('Hide formulas'!H693)),'Hide formulas'!J693,INDIRECT('Hide formulas'!L693),""),"")</f>
        <v/>
      </c>
    </row>
    <row r="694" spans="1:1">
      <c r="A694" s="1" t="str">
        <f ca="1">IF(LEN('Hide formulas'!A694) = 4,_xlfn.CONCAT('Hide formulas'!A694,INDIRECT('Hide formulas'!B694),'Hide formulas'!C694,(INDIRECT('Hide formulas'!D694)),(INDIRECT('Hide formulas'!E694)),(INDIRECT('Hide formulas'!G694)),(INDIRECT('Hide formulas'!H694)),'Hide formulas'!J694,INDIRECT('Hide formulas'!L694),""),"")</f>
        <v/>
      </c>
    </row>
    <row r="695" spans="1:1">
      <c r="A695" s="1" t="str">
        <f ca="1">IF(LEN('Hide formulas'!A695) = 4,_xlfn.CONCAT('Hide formulas'!A695,INDIRECT('Hide formulas'!B695),'Hide formulas'!C695,(INDIRECT('Hide formulas'!D695)),(INDIRECT('Hide formulas'!E695)),(INDIRECT('Hide formulas'!G695)),(INDIRECT('Hide formulas'!H695)),'Hide formulas'!J695,INDIRECT('Hide formulas'!L695),""),"")</f>
        <v/>
      </c>
    </row>
    <row r="696" spans="1:1">
      <c r="A696" s="1" t="str">
        <f ca="1">IF(LEN('Hide formulas'!A696) = 4,_xlfn.CONCAT('Hide formulas'!A696,INDIRECT('Hide formulas'!B696),'Hide formulas'!C696,(INDIRECT('Hide formulas'!D696)),(INDIRECT('Hide formulas'!E696)),(INDIRECT('Hide formulas'!G696)),(INDIRECT('Hide formulas'!H696)),'Hide formulas'!J696,INDIRECT('Hide formulas'!L696),""),"")</f>
        <v/>
      </c>
    </row>
    <row r="697" spans="1:1">
      <c r="A697" s="1" t="str">
        <f ca="1">IF(LEN('Hide formulas'!A697) = 4,_xlfn.CONCAT('Hide formulas'!A697,INDIRECT('Hide formulas'!B697),'Hide formulas'!C697,(INDIRECT('Hide formulas'!D697)),(INDIRECT('Hide formulas'!E697)),(INDIRECT('Hide formulas'!G697)),(INDIRECT('Hide formulas'!H697)),'Hide formulas'!J697,INDIRECT('Hide formulas'!L697),""),"")</f>
        <v/>
      </c>
    </row>
    <row r="698" spans="1:1">
      <c r="A698" s="1" t="str">
        <f ca="1">IF(LEN('Hide formulas'!A698) = 4,_xlfn.CONCAT('Hide formulas'!A698,INDIRECT('Hide formulas'!B698),'Hide formulas'!C698,(INDIRECT('Hide formulas'!D698)),(INDIRECT('Hide formulas'!E698)),(INDIRECT('Hide formulas'!G698)),(INDIRECT('Hide formulas'!H698)),'Hide formulas'!J698,INDIRECT('Hide formulas'!L698),""),"")</f>
        <v/>
      </c>
    </row>
    <row r="699" spans="1:1">
      <c r="A699" s="1" t="str">
        <f ca="1">IF(LEN('Hide formulas'!A699) = 4,_xlfn.CONCAT('Hide formulas'!A699,INDIRECT('Hide formulas'!B699),'Hide formulas'!C699,(INDIRECT('Hide formulas'!D699)),(INDIRECT('Hide formulas'!E699)),(INDIRECT('Hide formulas'!G699)),(INDIRECT('Hide formulas'!H699)),'Hide formulas'!J699,INDIRECT('Hide formulas'!L699),""),"")</f>
        <v/>
      </c>
    </row>
    <row r="700" spans="1:1">
      <c r="A700" s="1" t="str">
        <f ca="1">IF(LEN('Hide formulas'!A700) = 4,_xlfn.CONCAT('Hide formulas'!A700,INDIRECT('Hide formulas'!B700),'Hide formulas'!C700,(INDIRECT('Hide formulas'!D700)),(INDIRECT('Hide formulas'!E700)),(INDIRECT('Hide formulas'!G700)),(INDIRECT('Hide formulas'!H700)),'Hide formulas'!J700,INDIRECT('Hide formulas'!L700),""),"")</f>
        <v/>
      </c>
    </row>
    <row r="701" spans="1:1">
      <c r="A701" s="1" t="str">
        <f ca="1">IF(LEN('Hide formulas'!A701) = 4,_xlfn.CONCAT('Hide formulas'!A701,INDIRECT('Hide formulas'!B701),'Hide formulas'!C701,(INDIRECT('Hide formulas'!D701)),(INDIRECT('Hide formulas'!E701)),(INDIRECT('Hide formulas'!G701)),(INDIRECT('Hide formulas'!H701)),'Hide formulas'!J701,INDIRECT('Hide formulas'!L701),""),"")</f>
        <v/>
      </c>
    </row>
    <row r="702" spans="1:1">
      <c r="A702" s="1" t="str">
        <f ca="1">IF(LEN('Hide formulas'!A702) = 4,_xlfn.CONCAT('Hide formulas'!A702,INDIRECT('Hide formulas'!B702),'Hide formulas'!C702,(INDIRECT('Hide formulas'!D702)),(INDIRECT('Hide formulas'!E702)),(INDIRECT('Hide formulas'!G702)),(INDIRECT('Hide formulas'!H702)),'Hide formulas'!J702,INDIRECT('Hide formulas'!L702),""),"")</f>
        <v/>
      </c>
    </row>
    <row r="703" spans="1:1">
      <c r="A703" s="1" t="str">
        <f ca="1">IF(LEN('Hide formulas'!A703) = 4,_xlfn.CONCAT('Hide formulas'!A703,INDIRECT('Hide formulas'!B703),'Hide formulas'!C703,(INDIRECT('Hide formulas'!D703)),(INDIRECT('Hide formulas'!E703)),(INDIRECT('Hide formulas'!G703)),(INDIRECT('Hide formulas'!H703)),'Hide formulas'!J703,INDIRECT('Hide formulas'!L703),""),"")</f>
        <v/>
      </c>
    </row>
    <row r="704" spans="1:1">
      <c r="A704" s="1" t="str">
        <f ca="1">IF(LEN('Hide formulas'!A704) = 4,_xlfn.CONCAT('Hide formulas'!A704,INDIRECT('Hide formulas'!B704),'Hide formulas'!C704,(INDIRECT('Hide formulas'!D704)),(INDIRECT('Hide formulas'!E704)),(INDIRECT('Hide formulas'!G704)),(INDIRECT('Hide formulas'!H704)),'Hide formulas'!J704,INDIRECT('Hide formulas'!L704),""),"")</f>
        <v/>
      </c>
    </row>
    <row r="705" spans="1:1">
      <c r="A705" s="1" t="str">
        <f ca="1">IF(LEN('Hide formulas'!A705) = 4,_xlfn.CONCAT('Hide formulas'!A705,INDIRECT('Hide formulas'!B705),'Hide formulas'!C705,(INDIRECT('Hide formulas'!D705)),(INDIRECT('Hide formulas'!E705)),(INDIRECT('Hide formulas'!G705)),(INDIRECT('Hide formulas'!H705)),'Hide formulas'!J705,INDIRECT('Hide formulas'!L705),""),"")</f>
        <v/>
      </c>
    </row>
    <row r="706" spans="1:1">
      <c r="A706" s="1" t="str">
        <f ca="1">IF(LEN('Hide formulas'!A706) = 4,_xlfn.CONCAT('Hide formulas'!A706,INDIRECT('Hide formulas'!B706),'Hide formulas'!C706,(INDIRECT('Hide formulas'!D706)),(INDIRECT('Hide formulas'!E706)),(INDIRECT('Hide formulas'!G706)),(INDIRECT('Hide formulas'!H706)),'Hide formulas'!J706,INDIRECT('Hide formulas'!L706),""),"")</f>
        <v/>
      </c>
    </row>
    <row r="707" spans="1:1">
      <c r="A707" s="1" t="str">
        <f ca="1">IF(LEN('Hide formulas'!A707) = 4,_xlfn.CONCAT('Hide formulas'!A707,INDIRECT('Hide formulas'!B707),'Hide formulas'!C707,(INDIRECT('Hide formulas'!D707)),(INDIRECT('Hide formulas'!E707)),(INDIRECT('Hide formulas'!G707)),(INDIRECT('Hide formulas'!H707)),'Hide formulas'!J707,INDIRECT('Hide formulas'!L707),""),"")</f>
        <v/>
      </c>
    </row>
    <row r="708" spans="1:1">
      <c r="A708" s="1" t="str">
        <f ca="1">IF(LEN('Hide formulas'!A708) = 4,_xlfn.CONCAT('Hide formulas'!A708,INDIRECT('Hide formulas'!B708),'Hide formulas'!C708,(INDIRECT('Hide formulas'!D708)),(INDIRECT('Hide formulas'!E708)),(INDIRECT('Hide formulas'!G708)),(INDIRECT('Hide formulas'!H708)),'Hide formulas'!J708,INDIRECT('Hide formulas'!L708),""),"")</f>
        <v/>
      </c>
    </row>
    <row r="709" spans="1:1">
      <c r="A709" s="1" t="str">
        <f ca="1">IF(LEN('Hide formulas'!A709) = 4,_xlfn.CONCAT('Hide formulas'!A709,INDIRECT('Hide formulas'!B709),'Hide formulas'!C709,(INDIRECT('Hide formulas'!D709)),(INDIRECT('Hide formulas'!E709)),(INDIRECT('Hide formulas'!G709)),(INDIRECT('Hide formulas'!H709)),'Hide formulas'!J709,INDIRECT('Hide formulas'!L709),""),"")</f>
        <v/>
      </c>
    </row>
    <row r="710" spans="1:1">
      <c r="A710" s="1" t="str">
        <f ca="1">IF(LEN('Hide formulas'!A710) = 4,_xlfn.CONCAT('Hide formulas'!A710,INDIRECT('Hide formulas'!B710),'Hide formulas'!C710,(INDIRECT('Hide formulas'!D710)),(INDIRECT('Hide formulas'!E710)),(INDIRECT('Hide formulas'!G710)),(INDIRECT('Hide formulas'!H710)),'Hide formulas'!J710,INDIRECT('Hide formulas'!L710),""),"")</f>
        <v/>
      </c>
    </row>
    <row r="711" spans="1:1">
      <c r="A711" s="1" t="str">
        <f ca="1">IF(LEN('Hide formulas'!A711) = 4,_xlfn.CONCAT('Hide formulas'!A711,INDIRECT('Hide formulas'!B711),'Hide formulas'!C711,(INDIRECT('Hide formulas'!D711)),(INDIRECT('Hide formulas'!E711)),(INDIRECT('Hide formulas'!G711)),(INDIRECT('Hide formulas'!H711)),'Hide formulas'!J711,INDIRECT('Hide formulas'!L711),""),"")</f>
        <v/>
      </c>
    </row>
    <row r="712" spans="1:1">
      <c r="A712" s="1" t="str">
        <f ca="1">IF(LEN('Hide formulas'!A712) = 4,_xlfn.CONCAT('Hide formulas'!A712,INDIRECT('Hide formulas'!B712),'Hide formulas'!C712,(INDIRECT('Hide formulas'!D712)),(INDIRECT('Hide formulas'!E712)),(INDIRECT('Hide formulas'!G712)),(INDIRECT('Hide formulas'!H712)),'Hide formulas'!J712,INDIRECT('Hide formulas'!L712),""),"")</f>
        <v/>
      </c>
    </row>
    <row r="713" spans="1:1">
      <c r="A713" s="1" t="str">
        <f ca="1">IF(LEN('Hide formulas'!A713) = 4,_xlfn.CONCAT('Hide formulas'!A713,INDIRECT('Hide formulas'!B713),'Hide formulas'!C713,(INDIRECT('Hide formulas'!D713)),(INDIRECT('Hide formulas'!E713)),(INDIRECT('Hide formulas'!G713)),(INDIRECT('Hide formulas'!H713)),'Hide formulas'!J713,INDIRECT('Hide formulas'!L713),""),"")</f>
        <v/>
      </c>
    </row>
    <row r="714" spans="1:1">
      <c r="A714" s="1" t="str">
        <f ca="1">IF(LEN('Hide formulas'!A714) = 4,_xlfn.CONCAT('Hide formulas'!A714,INDIRECT('Hide formulas'!B714),'Hide formulas'!C714,(INDIRECT('Hide formulas'!D714)),(INDIRECT('Hide formulas'!E714)),(INDIRECT('Hide formulas'!G714)),(INDIRECT('Hide formulas'!H714)),'Hide formulas'!J714,INDIRECT('Hide formulas'!L714),""),"")</f>
        <v/>
      </c>
    </row>
    <row r="715" spans="1:1">
      <c r="A715" s="1" t="str">
        <f ca="1">IF(LEN('Hide formulas'!A715) = 4,_xlfn.CONCAT('Hide formulas'!A715,INDIRECT('Hide formulas'!B715),'Hide formulas'!C715,(INDIRECT('Hide formulas'!D715)),(INDIRECT('Hide formulas'!E715)),(INDIRECT('Hide formulas'!G715)),(INDIRECT('Hide formulas'!H715)),'Hide formulas'!J715,INDIRECT('Hide formulas'!L715),""),"")</f>
        <v/>
      </c>
    </row>
    <row r="716" spans="1:1">
      <c r="A716" s="1" t="str">
        <f ca="1">IF(LEN('Hide formulas'!A716) = 4,_xlfn.CONCAT('Hide formulas'!A716,INDIRECT('Hide formulas'!B716),'Hide formulas'!C716,(INDIRECT('Hide formulas'!D716)),(INDIRECT('Hide formulas'!E716)),(INDIRECT('Hide formulas'!G716)),(INDIRECT('Hide formulas'!H716)),'Hide formulas'!J716,INDIRECT('Hide formulas'!L716),""),"")</f>
        <v/>
      </c>
    </row>
    <row r="717" spans="1:1">
      <c r="A717" s="1" t="str">
        <f ca="1">IF(LEN('Hide formulas'!A717) = 4,_xlfn.CONCAT('Hide formulas'!A717,INDIRECT('Hide formulas'!B717),'Hide formulas'!C717,(INDIRECT('Hide formulas'!D717)),(INDIRECT('Hide formulas'!E717)),(INDIRECT('Hide formulas'!G717)),(INDIRECT('Hide formulas'!H717)),'Hide formulas'!J717,INDIRECT('Hide formulas'!L717),""),"")</f>
        <v/>
      </c>
    </row>
    <row r="718" spans="1:1">
      <c r="A718" s="1" t="str">
        <f ca="1">IF(LEN('Hide formulas'!A718) = 4,_xlfn.CONCAT('Hide formulas'!A718,INDIRECT('Hide formulas'!B718),'Hide formulas'!C718,(INDIRECT('Hide formulas'!D718)),(INDIRECT('Hide formulas'!E718)),(INDIRECT('Hide formulas'!G718)),(INDIRECT('Hide formulas'!H718)),'Hide formulas'!J718,INDIRECT('Hide formulas'!L718),""),"")</f>
        <v/>
      </c>
    </row>
    <row r="719" spans="1:1">
      <c r="A719" s="1" t="str">
        <f ca="1">IF(LEN('Hide formulas'!A719) = 4,_xlfn.CONCAT('Hide formulas'!A719,INDIRECT('Hide formulas'!B719),'Hide formulas'!C719,(INDIRECT('Hide formulas'!D719)),(INDIRECT('Hide formulas'!E719)),(INDIRECT('Hide formulas'!G719)),(INDIRECT('Hide formulas'!H719)),'Hide formulas'!J719,INDIRECT('Hide formulas'!L719),""),"")</f>
        <v/>
      </c>
    </row>
    <row r="720" spans="1:1">
      <c r="A720" s="1" t="str">
        <f ca="1">IF(LEN('Hide formulas'!A720) = 4,_xlfn.CONCAT('Hide formulas'!A720,INDIRECT('Hide formulas'!B720),'Hide formulas'!C720,(INDIRECT('Hide formulas'!D720)),(INDIRECT('Hide formulas'!E720)),(INDIRECT('Hide formulas'!G720)),(INDIRECT('Hide formulas'!H720)),'Hide formulas'!J720,INDIRECT('Hide formulas'!L720),""),"")</f>
        <v/>
      </c>
    </row>
    <row r="721" spans="1:1">
      <c r="A721" s="1" t="str">
        <f ca="1">IF(LEN('Hide formulas'!A721) = 4,_xlfn.CONCAT('Hide formulas'!A721,INDIRECT('Hide formulas'!B721),'Hide formulas'!C721,(INDIRECT('Hide formulas'!D721)),(INDIRECT('Hide formulas'!E721)),(INDIRECT('Hide formulas'!G721)),(INDIRECT('Hide formulas'!H721)),'Hide formulas'!J721,INDIRECT('Hide formulas'!L721),""),"")</f>
        <v/>
      </c>
    </row>
    <row r="722" spans="1:1">
      <c r="A722" s="1" t="str">
        <f ca="1">IF(LEN('Hide formulas'!A722) = 4,_xlfn.CONCAT('Hide formulas'!A722,INDIRECT('Hide formulas'!B722),'Hide formulas'!C722,(INDIRECT('Hide formulas'!D722)),(INDIRECT('Hide formulas'!E722)),(INDIRECT('Hide formulas'!G722)),(INDIRECT('Hide formulas'!H722)),'Hide formulas'!J722,INDIRECT('Hide formulas'!L722),""),"")</f>
        <v/>
      </c>
    </row>
    <row r="723" spans="1:1">
      <c r="A723" s="1" t="str">
        <f ca="1">IF(LEN('Hide formulas'!A723) = 4,_xlfn.CONCAT('Hide formulas'!A723,INDIRECT('Hide formulas'!B723),'Hide formulas'!C723,(INDIRECT('Hide formulas'!D723)),(INDIRECT('Hide formulas'!E723)),(INDIRECT('Hide formulas'!G723)),(INDIRECT('Hide formulas'!H723)),'Hide formulas'!J723,INDIRECT('Hide formulas'!L723),""),"")</f>
        <v/>
      </c>
    </row>
    <row r="724" spans="1:1">
      <c r="A724" s="1" t="str">
        <f ca="1">IF(LEN('Hide formulas'!A724) = 4,_xlfn.CONCAT('Hide formulas'!A724,INDIRECT('Hide formulas'!B724),'Hide formulas'!C724,(INDIRECT('Hide formulas'!D724)),(INDIRECT('Hide formulas'!E724)),(INDIRECT('Hide formulas'!G724)),(INDIRECT('Hide formulas'!H724)),'Hide formulas'!J724,INDIRECT('Hide formulas'!L724),""),"")</f>
        <v/>
      </c>
    </row>
    <row r="725" spans="1:1">
      <c r="A725" s="1" t="str">
        <f ca="1">IF(LEN('Hide formulas'!A725) = 4,_xlfn.CONCAT('Hide formulas'!A725,INDIRECT('Hide formulas'!B725),'Hide formulas'!C725,(INDIRECT('Hide formulas'!D725)),(INDIRECT('Hide formulas'!E725)),(INDIRECT('Hide formulas'!G725)),(INDIRECT('Hide formulas'!H725)),'Hide formulas'!J725,INDIRECT('Hide formulas'!L725),""),"")</f>
        <v/>
      </c>
    </row>
    <row r="726" spans="1:1">
      <c r="A726" s="1" t="str">
        <f ca="1">IF(LEN('Hide formulas'!A726) = 4,_xlfn.CONCAT('Hide formulas'!A726,INDIRECT('Hide formulas'!B726),'Hide formulas'!C726,(INDIRECT('Hide formulas'!D726)),(INDIRECT('Hide formulas'!E726)),(INDIRECT('Hide formulas'!G726)),(INDIRECT('Hide formulas'!H726)),'Hide formulas'!J726,INDIRECT('Hide formulas'!L726),""),"")</f>
        <v/>
      </c>
    </row>
    <row r="727" spans="1:1">
      <c r="A727" s="1" t="str">
        <f ca="1">IF(LEN('Hide formulas'!A727) = 4,_xlfn.CONCAT('Hide formulas'!A727,INDIRECT('Hide formulas'!B727),'Hide formulas'!C727,(INDIRECT('Hide formulas'!D727)),(INDIRECT('Hide formulas'!E727)),(INDIRECT('Hide formulas'!G727)),(INDIRECT('Hide formulas'!H727)),'Hide formulas'!J727,INDIRECT('Hide formulas'!L727),""),"")</f>
        <v/>
      </c>
    </row>
    <row r="728" spans="1:1">
      <c r="A728" s="1" t="str">
        <f ca="1">IF(LEN('Hide formulas'!A728) = 4,_xlfn.CONCAT('Hide formulas'!A728,INDIRECT('Hide formulas'!B728),'Hide formulas'!C728,(INDIRECT('Hide formulas'!D728)),(INDIRECT('Hide formulas'!E728)),(INDIRECT('Hide formulas'!G728)),(INDIRECT('Hide formulas'!H728)),'Hide formulas'!J728,INDIRECT('Hide formulas'!L728),""),"")</f>
        <v/>
      </c>
    </row>
    <row r="729" spans="1:1">
      <c r="A729" s="1" t="str">
        <f ca="1">IF(LEN('Hide formulas'!A729) = 4,_xlfn.CONCAT('Hide formulas'!A729,INDIRECT('Hide formulas'!B729),'Hide formulas'!C729,(INDIRECT('Hide formulas'!D729)),(INDIRECT('Hide formulas'!E729)),(INDIRECT('Hide formulas'!G729)),(INDIRECT('Hide formulas'!H729)),'Hide formulas'!J729,INDIRECT('Hide formulas'!L729),""),"")</f>
        <v/>
      </c>
    </row>
    <row r="730" spans="1:1">
      <c r="A730" s="1" t="str">
        <f ca="1">IF(LEN('Hide formulas'!A730) = 4,_xlfn.CONCAT('Hide formulas'!A730,INDIRECT('Hide formulas'!B730),'Hide formulas'!C730,(INDIRECT('Hide formulas'!D730)),(INDIRECT('Hide formulas'!E730)),(INDIRECT('Hide formulas'!G730)),(INDIRECT('Hide formulas'!H730)),'Hide formulas'!J730,INDIRECT('Hide formulas'!L730),""),"")</f>
        <v/>
      </c>
    </row>
    <row r="731" spans="1:1">
      <c r="A731" s="1" t="str">
        <f ca="1">IF(LEN('Hide formulas'!A731) = 4,_xlfn.CONCAT('Hide formulas'!A731,INDIRECT('Hide formulas'!B731),'Hide formulas'!C731,(INDIRECT('Hide formulas'!D731)),(INDIRECT('Hide formulas'!E731)),(INDIRECT('Hide formulas'!G731)),(INDIRECT('Hide formulas'!H731)),'Hide formulas'!J731,INDIRECT('Hide formulas'!L731),""),"")</f>
        <v/>
      </c>
    </row>
    <row r="732" spans="1:1">
      <c r="A732" s="1" t="str">
        <f ca="1">IF(LEN('Hide formulas'!A732) = 4,_xlfn.CONCAT('Hide formulas'!A732,INDIRECT('Hide formulas'!B732),'Hide formulas'!C732,(INDIRECT('Hide formulas'!D732)),(INDIRECT('Hide formulas'!E732)),(INDIRECT('Hide formulas'!G732)),(INDIRECT('Hide formulas'!H732)),'Hide formulas'!J732,INDIRECT('Hide formulas'!L732),""),"")</f>
        <v/>
      </c>
    </row>
    <row r="733" spans="1:1">
      <c r="A733" s="1" t="str">
        <f ca="1">IF(LEN('Hide formulas'!A733) = 4,_xlfn.CONCAT('Hide formulas'!A733,INDIRECT('Hide formulas'!B733),'Hide formulas'!C733,(INDIRECT('Hide formulas'!D733)),(INDIRECT('Hide formulas'!E733)),(INDIRECT('Hide formulas'!G733)),(INDIRECT('Hide formulas'!H733)),'Hide formulas'!J733,INDIRECT('Hide formulas'!L733),""),"")</f>
        <v/>
      </c>
    </row>
    <row r="734" spans="1:1">
      <c r="A734" s="1" t="str">
        <f ca="1">IF(LEN('Hide formulas'!A734) = 4,_xlfn.CONCAT('Hide formulas'!A734,INDIRECT('Hide formulas'!B734),'Hide formulas'!C734,(INDIRECT('Hide formulas'!D734)),(INDIRECT('Hide formulas'!E734)),(INDIRECT('Hide formulas'!G734)),(INDIRECT('Hide formulas'!H734)),'Hide formulas'!J734,INDIRECT('Hide formulas'!L734),""),"")</f>
        <v/>
      </c>
    </row>
    <row r="735" spans="1:1">
      <c r="A735" s="1" t="str">
        <f ca="1">IF(LEN('Hide formulas'!A735) = 4,_xlfn.CONCAT('Hide formulas'!A735,INDIRECT('Hide formulas'!B735),'Hide formulas'!C735,(INDIRECT('Hide formulas'!D735)),(INDIRECT('Hide formulas'!E735)),(INDIRECT('Hide formulas'!G735)),(INDIRECT('Hide formulas'!H735)),'Hide formulas'!J735,INDIRECT('Hide formulas'!L735),""),"")</f>
        <v/>
      </c>
    </row>
    <row r="736" spans="1:1">
      <c r="A736" s="1" t="str">
        <f ca="1">IF(LEN('Hide formulas'!A736) = 4,_xlfn.CONCAT('Hide formulas'!A736,INDIRECT('Hide formulas'!B736),'Hide formulas'!C736,(INDIRECT('Hide formulas'!D736)),(INDIRECT('Hide formulas'!E736)),(INDIRECT('Hide formulas'!G736)),(INDIRECT('Hide formulas'!H736)),'Hide formulas'!J736,INDIRECT('Hide formulas'!L736),""),"")</f>
        <v/>
      </c>
    </row>
    <row r="737" spans="1:1">
      <c r="A737" s="1" t="str">
        <f ca="1">IF(LEN('Hide formulas'!A737) = 4,_xlfn.CONCAT('Hide formulas'!A737,INDIRECT('Hide formulas'!B737),'Hide formulas'!C737,(INDIRECT('Hide formulas'!D737)),(INDIRECT('Hide formulas'!E737)),(INDIRECT('Hide formulas'!G737)),(INDIRECT('Hide formulas'!H737)),'Hide formulas'!J737,INDIRECT('Hide formulas'!L737),""),"")</f>
        <v/>
      </c>
    </row>
    <row r="738" spans="1:1">
      <c r="A738" s="1" t="str">
        <f ca="1">IF(LEN('Hide formulas'!A738) = 4,_xlfn.CONCAT('Hide formulas'!A738,INDIRECT('Hide formulas'!B738),'Hide formulas'!C738,(INDIRECT('Hide formulas'!D738)),(INDIRECT('Hide formulas'!E738)),(INDIRECT('Hide formulas'!G738)),(INDIRECT('Hide formulas'!H738)),'Hide formulas'!J738,INDIRECT('Hide formulas'!L738),""),"")</f>
        <v/>
      </c>
    </row>
    <row r="739" spans="1:1">
      <c r="A739" s="1" t="str">
        <f ca="1">IF(LEN('Hide formulas'!A739) = 4,_xlfn.CONCAT('Hide formulas'!A739,INDIRECT('Hide formulas'!B739),'Hide formulas'!C739,(INDIRECT('Hide formulas'!D739)),(INDIRECT('Hide formulas'!E739)),(INDIRECT('Hide formulas'!G739)),(INDIRECT('Hide formulas'!H739)),'Hide formulas'!J739,INDIRECT('Hide formulas'!L739),""),"")</f>
        <v/>
      </c>
    </row>
    <row r="740" spans="1:1">
      <c r="A740" s="1" t="str">
        <f ca="1">IF(LEN('Hide formulas'!A740) = 4,_xlfn.CONCAT('Hide formulas'!A740,INDIRECT('Hide formulas'!B740),'Hide formulas'!C740,(INDIRECT('Hide formulas'!D740)),(INDIRECT('Hide formulas'!E740)),(INDIRECT('Hide formulas'!G740)),(INDIRECT('Hide formulas'!H740)),'Hide formulas'!J740,INDIRECT('Hide formulas'!L740),""),"")</f>
        <v/>
      </c>
    </row>
    <row r="741" spans="1:1">
      <c r="A741" s="1" t="str">
        <f ca="1">IF(LEN('Hide formulas'!A741) = 4,_xlfn.CONCAT('Hide formulas'!A741,INDIRECT('Hide formulas'!B741),'Hide formulas'!C741,(INDIRECT('Hide formulas'!D741)),(INDIRECT('Hide formulas'!E741)),(INDIRECT('Hide formulas'!G741)),(INDIRECT('Hide formulas'!H741)),'Hide formulas'!J741,INDIRECT('Hide formulas'!L741),""),"")</f>
        <v/>
      </c>
    </row>
    <row r="742" spans="1:1">
      <c r="A742" s="1" t="str">
        <f ca="1">IF(LEN('Hide formulas'!A742) = 4,_xlfn.CONCAT('Hide formulas'!A742,INDIRECT('Hide formulas'!B742),'Hide formulas'!C742,(INDIRECT('Hide formulas'!D742)),(INDIRECT('Hide formulas'!E742)),(INDIRECT('Hide formulas'!G742)),(INDIRECT('Hide formulas'!H742)),'Hide formulas'!J742,INDIRECT('Hide formulas'!L742),""),"")</f>
        <v/>
      </c>
    </row>
    <row r="743" spans="1:1">
      <c r="A743" s="1" t="str">
        <f ca="1">IF(LEN('Hide formulas'!A743) = 4,_xlfn.CONCAT('Hide formulas'!A743,INDIRECT('Hide formulas'!B743),'Hide formulas'!C743,(INDIRECT('Hide formulas'!D743)),(INDIRECT('Hide formulas'!E743)),(INDIRECT('Hide formulas'!G743)),(INDIRECT('Hide formulas'!H743)),'Hide formulas'!J743,INDIRECT('Hide formulas'!L743),""),"")</f>
        <v/>
      </c>
    </row>
    <row r="744" spans="1:1">
      <c r="A744" s="1" t="str">
        <f ca="1">IF(LEN('Hide formulas'!A744) = 4,_xlfn.CONCAT('Hide formulas'!A744,INDIRECT('Hide formulas'!B744),'Hide formulas'!C744,(INDIRECT('Hide formulas'!D744)),(INDIRECT('Hide formulas'!E744)),(INDIRECT('Hide formulas'!G744)),(INDIRECT('Hide formulas'!H744)),'Hide formulas'!J744,INDIRECT('Hide formulas'!L744),""),"")</f>
        <v/>
      </c>
    </row>
    <row r="745" spans="1:1">
      <c r="A745" s="1" t="str">
        <f ca="1">IF(LEN('Hide formulas'!A745) = 4,_xlfn.CONCAT('Hide formulas'!A745,INDIRECT('Hide formulas'!B745),'Hide formulas'!C745,(INDIRECT('Hide formulas'!D745)),(INDIRECT('Hide formulas'!E745)),(INDIRECT('Hide formulas'!G745)),(INDIRECT('Hide formulas'!H745)),'Hide formulas'!J745,INDIRECT('Hide formulas'!L745),""),"")</f>
        <v/>
      </c>
    </row>
    <row r="746" spans="1:1">
      <c r="A746" s="1" t="str">
        <f ca="1">IF(LEN('Hide formulas'!A746) = 4,_xlfn.CONCAT('Hide formulas'!A746,INDIRECT('Hide formulas'!B746),'Hide formulas'!C746,(INDIRECT('Hide formulas'!D746)),(INDIRECT('Hide formulas'!E746)),(INDIRECT('Hide formulas'!G746)),(INDIRECT('Hide formulas'!H746)),'Hide formulas'!J746,INDIRECT('Hide formulas'!L746),""),"")</f>
        <v/>
      </c>
    </row>
    <row r="747" spans="1:1">
      <c r="A747" s="1" t="str">
        <f ca="1">IF(LEN('Hide formulas'!A747) = 4,_xlfn.CONCAT('Hide formulas'!A747,INDIRECT('Hide formulas'!B747),'Hide formulas'!C747,(INDIRECT('Hide formulas'!D747)),(INDIRECT('Hide formulas'!E747)),(INDIRECT('Hide formulas'!G747)),(INDIRECT('Hide formulas'!H747)),'Hide formulas'!J747,INDIRECT('Hide formulas'!L747),""),"")</f>
        <v/>
      </c>
    </row>
    <row r="748" spans="1:1">
      <c r="A748" s="1" t="str">
        <f ca="1">IF(LEN('Hide formulas'!A748) = 4,_xlfn.CONCAT('Hide formulas'!A748,INDIRECT('Hide formulas'!B748),'Hide formulas'!C748,(INDIRECT('Hide formulas'!D748)),(INDIRECT('Hide formulas'!E748)),(INDIRECT('Hide formulas'!G748)),(INDIRECT('Hide formulas'!H748)),'Hide formulas'!J748,INDIRECT('Hide formulas'!L748),""),"")</f>
        <v/>
      </c>
    </row>
    <row r="749" spans="1:1">
      <c r="A749" s="1" t="str">
        <f ca="1">IF(LEN('Hide formulas'!A749) = 4,_xlfn.CONCAT('Hide formulas'!A749,INDIRECT('Hide formulas'!B749),'Hide formulas'!C749,(INDIRECT('Hide formulas'!D749)),(INDIRECT('Hide formulas'!E749)),(INDIRECT('Hide formulas'!G749)),(INDIRECT('Hide formulas'!H749)),'Hide formulas'!J749,INDIRECT('Hide formulas'!L749),""),"")</f>
        <v/>
      </c>
    </row>
    <row r="750" spans="1:1">
      <c r="A750" s="1" t="str">
        <f ca="1">IF(LEN('Hide formulas'!A750) = 4,_xlfn.CONCAT('Hide formulas'!A750,INDIRECT('Hide formulas'!B750),'Hide formulas'!C750,(INDIRECT('Hide formulas'!D750)),(INDIRECT('Hide formulas'!E750)),(INDIRECT('Hide formulas'!G750)),(INDIRECT('Hide formulas'!H750)),'Hide formulas'!J750,INDIRECT('Hide formulas'!L750),""),"")</f>
        <v/>
      </c>
    </row>
    <row r="751" spans="1:1">
      <c r="A751" s="1" t="str">
        <f ca="1">IF(LEN('Hide formulas'!A751) = 4,_xlfn.CONCAT('Hide formulas'!A751,INDIRECT('Hide formulas'!B751),'Hide formulas'!C751,(INDIRECT('Hide formulas'!D751)),(INDIRECT('Hide formulas'!E751)),(INDIRECT('Hide formulas'!G751)),(INDIRECT('Hide formulas'!H751)),'Hide formulas'!J751,INDIRECT('Hide formulas'!L751),""),"")</f>
        <v/>
      </c>
    </row>
    <row r="752" spans="1:1">
      <c r="A752" s="1" t="str">
        <f ca="1">IF(LEN('Hide formulas'!A752) = 4,_xlfn.CONCAT('Hide formulas'!A752,INDIRECT('Hide formulas'!B752),'Hide formulas'!C752,(INDIRECT('Hide formulas'!D752)),(INDIRECT('Hide formulas'!E752)),(INDIRECT('Hide formulas'!G752)),(INDIRECT('Hide formulas'!H752)),'Hide formulas'!J752,INDIRECT('Hide formulas'!L752),""),"")</f>
        <v/>
      </c>
    </row>
    <row r="753" spans="1:1">
      <c r="A753" s="1" t="str">
        <f ca="1">IF(LEN('Hide formulas'!A753) = 4,_xlfn.CONCAT('Hide formulas'!A753,INDIRECT('Hide formulas'!B753),'Hide formulas'!C753,(INDIRECT('Hide formulas'!D753)),(INDIRECT('Hide formulas'!E753)),(INDIRECT('Hide formulas'!G753)),(INDIRECT('Hide formulas'!H753)),'Hide formulas'!J753,INDIRECT('Hide formulas'!L753),""),"")</f>
        <v/>
      </c>
    </row>
    <row r="754" spans="1:1">
      <c r="A754" s="1" t="str">
        <f ca="1">IF(LEN('Hide formulas'!A754) = 4,_xlfn.CONCAT('Hide formulas'!A754,INDIRECT('Hide formulas'!B754),'Hide formulas'!C754,(INDIRECT('Hide formulas'!D754)),(INDIRECT('Hide formulas'!E754)),(INDIRECT('Hide formulas'!G754)),(INDIRECT('Hide formulas'!H754)),'Hide formulas'!J754,INDIRECT('Hide formulas'!L754),""),"")</f>
        <v/>
      </c>
    </row>
    <row r="755" spans="1:1">
      <c r="A755" s="1" t="str">
        <f ca="1">IF(LEN('Hide formulas'!A755) = 4,_xlfn.CONCAT('Hide formulas'!A755,INDIRECT('Hide formulas'!B755),'Hide formulas'!C755,(INDIRECT('Hide formulas'!D755)),(INDIRECT('Hide formulas'!E755)),(INDIRECT('Hide formulas'!G755)),(INDIRECT('Hide formulas'!H755)),'Hide formulas'!J755,INDIRECT('Hide formulas'!L755),""),"")</f>
        <v/>
      </c>
    </row>
    <row r="756" spans="1:1">
      <c r="A756" s="1" t="str">
        <f ca="1">IF(LEN('Hide formulas'!A756) = 4,_xlfn.CONCAT('Hide formulas'!A756,INDIRECT('Hide formulas'!B756),'Hide formulas'!C756,(INDIRECT('Hide formulas'!D756)),(INDIRECT('Hide formulas'!E756)),(INDIRECT('Hide formulas'!G756)),(INDIRECT('Hide formulas'!H756)),'Hide formulas'!J756,INDIRECT('Hide formulas'!L756),""),"")</f>
        <v/>
      </c>
    </row>
    <row r="757" spans="1:1">
      <c r="A757" s="1" t="str">
        <f ca="1">IF(LEN('Hide formulas'!A757) = 4,_xlfn.CONCAT('Hide formulas'!A757,INDIRECT('Hide formulas'!B757),'Hide formulas'!C757,(INDIRECT('Hide formulas'!D757)),(INDIRECT('Hide formulas'!E757)),(INDIRECT('Hide formulas'!G757)),(INDIRECT('Hide formulas'!H757)),'Hide formulas'!J757,INDIRECT('Hide formulas'!L757),""),"")</f>
        <v/>
      </c>
    </row>
    <row r="758" spans="1:1">
      <c r="A758" s="1" t="str">
        <f ca="1">IF(LEN('Hide formulas'!A758) = 4,_xlfn.CONCAT('Hide formulas'!A758,INDIRECT('Hide formulas'!B758),'Hide formulas'!C758,(INDIRECT('Hide formulas'!D758)),(INDIRECT('Hide formulas'!E758)),(INDIRECT('Hide formulas'!G758)),(INDIRECT('Hide formulas'!H758)),'Hide formulas'!J758,INDIRECT('Hide formulas'!L758),""),"")</f>
        <v/>
      </c>
    </row>
    <row r="759" spans="1:1">
      <c r="A759" s="1" t="str">
        <f ca="1">IF(LEN('Hide formulas'!A759) = 4,_xlfn.CONCAT('Hide formulas'!A759,INDIRECT('Hide formulas'!B759),'Hide formulas'!C759,(INDIRECT('Hide formulas'!D759)),(INDIRECT('Hide formulas'!E759)),(INDIRECT('Hide formulas'!G759)),(INDIRECT('Hide formulas'!H759)),'Hide formulas'!J759,INDIRECT('Hide formulas'!L759),""),"")</f>
        <v/>
      </c>
    </row>
    <row r="760" spans="1:1">
      <c r="A760" s="1" t="str">
        <f ca="1">IF(LEN('Hide formulas'!A760) = 4,_xlfn.CONCAT('Hide formulas'!A760,INDIRECT('Hide formulas'!B760),'Hide formulas'!C760,(INDIRECT('Hide formulas'!D760)),(INDIRECT('Hide formulas'!E760)),(INDIRECT('Hide formulas'!G760)),(INDIRECT('Hide formulas'!H760)),'Hide formulas'!J760,INDIRECT('Hide formulas'!L760),""),"")</f>
        <v/>
      </c>
    </row>
    <row r="761" spans="1:1">
      <c r="A761" s="1" t="str">
        <f ca="1">IF(LEN('Hide formulas'!A761) = 4,_xlfn.CONCAT('Hide formulas'!A761,INDIRECT('Hide formulas'!B761),'Hide formulas'!C761,(INDIRECT('Hide formulas'!D761)),(INDIRECT('Hide formulas'!E761)),(INDIRECT('Hide formulas'!G761)),(INDIRECT('Hide formulas'!H761)),'Hide formulas'!J761,INDIRECT('Hide formulas'!L761),""),"")</f>
        <v/>
      </c>
    </row>
    <row r="762" spans="1:1">
      <c r="A762" s="1" t="str">
        <f ca="1">IF(LEN('Hide formulas'!A762) = 4,_xlfn.CONCAT('Hide formulas'!A762,INDIRECT('Hide formulas'!B762),'Hide formulas'!C762,(INDIRECT('Hide formulas'!D762)),(INDIRECT('Hide formulas'!E762)),(INDIRECT('Hide formulas'!G762)),(INDIRECT('Hide formulas'!H762)),'Hide formulas'!J762,INDIRECT('Hide formulas'!L762),""),"")</f>
        <v/>
      </c>
    </row>
    <row r="763" spans="1:1">
      <c r="A763" s="1" t="str">
        <f ca="1">IF(LEN('Hide formulas'!A763) = 4,_xlfn.CONCAT('Hide formulas'!A763,INDIRECT('Hide formulas'!B763),'Hide formulas'!C763,(INDIRECT('Hide formulas'!D763)),(INDIRECT('Hide formulas'!E763)),(INDIRECT('Hide formulas'!G763)),(INDIRECT('Hide formulas'!H763)),'Hide formulas'!J763,INDIRECT('Hide formulas'!L763),""),"")</f>
        <v/>
      </c>
    </row>
    <row r="764" spans="1:1">
      <c r="A764" s="1" t="str">
        <f ca="1">IF(LEN('Hide formulas'!A764) = 4,_xlfn.CONCAT('Hide formulas'!A764,INDIRECT('Hide formulas'!B764),'Hide formulas'!C764,(INDIRECT('Hide formulas'!D764)),(INDIRECT('Hide formulas'!E764)),(INDIRECT('Hide formulas'!G764)),(INDIRECT('Hide formulas'!H764)),'Hide formulas'!J764,INDIRECT('Hide formulas'!L764),""),"")</f>
        <v/>
      </c>
    </row>
    <row r="765" spans="1:1">
      <c r="A765" s="1" t="str">
        <f ca="1">IF(LEN('Hide formulas'!A765) = 4,_xlfn.CONCAT('Hide formulas'!A765,INDIRECT('Hide formulas'!B765),'Hide formulas'!C765,(INDIRECT('Hide formulas'!D765)),(INDIRECT('Hide formulas'!E765)),(INDIRECT('Hide formulas'!G765)),(INDIRECT('Hide formulas'!H765)),'Hide formulas'!J765,INDIRECT('Hide formulas'!L765),""),"")</f>
        <v/>
      </c>
    </row>
    <row r="766" spans="1:1">
      <c r="A766" s="1" t="str">
        <f ca="1">IF(LEN('Hide formulas'!A766) = 4,_xlfn.CONCAT('Hide formulas'!A766,INDIRECT('Hide formulas'!B766),'Hide formulas'!C766,(INDIRECT('Hide formulas'!D766)),(INDIRECT('Hide formulas'!E766)),(INDIRECT('Hide formulas'!G766)),(INDIRECT('Hide formulas'!H766)),'Hide formulas'!J766,INDIRECT('Hide formulas'!L766),""),"")</f>
        <v/>
      </c>
    </row>
    <row r="767" spans="1:1">
      <c r="A767" s="1" t="str">
        <f ca="1">IF(LEN('Hide formulas'!A767) = 4,_xlfn.CONCAT('Hide formulas'!A767,INDIRECT('Hide formulas'!B767),'Hide formulas'!C767,(INDIRECT('Hide formulas'!D767)),(INDIRECT('Hide formulas'!E767)),(INDIRECT('Hide formulas'!G767)),(INDIRECT('Hide formulas'!H767)),'Hide formulas'!J767,INDIRECT('Hide formulas'!L767),""),"")</f>
        <v/>
      </c>
    </row>
    <row r="768" spans="1:1">
      <c r="A768" s="1" t="str">
        <f ca="1">IF(LEN('Hide formulas'!A768) = 4,_xlfn.CONCAT('Hide formulas'!A768,INDIRECT('Hide formulas'!B768),'Hide formulas'!C768,(INDIRECT('Hide formulas'!D768)),(INDIRECT('Hide formulas'!E768)),(INDIRECT('Hide formulas'!G768)),(INDIRECT('Hide formulas'!H768)),'Hide formulas'!J768,INDIRECT('Hide formulas'!L768),""),"")</f>
        <v/>
      </c>
    </row>
    <row r="769" spans="1:1">
      <c r="A769" s="1" t="str">
        <f ca="1">IF(LEN('Hide formulas'!A769) = 4,_xlfn.CONCAT('Hide formulas'!A769,INDIRECT('Hide formulas'!B769),'Hide formulas'!C769,(INDIRECT('Hide formulas'!D769)),(INDIRECT('Hide formulas'!E769)),(INDIRECT('Hide formulas'!G769)),(INDIRECT('Hide formulas'!H769)),'Hide formulas'!J769,INDIRECT('Hide formulas'!L769),""),"")</f>
        <v/>
      </c>
    </row>
    <row r="770" spans="1:1">
      <c r="A770" s="1" t="str">
        <f ca="1">IF(LEN('Hide formulas'!A770) = 4,_xlfn.CONCAT('Hide formulas'!A770,INDIRECT('Hide formulas'!B770),'Hide formulas'!C770,(INDIRECT('Hide formulas'!D770)),(INDIRECT('Hide formulas'!E770)),(INDIRECT('Hide formulas'!G770)),(INDIRECT('Hide formulas'!H770)),'Hide formulas'!J770,INDIRECT('Hide formulas'!L770),""),"")</f>
        <v/>
      </c>
    </row>
    <row r="771" spans="1:1">
      <c r="A771" s="1" t="str">
        <f ca="1">IF(LEN('Hide formulas'!A771) = 4,_xlfn.CONCAT('Hide formulas'!A771,INDIRECT('Hide formulas'!B771),'Hide formulas'!C771,(INDIRECT('Hide formulas'!D771)),(INDIRECT('Hide formulas'!E771)),(INDIRECT('Hide formulas'!G771)),(INDIRECT('Hide formulas'!H771)),'Hide formulas'!J771,INDIRECT('Hide formulas'!L771),""),"")</f>
        <v/>
      </c>
    </row>
    <row r="772" spans="1:1">
      <c r="A772" s="1" t="str">
        <f ca="1">IF(LEN('Hide formulas'!A772) = 4,_xlfn.CONCAT('Hide formulas'!A772,INDIRECT('Hide formulas'!B772),'Hide formulas'!C772,(INDIRECT('Hide formulas'!D772)),(INDIRECT('Hide formulas'!E772)),(INDIRECT('Hide formulas'!G772)),(INDIRECT('Hide formulas'!H772)),'Hide formulas'!J772,INDIRECT('Hide formulas'!L772),""),"")</f>
        <v/>
      </c>
    </row>
    <row r="773" spans="1:1">
      <c r="A773" s="1" t="str">
        <f ca="1">IF(LEN('Hide formulas'!A773) = 4,_xlfn.CONCAT('Hide formulas'!A773,INDIRECT('Hide formulas'!B773),'Hide formulas'!C773,(INDIRECT('Hide formulas'!D773)),(INDIRECT('Hide formulas'!E773)),(INDIRECT('Hide formulas'!G773)),(INDIRECT('Hide formulas'!H773)),'Hide formulas'!J773,INDIRECT('Hide formulas'!L773),""),"")</f>
        <v/>
      </c>
    </row>
    <row r="774" spans="1:1">
      <c r="A774" s="1" t="str">
        <f ca="1">IF(LEN('Hide formulas'!A774) = 4,_xlfn.CONCAT('Hide formulas'!A774,INDIRECT('Hide formulas'!B774),'Hide formulas'!C774,(INDIRECT('Hide formulas'!D774)),(INDIRECT('Hide formulas'!E774)),(INDIRECT('Hide formulas'!G774)),(INDIRECT('Hide formulas'!H774)),'Hide formulas'!J774,INDIRECT('Hide formulas'!L774),""),"")</f>
        <v/>
      </c>
    </row>
    <row r="775" spans="1:1">
      <c r="A775" s="1" t="str">
        <f ca="1">IF(LEN('Hide formulas'!A775) = 4,_xlfn.CONCAT('Hide formulas'!A775,INDIRECT('Hide formulas'!B775),'Hide formulas'!C775,(INDIRECT('Hide formulas'!D775)),(INDIRECT('Hide formulas'!E775)),(INDIRECT('Hide formulas'!G775)),(INDIRECT('Hide formulas'!H775)),'Hide formulas'!J775,INDIRECT('Hide formulas'!L775),""),"")</f>
        <v/>
      </c>
    </row>
    <row r="776" spans="1:1">
      <c r="A776" s="1" t="str">
        <f ca="1">IF(LEN('Hide formulas'!A776) = 4,_xlfn.CONCAT('Hide formulas'!A776,INDIRECT('Hide formulas'!B776),'Hide formulas'!C776,(INDIRECT('Hide formulas'!D776)),(INDIRECT('Hide formulas'!E776)),(INDIRECT('Hide formulas'!G776)),(INDIRECT('Hide formulas'!H776)),'Hide formulas'!J776,INDIRECT('Hide formulas'!L776),""),"")</f>
        <v/>
      </c>
    </row>
    <row r="777" spans="1:1">
      <c r="A777" s="1" t="str">
        <f ca="1">IF(LEN('Hide formulas'!A777) = 4,_xlfn.CONCAT('Hide formulas'!A777,INDIRECT('Hide formulas'!B777),'Hide formulas'!C777,(INDIRECT('Hide formulas'!D777)),(INDIRECT('Hide formulas'!E777)),(INDIRECT('Hide formulas'!G777)),(INDIRECT('Hide formulas'!H777)),'Hide formulas'!J777,INDIRECT('Hide formulas'!L777),""),"")</f>
        <v/>
      </c>
    </row>
    <row r="778" spans="1:1">
      <c r="A778" s="1" t="str">
        <f ca="1">IF(LEN('Hide formulas'!A778) = 4,_xlfn.CONCAT('Hide formulas'!A778,INDIRECT('Hide formulas'!B778),'Hide formulas'!C778,(INDIRECT('Hide formulas'!D778)),(INDIRECT('Hide formulas'!E778)),(INDIRECT('Hide formulas'!G778)),(INDIRECT('Hide formulas'!H778)),'Hide formulas'!J778,INDIRECT('Hide formulas'!L778),""),"")</f>
        <v/>
      </c>
    </row>
    <row r="779" spans="1:1">
      <c r="A779" s="1" t="str">
        <f ca="1">IF(LEN('Hide formulas'!A779) = 4,_xlfn.CONCAT('Hide formulas'!A779,INDIRECT('Hide formulas'!B779),'Hide formulas'!C779,(INDIRECT('Hide formulas'!D779)),(INDIRECT('Hide formulas'!E779)),(INDIRECT('Hide formulas'!G779)),(INDIRECT('Hide formulas'!H779)),'Hide formulas'!J779,INDIRECT('Hide formulas'!L779),""),"")</f>
        <v/>
      </c>
    </row>
    <row r="780" spans="1:1">
      <c r="A780" s="1" t="str">
        <f ca="1">IF(LEN('Hide formulas'!A780) = 4,_xlfn.CONCAT('Hide formulas'!A780,INDIRECT('Hide formulas'!B780),'Hide formulas'!C780,(INDIRECT('Hide formulas'!D780)),(INDIRECT('Hide formulas'!E780)),(INDIRECT('Hide formulas'!G780)),(INDIRECT('Hide formulas'!H780)),'Hide formulas'!J780,INDIRECT('Hide formulas'!L780),""),"")</f>
        <v/>
      </c>
    </row>
    <row r="781" spans="1:1">
      <c r="A781" s="1" t="str">
        <f ca="1">IF(LEN('Hide formulas'!A781) = 4,_xlfn.CONCAT('Hide formulas'!A781,INDIRECT('Hide formulas'!B781),'Hide formulas'!C781,(INDIRECT('Hide formulas'!D781)),(INDIRECT('Hide formulas'!E781)),(INDIRECT('Hide formulas'!G781)),(INDIRECT('Hide formulas'!H781)),'Hide formulas'!J781,INDIRECT('Hide formulas'!L781),""),"")</f>
        <v/>
      </c>
    </row>
    <row r="782" spans="1:1">
      <c r="A782" s="1" t="str">
        <f ca="1">IF(LEN('Hide formulas'!A782) = 4,_xlfn.CONCAT('Hide formulas'!A782,INDIRECT('Hide formulas'!B782),'Hide formulas'!C782,(INDIRECT('Hide formulas'!D782)),(INDIRECT('Hide formulas'!E782)),(INDIRECT('Hide formulas'!G782)),(INDIRECT('Hide formulas'!H782)),'Hide formulas'!J782,INDIRECT('Hide formulas'!L782),""),"")</f>
        <v/>
      </c>
    </row>
    <row r="783" spans="1:1">
      <c r="A783" s="1" t="str">
        <f ca="1">IF(LEN('Hide formulas'!A783) = 4,_xlfn.CONCAT('Hide formulas'!A783,INDIRECT('Hide formulas'!B783),'Hide formulas'!C783,(INDIRECT('Hide formulas'!D783)),(INDIRECT('Hide formulas'!E783)),(INDIRECT('Hide formulas'!G783)),(INDIRECT('Hide formulas'!H783)),'Hide formulas'!J783,INDIRECT('Hide formulas'!L783),""),"")</f>
        <v/>
      </c>
    </row>
    <row r="784" spans="1:1">
      <c r="A784" s="1" t="str">
        <f ca="1">IF(LEN('Hide formulas'!A784) = 4,_xlfn.CONCAT('Hide formulas'!A784,INDIRECT('Hide formulas'!B784),'Hide formulas'!C784,(INDIRECT('Hide formulas'!D784)),(INDIRECT('Hide formulas'!E784)),(INDIRECT('Hide formulas'!G784)),(INDIRECT('Hide formulas'!H784)),'Hide formulas'!J784,INDIRECT('Hide formulas'!L784),""),"")</f>
        <v/>
      </c>
    </row>
    <row r="785" spans="1:1">
      <c r="A785" s="1" t="str">
        <f ca="1">IF(LEN('Hide formulas'!A785) = 4,_xlfn.CONCAT('Hide formulas'!A785,INDIRECT('Hide formulas'!B785),'Hide formulas'!C785,(INDIRECT('Hide formulas'!D785)),(INDIRECT('Hide formulas'!E785)),(INDIRECT('Hide formulas'!G785)),(INDIRECT('Hide formulas'!H785)),'Hide formulas'!J785,INDIRECT('Hide formulas'!L785),""),"")</f>
        <v/>
      </c>
    </row>
    <row r="786" spans="1:1">
      <c r="A786" s="1" t="str">
        <f ca="1">IF(LEN('Hide formulas'!A786) = 4,_xlfn.CONCAT('Hide formulas'!A786,INDIRECT('Hide formulas'!B786),'Hide formulas'!C786,(INDIRECT('Hide formulas'!D786)),(INDIRECT('Hide formulas'!E786)),(INDIRECT('Hide formulas'!G786)),(INDIRECT('Hide formulas'!H786)),'Hide formulas'!J786,INDIRECT('Hide formulas'!L786),""),"")</f>
        <v/>
      </c>
    </row>
    <row r="787" spans="1:1">
      <c r="A787" s="1" t="str">
        <f ca="1">IF(LEN('Hide formulas'!A787) = 4,_xlfn.CONCAT('Hide formulas'!A787,INDIRECT('Hide formulas'!B787),'Hide formulas'!C787,(INDIRECT('Hide formulas'!D787)),(INDIRECT('Hide formulas'!E787)),(INDIRECT('Hide formulas'!G787)),(INDIRECT('Hide formulas'!H787)),'Hide formulas'!J787,INDIRECT('Hide formulas'!L787),""),"")</f>
        <v/>
      </c>
    </row>
    <row r="788" spans="1:1">
      <c r="A788" s="1" t="str">
        <f ca="1">IF(LEN('Hide formulas'!A788) = 4,_xlfn.CONCAT('Hide formulas'!A788,INDIRECT('Hide formulas'!B788),'Hide formulas'!C788,(INDIRECT('Hide formulas'!D788)),(INDIRECT('Hide formulas'!E788)),(INDIRECT('Hide formulas'!G788)),(INDIRECT('Hide formulas'!H788)),'Hide formulas'!J788,INDIRECT('Hide formulas'!L788),""),"")</f>
        <v/>
      </c>
    </row>
    <row r="789" spans="1:1">
      <c r="A789" s="1" t="str">
        <f ca="1">IF(LEN('Hide formulas'!A789) = 4,_xlfn.CONCAT('Hide formulas'!A789,INDIRECT('Hide formulas'!B789),'Hide formulas'!C789,(INDIRECT('Hide formulas'!D789)),(INDIRECT('Hide formulas'!E789)),(INDIRECT('Hide formulas'!G789)),(INDIRECT('Hide formulas'!H789)),'Hide formulas'!J789,INDIRECT('Hide formulas'!L789),""),"")</f>
        <v/>
      </c>
    </row>
    <row r="790" spans="1:1">
      <c r="A790" s="1" t="str">
        <f ca="1">IF(LEN('Hide formulas'!A790) = 4,_xlfn.CONCAT('Hide formulas'!A790,INDIRECT('Hide formulas'!B790),'Hide formulas'!C790,(INDIRECT('Hide formulas'!D790)),(INDIRECT('Hide formulas'!E790)),(INDIRECT('Hide formulas'!G790)),(INDIRECT('Hide formulas'!H790)),'Hide formulas'!J790,INDIRECT('Hide formulas'!L790),""),"")</f>
        <v/>
      </c>
    </row>
    <row r="791" spans="1:1">
      <c r="A791" s="1" t="str">
        <f ca="1">IF(LEN('Hide formulas'!A791) = 4,_xlfn.CONCAT('Hide formulas'!A791,INDIRECT('Hide formulas'!B791),'Hide formulas'!C791,(INDIRECT('Hide formulas'!D791)),(INDIRECT('Hide formulas'!E791)),(INDIRECT('Hide formulas'!G791)),(INDIRECT('Hide formulas'!H791)),'Hide formulas'!J791,INDIRECT('Hide formulas'!L791),""),"")</f>
        <v/>
      </c>
    </row>
    <row r="792" spans="1:1">
      <c r="A792" s="1" t="str">
        <f ca="1">IF(LEN('Hide formulas'!A792) = 4,_xlfn.CONCAT('Hide formulas'!A792,INDIRECT('Hide formulas'!B792),'Hide formulas'!C792,(INDIRECT('Hide formulas'!D792)),(INDIRECT('Hide formulas'!E792)),(INDIRECT('Hide formulas'!G792)),(INDIRECT('Hide formulas'!H792)),'Hide formulas'!J792,INDIRECT('Hide formulas'!L792),""),"")</f>
        <v/>
      </c>
    </row>
    <row r="793" spans="1:1">
      <c r="A793" s="1" t="str">
        <f ca="1">IF(LEN('Hide formulas'!A793) = 4,_xlfn.CONCAT('Hide formulas'!A793,INDIRECT('Hide formulas'!B793),'Hide formulas'!C793,(INDIRECT('Hide formulas'!D793)),(INDIRECT('Hide formulas'!E793)),(INDIRECT('Hide formulas'!G793)),(INDIRECT('Hide formulas'!H793)),'Hide formulas'!J793,INDIRECT('Hide formulas'!L793),""),"")</f>
        <v/>
      </c>
    </row>
    <row r="794" spans="1:1">
      <c r="A794" s="1" t="str">
        <f ca="1">IF(LEN('Hide formulas'!A794) = 4,_xlfn.CONCAT('Hide formulas'!A794,INDIRECT('Hide formulas'!B794),'Hide formulas'!C794,(INDIRECT('Hide formulas'!D794)),(INDIRECT('Hide formulas'!E794)),(INDIRECT('Hide formulas'!G794)),(INDIRECT('Hide formulas'!H794)),'Hide formulas'!J794,INDIRECT('Hide formulas'!L794),""),"")</f>
        <v/>
      </c>
    </row>
    <row r="795" spans="1:1">
      <c r="A795" s="1" t="str">
        <f ca="1">IF(LEN('Hide formulas'!A795) = 4,_xlfn.CONCAT('Hide formulas'!A795,INDIRECT('Hide formulas'!B795),'Hide formulas'!C795,(INDIRECT('Hide formulas'!D795)),(INDIRECT('Hide formulas'!E795)),(INDIRECT('Hide formulas'!G795)),(INDIRECT('Hide formulas'!H795)),'Hide formulas'!J795,INDIRECT('Hide formulas'!L795),""),"")</f>
        <v/>
      </c>
    </row>
    <row r="796" spans="1:1">
      <c r="A796" s="1" t="str">
        <f ca="1">IF(LEN('Hide formulas'!A796) = 4,_xlfn.CONCAT('Hide formulas'!A796,INDIRECT('Hide formulas'!B796),'Hide formulas'!C796,(INDIRECT('Hide formulas'!D796)),(INDIRECT('Hide formulas'!E796)),(INDIRECT('Hide formulas'!G796)),(INDIRECT('Hide formulas'!H796)),'Hide formulas'!J796,INDIRECT('Hide formulas'!L796),""),"")</f>
        <v/>
      </c>
    </row>
    <row r="797" spans="1:1">
      <c r="A797" s="1" t="str">
        <f ca="1">IF(LEN('Hide formulas'!A797) = 4,_xlfn.CONCAT('Hide formulas'!A797,INDIRECT('Hide formulas'!B797),'Hide formulas'!C797,(INDIRECT('Hide formulas'!D797)),(INDIRECT('Hide formulas'!E797)),(INDIRECT('Hide formulas'!G797)),(INDIRECT('Hide formulas'!H797)),'Hide formulas'!J797,INDIRECT('Hide formulas'!L797),""),"")</f>
        <v/>
      </c>
    </row>
    <row r="798" spans="1:1">
      <c r="A798" s="1" t="str">
        <f ca="1">IF(LEN('Hide formulas'!A798) = 4,_xlfn.CONCAT('Hide formulas'!A798,INDIRECT('Hide formulas'!B798),'Hide formulas'!C798,(INDIRECT('Hide formulas'!D798)),(INDIRECT('Hide formulas'!E798)),(INDIRECT('Hide formulas'!G798)),(INDIRECT('Hide formulas'!H798)),'Hide formulas'!J798,INDIRECT('Hide formulas'!L798),""),"")</f>
        <v/>
      </c>
    </row>
    <row r="799" spans="1:1">
      <c r="A799" s="1" t="str">
        <f ca="1">IF(LEN('Hide formulas'!A799) = 4,_xlfn.CONCAT('Hide formulas'!A799,INDIRECT('Hide formulas'!B799),'Hide formulas'!C799,(INDIRECT('Hide formulas'!D799)),(INDIRECT('Hide formulas'!E799)),(INDIRECT('Hide formulas'!G799)),(INDIRECT('Hide formulas'!H799)),'Hide formulas'!J799,INDIRECT('Hide formulas'!L799),""),"")</f>
        <v/>
      </c>
    </row>
    <row r="800" spans="1:1">
      <c r="A800" s="1" t="str">
        <f ca="1">IF(LEN('Hide formulas'!A800) = 4,_xlfn.CONCAT('Hide formulas'!A800,INDIRECT('Hide formulas'!B800),'Hide formulas'!C800,(INDIRECT('Hide formulas'!D800)),(INDIRECT('Hide formulas'!E800)),(INDIRECT('Hide formulas'!G800)),(INDIRECT('Hide formulas'!H800)),'Hide formulas'!J800,INDIRECT('Hide formulas'!L800),""),"")</f>
        <v/>
      </c>
    </row>
    <row r="801" spans="1:1">
      <c r="A801" s="1" t="str">
        <f ca="1">IF(LEN('Hide formulas'!A801) = 4,_xlfn.CONCAT('Hide formulas'!A801,INDIRECT('Hide formulas'!B801),'Hide formulas'!C801,(INDIRECT('Hide formulas'!D801)),(INDIRECT('Hide formulas'!E801)),(INDIRECT('Hide formulas'!G801)),(INDIRECT('Hide formulas'!H801)),'Hide formulas'!J801,INDIRECT('Hide formulas'!L801),""),"")</f>
        <v/>
      </c>
    </row>
    <row r="802" spans="1:1">
      <c r="A802" s="1" t="str">
        <f ca="1">IF(LEN('Hide formulas'!A802) = 4,_xlfn.CONCAT('Hide formulas'!A802,INDIRECT('Hide formulas'!B802),'Hide formulas'!C802,(INDIRECT('Hide formulas'!D802)),(INDIRECT('Hide formulas'!E802)),(INDIRECT('Hide formulas'!G802)),(INDIRECT('Hide formulas'!H802)),'Hide formulas'!J802,INDIRECT('Hide formulas'!L802),""),"")</f>
        <v/>
      </c>
    </row>
    <row r="803" spans="1:1">
      <c r="A803" s="1" t="str">
        <f ca="1">IF(LEN('Hide formulas'!A803) = 4,_xlfn.CONCAT('Hide formulas'!A803,INDIRECT('Hide formulas'!B803),'Hide formulas'!C803,(INDIRECT('Hide formulas'!D803)),(INDIRECT('Hide formulas'!E803)),(INDIRECT('Hide formulas'!G803)),(INDIRECT('Hide formulas'!H803)),'Hide formulas'!J803,INDIRECT('Hide formulas'!L803),""),"")</f>
        <v/>
      </c>
    </row>
    <row r="804" spans="1:1">
      <c r="A804" s="1" t="str">
        <f ca="1">IF(LEN('Hide formulas'!A804) = 4,_xlfn.CONCAT('Hide formulas'!A804,INDIRECT('Hide formulas'!B804),'Hide formulas'!C804,(INDIRECT('Hide formulas'!D804)),(INDIRECT('Hide formulas'!E804)),(INDIRECT('Hide formulas'!G804)),(INDIRECT('Hide formulas'!H804)),'Hide formulas'!J804,INDIRECT('Hide formulas'!L804),""),"")</f>
        <v/>
      </c>
    </row>
    <row r="805" spans="1:1">
      <c r="A805" s="1" t="str">
        <f ca="1">IF(LEN('Hide formulas'!A805) = 4,_xlfn.CONCAT('Hide formulas'!A805,INDIRECT('Hide formulas'!B805),'Hide formulas'!C805,(INDIRECT('Hide formulas'!D805)),(INDIRECT('Hide formulas'!E805)),(INDIRECT('Hide formulas'!G805)),(INDIRECT('Hide formulas'!H805)),'Hide formulas'!J805,INDIRECT('Hide formulas'!L805),""),"")</f>
        <v/>
      </c>
    </row>
    <row r="806" spans="1:1">
      <c r="A806" s="1" t="str">
        <f ca="1">IF(LEN('Hide formulas'!A806) = 4,_xlfn.CONCAT('Hide formulas'!A806,INDIRECT('Hide formulas'!B806),'Hide formulas'!C806,(INDIRECT('Hide formulas'!D806)),(INDIRECT('Hide formulas'!E806)),(INDIRECT('Hide formulas'!G806)),(INDIRECT('Hide formulas'!H806)),'Hide formulas'!J806,INDIRECT('Hide formulas'!L806),""),"")</f>
        <v/>
      </c>
    </row>
    <row r="807" spans="1:1">
      <c r="A807" s="1" t="str">
        <f ca="1">IF(LEN('Hide formulas'!A807) = 4,_xlfn.CONCAT('Hide formulas'!A807,INDIRECT('Hide formulas'!B807),'Hide formulas'!C807,(INDIRECT('Hide formulas'!D807)),(INDIRECT('Hide formulas'!E807)),(INDIRECT('Hide formulas'!G807)),(INDIRECT('Hide formulas'!H807)),'Hide formulas'!J807,INDIRECT('Hide formulas'!L807),""),"")</f>
        <v/>
      </c>
    </row>
    <row r="808" spans="1:1">
      <c r="A808" s="1" t="str">
        <f ca="1">IF(LEN('Hide formulas'!A808) = 4,_xlfn.CONCAT('Hide formulas'!A808,INDIRECT('Hide formulas'!B808),'Hide formulas'!C808,(INDIRECT('Hide formulas'!D808)),(INDIRECT('Hide formulas'!E808)),(INDIRECT('Hide formulas'!G808)),(INDIRECT('Hide formulas'!H808)),'Hide formulas'!J808,INDIRECT('Hide formulas'!L808),""),"")</f>
        <v/>
      </c>
    </row>
    <row r="809" spans="1:1">
      <c r="A809" s="1" t="str">
        <f ca="1">IF(LEN('Hide formulas'!A809) = 4,_xlfn.CONCAT('Hide formulas'!A809,INDIRECT('Hide formulas'!B809),'Hide formulas'!C809,(INDIRECT('Hide formulas'!D809)),(INDIRECT('Hide formulas'!E809)),(INDIRECT('Hide formulas'!G809)),(INDIRECT('Hide formulas'!H809)),'Hide formulas'!J809,INDIRECT('Hide formulas'!L809),""),"")</f>
        <v/>
      </c>
    </row>
    <row r="810" spans="1:1">
      <c r="A810" s="1" t="str">
        <f ca="1">IF(LEN('Hide formulas'!A810) = 4,_xlfn.CONCAT('Hide formulas'!A810,INDIRECT('Hide formulas'!B810),'Hide formulas'!C810,(INDIRECT('Hide formulas'!D810)),(INDIRECT('Hide formulas'!E810)),(INDIRECT('Hide formulas'!G810)),(INDIRECT('Hide formulas'!H810)),'Hide formulas'!J810,INDIRECT('Hide formulas'!L810),""),"")</f>
        <v/>
      </c>
    </row>
    <row r="811" spans="1:1">
      <c r="A811" s="1" t="str">
        <f ca="1">IF(LEN('Hide formulas'!A811) = 4,_xlfn.CONCAT('Hide formulas'!A811,INDIRECT('Hide formulas'!B811),'Hide formulas'!C811,(INDIRECT('Hide formulas'!D811)),(INDIRECT('Hide formulas'!E811)),(INDIRECT('Hide formulas'!G811)),(INDIRECT('Hide formulas'!H811)),'Hide formulas'!J811,INDIRECT('Hide formulas'!L811),""),"")</f>
        <v/>
      </c>
    </row>
    <row r="812" spans="1:1">
      <c r="A812" s="1" t="str">
        <f ca="1">IF(LEN('Hide formulas'!A812) = 4,_xlfn.CONCAT('Hide formulas'!A812,INDIRECT('Hide formulas'!B812),'Hide formulas'!C812,(INDIRECT('Hide formulas'!D812)),(INDIRECT('Hide formulas'!E812)),(INDIRECT('Hide formulas'!G812)),(INDIRECT('Hide formulas'!H812)),'Hide formulas'!J812,INDIRECT('Hide formulas'!L812),""),"")</f>
        <v/>
      </c>
    </row>
    <row r="813" spans="1:1">
      <c r="A813" s="1" t="str">
        <f ca="1">IF(LEN('Hide formulas'!A813) = 4,_xlfn.CONCAT('Hide formulas'!A813,INDIRECT('Hide formulas'!B813),'Hide formulas'!C813,(INDIRECT('Hide formulas'!D813)),(INDIRECT('Hide formulas'!E813)),(INDIRECT('Hide formulas'!G813)),(INDIRECT('Hide formulas'!H813)),'Hide formulas'!J813,INDIRECT('Hide formulas'!L813),""),"")</f>
        <v/>
      </c>
    </row>
    <row r="814" spans="1:1">
      <c r="A814" s="1" t="str">
        <f ca="1">IF(LEN('Hide formulas'!A814) = 4,_xlfn.CONCAT('Hide formulas'!A814,INDIRECT('Hide formulas'!B814),'Hide formulas'!C814,(INDIRECT('Hide formulas'!D814)),(INDIRECT('Hide formulas'!E814)),(INDIRECT('Hide formulas'!G814)),(INDIRECT('Hide formulas'!H814)),'Hide formulas'!J814,INDIRECT('Hide formulas'!L814),""),"")</f>
        <v/>
      </c>
    </row>
    <row r="815" spans="1:1">
      <c r="A815" s="1" t="str">
        <f ca="1">IF(LEN('Hide formulas'!A815) = 4,_xlfn.CONCAT('Hide formulas'!A815,INDIRECT('Hide formulas'!B815),'Hide formulas'!C815,(INDIRECT('Hide formulas'!D815)),(INDIRECT('Hide formulas'!E815)),(INDIRECT('Hide formulas'!G815)),(INDIRECT('Hide formulas'!H815)),'Hide formulas'!J815,INDIRECT('Hide formulas'!L815),""),"")</f>
        <v/>
      </c>
    </row>
    <row r="816" spans="1:1">
      <c r="A816" s="1" t="str">
        <f ca="1">IF(LEN('Hide formulas'!A816) = 4,_xlfn.CONCAT('Hide formulas'!A816,INDIRECT('Hide formulas'!B816),'Hide formulas'!C816,(INDIRECT('Hide formulas'!D816)),(INDIRECT('Hide formulas'!E816)),(INDIRECT('Hide formulas'!G816)),(INDIRECT('Hide formulas'!H816)),'Hide formulas'!J816,INDIRECT('Hide formulas'!L816),""),"")</f>
        <v/>
      </c>
    </row>
    <row r="817" spans="1:1">
      <c r="A817" s="1" t="str">
        <f ca="1">IF(LEN('Hide formulas'!A817) = 4,_xlfn.CONCAT('Hide formulas'!A817,INDIRECT('Hide formulas'!B817),'Hide formulas'!C817,(INDIRECT('Hide formulas'!D817)),(INDIRECT('Hide formulas'!E817)),(INDIRECT('Hide formulas'!G817)),(INDIRECT('Hide formulas'!H817)),'Hide formulas'!J817,INDIRECT('Hide formulas'!L817),""),"")</f>
        <v/>
      </c>
    </row>
    <row r="818" spans="1:1">
      <c r="A818" s="1" t="str">
        <f ca="1">IF(LEN('Hide formulas'!A818) = 4,_xlfn.CONCAT('Hide formulas'!A818,INDIRECT('Hide formulas'!B818),'Hide formulas'!C818,(INDIRECT('Hide formulas'!D818)),(INDIRECT('Hide formulas'!E818)),(INDIRECT('Hide formulas'!G818)),(INDIRECT('Hide formulas'!H818)),'Hide formulas'!J818,INDIRECT('Hide formulas'!L818),""),"")</f>
        <v/>
      </c>
    </row>
    <row r="819" spans="1:1">
      <c r="A819" s="1" t="str">
        <f ca="1">IF(LEN('Hide formulas'!A819) = 4,_xlfn.CONCAT('Hide formulas'!A819,INDIRECT('Hide formulas'!B819),'Hide formulas'!C819,(INDIRECT('Hide formulas'!D819)),(INDIRECT('Hide formulas'!E819)),(INDIRECT('Hide formulas'!G819)),(INDIRECT('Hide formulas'!H819)),'Hide formulas'!J819,INDIRECT('Hide formulas'!L819),""),"")</f>
        <v/>
      </c>
    </row>
    <row r="820" spans="1:1">
      <c r="A820" s="1" t="str">
        <f ca="1">IF(LEN('Hide formulas'!A820) = 4,_xlfn.CONCAT('Hide formulas'!A820,INDIRECT('Hide formulas'!B820),'Hide formulas'!C820,(INDIRECT('Hide formulas'!D820)),(INDIRECT('Hide formulas'!E820)),(INDIRECT('Hide formulas'!G820)),(INDIRECT('Hide formulas'!H820)),'Hide formulas'!J820,INDIRECT('Hide formulas'!L820),""),"")</f>
        <v/>
      </c>
    </row>
    <row r="821" spans="1:1">
      <c r="A821" s="1" t="str">
        <f ca="1">IF(LEN('Hide formulas'!A821) = 4,_xlfn.CONCAT('Hide formulas'!A821,INDIRECT('Hide formulas'!B821),'Hide formulas'!C821,(INDIRECT('Hide formulas'!D821)),(INDIRECT('Hide formulas'!E821)),(INDIRECT('Hide formulas'!G821)),(INDIRECT('Hide formulas'!H821)),'Hide formulas'!J821,INDIRECT('Hide formulas'!L821),""),"")</f>
        <v/>
      </c>
    </row>
    <row r="822" spans="1:1">
      <c r="A822" s="1" t="str">
        <f ca="1">IF(LEN('Hide formulas'!A822) = 4,_xlfn.CONCAT('Hide formulas'!A822,INDIRECT('Hide formulas'!B822),'Hide formulas'!C822,(INDIRECT('Hide formulas'!D822)),(INDIRECT('Hide formulas'!E822)),(INDIRECT('Hide formulas'!G822)),(INDIRECT('Hide formulas'!H822)),'Hide formulas'!J822,INDIRECT('Hide formulas'!L822),""),"")</f>
        <v/>
      </c>
    </row>
    <row r="823" spans="1:1">
      <c r="A823" s="1" t="str">
        <f ca="1">IF(LEN('Hide formulas'!A823) = 4,_xlfn.CONCAT('Hide formulas'!A823,INDIRECT('Hide formulas'!B823),'Hide formulas'!C823,(INDIRECT('Hide formulas'!D823)),(INDIRECT('Hide formulas'!E823)),(INDIRECT('Hide formulas'!G823)),(INDIRECT('Hide formulas'!H823)),'Hide formulas'!J823,INDIRECT('Hide formulas'!L823),""),"")</f>
        <v/>
      </c>
    </row>
    <row r="824" spans="1:1">
      <c r="A824" s="1" t="str">
        <f ca="1">IF(LEN('Hide formulas'!A824) = 4,_xlfn.CONCAT('Hide formulas'!A824,INDIRECT('Hide formulas'!B824),'Hide formulas'!C824,(INDIRECT('Hide formulas'!D824)),(INDIRECT('Hide formulas'!E824)),(INDIRECT('Hide formulas'!G824)),(INDIRECT('Hide formulas'!H824)),'Hide formulas'!J824,INDIRECT('Hide formulas'!L824),""),"")</f>
        <v/>
      </c>
    </row>
    <row r="825" spans="1:1">
      <c r="A825" s="1" t="str">
        <f ca="1">IF(LEN('Hide formulas'!A825) = 4,_xlfn.CONCAT('Hide formulas'!A825,INDIRECT('Hide formulas'!B825),'Hide formulas'!C825,(INDIRECT('Hide formulas'!D825)),(INDIRECT('Hide formulas'!E825)),(INDIRECT('Hide formulas'!G825)),(INDIRECT('Hide formulas'!H825)),'Hide formulas'!J825,INDIRECT('Hide formulas'!L825),""),"")</f>
        <v/>
      </c>
    </row>
    <row r="826" spans="1:1">
      <c r="A826" s="1" t="str">
        <f ca="1">IF(LEN('Hide formulas'!A826) = 4,_xlfn.CONCAT('Hide formulas'!A826,INDIRECT('Hide formulas'!B826),'Hide formulas'!C826,(INDIRECT('Hide formulas'!D826)),(INDIRECT('Hide formulas'!E826)),(INDIRECT('Hide formulas'!G826)),(INDIRECT('Hide formulas'!H826)),'Hide formulas'!J826,INDIRECT('Hide formulas'!L826),""),"")</f>
        <v/>
      </c>
    </row>
    <row r="827" spans="1:1">
      <c r="A827" s="1" t="str">
        <f ca="1">IF(LEN('Hide formulas'!A827) = 4,_xlfn.CONCAT('Hide formulas'!A827,INDIRECT('Hide formulas'!B827),'Hide formulas'!C827,(INDIRECT('Hide formulas'!D827)),(INDIRECT('Hide formulas'!E827)),(INDIRECT('Hide formulas'!G827)),(INDIRECT('Hide formulas'!H827)),'Hide formulas'!J827,INDIRECT('Hide formulas'!L827),""),"")</f>
        <v/>
      </c>
    </row>
    <row r="828" spans="1:1">
      <c r="A828" s="1" t="str">
        <f ca="1">IF(LEN('Hide formulas'!A828) = 4,_xlfn.CONCAT('Hide formulas'!A828,INDIRECT('Hide formulas'!B828),'Hide formulas'!C828,(INDIRECT('Hide formulas'!D828)),(INDIRECT('Hide formulas'!E828)),(INDIRECT('Hide formulas'!G828)),(INDIRECT('Hide formulas'!H828)),'Hide formulas'!J828,INDIRECT('Hide formulas'!L828),""),"")</f>
        <v/>
      </c>
    </row>
    <row r="829" spans="1:1">
      <c r="A829" s="1" t="str">
        <f ca="1">IF(LEN('Hide formulas'!A829) = 4,_xlfn.CONCAT('Hide formulas'!A829,INDIRECT('Hide formulas'!B829),'Hide formulas'!C829,(INDIRECT('Hide formulas'!D829)),(INDIRECT('Hide formulas'!E829)),(INDIRECT('Hide formulas'!G829)),(INDIRECT('Hide formulas'!H829)),'Hide formulas'!J829,INDIRECT('Hide formulas'!L829),""),"")</f>
        <v/>
      </c>
    </row>
    <row r="830" spans="1:1">
      <c r="A830" s="1" t="str">
        <f ca="1">IF(LEN('Hide formulas'!A830) = 4,_xlfn.CONCAT('Hide formulas'!A830,INDIRECT('Hide formulas'!B830),'Hide formulas'!C830,(INDIRECT('Hide formulas'!D830)),(INDIRECT('Hide formulas'!E830)),(INDIRECT('Hide formulas'!G830)),(INDIRECT('Hide formulas'!H830)),'Hide formulas'!J830,INDIRECT('Hide formulas'!L830),""),"")</f>
        <v/>
      </c>
    </row>
    <row r="831" spans="1:1">
      <c r="A831" s="1" t="str">
        <f ca="1">IF(LEN('Hide formulas'!A831) = 4,_xlfn.CONCAT('Hide formulas'!A831,INDIRECT('Hide formulas'!B831),'Hide formulas'!C831,(INDIRECT('Hide formulas'!D831)),(INDIRECT('Hide formulas'!E831)),(INDIRECT('Hide formulas'!G831)),(INDIRECT('Hide formulas'!H831)),'Hide formulas'!J831,INDIRECT('Hide formulas'!L831),""),"")</f>
        <v/>
      </c>
    </row>
    <row r="832" spans="1:1">
      <c r="A832" s="1" t="str">
        <f ca="1">IF(LEN('Hide formulas'!A832) = 4,_xlfn.CONCAT('Hide formulas'!A832,INDIRECT('Hide formulas'!B832),'Hide formulas'!C832,(INDIRECT('Hide formulas'!D832)),(INDIRECT('Hide formulas'!E832)),(INDIRECT('Hide formulas'!G832)),(INDIRECT('Hide formulas'!H832)),'Hide formulas'!J832,INDIRECT('Hide formulas'!L832),""),"")</f>
        <v/>
      </c>
    </row>
    <row r="833" spans="1:1">
      <c r="A833" s="1" t="str">
        <f ca="1">IF(LEN('Hide formulas'!A833) = 4,_xlfn.CONCAT('Hide formulas'!A833,INDIRECT('Hide formulas'!B833),'Hide formulas'!C833,(INDIRECT('Hide formulas'!D833)),(INDIRECT('Hide formulas'!E833)),(INDIRECT('Hide formulas'!G833)),(INDIRECT('Hide formulas'!H833)),'Hide formulas'!J833,INDIRECT('Hide formulas'!L833),""),"")</f>
        <v/>
      </c>
    </row>
    <row r="834" spans="1:1">
      <c r="A834" s="1" t="str">
        <f ca="1">IF(LEN('Hide formulas'!A834) = 4,_xlfn.CONCAT('Hide formulas'!A834,INDIRECT('Hide formulas'!B834),'Hide formulas'!C834,(INDIRECT('Hide formulas'!D834)),(INDIRECT('Hide formulas'!E834)),(INDIRECT('Hide formulas'!G834)),(INDIRECT('Hide formulas'!H834)),'Hide formulas'!J834,INDIRECT('Hide formulas'!L834),""),"")</f>
        <v/>
      </c>
    </row>
    <row r="835" spans="1:1">
      <c r="A835" s="1" t="str">
        <f ca="1">IF(LEN('Hide formulas'!A835) = 4,_xlfn.CONCAT('Hide formulas'!A835,INDIRECT('Hide formulas'!B835),'Hide formulas'!C835,(INDIRECT('Hide formulas'!D835)),(INDIRECT('Hide formulas'!E835)),(INDIRECT('Hide formulas'!G835)),(INDIRECT('Hide formulas'!H835)),'Hide formulas'!J835,INDIRECT('Hide formulas'!L835),""),"")</f>
        <v/>
      </c>
    </row>
    <row r="836" spans="1:1">
      <c r="A836" s="1" t="str">
        <f ca="1">IF(LEN('Hide formulas'!A836) = 4,_xlfn.CONCAT('Hide formulas'!A836,INDIRECT('Hide formulas'!B836),'Hide formulas'!C836,(INDIRECT('Hide formulas'!D836)),(INDIRECT('Hide formulas'!E836)),(INDIRECT('Hide formulas'!G836)),(INDIRECT('Hide formulas'!H836)),'Hide formulas'!J836,INDIRECT('Hide formulas'!L836),""),"")</f>
        <v/>
      </c>
    </row>
    <row r="837" spans="1:1">
      <c r="A837" s="1" t="str">
        <f ca="1">IF(LEN('Hide formulas'!A837) = 4,_xlfn.CONCAT('Hide formulas'!A837,INDIRECT('Hide formulas'!B837),'Hide formulas'!C837,(INDIRECT('Hide formulas'!D837)),(INDIRECT('Hide formulas'!E837)),(INDIRECT('Hide formulas'!G837)),(INDIRECT('Hide formulas'!H837)),'Hide formulas'!J837,INDIRECT('Hide formulas'!L837),""),"")</f>
        <v/>
      </c>
    </row>
    <row r="838" spans="1:1">
      <c r="A838" s="1" t="str">
        <f ca="1">IF(LEN('Hide formulas'!A838) = 4,_xlfn.CONCAT('Hide formulas'!A838,INDIRECT('Hide formulas'!B838),'Hide formulas'!C838,(INDIRECT('Hide formulas'!D838)),(INDIRECT('Hide formulas'!E838)),(INDIRECT('Hide formulas'!G838)),(INDIRECT('Hide formulas'!H838)),'Hide formulas'!J838,INDIRECT('Hide formulas'!L838),""),"")</f>
        <v/>
      </c>
    </row>
    <row r="839" spans="1:1">
      <c r="A839" s="1" t="str">
        <f ca="1">IF(LEN('Hide formulas'!A839) = 4,_xlfn.CONCAT('Hide formulas'!A839,INDIRECT('Hide formulas'!B839),'Hide formulas'!C839,(INDIRECT('Hide formulas'!D839)),(INDIRECT('Hide formulas'!E839)),(INDIRECT('Hide formulas'!G839)),(INDIRECT('Hide formulas'!H839)),'Hide formulas'!J839,INDIRECT('Hide formulas'!L839),""),"")</f>
        <v/>
      </c>
    </row>
    <row r="840" spans="1:1">
      <c r="A840" s="1" t="str">
        <f ca="1">IF(LEN('Hide formulas'!A840) = 4,_xlfn.CONCAT('Hide formulas'!A840,INDIRECT('Hide formulas'!B840),'Hide formulas'!C840,(INDIRECT('Hide formulas'!D840)),(INDIRECT('Hide formulas'!E840)),(INDIRECT('Hide formulas'!G840)),(INDIRECT('Hide formulas'!H840)),'Hide formulas'!J840,INDIRECT('Hide formulas'!L840),""),"")</f>
        <v/>
      </c>
    </row>
    <row r="841" spans="1:1">
      <c r="A841" s="1" t="str">
        <f ca="1">IF(LEN('Hide formulas'!A841) = 4,_xlfn.CONCAT('Hide formulas'!A841,INDIRECT('Hide formulas'!B841),'Hide formulas'!C841,(INDIRECT('Hide formulas'!D841)),(INDIRECT('Hide formulas'!E841)),(INDIRECT('Hide formulas'!G841)),(INDIRECT('Hide formulas'!H841)),'Hide formulas'!J841,INDIRECT('Hide formulas'!L841),""),"")</f>
        <v/>
      </c>
    </row>
    <row r="842" spans="1:1">
      <c r="A842" s="1" t="str">
        <f ca="1">IF(LEN('Hide formulas'!A842) = 4,_xlfn.CONCAT('Hide formulas'!A842,INDIRECT('Hide formulas'!B842),'Hide formulas'!C842,(INDIRECT('Hide formulas'!D842)),(INDIRECT('Hide formulas'!E842)),(INDIRECT('Hide formulas'!G842)),(INDIRECT('Hide formulas'!H842)),'Hide formulas'!J842,INDIRECT('Hide formulas'!L842),""),"")</f>
        <v/>
      </c>
    </row>
    <row r="843" spans="1:1">
      <c r="A843" s="1" t="str">
        <f ca="1">IF(LEN('Hide formulas'!A843) = 4,_xlfn.CONCAT('Hide formulas'!A843,INDIRECT('Hide formulas'!B843),'Hide formulas'!C843,(INDIRECT('Hide formulas'!D843)),(INDIRECT('Hide formulas'!E843)),(INDIRECT('Hide formulas'!G843)),(INDIRECT('Hide formulas'!H843)),'Hide formulas'!J843,INDIRECT('Hide formulas'!L843),""),"")</f>
        <v/>
      </c>
    </row>
    <row r="844" spans="1:1">
      <c r="A844" s="1" t="str">
        <f ca="1">IF(LEN('Hide formulas'!A844) = 4,_xlfn.CONCAT('Hide formulas'!A844,INDIRECT('Hide formulas'!B844),'Hide formulas'!C844,(INDIRECT('Hide formulas'!D844)),(INDIRECT('Hide formulas'!E844)),(INDIRECT('Hide formulas'!G844)),(INDIRECT('Hide formulas'!H844)),'Hide formulas'!J844,INDIRECT('Hide formulas'!L844),""),"")</f>
        <v/>
      </c>
    </row>
    <row r="845" spans="1:1">
      <c r="A845" s="1" t="str">
        <f ca="1">IF(LEN('Hide formulas'!A845) = 4,_xlfn.CONCAT('Hide formulas'!A845,INDIRECT('Hide formulas'!B845),'Hide formulas'!C845,(INDIRECT('Hide formulas'!D845)),(INDIRECT('Hide formulas'!E845)),(INDIRECT('Hide formulas'!G845)),(INDIRECT('Hide formulas'!H845)),'Hide formulas'!J845,INDIRECT('Hide formulas'!L845),""),"")</f>
        <v/>
      </c>
    </row>
    <row r="846" spans="1:1">
      <c r="A846" s="1" t="str">
        <f ca="1">IF(LEN('Hide formulas'!A846) = 4,_xlfn.CONCAT('Hide formulas'!A846,INDIRECT('Hide formulas'!B846),'Hide formulas'!C846,(INDIRECT('Hide formulas'!D846)),(INDIRECT('Hide formulas'!E846)),(INDIRECT('Hide formulas'!G846)),(INDIRECT('Hide formulas'!H846)),'Hide formulas'!J846,INDIRECT('Hide formulas'!L846),""),"")</f>
        <v/>
      </c>
    </row>
    <row r="847" spans="1:1">
      <c r="A847" s="1" t="str">
        <f ca="1">IF(LEN('Hide formulas'!A847) = 4,_xlfn.CONCAT('Hide formulas'!A847,INDIRECT('Hide formulas'!B847),'Hide formulas'!C847,(INDIRECT('Hide formulas'!D847)),(INDIRECT('Hide formulas'!E847)),(INDIRECT('Hide formulas'!G847)),(INDIRECT('Hide formulas'!H847)),'Hide formulas'!J847,INDIRECT('Hide formulas'!L847),""),"")</f>
        <v/>
      </c>
    </row>
    <row r="848" spans="1:1">
      <c r="A848" s="1" t="str">
        <f ca="1">IF(LEN('Hide formulas'!A848) = 4,_xlfn.CONCAT('Hide formulas'!A848,INDIRECT('Hide formulas'!B848),'Hide formulas'!C848,(INDIRECT('Hide formulas'!D848)),(INDIRECT('Hide formulas'!E848)),(INDIRECT('Hide formulas'!G848)),(INDIRECT('Hide formulas'!H848)),'Hide formulas'!J848,INDIRECT('Hide formulas'!L848),""),"")</f>
        <v/>
      </c>
    </row>
    <row r="849" spans="1:1">
      <c r="A849" s="1" t="str">
        <f ca="1">IF(LEN('Hide formulas'!A849) = 4,_xlfn.CONCAT('Hide formulas'!A849,INDIRECT('Hide formulas'!B849),'Hide formulas'!C849,(INDIRECT('Hide formulas'!D849)),(INDIRECT('Hide formulas'!E849)),(INDIRECT('Hide formulas'!G849)),(INDIRECT('Hide formulas'!H849)),'Hide formulas'!J849,INDIRECT('Hide formulas'!L849),""),"")</f>
        <v/>
      </c>
    </row>
    <row r="850" spans="1:1">
      <c r="A850" s="1" t="str">
        <f ca="1">IF(LEN('Hide formulas'!A850) = 4,_xlfn.CONCAT('Hide formulas'!A850,INDIRECT('Hide formulas'!B850),'Hide formulas'!C850,(INDIRECT('Hide formulas'!D850)),(INDIRECT('Hide formulas'!E850)),(INDIRECT('Hide formulas'!G850)),(INDIRECT('Hide formulas'!H850)),'Hide formulas'!J850,INDIRECT('Hide formulas'!L850),""),"")</f>
        <v/>
      </c>
    </row>
    <row r="851" spans="1:1">
      <c r="A851" s="1" t="str">
        <f ca="1">IF(LEN('Hide formulas'!A851) = 4,_xlfn.CONCAT('Hide formulas'!A851,INDIRECT('Hide formulas'!B851),'Hide formulas'!C851,(INDIRECT('Hide formulas'!D851)),(INDIRECT('Hide formulas'!E851)),(INDIRECT('Hide formulas'!G851)),(INDIRECT('Hide formulas'!H851)),'Hide formulas'!J851,INDIRECT('Hide formulas'!L851),""),"")</f>
        <v/>
      </c>
    </row>
    <row r="852" spans="1:1">
      <c r="A852" s="1" t="str">
        <f ca="1">IF(LEN('Hide formulas'!A852) = 4,_xlfn.CONCAT('Hide formulas'!A852,INDIRECT('Hide formulas'!B852),'Hide formulas'!C852,(INDIRECT('Hide formulas'!D852)),(INDIRECT('Hide formulas'!E852)),(INDIRECT('Hide formulas'!G852)),(INDIRECT('Hide formulas'!H852)),'Hide formulas'!J852,INDIRECT('Hide formulas'!L852),""),"")</f>
        <v/>
      </c>
    </row>
    <row r="853" spans="1:1">
      <c r="A853" s="1" t="str">
        <f ca="1">IF(LEN('Hide formulas'!A853) = 4,_xlfn.CONCAT('Hide formulas'!A853,INDIRECT('Hide formulas'!B853),'Hide formulas'!C853,(INDIRECT('Hide formulas'!D853)),(INDIRECT('Hide formulas'!E853)),(INDIRECT('Hide formulas'!G853)),(INDIRECT('Hide formulas'!H853)),'Hide formulas'!J853,INDIRECT('Hide formulas'!L853),""),"")</f>
        <v/>
      </c>
    </row>
    <row r="854" spans="1:1">
      <c r="A854" s="1" t="str">
        <f ca="1">IF(LEN('Hide formulas'!A854) = 4,_xlfn.CONCAT('Hide formulas'!A854,INDIRECT('Hide formulas'!B854),'Hide formulas'!C854,(INDIRECT('Hide formulas'!D854)),(INDIRECT('Hide formulas'!E854)),(INDIRECT('Hide formulas'!G854)),(INDIRECT('Hide formulas'!H854)),'Hide formulas'!J854,INDIRECT('Hide formulas'!L854),""),"")</f>
        <v/>
      </c>
    </row>
    <row r="855" spans="1:1">
      <c r="A855" s="1" t="str">
        <f ca="1">IF(LEN('Hide formulas'!A855) = 4,_xlfn.CONCAT('Hide formulas'!A855,INDIRECT('Hide formulas'!B855),'Hide formulas'!C855,(INDIRECT('Hide formulas'!D855)),(INDIRECT('Hide formulas'!E855)),(INDIRECT('Hide formulas'!G855)),(INDIRECT('Hide formulas'!H855)),'Hide formulas'!J855,INDIRECT('Hide formulas'!L855),""),"")</f>
        <v/>
      </c>
    </row>
    <row r="856" spans="1:1">
      <c r="A856" s="1" t="str">
        <f ca="1">IF(LEN('Hide formulas'!A856) = 4,_xlfn.CONCAT('Hide formulas'!A856,INDIRECT('Hide formulas'!B856),'Hide formulas'!C856,(INDIRECT('Hide formulas'!D856)),(INDIRECT('Hide formulas'!E856)),(INDIRECT('Hide formulas'!G856)),(INDIRECT('Hide formulas'!H856)),'Hide formulas'!J856,INDIRECT('Hide formulas'!L856),""),"")</f>
        <v/>
      </c>
    </row>
    <row r="857" spans="1:1">
      <c r="A857" s="1" t="str">
        <f ca="1">IF(LEN('Hide formulas'!A857) = 4,_xlfn.CONCAT('Hide formulas'!A857,INDIRECT('Hide formulas'!B857),'Hide formulas'!C857,(INDIRECT('Hide formulas'!D857)),(INDIRECT('Hide formulas'!E857)),(INDIRECT('Hide formulas'!G857)),(INDIRECT('Hide formulas'!H857)),'Hide formulas'!J857,INDIRECT('Hide formulas'!L857),""),"")</f>
        <v/>
      </c>
    </row>
    <row r="858" spans="1:1">
      <c r="A858" s="1" t="str">
        <f ca="1">IF(LEN('Hide formulas'!A858) = 4,_xlfn.CONCAT('Hide formulas'!A858,INDIRECT('Hide formulas'!B858),'Hide formulas'!C858,(INDIRECT('Hide formulas'!D858)),(INDIRECT('Hide formulas'!E858)),(INDIRECT('Hide formulas'!G858)),(INDIRECT('Hide formulas'!H858)),'Hide formulas'!J858,INDIRECT('Hide formulas'!L858),""),"")</f>
        <v/>
      </c>
    </row>
    <row r="859" spans="1:1">
      <c r="A859" s="1" t="str">
        <f ca="1">IF(LEN('Hide formulas'!A859) = 4,_xlfn.CONCAT('Hide formulas'!A859,INDIRECT('Hide formulas'!B859),'Hide formulas'!C859,(INDIRECT('Hide formulas'!D859)),(INDIRECT('Hide formulas'!E859)),(INDIRECT('Hide formulas'!G859)),(INDIRECT('Hide formulas'!H859)),'Hide formulas'!J859,INDIRECT('Hide formulas'!L859),""),"")</f>
        <v/>
      </c>
    </row>
    <row r="860" spans="1:1">
      <c r="A860" s="1" t="str">
        <f ca="1">IF(LEN('Hide formulas'!A860) = 4,_xlfn.CONCAT('Hide formulas'!A860,INDIRECT('Hide formulas'!B860),'Hide formulas'!C860,(INDIRECT('Hide formulas'!D860)),(INDIRECT('Hide formulas'!E860)),(INDIRECT('Hide formulas'!G860)),(INDIRECT('Hide formulas'!H860)),'Hide formulas'!J860,INDIRECT('Hide formulas'!L860),""),"")</f>
        <v/>
      </c>
    </row>
    <row r="861" spans="1:1">
      <c r="A861" s="1" t="str">
        <f ca="1">IF(LEN('Hide formulas'!A861) = 4,_xlfn.CONCAT('Hide formulas'!A861,INDIRECT('Hide formulas'!B861),'Hide formulas'!C861,(INDIRECT('Hide formulas'!D861)),(INDIRECT('Hide formulas'!E861)),(INDIRECT('Hide formulas'!G861)),(INDIRECT('Hide formulas'!H861)),'Hide formulas'!J861,INDIRECT('Hide formulas'!L861),""),"")</f>
        <v/>
      </c>
    </row>
    <row r="862" spans="1:1">
      <c r="A862" s="1" t="str">
        <f ca="1">IF(LEN('Hide formulas'!A862) = 4,_xlfn.CONCAT('Hide formulas'!A862,INDIRECT('Hide formulas'!B862),'Hide formulas'!C862,(INDIRECT('Hide formulas'!D862)),(INDIRECT('Hide formulas'!E862)),(INDIRECT('Hide formulas'!G862)),(INDIRECT('Hide formulas'!H862)),'Hide formulas'!J862,INDIRECT('Hide formulas'!L862),""),"")</f>
        <v/>
      </c>
    </row>
    <row r="863" spans="1:1">
      <c r="A863" s="1" t="str">
        <f ca="1">IF(LEN('Hide formulas'!A863) = 4,_xlfn.CONCAT('Hide formulas'!A863,INDIRECT('Hide formulas'!B863),'Hide formulas'!C863,(INDIRECT('Hide formulas'!D863)),(INDIRECT('Hide formulas'!E863)),(INDIRECT('Hide formulas'!G863)),(INDIRECT('Hide formulas'!H863)),'Hide formulas'!J863,INDIRECT('Hide formulas'!L863),""),"")</f>
        <v/>
      </c>
    </row>
    <row r="864" spans="1:1">
      <c r="A864" s="1" t="str">
        <f ca="1">IF(LEN('Hide formulas'!A864) = 4,_xlfn.CONCAT('Hide formulas'!A864,INDIRECT('Hide formulas'!B864),'Hide formulas'!C864,(INDIRECT('Hide formulas'!D864)),(INDIRECT('Hide formulas'!E864)),(INDIRECT('Hide formulas'!G864)),(INDIRECT('Hide formulas'!H864)),'Hide formulas'!J864,INDIRECT('Hide formulas'!L864),""),"")</f>
        <v/>
      </c>
    </row>
    <row r="865" spans="1:1">
      <c r="A865" s="1" t="str">
        <f ca="1">IF(LEN('Hide formulas'!A865) = 4,_xlfn.CONCAT('Hide formulas'!A865,INDIRECT('Hide formulas'!B865),'Hide formulas'!C865,(INDIRECT('Hide formulas'!D865)),(INDIRECT('Hide formulas'!E865)),(INDIRECT('Hide formulas'!G865)),(INDIRECT('Hide formulas'!H865)),'Hide formulas'!J865,INDIRECT('Hide formulas'!L865),""),"")</f>
        <v/>
      </c>
    </row>
    <row r="866" spans="1:1">
      <c r="A866" s="1" t="str">
        <f ca="1">IF(LEN('Hide formulas'!A866) = 4,_xlfn.CONCAT('Hide formulas'!A866,INDIRECT('Hide formulas'!B866),'Hide formulas'!C866,(INDIRECT('Hide formulas'!D866)),(INDIRECT('Hide formulas'!E866)),(INDIRECT('Hide formulas'!G866)),(INDIRECT('Hide formulas'!H866)),'Hide formulas'!J866,INDIRECT('Hide formulas'!L866),""),"")</f>
        <v/>
      </c>
    </row>
    <row r="867" spans="1:1">
      <c r="A867" s="1" t="str">
        <f ca="1">IF(LEN('Hide formulas'!A867) = 4,_xlfn.CONCAT('Hide formulas'!A867,INDIRECT('Hide formulas'!B867),'Hide formulas'!C867,(INDIRECT('Hide formulas'!D867)),(INDIRECT('Hide formulas'!E867)),(INDIRECT('Hide formulas'!G867)),(INDIRECT('Hide formulas'!H867)),'Hide formulas'!J867,INDIRECT('Hide formulas'!L867),""),"")</f>
        <v/>
      </c>
    </row>
    <row r="868" spans="1:1">
      <c r="A868" s="1" t="str">
        <f ca="1">IF(LEN('Hide formulas'!A868) = 4,_xlfn.CONCAT('Hide formulas'!A868,INDIRECT('Hide formulas'!B868),'Hide formulas'!C868,(INDIRECT('Hide formulas'!D868)),(INDIRECT('Hide formulas'!E868)),(INDIRECT('Hide formulas'!G868)),(INDIRECT('Hide formulas'!H868)),'Hide formulas'!J868,INDIRECT('Hide formulas'!L868),""),"")</f>
        <v/>
      </c>
    </row>
    <row r="869" spans="1:1">
      <c r="A869" s="1" t="str">
        <f ca="1">IF(LEN('Hide formulas'!A869) = 4,_xlfn.CONCAT('Hide formulas'!A869,INDIRECT('Hide formulas'!B869),'Hide formulas'!C869,(INDIRECT('Hide formulas'!D869)),(INDIRECT('Hide formulas'!E869)),(INDIRECT('Hide formulas'!G869)),(INDIRECT('Hide formulas'!H869)),'Hide formulas'!J869,INDIRECT('Hide formulas'!L869),""),"")</f>
        <v/>
      </c>
    </row>
    <row r="870" spans="1:1">
      <c r="A870" s="1" t="str">
        <f ca="1">IF(LEN('Hide formulas'!A870) = 4,_xlfn.CONCAT('Hide formulas'!A870,INDIRECT('Hide formulas'!B870),'Hide formulas'!C870,(INDIRECT('Hide formulas'!D870)),(INDIRECT('Hide formulas'!E870)),(INDIRECT('Hide formulas'!G870)),(INDIRECT('Hide formulas'!H870)),'Hide formulas'!J870,INDIRECT('Hide formulas'!L870),""),"")</f>
        <v/>
      </c>
    </row>
    <row r="871" spans="1:1">
      <c r="A871" s="1" t="str">
        <f ca="1">IF(LEN('Hide formulas'!A871) = 4,_xlfn.CONCAT('Hide formulas'!A871,INDIRECT('Hide formulas'!B871),'Hide formulas'!C871,(INDIRECT('Hide formulas'!D871)),(INDIRECT('Hide formulas'!E871)),(INDIRECT('Hide formulas'!G871)),(INDIRECT('Hide formulas'!H871)),'Hide formulas'!J871,INDIRECT('Hide formulas'!L871),""),"")</f>
        <v/>
      </c>
    </row>
    <row r="872" spans="1:1">
      <c r="A872" s="1" t="str">
        <f ca="1">IF(LEN('Hide formulas'!A872) = 4,_xlfn.CONCAT('Hide formulas'!A872,INDIRECT('Hide formulas'!B872),'Hide formulas'!C872,(INDIRECT('Hide formulas'!D872)),(INDIRECT('Hide formulas'!E872)),(INDIRECT('Hide formulas'!G872)),(INDIRECT('Hide formulas'!H872)),'Hide formulas'!J872,INDIRECT('Hide formulas'!L872),""),"")</f>
        <v/>
      </c>
    </row>
    <row r="873" spans="1:1">
      <c r="A873" s="1" t="str">
        <f ca="1">IF(LEN('Hide formulas'!A873) = 4,_xlfn.CONCAT('Hide formulas'!A873,INDIRECT('Hide formulas'!B873),'Hide formulas'!C873,(INDIRECT('Hide formulas'!D873)),(INDIRECT('Hide formulas'!E873)),(INDIRECT('Hide formulas'!G873)),(INDIRECT('Hide formulas'!H873)),'Hide formulas'!J873,INDIRECT('Hide formulas'!L873),""),"")</f>
        <v/>
      </c>
    </row>
    <row r="874" spans="1:1">
      <c r="A874" s="1" t="str">
        <f ca="1">IF(LEN('Hide formulas'!A874) = 4,_xlfn.CONCAT('Hide formulas'!A874,INDIRECT('Hide formulas'!B874),'Hide formulas'!C874,(INDIRECT('Hide formulas'!D874)),(INDIRECT('Hide formulas'!E874)),(INDIRECT('Hide formulas'!G874)),(INDIRECT('Hide formulas'!H874)),'Hide formulas'!J874,INDIRECT('Hide formulas'!L874),""),"")</f>
        <v/>
      </c>
    </row>
    <row r="875" spans="1:1">
      <c r="A875" s="1" t="str">
        <f ca="1">IF(LEN('Hide formulas'!A875) = 4,_xlfn.CONCAT('Hide formulas'!A875,INDIRECT('Hide formulas'!B875),'Hide formulas'!C875,(INDIRECT('Hide formulas'!D875)),(INDIRECT('Hide formulas'!E875)),(INDIRECT('Hide formulas'!G875)),(INDIRECT('Hide formulas'!H875)),'Hide formulas'!J875,INDIRECT('Hide formulas'!L875),""),"")</f>
        <v/>
      </c>
    </row>
    <row r="876" spans="1:1">
      <c r="A876" s="1" t="str">
        <f ca="1">IF(LEN('Hide formulas'!A876) = 4,_xlfn.CONCAT('Hide formulas'!A876,INDIRECT('Hide formulas'!B876),'Hide formulas'!C876,(INDIRECT('Hide formulas'!D876)),(INDIRECT('Hide formulas'!E876)),(INDIRECT('Hide formulas'!G876)),(INDIRECT('Hide formulas'!H876)),'Hide formulas'!J876,INDIRECT('Hide formulas'!L876),""),"")</f>
        <v/>
      </c>
    </row>
    <row r="877" spans="1:1">
      <c r="A877" s="1" t="str">
        <f ca="1">IF(LEN('Hide formulas'!A877) = 4,_xlfn.CONCAT('Hide formulas'!A877,INDIRECT('Hide formulas'!B877),'Hide formulas'!C877,(INDIRECT('Hide formulas'!D877)),(INDIRECT('Hide formulas'!E877)),(INDIRECT('Hide formulas'!G877)),(INDIRECT('Hide formulas'!H877)),'Hide formulas'!J877,INDIRECT('Hide formulas'!L877),""),"")</f>
        <v/>
      </c>
    </row>
    <row r="878" spans="1:1">
      <c r="A878" s="1" t="str">
        <f ca="1">IF(LEN('Hide formulas'!A878) = 4,_xlfn.CONCAT('Hide formulas'!A878,INDIRECT('Hide formulas'!B878),'Hide formulas'!C878,(INDIRECT('Hide formulas'!D878)),(INDIRECT('Hide formulas'!E878)),(INDIRECT('Hide formulas'!G878)),(INDIRECT('Hide formulas'!H878)),'Hide formulas'!J878,INDIRECT('Hide formulas'!L878),""),"")</f>
        <v/>
      </c>
    </row>
    <row r="879" spans="1:1">
      <c r="A879" s="1" t="str">
        <f ca="1">IF(LEN('Hide formulas'!A879) = 4,_xlfn.CONCAT('Hide formulas'!A879,INDIRECT('Hide formulas'!B879),'Hide formulas'!C879,(INDIRECT('Hide formulas'!D879)),(INDIRECT('Hide formulas'!E879)),(INDIRECT('Hide formulas'!G879)),(INDIRECT('Hide formulas'!H879)),'Hide formulas'!J879,INDIRECT('Hide formulas'!L879),""),"")</f>
        <v/>
      </c>
    </row>
    <row r="880" spans="1:1">
      <c r="A880" s="1" t="str">
        <f ca="1">IF(LEN('Hide formulas'!A880) = 4,_xlfn.CONCAT('Hide formulas'!A880,INDIRECT('Hide formulas'!B880),'Hide formulas'!C880,(INDIRECT('Hide formulas'!D880)),(INDIRECT('Hide formulas'!E880)),(INDIRECT('Hide formulas'!G880)),(INDIRECT('Hide formulas'!H880)),'Hide formulas'!J880,INDIRECT('Hide formulas'!L880),""),"")</f>
        <v/>
      </c>
    </row>
    <row r="881" spans="1:1">
      <c r="A881" s="1" t="str">
        <f ca="1">IF(LEN('Hide formulas'!A881) = 4,_xlfn.CONCAT('Hide formulas'!A881,INDIRECT('Hide formulas'!B881),'Hide formulas'!C881,(INDIRECT('Hide formulas'!D881)),(INDIRECT('Hide formulas'!E881)),(INDIRECT('Hide formulas'!G881)),(INDIRECT('Hide formulas'!H881)),'Hide formulas'!J881,INDIRECT('Hide formulas'!L881),""),"")</f>
        <v/>
      </c>
    </row>
    <row r="882" spans="1:1">
      <c r="A882" s="1" t="str">
        <f ca="1">IF(LEN('Hide formulas'!A882) = 4,_xlfn.CONCAT('Hide formulas'!A882,INDIRECT('Hide formulas'!B882),'Hide formulas'!C882,(INDIRECT('Hide formulas'!D882)),(INDIRECT('Hide formulas'!E882)),(INDIRECT('Hide formulas'!G882)),(INDIRECT('Hide formulas'!H882)),'Hide formulas'!J882,INDIRECT('Hide formulas'!L882),""),"")</f>
        <v/>
      </c>
    </row>
    <row r="883" spans="1:1">
      <c r="A883" s="1" t="str">
        <f ca="1">IF(LEN('Hide formulas'!A883) = 4,_xlfn.CONCAT('Hide formulas'!A883,INDIRECT('Hide formulas'!B883),'Hide formulas'!C883,(INDIRECT('Hide formulas'!D883)),(INDIRECT('Hide formulas'!E883)),(INDIRECT('Hide formulas'!G883)),(INDIRECT('Hide formulas'!H883)),'Hide formulas'!J883,INDIRECT('Hide formulas'!L883),""),"")</f>
        <v/>
      </c>
    </row>
    <row r="884" spans="1:1">
      <c r="A884" s="1" t="str">
        <f ca="1">IF(LEN('Hide formulas'!A884) = 4,_xlfn.CONCAT('Hide formulas'!A884,INDIRECT('Hide formulas'!B884),'Hide formulas'!C884,(INDIRECT('Hide formulas'!D884)),(INDIRECT('Hide formulas'!E884)),(INDIRECT('Hide formulas'!G884)),(INDIRECT('Hide formulas'!H884)),'Hide formulas'!J884,INDIRECT('Hide formulas'!L884),""),"")</f>
        <v/>
      </c>
    </row>
    <row r="885" spans="1:1">
      <c r="A885" s="1" t="str">
        <f ca="1">IF(LEN('Hide formulas'!A885) = 4,_xlfn.CONCAT('Hide formulas'!A885,INDIRECT('Hide formulas'!B885),'Hide formulas'!C885,(INDIRECT('Hide formulas'!D885)),(INDIRECT('Hide formulas'!E885)),(INDIRECT('Hide formulas'!G885)),(INDIRECT('Hide formulas'!H885)),'Hide formulas'!J885,INDIRECT('Hide formulas'!L885),""),"")</f>
        <v/>
      </c>
    </row>
    <row r="886" spans="1:1">
      <c r="A886" s="1" t="str">
        <f ca="1">IF(LEN('Hide formulas'!A886) = 4,_xlfn.CONCAT('Hide formulas'!A886,INDIRECT('Hide formulas'!B886),'Hide formulas'!C886,(INDIRECT('Hide formulas'!D886)),(INDIRECT('Hide formulas'!E886)),(INDIRECT('Hide formulas'!G886)),(INDIRECT('Hide formulas'!H886)),'Hide formulas'!J886,INDIRECT('Hide formulas'!L886),""),"")</f>
        <v/>
      </c>
    </row>
    <row r="887" spans="1:1">
      <c r="A887" s="1" t="str">
        <f ca="1">IF(LEN('Hide formulas'!A887) = 4,_xlfn.CONCAT('Hide formulas'!A887,INDIRECT('Hide formulas'!B887),'Hide formulas'!C887,(INDIRECT('Hide formulas'!D887)),(INDIRECT('Hide formulas'!E887)),(INDIRECT('Hide formulas'!G887)),(INDIRECT('Hide formulas'!H887)),'Hide formulas'!J887,INDIRECT('Hide formulas'!L887),""),"")</f>
        <v/>
      </c>
    </row>
    <row r="888" spans="1:1">
      <c r="A888" s="1" t="str">
        <f ca="1">IF(LEN('Hide formulas'!A888) = 4,_xlfn.CONCAT('Hide formulas'!A888,INDIRECT('Hide formulas'!B888),'Hide formulas'!C888,(INDIRECT('Hide formulas'!D888)),(INDIRECT('Hide formulas'!E888)),(INDIRECT('Hide formulas'!G888)),(INDIRECT('Hide formulas'!H888)),'Hide formulas'!J888,INDIRECT('Hide formulas'!L888),""),"")</f>
        <v/>
      </c>
    </row>
    <row r="889" spans="1:1">
      <c r="A889" s="1" t="str">
        <f ca="1">IF(LEN('Hide formulas'!A889) = 4,_xlfn.CONCAT('Hide formulas'!A889,INDIRECT('Hide formulas'!B889),'Hide formulas'!C889,(INDIRECT('Hide formulas'!D889)),(INDIRECT('Hide formulas'!E889)),(INDIRECT('Hide formulas'!G889)),(INDIRECT('Hide formulas'!H889)),'Hide formulas'!J889,INDIRECT('Hide formulas'!L889),""),"")</f>
        <v/>
      </c>
    </row>
    <row r="890" spans="1:1">
      <c r="A890" s="1" t="str">
        <f ca="1">IF(LEN('Hide formulas'!A890) = 4,_xlfn.CONCAT('Hide formulas'!A890,INDIRECT('Hide formulas'!B890),'Hide formulas'!C890,(INDIRECT('Hide formulas'!D890)),(INDIRECT('Hide formulas'!E890)),(INDIRECT('Hide formulas'!G890)),(INDIRECT('Hide formulas'!H890)),'Hide formulas'!J890,INDIRECT('Hide formulas'!L890),""),"")</f>
        <v/>
      </c>
    </row>
    <row r="891" spans="1:1">
      <c r="A891" s="1" t="str">
        <f ca="1">IF(LEN('Hide formulas'!A891) = 4,_xlfn.CONCAT('Hide formulas'!A891,INDIRECT('Hide formulas'!B891),'Hide formulas'!C891,(INDIRECT('Hide formulas'!D891)),(INDIRECT('Hide formulas'!E891)),(INDIRECT('Hide formulas'!G891)),(INDIRECT('Hide formulas'!H891)),'Hide formulas'!J891,INDIRECT('Hide formulas'!L891),""),"")</f>
        <v/>
      </c>
    </row>
    <row r="892" spans="1:1">
      <c r="A892" s="1" t="str">
        <f ca="1">IF(LEN('Hide formulas'!A892) = 4,_xlfn.CONCAT('Hide formulas'!A892,INDIRECT('Hide formulas'!B892),'Hide formulas'!C892,(INDIRECT('Hide formulas'!D892)),(INDIRECT('Hide formulas'!E892)),(INDIRECT('Hide formulas'!G892)),(INDIRECT('Hide formulas'!H892)),'Hide formulas'!J892,INDIRECT('Hide formulas'!L892),""),"")</f>
        <v/>
      </c>
    </row>
    <row r="893" spans="1:1">
      <c r="A893" s="1" t="str">
        <f ca="1">IF(LEN('Hide formulas'!A893) = 4,_xlfn.CONCAT('Hide formulas'!A893,INDIRECT('Hide formulas'!B893),'Hide formulas'!C893,(INDIRECT('Hide formulas'!D893)),(INDIRECT('Hide formulas'!E893)),(INDIRECT('Hide formulas'!G893)),(INDIRECT('Hide formulas'!H893)),'Hide formulas'!J893,INDIRECT('Hide formulas'!L893),""),"")</f>
        <v/>
      </c>
    </row>
    <row r="894" spans="1:1">
      <c r="A894" s="1" t="str">
        <f ca="1">IF(LEN('Hide formulas'!A894) = 4,_xlfn.CONCAT('Hide formulas'!A894,INDIRECT('Hide formulas'!B894),'Hide formulas'!C894,(INDIRECT('Hide formulas'!D894)),(INDIRECT('Hide formulas'!E894)),(INDIRECT('Hide formulas'!G894)),(INDIRECT('Hide formulas'!H894)),'Hide formulas'!J894,INDIRECT('Hide formulas'!L894),""),"")</f>
        <v/>
      </c>
    </row>
    <row r="895" spans="1:1">
      <c r="A895" s="1" t="str">
        <f ca="1">IF(LEN('Hide formulas'!A895) = 4,_xlfn.CONCAT('Hide formulas'!A895,INDIRECT('Hide formulas'!B895),'Hide formulas'!C895,(INDIRECT('Hide formulas'!D895)),(INDIRECT('Hide formulas'!E895)),(INDIRECT('Hide formulas'!G895)),(INDIRECT('Hide formulas'!H895)),'Hide formulas'!J895,INDIRECT('Hide formulas'!L895),""),"")</f>
        <v/>
      </c>
    </row>
    <row r="896" spans="1:1">
      <c r="A896" s="1" t="str">
        <f ca="1">IF(LEN('Hide formulas'!A896) = 4,_xlfn.CONCAT('Hide formulas'!A896,INDIRECT('Hide formulas'!B896),'Hide formulas'!C896,(INDIRECT('Hide formulas'!D896)),(INDIRECT('Hide formulas'!E896)),(INDIRECT('Hide formulas'!G896)),(INDIRECT('Hide formulas'!H896)),'Hide formulas'!J896,INDIRECT('Hide formulas'!L896),""),"")</f>
        <v/>
      </c>
    </row>
    <row r="897" spans="1:1">
      <c r="A897" s="1" t="str">
        <f ca="1">IF(LEN('Hide formulas'!A897) = 4,_xlfn.CONCAT('Hide formulas'!A897,INDIRECT('Hide formulas'!B897),'Hide formulas'!C897,(INDIRECT('Hide formulas'!D897)),(INDIRECT('Hide formulas'!E897)),(INDIRECT('Hide formulas'!G897)),(INDIRECT('Hide formulas'!H897)),'Hide formulas'!J897,INDIRECT('Hide formulas'!L897),""),"")</f>
        <v/>
      </c>
    </row>
    <row r="898" spans="1:1">
      <c r="A898" s="1" t="str">
        <f ca="1">IF(LEN('Hide formulas'!A898) = 4,_xlfn.CONCAT('Hide formulas'!A898,INDIRECT('Hide formulas'!B898),'Hide formulas'!C898,(INDIRECT('Hide formulas'!D898)),(INDIRECT('Hide formulas'!E898)),(INDIRECT('Hide formulas'!G898)),(INDIRECT('Hide formulas'!H898)),'Hide formulas'!J898,INDIRECT('Hide formulas'!L898),""),"")</f>
        <v/>
      </c>
    </row>
    <row r="899" spans="1:1">
      <c r="A899" s="1" t="str">
        <f ca="1">IF(LEN('Hide formulas'!A899) = 4,_xlfn.CONCAT('Hide formulas'!A899,INDIRECT('Hide formulas'!B899),'Hide formulas'!C899,(INDIRECT('Hide formulas'!D899)),(INDIRECT('Hide formulas'!E899)),(INDIRECT('Hide formulas'!G899)),(INDIRECT('Hide formulas'!H899)),'Hide formulas'!J899,INDIRECT('Hide formulas'!L899),""),"")</f>
        <v/>
      </c>
    </row>
    <row r="900" spans="1:1">
      <c r="A900" s="1" t="str">
        <f ca="1">IF(LEN('Hide formulas'!A900) = 4,_xlfn.CONCAT('Hide formulas'!A900,INDIRECT('Hide formulas'!B900),'Hide formulas'!C900,(INDIRECT('Hide formulas'!D900)),(INDIRECT('Hide formulas'!E900)),(INDIRECT('Hide formulas'!G900)),(INDIRECT('Hide formulas'!H900)),'Hide formulas'!J900,INDIRECT('Hide formulas'!L900),""),"")</f>
        <v/>
      </c>
    </row>
    <row r="901" spans="1:1">
      <c r="A901" s="1" t="str">
        <f ca="1">IF(LEN('Hide formulas'!A901) = 4,_xlfn.CONCAT('Hide formulas'!A901,INDIRECT('Hide formulas'!B901),'Hide formulas'!C901,(INDIRECT('Hide formulas'!D901)),(INDIRECT('Hide formulas'!E901)),(INDIRECT('Hide formulas'!G901)),(INDIRECT('Hide formulas'!H901)),'Hide formulas'!J901,INDIRECT('Hide formulas'!L901),""),"")</f>
        <v/>
      </c>
    </row>
    <row r="902" spans="1:1">
      <c r="A902" s="1" t="str">
        <f ca="1">IF(LEN('Hide formulas'!A902) = 4,_xlfn.CONCAT('Hide formulas'!A902,INDIRECT('Hide formulas'!B902),'Hide formulas'!C902,(INDIRECT('Hide formulas'!D902)),(INDIRECT('Hide formulas'!E902)),(INDIRECT('Hide formulas'!G902)),(INDIRECT('Hide formulas'!H902)),'Hide formulas'!J902,INDIRECT('Hide formulas'!L902),""),"")</f>
        <v/>
      </c>
    </row>
    <row r="903" spans="1:1">
      <c r="A903" s="1" t="str">
        <f ca="1">IF(LEN('Hide formulas'!A903) = 4,_xlfn.CONCAT('Hide formulas'!A903,INDIRECT('Hide formulas'!B903),'Hide formulas'!C903,(INDIRECT('Hide formulas'!D903)),(INDIRECT('Hide formulas'!E903)),(INDIRECT('Hide formulas'!G903)),(INDIRECT('Hide formulas'!H903)),'Hide formulas'!J903,INDIRECT('Hide formulas'!L903),""),"")</f>
        <v/>
      </c>
    </row>
    <row r="904" spans="1:1">
      <c r="A904" s="1" t="str">
        <f ca="1">IF(LEN('Hide formulas'!A904) = 4,_xlfn.CONCAT('Hide formulas'!A904,INDIRECT('Hide formulas'!B904),'Hide formulas'!C904,(INDIRECT('Hide formulas'!D904)),(INDIRECT('Hide formulas'!E904)),(INDIRECT('Hide formulas'!G904)),(INDIRECT('Hide formulas'!H904)),'Hide formulas'!J904,INDIRECT('Hide formulas'!L904),""),"")</f>
        <v/>
      </c>
    </row>
    <row r="905" spans="1:1">
      <c r="A905" s="1" t="str">
        <f ca="1">IF(LEN('Hide formulas'!A905) = 4,_xlfn.CONCAT('Hide formulas'!A905,INDIRECT('Hide formulas'!B905),'Hide formulas'!C905,(INDIRECT('Hide formulas'!D905)),(INDIRECT('Hide formulas'!E905)),(INDIRECT('Hide formulas'!G905)),(INDIRECT('Hide formulas'!H905)),'Hide formulas'!J905,INDIRECT('Hide formulas'!L905),""),"")</f>
        <v/>
      </c>
    </row>
    <row r="906" spans="1:1">
      <c r="A906" s="1" t="str">
        <f ca="1">IF(LEN('Hide formulas'!A906) = 4,_xlfn.CONCAT('Hide formulas'!A906,INDIRECT('Hide formulas'!B906),'Hide formulas'!C906,(INDIRECT('Hide formulas'!D906)),(INDIRECT('Hide formulas'!E906)),(INDIRECT('Hide formulas'!G906)),(INDIRECT('Hide formulas'!H906)),'Hide formulas'!J906,INDIRECT('Hide formulas'!L906),""),"")</f>
        <v/>
      </c>
    </row>
    <row r="907" spans="1:1">
      <c r="A907" s="1" t="str">
        <f ca="1">IF(LEN('Hide formulas'!A907) = 4,_xlfn.CONCAT('Hide formulas'!A907,INDIRECT('Hide formulas'!B907),'Hide formulas'!C907,(INDIRECT('Hide formulas'!D907)),(INDIRECT('Hide formulas'!E907)),(INDIRECT('Hide formulas'!G907)),(INDIRECT('Hide formulas'!H907)),'Hide formulas'!J907,INDIRECT('Hide formulas'!L907),""),"")</f>
        <v/>
      </c>
    </row>
    <row r="908" spans="1:1">
      <c r="A908" s="1" t="str">
        <f ca="1">IF(LEN('Hide formulas'!A908) = 4,_xlfn.CONCAT('Hide formulas'!A908,INDIRECT('Hide formulas'!B908),'Hide formulas'!C908,(INDIRECT('Hide formulas'!D908)),(INDIRECT('Hide formulas'!E908)),(INDIRECT('Hide formulas'!G908)),(INDIRECT('Hide formulas'!H908)),'Hide formulas'!J908,INDIRECT('Hide formulas'!L908),""),"")</f>
        <v/>
      </c>
    </row>
    <row r="909" spans="1:1">
      <c r="A909" s="1" t="str">
        <f ca="1">IF(LEN('Hide formulas'!A909) = 4,_xlfn.CONCAT('Hide formulas'!A909,INDIRECT('Hide formulas'!B909),'Hide formulas'!C909,(INDIRECT('Hide formulas'!D909)),(INDIRECT('Hide formulas'!E909)),(INDIRECT('Hide formulas'!G909)),(INDIRECT('Hide formulas'!H909)),'Hide formulas'!J909,INDIRECT('Hide formulas'!L909),""),"")</f>
        <v/>
      </c>
    </row>
    <row r="910" spans="1:1">
      <c r="A910" s="1" t="str">
        <f ca="1">IF(LEN('Hide formulas'!A910) = 4,_xlfn.CONCAT('Hide formulas'!A910,INDIRECT('Hide formulas'!B910),'Hide formulas'!C910,(INDIRECT('Hide formulas'!D910)),(INDIRECT('Hide formulas'!E910)),(INDIRECT('Hide formulas'!G910)),(INDIRECT('Hide formulas'!H910)),'Hide formulas'!J910,INDIRECT('Hide formulas'!L910),""),"")</f>
        <v/>
      </c>
    </row>
    <row r="911" spans="1:1">
      <c r="A911" s="1" t="str">
        <f ca="1">IF(LEN('Hide formulas'!A911) = 4,_xlfn.CONCAT('Hide formulas'!A911,INDIRECT('Hide formulas'!B911),'Hide formulas'!C911,(INDIRECT('Hide formulas'!D911)),(INDIRECT('Hide formulas'!E911)),(INDIRECT('Hide formulas'!G911)),(INDIRECT('Hide formulas'!H911)),'Hide formulas'!J911,INDIRECT('Hide formulas'!L911),""),"")</f>
        <v/>
      </c>
    </row>
    <row r="912" spans="1:1">
      <c r="A912" s="1" t="str">
        <f ca="1">IF(LEN('Hide formulas'!A912) = 4,_xlfn.CONCAT('Hide formulas'!A912,INDIRECT('Hide formulas'!B912),'Hide formulas'!C912,(INDIRECT('Hide formulas'!D912)),(INDIRECT('Hide formulas'!E912)),(INDIRECT('Hide formulas'!G912)),(INDIRECT('Hide formulas'!H912)),'Hide formulas'!J912,INDIRECT('Hide formulas'!L912),""),"")</f>
        <v/>
      </c>
    </row>
    <row r="913" spans="1:1">
      <c r="A913" s="1" t="str">
        <f ca="1">IF(LEN('Hide formulas'!A913) = 4,_xlfn.CONCAT('Hide formulas'!A913,INDIRECT('Hide formulas'!B913),'Hide formulas'!C913,(INDIRECT('Hide formulas'!D913)),(INDIRECT('Hide formulas'!E913)),(INDIRECT('Hide formulas'!G913)),(INDIRECT('Hide formulas'!H913)),'Hide formulas'!J913,INDIRECT('Hide formulas'!L913),""),"")</f>
        <v/>
      </c>
    </row>
    <row r="914" spans="1:1">
      <c r="A914" s="1" t="str">
        <f ca="1">IF(LEN('Hide formulas'!A914) = 4,_xlfn.CONCAT('Hide formulas'!A914,INDIRECT('Hide formulas'!B914),'Hide formulas'!C914,(INDIRECT('Hide formulas'!D914)),(INDIRECT('Hide formulas'!E914)),(INDIRECT('Hide formulas'!G914)),(INDIRECT('Hide formulas'!H914)),'Hide formulas'!J914,INDIRECT('Hide formulas'!L914),""),"")</f>
        <v/>
      </c>
    </row>
    <row r="915" spans="1:1">
      <c r="A915" s="1" t="str">
        <f ca="1">IF(LEN('Hide formulas'!A915) = 4,_xlfn.CONCAT('Hide formulas'!A915,INDIRECT('Hide formulas'!B915),'Hide formulas'!C915,(INDIRECT('Hide formulas'!D915)),(INDIRECT('Hide formulas'!E915)),(INDIRECT('Hide formulas'!G915)),(INDIRECT('Hide formulas'!H915)),'Hide formulas'!J915,INDIRECT('Hide formulas'!L915),""),"")</f>
        <v/>
      </c>
    </row>
    <row r="916" spans="1:1">
      <c r="A916" s="1" t="str">
        <f ca="1">IF(LEN('Hide formulas'!A916) = 4,_xlfn.CONCAT('Hide formulas'!A916,INDIRECT('Hide formulas'!B916),'Hide formulas'!C916,(INDIRECT('Hide formulas'!D916)),(INDIRECT('Hide formulas'!E916)),(INDIRECT('Hide formulas'!G916)),(INDIRECT('Hide formulas'!H916)),'Hide formulas'!J916,INDIRECT('Hide formulas'!L916),""),"")</f>
        <v/>
      </c>
    </row>
    <row r="917" spans="1:1">
      <c r="A917" s="1" t="str">
        <f ca="1">IF(LEN('Hide formulas'!A917) = 4,_xlfn.CONCAT('Hide formulas'!A917,INDIRECT('Hide formulas'!B917),'Hide formulas'!C917,(INDIRECT('Hide formulas'!D917)),(INDIRECT('Hide formulas'!E917)),(INDIRECT('Hide formulas'!G917)),(INDIRECT('Hide formulas'!H917)),'Hide formulas'!J917,INDIRECT('Hide formulas'!L917),""),"")</f>
        <v/>
      </c>
    </row>
    <row r="918" spans="1:1">
      <c r="A918" s="1" t="str">
        <f ca="1">IF(LEN('Hide formulas'!A918) = 4,_xlfn.CONCAT('Hide formulas'!A918,INDIRECT('Hide formulas'!B918),'Hide formulas'!C918,(INDIRECT('Hide formulas'!D918)),(INDIRECT('Hide formulas'!E918)),(INDIRECT('Hide formulas'!G918)),(INDIRECT('Hide formulas'!H918)),'Hide formulas'!J918,INDIRECT('Hide formulas'!L918),""),"")</f>
        <v/>
      </c>
    </row>
    <row r="919" spans="1:1">
      <c r="A919" s="1" t="str">
        <f ca="1">IF(LEN('Hide formulas'!A919) = 4,_xlfn.CONCAT('Hide formulas'!A919,INDIRECT('Hide formulas'!B919),'Hide formulas'!C919,(INDIRECT('Hide formulas'!D919)),(INDIRECT('Hide formulas'!E919)),(INDIRECT('Hide formulas'!G919)),(INDIRECT('Hide formulas'!H919)),'Hide formulas'!J919,INDIRECT('Hide formulas'!L919),""),"")</f>
        <v/>
      </c>
    </row>
    <row r="920" spans="1:1">
      <c r="A920" s="1" t="str">
        <f ca="1">IF(LEN('Hide formulas'!A920) = 4,_xlfn.CONCAT('Hide formulas'!A920,INDIRECT('Hide formulas'!B920),'Hide formulas'!C920,(INDIRECT('Hide formulas'!D920)),(INDIRECT('Hide formulas'!E920)),(INDIRECT('Hide formulas'!G920)),(INDIRECT('Hide formulas'!H920)),'Hide formulas'!J920,INDIRECT('Hide formulas'!L920),""),"")</f>
        <v/>
      </c>
    </row>
    <row r="921" spans="1:1">
      <c r="A921" s="1" t="str">
        <f ca="1">IF(LEN('Hide formulas'!A921) = 4,_xlfn.CONCAT('Hide formulas'!A921,INDIRECT('Hide formulas'!B921),'Hide formulas'!C921,(INDIRECT('Hide formulas'!D921)),(INDIRECT('Hide formulas'!E921)),(INDIRECT('Hide formulas'!G921)),(INDIRECT('Hide formulas'!H921)),'Hide formulas'!J921,INDIRECT('Hide formulas'!L921),""),"")</f>
        <v/>
      </c>
    </row>
    <row r="922" spans="1:1">
      <c r="A922" s="1" t="str">
        <f ca="1">IF(LEN('Hide formulas'!A922) = 4,_xlfn.CONCAT('Hide formulas'!A922,INDIRECT('Hide formulas'!B922),'Hide formulas'!C922,(INDIRECT('Hide formulas'!D922)),(INDIRECT('Hide formulas'!E922)),(INDIRECT('Hide formulas'!G922)),(INDIRECT('Hide formulas'!H922)),'Hide formulas'!J922,INDIRECT('Hide formulas'!L922),""),"")</f>
        <v/>
      </c>
    </row>
    <row r="923" spans="1:1">
      <c r="A923" s="1" t="str">
        <f ca="1">IF(LEN('Hide formulas'!A923) = 4,_xlfn.CONCAT('Hide formulas'!A923,INDIRECT('Hide formulas'!B923),'Hide formulas'!C923,(INDIRECT('Hide formulas'!D923)),(INDIRECT('Hide formulas'!E923)),(INDIRECT('Hide formulas'!G923)),(INDIRECT('Hide formulas'!H923)),'Hide formulas'!J923,INDIRECT('Hide formulas'!L923),""),"")</f>
        <v/>
      </c>
    </row>
    <row r="924" spans="1:1">
      <c r="A924" s="1" t="str">
        <f ca="1">IF(LEN('Hide formulas'!A924) = 4,_xlfn.CONCAT('Hide formulas'!A924,INDIRECT('Hide formulas'!B924),'Hide formulas'!C924,(INDIRECT('Hide formulas'!D924)),(INDIRECT('Hide formulas'!E924)),(INDIRECT('Hide formulas'!G924)),(INDIRECT('Hide formulas'!H924)),'Hide formulas'!J924,INDIRECT('Hide formulas'!L924),""),"")</f>
        <v/>
      </c>
    </row>
    <row r="925" spans="1:1">
      <c r="A925" s="1" t="str">
        <f ca="1">IF(LEN('Hide formulas'!A925) = 4,_xlfn.CONCAT('Hide formulas'!A925,INDIRECT('Hide formulas'!B925),'Hide formulas'!C925,(INDIRECT('Hide formulas'!D925)),(INDIRECT('Hide formulas'!E925)),(INDIRECT('Hide formulas'!G925)),(INDIRECT('Hide formulas'!H925)),'Hide formulas'!J925,INDIRECT('Hide formulas'!L925),""),"")</f>
        <v/>
      </c>
    </row>
    <row r="926" spans="1:1">
      <c r="A926" s="1" t="str">
        <f ca="1">IF(LEN('Hide formulas'!A926) = 4,_xlfn.CONCAT('Hide formulas'!A926,INDIRECT('Hide formulas'!B926),'Hide formulas'!C926,(INDIRECT('Hide formulas'!D926)),(INDIRECT('Hide formulas'!E926)),(INDIRECT('Hide formulas'!G926)),(INDIRECT('Hide formulas'!H926)),'Hide formulas'!J926,INDIRECT('Hide formulas'!L926),""),"")</f>
        <v/>
      </c>
    </row>
    <row r="927" spans="1:1">
      <c r="A927" s="1" t="str">
        <f ca="1">IF(LEN('Hide formulas'!A927) = 4,_xlfn.CONCAT('Hide formulas'!A927,INDIRECT('Hide formulas'!B927),'Hide formulas'!C927,(INDIRECT('Hide formulas'!D927)),(INDIRECT('Hide formulas'!E927)),(INDIRECT('Hide formulas'!G927)),(INDIRECT('Hide formulas'!H927)),'Hide formulas'!J927,INDIRECT('Hide formulas'!L927),""),"")</f>
        <v/>
      </c>
    </row>
    <row r="928" spans="1:1">
      <c r="A928" s="1" t="str">
        <f ca="1">IF(LEN('Hide formulas'!A928) = 4,_xlfn.CONCAT('Hide formulas'!A928,INDIRECT('Hide formulas'!B928),'Hide formulas'!C928,(INDIRECT('Hide formulas'!D928)),(INDIRECT('Hide formulas'!E928)),(INDIRECT('Hide formulas'!G928)),(INDIRECT('Hide formulas'!H928)),'Hide formulas'!J928,INDIRECT('Hide formulas'!L928),""),"")</f>
        <v/>
      </c>
    </row>
    <row r="929" spans="1:1">
      <c r="A929" s="1" t="str">
        <f ca="1">IF(LEN('Hide formulas'!A929) = 4,_xlfn.CONCAT('Hide formulas'!A929,INDIRECT('Hide formulas'!B929),'Hide formulas'!C929,(INDIRECT('Hide formulas'!D929)),(INDIRECT('Hide formulas'!E929)),(INDIRECT('Hide formulas'!G929)),(INDIRECT('Hide formulas'!H929)),'Hide formulas'!J929,INDIRECT('Hide formulas'!L929),""),"")</f>
        <v/>
      </c>
    </row>
    <row r="930" spans="1:1">
      <c r="A930" s="1" t="str">
        <f ca="1">IF(LEN('Hide formulas'!A930) = 4,_xlfn.CONCAT('Hide formulas'!A930,INDIRECT('Hide formulas'!B930),'Hide formulas'!C930,(INDIRECT('Hide formulas'!D930)),(INDIRECT('Hide formulas'!E930)),(INDIRECT('Hide formulas'!G930)),(INDIRECT('Hide formulas'!H930)),'Hide formulas'!J930,INDIRECT('Hide formulas'!L930),""),"")</f>
        <v/>
      </c>
    </row>
    <row r="931" spans="1:1">
      <c r="A931" s="1" t="str">
        <f ca="1">IF(LEN('Hide formulas'!A931) = 4,_xlfn.CONCAT('Hide formulas'!A931,INDIRECT('Hide formulas'!B931),'Hide formulas'!C931,(INDIRECT('Hide formulas'!D931)),(INDIRECT('Hide formulas'!E931)),(INDIRECT('Hide formulas'!G931)),(INDIRECT('Hide formulas'!H931)),'Hide formulas'!J931,INDIRECT('Hide formulas'!L931),""),"")</f>
        <v/>
      </c>
    </row>
    <row r="932" spans="1:1">
      <c r="A932" s="1" t="str">
        <f ca="1">IF(LEN('Hide formulas'!A932) = 4,_xlfn.CONCAT('Hide formulas'!A932,INDIRECT('Hide formulas'!B932),'Hide formulas'!C932,(INDIRECT('Hide formulas'!D932)),(INDIRECT('Hide formulas'!E932)),(INDIRECT('Hide formulas'!G932)),(INDIRECT('Hide formulas'!H932)),'Hide formulas'!J932,INDIRECT('Hide formulas'!L932),""),"")</f>
        <v/>
      </c>
    </row>
    <row r="933" spans="1:1">
      <c r="A933" s="1" t="str">
        <f ca="1">IF(LEN('Hide formulas'!A933) = 4,_xlfn.CONCAT('Hide formulas'!A933,INDIRECT('Hide formulas'!B933),'Hide formulas'!C933,(INDIRECT('Hide formulas'!D933)),(INDIRECT('Hide formulas'!E933)),(INDIRECT('Hide formulas'!G933)),(INDIRECT('Hide formulas'!H933)),'Hide formulas'!J933,INDIRECT('Hide formulas'!L933),""),"")</f>
        <v/>
      </c>
    </row>
    <row r="934" spans="1:1">
      <c r="A934" s="1" t="str">
        <f ca="1">IF(LEN('Hide formulas'!A934) = 4,_xlfn.CONCAT('Hide formulas'!A934,INDIRECT('Hide formulas'!B934),'Hide formulas'!C934,(INDIRECT('Hide formulas'!D934)),(INDIRECT('Hide formulas'!E934)),(INDIRECT('Hide formulas'!G934)),(INDIRECT('Hide formulas'!H934)),'Hide formulas'!J934,INDIRECT('Hide formulas'!L934),""),"")</f>
        <v/>
      </c>
    </row>
    <row r="935" spans="1:1">
      <c r="A935" s="1" t="str">
        <f ca="1">IF(LEN('Hide formulas'!A935) = 4,_xlfn.CONCAT('Hide formulas'!A935,INDIRECT('Hide formulas'!B935),'Hide formulas'!C935,(INDIRECT('Hide formulas'!D935)),(INDIRECT('Hide formulas'!E935)),(INDIRECT('Hide formulas'!G935)),(INDIRECT('Hide formulas'!H935)),'Hide formulas'!J935,INDIRECT('Hide formulas'!L935),""),"")</f>
        <v/>
      </c>
    </row>
    <row r="936" spans="1:1">
      <c r="A936" s="1" t="str">
        <f ca="1">IF(LEN('Hide formulas'!A936) = 4,_xlfn.CONCAT('Hide formulas'!A936,INDIRECT('Hide formulas'!B936),'Hide formulas'!C936,(INDIRECT('Hide formulas'!D936)),(INDIRECT('Hide formulas'!E936)),(INDIRECT('Hide formulas'!G936)),(INDIRECT('Hide formulas'!H936)),'Hide formulas'!J936,INDIRECT('Hide formulas'!L936),""),"")</f>
        <v/>
      </c>
    </row>
    <row r="937" spans="1:1">
      <c r="A937" s="1" t="str">
        <f ca="1">IF(LEN('Hide formulas'!A937) = 4,_xlfn.CONCAT('Hide formulas'!A937,INDIRECT('Hide formulas'!B937),'Hide formulas'!C937,(INDIRECT('Hide formulas'!D937)),(INDIRECT('Hide formulas'!E937)),(INDIRECT('Hide formulas'!G937)),(INDIRECT('Hide formulas'!H937)),'Hide formulas'!J937,INDIRECT('Hide formulas'!L937),""),"")</f>
        <v/>
      </c>
    </row>
    <row r="938" spans="1:1">
      <c r="A938" s="1" t="str">
        <f ca="1">IF(LEN('Hide formulas'!A938) = 4,_xlfn.CONCAT('Hide formulas'!A938,INDIRECT('Hide formulas'!B938),'Hide formulas'!C938,(INDIRECT('Hide formulas'!D938)),(INDIRECT('Hide formulas'!E938)),(INDIRECT('Hide formulas'!G938)),(INDIRECT('Hide formulas'!H938)),'Hide formulas'!J938,INDIRECT('Hide formulas'!L938),""),"")</f>
        <v/>
      </c>
    </row>
    <row r="939" spans="1:1">
      <c r="A939" s="1" t="str">
        <f ca="1">IF(LEN('Hide formulas'!A939) = 4,_xlfn.CONCAT('Hide formulas'!A939,INDIRECT('Hide formulas'!B939),'Hide formulas'!C939,(INDIRECT('Hide formulas'!D939)),(INDIRECT('Hide formulas'!E939)),(INDIRECT('Hide formulas'!G939)),(INDIRECT('Hide formulas'!H939)),'Hide formulas'!J939,INDIRECT('Hide formulas'!L939),""),"")</f>
        <v/>
      </c>
    </row>
    <row r="940" spans="1:1">
      <c r="A940" s="1" t="str">
        <f ca="1">IF(LEN('Hide formulas'!A940) = 4,_xlfn.CONCAT('Hide formulas'!A940,INDIRECT('Hide formulas'!B940),'Hide formulas'!C940,(INDIRECT('Hide formulas'!D940)),(INDIRECT('Hide formulas'!E940)),(INDIRECT('Hide formulas'!G940)),(INDIRECT('Hide formulas'!H940)),'Hide formulas'!J940,INDIRECT('Hide formulas'!L940),""),"")</f>
        <v/>
      </c>
    </row>
    <row r="941" spans="1:1">
      <c r="A941" s="1" t="str">
        <f ca="1">IF(LEN('Hide formulas'!A941) = 4,_xlfn.CONCAT('Hide formulas'!A941,INDIRECT('Hide formulas'!B941),'Hide formulas'!C941,(INDIRECT('Hide formulas'!D941)),(INDIRECT('Hide formulas'!E941)),(INDIRECT('Hide formulas'!G941)),(INDIRECT('Hide formulas'!H941)),'Hide formulas'!J941,INDIRECT('Hide formulas'!L941),""),"")</f>
        <v/>
      </c>
    </row>
    <row r="942" spans="1:1">
      <c r="A942" s="1" t="str">
        <f ca="1">IF(LEN('Hide formulas'!A942) = 4,_xlfn.CONCAT('Hide formulas'!A942,INDIRECT('Hide formulas'!B942),'Hide formulas'!C942,(INDIRECT('Hide formulas'!D942)),(INDIRECT('Hide formulas'!E942)),(INDIRECT('Hide formulas'!G942)),(INDIRECT('Hide formulas'!H942)),'Hide formulas'!J942,INDIRECT('Hide formulas'!L942),""),"")</f>
        <v/>
      </c>
    </row>
    <row r="943" spans="1:1">
      <c r="A943" s="1" t="str">
        <f ca="1">IF(LEN('Hide formulas'!A943) = 4,_xlfn.CONCAT('Hide formulas'!A943,INDIRECT('Hide formulas'!B943),'Hide formulas'!C943,(INDIRECT('Hide formulas'!D943)),(INDIRECT('Hide formulas'!E943)),(INDIRECT('Hide formulas'!G943)),(INDIRECT('Hide formulas'!H943)),'Hide formulas'!J943,INDIRECT('Hide formulas'!L943),""),"")</f>
        <v/>
      </c>
    </row>
    <row r="944" spans="1:1">
      <c r="A944" s="1" t="str">
        <f ca="1">IF(LEN('Hide formulas'!A944) = 4,_xlfn.CONCAT('Hide formulas'!A944,INDIRECT('Hide formulas'!B944),'Hide formulas'!C944,(INDIRECT('Hide formulas'!D944)),(INDIRECT('Hide formulas'!E944)),(INDIRECT('Hide formulas'!G944)),(INDIRECT('Hide formulas'!H944)),'Hide formulas'!J944,INDIRECT('Hide formulas'!L944),""),"")</f>
        <v/>
      </c>
    </row>
    <row r="945" spans="1:1">
      <c r="A945" s="1" t="str">
        <f ca="1">IF(LEN('Hide formulas'!A945) = 4,_xlfn.CONCAT('Hide formulas'!A945,INDIRECT('Hide formulas'!B945),'Hide formulas'!C945,(INDIRECT('Hide formulas'!D945)),(INDIRECT('Hide formulas'!E945)),(INDIRECT('Hide formulas'!G945)),(INDIRECT('Hide formulas'!H945)),'Hide formulas'!J945,INDIRECT('Hide formulas'!L945),""),"")</f>
        <v/>
      </c>
    </row>
    <row r="946" spans="1:1">
      <c r="A946" s="1" t="str">
        <f ca="1">IF(LEN('Hide formulas'!A946) = 4,_xlfn.CONCAT('Hide formulas'!A946,INDIRECT('Hide formulas'!B946),'Hide formulas'!C946,(INDIRECT('Hide formulas'!D946)),(INDIRECT('Hide formulas'!E946)),(INDIRECT('Hide formulas'!G946)),(INDIRECT('Hide formulas'!H946)),'Hide formulas'!J946,INDIRECT('Hide formulas'!L946),""),"")</f>
        <v/>
      </c>
    </row>
    <row r="947" spans="1:1">
      <c r="A947" s="1" t="str">
        <f ca="1">IF(LEN('Hide formulas'!A947) = 4,_xlfn.CONCAT('Hide formulas'!A947,INDIRECT('Hide formulas'!B947),'Hide formulas'!C947,(INDIRECT('Hide formulas'!D947)),(INDIRECT('Hide formulas'!E947)),(INDIRECT('Hide formulas'!G947)),(INDIRECT('Hide formulas'!H947)),'Hide formulas'!J947,INDIRECT('Hide formulas'!L947),""),"")</f>
        <v/>
      </c>
    </row>
    <row r="948" spans="1:1">
      <c r="A948" s="1" t="str">
        <f ca="1">IF(LEN('Hide formulas'!A948) = 4,_xlfn.CONCAT('Hide formulas'!A948,INDIRECT('Hide formulas'!B948),'Hide formulas'!C948,(INDIRECT('Hide formulas'!D948)),(INDIRECT('Hide formulas'!E948)),(INDIRECT('Hide formulas'!G948)),(INDIRECT('Hide formulas'!H948)),'Hide formulas'!J948,INDIRECT('Hide formulas'!L948),""),"")</f>
        <v/>
      </c>
    </row>
    <row r="949" spans="1:1">
      <c r="A949" s="1" t="str">
        <f ca="1">IF(LEN('Hide formulas'!A949) = 4,_xlfn.CONCAT('Hide formulas'!A949,INDIRECT('Hide formulas'!B949),'Hide formulas'!C949,(INDIRECT('Hide formulas'!D949)),(INDIRECT('Hide formulas'!E949)),(INDIRECT('Hide formulas'!G949)),(INDIRECT('Hide formulas'!H949)),'Hide formulas'!J949,INDIRECT('Hide formulas'!L949),""),"")</f>
        <v/>
      </c>
    </row>
    <row r="950" spans="1:1">
      <c r="A950" s="1" t="str">
        <f ca="1">IF(LEN('Hide formulas'!A950) = 4,_xlfn.CONCAT('Hide formulas'!A950,INDIRECT('Hide formulas'!B950),'Hide formulas'!C950,(INDIRECT('Hide formulas'!D950)),(INDIRECT('Hide formulas'!E950)),(INDIRECT('Hide formulas'!G950)),(INDIRECT('Hide formulas'!H950)),'Hide formulas'!J950,INDIRECT('Hide formulas'!L950),""),"")</f>
        <v/>
      </c>
    </row>
    <row r="951" spans="1:1">
      <c r="A951" s="1" t="str">
        <f ca="1">IF(LEN('Hide formulas'!A951) = 4,_xlfn.CONCAT('Hide formulas'!A951,INDIRECT('Hide formulas'!B951),'Hide formulas'!C951,(INDIRECT('Hide formulas'!D951)),(INDIRECT('Hide formulas'!E951)),(INDIRECT('Hide formulas'!G951)),(INDIRECT('Hide formulas'!H951)),'Hide formulas'!J951,INDIRECT('Hide formulas'!L951),""),"")</f>
        <v/>
      </c>
    </row>
    <row r="952" spans="1:1">
      <c r="A952" s="1" t="str">
        <f ca="1">IF(LEN('Hide formulas'!A952) = 4,_xlfn.CONCAT('Hide formulas'!A952,INDIRECT('Hide formulas'!B952),'Hide formulas'!C952,(INDIRECT('Hide formulas'!D952)),(INDIRECT('Hide formulas'!E952)),(INDIRECT('Hide formulas'!G952)),(INDIRECT('Hide formulas'!H952)),'Hide formulas'!J952,INDIRECT('Hide formulas'!L952),""),"")</f>
        <v/>
      </c>
    </row>
    <row r="953" spans="1:1">
      <c r="A953" s="1" t="str">
        <f ca="1">IF(LEN('Hide formulas'!A953) = 4,_xlfn.CONCAT('Hide formulas'!A953,INDIRECT('Hide formulas'!B953),'Hide formulas'!C953,(INDIRECT('Hide formulas'!D953)),(INDIRECT('Hide formulas'!E953)),(INDIRECT('Hide formulas'!G953)),(INDIRECT('Hide formulas'!H953)),'Hide formulas'!J953,INDIRECT('Hide formulas'!L953),""),"")</f>
        <v/>
      </c>
    </row>
    <row r="954" spans="1:1">
      <c r="A954" s="1" t="str">
        <f ca="1">IF(LEN('Hide formulas'!A954) = 4,_xlfn.CONCAT('Hide formulas'!A954,INDIRECT('Hide formulas'!B954),'Hide formulas'!C954,(INDIRECT('Hide formulas'!D954)),(INDIRECT('Hide formulas'!E954)),(INDIRECT('Hide formulas'!G954)),(INDIRECT('Hide formulas'!H954)),'Hide formulas'!J954,INDIRECT('Hide formulas'!L954),""),"")</f>
        <v/>
      </c>
    </row>
    <row r="955" spans="1:1">
      <c r="A955" s="1" t="str">
        <f ca="1">IF(LEN('Hide formulas'!A955) = 4,_xlfn.CONCAT('Hide formulas'!A955,INDIRECT('Hide formulas'!B955),'Hide formulas'!C955,(INDIRECT('Hide formulas'!D955)),(INDIRECT('Hide formulas'!E955)),(INDIRECT('Hide formulas'!G955)),(INDIRECT('Hide formulas'!H955)),'Hide formulas'!J955,INDIRECT('Hide formulas'!L955),""),"")</f>
        <v/>
      </c>
    </row>
    <row r="956" spans="1:1">
      <c r="A956" s="1" t="str">
        <f ca="1">IF(LEN('Hide formulas'!A956) = 4,_xlfn.CONCAT('Hide formulas'!A956,INDIRECT('Hide formulas'!B956),'Hide formulas'!C956,(INDIRECT('Hide formulas'!D956)),(INDIRECT('Hide formulas'!E956)),(INDIRECT('Hide formulas'!G956)),(INDIRECT('Hide formulas'!H956)),'Hide formulas'!J956,INDIRECT('Hide formulas'!L956),""),"")</f>
        <v/>
      </c>
    </row>
    <row r="957" spans="1:1">
      <c r="A957" s="1" t="str">
        <f ca="1">IF(LEN('Hide formulas'!A957) = 4,_xlfn.CONCAT('Hide formulas'!A957,INDIRECT('Hide formulas'!B957),'Hide formulas'!C957,(INDIRECT('Hide formulas'!D957)),(INDIRECT('Hide formulas'!E957)),(INDIRECT('Hide formulas'!G957)),(INDIRECT('Hide formulas'!H957)),'Hide formulas'!J957,INDIRECT('Hide formulas'!L957),""),"")</f>
        <v/>
      </c>
    </row>
    <row r="958" spans="1:1">
      <c r="A958" s="1" t="str">
        <f ca="1">IF(LEN('Hide formulas'!A958) = 4,_xlfn.CONCAT('Hide formulas'!A958,INDIRECT('Hide formulas'!B958),'Hide formulas'!C958,(INDIRECT('Hide formulas'!D958)),(INDIRECT('Hide formulas'!E958)),(INDIRECT('Hide formulas'!G958)),(INDIRECT('Hide formulas'!H958)),'Hide formulas'!J958,INDIRECT('Hide formulas'!L958),""),"")</f>
        <v/>
      </c>
    </row>
    <row r="959" spans="1:1">
      <c r="A959" s="1" t="str">
        <f ca="1">IF(LEN('Hide formulas'!A959) = 4,_xlfn.CONCAT('Hide formulas'!A959,INDIRECT('Hide formulas'!B959),'Hide formulas'!C959,(INDIRECT('Hide formulas'!D959)),(INDIRECT('Hide formulas'!E959)),(INDIRECT('Hide formulas'!G959)),(INDIRECT('Hide formulas'!H959)),'Hide formulas'!J959,INDIRECT('Hide formulas'!L959),""),"")</f>
        <v/>
      </c>
    </row>
    <row r="960" spans="1:1">
      <c r="A960" s="1" t="str">
        <f ca="1">IF(LEN('Hide formulas'!A960) = 4,_xlfn.CONCAT('Hide formulas'!A960,INDIRECT('Hide formulas'!B960),'Hide formulas'!C960,(INDIRECT('Hide formulas'!D960)),(INDIRECT('Hide formulas'!E960)),(INDIRECT('Hide formulas'!G960)),(INDIRECT('Hide formulas'!H960)),'Hide formulas'!J960,INDIRECT('Hide formulas'!L960),""),"")</f>
        <v/>
      </c>
    </row>
    <row r="961" spans="1:1">
      <c r="A961" s="1" t="str">
        <f ca="1">IF(LEN('Hide formulas'!A961) = 4,_xlfn.CONCAT('Hide formulas'!A961,INDIRECT('Hide formulas'!B961),'Hide formulas'!C961,(INDIRECT('Hide formulas'!D961)),(INDIRECT('Hide formulas'!E961)),(INDIRECT('Hide formulas'!G961)),(INDIRECT('Hide formulas'!H961)),'Hide formulas'!J961,INDIRECT('Hide formulas'!L961),""),"")</f>
        <v/>
      </c>
    </row>
    <row r="962" spans="1:1">
      <c r="A962" s="1" t="str">
        <f ca="1">IF(LEN('Hide formulas'!A962) = 4,_xlfn.CONCAT('Hide formulas'!A962,INDIRECT('Hide formulas'!B962),'Hide formulas'!C962,(INDIRECT('Hide formulas'!D962)),(INDIRECT('Hide formulas'!E962)),(INDIRECT('Hide formulas'!G962)),(INDIRECT('Hide formulas'!H962)),'Hide formulas'!J962,INDIRECT('Hide formulas'!L962),""),"")</f>
        <v/>
      </c>
    </row>
    <row r="963" spans="1:1">
      <c r="A963" s="1" t="str">
        <f ca="1">IF(LEN('Hide formulas'!A963) = 4,_xlfn.CONCAT('Hide formulas'!A963,INDIRECT('Hide formulas'!B963),'Hide formulas'!C963,(INDIRECT('Hide formulas'!D963)),(INDIRECT('Hide formulas'!E963)),(INDIRECT('Hide formulas'!G963)),(INDIRECT('Hide formulas'!H963)),'Hide formulas'!J963,INDIRECT('Hide formulas'!L963),""),"")</f>
        <v/>
      </c>
    </row>
    <row r="964" spans="1:1">
      <c r="A964" s="1" t="str">
        <f ca="1">IF(LEN('Hide formulas'!A964) = 4,_xlfn.CONCAT('Hide formulas'!A964,INDIRECT('Hide formulas'!B964),'Hide formulas'!C964,(INDIRECT('Hide formulas'!D964)),(INDIRECT('Hide formulas'!E964)),(INDIRECT('Hide formulas'!G964)),(INDIRECT('Hide formulas'!H964)),'Hide formulas'!J964,INDIRECT('Hide formulas'!L964),""),"")</f>
        <v/>
      </c>
    </row>
    <row r="965" spans="1:1">
      <c r="A965" s="1" t="str">
        <f ca="1">IF(LEN('Hide formulas'!A965) = 4,_xlfn.CONCAT('Hide formulas'!A965,INDIRECT('Hide formulas'!B965),'Hide formulas'!C965,(INDIRECT('Hide formulas'!D965)),(INDIRECT('Hide formulas'!E965)),(INDIRECT('Hide formulas'!G965)),(INDIRECT('Hide formulas'!H965)),'Hide formulas'!J965,INDIRECT('Hide formulas'!L965),""),"")</f>
        <v/>
      </c>
    </row>
    <row r="966" spans="1:1">
      <c r="A966" s="1" t="str">
        <f ca="1">IF(LEN('Hide formulas'!A966) = 4,_xlfn.CONCAT('Hide formulas'!A966,INDIRECT('Hide formulas'!B966),'Hide formulas'!C966,(INDIRECT('Hide formulas'!D966)),(INDIRECT('Hide formulas'!E966)),(INDIRECT('Hide formulas'!G966)),(INDIRECT('Hide formulas'!H966)),'Hide formulas'!J966,INDIRECT('Hide formulas'!L966),""),"")</f>
        <v/>
      </c>
    </row>
    <row r="967" spans="1:1">
      <c r="A967" s="1" t="str">
        <f ca="1">IF(LEN('Hide formulas'!A967) = 4,_xlfn.CONCAT('Hide formulas'!A967,INDIRECT('Hide formulas'!B967),'Hide formulas'!C967,(INDIRECT('Hide formulas'!D967)),(INDIRECT('Hide formulas'!E967)),(INDIRECT('Hide formulas'!G967)),(INDIRECT('Hide formulas'!H967)),'Hide formulas'!J967,INDIRECT('Hide formulas'!L967),""),"")</f>
        <v/>
      </c>
    </row>
    <row r="968" spans="1:1">
      <c r="A968" s="1" t="str">
        <f ca="1">IF(LEN('Hide formulas'!A968) = 4,_xlfn.CONCAT('Hide formulas'!A968,INDIRECT('Hide formulas'!B968),'Hide formulas'!C968,(INDIRECT('Hide formulas'!D968)),(INDIRECT('Hide formulas'!E968)),(INDIRECT('Hide formulas'!G968)),(INDIRECT('Hide formulas'!H968)),'Hide formulas'!J968,INDIRECT('Hide formulas'!L968),""),"")</f>
        <v/>
      </c>
    </row>
    <row r="969" spans="1:1">
      <c r="A969" s="1" t="str">
        <f ca="1">IF(LEN('Hide formulas'!A969) = 4,_xlfn.CONCAT('Hide formulas'!A969,INDIRECT('Hide formulas'!B969),'Hide formulas'!C969,(INDIRECT('Hide formulas'!D969)),(INDIRECT('Hide formulas'!E969)),(INDIRECT('Hide formulas'!G969)),(INDIRECT('Hide formulas'!H969)),'Hide formulas'!J969,INDIRECT('Hide formulas'!L969),""),"")</f>
        <v/>
      </c>
    </row>
    <row r="970" spans="1:1">
      <c r="A970" s="1" t="str">
        <f ca="1">IF(LEN('Hide formulas'!A970) = 4,_xlfn.CONCAT('Hide formulas'!A970,INDIRECT('Hide formulas'!B970),'Hide formulas'!C970,(INDIRECT('Hide formulas'!D970)),(INDIRECT('Hide formulas'!E970)),(INDIRECT('Hide formulas'!G970)),(INDIRECT('Hide formulas'!H970)),'Hide formulas'!J970,INDIRECT('Hide formulas'!L970),""),"")</f>
        <v/>
      </c>
    </row>
    <row r="971" spans="1:1">
      <c r="A971" s="1" t="str">
        <f ca="1">IF(LEN('Hide formulas'!A971) = 4,_xlfn.CONCAT('Hide formulas'!A971,INDIRECT('Hide formulas'!B971),'Hide formulas'!C971,(INDIRECT('Hide formulas'!D971)),(INDIRECT('Hide formulas'!E971)),(INDIRECT('Hide formulas'!G971)),(INDIRECT('Hide formulas'!H971)),'Hide formulas'!J971,INDIRECT('Hide formulas'!L971),""),"")</f>
        <v/>
      </c>
    </row>
    <row r="972" spans="1:1">
      <c r="A972" s="1" t="str">
        <f ca="1">IF(LEN('Hide formulas'!A972) = 4,_xlfn.CONCAT('Hide formulas'!A972,INDIRECT('Hide formulas'!B972),'Hide formulas'!C972,(INDIRECT('Hide formulas'!D972)),(INDIRECT('Hide formulas'!E972)),(INDIRECT('Hide formulas'!G972)),(INDIRECT('Hide formulas'!H972)),'Hide formulas'!J972,INDIRECT('Hide formulas'!L972),""),"")</f>
        <v/>
      </c>
    </row>
    <row r="973" spans="1:1">
      <c r="A973" s="1" t="str">
        <f ca="1">IF(LEN('Hide formulas'!A973) = 4,_xlfn.CONCAT('Hide formulas'!A973,INDIRECT('Hide formulas'!B973),'Hide formulas'!C973,(INDIRECT('Hide formulas'!D973)),(INDIRECT('Hide formulas'!E973)),(INDIRECT('Hide formulas'!G973)),(INDIRECT('Hide formulas'!H973)),'Hide formulas'!J973,INDIRECT('Hide formulas'!L973),""),"")</f>
        <v/>
      </c>
    </row>
    <row r="974" spans="1:1">
      <c r="A974" s="1" t="str">
        <f ca="1">IF(LEN('Hide formulas'!A974) = 4,_xlfn.CONCAT('Hide formulas'!A974,INDIRECT('Hide formulas'!B974),'Hide formulas'!C974,(INDIRECT('Hide formulas'!D974)),(INDIRECT('Hide formulas'!E974)),(INDIRECT('Hide formulas'!G974)),(INDIRECT('Hide formulas'!H974)),'Hide formulas'!J974,INDIRECT('Hide formulas'!L974),""),"")</f>
        <v/>
      </c>
    </row>
    <row r="975" spans="1:1">
      <c r="A975" s="1" t="str">
        <f ca="1">IF(LEN('Hide formulas'!A975) = 4,_xlfn.CONCAT('Hide formulas'!A975,INDIRECT('Hide formulas'!B975),'Hide formulas'!C975,(INDIRECT('Hide formulas'!D975)),(INDIRECT('Hide formulas'!E975)),(INDIRECT('Hide formulas'!G975)),(INDIRECT('Hide formulas'!H975)),'Hide formulas'!J975,INDIRECT('Hide formulas'!L975),""),"")</f>
        <v/>
      </c>
    </row>
    <row r="976" spans="1:1">
      <c r="A976" s="1" t="str">
        <f ca="1">IF(LEN('Hide formulas'!A976) = 4,_xlfn.CONCAT('Hide formulas'!A976,INDIRECT('Hide formulas'!B976),'Hide formulas'!C976,(INDIRECT('Hide formulas'!D976)),(INDIRECT('Hide formulas'!E976)),(INDIRECT('Hide formulas'!G976)),(INDIRECT('Hide formulas'!H976)),'Hide formulas'!J976,INDIRECT('Hide formulas'!L976),""),"")</f>
        <v/>
      </c>
    </row>
    <row r="977" spans="1:1">
      <c r="A977" s="1" t="str">
        <f ca="1">IF(LEN('Hide formulas'!A977) = 4,_xlfn.CONCAT('Hide formulas'!A977,INDIRECT('Hide formulas'!B977),'Hide formulas'!C977,(INDIRECT('Hide formulas'!D977)),(INDIRECT('Hide formulas'!E977)),(INDIRECT('Hide formulas'!G977)),(INDIRECT('Hide formulas'!H977)),'Hide formulas'!J977,INDIRECT('Hide formulas'!L977),""),"")</f>
        <v/>
      </c>
    </row>
    <row r="978" spans="1:1">
      <c r="A978" s="1" t="str">
        <f ca="1">IF(LEN('Hide formulas'!A978) = 4,_xlfn.CONCAT('Hide formulas'!A978,INDIRECT('Hide formulas'!B978),'Hide formulas'!C978,(INDIRECT('Hide formulas'!D978)),(INDIRECT('Hide formulas'!E978)),(INDIRECT('Hide formulas'!G978)),(INDIRECT('Hide formulas'!H978)),'Hide formulas'!J978,INDIRECT('Hide formulas'!L978),""),"")</f>
        <v/>
      </c>
    </row>
    <row r="979" spans="1:1">
      <c r="A979" s="1" t="str">
        <f ca="1">IF(LEN('Hide formulas'!A979) = 4,_xlfn.CONCAT('Hide formulas'!A979,INDIRECT('Hide formulas'!B979),'Hide formulas'!C979,(INDIRECT('Hide formulas'!D979)),(INDIRECT('Hide formulas'!E979)),(INDIRECT('Hide formulas'!G979)),(INDIRECT('Hide formulas'!H979)),'Hide formulas'!J979,INDIRECT('Hide formulas'!L979),""),"")</f>
        <v/>
      </c>
    </row>
    <row r="980" spans="1:1">
      <c r="A980" s="1" t="str">
        <f ca="1">IF(LEN('Hide formulas'!A980) = 4,_xlfn.CONCAT('Hide formulas'!A980,INDIRECT('Hide formulas'!B980),'Hide formulas'!C980,(INDIRECT('Hide formulas'!D980)),(INDIRECT('Hide formulas'!E980)),(INDIRECT('Hide formulas'!G980)),(INDIRECT('Hide formulas'!H980)),'Hide formulas'!J980,INDIRECT('Hide formulas'!L980),""),"")</f>
        <v/>
      </c>
    </row>
    <row r="981" spans="1:1">
      <c r="A981" s="1" t="str">
        <f ca="1">IF(LEN('Hide formulas'!A981) = 4,_xlfn.CONCAT('Hide formulas'!A981,INDIRECT('Hide formulas'!B981),'Hide formulas'!C981,(INDIRECT('Hide formulas'!D981)),(INDIRECT('Hide formulas'!E981)),(INDIRECT('Hide formulas'!G981)),(INDIRECT('Hide formulas'!H981)),'Hide formulas'!J981,INDIRECT('Hide formulas'!L981),""),"")</f>
        <v/>
      </c>
    </row>
    <row r="982" spans="1:1">
      <c r="A982" s="1" t="str">
        <f ca="1">IF(LEN('Hide formulas'!A982) = 4,_xlfn.CONCAT('Hide formulas'!A982,INDIRECT('Hide formulas'!B982),'Hide formulas'!C982,(INDIRECT('Hide formulas'!D982)),(INDIRECT('Hide formulas'!E982)),(INDIRECT('Hide formulas'!G982)),(INDIRECT('Hide formulas'!H982)),'Hide formulas'!J982,INDIRECT('Hide formulas'!L982),""),"")</f>
        <v/>
      </c>
    </row>
    <row r="983" spans="1:1">
      <c r="A983" s="1" t="str">
        <f ca="1">IF(LEN('Hide formulas'!A983) = 4,_xlfn.CONCAT('Hide formulas'!A983,INDIRECT('Hide formulas'!B983),'Hide formulas'!C983,(INDIRECT('Hide formulas'!D983)),(INDIRECT('Hide formulas'!E983)),(INDIRECT('Hide formulas'!G983)),(INDIRECT('Hide formulas'!H983)),'Hide formulas'!J983,INDIRECT('Hide formulas'!L983),""),"")</f>
        <v/>
      </c>
    </row>
    <row r="984" spans="1:1">
      <c r="A984" s="1" t="str">
        <f ca="1">IF(LEN('Hide formulas'!A984) = 4,_xlfn.CONCAT('Hide formulas'!A984,INDIRECT('Hide formulas'!B984),'Hide formulas'!C984,(INDIRECT('Hide formulas'!D984)),(INDIRECT('Hide formulas'!E984)),(INDIRECT('Hide formulas'!G984)),(INDIRECT('Hide formulas'!H984)),'Hide formulas'!J984,INDIRECT('Hide formulas'!L984),""),"")</f>
        <v/>
      </c>
    </row>
    <row r="985" spans="1:1">
      <c r="A985" s="1" t="str">
        <f ca="1">IF(LEN('Hide formulas'!A985) = 4,_xlfn.CONCAT('Hide formulas'!A985,INDIRECT('Hide formulas'!B985),'Hide formulas'!C985,(INDIRECT('Hide formulas'!D985)),(INDIRECT('Hide formulas'!E985)),(INDIRECT('Hide formulas'!G985)),(INDIRECT('Hide formulas'!H985)),'Hide formulas'!J985,INDIRECT('Hide formulas'!L985),""),"")</f>
        <v/>
      </c>
    </row>
    <row r="986" spans="1:1">
      <c r="A986" s="1" t="str">
        <f ca="1">IF(LEN('Hide formulas'!A986) = 4,_xlfn.CONCAT('Hide formulas'!A986,INDIRECT('Hide formulas'!B986),'Hide formulas'!C986,(INDIRECT('Hide formulas'!D986)),(INDIRECT('Hide formulas'!E986)),(INDIRECT('Hide formulas'!G986)),(INDIRECT('Hide formulas'!H986)),'Hide formulas'!J986,INDIRECT('Hide formulas'!L986),""),"")</f>
        <v/>
      </c>
    </row>
    <row r="987" spans="1:1">
      <c r="A987" s="1" t="str">
        <f ca="1">IF(LEN('Hide formulas'!A987) = 4,_xlfn.CONCAT('Hide formulas'!A987,INDIRECT('Hide formulas'!B987),'Hide formulas'!C987,(INDIRECT('Hide formulas'!D987)),(INDIRECT('Hide formulas'!E987)),(INDIRECT('Hide formulas'!G987)),(INDIRECT('Hide formulas'!H987)),'Hide formulas'!J987,INDIRECT('Hide formulas'!L987),""),"")</f>
        <v/>
      </c>
    </row>
    <row r="988" spans="1:1">
      <c r="A988" s="1" t="str">
        <f ca="1">IF(LEN('Hide formulas'!A988) = 4,_xlfn.CONCAT('Hide formulas'!A988,INDIRECT('Hide formulas'!B988),'Hide formulas'!C988,(INDIRECT('Hide formulas'!D988)),(INDIRECT('Hide formulas'!E988)),(INDIRECT('Hide formulas'!G988)),(INDIRECT('Hide formulas'!H988)),'Hide formulas'!J988,INDIRECT('Hide formulas'!L988),""),"")</f>
        <v/>
      </c>
    </row>
    <row r="989" spans="1:1">
      <c r="A989" s="1" t="str">
        <f ca="1">IF(LEN('Hide formulas'!A989) = 4,_xlfn.CONCAT('Hide formulas'!A989,INDIRECT('Hide formulas'!B989),'Hide formulas'!C989,(INDIRECT('Hide formulas'!D989)),(INDIRECT('Hide formulas'!E989)),(INDIRECT('Hide formulas'!G989)),(INDIRECT('Hide formulas'!H989)),'Hide formulas'!J989,INDIRECT('Hide formulas'!L989),""),"")</f>
        <v/>
      </c>
    </row>
    <row r="990" spans="1:1">
      <c r="A990" s="1" t="str">
        <f ca="1">IF(LEN('Hide formulas'!A990) = 4,_xlfn.CONCAT('Hide formulas'!A990,INDIRECT('Hide formulas'!B990),'Hide formulas'!C990,(INDIRECT('Hide formulas'!D990)),(INDIRECT('Hide formulas'!E990)),(INDIRECT('Hide formulas'!G990)),(INDIRECT('Hide formulas'!H990)),'Hide formulas'!J990,INDIRECT('Hide formulas'!L990),""),"")</f>
        <v/>
      </c>
    </row>
    <row r="991" spans="1:1">
      <c r="A991" s="1" t="str">
        <f ca="1">IF(LEN('Hide formulas'!A991) = 4,_xlfn.CONCAT('Hide formulas'!A991,INDIRECT('Hide formulas'!B991),'Hide formulas'!C991,(INDIRECT('Hide formulas'!D991)),(INDIRECT('Hide formulas'!E991)),(INDIRECT('Hide formulas'!G991)),(INDIRECT('Hide formulas'!H991)),'Hide formulas'!J991,INDIRECT('Hide formulas'!L991),""),"")</f>
        <v/>
      </c>
    </row>
    <row r="992" spans="1:1">
      <c r="A992" s="1" t="str">
        <f ca="1">IF(LEN('Hide formulas'!A992) = 4,_xlfn.CONCAT('Hide formulas'!A992,INDIRECT('Hide formulas'!B992),'Hide formulas'!C992,(INDIRECT('Hide formulas'!D992)),(INDIRECT('Hide formulas'!E992)),(INDIRECT('Hide formulas'!G992)),(INDIRECT('Hide formulas'!H992)),'Hide formulas'!J992,INDIRECT('Hide formulas'!L992),""),"")</f>
        <v/>
      </c>
    </row>
    <row r="993" spans="1:1">
      <c r="A993" s="1" t="str">
        <f ca="1">IF(LEN('Hide formulas'!A993) = 4,_xlfn.CONCAT('Hide formulas'!A993,INDIRECT('Hide formulas'!B993),'Hide formulas'!C993,(INDIRECT('Hide formulas'!D993)),(INDIRECT('Hide formulas'!E993)),(INDIRECT('Hide formulas'!G993)),(INDIRECT('Hide formulas'!H993)),'Hide formulas'!J993,INDIRECT('Hide formulas'!L993),""),"")</f>
        <v/>
      </c>
    </row>
    <row r="994" spans="1:1">
      <c r="A994" s="1" t="str">
        <f ca="1">IF(LEN('Hide formulas'!A994) = 4,_xlfn.CONCAT('Hide formulas'!A994,INDIRECT('Hide formulas'!B994),'Hide formulas'!C994,(INDIRECT('Hide formulas'!D994)),(INDIRECT('Hide formulas'!E994)),(INDIRECT('Hide formulas'!G994)),(INDIRECT('Hide formulas'!H994)),'Hide formulas'!J994,INDIRECT('Hide formulas'!L994),""),"")</f>
        <v/>
      </c>
    </row>
    <row r="995" spans="1:1">
      <c r="A995" s="1" t="str">
        <f ca="1">IF(LEN('Hide formulas'!A995) = 4,_xlfn.CONCAT('Hide formulas'!A995,INDIRECT('Hide formulas'!B995),'Hide formulas'!C995,(INDIRECT('Hide formulas'!D995)),(INDIRECT('Hide formulas'!E995)),(INDIRECT('Hide formulas'!G995)),(INDIRECT('Hide formulas'!H995)),'Hide formulas'!J995,INDIRECT('Hide formulas'!L995),""),"")</f>
        <v/>
      </c>
    </row>
    <row r="996" spans="1:1">
      <c r="A996" s="1" t="str">
        <f ca="1">IF(LEN('Hide formulas'!A996) = 4,_xlfn.CONCAT('Hide formulas'!A996,INDIRECT('Hide formulas'!B996),'Hide formulas'!C996,(INDIRECT('Hide formulas'!D996)),(INDIRECT('Hide formulas'!E996)),(INDIRECT('Hide formulas'!G996)),(INDIRECT('Hide formulas'!H996)),'Hide formulas'!J996,INDIRECT('Hide formulas'!L996),""),"")</f>
        <v/>
      </c>
    </row>
    <row r="997" spans="1:1">
      <c r="A997" s="1" t="str">
        <f ca="1">IF(LEN('Hide formulas'!A997) = 4,_xlfn.CONCAT('Hide formulas'!A997,INDIRECT('Hide formulas'!B997),'Hide formulas'!C997,(INDIRECT('Hide formulas'!D997)),(INDIRECT('Hide formulas'!E997)),(INDIRECT('Hide formulas'!G997)),(INDIRECT('Hide formulas'!H997)),'Hide formulas'!J997,INDIRECT('Hide formulas'!L997),""),"")</f>
        <v/>
      </c>
    </row>
    <row r="998" spans="1:1">
      <c r="A998" s="1" t="str">
        <f ca="1">IF(LEN('Hide formulas'!A998) = 4,_xlfn.CONCAT('Hide formulas'!A998,INDIRECT('Hide formulas'!B998),'Hide formulas'!C998,(INDIRECT('Hide formulas'!D998)),(INDIRECT('Hide formulas'!E998)),(INDIRECT('Hide formulas'!G998)),(INDIRECT('Hide formulas'!H998)),'Hide formulas'!J998,INDIRECT('Hide formulas'!L998),""),"")</f>
        <v/>
      </c>
    </row>
    <row r="999" spans="1:1">
      <c r="A999" s="1" t="str">
        <f ca="1">IF(LEN('Hide formulas'!A999) = 4,_xlfn.CONCAT('Hide formulas'!A999,INDIRECT('Hide formulas'!B999),'Hide formulas'!C999,(INDIRECT('Hide formulas'!D999)),(INDIRECT('Hide formulas'!E999)),(INDIRECT('Hide formulas'!G999)),(INDIRECT('Hide formulas'!H999)),'Hide formulas'!J999,INDIRECT('Hide formulas'!L999),""),"")</f>
        <v/>
      </c>
    </row>
    <row r="1000" spans="1:1">
      <c r="A1000" s="1" t="str">
        <f ca="1">IF(LEN('Hide formulas'!A1000) = 4,_xlfn.CONCAT('Hide formulas'!A1000,INDIRECT('Hide formulas'!B1000),'Hide formulas'!C1000,(INDIRECT('Hide formulas'!D1000)),(INDIRECT('Hide formulas'!E1000)),(INDIRECT('Hide formulas'!G1000)),(INDIRECT('Hide formulas'!H1000)),'Hide formulas'!J1000,INDIRECT('Hide formulas'!L1000),""),"")</f>
        <v/>
      </c>
    </row>
    <row r="1001" spans="1:1">
      <c r="A1001" s="1" t="str">
        <f ca="1">IF(LEN('Hide formulas'!A1001) = 4,_xlfn.CONCAT('Hide formulas'!A1001,INDIRECT('Hide formulas'!B1001),'Hide formulas'!C1001,(INDIRECT('Hide formulas'!D1001)),(INDIRECT('Hide formulas'!E1001)),(INDIRECT('Hide formulas'!G1001)),(INDIRECT('Hide formulas'!H1001)),'Hide formulas'!J1001,INDIRECT('Hide formulas'!L1001),""),"")</f>
        <v/>
      </c>
    </row>
    <row r="1002" spans="1:1">
      <c r="A1002" s="1" t="str">
        <f ca="1">IF(LEN('Hide formulas'!A1002) = 4,_xlfn.CONCAT('Hide formulas'!A1002,INDIRECT('Hide formulas'!B1002),'Hide formulas'!C1002,(INDIRECT('Hide formulas'!D1002)),(INDIRECT('Hide formulas'!E1002)),(INDIRECT('Hide formulas'!G1002)),(INDIRECT('Hide formulas'!H1002)),'Hide formulas'!J1002,INDIRECT('Hide formulas'!L1002),""),"")</f>
        <v/>
      </c>
    </row>
    <row r="1003" spans="1:1">
      <c r="A1003" s="1" t="str">
        <f ca="1">IF(LEN('Hide formulas'!A1003) = 4,_xlfn.CONCAT('Hide formulas'!A1003,INDIRECT('Hide formulas'!B1003),'Hide formulas'!C1003,(INDIRECT('Hide formulas'!D1003)),(INDIRECT('Hide formulas'!E1003)),(INDIRECT('Hide formulas'!G1003)),(INDIRECT('Hide formulas'!H1003)),'Hide formulas'!J1003,INDIRECT('Hide formulas'!L1003),""),"")</f>
        <v/>
      </c>
    </row>
    <row r="1004" spans="1:1">
      <c r="A1004" s="1" t="str">
        <f ca="1">IF(LEN('Hide formulas'!A1004) = 4,_xlfn.CONCAT('Hide formulas'!A1004,INDIRECT('Hide formulas'!B1004),'Hide formulas'!C1004,(INDIRECT('Hide formulas'!D1004)),(INDIRECT('Hide formulas'!E1004)),(INDIRECT('Hide formulas'!G1004)),(INDIRECT('Hide formulas'!H1004)),'Hide formulas'!J1004,INDIRECT('Hide formulas'!L1004),""),"")</f>
        <v/>
      </c>
    </row>
    <row r="1005" spans="1:1">
      <c r="A1005" s="1" t="str">
        <f ca="1">IF(LEN('Hide formulas'!A1005) = 4,_xlfn.CONCAT('Hide formulas'!A1005,INDIRECT('Hide formulas'!B1005),'Hide formulas'!C1005,(INDIRECT('Hide formulas'!D1005)),(INDIRECT('Hide formulas'!E1005)),(INDIRECT('Hide formulas'!G1005)),(INDIRECT('Hide formulas'!H1005)),'Hide formulas'!J1005,INDIRECT('Hide formulas'!L1005),""),"")</f>
        <v/>
      </c>
    </row>
    <row r="1006" spans="1:1">
      <c r="A1006" s="1" t="str">
        <f ca="1">IF(LEN('Hide formulas'!A1006) = 4,_xlfn.CONCAT('Hide formulas'!A1006,INDIRECT('Hide formulas'!B1006),'Hide formulas'!C1006,(INDIRECT('Hide formulas'!D1006)),(INDIRECT('Hide formulas'!E1006)),(INDIRECT('Hide formulas'!G1006)),(INDIRECT('Hide formulas'!H1006)),'Hide formulas'!J1006,INDIRECT('Hide formulas'!L1006),""),"")</f>
        <v/>
      </c>
    </row>
    <row r="1007" spans="1:1">
      <c r="A1007" s="1" t="str">
        <f ca="1">IF(LEN('Hide formulas'!A1007) = 4,_xlfn.CONCAT('Hide formulas'!A1007,INDIRECT('Hide formulas'!B1007),'Hide formulas'!C1007,(INDIRECT('Hide formulas'!D1007)),(INDIRECT('Hide formulas'!E1007)),(INDIRECT('Hide formulas'!G1007)),(INDIRECT('Hide formulas'!H1007)),'Hide formulas'!J1007,INDIRECT('Hide formulas'!L1007),""),"")</f>
        <v/>
      </c>
    </row>
    <row r="1008" spans="1:1">
      <c r="A1008" s="1" t="str">
        <f ca="1">IF(LEN('Hide formulas'!A1008) = 4,_xlfn.CONCAT('Hide formulas'!A1008,INDIRECT('Hide formulas'!B1008),'Hide formulas'!C1008,(INDIRECT('Hide formulas'!D1008)),(INDIRECT('Hide formulas'!E1008)),(INDIRECT('Hide formulas'!G1008)),(INDIRECT('Hide formulas'!H1008)),'Hide formulas'!J1008,INDIRECT('Hide formulas'!L1008),""),"")</f>
        <v/>
      </c>
    </row>
    <row r="1009" spans="1:1">
      <c r="A1009" s="1" t="str">
        <f ca="1">IF(LEN('Hide formulas'!A1009) = 4,_xlfn.CONCAT('Hide formulas'!A1009,INDIRECT('Hide formulas'!B1009),'Hide formulas'!C1009,(INDIRECT('Hide formulas'!D1009)),(INDIRECT('Hide formulas'!E1009)),(INDIRECT('Hide formulas'!G1009)),(INDIRECT('Hide formulas'!H1009)),'Hide formulas'!J1009,INDIRECT('Hide formulas'!L1009),""),"")</f>
        <v/>
      </c>
    </row>
    <row r="1010" spans="1:1">
      <c r="A1010" s="1" t="str">
        <f ca="1">IF(LEN('Hide formulas'!A1010) = 4,_xlfn.CONCAT('Hide formulas'!A1010,INDIRECT('Hide formulas'!B1010),'Hide formulas'!C1010,(INDIRECT('Hide formulas'!D1010)),(INDIRECT('Hide formulas'!E1010)),(INDIRECT('Hide formulas'!G1010)),(INDIRECT('Hide formulas'!H1010)),'Hide formulas'!J1010,INDIRECT('Hide formulas'!L1010),""),"")</f>
        <v/>
      </c>
    </row>
    <row r="1011" spans="1:1">
      <c r="A1011" s="1" t="str">
        <f ca="1">IF(LEN('Hide formulas'!A1011) = 4,_xlfn.CONCAT('Hide formulas'!A1011,INDIRECT('Hide formulas'!B1011),'Hide formulas'!C1011,(INDIRECT('Hide formulas'!D1011)),(INDIRECT('Hide formulas'!E1011)),(INDIRECT('Hide formulas'!G1011)),(INDIRECT('Hide formulas'!H1011)),'Hide formulas'!J1011,INDIRECT('Hide formulas'!L1011),""),"")</f>
        <v/>
      </c>
    </row>
    <row r="1012" spans="1:1">
      <c r="A1012" s="1" t="str">
        <f ca="1">IF(LEN('Hide formulas'!A1012) = 4,_xlfn.CONCAT('Hide formulas'!A1012,INDIRECT('Hide formulas'!B1012),'Hide formulas'!C1012,(INDIRECT('Hide formulas'!D1012)),(INDIRECT('Hide formulas'!E1012)),(INDIRECT('Hide formulas'!G1012)),(INDIRECT('Hide formulas'!H1012)),'Hide formulas'!J1012,INDIRECT('Hide formulas'!L1012),""),"")</f>
        <v/>
      </c>
    </row>
    <row r="1013" spans="1:1">
      <c r="A1013" s="1" t="str">
        <f ca="1">IF(LEN('Hide formulas'!A1013) = 4,_xlfn.CONCAT('Hide formulas'!A1013,INDIRECT('Hide formulas'!B1013),'Hide formulas'!C1013,(INDIRECT('Hide formulas'!D1013)),(INDIRECT('Hide formulas'!E1013)),(INDIRECT('Hide formulas'!G1013)),(INDIRECT('Hide formulas'!H1013)),'Hide formulas'!J1013,INDIRECT('Hide formulas'!L1013),""),"")</f>
        <v/>
      </c>
    </row>
    <row r="1014" spans="1:1">
      <c r="A1014" s="1" t="str">
        <f ca="1">IF(LEN('Hide formulas'!A1014) = 4,_xlfn.CONCAT('Hide formulas'!A1014,INDIRECT('Hide formulas'!B1014),'Hide formulas'!C1014,(INDIRECT('Hide formulas'!D1014)),(INDIRECT('Hide formulas'!E1014)),(INDIRECT('Hide formulas'!G1014)),(INDIRECT('Hide formulas'!H1014)),'Hide formulas'!J1014,INDIRECT('Hide formulas'!L1014),""),"")</f>
        <v/>
      </c>
    </row>
    <row r="1015" spans="1:1">
      <c r="A1015" s="1" t="str">
        <f ca="1">IF(LEN('Hide formulas'!A1015) = 4,_xlfn.CONCAT('Hide formulas'!A1015,INDIRECT('Hide formulas'!B1015),'Hide formulas'!C1015,(INDIRECT('Hide formulas'!D1015)),(INDIRECT('Hide formulas'!E1015)),(INDIRECT('Hide formulas'!G1015)),(INDIRECT('Hide formulas'!H1015)),'Hide formulas'!J1015,INDIRECT('Hide formulas'!L1015),""),"")</f>
        <v/>
      </c>
    </row>
    <row r="1016" spans="1:1">
      <c r="A1016" s="1" t="str">
        <f ca="1">IF(LEN('Hide formulas'!A1016) = 4,_xlfn.CONCAT('Hide formulas'!A1016,INDIRECT('Hide formulas'!B1016),'Hide formulas'!C1016,(INDIRECT('Hide formulas'!D1016)),(INDIRECT('Hide formulas'!E1016)),(INDIRECT('Hide formulas'!G1016)),(INDIRECT('Hide formulas'!H1016)),'Hide formulas'!J1016,INDIRECT('Hide formulas'!L1016),""),"")</f>
        <v/>
      </c>
    </row>
    <row r="1017" spans="1:1">
      <c r="A1017" s="1" t="str">
        <f ca="1">IF(LEN('Hide formulas'!A1017) = 4,_xlfn.CONCAT('Hide formulas'!A1017,INDIRECT('Hide formulas'!B1017),'Hide formulas'!C1017,(INDIRECT('Hide formulas'!D1017)),(INDIRECT('Hide formulas'!E1017)),(INDIRECT('Hide formulas'!G1017)),(INDIRECT('Hide formulas'!H1017)),'Hide formulas'!J1017,INDIRECT('Hide formulas'!L1017),""),"")</f>
        <v/>
      </c>
    </row>
    <row r="1018" spans="1:1">
      <c r="A1018" s="1" t="str">
        <f ca="1">IF(LEN('Hide formulas'!A1018) = 4,_xlfn.CONCAT('Hide formulas'!A1018,INDIRECT('Hide formulas'!B1018),'Hide formulas'!C1018,(INDIRECT('Hide formulas'!D1018)),(INDIRECT('Hide formulas'!E1018)),(INDIRECT('Hide formulas'!G1018)),(INDIRECT('Hide formulas'!H1018)),'Hide formulas'!J1018,INDIRECT('Hide formulas'!L1018),""),"")</f>
        <v/>
      </c>
    </row>
    <row r="1019" spans="1:1">
      <c r="A1019" s="1" t="str">
        <f ca="1">IF(LEN('Hide formulas'!A1019) = 4,_xlfn.CONCAT('Hide formulas'!A1019,INDIRECT('Hide formulas'!B1019),'Hide formulas'!C1019,(INDIRECT('Hide formulas'!D1019)),(INDIRECT('Hide formulas'!E1019)),(INDIRECT('Hide formulas'!G1019)),(INDIRECT('Hide formulas'!H1019)),'Hide formulas'!J1019,INDIRECT('Hide formulas'!L1019),""),"")</f>
        <v/>
      </c>
    </row>
    <row r="1020" spans="1:1">
      <c r="A1020" s="1" t="str">
        <f ca="1">IF(LEN('Hide formulas'!A1020) = 4,_xlfn.CONCAT('Hide formulas'!A1020,INDIRECT('Hide formulas'!B1020),'Hide formulas'!C1020,(INDIRECT('Hide formulas'!D1020)),(INDIRECT('Hide formulas'!E1020)),(INDIRECT('Hide formulas'!G1020)),(INDIRECT('Hide formulas'!H1020)),'Hide formulas'!J1020,INDIRECT('Hide formulas'!L1020),""),"")</f>
        <v/>
      </c>
    </row>
    <row r="1021" spans="1:1">
      <c r="A1021" s="1" t="str">
        <f ca="1">IF(LEN('Hide formulas'!A1021) = 4,_xlfn.CONCAT('Hide formulas'!A1021,INDIRECT('Hide formulas'!B1021),'Hide formulas'!C1021,(INDIRECT('Hide formulas'!D1021)),(INDIRECT('Hide formulas'!E1021)),(INDIRECT('Hide formulas'!G1021)),(INDIRECT('Hide formulas'!H1021)),'Hide formulas'!J1021,INDIRECT('Hide formulas'!L1021),""),"")</f>
        <v/>
      </c>
    </row>
    <row r="1022" spans="1:1">
      <c r="A1022" s="1" t="str">
        <f ca="1">IF(LEN('Hide formulas'!A1022) = 4,_xlfn.CONCAT('Hide formulas'!A1022,INDIRECT('Hide formulas'!B1022),'Hide formulas'!C1022,(INDIRECT('Hide formulas'!D1022)),(INDIRECT('Hide formulas'!E1022)),(INDIRECT('Hide formulas'!G1022)),(INDIRECT('Hide formulas'!H1022)),'Hide formulas'!J1022,INDIRECT('Hide formulas'!L1022),""),"")</f>
        <v/>
      </c>
    </row>
    <row r="1023" spans="1:1">
      <c r="A1023" s="1" t="str">
        <f ca="1">IF(LEN('Hide formulas'!A1023) = 4,_xlfn.CONCAT('Hide formulas'!A1023,INDIRECT('Hide formulas'!B1023),'Hide formulas'!C1023,(INDIRECT('Hide formulas'!D1023)),(INDIRECT('Hide formulas'!E1023)),(INDIRECT('Hide formulas'!G1023)),(INDIRECT('Hide formulas'!H1023)),'Hide formulas'!J1023,INDIRECT('Hide formulas'!L1023),""),"")</f>
        <v/>
      </c>
    </row>
    <row r="1024" spans="1:1">
      <c r="A1024" s="1" t="str">
        <f ca="1">IF(LEN('Hide formulas'!A1024) = 4,_xlfn.CONCAT('Hide formulas'!A1024,INDIRECT('Hide formulas'!B1024),'Hide formulas'!C1024,(INDIRECT('Hide formulas'!D1024)),(INDIRECT('Hide formulas'!E1024)),(INDIRECT('Hide formulas'!G1024)),(INDIRECT('Hide formulas'!H1024)),'Hide formulas'!J1024,INDIRECT('Hide formulas'!L1024),""),"")</f>
        <v/>
      </c>
    </row>
    <row r="1025" spans="1:1">
      <c r="A1025" s="1" t="str">
        <f ca="1">IF(LEN('Hide formulas'!A1025) = 4,_xlfn.CONCAT('Hide formulas'!A1025,INDIRECT('Hide formulas'!B1025),'Hide formulas'!C1025,(INDIRECT('Hide formulas'!D1025)),(INDIRECT('Hide formulas'!E1025)),(INDIRECT('Hide formulas'!G1025)),(INDIRECT('Hide formulas'!H1025)),'Hide formulas'!J1025,INDIRECT('Hide formulas'!L1025),""),"")</f>
        <v/>
      </c>
    </row>
    <row r="1026" spans="1:1">
      <c r="A1026" s="1" t="str">
        <f ca="1">IF(LEN('Hide formulas'!A1026) = 4,_xlfn.CONCAT('Hide formulas'!A1026,INDIRECT('Hide formulas'!B1026),'Hide formulas'!C1026,(INDIRECT('Hide formulas'!D1026)),(INDIRECT('Hide formulas'!E1026)),(INDIRECT('Hide formulas'!G1026)),(INDIRECT('Hide formulas'!H1026)),'Hide formulas'!J1026,INDIRECT('Hide formulas'!L1026),""),"")</f>
        <v/>
      </c>
    </row>
    <row r="1027" spans="1:1">
      <c r="A1027" s="1" t="str">
        <f ca="1">IF(LEN('Hide formulas'!A1027) = 4,_xlfn.CONCAT('Hide formulas'!A1027,INDIRECT('Hide formulas'!B1027),'Hide formulas'!C1027,(INDIRECT('Hide formulas'!D1027)),(INDIRECT('Hide formulas'!E1027)),(INDIRECT('Hide formulas'!G1027)),(INDIRECT('Hide formulas'!H1027)),'Hide formulas'!J1027,INDIRECT('Hide formulas'!L1027),""),"")</f>
        <v/>
      </c>
    </row>
    <row r="1028" spans="1:1">
      <c r="A1028" s="1" t="str">
        <f ca="1">IF(LEN('Hide formulas'!A1028) = 4,_xlfn.CONCAT('Hide formulas'!A1028,INDIRECT('Hide formulas'!B1028),'Hide formulas'!C1028,(INDIRECT('Hide formulas'!D1028)),(INDIRECT('Hide formulas'!E1028)),(INDIRECT('Hide formulas'!G1028)),(INDIRECT('Hide formulas'!H1028)),'Hide formulas'!J1028,INDIRECT('Hide formulas'!L1028),""),"")</f>
        <v/>
      </c>
    </row>
    <row r="1029" spans="1:1">
      <c r="A1029" s="1" t="str">
        <f ca="1">IF(LEN('Hide formulas'!A1029) = 4,_xlfn.CONCAT('Hide formulas'!A1029,INDIRECT('Hide formulas'!B1029),'Hide formulas'!C1029,(INDIRECT('Hide formulas'!D1029)),(INDIRECT('Hide formulas'!E1029)),(INDIRECT('Hide formulas'!G1029)),(INDIRECT('Hide formulas'!H1029)),'Hide formulas'!J1029,INDIRECT('Hide formulas'!L1029),""),"")</f>
        <v/>
      </c>
    </row>
    <row r="1030" spans="1:1">
      <c r="A1030" s="1" t="str">
        <f ca="1">IF(LEN('Hide formulas'!A1030) = 4,_xlfn.CONCAT('Hide formulas'!A1030,INDIRECT('Hide formulas'!B1030),'Hide formulas'!C1030,(INDIRECT('Hide formulas'!D1030)),(INDIRECT('Hide formulas'!E1030)),(INDIRECT('Hide formulas'!G1030)),(INDIRECT('Hide formulas'!H1030)),'Hide formulas'!J1030,INDIRECT('Hide formulas'!L1030),""),"")</f>
        <v/>
      </c>
    </row>
    <row r="1031" spans="1:1">
      <c r="A1031" s="1" t="str">
        <f ca="1">IF(LEN('Hide formulas'!A1031) = 4,_xlfn.CONCAT('Hide formulas'!A1031,INDIRECT('Hide formulas'!B1031),'Hide formulas'!C1031,(INDIRECT('Hide formulas'!D1031)),(INDIRECT('Hide formulas'!E1031)),(INDIRECT('Hide formulas'!G1031)),(INDIRECT('Hide formulas'!H1031)),'Hide formulas'!J1031,INDIRECT('Hide formulas'!L1031),""),"")</f>
        <v/>
      </c>
    </row>
    <row r="1032" spans="1:1">
      <c r="A1032" s="1" t="str">
        <f ca="1">IF(LEN('Hide formulas'!A1032) = 4,_xlfn.CONCAT('Hide formulas'!A1032,INDIRECT('Hide formulas'!B1032),'Hide formulas'!C1032,(INDIRECT('Hide formulas'!D1032)),(INDIRECT('Hide formulas'!E1032)),(INDIRECT('Hide formulas'!G1032)),(INDIRECT('Hide formulas'!H1032)),'Hide formulas'!J1032,INDIRECT('Hide formulas'!L1032),""),"")</f>
        <v/>
      </c>
    </row>
    <row r="1033" spans="1:1">
      <c r="A1033" s="1" t="str">
        <f ca="1">IF(LEN('Hide formulas'!A1033) = 4,_xlfn.CONCAT('Hide formulas'!A1033,INDIRECT('Hide formulas'!B1033),'Hide formulas'!C1033,(INDIRECT('Hide formulas'!D1033)),(INDIRECT('Hide formulas'!E1033)),(INDIRECT('Hide formulas'!G1033)),(INDIRECT('Hide formulas'!H1033)),'Hide formulas'!J1033,INDIRECT('Hide formulas'!L1033),""),"")</f>
        <v/>
      </c>
    </row>
    <row r="1034" spans="1:1">
      <c r="A1034" s="1" t="str">
        <f ca="1">IF(LEN('Hide formulas'!A1034) = 4,_xlfn.CONCAT('Hide formulas'!A1034,INDIRECT('Hide formulas'!B1034),'Hide formulas'!C1034,(INDIRECT('Hide formulas'!D1034)),(INDIRECT('Hide formulas'!E1034)),(INDIRECT('Hide formulas'!G1034)),(INDIRECT('Hide formulas'!H1034)),'Hide formulas'!J1034,INDIRECT('Hide formulas'!L1034),""),"")</f>
        <v/>
      </c>
    </row>
    <row r="1035" spans="1:1">
      <c r="A1035" s="1" t="str">
        <f ca="1">IF(LEN('Hide formulas'!A1035) = 4,_xlfn.CONCAT('Hide formulas'!A1035,INDIRECT('Hide formulas'!B1035),'Hide formulas'!C1035,(INDIRECT('Hide formulas'!D1035)),(INDIRECT('Hide formulas'!E1035)),(INDIRECT('Hide formulas'!G1035)),(INDIRECT('Hide formulas'!H1035)),'Hide formulas'!J1035,INDIRECT('Hide formulas'!L1035),""),"")</f>
        <v/>
      </c>
    </row>
    <row r="1036" spans="1:1">
      <c r="A1036" s="1" t="str">
        <f ca="1">IF(LEN('Hide formulas'!A1036) = 4,_xlfn.CONCAT('Hide formulas'!A1036,INDIRECT('Hide formulas'!B1036),'Hide formulas'!C1036,(INDIRECT('Hide formulas'!D1036)),(INDIRECT('Hide formulas'!E1036)),(INDIRECT('Hide formulas'!G1036)),(INDIRECT('Hide formulas'!H1036)),'Hide formulas'!J1036,INDIRECT('Hide formulas'!L1036),""),"")</f>
        <v/>
      </c>
    </row>
    <row r="1037" spans="1:1">
      <c r="A1037" s="1" t="str">
        <f ca="1">IF(LEN('Hide formulas'!A1037) = 4,_xlfn.CONCAT('Hide formulas'!A1037,INDIRECT('Hide formulas'!B1037),'Hide formulas'!C1037,(INDIRECT('Hide formulas'!D1037)),(INDIRECT('Hide formulas'!E1037)),(INDIRECT('Hide formulas'!G1037)),(INDIRECT('Hide formulas'!H1037)),'Hide formulas'!J1037,INDIRECT('Hide formulas'!L1037),""),"")</f>
        <v/>
      </c>
    </row>
    <row r="1038" spans="1:1">
      <c r="A1038" s="1" t="str">
        <f ca="1">IF(LEN('Hide formulas'!A1038) = 4,_xlfn.CONCAT('Hide formulas'!A1038,INDIRECT('Hide formulas'!B1038),'Hide formulas'!C1038,(INDIRECT('Hide formulas'!D1038)),(INDIRECT('Hide formulas'!E1038)),(INDIRECT('Hide formulas'!G1038)),(INDIRECT('Hide formulas'!H1038)),'Hide formulas'!J1038,INDIRECT('Hide formulas'!L1038),""),"")</f>
        <v/>
      </c>
    </row>
    <row r="1039" spans="1:1">
      <c r="A1039" s="1" t="str">
        <f ca="1">IF(LEN('Hide formulas'!A1039) = 4,_xlfn.CONCAT('Hide formulas'!A1039,INDIRECT('Hide formulas'!B1039),'Hide formulas'!C1039,(INDIRECT('Hide formulas'!D1039)),(INDIRECT('Hide formulas'!E1039)),(INDIRECT('Hide formulas'!G1039)),(INDIRECT('Hide formulas'!H1039)),'Hide formulas'!J1039,INDIRECT('Hide formulas'!L1039),""),"")</f>
        <v/>
      </c>
    </row>
    <row r="1040" spans="1:1">
      <c r="A1040" s="1" t="str">
        <f ca="1">IF(LEN('Hide formulas'!A1040) = 4,_xlfn.CONCAT('Hide formulas'!A1040,INDIRECT('Hide formulas'!B1040),'Hide formulas'!C1040,(INDIRECT('Hide formulas'!D1040)),(INDIRECT('Hide formulas'!E1040)),(INDIRECT('Hide formulas'!G1040)),(INDIRECT('Hide formulas'!H1040)),'Hide formulas'!J1040,INDIRECT('Hide formulas'!L1040),""),"")</f>
        <v/>
      </c>
    </row>
    <row r="1041" spans="1:1">
      <c r="A1041" s="1" t="str">
        <f ca="1">IF(LEN('Hide formulas'!A1041) = 4,_xlfn.CONCAT('Hide formulas'!A1041,INDIRECT('Hide formulas'!B1041),'Hide formulas'!C1041,(INDIRECT('Hide formulas'!D1041)),(INDIRECT('Hide formulas'!E1041)),(INDIRECT('Hide formulas'!G1041)),(INDIRECT('Hide formulas'!H1041)),'Hide formulas'!J1041,INDIRECT('Hide formulas'!L1041),""),"")</f>
        <v/>
      </c>
    </row>
    <row r="1042" spans="1:1">
      <c r="A1042" s="1" t="str">
        <f ca="1">IF(LEN('Hide formulas'!A1042) = 4,_xlfn.CONCAT('Hide formulas'!A1042,INDIRECT('Hide formulas'!B1042),'Hide formulas'!C1042,(INDIRECT('Hide formulas'!D1042)),(INDIRECT('Hide formulas'!E1042)),(INDIRECT('Hide formulas'!G1042)),(INDIRECT('Hide formulas'!H1042)),'Hide formulas'!J1042,INDIRECT('Hide formulas'!L1042),""),"")</f>
        <v/>
      </c>
    </row>
    <row r="1043" spans="1:1">
      <c r="A1043" s="1" t="str">
        <f ca="1">IF(LEN('Hide formulas'!A1043) = 4,_xlfn.CONCAT('Hide formulas'!A1043,INDIRECT('Hide formulas'!B1043),'Hide formulas'!C1043,(INDIRECT('Hide formulas'!D1043)),(INDIRECT('Hide formulas'!E1043)),(INDIRECT('Hide formulas'!G1043)),(INDIRECT('Hide formulas'!H1043)),'Hide formulas'!J1043,INDIRECT('Hide formulas'!L1043),""),"")</f>
        <v/>
      </c>
    </row>
    <row r="1044" spans="1:1">
      <c r="A1044" s="1" t="str">
        <f ca="1">IF(LEN('Hide formulas'!A1044) = 4,_xlfn.CONCAT('Hide formulas'!A1044,INDIRECT('Hide formulas'!B1044),'Hide formulas'!C1044,(INDIRECT('Hide formulas'!D1044)),(INDIRECT('Hide formulas'!E1044)),(INDIRECT('Hide formulas'!G1044)),(INDIRECT('Hide formulas'!H1044)),'Hide formulas'!J1044,INDIRECT('Hide formulas'!L1044),""),"")</f>
        <v/>
      </c>
    </row>
    <row r="1045" spans="1:1">
      <c r="A1045" s="1" t="str">
        <f ca="1">IF(LEN('Hide formulas'!A1045) = 4,_xlfn.CONCAT('Hide formulas'!A1045,INDIRECT('Hide formulas'!B1045),'Hide formulas'!C1045,(INDIRECT('Hide formulas'!D1045)),(INDIRECT('Hide formulas'!E1045)),(INDIRECT('Hide formulas'!G1045)),(INDIRECT('Hide formulas'!H1045)),'Hide formulas'!J1045,INDIRECT('Hide formulas'!L1045),""),"")</f>
        <v/>
      </c>
    </row>
    <row r="1046" spans="1:1">
      <c r="A1046" s="1" t="str">
        <f ca="1">IF(LEN('Hide formulas'!A1046) = 4,_xlfn.CONCAT('Hide formulas'!A1046,INDIRECT('Hide formulas'!B1046),'Hide formulas'!C1046,(INDIRECT('Hide formulas'!D1046)),(INDIRECT('Hide formulas'!E1046)),(INDIRECT('Hide formulas'!G1046)),(INDIRECT('Hide formulas'!H1046)),'Hide formulas'!J1046,INDIRECT('Hide formulas'!L1046),""),"")</f>
        <v/>
      </c>
    </row>
    <row r="1047" spans="1:1">
      <c r="A1047" s="1" t="str">
        <f ca="1">IF(LEN('Hide formulas'!A1047) = 4,_xlfn.CONCAT('Hide formulas'!A1047,INDIRECT('Hide formulas'!B1047),'Hide formulas'!C1047,(INDIRECT('Hide formulas'!D1047)),(INDIRECT('Hide formulas'!E1047)),(INDIRECT('Hide formulas'!G1047)),(INDIRECT('Hide formulas'!H1047)),'Hide formulas'!J1047,INDIRECT('Hide formulas'!L1047),""),"")</f>
        <v/>
      </c>
    </row>
    <row r="1048" spans="1:1">
      <c r="A1048" s="1" t="str">
        <f ca="1">IF(LEN('Hide formulas'!A1048) = 4,_xlfn.CONCAT('Hide formulas'!A1048,INDIRECT('Hide formulas'!B1048),'Hide formulas'!C1048,(INDIRECT('Hide formulas'!D1048)),(INDIRECT('Hide formulas'!E1048)),(INDIRECT('Hide formulas'!G1048)),(INDIRECT('Hide formulas'!H1048)),'Hide formulas'!J1048,INDIRECT('Hide formulas'!L1048),""),"")</f>
        <v/>
      </c>
    </row>
    <row r="1049" spans="1:1">
      <c r="A1049" s="1" t="str">
        <f ca="1">IF(LEN('Hide formulas'!A1049) = 4,_xlfn.CONCAT('Hide formulas'!A1049,INDIRECT('Hide formulas'!B1049),'Hide formulas'!C1049,(INDIRECT('Hide formulas'!D1049)),(INDIRECT('Hide formulas'!E1049)),(INDIRECT('Hide formulas'!G1049)),(INDIRECT('Hide formulas'!H1049)),'Hide formulas'!J1049,INDIRECT('Hide formulas'!L1049),""),"")</f>
        <v/>
      </c>
    </row>
    <row r="1050" spans="1:1">
      <c r="A1050" s="1" t="str">
        <f ca="1">IF(LEN('Hide formulas'!A1050) = 4,_xlfn.CONCAT('Hide formulas'!A1050,INDIRECT('Hide formulas'!B1050),'Hide formulas'!C1050,(INDIRECT('Hide formulas'!D1050)),(INDIRECT('Hide formulas'!E1050)),(INDIRECT('Hide formulas'!G1050)),(INDIRECT('Hide formulas'!H1050)),'Hide formulas'!J1050,INDIRECT('Hide formulas'!L1050),""),"")</f>
        <v/>
      </c>
    </row>
    <row r="1051" spans="1:1">
      <c r="A1051" s="1" t="str">
        <f ca="1">IF(LEN('Hide formulas'!A1051) = 4,_xlfn.CONCAT('Hide formulas'!A1051,INDIRECT('Hide formulas'!B1051),'Hide formulas'!C1051,(INDIRECT('Hide formulas'!D1051)),(INDIRECT('Hide formulas'!E1051)),(INDIRECT('Hide formulas'!G1051)),(INDIRECT('Hide formulas'!H1051)),'Hide formulas'!J1051,INDIRECT('Hide formulas'!L1051),""),"")</f>
        <v/>
      </c>
    </row>
    <row r="1052" spans="1:1">
      <c r="A1052" s="1" t="str">
        <f ca="1">IF(LEN('Hide formulas'!A1052) = 4,_xlfn.CONCAT('Hide formulas'!A1052,INDIRECT('Hide formulas'!B1052),'Hide formulas'!C1052,(INDIRECT('Hide formulas'!D1052)),(INDIRECT('Hide formulas'!E1052)),(INDIRECT('Hide formulas'!G1052)),(INDIRECT('Hide formulas'!H1052)),'Hide formulas'!J1052,INDIRECT('Hide formulas'!L1052),""),"")</f>
        <v/>
      </c>
    </row>
    <row r="1053" spans="1:1">
      <c r="A1053" s="1" t="str">
        <f ca="1">IF(LEN('Hide formulas'!A1053) = 4,_xlfn.CONCAT('Hide formulas'!A1053,INDIRECT('Hide formulas'!B1053),'Hide formulas'!C1053,(INDIRECT('Hide formulas'!D1053)),(INDIRECT('Hide formulas'!E1053)),(INDIRECT('Hide formulas'!G1053)),(INDIRECT('Hide formulas'!H1053)),'Hide formulas'!J1053,INDIRECT('Hide formulas'!L1053),""),"")</f>
        <v/>
      </c>
    </row>
    <row r="1054" spans="1:1">
      <c r="A1054" s="1" t="str">
        <f ca="1">IF(LEN('Hide formulas'!A1054) = 4,_xlfn.CONCAT('Hide formulas'!A1054,INDIRECT('Hide formulas'!B1054),'Hide formulas'!C1054,(INDIRECT('Hide formulas'!D1054)),(INDIRECT('Hide formulas'!E1054)),(INDIRECT('Hide formulas'!G1054)),(INDIRECT('Hide formulas'!H1054)),'Hide formulas'!J1054,INDIRECT('Hide formulas'!L1054),""),"")</f>
        <v/>
      </c>
    </row>
    <row r="1055" spans="1:1">
      <c r="A1055" s="1" t="str">
        <f ca="1">IF(LEN('Hide formulas'!A1055) = 4,_xlfn.CONCAT('Hide formulas'!A1055,INDIRECT('Hide formulas'!B1055),'Hide formulas'!C1055,(INDIRECT('Hide formulas'!D1055)),(INDIRECT('Hide formulas'!E1055)),(INDIRECT('Hide formulas'!G1055)),(INDIRECT('Hide formulas'!H1055)),'Hide formulas'!J1055,INDIRECT('Hide formulas'!L1055),""),"")</f>
        <v/>
      </c>
    </row>
    <row r="1056" spans="1:1">
      <c r="A1056" s="1" t="str">
        <f ca="1">IF(LEN('Hide formulas'!A1056) = 4,_xlfn.CONCAT('Hide formulas'!A1056,INDIRECT('Hide formulas'!B1056),'Hide formulas'!C1056,(INDIRECT('Hide formulas'!D1056)),(INDIRECT('Hide formulas'!E1056)),(INDIRECT('Hide formulas'!G1056)),(INDIRECT('Hide formulas'!H1056)),'Hide formulas'!J1056,INDIRECT('Hide formulas'!L1056),""),"")</f>
        <v/>
      </c>
    </row>
    <row r="1057" spans="1:1">
      <c r="A1057" s="1" t="str">
        <f ca="1">IF(LEN('Hide formulas'!A1057) = 4,_xlfn.CONCAT('Hide formulas'!A1057,INDIRECT('Hide formulas'!B1057),'Hide formulas'!C1057,(INDIRECT('Hide formulas'!D1057)),(INDIRECT('Hide formulas'!E1057)),(INDIRECT('Hide formulas'!G1057)),(INDIRECT('Hide formulas'!H1057)),'Hide formulas'!J1057,INDIRECT('Hide formulas'!L1057),""),"")</f>
        <v/>
      </c>
    </row>
    <row r="1058" spans="1:1">
      <c r="A1058" s="1" t="str">
        <f ca="1">IF(LEN('Hide formulas'!A1058) = 4,_xlfn.CONCAT('Hide formulas'!A1058,INDIRECT('Hide formulas'!B1058),'Hide formulas'!C1058,(INDIRECT('Hide formulas'!D1058)),(INDIRECT('Hide formulas'!E1058)),(INDIRECT('Hide formulas'!G1058)),(INDIRECT('Hide formulas'!H1058)),'Hide formulas'!J1058,INDIRECT('Hide formulas'!L1058),""),"")</f>
        <v/>
      </c>
    </row>
    <row r="1059" spans="1:1">
      <c r="A1059" s="1" t="str">
        <f ca="1">IF(LEN('Hide formulas'!A1059) = 4,_xlfn.CONCAT('Hide formulas'!A1059,INDIRECT('Hide formulas'!B1059),'Hide formulas'!C1059,(INDIRECT('Hide formulas'!D1059)),(INDIRECT('Hide formulas'!E1059)),(INDIRECT('Hide formulas'!G1059)),(INDIRECT('Hide formulas'!H1059)),'Hide formulas'!J1059,INDIRECT('Hide formulas'!L1059),""),"")</f>
        <v/>
      </c>
    </row>
    <row r="1060" spans="1:1">
      <c r="A1060" s="1" t="str">
        <f ca="1">IF(LEN('Hide formulas'!A1060) = 4,_xlfn.CONCAT('Hide formulas'!A1060,INDIRECT('Hide formulas'!B1060),'Hide formulas'!C1060,(INDIRECT('Hide formulas'!D1060)),(INDIRECT('Hide formulas'!E1060)),(INDIRECT('Hide formulas'!G1060)),(INDIRECT('Hide formulas'!H1060)),'Hide formulas'!J1060,INDIRECT('Hide formulas'!L1060),""),"")</f>
        <v/>
      </c>
    </row>
    <row r="1061" spans="1:1">
      <c r="A1061" s="1" t="str">
        <f ca="1">IF(LEN('Hide formulas'!A1061) = 4,_xlfn.CONCAT('Hide formulas'!A1061,INDIRECT('Hide formulas'!B1061),'Hide formulas'!C1061,(INDIRECT('Hide formulas'!D1061)),(INDIRECT('Hide formulas'!E1061)),(INDIRECT('Hide formulas'!G1061)),(INDIRECT('Hide formulas'!H1061)),'Hide formulas'!J1061,INDIRECT('Hide formulas'!L1061),""),"")</f>
        <v/>
      </c>
    </row>
    <row r="1062" spans="1:1">
      <c r="A1062" s="1" t="str">
        <f ca="1">IF(LEN('Hide formulas'!A1062) = 4,_xlfn.CONCAT('Hide formulas'!A1062,INDIRECT('Hide formulas'!B1062),'Hide formulas'!C1062,(INDIRECT('Hide formulas'!D1062)),(INDIRECT('Hide formulas'!E1062)),(INDIRECT('Hide formulas'!G1062)),(INDIRECT('Hide formulas'!H1062)),'Hide formulas'!J1062,INDIRECT('Hide formulas'!L1062),""),"")</f>
        <v/>
      </c>
    </row>
    <row r="1063" spans="1:1">
      <c r="A1063" s="1" t="str">
        <f ca="1">IF(LEN('Hide formulas'!A1063) = 4,_xlfn.CONCAT('Hide formulas'!A1063,INDIRECT('Hide formulas'!B1063),'Hide formulas'!C1063,(INDIRECT('Hide formulas'!D1063)),(INDIRECT('Hide formulas'!E1063)),(INDIRECT('Hide formulas'!G1063)),(INDIRECT('Hide formulas'!H1063)),'Hide formulas'!J1063,INDIRECT('Hide formulas'!L1063),""),"")</f>
        <v/>
      </c>
    </row>
    <row r="1064" spans="1:1">
      <c r="A1064" s="1" t="str">
        <f ca="1">IF(LEN('Hide formulas'!A1064) = 4,_xlfn.CONCAT('Hide formulas'!A1064,INDIRECT('Hide formulas'!B1064),'Hide formulas'!C1064,(INDIRECT('Hide formulas'!D1064)),(INDIRECT('Hide formulas'!E1064)),(INDIRECT('Hide formulas'!G1064)),(INDIRECT('Hide formulas'!H1064)),'Hide formulas'!J1064,INDIRECT('Hide formulas'!L1064),""),"")</f>
        <v/>
      </c>
    </row>
    <row r="1065" spans="1:1">
      <c r="A1065" s="1" t="str">
        <f ca="1">IF(LEN('Hide formulas'!A1065) = 4,_xlfn.CONCAT('Hide formulas'!A1065,INDIRECT('Hide formulas'!B1065),'Hide formulas'!C1065,(INDIRECT('Hide formulas'!D1065)),(INDIRECT('Hide formulas'!E1065)),(INDIRECT('Hide formulas'!G1065)),(INDIRECT('Hide formulas'!H1065)),'Hide formulas'!J1065,INDIRECT('Hide formulas'!L1065),""),"")</f>
        <v/>
      </c>
    </row>
    <row r="1066" spans="1:1">
      <c r="A1066" s="1" t="str">
        <f ca="1">IF(LEN('Hide formulas'!A1066) = 4,_xlfn.CONCAT('Hide formulas'!A1066,INDIRECT('Hide formulas'!B1066),'Hide formulas'!C1066,(INDIRECT('Hide formulas'!D1066)),(INDIRECT('Hide formulas'!E1066)),(INDIRECT('Hide formulas'!G1066)),(INDIRECT('Hide formulas'!H1066)),'Hide formulas'!J1066,INDIRECT('Hide formulas'!L1066),""),"")</f>
        <v/>
      </c>
    </row>
    <row r="1067" spans="1:1">
      <c r="A1067" s="1" t="str">
        <f ca="1">IF(LEN('Hide formulas'!A1067) = 4,_xlfn.CONCAT('Hide formulas'!A1067,INDIRECT('Hide formulas'!B1067),'Hide formulas'!C1067,(INDIRECT('Hide formulas'!D1067)),(INDIRECT('Hide formulas'!E1067)),(INDIRECT('Hide formulas'!G1067)),(INDIRECT('Hide formulas'!H1067)),'Hide formulas'!J1067,INDIRECT('Hide formulas'!L1067),""),"")</f>
        <v/>
      </c>
    </row>
    <row r="1068" spans="1:1">
      <c r="A1068" s="1" t="str">
        <f ca="1">IF(LEN('Hide formulas'!A1068) = 4,_xlfn.CONCAT('Hide formulas'!A1068,INDIRECT('Hide formulas'!B1068),'Hide formulas'!C1068,(INDIRECT('Hide formulas'!D1068)),(INDIRECT('Hide formulas'!E1068)),(INDIRECT('Hide formulas'!G1068)),(INDIRECT('Hide formulas'!H1068)),'Hide formulas'!J1068,INDIRECT('Hide formulas'!L1068),""),"")</f>
        <v/>
      </c>
    </row>
    <row r="1069" spans="1:1">
      <c r="A1069" s="1" t="str">
        <f ca="1">IF(LEN('Hide formulas'!A1069) = 4,_xlfn.CONCAT('Hide formulas'!A1069,INDIRECT('Hide formulas'!B1069),'Hide formulas'!C1069,(INDIRECT('Hide formulas'!D1069)),(INDIRECT('Hide formulas'!E1069)),(INDIRECT('Hide formulas'!G1069)),(INDIRECT('Hide formulas'!H1069)),'Hide formulas'!J1069,INDIRECT('Hide formulas'!L1069),""),"")</f>
        <v/>
      </c>
    </row>
    <row r="1070" spans="1:1">
      <c r="A1070" s="1" t="str">
        <f ca="1">IF(LEN('Hide formulas'!A1070) = 4,_xlfn.CONCAT('Hide formulas'!A1070,INDIRECT('Hide formulas'!B1070),'Hide formulas'!C1070,(INDIRECT('Hide formulas'!D1070)),(INDIRECT('Hide formulas'!E1070)),(INDIRECT('Hide formulas'!G1070)),(INDIRECT('Hide formulas'!H1070)),'Hide formulas'!J1070,INDIRECT('Hide formulas'!L1070),""),"")</f>
        <v/>
      </c>
    </row>
    <row r="1071" spans="1:1">
      <c r="A1071" s="1" t="str">
        <f ca="1">IF(LEN('Hide formulas'!A1071) = 4,_xlfn.CONCAT('Hide formulas'!A1071,INDIRECT('Hide formulas'!B1071),'Hide formulas'!C1071,(INDIRECT('Hide formulas'!D1071)),(INDIRECT('Hide formulas'!E1071)),(INDIRECT('Hide formulas'!G1071)),(INDIRECT('Hide formulas'!H1071)),'Hide formulas'!J1071,INDIRECT('Hide formulas'!L1071),""),"")</f>
        <v/>
      </c>
    </row>
    <row r="1072" spans="1:1">
      <c r="A1072" s="1" t="str">
        <f ca="1">IF(LEN('Hide formulas'!A1072) = 4,_xlfn.CONCAT('Hide formulas'!A1072,INDIRECT('Hide formulas'!B1072),'Hide formulas'!C1072,(INDIRECT('Hide formulas'!D1072)),(INDIRECT('Hide formulas'!E1072)),(INDIRECT('Hide formulas'!G1072)),(INDIRECT('Hide formulas'!H1072)),'Hide formulas'!J1072,INDIRECT('Hide formulas'!L1072),""),"")</f>
        <v/>
      </c>
    </row>
    <row r="1073" spans="1:1">
      <c r="A1073" s="1" t="str">
        <f ca="1">IF(LEN('Hide formulas'!A1073) = 4,_xlfn.CONCAT('Hide formulas'!A1073,INDIRECT('Hide formulas'!B1073),'Hide formulas'!C1073,(INDIRECT('Hide formulas'!D1073)),(INDIRECT('Hide formulas'!E1073)),(INDIRECT('Hide formulas'!G1073)),(INDIRECT('Hide formulas'!H1073)),'Hide formulas'!J1073,INDIRECT('Hide formulas'!L1073),""),"")</f>
        <v/>
      </c>
    </row>
    <row r="1074" spans="1:1">
      <c r="A1074" s="1" t="str">
        <f ca="1">IF(LEN('Hide formulas'!A1074) = 4,_xlfn.CONCAT('Hide formulas'!A1074,INDIRECT('Hide formulas'!B1074),'Hide formulas'!C1074,(INDIRECT('Hide formulas'!D1074)),(INDIRECT('Hide formulas'!E1074)),(INDIRECT('Hide formulas'!G1074)),(INDIRECT('Hide formulas'!H1074)),'Hide formulas'!J1074,INDIRECT('Hide formulas'!L1074),""),"")</f>
        <v/>
      </c>
    </row>
    <row r="1075" spans="1:1">
      <c r="A1075" s="1" t="str">
        <f ca="1">IF(LEN('Hide formulas'!A1075) = 4,_xlfn.CONCAT('Hide formulas'!A1075,INDIRECT('Hide formulas'!B1075),'Hide formulas'!C1075,(INDIRECT('Hide formulas'!D1075)),(INDIRECT('Hide formulas'!E1075)),(INDIRECT('Hide formulas'!G1075)),(INDIRECT('Hide formulas'!H1075)),'Hide formulas'!J1075,INDIRECT('Hide formulas'!L1075),""),"")</f>
        <v/>
      </c>
    </row>
    <row r="1076" spans="1:1">
      <c r="A1076" s="1" t="str">
        <f ca="1">IF(LEN('Hide formulas'!A1076) = 4,_xlfn.CONCAT('Hide formulas'!A1076,INDIRECT('Hide formulas'!B1076),'Hide formulas'!C1076,(INDIRECT('Hide formulas'!D1076)),(INDIRECT('Hide formulas'!E1076)),(INDIRECT('Hide formulas'!G1076)),(INDIRECT('Hide formulas'!H1076)),'Hide formulas'!J1076,INDIRECT('Hide formulas'!L1076),""),"")</f>
        <v/>
      </c>
    </row>
    <row r="1077" spans="1:1">
      <c r="A1077" s="1" t="str">
        <f ca="1">IF(LEN('Hide formulas'!A1077) = 4,_xlfn.CONCAT('Hide formulas'!A1077,INDIRECT('Hide formulas'!B1077),'Hide formulas'!C1077,(INDIRECT('Hide formulas'!D1077)),(INDIRECT('Hide formulas'!E1077)),(INDIRECT('Hide formulas'!G1077)),(INDIRECT('Hide formulas'!H1077)),'Hide formulas'!J1077,INDIRECT('Hide formulas'!L1077),""),"")</f>
        <v/>
      </c>
    </row>
    <row r="1078" spans="1:1">
      <c r="A1078" s="1" t="str">
        <f ca="1">IF(LEN('Hide formulas'!A1078) = 4,_xlfn.CONCAT('Hide formulas'!A1078,INDIRECT('Hide formulas'!B1078),'Hide formulas'!C1078,(INDIRECT('Hide formulas'!D1078)),(INDIRECT('Hide formulas'!E1078)),(INDIRECT('Hide formulas'!G1078)),(INDIRECT('Hide formulas'!H1078)),'Hide formulas'!J1078,INDIRECT('Hide formulas'!L1078),""),"")</f>
        <v/>
      </c>
    </row>
    <row r="1079" spans="1:1">
      <c r="A1079" s="1" t="str">
        <f ca="1">IF(LEN('Hide formulas'!A1079) = 4,_xlfn.CONCAT('Hide formulas'!A1079,INDIRECT('Hide formulas'!B1079),'Hide formulas'!C1079,(INDIRECT('Hide formulas'!D1079)),(INDIRECT('Hide formulas'!E1079)),(INDIRECT('Hide formulas'!G1079)),(INDIRECT('Hide formulas'!H1079)),'Hide formulas'!J1079,INDIRECT('Hide formulas'!L1079),""),"")</f>
        <v/>
      </c>
    </row>
    <row r="1080" spans="1:1">
      <c r="A1080" s="1" t="str">
        <f ca="1">IF(LEN('Hide formulas'!A1080) = 4,_xlfn.CONCAT('Hide formulas'!A1080,INDIRECT('Hide formulas'!B1080),'Hide formulas'!C1080,(INDIRECT('Hide formulas'!D1080)),(INDIRECT('Hide formulas'!E1080)),(INDIRECT('Hide formulas'!G1080)),(INDIRECT('Hide formulas'!H1080)),'Hide formulas'!J1080,INDIRECT('Hide formulas'!L1080),""),"")</f>
        <v/>
      </c>
    </row>
    <row r="1081" spans="1:1">
      <c r="A1081" s="1" t="str">
        <f ca="1">IF(LEN('Hide formulas'!A1081) = 4,_xlfn.CONCAT('Hide formulas'!A1081,INDIRECT('Hide formulas'!B1081),'Hide formulas'!C1081,(INDIRECT('Hide formulas'!D1081)),(INDIRECT('Hide formulas'!E1081)),(INDIRECT('Hide formulas'!G1081)),(INDIRECT('Hide formulas'!H1081)),'Hide formulas'!J1081,INDIRECT('Hide formulas'!L1081),""),"")</f>
        <v/>
      </c>
    </row>
    <row r="1082" spans="1:1">
      <c r="A1082" s="1" t="str">
        <f ca="1">IF(LEN('Hide formulas'!A1082) = 4,_xlfn.CONCAT('Hide formulas'!A1082,INDIRECT('Hide formulas'!B1082),'Hide formulas'!C1082,(INDIRECT('Hide formulas'!D1082)),(INDIRECT('Hide formulas'!E1082)),(INDIRECT('Hide formulas'!G1082)),(INDIRECT('Hide formulas'!H1082)),'Hide formulas'!J1082,INDIRECT('Hide formulas'!L1082),""),"")</f>
        <v/>
      </c>
    </row>
    <row r="1083" spans="1:1">
      <c r="A1083" s="1" t="str">
        <f ca="1">IF(LEN('Hide formulas'!A1083) = 4,_xlfn.CONCAT('Hide formulas'!A1083,INDIRECT('Hide formulas'!B1083),'Hide formulas'!C1083,(INDIRECT('Hide formulas'!D1083)),(INDIRECT('Hide formulas'!E1083)),(INDIRECT('Hide formulas'!G1083)),(INDIRECT('Hide formulas'!H1083)),'Hide formulas'!J1083,INDIRECT('Hide formulas'!L1083),""),"")</f>
        <v/>
      </c>
    </row>
    <row r="1084" spans="1:1">
      <c r="A1084" s="1" t="str">
        <f ca="1">IF(LEN('Hide formulas'!A1084) = 4,_xlfn.CONCAT('Hide formulas'!A1084,INDIRECT('Hide formulas'!B1084),'Hide formulas'!C1084,(INDIRECT('Hide formulas'!D1084)),(INDIRECT('Hide formulas'!E1084)),(INDIRECT('Hide formulas'!G1084)),(INDIRECT('Hide formulas'!H1084)),'Hide formulas'!J1084,INDIRECT('Hide formulas'!L1084),""),"")</f>
        <v/>
      </c>
    </row>
    <row r="1085" spans="1:1">
      <c r="A1085" s="1" t="str">
        <f ca="1">IF(LEN('Hide formulas'!A1085) = 4,_xlfn.CONCAT('Hide formulas'!A1085,INDIRECT('Hide formulas'!B1085),'Hide formulas'!C1085,(INDIRECT('Hide formulas'!D1085)),(INDIRECT('Hide formulas'!E1085)),(INDIRECT('Hide formulas'!G1085)),(INDIRECT('Hide formulas'!H1085)),'Hide formulas'!J1085,INDIRECT('Hide formulas'!L1085),""),"")</f>
        <v/>
      </c>
    </row>
    <row r="1086" spans="1:1">
      <c r="A1086" s="1" t="str">
        <f ca="1">IF(LEN('Hide formulas'!A1086) = 4,_xlfn.CONCAT('Hide formulas'!A1086,INDIRECT('Hide formulas'!B1086),'Hide formulas'!C1086,(INDIRECT('Hide formulas'!D1086)),(INDIRECT('Hide formulas'!E1086)),(INDIRECT('Hide formulas'!G1086)),(INDIRECT('Hide formulas'!H1086)),'Hide formulas'!J1086,INDIRECT('Hide formulas'!L1086),""),"")</f>
        <v/>
      </c>
    </row>
    <row r="1087" spans="1:1">
      <c r="A1087" s="1" t="str">
        <f ca="1">IF(LEN('Hide formulas'!A1087) = 4,_xlfn.CONCAT('Hide formulas'!A1087,INDIRECT('Hide formulas'!B1087),'Hide formulas'!C1087,(INDIRECT('Hide formulas'!D1087)),(INDIRECT('Hide formulas'!E1087)),(INDIRECT('Hide formulas'!G1087)),(INDIRECT('Hide formulas'!H1087)),'Hide formulas'!J1087,INDIRECT('Hide formulas'!L1087),""),"")</f>
        <v/>
      </c>
    </row>
    <row r="1088" spans="1:1">
      <c r="A1088" s="1" t="str">
        <f ca="1">IF(LEN('Hide formulas'!A1088) = 4,_xlfn.CONCAT('Hide formulas'!A1088,INDIRECT('Hide formulas'!B1088),'Hide formulas'!C1088,(INDIRECT('Hide formulas'!D1088)),(INDIRECT('Hide formulas'!E1088)),(INDIRECT('Hide formulas'!G1088)),(INDIRECT('Hide formulas'!H1088)),'Hide formulas'!J1088,INDIRECT('Hide formulas'!L1088),""),"")</f>
        <v/>
      </c>
    </row>
    <row r="1089" spans="1:1">
      <c r="A1089" s="1" t="str">
        <f ca="1">IF(LEN('Hide formulas'!A1089) = 4,_xlfn.CONCAT('Hide formulas'!A1089,INDIRECT('Hide formulas'!B1089),'Hide formulas'!C1089,(INDIRECT('Hide formulas'!D1089)),(INDIRECT('Hide formulas'!E1089)),(INDIRECT('Hide formulas'!G1089)),(INDIRECT('Hide formulas'!H1089)),'Hide formulas'!J1089,INDIRECT('Hide formulas'!L1089),""),"")</f>
        <v/>
      </c>
    </row>
    <row r="1090" spans="1:1">
      <c r="A1090" s="1" t="str">
        <f ca="1">IF(LEN('Hide formulas'!A1090) = 4,_xlfn.CONCAT('Hide formulas'!A1090,INDIRECT('Hide formulas'!B1090),'Hide formulas'!C1090,(INDIRECT('Hide formulas'!D1090)),(INDIRECT('Hide formulas'!E1090)),(INDIRECT('Hide formulas'!G1090)),(INDIRECT('Hide formulas'!H1090)),'Hide formulas'!J1090,INDIRECT('Hide formulas'!L1090),""),"")</f>
        <v/>
      </c>
    </row>
    <row r="1091" spans="1:1">
      <c r="A1091" s="1" t="str">
        <f ca="1">IF(LEN('Hide formulas'!A1091) = 4,_xlfn.CONCAT('Hide formulas'!A1091,INDIRECT('Hide formulas'!B1091),'Hide formulas'!C1091,(INDIRECT('Hide formulas'!D1091)),(INDIRECT('Hide formulas'!E1091)),(INDIRECT('Hide formulas'!G1091)),(INDIRECT('Hide formulas'!H1091)),'Hide formulas'!J1091,INDIRECT('Hide formulas'!L1091),""),"")</f>
        <v/>
      </c>
    </row>
    <row r="1092" spans="1:1">
      <c r="A1092" s="1" t="str">
        <f ca="1">IF(LEN('Hide formulas'!A1092) = 4,_xlfn.CONCAT('Hide formulas'!A1092,INDIRECT('Hide formulas'!B1092),'Hide formulas'!C1092,(INDIRECT('Hide formulas'!D1092)),(INDIRECT('Hide formulas'!E1092)),(INDIRECT('Hide formulas'!G1092)),(INDIRECT('Hide formulas'!H1092)),'Hide formulas'!J1092,INDIRECT('Hide formulas'!L1092),""),"")</f>
        <v/>
      </c>
    </row>
    <row r="1093" spans="1:1">
      <c r="A1093" s="1" t="str">
        <f ca="1">IF(LEN('Hide formulas'!A1093) = 4,_xlfn.CONCAT('Hide formulas'!A1093,INDIRECT('Hide formulas'!B1093),'Hide formulas'!C1093,(INDIRECT('Hide formulas'!D1093)),(INDIRECT('Hide formulas'!E1093)),(INDIRECT('Hide formulas'!G1093)),(INDIRECT('Hide formulas'!H1093)),'Hide formulas'!J1093,INDIRECT('Hide formulas'!L1093),""),"")</f>
        <v/>
      </c>
    </row>
    <row r="1094" spans="1:1">
      <c r="A1094" s="1" t="str">
        <f ca="1">IF(LEN('Hide formulas'!A1094) = 4,_xlfn.CONCAT('Hide formulas'!A1094,INDIRECT('Hide formulas'!B1094),'Hide formulas'!C1094,(INDIRECT('Hide formulas'!D1094)),(INDIRECT('Hide formulas'!E1094)),(INDIRECT('Hide formulas'!G1094)),(INDIRECT('Hide formulas'!H1094)),'Hide formulas'!J1094,INDIRECT('Hide formulas'!L1094),""),"")</f>
        <v/>
      </c>
    </row>
    <row r="1095" spans="1:1">
      <c r="A1095" s="1" t="str">
        <f ca="1">IF(LEN('Hide formulas'!A1095) = 4,_xlfn.CONCAT('Hide formulas'!A1095,INDIRECT('Hide formulas'!B1095),'Hide formulas'!C1095,(INDIRECT('Hide formulas'!D1095)),(INDIRECT('Hide formulas'!E1095)),(INDIRECT('Hide formulas'!G1095)),(INDIRECT('Hide formulas'!H1095)),'Hide formulas'!J1095,INDIRECT('Hide formulas'!L1095),""),"")</f>
        <v/>
      </c>
    </row>
    <row r="1096" spans="1:1">
      <c r="A1096" s="1" t="str">
        <f ca="1">IF(LEN('Hide formulas'!A1096) = 4,_xlfn.CONCAT('Hide formulas'!A1096,INDIRECT('Hide formulas'!B1096),'Hide formulas'!C1096,(INDIRECT('Hide formulas'!D1096)),(INDIRECT('Hide formulas'!E1096)),(INDIRECT('Hide formulas'!G1096)),(INDIRECT('Hide formulas'!H1096)),'Hide formulas'!J1096,INDIRECT('Hide formulas'!L1096),""),"")</f>
        <v/>
      </c>
    </row>
    <row r="1097" spans="1:1">
      <c r="A1097" s="1" t="str">
        <f ca="1">IF(LEN('Hide formulas'!A1097) = 4,_xlfn.CONCAT('Hide formulas'!A1097,INDIRECT('Hide formulas'!B1097),'Hide formulas'!C1097,(INDIRECT('Hide formulas'!D1097)),(INDIRECT('Hide formulas'!E1097)),(INDIRECT('Hide formulas'!G1097)),(INDIRECT('Hide formulas'!H1097)),'Hide formulas'!J1097,INDIRECT('Hide formulas'!L1097),""),"")</f>
        <v/>
      </c>
    </row>
    <row r="1098" spans="1:1">
      <c r="A1098" s="1" t="str">
        <f ca="1">IF(LEN('Hide formulas'!A1098) = 4,_xlfn.CONCAT('Hide formulas'!A1098,INDIRECT('Hide formulas'!B1098),'Hide formulas'!C1098,(INDIRECT('Hide formulas'!D1098)),(INDIRECT('Hide formulas'!E1098)),(INDIRECT('Hide formulas'!G1098)),(INDIRECT('Hide formulas'!H1098)),'Hide formulas'!J1098,INDIRECT('Hide formulas'!L1098),""),"")</f>
        <v/>
      </c>
    </row>
    <row r="1099" spans="1:1">
      <c r="A1099" s="1" t="str">
        <f ca="1">IF(LEN('Hide formulas'!A1099) = 4,_xlfn.CONCAT('Hide formulas'!A1099,INDIRECT('Hide formulas'!B1099),'Hide formulas'!C1099,(INDIRECT('Hide formulas'!D1099)),(INDIRECT('Hide formulas'!E1099)),(INDIRECT('Hide formulas'!G1099)),(INDIRECT('Hide formulas'!H1099)),'Hide formulas'!J1099,INDIRECT('Hide formulas'!L1099),""),"")</f>
        <v/>
      </c>
    </row>
    <row r="1100" spans="1:1">
      <c r="A1100" s="1" t="str">
        <f ca="1">IF(LEN('Hide formulas'!A1100) = 4,_xlfn.CONCAT('Hide formulas'!A1100,INDIRECT('Hide formulas'!B1100),'Hide formulas'!C1100,(INDIRECT('Hide formulas'!D1100)),(INDIRECT('Hide formulas'!E1100)),(INDIRECT('Hide formulas'!G1100)),(INDIRECT('Hide formulas'!H1100)),'Hide formulas'!J1100,INDIRECT('Hide formulas'!L1100),""),"")</f>
        <v/>
      </c>
    </row>
    <row r="1101" spans="1:1">
      <c r="A1101" s="1" t="str">
        <f ca="1">IF(LEN('Hide formulas'!A1101) = 4,_xlfn.CONCAT('Hide formulas'!A1101,INDIRECT('Hide formulas'!B1101),'Hide formulas'!C1101,(INDIRECT('Hide formulas'!D1101)),(INDIRECT('Hide formulas'!E1101)),(INDIRECT('Hide formulas'!G1101)),(INDIRECT('Hide formulas'!H1101)),'Hide formulas'!J1101,INDIRECT('Hide formulas'!L1101),""),"")</f>
        <v/>
      </c>
    </row>
    <row r="1102" spans="1:1">
      <c r="A1102" s="1" t="str">
        <f ca="1">IF(LEN('Hide formulas'!A1102) = 4,_xlfn.CONCAT('Hide formulas'!A1102,INDIRECT('Hide formulas'!B1102),'Hide formulas'!C1102,(INDIRECT('Hide formulas'!D1102)),(INDIRECT('Hide formulas'!E1102)),(INDIRECT('Hide formulas'!G1102)),(INDIRECT('Hide formulas'!H1102)),'Hide formulas'!J1102,INDIRECT('Hide formulas'!L1102),""),"")</f>
        <v/>
      </c>
    </row>
    <row r="1103" spans="1:1">
      <c r="A1103" s="1" t="str">
        <f ca="1">IF(LEN('Hide formulas'!A1103) = 4,_xlfn.CONCAT('Hide formulas'!A1103,INDIRECT('Hide formulas'!B1103),'Hide formulas'!C1103,(INDIRECT('Hide formulas'!D1103)),(INDIRECT('Hide formulas'!E1103)),(INDIRECT('Hide formulas'!G1103)),(INDIRECT('Hide formulas'!H1103)),'Hide formulas'!J1103,INDIRECT('Hide formulas'!L1103),""),"")</f>
        <v/>
      </c>
    </row>
    <row r="1104" spans="1:1">
      <c r="A1104" s="1" t="str">
        <f ca="1">IF(LEN('Hide formulas'!A1104) = 4,_xlfn.CONCAT('Hide formulas'!A1104,INDIRECT('Hide formulas'!B1104),'Hide formulas'!C1104,(INDIRECT('Hide formulas'!D1104)),(INDIRECT('Hide formulas'!E1104)),(INDIRECT('Hide formulas'!G1104)),(INDIRECT('Hide formulas'!H1104)),'Hide formulas'!J1104,INDIRECT('Hide formulas'!L1104),""),"")</f>
        <v/>
      </c>
    </row>
    <row r="1105" spans="1:1">
      <c r="A1105" s="1" t="str">
        <f ca="1">IF(LEN('Hide formulas'!A1105) = 4,_xlfn.CONCAT('Hide formulas'!A1105,INDIRECT('Hide formulas'!B1105),'Hide formulas'!C1105,(INDIRECT('Hide formulas'!D1105)),(INDIRECT('Hide formulas'!E1105)),(INDIRECT('Hide formulas'!G1105)),(INDIRECT('Hide formulas'!H1105)),'Hide formulas'!J1105,INDIRECT('Hide formulas'!L1105),""),"")</f>
        <v/>
      </c>
    </row>
    <row r="1106" spans="1:1">
      <c r="A1106" s="1" t="str">
        <f ca="1">IF(LEN('Hide formulas'!A1106) = 4,_xlfn.CONCAT('Hide formulas'!A1106,INDIRECT('Hide formulas'!B1106),'Hide formulas'!C1106,(INDIRECT('Hide formulas'!D1106)),(INDIRECT('Hide formulas'!E1106)),(INDIRECT('Hide formulas'!G1106)),(INDIRECT('Hide formulas'!H1106)),'Hide formulas'!J1106,INDIRECT('Hide formulas'!L1106),""),"")</f>
        <v/>
      </c>
    </row>
    <row r="1107" spans="1:1">
      <c r="A1107" s="1" t="str">
        <f ca="1">IF(LEN('Hide formulas'!A1107) = 4,_xlfn.CONCAT('Hide formulas'!A1107,INDIRECT('Hide formulas'!B1107),'Hide formulas'!C1107,(INDIRECT('Hide formulas'!D1107)),(INDIRECT('Hide formulas'!E1107)),(INDIRECT('Hide formulas'!G1107)),(INDIRECT('Hide formulas'!H1107)),'Hide formulas'!J1107,INDIRECT('Hide formulas'!L1107),""),"")</f>
        <v/>
      </c>
    </row>
    <row r="1108" spans="1:1">
      <c r="A1108" s="1" t="str">
        <f ca="1">IF(LEN('Hide formulas'!A1108) = 4,_xlfn.CONCAT('Hide formulas'!A1108,INDIRECT('Hide formulas'!B1108),'Hide formulas'!C1108,(INDIRECT('Hide formulas'!D1108)),(INDIRECT('Hide formulas'!E1108)),(INDIRECT('Hide formulas'!G1108)),(INDIRECT('Hide formulas'!H1108)),'Hide formulas'!J1108,INDIRECT('Hide formulas'!L1108),""),"")</f>
        <v/>
      </c>
    </row>
    <row r="1109" spans="1:1">
      <c r="A1109" s="1" t="str">
        <f ca="1">IF(LEN('Hide formulas'!A1109) = 4,_xlfn.CONCAT('Hide formulas'!A1109,INDIRECT('Hide formulas'!B1109),'Hide formulas'!C1109,(INDIRECT('Hide formulas'!D1109)),(INDIRECT('Hide formulas'!E1109)),(INDIRECT('Hide formulas'!G1109)),(INDIRECT('Hide formulas'!H1109)),'Hide formulas'!J1109,INDIRECT('Hide formulas'!L1109),""),"")</f>
        <v/>
      </c>
    </row>
    <row r="1110" spans="1:1">
      <c r="A1110" s="1" t="str">
        <f ca="1">IF(LEN('Hide formulas'!A1110) = 4,_xlfn.CONCAT('Hide formulas'!A1110,INDIRECT('Hide formulas'!B1110),'Hide formulas'!C1110,(INDIRECT('Hide formulas'!D1110)),(INDIRECT('Hide formulas'!E1110)),(INDIRECT('Hide formulas'!G1110)),(INDIRECT('Hide formulas'!H1110)),'Hide formulas'!J1110,INDIRECT('Hide formulas'!L1110),""),"")</f>
        <v/>
      </c>
    </row>
    <row r="1111" spans="1:1">
      <c r="A1111" s="1" t="str">
        <f ca="1">IF(LEN('Hide formulas'!A1111) = 4,_xlfn.CONCAT('Hide formulas'!A1111,INDIRECT('Hide formulas'!B1111),'Hide formulas'!C1111,(INDIRECT('Hide formulas'!D1111)),(INDIRECT('Hide formulas'!E1111)),(INDIRECT('Hide formulas'!G1111)),(INDIRECT('Hide formulas'!H1111)),'Hide formulas'!J1111,INDIRECT('Hide formulas'!L1111),""),"")</f>
        <v/>
      </c>
    </row>
    <row r="1112" spans="1:1">
      <c r="A1112" s="1" t="str">
        <f ca="1">IF(LEN('Hide formulas'!A1112) = 4,_xlfn.CONCAT('Hide formulas'!A1112,INDIRECT('Hide formulas'!B1112),'Hide formulas'!C1112,(INDIRECT('Hide formulas'!D1112)),(INDIRECT('Hide formulas'!E1112)),(INDIRECT('Hide formulas'!G1112)),(INDIRECT('Hide formulas'!H1112)),'Hide formulas'!J1112,INDIRECT('Hide formulas'!L1112),""),"")</f>
        <v/>
      </c>
    </row>
    <row r="1113" spans="1:1">
      <c r="A1113" s="1" t="str">
        <f ca="1">IF(LEN('Hide formulas'!A1113) = 4,_xlfn.CONCAT('Hide formulas'!A1113,INDIRECT('Hide formulas'!B1113),'Hide formulas'!C1113,(INDIRECT('Hide formulas'!D1113)),(INDIRECT('Hide formulas'!E1113)),(INDIRECT('Hide formulas'!G1113)),(INDIRECT('Hide formulas'!H1113)),'Hide formulas'!J1113,INDIRECT('Hide formulas'!L1113),""),"")</f>
        <v/>
      </c>
    </row>
    <row r="1114" spans="1:1">
      <c r="A1114" s="1" t="str">
        <f ca="1">IF(LEN('Hide formulas'!A1114) = 4,_xlfn.CONCAT('Hide formulas'!A1114,INDIRECT('Hide formulas'!B1114),'Hide formulas'!C1114,(INDIRECT('Hide formulas'!D1114)),(INDIRECT('Hide formulas'!E1114)),(INDIRECT('Hide formulas'!G1114)),(INDIRECT('Hide formulas'!H1114)),'Hide formulas'!J1114,INDIRECT('Hide formulas'!L1114),""),"")</f>
        <v/>
      </c>
    </row>
    <row r="1115" spans="1:1">
      <c r="A1115" s="1" t="str">
        <f ca="1">IF(LEN('Hide formulas'!A1115) = 4,_xlfn.CONCAT('Hide formulas'!A1115,INDIRECT('Hide formulas'!B1115),'Hide formulas'!C1115,(INDIRECT('Hide formulas'!D1115)),(INDIRECT('Hide formulas'!E1115)),(INDIRECT('Hide formulas'!G1115)),(INDIRECT('Hide formulas'!H1115)),'Hide formulas'!J1115,INDIRECT('Hide formulas'!L1115),""),"")</f>
        <v/>
      </c>
    </row>
    <row r="1116" spans="1:1">
      <c r="A1116" s="1" t="str">
        <f ca="1">IF(LEN('Hide formulas'!A1116) = 4,_xlfn.CONCAT('Hide formulas'!A1116,INDIRECT('Hide formulas'!B1116),'Hide formulas'!C1116,(INDIRECT('Hide formulas'!D1116)),(INDIRECT('Hide formulas'!E1116)),(INDIRECT('Hide formulas'!G1116)),(INDIRECT('Hide formulas'!H1116)),'Hide formulas'!J1116,INDIRECT('Hide formulas'!L1116),""),"")</f>
        <v/>
      </c>
    </row>
    <row r="1117" spans="1:1">
      <c r="A1117" s="1" t="str">
        <f ca="1">IF(LEN('Hide formulas'!A1117) = 4,_xlfn.CONCAT('Hide formulas'!A1117,INDIRECT('Hide formulas'!B1117),'Hide formulas'!C1117,(INDIRECT('Hide formulas'!D1117)),(INDIRECT('Hide formulas'!E1117)),(INDIRECT('Hide formulas'!G1117)),(INDIRECT('Hide formulas'!H1117)),'Hide formulas'!J1117,INDIRECT('Hide formulas'!L1117),""),"")</f>
        <v/>
      </c>
    </row>
    <row r="1118" spans="1:1">
      <c r="A1118" s="1" t="str">
        <f ca="1">IF(LEN('Hide formulas'!A1118) = 4,_xlfn.CONCAT('Hide formulas'!A1118,INDIRECT('Hide formulas'!B1118),'Hide formulas'!C1118,(INDIRECT('Hide formulas'!D1118)),(INDIRECT('Hide formulas'!E1118)),(INDIRECT('Hide formulas'!G1118)),(INDIRECT('Hide formulas'!H1118)),'Hide formulas'!J1118,INDIRECT('Hide formulas'!L1118),""),"")</f>
        <v/>
      </c>
    </row>
    <row r="1119" spans="1:1">
      <c r="A1119" s="1" t="str">
        <f ca="1">IF(LEN('Hide formulas'!A1119) = 4,_xlfn.CONCAT('Hide formulas'!A1119,INDIRECT('Hide formulas'!B1119),'Hide formulas'!C1119,(INDIRECT('Hide formulas'!D1119)),(INDIRECT('Hide formulas'!E1119)),(INDIRECT('Hide formulas'!G1119)),(INDIRECT('Hide formulas'!H1119)),'Hide formulas'!J1119,INDIRECT('Hide formulas'!L1119),""),"")</f>
        <v/>
      </c>
    </row>
    <row r="1120" spans="1:1">
      <c r="A1120" s="1" t="str">
        <f ca="1">IF(LEN('Hide formulas'!A1120) = 4,_xlfn.CONCAT('Hide formulas'!A1120,INDIRECT('Hide formulas'!B1120),'Hide formulas'!C1120,(INDIRECT('Hide formulas'!D1120)),(INDIRECT('Hide formulas'!E1120)),(INDIRECT('Hide formulas'!G1120)),(INDIRECT('Hide formulas'!H1120)),'Hide formulas'!J1120,INDIRECT('Hide formulas'!L1120),""),"")</f>
        <v/>
      </c>
    </row>
    <row r="1121" spans="1:1">
      <c r="A1121" s="1" t="str">
        <f ca="1">IF(LEN('Hide formulas'!A1121) = 4,_xlfn.CONCAT('Hide formulas'!A1121,INDIRECT('Hide formulas'!B1121),'Hide formulas'!C1121,(INDIRECT('Hide formulas'!D1121)),(INDIRECT('Hide formulas'!E1121)),(INDIRECT('Hide formulas'!G1121)),(INDIRECT('Hide formulas'!H1121)),'Hide formulas'!J1121,INDIRECT('Hide formulas'!L1121),""),"")</f>
        <v/>
      </c>
    </row>
    <row r="1122" spans="1:1">
      <c r="A1122" s="1" t="str">
        <f ca="1">IF(LEN('Hide formulas'!A1122) = 4,_xlfn.CONCAT('Hide formulas'!A1122,INDIRECT('Hide formulas'!B1122),'Hide formulas'!C1122,(INDIRECT('Hide formulas'!D1122)),(INDIRECT('Hide formulas'!E1122)),(INDIRECT('Hide formulas'!G1122)),(INDIRECT('Hide formulas'!H1122)),'Hide formulas'!J1122,INDIRECT('Hide formulas'!L1122),""),"")</f>
        <v/>
      </c>
    </row>
    <row r="1123" spans="1:1">
      <c r="A1123" s="1" t="str">
        <f ca="1">IF(LEN('Hide formulas'!A1123) = 4,_xlfn.CONCAT('Hide formulas'!A1123,INDIRECT('Hide formulas'!B1123),'Hide formulas'!C1123,(INDIRECT('Hide formulas'!D1123)),(INDIRECT('Hide formulas'!E1123)),(INDIRECT('Hide formulas'!G1123)),(INDIRECT('Hide formulas'!H1123)),'Hide formulas'!J1123,INDIRECT('Hide formulas'!L1123),""),"")</f>
        <v/>
      </c>
    </row>
    <row r="1124" spans="1:1">
      <c r="A1124" s="1" t="str">
        <f ca="1">IF(LEN('Hide formulas'!A1124) = 4,_xlfn.CONCAT('Hide formulas'!A1124,INDIRECT('Hide formulas'!B1124),'Hide formulas'!C1124,(INDIRECT('Hide formulas'!D1124)),(INDIRECT('Hide formulas'!E1124)),(INDIRECT('Hide formulas'!G1124)),(INDIRECT('Hide formulas'!H1124)),'Hide formulas'!J1124,INDIRECT('Hide formulas'!L1124),""),"")</f>
        <v/>
      </c>
    </row>
    <row r="1125" spans="1:1">
      <c r="A1125" s="1" t="str">
        <f ca="1">IF(LEN('Hide formulas'!A1125) = 4,_xlfn.CONCAT('Hide formulas'!A1125,INDIRECT('Hide formulas'!B1125),'Hide formulas'!C1125,(INDIRECT('Hide formulas'!D1125)),(INDIRECT('Hide formulas'!E1125)),(INDIRECT('Hide formulas'!G1125)),(INDIRECT('Hide formulas'!H1125)),'Hide formulas'!J1125,INDIRECT('Hide formulas'!L1125),""),"")</f>
        <v/>
      </c>
    </row>
    <row r="1126" spans="1:1">
      <c r="A1126" s="1" t="str">
        <f ca="1">IF(LEN('Hide formulas'!A1126) = 4,_xlfn.CONCAT('Hide formulas'!A1126,INDIRECT('Hide formulas'!B1126),'Hide formulas'!C1126,(INDIRECT('Hide formulas'!D1126)),(INDIRECT('Hide formulas'!E1126)),(INDIRECT('Hide formulas'!G1126)),(INDIRECT('Hide formulas'!H1126)),'Hide formulas'!J1126,INDIRECT('Hide formulas'!L1126),""),"")</f>
        <v/>
      </c>
    </row>
    <row r="1127" spans="1:1">
      <c r="A1127" s="1" t="str">
        <f ca="1">IF(LEN('Hide formulas'!A1127) = 4,_xlfn.CONCAT('Hide formulas'!A1127,INDIRECT('Hide formulas'!B1127),'Hide formulas'!C1127,(INDIRECT('Hide formulas'!D1127)),(INDIRECT('Hide formulas'!E1127)),(INDIRECT('Hide formulas'!G1127)),(INDIRECT('Hide formulas'!H1127)),'Hide formulas'!J1127,INDIRECT('Hide formulas'!L1127),""),"")</f>
        <v/>
      </c>
    </row>
    <row r="1128" spans="1:1">
      <c r="A1128" s="1" t="str">
        <f ca="1">IF(LEN('Hide formulas'!A1128) = 4,_xlfn.CONCAT('Hide formulas'!A1128,INDIRECT('Hide formulas'!B1128),'Hide formulas'!C1128,(INDIRECT('Hide formulas'!D1128)),(INDIRECT('Hide formulas'!E1128)),(INDIRECT('Hide formulas'!G1128)),(INDIRECT('Hide formulas'!H1128)),'Hide formulas'!J1128,INDIRECT('Hide formulas'!L1128),""),"")</f>
        <v/>
      </c>
    </row>
    <row r="1129" spans="1:1">
      <c r="A1129" s="1" t="str">
        <f ca="1">IF(LEN('Hide formulas'!A1129) = 4,_xlfn.CONCAT('Hide formulas'!A1129,INDIRECT('Hide formulas'!B1129),'Hide formulas'!C1129,(INDIRECT('Hide formulas'!D1129)),(INDIRECT('Hide formulas'!E1129)),(INDIRECT('Hide formulas'!G1129)),(INDIRECT('Hide formulas'!H1129)),'Hide formulas'!J1129,INDIRECT('Hide formulas'!L1129),""),"")</f>
        <v/>
      </c>
    </row>
    <row r="1130" spans="1:1">
      <c r="A1130" s="1" t="str">
        <f ca="1">IF(LEN('Hide formulas'!A1130) = 4,_xlfn.CONCAT('Hide formulas'!A1130,INDIRECT('Hide formulas'!B1130),'Hide formulas'!C1130,(INDIRECT('Hide formulas'!D1130)),(INDIRECT('Hide formulas'!E1130)),(INDIRECT('Hide formulas'!G1130)),(INDIRECT('Hide formulas'!H1130)),'Hide formulas'!J1130,INDIRECT('Hide formulas'!L1130),""),"")</f>
        <v/>
      </c>
    </row>
    <row r="1131" spans="1:1">
      <c r="A1131" s="1" t="str">
        <f ca="1">IF(LEN('Hide formulas'!A1131) = 4,_xlfn.CONCAT('Hide formulas'!A1131,INDIRECT('Hide formulas'!B1131),'Hide formulas'!C1131,(INDIRECT('Hide formulas'!D1131)),(INDIRECT('Hide formulas'!E1131)),(INDIRECT('Hide formulas'!G1131)),(INDIRECT('Hide formulas'!H1131)),'Hide formulas'!J1131,INDIRECT('Hide formulas'!L1131),""),"")</f>
        <v/>
      </c>
    </row>
    <row r="1132" spans="1:1">
      <c r="A1132" s="1" t="str">
        <f ca="1">IF(LEN('Hide formulas'!A1132) = 4,_xlfn.CONCAT('Hide formulas'!A1132,INDIRECT('Hide formulas'!B1132),'Hide formulas'!C1132,(INDIRECT('Hide formulas'!D1132)),(INDIRECT('Hide formulas'!E1132)),(INDIRECT('Hide formulas'!G1132)),(INDIRECT('Hide formulas'!H1132)),'Hide formulas'!J1132,INDIRECT('Hide formulas'!L1132),""),"")</f>
        <v/>
      </c>
    </row>
    <row r="1133" spans="1:1">
      <c r="A1133" s="1" t="str">
        <f ca="1">IF(LEN('Hide formulas'!A1133) = 4,_xlfn.CONCAT('Hide formulas'!A1133,INDIRECT('Hide formulas'!B1133),'Hide formulas'!C1133,(INDIRECT('Hide formulas'!D1133)),(INDIRECT('Hide formulas'!E1133)),(INDIRECT('Hide formulas'!G1133)),(INDIRECT('Hide formulas'!H1133)),'Hide formulas'!J1133,INDIRECT('Hide formulas'!L1133),""),"")</f>
        <v/>
      </c>
    </row>
    <row r="1134" spans="1:1">
      <c r="A1134" s="1" t="str">
        <f ca="1">IF(LEN('Hide formulas'!A1134) = 4,_xlfn.CONCAT('Hide formulas'!A1134,INDIRECT('Hide formulas'!B1134),'Hide formulas'!C1134,(INDIRECT('Hide formulas'!D1134)),(INDIRECT('Hide formulas'!E1134)),(INDIRECT('Hide formulas'!G1134)),(INDIRECT('Hide formulas'!H1134)),'Hide formulas'!J1134,INDIRECT('Hide formulas'!L1134),""),"")</f>
        <v/>
      </c>
    </row>
    <row r="1135" spans="1:1">
      <c r="A1135" s="1" t="str">
        <f ca="1">IF(LEN('Hide formulas'!A1135) = 4,_xlfn.CONCAT('Hide formulas'!A1135,INDIRECT('Hide formulas'!B1135),'Hide formulas'!C1135,(INDIRECT('Hide formulas'!D1135)),(INDIRECT('Hide formulas'!E1135)),(INDIRECT('Hide formulas'!G1135)),(INDIRECT('Hide formulas'!H1135)),'Hide formulas'!J1135,INDIRECT('Hide formulas'!L1135),""),"")</f>
        <v/>
      </c>
    </row>
    <row r="1136" spans="1:1">
      <c r="A1136" s="1" t="str">
        <f ca="1">IF(LEN('Hide formulas'!A1136) = 4,_xlfn.CONCAT('Hide formulas'!A1136,INDIRECT('Hide formulas'!B1136),'Hide formulas'!C1136,(INDIRECT('Hide formulas'!D1136)),(INDIRECT('Hide formulas'!E1136)),(INDIRECT('Hide formulas'!G1136)),(INDIRECT('Hide formulas'!H1136)),'Hide formulas'!J1136,INDIRECT('Hide formulas'!L1136),""),"")</f>
        <v/>
      </c>
    </row>
    <row r="1137" spans="1:1">
      <c r="A1137" s="1" t="str">
        <f ca="1">IF(LEN('Hide formulas'!A1137) = 4,_xlfn.CONCAT('Hide formulas'!A1137,INDIRECT('Hide formulas'!B1137),'Hide formulas'!C1137,(INDIRECT('Hide formulas'!D1137)),(INDIRECT('Hide formulas'!E1137)),(INDIRECT('Hide formulas'!G1137)),(INDIRECT('Hide formulas'!H1137)),'Hide formulas'!J1137,INDIRECT('Hide formulas'!L1137),""),"")</f>
        <v/>
      </c>
    </row>
    <row r="1138" spans="1:1">
      <c r="A1138" s="1" t="str">
        <f ca="1">IF(LEN('Hide formulas'!A1138) = 4,_xlfn.CONCAT('Hide formulas'!A1138,INDIRECT('Hide formulas'!B1138),'Hide formulas'!C1138,(INDIRECT('Hide formulas'!D1138)),(INDIRECT('Hide formulas'!E1138)),(INDIRECT('Hide formulas'!G1138)),(INDIRECT('Hide formulas'!H1138)),'Hide formulas'!J1138,INDIRECT('Hide formulas'!L1138),""),"")</f>
        <v/>
      </c>
    </row>
    <row r="1139" spans="1:1">
      <c r="A1139" s="1" t="str">
        <f ca="1">IF(LEN('Hide formulas'!A1139) = 4,_xlfn.CONCAT('Hide formulas'!A1139,INDIRECT('Hide formulas'!B1139),'Hide formulas'!C1139,(INDIRECT('Hide formulas'!D1139)),(INDIRECT('Hide formulas'!E1139)),(INDIRECT('Hide formulas'!G1139)),(INDIRECT('Hide formulas'!H1139)),'Hide formulas'!J1139,INDIRECT('Hide formulas'!L1139),""),"")</f>
        <v/>
      </c>
    </row>
    <row r="1140" spans="1:1">
      <c r="A1140" s="1" t="str">
        <f ca="1">IF(LEN('Hide formulas'!A1140) = 4,_xlfn.CONCAT('Hide formulas'!A1140,INDIRECT('Hide formulas'!B1140),'Hide formulas'!C1140,(INDIRECT('Hide formulas'!D1140)),(INDIRECT('Hide formulas'!E1140)),(INDIRECT('Hide formulas'!G1140)),(INDIRECT('Hide formulas'!H1140)),'Hide formulas'!J1140,INDIRECT('Hide formulas'!L1140),""),"")</f>
        <v/>
      </c>
    </row>
    <row r="1141" spans="1:1">
      <c r="A1141" s="1" t="str">
        <f ca="1">IF(LEN('Hide formulas'!A1141) = 4,_xlfn.CONCAT('Hide formulas'!A1141,INDIRECT('Hide formulas'!B1141),'Hide formulas'!C1141,(INDIRECT('Hide formulas'!D1141)),(INDIRECT('Hide formulas'!E1141)),(INDIRECT('Hide formulas'!G1141)),(INDIRECT('Hide formulas'!H1141)),'Hide formulas'!J1141,INDIRECT('Hide formulas'!L1141),""),"")</f>
        <v/>
      </c>
    </row>
    <row r="1142" spans="1:1">
      <c r="A1142" s="1" t="str">
        <f ca="1">IF(LEN('Hide formulas'!A1142) = 4,_xlfn.CONCAT('Hide formulas'!A1142,INDIRECT('Hide formulas'!B1142),'Hide formulas'!C1142,(INDIRECT('Hide formulas'!D1142)),(INDIRECT('Hide formulas'!E1142)),(INDIRECT('Hide formulas'!G1142)),(INDIRECT('Hide formulas'!H1142)),'Hide formulas'!J1142,INDIRECT('Hide formulas'!L1142),""),"")</f>
        <v/>
      </c>
    </row>
    <row r="1143" spans="1:1">
      <c r="A1143" s="1" t="str">
        <f ca="1">IF(LEN('Hide formulas'!A1143) = 4,_xlfn.CONCAT('Hide formulas'!A1143,INDIRECT('Hide formulas'!B1143),'Hide formulas'!C1143,(INDIRECT('Hide formulas'!D1143)),(INDIRECT('Hide formulas'!E1143)),(INDIRECT('Hide formulas'!G1143)),(INDIRECT('Hide formulas'!H1143)),'Hide formulas'!J1143,INDIRECT('Hide formulas'!L1143),""),"")</f>
        <v/>
      </c>
    </row>
    <row r="1144" spans="1:1">
      <c r="A1144" s="1" t="str">
        <f ca="1">IF(LEN('Hide formulas'!A1144) = 4,_xlfn.CONCAT('Hide formulas'!A1144,INDIRECT('Hide formulas'!B1144),'Hide formulas'!C1144,(INDIRECT('Hide formulas'!D1144)),(INDIRECT('Hide formulas'!E1144)),(INDIRECT('Hide formulas'!G1144)),(INDIRECT('Hide formulas'!H1144)),'Hide formulas'!J1144,INDIRECT('Hide formulas'!L1144),""),"")</f>
        <v/>
      </c>
    </row>
    <row r="1145" spans="1:1">
      <c r="A1145" s="1" t="str">
        <f ca="1">IF(LEN('Hide formulas'!A1145) = 4,_xlfn.CONCAT('Hide formulas'!A1145,INDIRECT('Hide formulas'!B1145),'Hide formulas'!C1145,(INDIRECT('Hide formulas'!D1145)),(INDIRECT('Hide formulas'!E1145)),(INDIRECT('Hide formulas'!G1145)),(INDIRECT('Hide formulas'!H1145)),'Hide formulas'!J1145,INDIRECT('Hide formulas'!L1145),""),"")</f>
        <v/>
      </c>
    </row>
    <row r="1146" spans="1:1">
      <c r="A1146" s="1" t="str">
        <f ca="1">IF(LEN('Hide formulas'!A1146) = 4,_xlfn.CONCAT('Hide formulas'!A1146,INDIRECT('Hide formulas'!B1146),'Hide formulas'!C1146,(INDIRECT('Hide formulas'!D1146)),(INDIRECT('Hide formulas'!E1146)),(INDIRECT('Hide formulas'!G1146)),(INDIRECT('Hide formulas'!H1146)),'Hide formulas'!J1146,INDIRECT('Hide formulas'!L1146),""),"")</f>
        <v/>
      </c>
    </row>
    <row r="1147" spans="1:1">
      <c r="A1147" s="1" t="str">
        <f ca="1">IF(LEN('Hide formulas'!A1147) = 4,_xlfn.CONCAT('Hide formulas'!A1147,INDIRECT('Hide formulas'!B1147),'Hide formulas'!C1147,(INDIRECT('Hide formulas'!D1147)),(INDIRECT('Hide formulas'!E1147)),(INDIRECT('Hide formulas'!G1147)),(INDIRECT('Hide formulas'!H1147)),'Hide formulas'!J1147,INDIRECT('Hide formulas'!L1147),""),"")</f>
        <v/>
      </c>
    </row>
    <row r="1148" spans="1:1">
      <c r="A1148" s="1" t="str">
        <f ca="1">IF(LEN('Hide formulas'!A1148) = 4,_xlfn.CONCAT('Hide formulas'!A1148,INDIRECT('Hide formulas'!B1148),'Hide formulas'!C1148,(INDIRECT('Hide formulas'!D1148)),(INDIRECT('Hide formulas'!E1148)),(INDIRECT('Hide formulas'!G1148)),(INDIRECT('Hide formulas'!H1148)),'Hide formulas'!J1148,INDIRECT('Hide formulas'!L1148),""),"")</f>
        <v/>
      </c>
    </row>
    <row r="1149" spans="1:1">
      <c r="A1149" s="1" t="str">
        <f ca="1">IF(LEN('Hide formulas'!A1149) = 4,_xlfn.CONCAT('Hide formulas'!A1149,INDIRECT('Hide formulas'!B1149),'Hide formulas'!C1149,(INDIRECT('Hide formulas'!D1149)),(INDIRECT('Hide formulas'!E1149)),(INDIRECT('Hide formulas'!G1149)),(INDIRECT('Hide formulas'!H1149)),'Hide formulas'!J1149,INDIRECT('Hide formulas'!L1149),""),"")</f>
        <v/>
      </c>
    </row>
    <row r="1150" spans="1:1">
      <c r="A1150" s="1" t="str">
        <f ca="1">IF(LEN('Hide formulas'!A1150) = 4,_xlfn.CONCAT('Hide formulas'!A1150,INDIRECT('Hide formulas'!B1150),'Hide formulas'!C1150,(INDIRECT('Hide formulas'!D1150)),(INDIRECT('Hide formulas'!E1150)),(INDIRECT('Hide formulas'!G1150)),(INDIRECT('Hide formulas'!H1150)),'Hide formulas'!J1150,INDIRECT('Hide formulas'!L1150),""),"")</f>
        <v/>
      </c>
    </row>
    <row r="1151" spans="1:1">
      <c r="A1151" s="1" t="str">
        <f ca="1">IF(LEN('Hide formulas'!A1151) = 4,_xlfn.CONCAT('Hide formulas'!A1151,INDIRECT('Hide formulas'!B1151),'Hide formulas'!C1151,(INDIRECT('Hide formulas'!D1151)),(INDIRECT('Hide formulas'!E1151)),(INDIRECT('Hide formulas'!G1151)),(INDIRECT('Hide formulas'!H1151)),'Hide formulas'!J1151,INDIRECT('Hide formulas'!L1151),""),"")</f>
        <v/>
      </c>
    </row>
    <row r="1152" spans="1:1">
      <c r="A1152" s="1" t="str">
        <f ca="1">IF(LEN('Hide formulas'!A1152) = 4,_xlfn.CONCAT('Hide formulas'!A1152,INDIRECT('Hide formulas'!B1152),'Hide formulas'!C1152,(INDIRECT('Hide formulas'!D1152)),(INDIRECT('Hide formulas'!E1152)),(INDIRECT('Hide formulas'!G1152)),(INDIRECT('Hide formulas'!H1152)),'Hide formulas'!J1152,INDIRECT('Hide formulas'!L1152),""),"")</f>
        <v/>
      </c>
    </row>
    <row r="1153" spans="1:1">
      <c r="A1153" s="1" t="str">
        <f ca="1">IF(LEN('Hide formulas'!A1153) = 4,_xlfn.CONCAT('Hide formulas'!A1153,INDIRECT('Hide formulas'!B1153),'Hide formulas'!C1153,(INDIRECT('Hide formulas'!D1153)),(INDIRECT('Hide formulas'!E1153)),(INDIRECT('Hide formulas'!G1153)),(INDIRECT('Hide formulas'!H1153)),'Hide formulas'!J1153,INDIRECT('Hide formulas'!L1153),""),"")</f>
        <v/>
      </c>
    </row>
    <row r="1154" spans="1:1">
      <c r="A1154" s="1" t="str">
        <f ca="1">IF(LEN('Hide formulas'!A1154) = 4,_xlfn.CONCAT('Hide formulas'!A1154,INDIRECT('Hide formulas'!B1154),'Hide formulas'!C1154,(INDIRECT('Hide formulas'!D1154)),(INDIRECT('Hide formulas'!E1154)),(INDIRECT('Hide formulas'!G1154)),(INDIRECT('Hide formulas'!H1154)),'Hide formulas'!J1154,INDIRECT('Hide formulas'!L1154),""),"")</f>
        <v/>
      </c>
    </row>
    <row r="1155" spans="1:1">
      <c r="A1155" s="1" t="str">
        <f ca="1">IF(LEN('Hide formulas'!A1155) = 4,_xlfn.CONCAT('Hide formulas'!A1155,INDIRECT('Hide formulas'!B1155),'Hide formulas'!C1155,(INDIRECT('Hide formulas'!D1155)),(INDIRECT('Hide formulas'!E1155)),(INDIRECT('Hide formulas'!G1155)),(INDIRECT('Hide formulas'!H1155)),'Hide formulas'!J1155,INDIRECT('Hide formulas'!L1155),""),"")</f>
        <v/>
      </c>
    </row>
    <row r="1156" spans="1:1">
      <c r="A1156" s="1" t="str">
        <f ca="1">IF(LEN('Hide formulas'!A1156) = 4,_xlfn.CONCAT('Hide formulas'!A1156,INDIRECT('Hide formulas'!B1156),'Hide formulas'!C1156,(INDIRECT('Hide formulas'!D1156)),(INDIRECT('Hide formulas'!E1156)),(INDIRECT('Hide formulas'!G1156)),(INDIRECT('Hide formulas'!H1156)),'Hide formulas'!J1156,INDIRECT('Hide formulas'!L1156),""),"")</f>
        <v/>
      </c>
    </row>
    <row r="1157" spans="1:1">
      <c r="A1157" s="1" t="str">
        <f ca="1">IF(LEN('Hide formulas'!A1157) = 4,_xlfn.CONCAT('Hide formulas'!A1157,INDIRECT('Hide formulas'!B1157),'Hide formulas'!C1157,(INDIRECT('Hide formulas'!D1157)),(INDIRECT('Hide formulas'!E1157)),(INDIRECT('Hide formulas'!G1157)),(INDIRECT('Hide formulas'!H1157)),'Hide formulas'!J1157,INDIRECT('Hide formulas'!L1157),""),"")</f>
        <v/>
      </c>
    </row>
    <row r="1158" spans="1:1">
      <c r="A1158" s="1" t="str">
        <f ca="1">IF(LEN('Hide formulas'!A1158) = 4,_xlfn.CONCAT('Hide formulas'!A1158,INDIRECT('Hide formulas'!B1158),'Hide formulas'!C1158,(INDIRECT('Hide formulas'!D1158)),(INDIRECT('Hide formulas'!E1158)),(INDIRECT('Hide formulas'!G1158)),(INDIRECT('Hide formulas'!H1158)),'Hide formulas'!J1158,INDIRECT('Hide formulas'!L1158),""),"")</f>
        <v/>
      </c>
    </row>
    <row r="1159" spans="1:1">
      <c r="A1159" s="1" t="str">
        <f ca="1">IF(LEN('Hide formulas'!A1159) = 4,_xlfn.CONCAT('Hide formulas'!A1159,INDIRECT('Hide formulas'!B1159),'Hide formulas'!C1159,(INDIRECT('Hide formulas'!D1159)),(INDIRECT('Hide formulas'!E1159)),(INDIRECT('Hide formulas'!G1159)),(INDIRECT('Hide formulas'!H1159)),'Hide formulas'!J1159,INDIRECT('Hide formulas'!L1159),""),"")</f>
        <v/>
      </c>
    </row>
    <row r="1160" spans="1:1">
      <c r="A1160" s="1" t="str">
        <f ca="1">IF(LEN('Hide formulas'!A1160) = 4,_xlfn.CONCAT('Hide formulas'!A1160,INDIRECT('Hide formulas'!B1160),'Hide formulas'!C1160,(INDIRECT('Hide formulas'!D1160)),(INDIRECT('Hide formulas'!E1160)),(INDIRECT('Hide formulas'!G1160)),(INDIRECT('Hide formulas'!H1160)),'Hide formulas'!J1160,INDIRECT('Hide formulas'!L1160),""),"")</f>
        <v/>
      </c>
    </row>
    <row r="1161" spans="1:1">
      <c r="A1161" s="1" t="str">
        <f ca="1">IF(LEN('Hide formulas'!A1161) = 4,_xlfn.CONCAT('Hide formulas'!A1161,INDIRECT('Hide formulas'!B1161),'Hide formulas'!C1161,(INDIRECT('Hide formulas'!D1161)),(INDIRECT('Hide formulas'!E1161)),(INDIRECT('Hide formulas'!G1161)),(INDIRECT('Hide formulas'!H1161)),'Hide formulas'!J1161,INDIRECT('Hide formulas'!L1161),""),"")</f>
        <v/>
      </c>
    </row>
    <row r="1162" spans="1:1">
      <c r="A1162" s="1" t="str">
        <f ca="1">IF(LEN('Hide formulas'!A1162) = 4,_xlfn.CONCAT('Hide formulas'!A1162,INDIRECT('Hide formulas'!B1162),'Hide formulas'!C1162,(INDIRECT('Hide formulas'!D1162)),(INDIRECT('Hide formulas'!E1162)),(INDIRECT('Hide formulas'!G1162)),(INDIRECT('Hide formulas'!H1162)),'Hide formulas'!J1162,INDIRECT('Hide formulas'!L1162),""),"")</f>
        <v/>
      </c>
    </row>
    <row r="1163" spans="1:1">
      <c r="A1163" s="1" t="str">
        <f ca="1">IF(LEN('Hide formulas'!A1163) = 4,_xlfn.CONCAT('Hide formulas'!A1163,INDIRECT('Hide formulas'!B1163),'Hide formulas'!C1163,(INDIRECT('Hide formulas'!D1163)),(INDIRECT('Hide formulas'!E1163)),(INDIRECT('Hide formulas'!G1163)),(INDIRECT('Hide formulas'!H1163)),'Hide formulas'!J1163,INDIRECT('Hide formulas'!L1163),""),"")</f>
        <v/>
      </c>
    </row>
    <row r="1164" spans="1:1">
      <c r="A1164" s="1" t="str">
        <f ca="1">IF(LEN('Hide formulas'!A1164) = 4,_xlfn.CONCAT('Hide formulas'!A1164,INDIRECT('Hide formulas'!B1164),'Hide formulas'!C1164,(INDIRECT('Hide formulas'!D1164)),(INDIRECT('Hide formulas'!E1164)),(INDIRECT('Hide formulas'!G1164)),(INDIRECT('Hide formulas'!H1164)),'Hide formulas'!J1164,INDIRECT('Hide formulas'!L1164),""),"")</f>
        <v/>
      </c>
    </row>
    <row r="1165" spans="1:1">
      <c r="A1165" s="1" t="str">
        <f ca="1">IF(LEN('Hide formulas'!A1165) = 4,_xlfn.CONCAT('Hide formulas'!A1165,INDIRECT('Hide formulas'!B1165),'Hide formulas'!C1165,(INDIRECT('Hide formulas'!D1165)),(INDIRECT('Hide formulas'!E1165)),(INDIRECT('Hide formulas'!G1165)),(INDIRECT('Hide formulas'!H1165)),'Hide formulas'!J1165,INDIRECT('Hide formulas'!L1165),""),"")</f>
        <v/>
      </c>
    </row>
    <row r="1166" spans="1:1">
      <c r="A1166" s="1" t="str">
        <f ca="1">IF(LEN('Hide formulas'!A1166) = 4,_xlfn.CONCAT('Hide formulas'!A1166,INDIRECT('Hide formulas'!B1166),'Hide formulas'!C1166,(INDIRECT('Hide formulas'!D1166)),(INDIRECT('Hide formulas'!E1166)),(INDIRECT('Hide formulas'!G1166)),(INDIRECT('Hide formulas'!H1166)),'Hide formulas'!J1166,INDIRECT('Hide formulas'!L1166),""),"")</f>
        <v/>
      </c>
    </row>
    <row r="1167" spans="1:1">
      <c r="A1167" s="1" t="str">
        <f ca="1">IF(LEN('Hide formulas'!A1167) = 4,_xlfn.CONCAT('Hide formulas'!A1167,INDIRECT('Hide formulas'!B1167),'Hide formulas'!C1167,(INDIRECT('Hide formulas'!D1167)),(INDIRECT('Hide formulas'!E1167)),(INDIRECT('Hide formulas'!G1167)),(INDIRECT('Hide formulas'!H1167)),'Hide formulas'!J1167,INDIRECT('Hide formulas'!L1167),""),"")</f>
        <v/>
      </c>
    </row>
    <row r="1168" spans="1:1">
      <c r="A1168" s="1" t="str">
        <f ca="1">IF(LEN('Hide formulas'!A1168) = 4,_xlfn.CONCAT('Hide formulas'!A1168,INDIRECT('Hide formulas'!B1168),'Hide formulas'!C1168,(INDIRECT('Hide formulas'!D1168)),(INDIRECT('Hide formulas'!E1168)),(INDIRECT('Hide formulas'!G1168)),(INDIRECT('Hide formulas'!H1168)),'Hide formulas'!J1168,INDIRECT('Hide formulas'!L1168),""),"")</f>
        <v/>
      </c>
    </row>
    <row r="1169" spans="1:1">
      <c r="A1169" s="1" t="str">
        <f ca="1">IF(LEN('Hide formulas'!A1169) = 4,_xlfn.CONCAT('Hide formulas'!A1169,INDIRECT('Hide formulas'!B1169),'Hide formulas'!C1169,(INDIRECT('Hide formulas'!D1169)),(INDIRECT('Hide formulas'!E1169)),(INDIRECT('Hide formulas'!G1169)),(INDIRECT('Hide formulas'!H1169)),'Hide formulas'!J1169,INDIRECT('Hide formulas'!L1169),""),"")</f>
        <v/>
      </c>
    </row>
    <row r="1170" spans="1:1">
      <c r="A1170" s="1" t="str">
        <f ca="1">IF(LEN('Hide formulas'!A1170) = 4,_xlfn.CONCAT('Hide formulas'!A1170,INDIRECT('Hide formulas'!B1170),'Hide formulas'!C1170,(INDIRECT('Hide formulas'!D1170)),(INDIRECT('Hide formulas'!E1170)),(INDIRECT('Hide formulas'!G1170)),(INDIRECT('Hide formulas'!H1170)),'Hide formulas'!J1170,INDIRECT('Hide formulas'!L1170),""),"")</f>
        <v/>
      </c>
    </row>
    <row r="1171" spans="1:1">
      <c r="A1171" s="1" t="str">
        <f ca="1">IF(LEN('Hide formulas'!A1171) = 4,_xlfn.CONCAT('Hide formulas'!A1171,INDIRECT('Hide formulas'!B1171),'Hide formulas'!C1171,(INDIRECT('Hide formulas'!D1171)),(INDIRECT('Hide formulas'!E1171)),(INDIRECT('Hide formulas'!G1171)),(INDIRECT('Hide formulas'!H1171)),'Hide formulas'!J1171,INDIRECT('Hide formulas'!L1171),""),"")</f>
        <v/>
      </c>
    </row>
    <row r="1172" spans="1:1">
      <c r="A1172" s="1" t="str">
        <f ca="1">IF(LEN('Hide formulas'!A1172) = 4,_xlfn.CONCAT('Hide formulas'!A1172,INDIRECT('Hide formulas'!B1172),'Hide formulas'!C1172,(INDIRECT('Hide formulas'!D1172)),(INDIRECT('Hide formulas'!E1172)),(INDIRECT('Hide formulas'!G1172)),(INDIRECT('Hide formulas'!H1172)),'Hide formulas'!J1172,INDIRECT('Hide formulas'!L1172),""),"")</f>
        <v/>
      </c>
    </row>
    <row r="1173" spans="1:1">
      <c r="A1173" s="1" t="str">
        <f ca="1">IF(LEN('Hide formulas'!A1173) = 4,_xlfn.CONCAT('Hide formulas'!A1173,INDIRECT('Hide formulas'!B1173),'Hide formulas'!C1173,(INDIRECT('Hide formulas'!D1173)),(INDIRECT('Hide formulas'!E1173)),(INDIRECT('Hide formulas'!G1173)),(INDIRECT('Hide formulas'!H1173)),'Hide formulas'!J1173,INDIRECT('Hide formulas'!L1173),""),"")</f>
        <v/>
      </c>
    </row>
    <row r="1174" spans="1:1">
      <c r="A1174" s="1" t="str">
        <f ca="1">IF(LEN('Hide formulas'!A1174) = 4,_xlfn.CONCAT('Hide formulas'!A1174,INDIRECT('Hide formulas'!B1174),'Hide formulas'!C1174,(INDIRECT('Hide formulas'!D1174)),(INDIRECT('Hide formulas'!E1174)),(INDIRECT('Hide formulas'!G1174)),(INDIRECT('Hide formulas'!H1174)),'Hide formulas'!J1174,INDIRECT('Hide formulas'!L1174),""),"")</f>
        <v/>
      </c>
    </row>
    <row r="1175" spans="1:1">
      <c r="A1175" s="1" t="str">
        <f ca="1">IF(LEN('Hide formulas'!A1175) = 4,_xlfn.CONCAT('Hide formulas'!A1175,INDIRECT('Hide formulas'!B1175),'Hide formulas'!C1175,(INDIRECT('Hide formulas'!D1175)),(INDIRECT('Hide formulas'!E1175)),(INDIRECT('Hide formulas'!G1175)),(INDIRECT('Hide formulas'!H1175)),'Hide formulas'!J1175,INDIRECT('Hide formulas'!L1175),""),"")</f>
        <v/>
      </c>
    </row>
    <row r="1176" spans="1:1">
      <c r="A1176" s="1" t="str">
        <f ca="1">IF(LEN('Hide formulas'!A1176) = 4,_xlfn.CONCAT('Hide formulas'!A1176,INDIRECT('Hide formulas'!B1176),'Hide formulas'!C1176,(INDIRECT('Hide formulas'!D1176)),(INDIRECT('Hide formulas'!E1176)),(INDIRECT('Hide formulas'!G1176)),(INDIRECT('Hide formulas'!H1176)),'Hide formulas'!J1176,INDIRECT('Hide formulas'!L1176),""),"")</f>
        <v/>
      </c>
    </row>
    <row r="1177" spans="1:1">
      <c r="A1177" s="1" t="str">
        <f ca="1">IF(LEN('Hide formulas'!A1177) = 4,_xlfn.CONCAT('Hide formulas'!A1177,INDIRECT('Hide formulas'!B1177),'Hide formulas'!C1177,(INDIRECT('Hide formulas'!D1177)),(INDIRECT('Hide formulas'!E1177)),(INDIRECT('Hide formulas'!G1177)),(INDIRECT('Hide formulas'!H1177)),'Hide formulas'!J1177,INDIRECT('Hide formulas'!L1177),""),"")</f>
        <v/>
      </c>
    </row>
    <row r="1178" spans="1:1">
      <c r="A1178" s="1" t="str">
        <f ca="1">IF(LEN('Hide formulas'!A1178) = 4,_xlfn.CONCAT('Hide formulas'!A1178,INDIRECT('Hide formulas'!B1178),'Hide formulas'!C1178,(INDIRECT('Hide formulas'!D1178)),(INDIRECT('Hide formulas'!E1178)),(INDIRECT('Hide formulas'!G1178)),(INDIRECT('Hide formulas'!H1178)),'Hide formulas'!J1178,INDIRECT('Hide formulas'!L1178),""),"")</f>
        <v/>
      </c>
    </row>
    <row r="1179" spans="1:1">
      <c r="A1179" s="1" t="str">
        <f ca="1">IF(LEN('Hide formulas'!A1179) = 4,_xlfn.CONCAT('Hide formulas'!A1179,INDIRECT('Hide formulas'!B1179),'Hide formulas'!C1179,(INDIRECT('Hide formulas'!D1179)),(INDIRECT('Hide formulas'!E1179)),(INDIRECT('Hide formulas'!G1179)),(INDIRECT('Hide formulas'!H1179)),'Hide formulas'!J1179,INDIRECT('Hide formulas'!L1179),""),"")</f>
        <v/>
      </c>
    </row>
    <row r="1180" spans="1:1">
      <c r="A1180" s="1" t="str">
        <f ca="1">IF(LEN('Hide formulas'!A1180) = 4,_xlfn.CONCAT('Hide formulas'!A1180,INDIRECT('Hide formulas'!B1180),'Hide formulas'!C1180,(INDIRECT('Hide formulas'!D1180)),(INDIRECT('Hide formulas'!E1180)),(INDIRECT('Hide formulas'!G1180)),(INDIRECT('Hide formulas'!H1180)),'Hide formulas'!J1180,INDIRECT('Hide formulas'!L1180),""),"")</f>
        <v/>
      </c>
    </row>
    <row r="1181" spans="1:1">
      <c r="A1181" s="1" t="str">
        <f ca="1">IF(LEN('Hide formulas'!A1181) = 4,_xlfn.CONCAT('Hide formulas'!A1181,INDIRECT('Hide formulas'!B1181),'Hide formulas'!C1181,(INDIRECT('Hide formulas'!D1181)),(INDIRECT('Hide formulas'!E1181)),(INDIRECT('Hide formulas'!G1181)),(INDIRECT('Hide formulas'!H1181)),'Hide formulas'!J1181,INDIRECT('Hide formulas'!L1181),""),"")</f>
        <v/>
      </c>
    </row>
    <row r="1182" spans="1:1">
      <c r="A1182" s="1" t="str">
        <f ca="1">IF(LEN('Hide formulas'!A1182) = 4,_xlfn.CONCAT('Hide formulas'!A1182,INDIRECT('Hide formulas'!B1182),'Hide formulas'!C1182,(INDIRECT('Hide formulas'!D1182)),(INDIRECT('Hide formulas'!E1182)),(INDIRECT('Hide formulas'!G1182)),(INDIRECT('Hide formulas'!H1182)),'Hide formulas'!J1182,INDIRECT('Hide formulas'!L1182),""),"")</f>
        <v/>
      </c>
    </row>
    <row r="1183" spans="1:1">
      <c r="A1183" s="1" t="str">
        <f ca="1">IF(LEN('Hide formulas'!A1183) = 4,_xlfn.CONCAT('Hide formulas'!A1183,INDIRECT('Hide formulas'!B1183),'Hide formulas'!C1183,(INDIRECT('Hide formulas'!D1183)),(INDIRECT('Hide formulas'!E1183)),(INDIRECT('Hide formulas'!G1183)),(INDIRECT('Hide formulas'!H1183)),'Hide formulas'!J1183,INDIRECT('Hide formulas'!L1183),""),"")</f>
        <v/>
      </c>
    </row>
    <row r="1184" spans="1:1">
      <c r="A1184" s="1" t="str">
        <f ca="1">IF(LEN('Hide formulas'!A1184) = 4,_xlfn.CONCAT('Hide formulas'!A1184,INDIRECT('Hide formulas'!B1184),'Hide formulas'!C1184,(INDIRECT('Hide formulas'!D1184)),(INDIRECT('Hide formulas'!E1184)),(INDIRECT('Hide formulas'!G1184)),(INDIRECT('Hide formulas'!H1184)),'Hide formulas'!J1184,INDIRECT('Hide formulas'!L1184),""),"")</f>
        <v/>
      </c>
    </row>
    <row r="1185" spans="1:1">
      <c r="A1185" s="1" t="str">
        <f ca="1">IF(LEN('Hide formulas'!A1185) = 4,_xlfn.CONCAT('Hide formulas'!A1185,INDIRECT('Hide formulas'!B1185),'Hide formulas'!C1185,(INDIRECT('Hide formulas'!D1185)),(INDIRECT('Hide formulas'!E1185)),(INDIRECT('Hide formulas'!G1185)),(INDIRECT('Hide formulas'!H1185)),'Hide formulas'!J1185,INDIRECT('Hide formulas'!L1185),""),"")</f>
        <v/>
      </c>
    </row>
    <row r="1186" spans="1:1">
      <c r="A1186" s="1" t="str">
        <f ca="1">IF(LEN('Hide formulas'!A1186) = 4,_xlfn.CONCAT('Hide formulas'!A1186,INDIRECT('Hide formulas'!B1186),'Hide formulas'!C1186,(INDIRECT('Hide formulas'!D1186)),(INDIRECT('Hide formulas'!E1186)),(INDIRECT('Hide formulas'!G1186)),(INDIRECT('Hide formulas'!H1186)),'Hide formulas'!J1186,INDIRECT('Hide formulas'!L1186),""),"")</f>
        <v/>
      </c>
    </row>
    <row r="1187" spans="1:1">
      <c r="A1187" s="1" t="str">
        <f ca="1">IF(LEN('Hide formulas'!A1187) = 4,_xlfn.CONCAT('Hide formulas'!A1187,INDIRECT('Hide formulas'!B1187),'Hide formulas'!C1187,(INDIRECT('Hide formulas'!D1187)),(INDIRECT('Hide formulas'!E1187)),(INDIRECT('Hide formulas'!G1187)),(INDIRECT('Hide formulas'!H1187)),'Hide formulas'!J1187,INDIRECT('Hide formulas'!L1187),""),"")</f>
        <v/>
      </c>
    </row>
    <row r="1188" spans="1:1">
      <c r="A1188" s="1" t="str">
        <f ca="1">IF(LEN('Hide formulas'!A1188) = 4,_xlfn.CONCAT('Hide formulas'!A1188,INDIRECT('Hide formulas'!B1188),'Hide formulas'!C1188,(INDIRECT('Hide formulas'!D1188)),(INDIRECT('Hide formulas'!E1188)),(INDIRECT('Hide formulas'!G1188)),(INDIRECT('Hide formulas'!H1188)),'Hide formulas'!J1188,INDIRECT('Hide formulas'!L1188),""),"")</f>
        <v/>
      </c>
    </row>
    <row r="1189" spans="1:1">
      <c r="A1189" s="1" t="str">
        <f ca="1">IF(LEN('Hide formulas'!A1189) = 4,_xlfn.CONCAT('Hide formulas'!A1189,INDIRECT('Hide formulas'!B1189),'Hide formulas'!C1189,(INDIRECT('Hide formulas'!D1189)),(INDIRECT('Hide formulas'!E1189)),(INDIRECT('Hide formulas'!G1189)),(INDIRECT('Hide formulas'!H1189)),'Hide formulas'!J1189,INDIRECT('Hide formulas'!L1189),""),"")</f>
        <v/>
      </c>
    </row>
    <row r="1190" spans="1:1">
      <c r="A1190" s="1" t="str">
        <f ca="1">IF(LEN('Hide formulas'!A1190) = 4,_xlfn.CONCAT('Hide formulas'!A1190,INDIRECT('Hide formulas'!B1190),'Hide formulas'!C1190,(INDIRECT('Hide formulas'!D1190)),(INDIRECT('Hide formulas'!E1190)),(INDIRECT('Hide formulas'!G1190)),(INDIRECT('Hide formulas'!H1190)),'Hide formulas'!J1190,INDIRECT('Hide formulas'!L1190),""),"")</f>
        <v/>
      </c>
    </row>
    <row r="1191" spans="1:1">
      <c r="A1191" s="1" t="str">
        <f ca="1">IF(LEN('Hide formulas'!A1191) = 4,_xlfn.CONCAT('Hide formulas'!A1191,INDIRECT('Hide formulas'!B1191),'Hide formulas'!C1191,(INDIRECT('Hide formulas'!D1191)),(INDIRECT('Hide formulas'!E1191)),(INDIRECT('Hide formulas'!G1191)),(INDIRECT('Hide formulas'!H1191)),'Hide formulas'!J1191,INDIRECT('Hide formulas'!L1191),""),"")</f>
        <v/>
      </c>
    </row>
    <row r="1192" spans="1:1">
      <c r="A1192" s="1" t="str">
        <f ca="1">IF(LEN('Hide formulas'!A1192) = 4,_xlfn.CONCAT('Hide formulas'!A1192,INDIRECT('Hide formulas'!B1192),'Hide formulas'!C1192,(INDIRECT('Hide formulas'!D1192)),(INDIRECT('Hide formulas'!E1192)),(INDIRECT('Hide formulas'!G1192)),(INDIRECT('Hide formulas'!H1192)),'Hide formulas'!J1192,INDIRECT('Hide formulas'!L1192),""),"")</f>
        <v/>
      </c>
    </row>
    <row r="1193" spans="1:1">
      <c r="A1193" s="1" t="str">
        <f ca="1">IF(LEN('Hide formulas'!A1193) = 4,_xlfn.CONCAT('Hide formulas'!A1193,INDIRECT('Hide formulas'!B1193),'Hide formulas'!C1193,(INDIRECT('Hide formulas'!D1193)),(INDIRECT('Hide formulas'!E1193)),(INDIRECT('Hide formulas'!G1193)),(INDIRECT('Hide formulas'!H1193)),'Hide formulas'!J1193,INDIRECT('Hide formulas'!L1193),""),"")</f>
        <v/>
      </c>
    </row>
    <row r="1194" spans="1:1">
      <c r="A1194" s="1" t="str">
        <f ca="1">IF(LEN('Hide formulas'!A1194) = 4,_xlfn.CONCAT('Hide formulas'!A1194,INDIRECT('Hide formulas'!B1194),'Hide formulas'!C1194,(INDIRECT('Hide formulas'!D1194)),(INDIRECT('Hide formulas'!E1194)),(INDIRECT('Hide formulas'!G1194)),(INDIRECT('Hide formulas'!H1194)),'Hide formulas'!J1194,INDIRECT('Hide formulas'!L1194),""),"")</f>
        <v/>
      </c>
    </row>
    <row r="1195" spans="1:1">
      <c r="A1195" s="1" t="str">
        <f ca="1">IF(LEN('Hide formulas'!A1195) = 4,_xlfn.CONCAT('Hide formulas'!A1195,INDIRECT('Hide formulas'!B1195),'Hide formulas'!C1195,(INDIRECT('Hide formulas'!D1195)),(INDIRECT('Hide formulas'!E1195)),(INDIRECT('Hide formulas'!G1195)),(INDIRECT('Hide formulas'!H1195)),'Hide formulas'!J1195,INDIRECT('Hide formulas'!L1195),""),"")</f>
        <v/>
      </c>
    </row>
    <row r="1196" spans="1:1">
      <c r="A1196" s="1" t="str">
        <f ca="1">IF(LEN('Hide formulas'!A1196) = 4,_xlfn.CONCAT('Hide formulas'!A1196,INDIRECT('Hide formulas'!B1196),'Hide formulas'!C1196,(INDIRECT('Hide formulas'!D1196)),(INDIRECT('Hide formulas'!E1196)),(INDIRECT('Hide formulas'!G1196)),(INDIRECT('Hide formulas'!H1196)),'Hide formulas'!J1196,INDIRECT('Hide formulas'!L1196),""),"")</f>
        <v/>
      </c>
    </row>
    <row r="1197" spans="1:1">
      <c r="A1197" s="1" t="str">
        <f ca="1">IF(LEN('Hide formulas'!A1197) = 4,_xlfn.CONCAT('Hide formulas'!A1197,INDIRECT('Hide formulas'!B1197),'Hide formulas'!C1197,(INDIRECT('Hide formulas'!D1197)),(INDIRECT('Hide formulas'!E1197)),(INDIRECT('Hide formulas'!G1197)),(INDIRECT('Hide formulas'!H1197)),'Hide formulas'!J1197,INDIRECT('Hide formulas'!L1197),""),"")</f>
        <v/>
      </c>
    </row>
    <row r="1198" spans="1:1">
      <c r="A1198" s="1" t="str">
        <f ca="1">IF(LEN('Hide formulas'!A1198) = 4,_xlfn.CONCAT('Hide formulas'!A1198,INDIRECT('Hide formulas'!B1198),'Hide formulas'!C1198,(INDIRECT('Hide formulas'!D1198)),(INDIRECT('Hide formulas'!E1198)),(INDIRECT('Hide formulas'!G1198)),(INDIRECT('Hide formulas'!H1198)),'Hide formulas'!J1198,INDIRECT('Hide formulas'!L1198),""),"")</f>
        <v/>
      </c>
    </row>
    <row r="1199" spans="1:1">
      <c r="A1199" s="1" t="str">
        <f ca="1">IF(LEN('Hide formulas'!A1199) = 4,_xlfn.CONCAT('Hide formulas'!A1199,INDIRECT('Hide formulas'!B1199),'Hide formulas'!C1199,(INDIRECT('Hide formulas'!D1199)),(INDIRECT('Hide formulas'!E1199)),(INDIRECT('Hide formulas'!G1199)),(INDIRECT('Hide formulas'!H1199)),'Hide formulas'!J1199,INDIRECT('Hide formulas'!L1199),""),"")</f>
        <v/>
      </c>
    </row>
    <row r="1200" spans="1:1">
      <c r="A1200" s="1" t="str">
        <f ca="1">IF(LEN('Hide formulas'!A1200) = 4,_xlfn.CONCAT('Hide formulas'!A1200,INDIRECT('Hide formulas'!B1200),'Hide formulas'!C1200,(INDIRECT('Hide formulas'!D1200)),(INDIRECT('Hide formulas'!E1200)),(INDIRECT('Hide formulas'!G1200)),(INDIRECT('Hide formulas'!H1200)),'Hide formulas'!J1200,INDIRECT('Hide formulas'!L1200),""),"")</f>
        <v/>
      </c>
    </row>
    <row r="1201" spans="1:1">
      <c r="A1201" s="1" t="str">
        <f ca="1">IF(LEN('Hide formulas'!A1201) = 4,_xlfn.CONCAT('Hide formulas'!A1201,INDIRECT('Hide formulas'!B1201),'Hide formulas'!C1201,(INDIRECT('Hide formulas'!D1201)),(INDIRECT('Hide formulas'!E1201)),(INDIRECT('Hide formulas'!G1201)),(INDIRECT('Hide formulas'!H1201)),'Hide formulas'!J1201,INDIRECT('Hide formulas'!L1201),""),"")</f>
        <v/>
      </c>
    </row>
    <row r="1202" spans="1:1">
      <c r="A1202" s="1" t="str">
        <f ca="1">IF(LEN('Hide formulas'!A1202) = 4,_xlfn.CONCAT('Hide formulas'!A1202,INDIRECT('Hide formulas'!B1202),'Hide formulas'!C1202,(INDIRECT('Hide formulas'!D1202)),(INDIRECT('Hide formulas'!E1202)),(INDIRECT('Hide formulas'!G1202)),(INDIRECT('Hide formulas'!H1202)),'Hide formulas'!J1202,INDIRECT('Hide formulas'!L1202),""),"")</f>
        <v/>
      </c>
    </row>
    <row r="1203" spans="1:1">
      <c r="A1203" s="1" t="str">
        <f ca="1">IF(LEN('Hide formulas'!A1203) = 4,_xlfn.CONCAT('Hide formulas'!A1203,INDIRECT('Hide formulas'!B1203),'Hide formulas'!C1203,(INDIRECT('Hide formulas'!D1203)),(INDIRECT('Hide formulas'!E1203)),(INDIRECT('Hide formulas'!G1203)),(INDIRECT('Hide formulas'!H1203)),'Hide formulas'!J1203,INDIRECT('Hide formulas'!L1203),""),"")</f>
        <v/>
      </c>
    </row>
    <row r="1204" spans="1:1">
      <c r="A1204" s="1" t="str">
        <f ca="1">IF(LEN('Hide formulas'!A1204) = 4,_xlfn.CONCAT('Hide formulas'!A1204,INDIRECT('Hide formulas'!B1204),'Hide formulas'!C1204,(INDIRECT('Hide formulas'!D1204)),(INDIRECT('Hide formulas'!E1204)),(INDIRECT('Hide formulas'!G1204)),(INDIRECT('Hide formulas'!H1204)),'Hide formulas'!J1204,INDIRECT('Hide formulas'!L1204),""),"")</f>
        <v/>
      </c>
    </row>
    <row r="1205" spans="1:1">
      <c r="A1205" s="1" t="str">
        <f ca="1">IF(LEN('Hide formulas'!A1205) = 4,_xlfn.CONCAT('Hide formulas'!A1205,INDIRECT('Hide formulas'!B1205),'Hide formulas'!C1205,(INDIRECT('Hide formulas'!D1205)),(INDIRECT('Hide formulas'!E1205)),(INDIRECT('Hide formulas'!G1205)),(INDIRECT('Hide formulas'!H1205)),'Hide formulas'!J1205,INDIRECT('Hide formulas'!L1205),""),"")</f>
        <v/>
      </c>
    </row>
    <row r="1206" spans="1:1">
      <c r="A1206" s="1" t="str">
        <f ca="1">IF(LEN('Hide formulas'!A1206) = 4,_xlfn.CONCAT('Hide formulas'!A1206,INDIRECT('Hide formulas'!B1206),'Hide formulas'!C1206,(INDIRECT('Hide formulas'!D1206)),(INDIRECT('Hide formulas'!E1206)),(INDIRECT('Hide formulas'!G1206)),(INDIRECT('Hide formulas'!H1206)),'Hide formulas'!J1206,INDIRECT('Hide formulas'!L1206),""),"")</f>
        <v/>
      </c>
    </row>
    <row r="1207" spans="1:1">
      <c r="A1207" s="1" t="str">
        <f ca="1">IF(LEN('Hide formulas'!A1207) = 4,_xlfn.CONCAT('Hide formulas'!A1207,INDIRECT('Hide formulas'!B1207),'Hide formulas'!C1207,(INDIRECT('Hide formulas'!D1207)),(INDIRECT('Hide formulas'!E1207)),(INDIRECT('Hide formulas'!G1207)),(INDIRECT('Hide formulas'!H1207)),'Hide formulas'!J1207,INDIRECT('Hide formulas'!L1207),""),"")</f>
        <v/>
      </c>
    </row>
    <row r="1208" spans="1:1">
      <c r="A1208" s="1" t="str">
        <f ca="1">IF(LEN('Hide formulas'!A1208) = 4,_xlfn.CONCAT('Hide formulas'!A1208,INDIRECT('Hide formulas'!B1208),'Hide formulas'!C1208,(INDIRECT('Hide formulas'!D1208)),(INDIRECT('Hide formulas'!E1208)),(INDIRECT('Hide formulas'!G1208)),(INDIRECT('Hide formulas'!H1208)),'Hide formulas'!J1208,INDIRECT('Hide formulas'!L1208),""),"")</f>
        <v/>
      </c>
    </row>
    <row r="1209" spans="1:1">
      <c r="A1209" s="1" t="str">
        <f ca="1">IF(LEN('Hide formulas'!A1209) = 4,_xlfn.CONCAT('Hide formulas'!A1209,INDIRECT('Hide formulas'!B1209),'Hide formulas'!C1209,(INDIRECT('Hide formulas'!D1209)),(INDIRECT('Hide formulas'!E1209)),(INDIRECT('Hide formulas'!G1209)),(INDIRECT('Hide formulas'!H1209)),'Hide formulas'!J1209,INDIRECT('Hide formulas'!L1209),""),"")</f>
        <v/>
      </c>
    </row>
    <row r="1210" spans="1:1">
      <c r="A1210" s="1" t="str">
        <f ca="1">IF(LEN('Hide formulas'!A1210) = 4,_xlfn.CONCAT('Hide formulas'!A1210,INDIRECT('Hide formulas'!B1210),'Hide formulas'!C1210,(INDIRECT('Hide formulas'!D1210)),(INDIRECT('Hide formulas'!E1210)),(INDIRECT('Hide formulas'!G1210)),(INDIRECT('Hide formulas'!H1210)),'Hide formulas'!J1210,INDIRECT('Hide formulas'!L1210),""),"")</f>
        <v/>
      </c>
    </row>
    <row r="1211" spans="1:1">
      <c r="A1211" s="1" t="str">
        <f ca="1">IF(LEN('Hide formulas'!A1211) = 4,_xlfn.CONCAT('Hide formulas'!A1211,INDIRECT('Hide formulas'!B1211),'Hide formulas'!C1211,(INDIRECT('Hide formulas'!D1211)),(INDIRECT('Hide formulas'!E1211)),(INDIRECT('Hide formulas'!G1211)),(INDIRECT('Hide formulas'!H1211)),'Hide formulas'!J1211,INDIRECT('Hide formulas'!L1211),""),"")</f>
        <v/>
      </c>
    </row>
    <row r="1212" spans="1:1">
      <c r="A1212" s="1" t="str">
        <f ca="1">IF(LEN('Hide formulas'!A1212) = 4,_xlfn.CONCAT('Hide formulas'!A1212,INDIRECT('Hide formulas'!B1212),'Hide formulas'!C1212,(INDIRECT('Hide formulas'!D1212)),(INDIRECT('Hide formulas'!E1212)),(INDIRECT('Hide formulas'!G1212)),(INDIRECT('Hide formulas'!H1212)),'Hide formulas'!J1212,INDIRECT('Hide formulas'!L1212),""),"")</f>
        <v/>
      </c>
    </row>
    <row r="1213" spans="1:1">
      <c r="A1213" s="1" t="str">
        <f ca="1">IF(LEN('Hide formulas'!A1213) = 4,_xlfn.CONCAT('Hide formulas'!A1213,INDIRECT('Hide formulas'!B1213),'Hide formulas'!C1213,(INDIRECT('Hide formulas'!D1213)),(INDIRECT('Hide formulas'!E1213)),(INDIRECT('Hide formulas'!G1213)),(INDIRECT('Hide formulas'!H1213)),'Hide formulas'!J1213,INDIRECT('Hide formulas'!L1213),""),"")</f>
        <v/>
      </c>
    </row>
    <row r="1214" spans="1:1">
      <c r="A1214" s="1" t="str">
        <f ca="1">IF(LEN('Hide formulas'!A1214) = 4,_xlfn.CONCAT('Hide formulas'!A1214,INDIRECT('Hide formulas'!B1214),'Hide formulas'!C1214,(INDIRECT('Hide formulas'!D1214)),(INDIRECT('Hide formulas'!E1214)),(INDIRECT('Hide formulas'!G1214)),(INDIRECT('Hide formulas'!H1214)),'Hide formulas'!J1214,INDIRECT('Hide formulas'!L1214),""),"")</f>
        <v/>
      </c>
    </row>
    <row r="1215" spans="1:1">
      <c r="A1215" s="1" t="str">
        <f ca="1">IF(LEN('Hide formulas'!A1215) = 4,_xlfn.CONCAT('Hide formulas'!A1215,INDIRECT('Hide formulas'!B1215),'Hide formulas'!C1215,(INDIRECT('Hide formulas'!D1215)),(INDIRECT('Hide formulas'!E1215)),(INDIRECT('Hide formulas'!G1215)),(INDIRECT('Hide formulas'!H1215)),'Hide formulas'!J1215,INDIRECT('Hide formulas'!L1215),""),"")</f>
        <v/>
      </c>
    </row>
    <row r="1216" spans="1:1">
      <c r="A1216" s="1" t="str">
        <f ca="1">IF(LEN('Hide formulas'!A1216) = 4,_xlfn.CONCAT('Hide formulas'!A1216,INDIRECT('Hide formulas'!B1216),'Hide formulas'!C1216,(INDIRECT('Hide formulas'!D1216)),(INDIRECT('Hide formulas'!E1216)),(INDIRECT('Hide formulas'!G1216)),(INDIRECT('Hide formulas'!H1216)),'Hide formulas'!J1216,INDIRECT('Hide formulas'!L1216),""),"")</f>
        <v/>
      </c>
    </row>
    <row r="1217" spans="1:1">
      <c r="A1217" s="1" t="str">
        <f ca="1">IF(LEN('Hide formulas'!A1217) = 4,_xlfn.CONCAT('Hide formulas'!A1217,INDIRECT('Hide formulas'!B1217),'Hide formulas'!C1217,(INDIRECT('Hide formulas'!D1217)),(INDIRECT('Hide formulas'!E1217)),(INDIRECT('Hide formulas'!G1217)),(INDIRECT('Hide formulas'!H1217)),'Hide formulas'!J1217,INDIRECT('Hide formulas'!L1217),""),"")</f>
        <v/>
      </c>
    </row>
    <row r="1218" spans="1:1">
      <c r="A1218" s="1" t="str">
        <f ca="1">IF(LEN('Hide formulas'!A1218) = 4,_xlfn.CONCAT('Hide formulas'!A1218,INDIRECT('Hide formulas'!B1218),'Hide formulas'!C1218,(INDIRECT('Hide formulas'!D1218)),(INDIRECT('Hide formulas'!E1218)),(INDIRECT('Hide formulas'!G1218)),(INDIRECT('Hide formulas'!H1218)),'Hide formulas'!J1218,INDIRECT('Hide formulas'!L1218),""),"")</f>
        <v/>
      </c>
    </row>
    <row r="1219" spans="1:1">
      <c r="A1219" s="1" t="str">
        <f ca="1">IF(LEN('Hide formulas'!A1219) = 4,_xlfn.CONCAT('Hide formulas'!A1219,INDIRECT('Hide formulas'!B1219),'Hide formulas'!C1219,(INDIRECT('Hide formulas'!D1219)),(INDIRECT('Hide formulas'!E1219)),(INDIRECT('Hide formulas'!G1219)),(INDIRECT('Hide formulas'!H1219)),'Hide formulas'!J1219,INDIRECT('Hide formulas'!L1219),""),"")</f>
        <v/>
      </c>
    </row>
    <row r="1220" spans="1:1">
      <c r="A1220" s="1" t="str">
        <f ca="1">IF(LEN('Hide formulas'!A1220) = 4,_xlfn.CONCAT('Hide formulas'!A1220,INDIRECT('Hide formulas'!B1220),'Hide formulas'!C1220,(INDIRECT('Hide formulas'!D1220)),(INDIRECT('Hide formulas'!E1220)),(INDIRECT('Hide formulas'!G1220)),(INDIRECT('Hide formulas'!H1220)),'Hide formulas'!J1220,INDIRECT('Hide formulas'!L1220),""),"")</f>
        <v/>
      </c>
    </row>
    <row r="1221" spans="1:1">
      <c r="A1221" s="1" t="str">
        <f ca="1">IF(LEN('Hide formulas'!A1221) = 4,_xlfn.CONCAT('Hide formulas'!A1221,INDIRECT('Hide formulas'!B1221),'Hide formulas'!C1221,(INDIRECT('Hide formulas'!D1221)),(INDIRECT('Hide formulas'!E1221)),(INDIRECT('Hide formulas'!G1221)),(INDIRECT('Hide formulas'!H1221)),'Hide formulas'!J1221,INDIRECT('Hide formulas'!L1221),""),"")</f>
        <v/>
      </c>
    </row>
    <row r="1222" spans="1:1">
      <c r="A1222" s="1" t="str">
        <f ca="1">IF(LEN('Hide formulas'!A1222) = 4,_xlfn.CONCAT('Hide formulas'!A1222,INDIRECT('Hide formulas'!B1222),'Hide formulas'!C1222,(INDIRECT('Hide formulas'!D1222)),(INDIRECT('Hide formulas'!E1222)),(INDIRECT('Hide formulas'!G1222)),(INDIRECT('Hide formulas'!H1222)),'Hide formulas'!J1222,INDIRECT('Hide formulas'!L1222),""),"")</f>
        <v/>
      </c>
    </row>
    <row r="1223" spans="1:1">
      <c r="A1223" s="1" t="str">
        <f ca="1">IF(LEN('Hide formulas'!A1223) = 4,_xlfn.CONCAT('Hide formulas'!A1223,INDIRECT('Hide formulas'!B1223),'Hide formulas'!C1223,(INDIRECT('Hide formulas'!D1223)),(INDIRECT('Hide formulas'!E1223)),(INDIRECT('Hide formulas'!G1223)),(INDIRECT('Hide formulas'!H1223)),'Hide formulas'!J1223,INDIRECT('Hide formulas'!L1223),""),"")</f>
        <v/>
      </c>
    </row>
    <row r="1224" spans="1:1">
      <c r="A1224" s="1" t="str">
        <f ca="1">IF(LEN('Hide formulas'!A1224) = 4,_xlfn.CONCAT('Hide formulas'!A1224,INDIRECT('Hide formulas'!B1224),'Hide formulas'!C1224,(INDIRECT('Hide formulas'!D1224)),(INDIRECT('Hide formulas'!E1224)),(INDIRECT('Hide formulas'!G1224)),(INDIRECT('Hide formulas'!H1224)),'Hide formulas'!J1224,INDIRECT('Hide formulas'!L1224),""),"")</f>
        <v/>
      </c>
    </row>
    <row r="1225" spans="1:1">
      <c r="A1225" s="1" t="str">
        <f ca="1">IF(LEN('Hide formulas'!A1225) = 4,_xlfn.CONCAT('Hide formulas'!A1225,INDIRECT('Hide formulas'!B1225),'Hide formulas'!C1225,(INDIRECT('Hide formulas'!D1225)),(INDIRECT('Hide formulas'!E1225)),(INDIRECT('Hide formulas'!G1225)),(INDIRECT('Hide formulas'!H1225)),'Hide formulas'!J1225,INDIRECT('Hide formulas'!L1225),""),"")</f>
        <v/>
      </c>
    </row>
    <row r="1226" spans="1:1">
      <c r="A1226" s="1" t="str">
        <f ca="1">IF(LEN('Hide formulas'!A1226) = 4,_xlfn.CONCAT('Hide formulas'!A1226,INDIRECT('Hide formulas'!B1226),'Hide formulas'!C1226,(INDIRECT('Hide formulas'!D1226)),(INDIRECT('Hide formulas'!E1226)),(INDIRECT('Hide formulas'!G1226)),(INDIRECT('Hide formulas'!H1226)),'Hide formulas'!J1226,INDIRECT('Hide formulas'!L1226),""),"")</f>
        <v/>
      </c>
    </row>
    <row r="1227" spans="1:1">
      <c r="A1227" s="1" t="str">
        <f ca="1">IF(LEN('Hide formulas'!A1227) = 4,_xlfn.CONCAT('Hide formulas'!A1227,INDIRECT('Hide formulas'!B1227),'Hide formulas'!C1227,(INDIRECT('Hide formulas'!D1227)),(INDIRECT('Hide formulas'!E1227)),(INDIRECT('Hide formulas'!G1227)),(INDIRECT('Hide formulas'!H1227)),'Hide formulas'!J1227,INDIRECT('Hide formulas'!L1227),""),"")</f>
        <v/>
      </c>
    </row>
    <row r="1228" spans="1:1">
      <c r="A1228" s="1" t="str">
        <f ca="1">IF(LEN('Hide formulas'!A1228) = 4,_xlfn.CONCAT('Hide formulas'!A1228,INDIRECT('Hide formulas'!B1228),'Hide formulas'!C1228,(INDIRECT('Hide formulas'!D1228)),(INDIRECT('Hide formulas'!E1228)),(INDIRECT('Hide formulas'!G1228)),(INDIRECT('Hide formulas'!H1228)),'Hide formulas'!J1228,INDIRECT('Hide formulas'!L1228),""),"")</f>
        <v/>
      </c>
    </row>
    <row r="1229" spans="1:1">
      <c r="A1229" s="1" t="str">
        <f ca="1">IF(LEN('Hide formulas'!A1229) = 4,_xlfn.CONCAT('Hide formulas'!A1229,INDIRECT('Hide formulas'!B1229),'Hide formulas'!C1229,(INDIRECT('Hide formulas'!D1229)),(INDIRECT('Hide formulas'!E1229)),(INDIRECT('Hide formulas'!G1229)),(INDIRECT('Hide formulas'!H1229)),'Hide formulas'!J1229,INDIRECT('Hide formulas'!L1229),""),"")</f>
        <v/>
      </c>
    </row>
    <row r="1230" spans="1:1">
      <c r="A1230" s="1" t="str">
        <f ca="1">IF(LEN('Hide formulas'!A1230) = 4,_xlfn.CONCAT('Hide formulas'!A1230,INDIRECT('Hide formulas'!B1230),'Hide formulas'!C1230,(INDIRECT('Hide formulas'!D1230)),(INDIRECT('Hide formulas'!E1230)),(INDIRECT('Hide formulas'!G1230)),(INDIRECT('Hide formulas'!H1230)),'Hide formulas'!J1230,INDIRECT('Hide formulas'!L1230),""),"")</f>
        <v/>
      </c>
    </row>
    <row r="1231" spans="1:1">
      <c r="A1231" s="1" t="str">
        <f ca="1">IF(LEN('Hide formulas'!A1231) = 4,_xlfn.CONCAT('Hide formulas'!A1231,INDIRECT('Hide formulas'!B1231),'Hide formulas'!C1231,(INDIRECT('Hide formulas'!D1231)),(INDIRECT('Hide formulas'!E1231)),(INDIRECT('Hide formulas'!G1231)),(INDIRECT('Hide formulas'!H1231)),'Hide formulas'!J1231,INDIRECT('Hide formulas'!L1231),""),"")</f>
        <v/>
      </c>
    </row>
    <row r="1232" spans="1:1">
      <c r="A1232" s="1" t="str">
        <f ca="1">IF(LEN('Hide formulas'!A1232) = 4,_xlfn.CONCAT('Hide formulas'!A1232,INDIRECT('Hide formulas'!B1232),'Hide formulas'!C1232,(INDIRECT('Hide formulas'!D1232)),(INDIRECT('Hide formulas'!E1232)),(INDIRECT('Hide formulas'!G1232)),(INDIRECT('Hide formulas'!H1232)),'Hide formulas'!J1232,INDIRECT('Hide formulas'!L1232),""),"")</f>
        <v/>
      </c>
    </row>
    <row r="1233" spans="1:1">
      <c r="A1233" s="1" t="str">
        <f ca="1">IF(LEN('Hide formulas'!A1233) = 4,_xlfn.CONCAT('Hide formulas'!A1233,INDIRECT('Hide formulas'!B1233),'Hide formulas'!C1233,(INDIRECT('Hide formulas'!D1233)),(INDIRECT('Hide formulas'!E1233)),(INDIRECT('Hide formulas'!G1233)),(INDIRECT('Hide formulas'!H1233)),'Hide formulas'!J1233,INDIRECT('Hide formulas'!L1233),""),"")</f>
        <v/>
      </c>
    </row>
    <row r="1234" spans="1:1">
      <c r="A1234" s="1" t="str">
        <f ca="1">IF(LEN('Hide formulas'!A1234) = 4,_xlfn.CONCAT('Hide formulas'!A1234,INDIRECT('Hide formulas'!B1234),'Hide formulas'!C1234,(INDIRECT('Hide formulas'!D1234)),(INDIRECT('Hide formulas'!E1234)),(INDIRECT('Hide formulas'!G1234)),(INDIRECT('Hide formulas'!H1234)),'Hide formulas'!J1234,INDIRECT('Hide formulas'!L1234),""),"")</f>
        <v/>
      </c>
    </row>
    <row r="1235" spans="1:1">
      <c r="A1235" s="1" t="str">
        <f ca="1">IF(LEN('Hide formulas'!A1235) = 4,_xlfn.CONCAT('Hide formulas'!A1235,INDIRECT('Hide formulas'!B1235),'Hide formulas'!C1235,(INDIRECT('Hide formulas'!D1235)),(INDIRECT('Hide formulas'!E1235)),(INDIRECT('Hide formulas'!G1235)),(INDIRECT('Hide formulas'!H1235)),'Hide formulas'!J1235,INDIRECT('Hide formulas'!L1235),""),"")</f>
        <v/>
      </c>
    </row>
    <row r="1236" spans="1:1">
      <c r="A1236" s="1" t="str">
        <f ca="1">IF(LEN('Hide formulas'!A1236) = 4,_xlfn.CONCAT('Hide formulas'!A1236,INDIRECT('Hide formulas'!B1236),'Hide formulas'!C1236,(INDIRECT('Hide formulas'!D1236)),(INDIRECT('Hide formulas'!E1236)),(INDIRECT('Hide formulas'!G1236)),(INDIRECT('Hide formulas'!H1236)),'Hide formulas'!J1236,INDIRECT('Hide formulas'!L1236),""),"")</f>
        <v/>
      </c>
    </row>
    <row r="1237" spans="1:1">
      <c r="A1237" s="1" t="str">
        <f ca="1">IF(LEN('Hide formulas'!A1237) = 4,_xlfn.CONCAT('Hide formulas'!A1237,INDIRECT('Hide formulas'!B1237),'Hide formulas'!C1237,(INDIRECT('Hide formulas'!D1237)),(INDIRECT('Hide formulas'!E1237)),(INDIRECT('Hide formulas'!G1237)),(INDIRECT('Hide formulas'!H1237)),'Hide formulas'!J1237,INDIRECT('Hide formulas'!L1237),""),"")</f>
        <v/>
      </c>
    </row>
    <row r="1238" spans="1:1">
      <c r="A1238" s="1" t="str">
        <f ca="1">IF(LEN('Hide formulas'!A1238) = 4,_xlfn.CONCAT('Hide formulas'!A1238,INDIRECT('Hide formulas'!B1238),'Hide formulas'!C1238,(INDIRECT('Hide formulas'!D1238)),(INDIRECT('Hide formulas'!E1238)),(INDIRECT('Hide formulas'!G1238)),(INDIRECT('Hide formulas'!H1238)),'Hide formulas'!J1238,INDIRECT('Hide formulas'!L1238),""),"")</f>
        <v/>
      </c>
    </row>
    <row r="1239" spans="1:1">
      <c r="A1239" s="1" t="str">
        <f ca="1">IF(LEN('Hide formulas'!A1239) = 4,_xlfn.CONCAT('Hide formulas'!A1239,INDIRECT('Hide formulas'!B1239),'Hide formulas'!C1239,(INDIRECT('Hide formulas'!D1239)),(INDIRECT('Hide formulas'!E1239)),(INDIRECT('Hide formulas'!G1239)),(INDIRECT('Hide formulas'!H1239)),'Hide formulas'!J1239,INDIRECT('Hide formulas'!L1239),""),"")</f>
        <v/>
      </c>
    </row>
    <row r="1240" spans="1:1">
      <c r="A1240" s="1" t="str">
        <f ca="1">IF(LEN('Hide formulas'!A1240) = 4,_xlfn.CONCAT('Hide formulas'!A1240,INDIRECT('Hide formulas'!B1240),'Hide formulas'!C1240,(INDIRECT('Hide formulas'!D1240)),(INDIRECT('Hide formulas'!E1240)),(INDIRECT('Hide formulas'!G1240)),(INDIRECT('Hide formulas'!H1240)),'Hide formulas'!J1240,INDIRECT('Hide formulas'!L1240),""),"")</f>
        <v/>
      </c>
    </row>
    <row r="1241" spans="1:1">
      <c r="A1241" s="1" t="str">
        <f ca="1">IF(LEN('Hide formulas'!A1241) = 4,_xlfn.CONCAT('Hide formulas'!A1241,INDIRECT('Hide formulas'!B1241),'Hide formulas'!C1241,(INDIRECT('Hide formulas'!D1241)),(INDIRECT('Hide formulas'!E1241)),(INDIRECT('Hide formulas'!G1241)),(INDIRECT('Hide formulas'!H1241)),'Hide formulas'!J1241,INDIRECT('Hide formulas'!L1241),""),"")</f>
        <v/>
      </c>
    </row>
    <row r="1242" spans="1:1">
      <c r="A1242" s="1" t="str">
        <f ca="1">IF(LEN('Hide formulas'!A1242) = 4,_xlfn.CONCAT('Hide formulas'!A1242,INDIRECT('Hide formulas'!B1242),'Hide formulas'!C1242,(INDIRECT('Hide formulas'!D1242)),(INDIRECT('Hide formulas'!E1242)),(INDIRECT('Hide formulas'!G1242)),(INDIRECT('Hide formulas'!H1242)),'Hide formulas'!J1242,INDIRECT('Hide formulas'!L1242),""),"")</f>
        <v/>
      </c>
    </row>
    <row r="1243" spans="1:1">
      <c r="A1243" s="1" t="str">
        <f ca="1">IF(LEN('Hide formulas'!A1243) = 4,_xlfn.CONCAT('Hide formulas'!A1243,INDIRECT('Hide formulas'!B1243),'Hide formulas'!C1243,(INDIRECT('Hide formulas'!D1243)),(INDIRECT('Hide formulas'!E1243)),(INDIRECT('Hide formulas'!G1243)),(INDIRECT('Hide formulas'!H1243)),'Hide formulas'!J1243,INDIRECT('Hide formulas'!L1243),""),"")</f>
        <v/>
      </c>
    </row>
    <row r="1244" spans="1:1">
      <c r="A1244" s="1" t="str">
        <f ca="1">IF(LEN('Hide formulas'!A1244) = 4,_xlfn.CONCAT('Hide formulas'!A1244,INDIRECT('Hide formulas'!B1244),'Hide formulas'!C1244,(INDIRECT('Hide formulas'!D1244)),(INDIRECT('Hide formulas'!E1244)),(INDIRECT('Hide formulas'!G1244)),(INDIRECT('Hide formulas'!H1244)),'Hide formulas'!J1244,INDIRECT('Hide formulas'!L1244),""),"")</f>
        <v/>
      </c>
    </row>
    <row r="1245" spans="1:1">
      <c r="A1245" s="1" t="str">
        <f ca="1">IF(LEN('Hide formulas'!A1245) = 4,_xlfn.CONCAT('Hide formulas'!A1245,INDIRECT('Hide formulas'!B1245),'Hide formulas'!C1245,(INDIRECT('Hide formulas'!D1245)),(INDIRECT('Hide formulas'!E1245)),(INDIRECT('Hide formulas'!G1245)),(INDIRECT('Hide formulas'!H1245)),'Hide formulas'!J1245,INDIRECT('Hide formulas'!L1245),""),"")</f>
        <v/>
      </c>
    </row>
    <row r="1246" spans="1:1">
      <c r="A1246" s="1" t="str">
        <f ca="1">IF(LEN('Hide formulas'!A1246) = 4,_xlfn.CONCAT('Hide formulas'!A1246,INDIRECT('Hide formulas'!B1246),'Hide formulas'!C1246,(INDIRECT('Hide formulas'!D1246)),(INDIRECT('Hide formulas'!E1246)),(INDIRECT('Hide formulas'!G1246)),(INDIRECT('Hide formulas'!H1246)),'Hide formulas'!J1246,INDIRECT('Hide formulas'!L1246),""),"")</f>
        <v/>
      </c>
    </row>
    <row r="1247" spans="1:1">
      <c r="A1247" s="1" t="str">
        <f ca="1">IF(LEN('Hide formulas'!A1247) = 4,_xlfn.CONCAT('Hide formulas'!A1247,INDIRECT('Hide formulas'!B1247),'Hide formulas'!C1247,(INDIRECT('Hide formulas'!D1247)),(INDIRECT('Hide formulas'!E1247)),(INDIRECT('Hide formulas'!G1247)),(INDIRECT('Hide formulas'!H1247)),'Hide formulas'!J1247,INDIRECT('Hide formulas'!L1247),""),"")</f>
        <v/>
      </c>
    </row>
    <row r="1248" spans="1:1">
      <c r="A1248" s="1" t="str">
        <f ca="1">IF(LEN('Hide formulas'!A1248) = 4,_xlfn.CONCAT('Hide formulas'!A1248,INDIRECT('Hide formulas'!B1248),'Hide formulas'!C1248,(INDIRECT('Hide formulas'!D1248)),(INDIRECT('Hide formulas'!E1248)),(INDIRECT('Hide formulas'!G1248)),(INDIRECT('Hide formulas'!H1248)),'Hide formulas'!J1248,INDIRECT('Hide formulas'!L1248),""),"")</f>
        <v/>
      </c>
    </row>
    <row r="1249" spans="1:1">
      <c r="A1249" s="1" t="str">
        <f ca="1">IF(LEN('Hide formulas'!A1249) = 4,_xlfn.CONCAT('Hide formulas'!A1249,INDIRECT('Hide formulas'!B1249),'Hide formulas'!C1249,(INDIRECT('Hide formulas'!D1249)),(INDIRECT('Hide formulas'!E1249)),(INDIRECT('Hide formulas'!G1249)),(INDIRECT('Hide formulas'!H1249)),'Hide formulas'!J1249,INDIRECT('Hide formulas'!L1249),""),"")</f>
        <v/>
      </c>
    </row>
    <row r="1250" spans="1:1">
      <c r="A1250" s="1" t="str">
        <f ca="1">IF(LEN('Hide formulas'!A1250) = 4,_xlfn.CONCAT('Hide formulas'!A1250,INDIRECT('Hide formulas'!B1250),'Hide formulas'!C1250,(INDIRECT('Hide formulas'!D1250)),(INDIRECT('Hide formulas'!E1250)),(INDIRECT('Hide formulas'!G1250)),(INDIRECT('Hide formulas'!H1250)),'Hide formulas'!J1250,INDIRECT('Hide formulas'!L1250),""),"")</f>
        <v/>
      </c>
    </row>
    <row r="1251" spans="1:1">
      <c r="A1251" s="1" t="str">
        <f ca="1">IF(LEN('Hide formulas'!A1251) = 4,_xlfn.CONCAT('Hide formulas'!A1251,INDIRECT('Hide formulas'!B1251),'Hide formulas'!C1251,(INDIRECT('Hide formulas'!D1251)),(INDIRECT('Hide formulas'!E1251)),(INDIRECT('Hide formulas'!G1251)),(INDIRECT('Hide formulas'!H1251)),'Hide formulas'!J1251,INDIRECT('Hide formulas'!L1251),""),"")</f>
        <v/>
      </c>
    </row>
    <row r="1252" spans="1:1">
      <c r="A1252" s="1" t="str">
        <f ca="1">IF(LEN('Hide formulas'!A1252) = 4,_xlfn.CONCAT('Hide formulas'!A1252,INDIRECT('Hide formulas'!B1252),'Hide formulas'!C1252,(INDIRECT('Hide formulas'!D1252)),(INDIRECT('Hide formulas'!E1252)),(INDIRECT('Hide formulas'!G1252)),(INDIRECT('Hide formulas'!H1252)),'Hide formulas'!J1252,INDIRECT('Hide formulas'!L1252),""),"")</f>
        <v/>
      </c>
    </row>
    <row r="1253" spans="1:1">
      <c r="A1253" s="1" t="str">
        <f ca="1">IF(LEN('Hide formulas'!A1253) = 4,_xlfn.CONCAT('Hide formulas'!A1253,INDIRECT('Hide formulas'!B1253),'Hide formulas'!C1253,(INDIRECT('Hide formulas'!D1253)),(INDIRECT('Hide formulas'!E1253)),(INDIRECT('Hide formulas'!G1253)),(INDIRECT('Hide formulas'!H1253)),'Hide formulas'!J1253,INDIRECT('Hide formulas'!L1253),""),"")</f>
        <v/>
      </c>
    </row>
    <row r="1254" spans="1:1">
      <c r="A1254" s="1" t="str">
        <f ca="1">IF(LEN('Hide formulas'!A1254) = 4,_xlfn.CONCAT('Hide formulas'!A1254,INDIRECT('Hide formulas'!B1254),'Hide formulas'!C1254,(INDIRECT('Hide formulas'!D1254)),(INDIRECT('Hide formulas'!E1254)),(INDIRECT('Hide formulas'!G1254)),(INDIRECT('Hide formulas'!H1254)),'Hide formulas'!J1254,INDIRECT('Hide formulas'!L1254),""),"")</f>
        <v/>
      </c>
    </row>
    <row r="1255" spans="1:1">
      <c r="A1255" s="1" t="str">
        <f ca="1">IF(LEN('Hide formulas'!A1255) = 4,_xlfn.CONCAT('Hide formulas'!A1255,INDIRECT('Hide formulas'!B1255),'Hide formulas'!C1255,(INDIRECT('Hide formulas'!D1255)),(INDIRECT('Hide formulas'!E1255)),(INDIRECT('Hide formulas'!G1255)),(INDIRECT('Hide formulas'!H1255)),'Hide formulas'!J1255,INDIRECT('Hide formulas'!L1255),""),"")</f>
        <v/>
      </c>
    </row>
    <row r="1256" spans="1:1">
      <c r="A1256" s="1" t="str">
        <f ca="1">IF(LEN('Hide formulas'!A1256) = 4,_xlfn.CONCAT('Hide formulas'!A1256,INDIRECT('Hide formulas'!B1256),'Hide formulas'!C1256,(INDIRECT('Hide formulas'!D1256)),(INDIRECT('Hide formulas'!E1256)),(INDIRECT('Hide formulas'!G1256)),(INDIRECT('Hide formulas'!H1256)),'Hide formulas'!J1256,INDIRECT('Hide formulas'!L1256),""),"")</f>
        <v/>
      </c>
    </row>
    <row r="1257" spans="1:1">
      <c r="A1257" s="1" t="str">
        <f ca="1">IF(LEN('Hide formulas'!A1257) = 4,_xlfn.CONCAT('Hide formulas'!A1257,INDIRECT('Hide formulas'!B1257),'Hide formulas'!C1257,(INDIRECT('Hide formulas'!D1257)),(INDIRECT('Hide formulas'!E1257)),(INDIRECT('Hide formulas'!G1257)),(INDIRECT('Hide formulas'!H1257)),'Hide formulas'!J1257,INDIRECT('Hide formulas'!L1257),""),"")</f>
        <v/>
      </c>
    </row>
    <row r="1258" spans="1:1">
      <c r="A1258" s="1" t="str">
        <f ca="1">IF(LEN('Hide formulas'!A1258) = 4,_xlfn.CONCAT('Hide formulas'!A1258,INDIRECT('Hide formulas'!B1258),'Hide formulas'!C1258,(INDIRECT('Hide formulas'!D1258)),(INDIRECT('Hide formulas'!E1258)),(INDIRECT('Hide formulas'!G1258)),(INDIRECT('Hide formulas'!H1258)),'Hide formulas'!J1258,INDIRECT('Hide formulas'!L1258),""),"")</f>
        <v/>
      </c>
    </row>
    <row r="1259" spans="1:1">
      <c r="A1259" s="1" t="str">
        <f ca="1">IF(LEN('Hide formulas'!A1259) = 4,_xlfn.CONCAT('Hide formulas'!A1259,INDIRECT('Hide formulas'!B1259),'Hide formulas'!C1259,(INDIRECT('Hide formulas'!D1259)),(INDIRECT('Hide formulas'!E1259)),(INDIRECT('Hide formulas'!G1259)),(INDIRECT('Hide formulas'!H1259)),'Hide formulas'!J1259,INDIRECT('Hide formulas'!L1259),""),"")</f>
        <v/>
      </c>
    </row>
    <row r="1260" spans="1:1">
      <c r="A1260" s="1" t="str">
        <f ca="1">IF(LEN('Hide formulas'!A1260) = 4,_xlfn.CONCAT('Hide formulas'!A1260,INDIRECT('Hide formulas'!B1260),'Hide formulas'!C1260,(INDIRECT('Hide formulas'!D1260)),(INDIRECT('Hide formulas'!E1260)),(INDIRECT('Hide formulas'!G1260)),(INDIRECT('Hide formulas'!H1260)),'Hide formulas'!J1260,INDIRECT('Hide formulas'!L1260),""),"")</f>
        <v/>
      </c>
    </row>
    <row r="1261" spans="1:1">
      <c r="A1261" s="1" t="str">
        <f ca="1">IF(LEN('Hide formulas'!A1261) = 4,_xlfn.CONCAT('Hide formulas'!A1261,INDIRECT('Hide formulas'!B1261),'Hide formulas'!C1261,(INDIRECT('Hide formulas'!D1261)),(INDIRECT('Hide formulas'!E1261)),(INDIRECT('Hide formulas'!G1261)),(INDIRECT('Hide formulas'!H1261)),'Hide formulas'!J1261,INDIRECT('Hide formulas'!L1261),""),"")</f>
        <v/>
      </c>
    </row>
    <row r="1262" spans="1:1">
      <c r="A1262" s="1" t="str">
        <f ca="1">IF(LEN('Hide formulas'!A1262) = 4,_xlfn.CONCAT('Hide formulas'!A1262,INDIRECT('Hide formulas'!B1262),'Hide formulas'!C1262,(INDIRECT('Hide formulas'!D1262)),(INDIRECT('Hide formulas'!E1262)),(INDIRECT('Hide formulas'!G1262)),(INDIRECT('Hide formulas'!H1262)),'Hide formulas'!J1262,INDIRECT('Hide formulas'!L1262),""),"")</f>
        <v/>
      </c>
    </row>
    <row r="1263" spans="1:1">
      <c r="A1263" s="1" t="str">
        <f ca="1">IF(LEN('Hide formulas'!A1263) = 4,_xlfn.CONCAT('Hide formulas'!A1263,INDIRECT('Hide formulas'!B1263),'Hide formulas'!C1263,(INDIRECT('Hide formulas'!D1263)),(INDIRECT('Hide formulas'!E1263)),(INDIRECT('Hide formulas'!G1263)),(INDIRECT('Hide formulas'!H1263)),'Hide formulas'!J1263,INDIRECT('Hide formulas'!L1263),""),"")</f>
        <v/>
      </c>
    </row>
    <row r="1264" spans="1:1">
      <c r="A1264" s="1" t="str">
        <f ca="1">IF(LEN('Hide formulas'!A1264) = 4,_xlfn.CONCAT('Hide formulas'!A1264,INDIRECT('Hide formulas'!B1264),'Hide formulas'!C1264,(INDIRECT('Hide formulas'!D1264)),(INDIRECT('Hide formulas'!E1264)),(INDIRECT('Hide formulas'!G1264)),(INDIRECT('Hide formulas'!H1264)),'Hide formulas'!J1264,INDIRECT('Hide formulas'!L1264),""),"")</f>
        <v/>
      </c>
    </row>
    <row r="1265" spans="1:1">
      <c r="A1265" s="1" t="str">
        <f ca="1">IF(LEN('Hide formulas'!A1265) = 4,_xlfn.CONCAT('Hide formulas'!A1265,INDIRECT('Hide formulas'!B1265),'Hide formulas'!C1265,(INDIRECT('Hide formulas'!D1265)),(INDIRECT('Hide formulas'!E1265)),(INDIRECT('Hide formulas'!G1265)),(INDIRECT('Hide formulas'!H1265)),'Hide formulas'!J1265,INDIRECT('Hide formulas'!L1265),""),"")</f>
        <v/>
      </c>
    </row>
    <row r="1266" spans="1:1">
      <c r="A1266" s="1" t="str">
        <f ca="1">IF(LEN('Hide formulas'!A1266) = 4,_xlfn.CONCAT('Hide formulas'!A1266,INDIRECT('Hide formulas'!B1266),'Hide formulas'!C1266,(INDIRECT('Hide formulas'!D1266)),(INDIRECT('Hide formulas'!E1266)),(INDIRECT('Hide formulas'!G1266)),(INDIRECT('Hide formulas'!H1266)),'Hide formulas'!J1266,INDIRECT('Hide formulas'!L1266),""),"")</f>
        <v/>
      </c>
    </row>
    <row r="1267" spans="1:1">
      <c r="A1267" s="1" t="str">
        <f ca="1">IF(LEN('Hide formulas'!A1267) = 4,_xlfn.CONCAT('Hide formulas'!A1267,INDIRECT('Hide formulas'!B1267),'Hide formulas'!C1267,(INDIRECT('Hide formulas'!D1267)),(INDIRECT('Hide formulas'!E1267)),(INDIRECT('Hide formulas'!G1267)),(INDIRECT('Hide formulas'!H1267)),'Hide formulas'!J1267,INDIRECT('Hide formulas'!L1267),""),"")</f>
        <v/>
      </c>
    </row>
    <row r="1268" spans="1:1">
      <c r="A1268" s="1" t="str">
        <f ca="1">IF(LEN('Hide formulas'!A1268) = 4,_xlfn.CONCAT('Hide formulas'!A1268,INDIRECT('Hide formulas'!B1268),'Hide formulas'!C1268,(INDIRECT('Hide formulas'!D1268)),(INDIRECT('Hide formulas'!E1268)),(INDIRECT('Hide formulas'!G1268)),(INDIRECT('Hide formulas'!H1268)),'Hide formulas'!J1268,INDIRECT('Hide formulas'!L1268),""),"")</f>
        <v/>
      </c>
    </row>
    <row r="1269" spans="1:1">
      <c r="A1269" s="1" t="str">
        <f ca="1">IF(LEN('Hide formulas'!A1269) = 4,_xlfn.CONCAT('Hide formulas'!A1269,INDIRECT('Hide formulas'!B1269),'Hide formulas'!C1269,(INDIRECT('Hide formulas'!D1269)),(INDIRECT('Hide formulas'!E1269)),(INDIRECT('Hide formulas'!G1269)),(INDIRECT('Hide formulas'!H1269)),'Hide formulas'!J1269,INDIRECT('Hide formulas'!L1269),""),"")</f>
        <v/>
      </c>
    </row>
    <row r="1270" spans="1:1">
      <c r="A1270" s="1" t="str">
        <f ca="1">IF(LEN('Hide formulas'!A1270) = 4,_xlfn.CONCAT('Hide formulas'!A1270,INDIRECT('Hide formulas'!B1270),'Hide formulas'!C1270,(INDIRECT('Hide formulas'!D1270)),(INDIRECT('Hide formulas'!E1270)),(INDIRECT('Hide formulas'!G1270)),(INDIRECT('Hide formulas'!H1270)),'Hide formulas'!J1270,INDIRECT('Hide formulas'!L1270),""),"")</f>
        <v/>
      </c>
    </row>
    <row r="1271" spans="1:1">
      <c r="A1271" s="1" t="str">
        <f ca="1">IF(LEN('Hide formulas'!A1271) = 4,_xlfn.CONCAT('Hide formulas'!A1271,INDIRECT('Hide formulas'!B1271),'Hide formulas'!C1271,(INDIRECT('Hide formulas'!D1271)),(INDIRECT('Hide formulas'!E1271)),(INDIRECT('Hide formulas'!G1271)),(INDIRECT('Hide formulas'!H1271)),'Hide formulas'!J1271,INDIRECT('Hide formulas'!L1271),""),"")</f>
        <v/>
      </c>
    </row>
    <row r="1272" spans="1:1">
      <c r="A1272" s="1" t="str">
        <f ca="1">IF(LEN('Hide formulas'!A1272) = 4,_xlfn.CONCAT('Hide formulas'!A1272,INDIRECT('Hide formulas'!B1272),'Hide formulas'!C1272,(INDIRECT('Hide formulas'!D1272)),(INDIRECT('Hide formulas'!E1272)),(INDIRECT('Hide formulas'!G1272)),(INDIRECT('Hide formulas'!H1272)),'Hide formulas'!J1272,INDIRECT('Hide formulas'!L1272),""),"")</f>
        <v/>
      </c>
    </row>
    <row r="1273" spans="1:1">
      <c r="A1273" s="1" t="str">
        <f ca="1">IF(LEN('Hide formulas'!A1273) = 4,_xlfn.CONCAT('Hide formulas'!A1273,INDIRECT('Hide formulas'!B1273),'Hide formulas'!C1273,(INDIRECT('Hide formulas'!D1273)),(INDIRECT('Hide formulas'!E1273)),(INDIRECT('Hide formulas'!G1273)),(INDIRECT('Hide formulas'!H1273)),'Hide formulas'!J1273,INDIRECT('Hide formulas'!L1273),""),"")</f>
        <v/>
      </c>
    </row>
    <row r="1274" spans="1:1">
      <c r="A1274" s="1" t="str">
        <f ca="1">IF(LEN('Hide formulas'!A1274) = 4,_xlfn.CONCAT('Hide formulas'!A1274,INDIRECT('Hide formulas'!B1274),'Hide formulas'!C1274,(INDIRECT('Hide formulas'!D1274)),(INDIRECT('Hide formulas'!E1274)),(INDIRECT('Hide formulas'!G1274)),(INDIRECT('Hide formulas'!H1274)),'Hide formulas'!J1274,INDIRECT('Hide formulas'!L1274),""),"")</f>
        <v/>
      </c>
    </row>
    <row r="1275" spans="1:1">
      <c r="A1275" s="1" t="str">
        <f ca="1">IF(LEN('Hide formulas'!A1275) = 4,_xlfn.CONCAT('Hide formulas'!A1275,INDIRECT('Hide formulas'!B1275),'Hide formulas'!C1275,(INDIRECT('Hide formulas'!D1275)),(INDIRECT('Hide formulas'!E1275)),(INDIRECT('Hide formulas'!G1275)),(INDIRECT('Hide formulas'!H1275)),'Hide formulas'!J1275,INDIRECT('Hide formulas'!L1275),""),"")</f>
        <v/>
      </c>
    </row>
    <row r="1276" spans="1:1">
      <c r="A1276" s="1" t="str">
        <f ca="1">IF(LEN('Hide formulas'!A1276) = 4,_xlfn.CONCAT('Hide formulas'!A1276,INDIRECT('Hide formulas'!B1276),'Hide formulas'!C1276,(INDIRECT('Hide formulas'!D1276)),(INDIRECT('Hide formulas'!E1276)),(INDIRECT('Hide formulas'!G1276)),(INDIRECT('Hide formulas'!H1276)),'Hide formulas'!J1276,INDIRECT('Hide formulas'!L1276),""),"")</f>
        <v/>
      </c>
    </row>
    <row r="1277" spans="1:1">
      <c r="A1277" s="1" t="str">
        <f ca="1">IF(LEN('Hide formulas'!A1277) = 4,_xlfn.CONCAT('Hide formulas'!A1277,INDIRECT('Hide formulas'!B1277),'Hide formulas'!C1277,(INDIRECT('Hide formulas'!D1277)),(INDIRECT('Hide formulas'!E1277)),(INDIRECT('Hide formulas'!G1277)),(INDIRECT('Hide formulas'!H1277)),'Hide formulas'!J1277,INDIRECT('Hide formulas'!L1277),""),"")</f>
        <v/>
      </c>
    </row>
    <row r="1278" spans="1:1">
      <c r="A1278" s="1" t="str">
        <f ca="1">IF(LEN('Hide formulas'!A1278) = 4,_xlfn.CONCAT('Hide formulas'!A1278,INDIRECT('Hide formulas'!B1278),'Hide formulas'!C1278,(INDIRECT('Hide formulas'!D1278)),(INDIRECT('Hide formulas'!E1278)),(INDIRECT('Hide formulas'!G1278)),(INDIRECT('Hide formulas'!H1278)),'Hide formulas'!J1278,INDIRECT('Hide formulas'!L1278),""),"")</f>
        <v/>
      </c>
    </row>
    <row r="1279" spans="1:1">
      <c r="A1279" s="1" t="str">
        <f ca="1">IF(LEN('Hide formulas'!A1279) = 4,_xlfn.CONCAT('Hide formulas'!A1279,INDIRECT('Hide formulas'!B1279),'Hide formulas'!C1279,(INDIRECT('Hide formulas'!D1279)),(INDIRECT('Hide formulas'!E1279)),(INDIRECT('Hide formulas'!G1279)),(INDIRECT('Hide formulas'!H1279)),'Hide formulas'!J1279,INDIRECT('Hide formulas'!L1279),""),"")</f>
        <v/>
      </c>
    </row>
    <row r="1280" spans="1:1">
      <c r="A1280" s="1" t="str">
        <f ca="1">IF(LEN('Hide formulas'!A1280) = 4,_xlfn.CONCAT('Hide formulas'!A1280,INDIRECT('Hide formulas'!B1280),'Hide formulas'!C1280,(INDIRECT('Hide formulas'!D1280)),(INDIRECT('Hide formulas'!E1280)),(INDIRECT('Hide formulas'!G1280)),(INDIRECT('Hide formulas'!H1280)),'Hide formulas'!J1280,INDIRECT('Hide formulas'!L1280),""),"")</f>
        <v/>
      </c>
    </row>
    <row r="1281" spans="1:1">
      <c r="A1281" s="1" t="str">
        <f ca="1">IF(LEN('Hide formulas'!A1281) = 4,_xlfn.CONCAT('Hide formulas'!A1281,INDIRECT('Hide formulas'!B1281),'Hide formulas'!C1281,(INDIRECT('Hide formulas'!D1281)),(INDIRECT('Hide formulas'!E1281)),(INDIRECT('Hide formulas'!G1281)),(INDIRECT('Hide formulas'!H1281)),'Hide formulas'!J1281,INDIRECT('Hide formulas'!L1281),""),"")</f>
        <v/>
      </c>
    </row>
    <row r="1282" spans="1:1">
      <c r="A1282" s="1" t="str">
        <f ca="1">IF(LEN('Hide formulas'!A1282) = 4,_xlfn.CONCAT('Hide formulas'!A1282,INDIRECT('Hide formulas'!B1282),'Hide formulas'!C1282,(INDIRECT('Hide formulas'!D1282)),(INDIRECT('Hide formulas'!E1282)),(INDIRECT('Hide formulas'!G1282)),(INDIRECT('Hide formulas'!H1282)),'Hide formulas'!J1282,INDIRECT('Hide formulas'!L1282),""),"")</f>
        <v/>
      </c>
    </row>
    <row r="1283" spans="1:1">
      <c r="A1283" s="1" t="str">
        <f ca="1">IF(LEN('Hide formulas'!A1283) = 4,_xlfn.CONCAT('Hide formulas'!A1283,INDIRECT('Hide formulas'!B1283),'Hide formulas'!C1283,(INDIRECT('Hide formulas'!D1283)),(INDIRECT('Hide formulas'!E1283)),(INDIRECT('Hide formulas'!G1283)),(INDIRECT('Hide formulas'!H1283)),'Hide formulas'!J1283,INDIRECT('Hide formulas'!L1283),""),"")</f>
        <v/>
      </c>
    </row>
    <row r="1284" spans="1:1">
      <c r="A1284" s="1" t="str">
        <f ca="1">IF(LEN('Hide formulas'!A1284) = 4,_xlfn.CONCAT('Hide formulas'!A1284,INDIRECT('Hide formulas'!B1284),'Hide formulas'!C1284,(INDIRECT('Hide formulas'!D1284)),(INDIRECT('Hide formulas'!E1284)),(INDIRECT('Hide formulas'!G1284)),(INDIRECT('Hide formulas'!H1284)),'Hide formulas'!J1284,INDIRECT('Hide formulas'!L1284),""),"")</f>
        <v/>
      </c>
    </row>
    <row r="1285" spans="1:1">
      <c r="A1285" s="1" t="str">
        <f ca="1">IF(LEN('Hide formulas'!A1285) = 4,_xlfn.CONCAT('Hide formulas'!A1285,INDIRECT('Hide formulas'!B1285),'Hide formulas'!C1285,(INDIRECT('Hide formulas'!D1285)),(INDIRECT('Hide formulas'!E1285)),(INDIRECT('Hide formulas'!G1285)),(INDIRECT('Hide formulas'!H1285)),'Hide formulas'!J1285,INDIRECT('Hide formulas'!L1285),""),"")</f>
        <v/>
      </c>
    </row>
    <row r="1286" spans="1:1">
      <c r="A1286" s="1" t="str">
        <f ca="1">IF(LEN('Hide formulas'!A1286) = 4,_xlfn.CONCAT('Hide formulas'!A1286,INDIRECT('Hide formulas'!B1286),'Hide formulas'!C1286,(INDIRECT('Hide formulas'!D1286)),(INDIRECT('Hide formulas'!E1286)),(INDIRECT('Hide formulas'!G1286)),(INDIRECT('Hide formulas'!H1286)),'Hide formulas'!J1286,INDIRECT('Hide formulas'!L1286),""),"")</f>
        <v/>
      </c>
    </row>
    <row r="1287" spans="1:1">
      <c r="A1287" s="1" t="str">
        <f ca="1">IF(LEN('Hide formulas'!A1287) = 4,_xlfn.CONCAT('Hide formulas'!A1287,INDIRECT('Hide formulas'!B1287),'Hide formulas'!C1287,(INDIRECT('Hide formulas'!D1287)),(INDIRECT('Hide formulas'!E1287)),(INDIRECT('Hide formulas'!G1287)),(INDIRECT('Hide formulas'!H1287)),'Hide formulas'!J1287,INDIRECT('Hide formulas'!L1287),""),"")</f>
        <v/>
      </c>
    </row>
    <row r="1288" spans="1:1">
      <c r="A1288" s="1" t="str">
        <f ca="1">IF(LEN('Hide formulas'!A1288) = 4,_xlfn.CONCAT('Hide formulas'!A1288,INDIRECT('Hide formulas'!B1288),'Hide formulas'!C1288,(INDIRECT('Hide formulas'!D1288)),(INDIRECT('Hide formulas'!E1288)),(INDIRECT('Hide formulas'!G1288)),(INDIRECT('Hide formulas'!H1288)),'Hide formulas'!J1288,INDIRECT('Hide formulas'!L1288),""),"")</f>
        <v/>
      </c>
    </row>
    <row r="1289" spans="1:1">
      <c r="A1289" s="1" t="str">
        <f ca="1">IF(LEN('Hide formulas'!A1289) = 4,_xlfn.CONCAT('Hide formulas'!A1289,INDIRECT('Hide formulas'!B1289),'Hide formulas'!C1289,(INDIRECT('Hide formulas'!D1289)),(INDIRECT('Hide formulas'!E1289)),(INDIRECT('Hide formulas'!G1289)),(INDIRECT('Hide formulas'!H1289)),'Hide formulas'!J1289,INDIRECT('Hide formulas'!L1289),""),"")</f>
        <v/>
      </c>
    </row>
    <row r="1290" spans="1:1">
      <c r="A1290" s="1" t="str">
        <f ca="1">IF(LEN('Hide formulas'!A1290) = 4,_xlfn.CONCAT('Hide formulas'!A1290,INDIRECT('Hide formulas'!B1290),'Hide formulas'!C1290,(INDIRECT('Hide formulas'!D1290)),(INDIRECT('Hide formulas'!E1290)),(INDIRECT('Hide formulas'!G1290)),(INDIRECT('Hide formulas'!H1290)),'Hide formulas'!J1290,INDIRECT('Hide formulas'!L1290),""),"")</f>
        <v/>
      </c>
    </row>
    <row r="1291" spans="1:1">
      <c r="A1291" s="1" t="str">
        <f ca="1">IF(LEN('Hide formulas'!A1291) = 4,_xlfn.CONCAT('Hide formulas'!A1291,INDIRECT('Hide formulas'!B1291),'Hide formulas'!C1291,(INDIRECT('Hide formulas'!D1291)),(INDIRECT('Hide formulas'!E1291)),(INDIRECT('Hide formulas'!G1291)),(INDIRECT('Hide formulas'!H1291)),'Hide formulas'!J1291,INDIRECT('Hide formulas'!L1291),""),"")</f>
        <v/>
      </c>
    </row>
    <row r="1292" spans="1:1">
      <c r="A1292" s="1" t="str">
        <f ca="1">IF(LEN('Hide formulas'!A1292) = 4,_xlfn.CONCAT('Hide formulas'!A1292,INDIRECT('Hide formulas'!B1292),'Hide formulas'!C1292,(INDIRECT('Hide formulas'!D1292)),(INDIRECT('Hide formulas'!E1292)),(INDIRECT('Hide formulas'!G1292)),(INDIRECT('Hide formulas'!H1292)),'Hide formulas'!J1292,INDIRECT('Hide formulas'!L1292),""),"")</f>
        <v/>
      </c>
    </row>
    <row r="1293" spans="1:1">
      <c r="A1293" s="1" t="str">
        <f ca="1">IF(LEN('Hide formulas'!A1293) = 4,_xlfn.CONCAT('Hide formulas'!A1293,INDIRECT('Hide formulas'!B1293),'Hide formulas'!C1293,(INDIRECT('Hide formulas'!D1293)),(INDIRECT('Hide formulas'!E1293)),(INDIRECT('Hide formulas'!G1293)),(INDIRECT('Hide formulas'!H1293)),'Hide formulas'!J1293,INDIRECT('Hide formulas'!L1293),""),"")</f>
        <v/>
      </c>
    </row>
    <row r="1294" spans="1:1">
      <c r="A1294" s="1" t="str">
        <f ca="1">IF(LEN('Hide formulas'!A1294) = 4,_xlfn.CONCAT('Hide formulas'!A1294,INDIRECT('Hide formulas'!B1294),'Hide formulas'!C1294,(INDIRECT('Hide formulas'!D1294)),(INDIRECT('Hide formulas'!E1294)),(INDIRECT('Hide formulas'!G1294)),(INDIRECT('Hide formulas'!H1294)),'Hide formulas'!J1294,INDIRECT('Hide formulas'!L1294),""),"")</f>
        <v/>
      </c>
    </row>
    <row r="1295" spans="1:1">
      <c r="A1295" s="1" t="str">
        <f ca="1">IF(LEN('Hide formulas'!A1295) = 4,_xlfn.CONCAT('Hide formulas'!A1295,INDIRECT('Hide formulas'!B1295),'Hide formulas'!C1295,(INDIRECT('Hide formulas'!D1295)),(INDIRECT('Hide formulas'!E1295)),(INDIRECT('Hide formulas'!G1295)),(INDIRECT('Hide formulas'!H1295)),'Hide formulas'!J1295,INDIRECT('Hide formulas'!L1295),""),"")</f>
        <v/>
      </c>
    </row>
    <row r="1296" spans="1:1">
      <c r="A1296" s="1" t="str">
        <f ca="1">IF(LEN('Hide formulas'!A1296) = 4,_xlfn.CONCAT('Hide formulas'!A1296,INDIRECT('Hide formulas'!B1296),'Hide formulas'!C1296,(INDIRECT('Hide formulas'!D1296)),(INDIRECT('Hide formulas'!E1296)),(INDIRECT('Hide formulas'!G1296)),(INDIRECT('Hide formulas'!H1296)),'Hide formulas'!J1296,INDIRECT('Hide formulas'!L1296),""),"")</f>
        <v/>
      </c>
    </row>
    <row r="1297" spans="1:1">
      <c r="A1297" s="1" t="str">
        <f ca="1">IF(LEN('Hide formulas'!A1297) = 4,_xlfn.CONCAT('Hide formulas'!A1297,INDIRECT('Hide formulas'!B1297),'Hide formulas'!C1297,(INDIRECT('Hide formulas'!D1297)),(INDIRECT('Hide formulas'!E1297)),(INDIRECT('Hide formulas'!G1297)),(INDIRECT('Hide formulas'!H1297)),'Hide formulas'!J1297,INDIRECT('Hide formulas'!L1297),""),"")</f>
        <v/>
      </c>
    </row>
    <row r="1298" spans="1:1">
      <c r="A1298" s="1" t="str">
        <f ca="1">IF(LEN('Hide formulas'!A1298) = 4,_xlfn.CONCAT('Hide formulas'!A1298,INDIRECT('Hide formulas'!B1298),'Hide formulas'!C1298,(INDIRECT('Hide formulas'!D1298)),(INDIRECT('Hide formulas'!E1298)),(INDIRECT('Hide formulas'!G1298)),(INDIRECT('Hide formulas'!H1298)),'Hide formulas'!J1298,INDIRECT('Hide formulas'!L1298),""),"")</f>
        <v/>
      </c>
    </row>
    <row r="1299" spans="1:1">
      <c r="A1299" s="1" t="str">
        <f ca="1">IF(LEN('Hide formulas'!A1299) = 4,_xlfn.CONCAT('Hide formulas'!A1299,INDIRECT('Hide formulas'!B1299),'Hide formulas'!C1299,(INDIRECT('Hide formulas'!D1299)),(INDIRECT('Hide formulas'!E1299)),(INDIRECT('Hide formulas'!G1299)),(INDIRECT('Hide formulas'!H1299)),'Hide formulas'!J1299,INDIRECT('Hide formulas'!L1299),""),"")</f>
        <v/>
      </c>
    </row>
    <row r="1300" spans="1:1">
      <c r="A1300" s="1" t="str">
        <f ca="1">IF(LEN('Hide formulas'!A1300) = 4,_xlfn.CONCAT('Hide formulas'!A1300,INDIRECT('Hide formulas'!B1300),'Hide formulas'!C1300,(INDIRECT('Hide formulas'!D1300)),(INDIRECT('Hide formulas'!E1300)),(INDIRECT('Hide formulas'!G1300)),(INDIRECT('Hide formulas'!H1300)),'Hide formulas'!J1300,INDIRECT('Hide formulas'!L1300),""),"")</f>
        <v/>
      </c>
    </row>
    <row r="1301" spans="1:1">
      <c r="A1301" s="1" t="str">
        <f ca="1">IF(LEN('Hide formulas'!A1301) = 4,_xlfn.CONCAT('Hide formulas'!A1301,INDIRECT('Hide formulas'!B1301),'Hide formulas'!C1301,(INDIRECT('Hide formulas'!D1301)),(INDIRECT('Hide formulas'!E1301)),(INDIRECT('Hide formulas'!G1301)),(INDIRECT('Hide formulas'!H1301)),'Hide formulas'!J1301,INDIRECT('Hide formulas'!L1301),""),"")</f>
        <v/>
      </c>
    </row>
    <row r="1302" spans="1:1">
      <c r="A1302" s="1" t="str">
        <f ca="1">IF(LEN('Hide formulas'!A1302) = 4,_xlfn.CONCAT('Hide formulas'!A1302,INDIRECT('Hide formulas'!B1302),'Hide formulas'!C1302,(INDIRECT('Hide formulas'!D1302)),(INDIRECT('Hide formulas'!E1302)),(INDIRECT('Hide formulas'!G1302)),(INDIRECT('Hide formulas'!H1302)),'Hide formulas'!J1302,INDIRECT('Hide formulas'!L1302),""),"")</f>
        <v/>
      </c>
    </row>
    <row r="1303" spans="1:1">
      <c r="A1303" s="1" t="str">
        <f ca="1">IF(LEN('Hide formulas'!A1303) = 4,_xlfn.CONCAT('Hide formulas'!A1303,INDIRECT('Hide formulas'!B1303),'Hide formulas'!C1303,(INDIRECT('Hide formulas'!D1303)),(INDIRECT('Hide formulas'!E1303)),(INDIRECT('Hide formulas'!G1303)),(INDIRECT('Hide formulas'!H1303)),'Hide formulas'!J1303,INDIRECT('Hide formulas'!L1303),""),"")</f>
        <v/>
      </c>
    </row>
    <row r="1304" spans="1:1">
      <c r="A1304" s="1" t="str">
        <f ca="1">IF(LEN('Hide formulas'!A1304) = 4,_xlfn.CONCAT('Hide formulas'!A1304,INDIRECT('Hide formulas'!B1304),'Hide formulas'!C1304,(INDIRECT('Hide formulas'!D1304)),(INDIRECT('Hide formulas'!E1304)),(INDIRECT('Hide formulas'!G1304)),(INDIRECT('Hide formulas'!H1304)),'Hide formulas'!J1304,INDIRECT('Hide formulas'!L1304),""),"")</f>
        <v/>
      </c>
    </row>
    <row r="1305" spans="1:1">
      <c r="A1305" s="1" t="str">
        <f ca="1">IF(LEN('Hide formulas'!A1305) = 4,_xlfn.CONCAT('Hide formulas'!A1305,INDIRECT('Hide formulas'!B1305),'Hide formulas'!C1305,(INDIRECT('Hide formulas'!D1305)),(INDIRECT('Hide formulas'!E1305)),(INDIRECT('Hide formulas'!G1305)),(INDIRECT('Hide formulas'!H1305)),'Hide formulas'!J1305,INDIRECT('Hide formulas'!L1305),""),"")</f>
        <v/>
      </c>
    </row>
    <row r="1306" spans="1:1">
      <c r="A1306" s="1" t="str">
        <f ca="1">IF(LEN('Hide formulas'!A1306) = 4,_xlfn.CONCAT('Hide formulas'!A1306,INDIRECT('Hide formulas'!B1306),'Hide formulas'!C1306,(INDIRECT('Hide formulas'!D1306)),(INDIRECT('Hide formulas'!E1306)),(INDIRECT('Hide formulas'!G1306)),(INDIRECT('Hide formulas'!H1306)),'Hide formulas'!J1306,INDIRECT('Hide formulas'!L1306),""),"")</f>
        <v/>
      </c>
    </row>
    <row r="1307" spans="1:1">
      <c r="A1307" s="1" t="str">
        <f ca="1">IF(LEN('Hide formulas'!A1307) = 4,_xlfn.CONCAT('Hide formulas'!A1307,INDIRECT('Hide formulas'!B1307),'Hide formulas'!C1307,(INDIRECT('Hide formulas'!D1307)),(INDIRECT('Hide formulas'!E1307)),(INDIRECT('Hide formulas'!G1307)),(INDIRECT('Hide formulas'!H1307)),'Hide formulas'!J1307,INDIRECT('Hide formulas'!L1307),""),"")</f>
        <v/>
      </c>
    </row>
    <row r="1308" spans="1:1">
      <c r="A1308" s="1" t="str">
        <f ca="1">IF(LEN('Hide formulas'!A1308) = 4,_xlfn.CONCAT('Hide formulas'!A1308,INDIRECT('Hide formulas'!B1308),'Hide formulas'!C1308,(INDIRECT('Hide formulas'!D1308)),(INDIRECT('Hide formulas'!E1308)),(INDIRECT('Hide formulas'!G1308)),(INDIRECT('Hide formulas'!H1308)),'Hide formulas'!J1308,INDIRECT('Hide formulas'!L1308),""),"")</f>
        <v/>
      </c>
    </row>
    <row r="1309" spans="1:1">
      <c r="A1309" s="1" t="str">
        <f ca="1">IF(LEN('Hide formulas'!A1309) = 4,_xlfn.CONCAT('Hide formulas'!A1309,INDIRECT('Hide formulas'!B1309),'Hide formulas'!C1309,(INDIRECT('Hide formulas'!D1309)),(INDIRECT('Hide formulas'!E1309)),(INDIRECT('Hide formulas'!G1309)),(INDIRECT('Hide formulas'!H1309)),'Hide formulas'!J1309,INDIRECT('Hide formulas'!L1309),""),"")</f>
        <v/>
      </c>
    </row>
    <row r="1310" spans="1:1">
      <c r="A1310" s="1" t="str">
        <f ca="1">IF(LEN('Hide formulas'!A1310) = 4,_xlfn.CONCAT('Hide formulas'!A1310,INDIRECT('Hide formulas'!B1310),'Hide formulas'!C1310,(INDIRECT('Hide formulas'!D1310)),(INDIRECT('Hide formulas'!E1310)),(INDIRECT('Hide formulas'!G1310)),(INDIRECT('Hide formulas'!H1310)),'Hide formulas'!J1310,INDIRECT('Hide formulas'!L1310),""),"")</f>
        <v/>
      </c>
    </row>
    <row r="1311" spans="1:1">
      <c r="A1311" s="1" t="str">
        <f ca="1">IF(LEN('Hide formulas'!A1311) = 4,_xlfn.CONCAT('Hide formulas'!A1311,INDIRECT('Hide formulas'!B1311),'Hide formulas'!C1311,(INDIRECT('Hide formulas'!D1311)),(INDIRECT('Hide formulas'!E1311)),(INDIRECT('Hide formulas'!G1311)),(INDIRECT('Hide formulas'!H1311)),'Hide formulas'!J1311,INDIRECT('Hide formulas'!L1311),""),"")</f>
        <v/>
      </c>
    </row>
    <row r="1312" spans="1:1">
      <c r="A1312" s="1" t="str">
        <f ca="1">IF(LEN('Hide formulas'!A1312) = 4,_xlfn.CONCAT('Hide formulas'!A1312,INDIRECT('Hide formulas'!B1312),'Hide formulas'!C1312,(INDIRECT('Hide formulas'!D1312)),(INDIRECT('Hide formulas'!E1312)),(INDIRECT('Hide formulas'!G1312)),(INDIRECT('Hide formulas'!H1312)),'Hide formulas'!J1312,INDIRECT('Hide formulas'!L1312),""),"")</f>
        <v/>
      </c>
    </row>
    <row r="1313" spans="1:1">
      <c r="A1313" s="1" t="str">
        <f ca="1">IF(LEN('Hide formulas'!A1313) = 4,_xlfn.CONCAT('Hide formulas'!A1313,INDIRECT('Hide formulas'!B1313),'Hide formulas'!C1313,(INDIRECT('Hide formulas'!D1313)),(INDIRECT('Hide formulas'!E1313)),(INDIRECT('Hide formulas'!G1313)),(INDIRECT('Hide formulas'!H1313)),'Hide formulas'!J1313,INDIRECT('Hide formulas'!L1313),""),"")</f>
        <v/>
      </c>
    </row>
    <row r="1314" spans="1:1">
      <c r="A1314" s="1" t="str">
        <f ca="1">IF(LEN('Hide formulas'!A1314) = 4,_xlfn.CONCAT('Hide formulas'!A1314,INDIRECT('Hide formulas'!B1314),'Hide formulas'!C1314,(INDIRECT('Hide formulas'!D1314)),(INDIRECT('Hide formulas'!E1314)),(INDIRECT('Hide formulas'!G1314)),(INDIRECT('Hide formulas'!H1314)),'Hide formulas'!J1314,INDIRECT('Hide formulas'!L1314),""),"")</f>
        <v/>
      </c>
    </row>
    <row r="1315" spans="1:1">
      <c r="A1315" s="1" t="str">
        <f ca="1">IF(LEN('Hide formulas'!A1315) = 4,_xlfn.CONCAT('Hide formulas'!A1315,INDIRECT('Hide formulas'!B1315),'Hide formulas'!C1315,(INDIRECT('Hide formulas'!D1315)),(INDIRECT('Hide formulas'!E1315)),(INDIRECT('Hide formulas'!G1315)),(INDIRECT('Hide formulas'!H1315)),'Hide formulas'!J1315,INDIRECT('Hide formulas'!L1315),""),"")</f>
        <v/>
      </c>
    </row>
    <row r="1316" spans="1:1">
      <c r="A1316" s="1" t="str">
        <f ca="1">IF(LEN('Hide formulas'!A1316) = 4,_xlfn.CONCAT('Hide formulas'!A1316,INDIRECT('Hide formulas'!B1316),'Hide formulas'!C1316,(INDIRECT('Hide formulas'!D1316)),(INDIRECT('Hide formulas'!E1316)),(INDIRECT('Hide formulas'!G1316)),(INDIRECT('Hide formulas'!H1316)),'Hide formulas'!J1316,INDIRECT('Hide formulas'!L1316),""),"")</f>
        <v/>
      </c>
    </row>
    <row r="1317" spans="1:1">
      <c r="A1317" s="1" t="str">
        <f ca="1">IF(LEN('Hide formulas'!A1317) = 4,_xlfn.CONCAT('Hide formulas'!A1317,INDIRECT('Hide formulas'!B1317),'Hide formulas'!C1317,(INDIRECT('Hide formulas'!D1317)),(INDIRECT('Hide formulas'!E1317)),(INDIRECT('Hide formulas'!G1317)),(INDIRECT('Hide formulas'!H1317)),'Hide formulas'!J1317,INDIRECT('Hide formulas'!L1317),""),"")</f>
        <v/>
      </c>
    </row>
    <row r="1318" spans="1:1">
      <c r="A1318" s="1" t="str">
        <f ca="1">IF(LEN('Hide formulas'!A1318) = 4,_xlfn.CONCAT('Hide formulas'!A1318,INDIRECT('Hide formulas'!B1318),'Hide formulas'!C1318,(INDIRECT('Hide formulas'!D1318)),(INDIRECT('Hide formulas'!E1318)),(INDIRECT('Hide formulas'!G1318)),(INDIRECT('Hide formulas'!H1318)),'Hide formulas'!J1318,INDIRECT('Hide formulas'!L1318),""),"")</f>
        <v/>
      </c>
    </row>
    <row r="1319" spans="1:1">
      <c r="A1319" s="1" t="str">
        <f ca="1">IF(LEN('Hide formulas'!A1319) = 4,_xlfn.CONCAT('Hide formulas'!A1319,INDIRECT('Hide formulas'!B1319),'Hide formulas'!C1319,(INDIRECT('Hide formulas'!D1319)),(INDIRECT('Hide formulas'!E1319)),(INDIRECT('Hide formulas'!G1319)),(INDIRECT('Hide formulas'!H1319)),'Hide formulas'!J1319,INDIRECT('Hide formulas'!L1319),""),"")</f>
        <v/>
      </c>
    </row>
    <row r="1320" spans="1:1">
      <c r="A1320" s="1" t="str">
        <f ca="1">IF(LEN('Hide formulas'!A1320) = 4,_xlfn.CONCAT('Hide formulas'!A1320,INDIRECT('Hide formulas'!B1320),'Hide formulas'!C1320,(INDIRECT('Hide formulas'!D1320)),(INDIRECT('Hide formulas'!E1320)),(INDIRECT('Hide formulas'!G1320)),(INDIRECT('Hide formulas'!H1320)),'Hide formulas'!J1320,INDIRECT('Hide formulas'!L1320),""),"")</f>
        <v/>
      </c>
    </row>
    <row r="1321" spans="1:1">
      <c r="A1321" s="1" t="str">
        <f ca="1">IF(LEN('Hide formulas'!A1321) = 4,_xlfn.CONCAT('Hide formulas'!A1321,INDIRECT('Hide formulas'!B1321),'Hide formulas'!C1321,(INDIRECT('Hide formulas'!D1321)),(INDIRECT('Hide formulas'!E1321)),(INDIRECT('Hide formulas'!G1321)),(INDIRECT('Hide formulas'!H1321)),'Hide formulas'!J1321,INDIRECT('Hide formulas'!L1321),""),"")</f>
        <v/>
      </c>
    </row>
    <row r="1322" spans="1:1">
      <c r="A1322" s="1" t="str">
        <f ca="1">IF(LEN('Hide formulas'!A1322) = 4,_xlfn.CONCAT('Hide formulas'!A1322,INDIRECT('Hide formulas'!B1322),'Hide formulas'!C1322,(INDIRECT('Hide formulas'!D1322)),(INDIRECT('Hide formulas'!E1322)),(INDIRECT('Hide formulas'!G1322)),(INDIRECT('Hide formulas'!H1322)),'Hide formulas'!J1322,INDIRECT('Hide formulas'!L1322),""),"")</f>
        <v/>
      </c>
    </row>
    <row r="1323" spans="1:1">
      <c r="A1323" s="1" t="str">
        <f ca="1">IF(LEN('Hide formulas'!A1323) = 4,_xlfn.CONCAT('Hide formulas'!A1323,INDIRECT('Hide formulas'!B1323),'Hide formulas'!C1323,(INDIRECT('Hide formulas'!D1323)),(INDIRECT('Hide formulas'!E1323)),(INDIRECT('Hide formulas'!G1323)),(INDIRECT('Hide formulas'!H1323)),'Hide formulas'!J1323,INDIRECT('Hide formulas'!L1323),""),"")</f>
        <v/>
      </c>
    </row>
    <row r="1324" spans="1:1">
      <c r="A1324" s="1" t="str">
        <f ca="1">IF(LEN('Hide formulas'!A1324) = 4,_xlfn.CONCAT('Hide formulas'!A1324,INDIRECT('Hide formulas'!B1324),'Hide formulas'!C1324,(INDIRECT('Hide formulas'!D1324)),(INDIRECT('Hide formulas'!E1324)),(INDIRECT('Hide formulas'!G1324)),(INDIRECT('Hide formulas'!H1324)),'Hide formulas'!J1324,INDIRECT('Hide formulas'!L1324),""),"")</f>
        <v/>
      </c>
    </row>
    <row r="1325" spans="1:1">
      <c r="A1325" s="1" t="str">
        <f ca="1">IF(LEN('Hide formulas'!A1325) = 4,_xlfn.CONCAT('Hide formulas'!A1325,INDIRECT('Hide formulas'!B1325),'Hide formulas'!C1325,(INDIRECT('Hide formulas'!D1325)),(INDIRECT('Hide formulas'!E1325)),(INDIRECT('Hide formulas'!G1325)),(INDIRECT('Hide formulas'!H1325)),'Hide formulas'!J1325,INDIRECT('Hide formulas'!L1325),""),"")</f>
        <v/>
      </c>
    </row>
    <row r="1326" spans="1:1">
      <c r="A1326" s="1" t="str">
        <f ca="1">IF(LEN('Hide formulas'!A1326) = 4,_xlfn.CONCAT('Hide formulas'!A1326,INDIRECT('Hide formulas'!B1326),'Hide formulas'!C1326,(INDIRECT('Hide formulas'!D1326)),(INDIRECT('Hide formulas'!E1326)),(INDIRECT('Hide formulas'!G1326)),(INDIRECT('Hide formulas'!H1326)),'Hide formulas'!J1326,INDIRECT('Hide formulas'!L1326),""),"")</f>
        <v/>
      </c>
    </row>
    <row r="1327" spans="1:1">
      <c r="A1327" s="1" t="str">
        <f ca="1">IF(LEN('Hide formulas'!A1327) = 4,_xlfn.CONCAT('Hide formulas'!A1327,INDIRECT('Hide formulas'!B1327),'Hide formulas'!C1327,(INDIRECT('Hide formulas'!D1327)),(INDIRECT('Hide formulas'!E1327)),(INDIRECT('Hide formulas'!G1327)),(INDIRECT('Hide formulas'!H1327)),'Hide formulas'!J1327,INDIRECT('Hide formulas'!L1327),""),"")</f>
        <v/>
      </c>
    </row>
    <row r="1328" spans="1:1">
      <c r="A1328" s="1" t="str">
        <f ca="1">IF(LEN('Hide formulas'!A1328) = 4,_xlfn.CONCAT('Hide formulas'!A1328,INDIRECT('Hide formulas'!B1328),'Hide formulas'!C1328,(INDIRECT('Hide formulas'!D1328)),(INDIRECT('Hide formulas'!E1328)),(INDIRECT('Hide formulas'!G1328)),(INDIRECT('Hide formulas'!H1328)),'Hide formulas'!J1328,INDIRECT('Hide formulas'!L1328),""),"")</f>
        <v/>
      </c>
    </row>
    <row r="1329" spans="1:1">
      <c r="A1329" s="1" t="str">
        <f ca="1">IF(LEN('Hide formulas'!A1329) = 4,_xlfn.CONCAT('Hide formulas'!A1329,INDIRECT('Hide formulas'!B1329),'Hide formulas'!C1329,(INDIRECT('Hide formulas'!D1329)),(INDIRECT('Hide formulas'!E1329)),(INDIRECT('Hide formulas'!G1329)),(INDIRECT('Hide formulas'!H1329)),'Hide formulas'!J1329,INDIRECT('Hide formulas'!L1329),""),"")</f>
        <v/>
      </c>
    </row>
    <row r="1330" spans="1:1">
      <c r="A1330" s="1" t="str">
        <f ca="1">IF(LEN('Hide formulas'!A1330) = 4,_xlfn.CONCAT('Hide formulas'!A1330,INDIRECT('Hide formulas'!B1330),'Hide formulas'!C1330,(INDIRECT('Hide formulas'!D1330)),(INDIRECT('Hide formulas'!E1330)),(INDIRECT('Hide formulas'!G1330)),(INDIRECT('Hide formulas'!H1330)),'Hide formulas'!J1330,INDIRECT('Hide formulas'!L1330),""),"")</f>
        <v/>
      </c>
    </row>
    <row r="1331" spans="1:1">
      <c r="A1331" s="1" t="str">
        <f ca="1">IF(LEN('Hide formulas'!A1331) = 4,_xlfn.CONCAT('Hide formulas'!A1331,INDIRECT('Hide formulas'!B1331),'Hide formulas'!C1331,(INDIRECT('Hide formulas'!D1331)),(INDIRECT('Hide formulas'!E1331)),(INDIRECT('Hide formulas'!G1331)),(INDIRECT('Hide formulas'!H1331)),'Hide formulas'!J1331,INDIRECT('Hide formulas'!L1331),""),"")</f>
        <v/>
      </c>
    </row>
    <row r="1332" spans="1:1">
      <c r="A1332" s="1" t="str">
        <f ca="1">IF(LEN('Hide formulas'!A1332) = 4,_xlfn.CONCAT('Hide formulas'!A1332,INDIRECT('Hide formulas'!B1332),'Hide formulas'!C1332,(INDIRECT('Hide formulas'!D1332)),(INDIRECT('Hide formulas'!E1332)),(INDIRECT('Hide formulas'!G1332)),(INDIRECT('Hide formulas'!H1332)),'Hide formulas'!J1332,INDIRECT('Hide formulas'!L1332),""),"")</f>
        <v/>
      </c>
    </row>
    <row r="1333" spans="1:1">
      <c r="A1333" s="1" t="str">
        <f ca="1">IF(LEN('Hide formulas'!A1333) = 4,_xlfn.CONCAT('Hide formulas'!A1333,INDIRECT('Hide formulas'!B1333),'Hide formulas'!C1333,(INDIRECT('Hide formulas'!D1333)),(INDIRECT('Hide formulas'!E1333)),(INDIRECT('Hide formulas'!G1333)),(INDIRECT('Hide formulas'!H1333)),'Hide formulas'!J1333,INDIRECT('Hide formulas'!L1333),""),"")</f>
        <v/>
      </c>
    </row>
    <row r="1334" spans="1:1">
      <c r="A1334" s="1" t="str">
        <f ca="1">IF(LEN('Hide formulas'!A1334) = 4,_xlfn.CONCAT('Hide formulas'!A1334,INDIRECT('Hide formulas'!B1334),'Hide formulas'!C1334,(INDIRECT('Hide formulas'!D1334)),(INDIRECT('Hide formulas'!E1334)),(INDIRECT('Hide formulas'!G1334)),(INDIRECT('Hide formulas'!H1334)),'Hide formulas'!J1334,INDIRECT('Hide formulas'!L1334),""),"")</f>
        <v/>
      </c>
    </row>
    <row r="1335" spans="1:1">
      <c r="A1335" s="1" t="str">
        <f ca="1">IF(LEN('Hide formulas'!A1335) = 4,_xlfn.CONCAT('Hide formulas'!A1335,INDIRECT('Hide formulas'!B1335),'Hide formulas'!C1335,(INDIRECT('Hide formulas'!D1335)),(INDIRECT('Hide formulas'!E1335)),(INDIRECT('Hide formulas'!G1335)),(INDIRECT('Hide formulas'!H1335)),'Hide formulas'!J1335,INDIRECT('Hide formulas'!L1335),""),"")</f>
        <v/>
      </c>
    </row>
    <row r="1336" spans="1:1">
      <c r="A1336" s="1" t="str">
        <f ca="1">IF(LEN('Hide formulas'!A1336) = 4,_xlfn.CONCAT('Hide formulas'!A1336,INDIRECT('Hide formulas'!B1336),'Hide formulas'!C1336,(INDIRECT('Hide formulas'!D1336)),(INDIRECT('Hide formulas'!E1336)),(INDIRECT('Hide formulas'!G1336)),(INDIRECT('Hide formulas'!H1336)),'Hide formulas'!J1336,INDIRECT('Hide formulas'!L1336),""),"")</f>
        <v/>
      </c>
    </row>
    <row r="1337" spans="1:1">
      <c r="A1337" s="1" t="str">
        <f ca="1">IF(LEN('Hide formulas'!A1337) = 4,_xlfn.CONCAT('Hide formulas'!A1337,INDIRECT('Hide formulas'!B1337),'Hide formulas'!C1337,(INDIRECT('Hide formulas'!D1337)),(INDIRECT('Hide formulas'!E1337)),(INDIRECT('Hide formulas'!G1337)),(INDIRECT('Hide formulas'!H1337)),'Hide formulas'!J1337,INDIRECT('Hide formulas'!L1337),""),"")</f>
        <v/>
      </c>
    </row>
    <row r="1338" spans="1:1">
      <c r="A1338" s="1" t="str">
        <f ca="1">IF(LEN('Hide formulas'!A1338) = 4,_xlfn.CONCAT('Hide formulas'!A1338,INDIRECT('Hide formulas'!B1338),'Hide formulas'!C1338,(INDIRECT('Hide formulas'!D1338)),(INDIRECT('Hide formulas'!E1338)),(INDIRECT('Hide formulas'!G1338)),(INDIRECT('Hide formulas'!H1338)),'Hide formulas'!J1338,INDIRECT('Hide formulas'!L1338),""),"")</f>
        <v/>
      </c>
    </row>
    <row r="1339" spans="1:1">
      <c r="A1339" s="1" t="str">
        <f ca="1">IF(LEN('Hide formulas'!A1339) = 4,_xlfn.CONCAT('Hide formulas'!A1339,INDIRECT('Hide formulas'!B1339),'Hide formulas'!C1339,(INDIRECT('Hide formulas'!D1339)),(INDIRECT('Hide formulas'!E1339)),(INDIRECT('Hide formulas'!G1339)),(INDIRECT('Hide formulas'!H1339)),'Hide formulas'!J1339,INDIRECT('Hide formulas'!L1339),""),"")</f>
        <v/>
      </c>
    </row>
    <row r="1340" spans="1:1">
      <c r="A1340" s="1" t="str">
        <f ca="1">IF(LEN('Hide formulas'!A1340) = 4,_xlfn.CONCAT('Hide formulas'!A1340,INDIRECT('Hide formulas'!B1340),'Hide formulas'!C1340,(INDIRECT('Hide formulas'!D1340)),(INDIRECT('Hide formulas'!E1340)),(INDIRECT('Hide formulas'!G1340)),(INDIRECT('Hide formulas'!H1340)),'Hide formulas'!J1340,INDIRECT('Hide formulas'!L1340),""),"")</f>
        <v/>
      </c>
    </row>
    <row r="1341" spans="1:1">
      <c r="A1341" s="1" t="str">
        <f ca="1">IF(LEN('Hide formulas'!A1341) = 4,_xlfn.CONCAT('Hide formulas'!A1341,INDIRECT('Hide formulas'!B1341),'Hide formulas'!C1341,(INDIRECT('Hide formulas'!D1341)),(INDIRECT('Hide formulas'!E1341)),(INDIRECT('Hide formulas'!G1341)),(INDIRECT('Hide formulas'!H1341)),'Hide formulas'!J1341,INDIRECT('Hide formulas'!L1341),""),"")</f>
        <v/>
      </c>
    </row>
    <row r="1342" spans="1:1">
      <c r="A1342" s="1" t="str">
        <f ca="1">IF(LEN('Hide formulas'!A1342) = 4,_xlfn.CONCAT('Hide formulas'!A1342,INDIRECT('Hide formulas'!B1342),'Hide formulas'!C1342,(INDIRECT('Hide formulas'!D1342)),(INDIRECT('Hide formulas'!E1342)),(INDIRECT('Hide formulas'!G1342)),(INDIRECT('Hide formulas'!H1342)),'Hide formulas'!J1342,INDIRECT('Hide formulas'!L1342),""),"")</f>
        <v/>
      </c>
    </row>
    <row r="1343" spans="1:1">
      <c r="A1343" s="1" t="str">
        <f ca="1">IF(LEN('Hide formulas'!A1343) = 4,_xlfn.CONCAT('Hide formulas'!A1343,INDIRECT('Hide formulas'!B1343),'Hide formulas'!C1343,(INDIRECT('Hide formulas'!D1343)),(INDIRECT('Hide formulas'!E1343)),(INDIRECT('Hide formulas'!G1343)),(INDIRECT('Hide formulas'!H1343)),'Hide formulas'!J1343,INDIRECT('Hide formulas'!L1343),""),"")</f>
        <v/>
      </c>
    </row>
    <row r="1344" spans="1:1">
      <c r="A1344" s="1" t="str">
        <f ca="1">IF(LEN('Hide formulas'!A1344) = 4,_xlfn.CONCAT('Hide formulas'!A1344,INDIRECT('Hide formulas'!B1344),'Hide formulas'!C1344,(INDIRECT('Hide formulas'!D1344)),(INDIRECT('Hide formulas'!E1344)),(INDIRECT('Hide formulas'!G1344)),(INDIRECT('Hide formulas'!H1344)),'Hide formulas'!J1344,INDIRECT('Hide formulas'!L1344),""),"")</f>
        <v/>
      </c>
    </row>
    <row r="1345" spans="1:1">
      <c r="A1345" s="1" t="str">
        <f ca="1">IF(LEN('Hide formulas'!A1345) = 4,_xlfn.CONCAT('Hide formulas'!A1345,INDIRECT('Hide formulas'!B1345),'Hide formulas'!C1345,(INDIRECT('Hide formulas'!D1345)),(INDIRECT('Hide formulas'!E1345)),(INDIRECT('Hide formulas'!G1345)),(INDIRECT('Hide formulas'!H1345)),'Hide formulas'!J1345,INDIRECT('Hide formulas'!L1345),""),"")</f>
        <v/>
      </c>
    </row>
    <row r="1346" spans="1:1">
      <c r="A1346" s="1" t="str">
        <f ca="1">IF(LEN('Hide formulas'!A1346) = 4,_xlfn.CONCAT('Hide formulas'!A1346,INDIRECT('Hide formulas'!B1346),'Hide formulas'!C1346,(INDIRECT('Hide formulas'!D1346)),(INDIRECT('Hide formulas'!E1346)),(INDIRECT('Hide formulas'!G1346)),(INDIRECT('Hide formulas'!H1346)),'Hide formulas'!J1346,INDIRECT('Hide formulas'!L1346),""),"")</f>
        <v/>
      </c>
    </row>
    <row r="1347" spans="1:1">
      <c r="A1347" s="1" t="str">
        <f ca="1">IF(LEN('Hide formulas'!A1347) = 4,_xlfn.CONCAT('Hide formulas'!A1347,INDIRECT('Hide formulas'!B1347),'Hide formulas'!C1347,(INDIRECT('Hide formulas'!D1347)),(INDIRECT('Hide formulas'!E1347)),(INDIRECT('Hide formulas'!G1347)),(INDIRECT('Hide formulas'!H1347)),'Hide formulas'!J1347,INDIRECT('Hide formulas'!L1347),""),"")</f>
        <v/>
      </c>
    </row>
    <row r="1348" spans="1:1">
      <c r="A1348" s="1" t="str">
        <f ca="1">IF(LEN('Hide formulas'!A1348) = 4,_xlfn.CONCAT('Hide formulas'!A1348,INDIRECT('Hide formulas'!B1348),'Hide formulas'!C1348,(INDIRECT('Hide formulas'!D1348)),(INDIRECT('Hide formulas'!E1348)),(INDIRECT('Hide formulas'!G1348)),(INDIRECT('Hide formulas'!H1348)),'Hide formulas'!J1348,INDIRECT('Hide formulas'!L1348),""),"")</f>
        <v/>
      </c>
    </row>
    <row r="1349" spans="1:1">
      <c r="A1349" s="1" t="str">
        <f ca="1">IF(LEN('Hide formulas'!A1349) = 4,_xlfn.CONCAT('Hide formulas'!A1349,INDIRECT('Hide formulas'!B1349),'Hide formulas'!C1349,(INDIRECT('Hide formulas'!D1349)),(INDIRECT('Hide formulas'!E1349)),(INDIRECT('Hide formulas'!G1349)),(INDIRECT('Hide formulas'!H1349)),'Hide formulas'!J1349,INDIRECT('Hide formulas'!L1349),""),"")</f>
        <v/>
      </c>
    </row>
    <row r="1350" spans="1:1">
      <c r="A1350" s="1" t="str">
        <f ca="1">IF(LEN('Hide formulas'!A1350) = 4,_xlfn.CONCAT('Hide formulas'!A1350,INDIRECT('Hide formulas'!B1350),'Hide formulas'!C1350,(INDIRECT('Hide formulas'!D1350)),(INDIRECT('Hide formulas'!E1350)),(INDIRECT('Hide formulas'!G1350)),(INDIRECT('Hide formulas'!H1350)),'Hide formulas'!J1350,INDIRECT('Hide formulas'!L1350),""),"")</f>
        <v/>
      </c>
    </row>
    <row r="1351" spans="1:1">
      <c r="A1351" s="1" t="str">
        <f ca="1">IF(LEN('Hide formulas'!A1351) = 4,_xlfn.CONCAT('Hide formulas'!A1351,INDIRECT('Hide formulas'!B1351),'Hide formulas'!C1351,(INDIRECT('Hide formulas'!D1351)),(INDIRECT('Hide formulas'!E1351)),(INDIRECT('Hide formulas'!G1351)),(INDIRECT('Hide formulas'!H1351)),'Hide formulas'!J1351,INDIRECT('Hide formulas'!L1351),""),"")</f>
        <v/>
      </c>
    </row>
    <row r="1352" spans="1:1">
      <c r="A1352" s="1" t="str">
        <f ca="1">IF(LEN('Hide formulas'!A1352) = 4,_xlfn.CONCAT('Hide formulas'!A1352,INDIRECT('Hide formulas'!B1352),'Hide formulas'!C1352,(INDIRECT('Hide formulas'!D1352)),(INDIRECT('Hide formulas'!E1352)),(INDIRECT('Hide formulas'!G1352)),(INDIRECT('Hide formulas'!H1352)),'Hide formulas'!J1352,INDIRECT('Hide formulas'!L1352),""),"")</f>
        <v/>
      </c>
    </row>
    <row r="1353" spans="1:1">
      <c r="A1353" s="1" t="str">
        <f ca="1">IF(LEN('Hide formulas'!A1353) = 4,_xlfn.CONCAT('Hide formulas'!A1353,INDIRECT('Hide formulas'!B1353),'Hide formulas'!C1353,(INDIRECT('Hide formulas'!D1353)),(INDIRECT('Hide formulas'!E1353)),(INDIRECT('Hide formulas'!G1353)),(INDIRECT('Hide formulas'!H1353)),'Hide formulas'!J1353,INDIRECT('Hide formulas'!L1353),""),"")</f>
        <v/>
      </c>
    </row>
    <row r="1354" spans="1:1">
      <c r="A1354" s="1" t="str">
        <f ca="1">IF(LEN('Hide formulas'!A1354) = 4,_xlfn.CONCAT('Hide formulas'!A1354,INDIRECT('Hide formulas'!B1354),'Hide formulas'!C1354,(INDIRECT('Hide formulas'!D1354)),(INDIRECT('Hide formulas'!E1354)),(INDIRECT('Hide formulas'!G1354)),(INDIRECT('Hide formulas'!H1354)),'Hide formulas'!J1354,INDIRECT('Hide formulas'!L1354),""),"")</f>
        <v/>
      </c>
    </row>
    <row r="1355" spans="1:1">
      <c r="A1355" s="1" t="str">
        <f ca="1">IF(LEN('Hide formulas'!A1355) = 4,_xlfn.CONCAT('Hide formulas'!A1355,INDIRECT('Hide formulas'!B1355),'Hide formulas'!C1355,(INDIRECT('Hide formulas'!D1355)),(INDIRECT('Hide formulas'!E1355)),(INDIRECT('Hide formulas'!G1355)),(INDIRECT('Hide formulas'!H1355)),'Hide formulas'!J1355,INDIRECT('Hide formulas'!L1355),""),"")</f>
        <v/>
      </c>
    </row>
    <row r="1356" spans="1:1">
      <c r="A1356" s="1" t="str">
        <f ca="1">IF(LEN('Hide formulas'!A1356) = 4,_xlfn.CONCAT('Hide formulas'!A1356,INDIRECT('Hide formulas'!B1356),'Hide formulas'!C1356,(INDIRECT('Hide formulas'!D1356)),(INDIRECT('Hide formulas'!E1356)),(INDIRECT('Hide formulas'!G1356)),(INDIRECT('Hide formulas'!H1356)),'Hide formulas'!J1356,INDIRECT('Hide formulas'!L1356),""),"")</f>
        <v/>
      </c>
    </row>
    <row r="1357" spans="1:1">
      <c r="A1357" s="1" t="str">
        <f ca="1">IF(LEN('Hide formulas'!A1357) = 4,_xlfn.CONCAT('Hide formulas'!A1357,INDIRECT('Hide formulas'!B1357),'Hide formulas'!C1357,(INDIRECT('Hide formulas'!D1357)),(INDIRECT('Hide formulas'!E1357)),(INDIRECT('Hide formulas'!G1357)),(INDIRECT('Hide formulas'!H1357)),'Hide formulas'!J1357,INDIRECT('Hide formulas'!L1357),""),"")</f>
        <v/>
      </c>
    </row>
    <row r="1358" spans="1:1">
      <c r="A1358" s="1" t="str">
        <f ca="1">IF(LEN('Hide formulas'!A1358) = 4,_xlfn.CONCAT('Hide formulas'!A1358,INDIRECT('Hide formulas'!B1358),'Hide formulas'!C1358,(INDIRECT('Hide formulas'!D1358)),(INDIRECT('Hide formulas'!E1358)),(INDIRECT('Hide formulas'!G1358)),(INDIRECT('Hide formulas'!H1358)),'Hide formulas'!J1358,INDIRECT('Hide formulas'!L1358),""),"")</f>
        <v/>
      </c>
    </row>
    <row r="1359" spans="1:1">
      <c r="A1359" s="1" t="str">
        <f ca="1">IF(LEN('Hide formulas'!A1359) = 4,_xlfn.CONCAT('Hide formulas'!A1359,INDIRECT('Hide formulas'!B1359),'Hide formulas'!C1359,(INDIRECT('Hide formulas'!D1359)),(INDIRECT('Hide formulas'!E1359)),(INDIRECT('Hide formulas'!G1359)),(INDIRECT('Hide formulas'!H1359)),'Hide formulas'!J1359,INDIRECT('Hide formulas'!L1359),""),"")</f>
        <v/>
      </c>
    </row>
    <row r="1360" spans="1:1">
      <c r="A1360" s="1" t="str">
        <f ca="1">IF(LEN('Hide formulas'!A1360) = 4,_xlfn.CONCAT('Hide formulas'!A1360,INDIRECT('Hide formulas'!B1360),'Hide formulas'!C1360,(INDIRECT('Hide formulas'!D1360)),(INDIRECT('Hide formulas'!E1360)),(INDIRECT('Hide formulas'!G1360)),(INDIRECT('Hide formulas'!H1360)),'Hide formulas'!J1360,INDIRECT('Hide formulas'!L1360),""),"")</f>
        <v/>
      </c>
    </row>
    <row r="1361" spans="1:1">
      <c r="A1361" s="1" t="str">
        <f ca="1">IF(LEN('Hide formulas'!A1361) = 4,_xlfn.CONCAT('Hide formulas'!A1361,INDIRECT('Hide formulas'!B1361),'Hide formulas'!C1361,(INDIRECT('Hide formulas'!D1361)),(INDIRECT('Hide formulas'!E1361)),(INDIRECT('Hide formulas'!G1361)),(INDIRECT('Hide formulas'!H1361)),'Hide formulas'!J1361,INDIRECT('Hide formulas'!L1361),""),"")</f>
        <v/>
      </c>
    </row>
    <row r="1362" spans="1:1">
      <c r="A1362" s="1" t="str">
        <f ca="1">IF(LEN('Hide formulas'!A1362) = 4,_xlfn.CONCAT('Hide formulas'!A1362,INDIRECT('Hide formulas'!B1362),'Hide formulas'!C1362,(INDIRECT('Hide formulas'!D1362)),(INDIRECT('Hide formulas'!E1362)),(INDIRECT('Hide formulas'!G1362)),(INDIRECT('Hide formulas'!H1362)),'Hide formulas'!J1362,INDIRECT('Hide formulas'!L1362),""),"")</f>
        <v/>
      </c>
    </row>
    <row r="1363" spans="1:1">
      <c r="A1363" s="1" t="str">
        <f ca="1">IF(LEN('Hide formulas'!A1363) = 4,_xlfn.CONCAT('Hide formulas'!A1363,INDIRECT('Hide formulas'!B1363),'Hide formulas'!C1363,(INDIRECT('Hide formulas'!D1363)),(INDIRECT('Hide formulas'!E1363)),(INDIRECT('Hide formulas'!G1363)),(INDIRECT('Hide formulas'!H1363)),'Hide formulas'!J1363,INDIRECT('Hide formulas'!L1363),""),"")</f>
        <v/>
      </c>
    </row>
    <row r="1364" spans="1:1">
      <c r="A1364" s="1" t="str">
        <f ca="1">IF(LEN('Hide formulas'!A1364) = 4,_xlfn.CONCAT('Hide formulas'!A1364,INDIRECT('Hide formulas'!B1364),'Hide formulas'!C1364,(INDIRECT('Hide formulas'!D1364)),(INDIRECT('Hide formulas'!E1364)),(INDIRECT('Hide formulas'!G1364)),(INDIRECT('Hide formulas'!H1364)),'Hide formulas'!J1364,INDIRECT('Hide formulas'!L1364),""),"")</f>
        <v/>
      </c>
    </row>
    <row r="1365" spans="1:1">
      <c r="A1365" s="1" t="str">
        <f ca="1">IF(LEN('Hide formulas'!A1365) = 4,_xlfn.CONCAT('Hide formulas'!A1365,INDIRECT('Hide formulas'!B1365),'Hide formulas'!C1365,(INDIRECT('Hide formulas'!D1365)),(INDIRECT('Hide formulas'!E1365)),(INDIRECT('Hide formulas'!G1365)),(INDIRECT('Hide formulas'!H1365)),'Hide formulas'!J1365,INDIRECT('Hide formulas'!L1365),""),"")</f>
        <v/>
      </c>
    </row>
    <row r="1366" spans="1:1">
      <c r="A1366" s="1" t="str">
        <f ca="1">IF(LEN('Hide formulas'!A1366) = 4,_xlfn.CONCAT('Hide formulas'!A1366,INDIRECT('Hide formulas'!B1366),'Hide formulas'!C1366,(INDIRECT('Hide formulas'!D1366)),(INDIRECT('Hide formulas'!E1366)),(INDIRECT('Hide formulas'!G1366)),(INDIRECT('Hide formulas'!H1366)),'Hide formulas'!J1366,INDIRECT('Hide formulas'!L1366),""),"")</f>
        <v/>
      </c>
    </row>
    <row r="1367" spans="1:1">
      <c r="A1367" s="1" t="str">
        <f ca="1">IF(LEN('Hide formulas'!A1367) = 4,_xlfn.CONCAT('Hide formulas'!A1367,INDIRECT('Hide formulas'!B1367),'Hide formulas'!C1367,(INDIRECT('Hide formulas'!D1367)),(INDIRECT('Hide formulas'!E1367)),(INDIRECT('Hide formulas'!G1367)),(INDIRECT('Hide formulas'!H1367)),'Hide formulas'!J1367,INDIRECT('Hide formulas'!L1367),""),"")</f>
        <v/>
      </c>
    </row>
    <row r="1368" spans="1:1">
      <c r="A1368" s="1" t="str">
        <f ca="1">IF(LEN('Hide formulas'!A1368) = 4,_xlfn.CONCAT('Hide formulas'!A1368,INDIRECT('Hide formulas'!B1368),'Hide formulas'!C1368,(INDIRECT('Hide formulas'!D1368)),(INDIRECT('Hide formulas'!E1368)),(INDIRECT('Hide formulas'!G1368)),(INDIRECT('Hide formulas'!H1368)),'Hide formulas'!J1368,INDIRECT('Hide formulas'!L1368),""),"")</f>
        <v/>
      </c>
    </row>
    <row r="1369" spans="1:1">
      <c r="A1369" s="1" t="str">
        <f ca="1">IF(LEN('Hide formulas'!A1369) = 4,_xlfn.CONCAT('Hide formulas'!A1369,INDIRECT('Hide formulas'!B1369),'Hide formulas'!C1369,(INDIRECT('Hide formulas'!D1369)),(INDIRECT('Hide formulas'!E1369)),(INDIRECT('Hide formulas'!G1369)),(INDIRECT('Hide formulas'!H1369)),'Hide formulas'!J1369,INDIRECT('Hide formulas'!L1369),""),"")</f>
        <v/>
      </c>
    </row>
    <row r="1370" spans="1:1">
      <c r="A1370" s="1" t="str">
        <f ca="1">IF(LEN('Hide formulas'!A1370) = 4,_xlfn.CONCAT('Hide formulas'!A1370,INDIRECT('Hide formulas'!B1370),'Hide formulas'!C1370,(INDIRECT('Hide formulas'!D1370)),(INDIRECT('Hide formulas'!E1370)),(INDIRECT('Hide formulas'!G1370)),(INDIRECT('Hide formulas'!H1370)),'Hide formulas'!J1370,INDIRECT('Hide formulas'!L1370),""),"")</f>
        <v/>
      </c>
    </row>
    <row r="1371" spans="1:1">
      <c r="A1371" s="1" t="str">
        <f ca="1">IF(LEN('Hide formulas'!A1371) = 4,_xlfn.CONCAT('Hide formulas'!A1371,INDIRECT('Hide formulas'!B1371),'Hide formulas'!C1371,(INDIRECT('Hide formulas'!D1371)),(INDIRECT('Hide formulas'!E1371)),(INDIRECT('Hide formulas'!G1371)),(INDIRECT('Hide formulas'!H1371)),'Hide formulas'!J1371,INDIRECT('Hide formulas'!L1371),""),"")</f>
        <v/>
      </c>
    </row>
    <row r="1372" spans="1:1">
      <c r="A1372" s="1" t="str">
        <f ca="1">IF(LEN('Hide formulas'!A1372) = 4,_xlfn.CONCAT('Hide formulas'!A1372,INDIRECT('Hide formulas'!B1372),'Hide formulas'!C1372,(INDIRECT('Hide formulas'!D1372)),(INDIRECT('Hide formulas'!E1372)),(INDIRECT('Hide formulas'!G1372)),(INDIRECT('Hide formulas'!H1372)),'Hide formulas'!J1372,INDIRECT('Hide formulas'!L1372),""),"")</f>
        <v/>
      </c>
    </row>
    <row r="1373" spans="1:1">
      <c r="A1373" s="1" t="str">
        <f ca="1">IF(LEN('Hide formulas'!A1373) = 4,_xlfn.CONCAT('Hide formulas'!A1373,INDIRECT('Hide formulas'!B1373),'Hide formulas'!C1373,(INDIRECT('Hide formulas'!D1373)),(INDIRECT('Hide formulas'!E1373)),(INDIRECT('Hide formulas'!G1373)),(INDIRECT('Hide formulas'!H1373)),'Hide formulas'!J1373,INDIRECT('Hide formulas'!L1373),""),"")</f>
        <v/>
      </c>
    </row>
    <row r="1374" spans="1:1">
      <c r="A1374" s="1" t="str">
        <f ca="1">IF(LEN('Hide formulas'!A1374) = 4,_xlfn.CONCAT('Hide formulas'!A1374,INDIRECT('Hide formulas'!B1374),'Hide formulas'!C1374,(INDIRECT('Hide formulas'!D1374)),(INDIRECT('Hide formulas'!E1374)),(INDIRECT('Hide formulas'!G1374)),(INDIRECT('Hide formulas'!H1374)),'Hide formulas'!J1374,INDIRECT('Hide formulas'!L1374),""),"")</f>
        <v/>
      </c>
    </row>
    <row r="1375" spans="1:1">
      <c r="A1375" s="1" t="str">
        <f ca="1">IF(LEN('Hide formulas'!A1375) = 4,_xlfn.CONCAT('Hide formulas'!A1375,INDIRECT('Hide formulas'!B1375),'Hide formulas'!C1375,(INDIRECT('Hide formulas'!D1375)),(INDIRECT('Hide formulas'!E1375)),(INDIRECT('Hide formulas'!G1375)),(INDIRECT('Hide formulas'!H1375)),'Hide formulas'!J1375,INDIRECT('Hide formulas'!L1375),""),"")</f>
        <v/>
      </c>
    </row>
    <row r="1376" spans="1:1">
      <c r="A1376" s="1" t="str">
        <f ca="1">IF(LEN('Hide formulas'!A1376) = 4,_xlfn.CONCAT('Hide formulas'!A1376,INDIRECT('Hide formulas'!B1376),'Hide formulas'!C1376,(INDIRECT('Hide formulas'!D1376)),(INDIRECT('Hide formulas'!E1376)),(INDIRECT('Hide formulas'!G1376)),(INDIRECT('Hide formulas'!H1376)),'Hide formulas'!J1376,INDIRECT('Hide formulas'!L1376),""),"")</f>
        <v/>
      </c>
    </row>
    <row r="1377" spans="1:1">
      <c r="A1377" s="1" t="str">
        <f ca="1">IF(LEN('Hide formulas'!A1377) = 4,_xlfn.CONCAT('Hide formulas'!A1377,INDIRECT('Hide formulas'!B1377),'Hide formulas'!C1377,(INDIRECT('Hide formulas'!D1377)),(INDIRECT('Hide formulas'!E1377)),(INDIRECT('Hide formulas'!G1377)),(INDIRECT('Hide formulas'!H1377)),'Hide formulas'!J1377,INDIRECT('Hide formulas'!L1377),""),"")</f>
        <v/>
      </c>
    </row>
    <row r="1378" spans="1:1">
      <c r="A1378" s="1" t="str">
        <f ca="1">IF(LEN('Hide formulas'!A1378) = 4,_xlfn.CONCAT('Hide formulas'!A1378,INDIRECT('Hide formulas'!B1378),'Hide formulas'!C1378,(INDIRECT('Hide formulas'!D1378)),(INDIRECT('Hide formulas'!E1378)),(INDIRECT('Hide formulas'!G1378)),(INDIRECT('Hide formulas'!H1378)),'Hide formulas'!J1378,INDIRECT('Hide formulas'!L1378),""),"")</f>
        <v/>
      </c>
    </row>
    <row r="1379" spans="1:1">
      <c r="A1379" s="1" t="str">
        <f ca="1">IF(LEN('Hide formulas'!A1379) = 4,_xlfn.CONCAT('Hide formulas'!A1379,INDIRECT('Hide formulas'!B1379),'Hide formulas'!C1379,(INDIRECT('Hide formulas'!D1379)),(INDIRECT('Hide formulas'!E1379)),(INDIRECT('Hide formulas'!G1379)),(INDIRECT('Hide formulas'!H1379)),'Hide formulas'!J1379,INDIRECT('Hide formulas'!L1379),""),"")</f>
        <v/>
      </c>
    </row>
    <row r="1380" spans="1:1">
      <c r="A1380" s="1" t="str">
        <f ca="1">IF(LEN('Hide formulas'!A1380) = 4,_xlfn.CONCAT('Hide formulas'!A1380,INDIRECT('Hide formulas'!B1380),'Hide formulas'!C1380,(INDIRECT('Hide formulas'!D1380)),(INDIRECT('Hide formulas'!E1380)),(INDIRECT('Hide formulas'!G1380)),(INDIRECT('Hide formulas'!H1380)),'Hide formulas'!J1380,INDIRECT('Hide formulas'!L1380),""),"")</f>
        <v/>
      </c>
    </row>
    <row r="1381" spans="1:1">
      <c r="A1381" s="1" t="str">
        <f ca="1">IF(LEN('Hide formulas'!A1381) = 4,_xlfn.CONCAT('Hide formulas'!A1381,INDIRECT('Hide formulas'!B1381),'Hide formulas'!C1381,(INDIRECT('Hide formulas'!D1381)),(INDIRECT('Hide formulas'!E1381)),(INDIRECT('Hide formulas'!G1381)),(INDIRECT('Hide formulas'!H1381)),'Hide formulas'!J1381,INDIRECT('Hide formulas'!L1381),""),"")</f>
        <v/>
      </c>
    </row>
    <row r="1382" spans="1:1">
      <c r="A1382" s="1" t="str">
        <f ca="1">IF(LEN('Hide formulas'!A1382) = 4,_xlfn.CONCAT('Hide formulas'!A1382,INDIRECT('Hide formulas'!B1382),'Hide formulas'!C1382,(INDIRECT('Hide formulas'!D1382)),(INDIRECT('Hide formulas'!E1382)),(INDIRECT('Hide formulas'!G1382)),(INDIRECT('Hide formulas'!H1382)),'Hide formulas'!J1382,INDIRECT('Hide formulas'!L1382),""),"")</f>
        <v/>
      </c>
    </row>
    <row r="1383" spans="1:1">
      <c r="A1383" s="1" t="str">
        <f ca="1">IF(LEN('Hide formulas'!A1383) = 4,_xlfn.CONCAT('Hide formulas'!A1383,INDIRECT('Hide formulas'!B1383),'Hide formulas'!C1383,(INDIRECT('Hide formulas'!D1383)),(INDIRECT('Hide formulas'!E1383)),(INDIRECT('Hide formulas'!G1383)),(INDIRECT('Hide formulas'!H1383)),'Hide formulas'!J1383,INDIRECT('Hide formulas'!L1383),""),"")</f>
        <v/>
      </c>
    </row>
    <row r="1384" spans="1:1">
      <c r="A1384" s="1" t="str">
        <f ca="1">IF(LEN('Hide formulas'!A1384) = 4,_xlfn.CONCAT('Hide formulas'!A1384,INDIRECT('Hide formulas'!B1384),'Hide formulas'!C1384,(INDIRECT('Hide formulas'!D1384)),(INDIRECT('Hide formulas'!E1384)),(INDIRECT('Hide formulas'!G1384)),(INDIRECT('Hide formulas'!H1384)),'Hide formulas'!J1384,INDIRECT('Hide formulas'!L1384),""),"")</f>
        <v/>
      </c>
    </row>
    <row r="1385" spans="1:1">
      <c r="A1385" s="1" t="str">
        <f ca="1">IF(LEN('Hide formulas'!A1385) = 4,_xlfn.CONCAT('Hide formulas'!A1385,INDIRECT('Hide formulas'!B1385),'Hide formulas'!C1385,(INDIRECT('Hide formulas'!D1385)),(INDIRECT('Hide formulas'!E1385)),(INDIRECT('Hide formulas'!G1385)),(INDIRECT('Hide formulas'!H1385)),'Hide formulas'!J1385,INDIRECT('Hide formulas'!L1385),""),"")</f>
        <v/>
      </c>
    </row>
    <row r="1386" spans="1:1">
      <c r="A1386" s="1" t="str">
        <f ca="1">IF(LEN('Hide formulas'!A1386) = 4,_xlfn.CONCAT('Hide formulas'!A1386,INDIRECT('Hide formulas'!B1386),'Hide formulas'!C1386,(INDIRECT('Hide formulas'!D1386)),(INDIRECT('Hide formulas'!E1386)),(INDIRECT('Hide formulas'!G1386)),(INDIRECT('Hide formulas'!H1386)),'Hide formulas'!J1386,INDIRECT('Hide formulas'!L1386),""),"")</f>
        <v/>
      </c>
    </row>
    <row r="1387" spans="1:1">
      <c r="A1387" s="1" t="str">
        <f ca="1">IF(LEN('Hide formulas'!A1387) = 4,_xlfn.CONCAT('Hide formulas'!A1387,INDIRECT('Hide formulas'!B1387),'Hide formulas'!C1387,(INDIRECT('Hide formulas'!D1387)),(INDIRECT('Hide formulas'!E1387)),(INDIRECT('Hide formulas'!G1387)),(INDIRECT('Hide formulas'!H1387)),'Hide formulas'!J1387,INDIRECT('Hide formulas'!L1387),""),"")</f>
        <v/>
      </c>
    </row>
    <row r="1388" spans="1:1">
      <c r="A1388" s="1" t="str">
        <f ca="1">IF(LEN('Hide formulas'!A1388) = 4,_xlfn.CONCAT('Hide formulas'!A1388,INDIRECT('Hide formulas'!B1388),'Hide formulas'!C1388,(INDIRECT('Hide formulas'!D1388)),(INDIRECT('Hide formulas'!E1388)),(INDIRECT('Hide formulas'!G1388)),(INDIRECT('Hide formulas'!H1388)),'Hide formulas'!J1388,INDIRECT('Hide formulas'!L1388),""),"")</f>
        <v/>
      </c>
    </row>
    <row r="1389" spans="1:1">
      <c r="A1389" s="1" t="str">
        <f ca="1">IF(LEN('Hide formulas'!A1389) = 4,_xlfn.CONCAT('Hide formulas'!A1389,INDIRECT('Hide formulas'!B1389),'Hide formulas'!C1389,(INDIRECT('Hide formulas'!D1389)),(INDIRECT('Hide formulas'!E1389)),(INDIRECT('Hide formulas'!G1389)),(INDIRECT('Hide formulas'!H1389)),'Hide formulas'!J1389,INDIRECT('Hide formulas'!L1389),""),"")</f>
        <v/>
      </c>
    </row>
    <row r="1390" spans="1:1">
      <c r="A1390" s="1" t="str">
        <f ca="1">IF(LEN('Hide formulas'!A1390) = 4,_xlfn.CONCAT('Hide formulas'!A1390,INDIRECT('Hide formulas'!B1390),'Hide formulas'!C1390,(INDIRECT('Hide formulas'!D1390)),(INDIRECT('Hide formulas'!E1390)),(INDIRECT('Hide formulas'!G1390)),(INDIRECT('Hide formulas'!H1390)),'Hide formulas'!J1390,INDIRECT('Hide formulas'!L1390),""),"")</f>
        <v/>
      </c>
    </row>
    <row r="1391" spans="1:1">
      <c r="A1391" s="1" t="str">
        <f ca="1">IF(LEN('Hide formulas'!A1391) = 4,_xlfn.CONCAT('Hide formulas'!A1391,INDIRECT('Hide formulas'!B1391),'Hide formulas'!C1391,(INDIRECT('Hide formulas'!D1391)),(INDIRECT('Hide formulas'!E1391)),(INDIRECT('Hide formulas'!G1391)),(INDIRECT('Hide formulas'!H1391)),'Hide formulas'!J1391,INDIRECT('Hide formulas'!L1391),""),"")</f>
        <v/>
      </c>
    </row>
    <row r="1392" spans="1:1">
      <c r="A1392" s="1" t="str">
        <f ca="1">IF(LEN('Hide formulas'!A1392) = 4,_xlfn.CONCAT('Hide formulas'!A1392,INDIRECT('Hide formulas'!B1392),'Hide formulas'!C1392,(INDIRECT('Hide formulas'!D1392)),(INDIRECT('Hide formulas'!E1392)),(INDIRECT('Hide formulas'!G1392)),(INDIRECT('Hide formulas'!H1392)),'Hide formulas'!J1392,INDIRECT('Hide formulas'!L1392),""),"")</f>
        <v/>
      </c>
    </row>
    <row r="1393" spans="1:1">
      <c r="A1393" s="1" t="str">
        <f ca="1">IF(LEN('Hide formulas'!A1393) = 4,_xlfn.CONCAT('Hide formulas'!A1393,INDIRECT('Hide formulas'!B1393),'Hide formulas'!C1393,(INDIRECT('Hide formulas'!D1393)),(INDIRECT('Hide formulas'!E1393)),(INDIRECT('Hide formulas'!G1393)),(INDIRECT('Hide formulas'!H1393)),'Hide formulas'!J1393,INDIRECT('Hide formulas'!L1393),""),"")</f>
        <v/>
      </c>
    </row>
    <row r="1394" spans="1:1">
      <c r="A1394" s="1" t="str">
        <f ca="1">IF(LEN('Hide formulas'!A1394) = 4,_xlfn.CONCAT('Hide formulas'!A1394,INDIRECT('Hide formulas'!B1394),'Hide formulas'!C1394,(INDIRECT('Hide formulas'!D1394)),(INDIRECT('Hide formulas'!E1394)),(INDIRECT('Hide formulas'!G1394)),(INDIRECT('Hide formulas'!H1394)),'Hide formulas'!J1394,INDIRECT('Hide formulas'!L1394),""),"")</f>
        <v/>
      </c>
    </row>
    <row r="1395" spans="1:1">
      <c r="A1395" s="1" t="str">
        <f ca="1">IF(LEN('Hide formulas'!A1395) = 4,_xlfn.CONCAT('Hide formulas'!A1395,INDIRECT('Hide formulas'!B1395),'Hide formulas'!C1395,(INDIRECT('Hide formulas'!D1395)),(INDIRECT('Hide formulas'!E1395)),(INDIRECT('Hide formulas'!G1395)),(INDIRECT('Hide formulas'!H1395)),'Hide formulas'!J1395,INDIRECT('Hide formulas'!L1395),""),"")</f>
        <v/>
      </c>
    </row>
    <row r="1396" spans="1:1">
      <c r="A1396" s="1" t="str">
        <f ca="1">IF(LEN('Hide formulas'!A1396) = 4,_xlfn.CONCAT('Hide formulas'!A1396,INDIRECT('Hide formulas'!B1396),'Hide formulas'!C1396,(INDIRECT('Hide formulas'!D1396)),(INDIRECT('Hide formulas'!E1396)),(INDIRECT('Hide formulas'!G1396)),(INDIRECT('Hide formulas'!H1396)),'Hide formulas'!J1396,INDIRECT('Hide formulas'!L1396),""),"")</f>
        <v/>
      </c>
    </row>
    <row r="1397" spans="1:1">
      <c r="A1397" s="1" t="str">
        <f ca="1">IF(LEN('Hide formulas'!A1397) = 4,_xlfn.CONCAT('Hide formulas'!A1397,INDIRECT('Hide formulas'!B1397),'Hide formulas'!C1397,(INDIRECT('Hide formulas'!D1397)),(INDIRECT('Hide formulas'!E1397)),(INDIRECT('Hide formulas'!G1397)),(INDIRECT('Hide formulas'!H1397)),'Hide formulas'!J1397,INDIRECT('Hide formulas'!L1397),""),"")</f>
        <v/>
      </c>
    </row>
    <row r="1398" spans="1:1">
      <c r="A1398" s="1" t="str">
        <f ca="1">IF(LEN('Hide formulas'!A1398) = 4,_xlfn.CONCAT('Hide formulas'!A1398,INDIRECT('Hide formulas'!B1398),'Hide formulas'!C1398,(INDIRECT('Hide formulas'!D1398)),(INDIRECT('Hide formulas'!E1398)),(INDIRECT('Hide formulas'!G1398)),(INDIRECT('Hide formulas'!H1398)),'Hide formulas'!J1398,INDIRECT('Hide formulas'!L1398),""),"")</f>
        <v/>
      </c>
    </row>
    <row r="1399" spans="1:1">
      <c r="A1399" s="1" t="str">
        <f ca="1">IF(LEN('Hide formulas'!A1399) = 4,_xlfn.CONCAT('Hide formulas'!A1399,INDIRECT('Hide formulas'!B1399),'Hide formulas'!C1399,(INDIRECT('Hide formulas'!D1399)),(INDIRECT('Hide formulas'!E1399)),(INDIRECT('Hide formulas'!G1399)),(INDIRECT('Hide formulas'!H1399)),'Hide formulas'!J1399,INDIRECT('Hide formulas'!L1399),""),"")</f>
        <v/>
      </c>
    </row>
    <row r="1400" spans="1:1">
      <c r="A1400" s="1" t="str">
        <f ca="1">IF(LEN('Hide formulas'!A1400) = 4,_xlfn.CONCAT('Hide formulas'!A1400,INDIRECT('Hide formulas'!B1400),'Hide formulas'!C1400,(INDIRECT('Hide formulas'!D1400)),(INDIRECT('Hide formulas'!E1400)),(INDIRECT('Hide formulas'!G1400)),(INDIRECT('Hide formulas'!H1400)),'Hide formulas'!J1400,INDIRECT('Hide formulas'!L1400),""),"")</f>
        <v/>
      </c>
    </row>
    <row r="1401" spans="1:1">
      <c r="A1401" s="1" t="str">
        <f ca="1">IF(LEN('Hide formulas'!A1401) = 4,_xlfn.CONCAT('Hide formulas'!A1401,INDIRECT('Hide formulas'!B1401),'Hide formulas'!C1401,(INDIRECT('Hide formulas'!D1401)),(INDIRECT('Hide formulas'!E1401)),(INDIRECT('Hide formulas'!G1401)),(INDIRECT('Hide formulas'!H1401)),'Hide formulas'!J1401,INDIRECT('Hide formulas'!L1401),""),"")</f>
        <v/>
      </c>
    </row>
    <row r="1402" spans="1:1">
      <c r="A1402" s="1" t="str">
        <f ca="1">IF(LEN('Hide formulas'!A1402) = 4,_xlfn.CONCAT('Hide formulas'!A1402,INDIRECT('Hide formulas'!B1402),'Hide formulas'!C1402,(INDIRECT('Hide formulas'!D1402)),(INDIRECT('Hide formulas'!E1402)),(INDIRECT('Hide formulas'!G1402)),(INDIRECT('Hide formulas'!H1402)),'Hide formulas'!J1402,INDIRECT('Hide formulas'!L1402),""),"")</f>
        <v/>
      </c>
    </row>
    <row r="1403" spans="1:1">
      <c r="A1403" s="1" t="str">
        <f ca="1">IF(LEN('Hide formulas'!A1403) = 4,_xlfn.CONCAT('Hide formulas'!A1403,INDIRECT('Hide formulas'!B1403),'Hide formulas'!C1403,(INDIRECT('Hide formulas'!D1403)),(INDIRECT('Hide formulas'!E1403)),(INDIRECT('Hide formulas'!G1403)),(INDIRECT('Hide formulas'!H1403)),'Hide formulas'!J1403,INDIRECT('Hide formulas'!L1403),""),"")</f>
        <v/>
      </c>
    </row>
    <row r="1404" spans="1:1">
      <c r="A1404" s="1" t="str">
        <f ca="1">IF(LEN('Hide formulas'!A1404) = 4,_xlfn.CONCAT('Hide formulas'!A1404,INDIRECT('Hide formulas'!B1404),'Hide formulas'!C1404,(INDIRECT('Hide formulas'!D1404)),(INDIRECT('Hide formulas'!E1404)),(INDIRECT('Hide formulas'!G1404)),(INDIRECT('Hide formulas'!H1404)),'Hide formulas'!J1404,INDIRECT('Hide formulas'!L1404),""),"")</f>
        <v/>
      </c>
    </row>
    <row r="1405" spans="1:1">
      <c r="A1405" s="1" t="str">
        <f ca="1">IF(LEN('Hide formulas'!A1405) = 4,_xlfn.CONCAT('Hide formulas'!A1405,INDIRECT('Hide formulas'!B1405),'Hide formulas'!C1405,(INDIRECT('Hide formulas'!D1405)),(INDIRECT('Hide formulas'!E1405)),(INDIRECT('Hide formulas'!G1405)),(INDIRECT('Hide formulas'!H1405)),'Hide formulas'!J1405,INDIRECT('Hide formulas'!L1405),""),"")</f>
        <v/>
      </c>
    </row>
    <row r="1406" spans="1:1">
      <c r="A1406" s="1" t="str">
        <f ca="1">IF(LEN('Hide formulas'!A1406) = 4,_xlfn.CONCAT('Hide formulas'!A1406,INDIRECT('Hide formulas'!B1406),'Hide formulas'!C1406,(INDIRECT('Hide formulas'!D1406)),(INDIRECT('Hide formulas'!E1406)),(INDIRECT('Hide formulas'!G1406)),(INDIRECT('Hide formulas'!H1406)),'Hide formulas'!J1406,INDIRECT('Hide formulas'!L1406),""),"")</f>
        <v/>
      </c>
    </row>
    <row r="1407" spans="1:1">
      <c r="A1407" s="1" t="str">
        <f ca="1">IF(LEN('Hide formulas'!A1407) = 4,_xlfn.CONCAT('Hide formulas'!A1407,INDIRECT('Hide formulas'!B1407),'Hide formulas'!C1407,(INDIRECT('Hide formulas'!D1407)),(INDIRECT('Hide formulas'!E1407)),(INDIRECT('Hide formulas'!G1407)),(INDIRECT('Hide formulas'!H1407)),'Hide formulas'!J1407,INDIRECT('Hide formulas'!L1407),""),"")</f>
        <v/>
      </c>
    </row>
    <row r="1408" spans="1:1">
      <c r="A1408" s="1" t="str">
        <f ca="1">IF(LEN('Hide formulas'!A1408) = 4,_xlfn.CONCAT('Hide formulas'!A1408,INDIRECT('Hide formulas'!B1408),'Hide formulas'!C1408,(INDIRECT('Hide formulas'!D1408)),(INDIRECT('Hide formulas'!E1408)),(INDIRECT('Hide formulas'!G1408)),(INDIRECT('Hide formulas'!H1408)),'Hide formulas'!J1408,INDIRECT('Hide formulas'!L1408),""),"")</f>
        <v/>
      </c>
    </row>
    <row r="1409" spans="1:1">
      <c r="A1409" s="1" t="str">
        <f ca="1">IF(LEN('Hide formulas'!A1409) = 4,_xlfn.CONCAT('Hide formulas'!A1409,INDIRECT('Hide formulas'!B1409),'Hide formulas'!C1409,(INDIRECT('Hide formulas'!D1409)),(INDIRECT('Hide formulas'!E1409)),(INDIRECT('Hide formulas'!G1409)),(INDIRECT('Hide formulas'!H1409)),'Hide formulas'!J1409,INDIRECT('Hide formulas'!L1409),""),"")</f>
        <v/>
      </c>
    </row>
    <row r="1410" spans="1:1">
      <c r="A1410" s="1" t="str">
        <f ca="1">IF(LEN('Hide formulas'!A1410) = 4,_xlfn.CONCAT('Hide formulas'!A1410,INDIRECT('Hide formulas'!B1410),'Hide formulas'!C1410,(INDIRECT('Hide formulas'!D1410)),(INDIRECT('Hide formulas'!E1410)),(INDIRECT('Hide formulas'!G1410)),(INDIRECT('Hide formulas'!H1410)),'Hide formulas'!J1410,INDIRECT('Hide formulas'!L1410),""),"")</f>
        <v/>
      </c>
    </row>
    <row r="1411" spans="1:1">
      <c r="A1411" s="1" t="str">
        <f ca="1">IF(LEN('Hide formulas'!A1411) = 4,_xlfn.CONCAT('Hide formulas'!A1411,INDIRECT('Hide formulas'!B1411),'Hide formulas'!C1411,(INDIRECT('Hide formulas'!D1411)),(INDIRECT('Hide formulas'!E1411)),(INDIRECT('Hide formulas'!G1411)),(INDIRECT('Hide formulas'!H1411)),'Hide formulas'!J1411,INDIRECT('Hide formulas'!L1411),""),"")</f>
        <v/>
      </c>
    </row>
    <row r="1412" spans="1:1">
      <c r="A1412" s="1" t="str">
        <f ca="1">IF(LEN('Hide formulas'!A1412) = 4,_xlfn.CONCAT('Hide formulas'!A1412,INDIRECT('Hide formulas'!B1412),'Hide formulas'!C1412,(INDIRECT('Hide formulas'!D1412)),(INDIRECT('Hide formulas'!E1412)),(INDIRECT('Hide formulas'!G1412)),(INDIRECT('Hide formulas'!H1412)),'Hide formulas'!J1412,INDIRECT('Hide formulas'!L1412),""),"")</f>
        <v/>
      </c>
    </row>
    <row r="1413" spans="1:1">
      <c r="A1413" s="1" t="str">
        <f ca="1">IF(LEN('Hide formulas'!A1413) = 4,_xlfn.CONCAT('Hide formulas'!A1413,INDIRECT('Hide formulas'!B1413),'Hide formulas'!C1413,(INDIRECT('Hide formulas'!D1413)),(INDIRECT('Hide formulas'!E1413)),(INDIRECT('Hide formulas'!G1413)),(INDIRECT('Hide formulas'!H1413)),'Hide formulas'!J1413,INDIRECT('Hide formulas'!L1413),""),"")</f>
        <v/>
      </c>
    </row>
    <row r="1414" spans="1:1">
      <c r="A1414" s="1" t="str">
        <f ca="1">IF(LEN('Hide formulas'!A1414) = 4,_xlfn.CONCAT('Hide formulas'!A1414,INDIRECT('Hide formulas'!B1414),'Hide formulas'!C1414,(INDIRECT('Hide formulas'!D1414)),(INDIRECT('Hide formulas'!E1414)),(INDIRECT('Hide formulas'!G1414)),(INDIRECT('Hide formulas'!H1414)),'Hide formulas'!J1414,INDIRECT('Hide formulas'!L1414),""),"")</f>
        <v/>
      </c>
    </row>
    <row r="1415" spans="1:1">
      <c r="A1415" s="1" t="str">
        <f ca="1">IF(LEN('Hide formulas'!A1415) = 4,_xlfn.CONCAT('Hide formulas'!A1415,INDIRECT('Hide formulas'!B1415),'Hide formulas'!C1415,(INDIRECT('Hide formulas'!D1415)),(INDIRECT('Hide formulas'!E1415)),(INDIRECT('Hide formulas'!G1415)),(INDIRECT('Hide formulas'!H1415)),'Hide formulas'!J1415,INDIRECT('Hide formulas'!L1415),""),"")</f>
        <v/>
      </c>
    </row>
    <row r="1416" spans="1:1">
      <c r="A1416" s="1" t="str">
        <f ca="1">IF(LEN('Hide formulas'!A1416) = 4,_xlfn.CONCAT('Hide formulas'!A1416,INDIRECT('Hide formulas'!B1416),'Hide formulas'!C1416,(INDIRECT('Hide formulas'!D1416)),(INDIRECT('Hide formulas'!E1416)),(INDIRECT('Hide formulas'!G1416)),(INDIRECT('Hide formulas'!H1416)),'Hide formulas'!J1416,INDIRECT('Hide formulas'!L1416),""),"")</f>
        <v/>
      </c>
    </row>
    <row r="1417" spans="1:1">
      <c r="A1417" s="1" t="str">
        <f ca="1">IF(LEN('Hide formulas'!A1417) = 4,_xlfn.CONCAT('Hide formulas'!A1417,INDIRECT('Hide formulas'!B1417),'Hide formulas'!C1417,(INDIRECT('Hide formulas'!D1417)),(INDIRECT('Hide formulas'!E1417)),(INDIRECT('Hide formulas'!G1417)),(INDIRECT('Hide formulas'!H1417)),'Hide formulas'!J1417,INDIRECT('Hide formulas'!L1417),""),"")</f>
        <v/>
      </c>
    </row>
    <row r="1418" spans="1:1">
      <c r="A1418" s="1" t="str">
        <f ca="1">IF(LEN('Hide formulas'!A1418) = 4,_xlfn.CONCAT('Hide formulas'!A1418,INDIRECT('Hide formulas'!B1418),'Hide formulas'!C1418,(INDIRECT('Hide formulas'!D1418)),(INDIRECT('Hide formulas'!E1418)),(INDIRECT('Hide formulas'!G1418)),(INDIRECT('Hide formulas'!H1418)),'Hide formulas'!J1418,INDIRECT('Hide formulas'!L1418),""),"")</f>
        <v/>
      </c>
    </row>
    <row r="1419" spans="1:1">
      <c r="A1419" s="1" t="str">
        <f ca="1">IF(LEN('Hide formulas'!A1419) = 4,_xlfn.CONCAT('Hide formulas'!A1419,INDIRECT('Hide formulas'!B1419),'Hide formulas'!C1419,(INDIRECT('Hide formulas'!D1419)),(INDIRECT('Hide formulas'!E1419)),(INDIRECT('Hide formulas'!G1419)),(INDIRECT('Hide formulas'!H1419)),'Hide formulas'!J1419,INDIRECT('Hide formulas'!L1419),""),"")</f>
        <v/>
      </c>
    </row>
    <row r="1420" spans="1:1">
      <c r="A1420" s="1" t="str">
        <f ca="1">IF(LEN('Hide formulas'!A1420) = 4,_xlfn.CONCAT('Hide formulas'!A1420,INDIRECT('Hide formulas'!B1420),'Hide formulas'!C1420,(INDIRECT('Hide formulas'!D1420)),(INDIRECT('Hide formulas'!E1420)),(INDIRECT('Hide formulas'!G1420)),(INDIRECT('Hide formulas'!H1420)),'Hide formulas'!J1420,INDIRECT('Hide formulas'!L1420),""),"")</f>
        <v/>
      </c>
    </row>
    <row r="1421" spans="1:1">
      <c r="A1421" s="1" t="str">
        <f ca="1">IF(LEN('Hide formulas'!A1421) = 4,_xlfn.CONCAT('Hide formulas'!A1421,INDIRECT('Hide formulas'!B1421),'Hide formulas'!C1421,(INDIRECT('Hide formulas'!D1421)),(INDIRECT('Hide formulas'!E1421)),(INDIRECT('Hide formulas'!G1421)),(INDIRECT('Hide formulas'!H1421)),'Hide formulas'!J1421,INDIRECT('Hide formulas'!L1421),""),"")</f>
        <v/>
      </c>
    </row>
    <row r="1422" spans="1:1">
      <c r="A1422" s="1" t="str">
        <f ca="1">IF(LEN('Hide formulas'!A1422) = 4,_xlfn.CONCAT('Hide formulas'!A1422,INDIRECT('Hide formulas'!B1422),'Hide formulas'!C1422,(INDIRECT('Hide formulas'!D1422)),(INDIRECT('Hide formulas'!E1422)),(INDIRECT('Hide formulas'!G1422)),(INDIRECT('Hide formulas'!H1422)),'Hide formulas'!J1422,INDIRECT('Hide formulas'!L1422),""),"")</f>
        <v/>
      </c>
    </row>
    <row r="1423" spans="1:1">
      <c r="A1423" s="1" t="str">
        <f ca="1">IF(LEN('Hide formulas'!A1423) = 4,_xlfn.CONCAT('Hide formulas'!A1423,INDIRECT('Hide formulas'!B1423),'Hide formulas'!C1423,(INDIRECT('Hide formulas'!D1423)),(INDIRECT('Hide formulas'!E1423)),(INDIRECT('Hide formulas'!G1423)),(INDIRECT('Hide formulas'!H1423)),'Hide formulas'!J1423,INDIRECT('Hide formulas'!L1423),""),"")</f>
        <v/>
      </c>
    </row>
    <row r="1424" spans="1:1">
      <c r="A1424" s="1" t="str">
        <f ca="1">IF(LEN('Hide formulas'!A1424) = 4,_xlfn.CONCAT('Hide formulas'!A1424,INDIRECT('Hide formulas'!B1424),'Hide formulas'!C1424,(INDIRECT('Hide formulas'!D1424)),(INDIRECT('Hide formulas'!E1424)),(INDIRECT('Hide formulas'!G1424)),(INDIRECT('Hide formulas'!H1424)),'Hide formulas'!J1424,INDIRECT('Hide formulas'!L1424),""),"")</f>
        <v/>
      </c>
    </row>
    <row r="1425" spans="1:1">
      <c r="A1425" s="1" t="str">
        <f ca="1">IF(LEN('Hide formulas'!A1425) = 4,_xlfn.CONCAT('Hide formulas'!A1425,INDIRECT('Hide formulas'!B1425),'Hide formulas'!C1425,(INDIRECT('Hide formulas'!D1425)),(INDIRECT('Hide formulas'!E1425)),(INDIRECT('Hide formulas'!G1425)),(INDIRECT('Hide formulas'!H1425)),'Hide formulas'!J1425,INDIRECT('Hide formulas'!L1425),""),"")</f>
        <v/>
      </c>
    </row>
    <row r="1426" spans="1:1">
      <c r="A1426" s="1" t="str">
        <f ca="1">IF(LEN('Hide formulas'!A1426) = 4,_xlfn.CONCAT('Hide formulas'!A1426,INDIRECT('Hide formulas'!B1426),'Hide formulas'!C1426,(INDIRECT('Hide formulas'!D1426)),(INDIRECT('Hide formulas'!E1426)),(INDIRECT('Hide formulas'!G1426)),(INDIRECT('Hide formulas'!H1426)),'Hide formulas'!J1426,INDIRECT('Hide formulas'!L1426),""),"")</f>
        <v/>
      </c>
    </row>
    <row r="1427" spans="1:1">
      <c r="A1427" s="1" t="str">
        <f ca="1">IF(LEN('Hide formulas'!A1427) = 4,_xlfn.CONCAT('Hide formulas'!A1427,INDIRECT('Hide formulas'!B1427),'Hide formulas'!C1427,(INDIRECT('Hide formulas'!D1427)),(INDIRECT('Hide formulas'!E1427)),(INDIRECT('Hide formulas'!G1427)),(INDIRECT('Hide formulas'!H1427)),'Hide formulas'!J1427,INDIRECT('Hide formulas'!L1427),""),"")</f>
        <v/>
      </c>
    </row>
    <row r="1428" spans="1:1">
      <c r="A1428" s="1" t="str">
        <f ca="1">IF(LEN('Hide formulas'!A1428) = 4,_xlfn.CONCAT('Hide formulas'!A1428,INDIRECT('Hide formulas'!B1428),'Hide formulas'!C1428,(INDIRECT('Hide formulas'!D1428)),(INDIRECT('Hide formulas'!E1428)),(INDIRECT('Hide formulas'!G1428)),(INDIRECT('Hide formulas'!H1428)),'Hide formulas'!J1428,INDIRECT('Hide formulas'!L1428),""),"")</f>
        <v/>
      </c>
    </row>
    <row r="1429" spans="1:1">
      <c r="A1429" s="1" t="str">
        <f ca="1">IF(LEN('Hide formulas'!A1429) = 4,_xlfn.CONCAT('Hide formulas'!A1429,INDIRECT('Hide formulas'!B1429),'Hide formulas'!C1429,(INDIRECT('Hide formulas'!D1429)),(INDIRECT('Hide formulas'!E1429)),(INDIRECT('Hide formulas'!G1429)),(INDIRECT('Hide formulas'!H1429)),'Hide formulas'!J1429,INDIRECT('Hide formulas'!L1429),""),"")</f>
        <v/>
      </c>
    </row>
    <row r="1430" spans="1:1">
      <c r="A1430" s="1" t="str">
        <f ca="1">IF(LEN('Hide formulas'!A1430) = 4,_xlfn.CONCAT('Hide formulas'!A1430,INDIRECT('Hide formulas'!B1430),'Hide formulas'!C1430,(INDIRECT('Hide formulas'!D1430)),(INDIRECT('Hide formulas'!E1430)),(INDIRECT('Hide formulas'!G1430)),(INDIRECT('Hide formulas'!H1430)),'Hide formulas'!J1430,INDIRECT('Hide formulas'!L1430),""),"")</f>
        <v/>
      </c>
    </row>
    <row r="1431" spans="1:1">
      <c r="A1431" s="1" t="str">
        <f ca="1">IF(LEN('Hide formulas'!A1431) = 4,_xlfn.CONCAT('Hide formulas'!A1431,INDIRECT('Hide formulas'!B1431),'Hide formulas'!C1431,(INDIRECT('Hide formulas'!D1431)),(INDIRECT('Hide formulas'!E1431)),(INDIRECT('Hide formulas'!G1431)),(INDIRECT('Hide formulas'!H1431)),'Hide formulas'!J1431,INDIRECT('Hide formulas'!L1431),""),"")</f>
        <v/>
      </c>
    </row>
    <row r="1432" spans="1:1">
      <c r="A1432" s="1" t="str">
        <f ca="1">IF(LEN('Hide formulas'!A1432) = 4,_xlfn.CONCAT('Hide formulas'!A1432,INDIRECT('Hide formulas'!B1432),'Hide formulas'!C1432,(INDIRECT('Hide formulas'!D1432)),(INDIRECT('Hide formulas'!E1432)),(INDIRECT('Hide formulas'!G1432)),(INDIRECT('Hide formulas'!H1432)),'Hide formulas'!J1432,INDIRECT('Hide formulas'!L1432),""),"")</f>
        <v/>
      </c>
    </row>
    <row r="1433" spans="1:1">
      <c r="A1433" s="1" t="str">
        <f ca="1">IF(LEN('Hide formulas'!A1433) = 4,_xlfn.CONCAT('Hide formulas'!A1433,INDIRECT('Hide formulas'!B1433),'Hide formulas'!C1433,(INDIRECT('Hide formulas'!D1433)),(INDIRECT('Hide formulas'!E1433)),(INDIRECT('Hide formulas'!G1433)),(INDIRECT('Hide formulas'!H1433)),'Hide formulas'!J1433,INDIRECT('Hide formulas'!L1433),""),"")</f>
        <v/>
      </c>
    </row>
    <row r="1434" spans="1:1">
      <c r="A1434" s="1" t="str">
        <f ca="1">IF(LEN('Hide formulas'!A1434) = 4,_xlfn.CONCAT('Hide formulas'!A1434,INDIRECT('Hide formulas'!B1434),'Hide formulas'!C1434,(INDIRECT('Hide formulas'!D1434)),(INDIRECT('Hide formulas'!E1434)),(INDIRECT('Hide formulas'!G1434)),(INDIRECT('Hide formulas'!H1434)),'Hide formulas'!J1434,INDIRECT('Hide formulas'!L1434),""),"")</f>
        <v/>
      </c>
    </row>
    <row r="1435" spans="1:1">
      <c r="A1435" s="1" t="str">
        <f ca="1">IF(LEN('Hide formulas'!A1435) = 4,_xlfn.CONCAT('Hide formulas'!A1435,INDIRECT('Hide formulas'!B1435),'Hide formulas'!C1435,(INDIRECT('Hide formulas'!D1435)),(INDIRECT('Hide formulas'!E1435)),(INDIRECT('Hide formulas'!G1435)),(INDIRECT('Hide formulas'!H1435)),'Hide formulas'!J1435,INDIRECT('Hide formulas'!L1435),""),"")</f>
        <v/>
      </c>
    </row>
    <row r="1436" spans="1:1">
      <c r="A1436" s="1" t="str">
        <f ca="1">IF(LEN('Hide formulas'!A1436) = 4,_xlfn.CONCAT('Hide formulas'!A1436,INDIRECT('Hide formulas'!B1436),'Hide formulas'!C1436,(INDIRECT('Hide formulas'!D1436)),(INDIRECT('Hide formulas'!E1436)),(INDIRECT('Hide formulas'!G1436)),(INDIRECT('Hide formulas'!H1436)),'Hide formulas'!J1436,INDIRECT('Hide formulas'!L1436),""),"")</f>
        <v/>
      </c>
    </row>
    <row r="1437" spans="1:1">
      <c r="A1437" s="1" t="str">
        <f ca="1">IF(LEN('Hide formulas'!A1437) = 4,_xlfn.CONCAT('Hide formulas'!A1437,INDIRECT('Hide formulas'!B1437),'Hide formulas'!C1437,(INDIRECT('Hide formulas'!D1437)),(INDIRECT('Hide formulas'!E1437)),(INDIRECT('Hide formulas'!G1437)),(INDIRECT('Hide formulas'!H1437)),'Hide formulas'!J1437,INDIRECT('Hide formulas'!L1437),""),"")</f>
        <v/>
      </c>
    </row>
    <row r="1438" spans="1:1">
      <c r="A1438" s="1" t="str">
        <f ca="1">IF(LEN('Hide formulas'!A1438) = 4,_xlfn.CONCAT('Hide formulas'!A1438,INDIRECT('Hide formulas'!B1438),'Hide formulas'!C1438,(INDIRECT('Hide formulas'!D1438)),(INDIRECT('Hide formulas'!E1438)),(INDIRECT('Hide formulas'!G1438)),(INDIRECT('Hide formulas'!H1438)),'Hide formulas'!J1438,INDIRECT('Hide formulas'!L1438),""),"")</f>
        <v/>
      </c>
    </row>
    <row r="1439" spans="1:1">
      <c r="A1439" s="1" t="str">
        <f ca="1">IF(LEN('Hide formulas'!A1439) = 4,_xlfn.CONCAT('Hide formulas'!A1439,INDIRECT('Hide formulas'!B1439),'Hide formulas'!C1439,(INDIRECT('Hide formulas'!D1439)),(INDIRECT('Hide formulas'!E1439)),(INDIRECT('Hide formulas'!G1439)),(INDIRECT('Hide formulas'!H1439)),'Hide formulas'!J1439,INDIRECT('Hide formulas'!L1439),""),"")</f>
        <v/>
      </c>
    </row>
    <row r="1440" spans="1:1">
      <c r="A1440" s="1" t="str">
        <f ca="1">IF(LEN('Hide formulas'!A1440) = 4,_xlfn.CONCAT('Hide formulas'!A1440,INDIRECT('Hide formulas'!B1440),'Hide formulas'!C1440,(INDIRECT('Hide formulas'!D1440)),(INDIRECT('Hide formulas'!E1440)),(INDIRECT('Hide formulas'!G1440)),(INDIRECT('Hide formulas'!H1440)),'Hide formulas'!J1440,INDIRECT('Hide formulas'!L1440),""),"")</f>
        <v/>
      </c>
    </row>
    <row r="1441" spans="1:1">
      <c r="A1441" s="1" t="str">
        <f ca="1">IF(LEN('Hide formulas'!A1441) = 4,_xlfn.CONCAT('Hide formulas'!A1441,INDIRECT('Hide formulas'!B1441),'Hide formulas'!C1441,(INDIRECT('Hide formulas'!D1441)),(INDIRECT('Hide formulas'!E1441)),(INDIRECT('Hide formulas'!G1441)),(INDIRECT('Hide formulas'!H1441)),'Hide formulas'!J1441,INDIRECT('Hide formulas'!L1441),""),"")</f>
        <v/>
      </c>
    </row>
    <row r="1442" spans="1:1">
      <c r="A1442" s="1" t="str">
        <f ca="1">IF(LEN('Hide formulas'!A1442) = 4,_xlfn.CONCAT('Hide formulas'!A1442,INDIRECT('Hide formulas'!B1442),'Hide formulas'!C1442,(INDIRECT('Hide formulas'!D1442)),(INDIRECT('Hide formulas'!E1442)),(INDIRECT('Hide formulas'!G1442)),(INDIRECT('Hide formulas'!H1442)),'Hide formulas'!J1442,INDIRECT('Hide formulas'!L1442),""),"")</f>
        <v/>
      </c>
    </row>
    <row r="1443" spans="1:1">
      <c r="A1443" s="1" t="str">
        <f ca="1">IF(LEN('Hide formulas'!A1443) = 4,_xlfn.CONCAT('Hide formulas'!A1443,INDIRECT('Hide formulas'!B1443),'Hide formulas'!C1443,(INDIRECT('Hide formulas'!D1443)),(INDIRECT('Hide formulas'!E1443)),(INDIRECT('Hide formulas'!G1443)),(INDIRECT('Hide formulas'!H1443)),'Hide formulas'!J1443,INDIRECT('Hide formulas'!L1443),""),"")</f>
        <v/>
      </c>
    </row>
    <row r="1444" spans="1:1">
      <c r="A1444" s="1" t="str">
        <f ca="1">IF(LEN('Hide formulas'!A1444) = 4,_xlfn.CONCAT('Hide formulas'!A1444,INDIRECT('Hide formulas'!B1444),'Hide formulas'!C1444,(INDIRECT('Hide formulas'!D1444)),(INDIRECT('Hide formulas'!E1444)),(INDIRECT('Hide formulas'!G1444)),(INDIRECT('Hide formulas'!H1444)),'Hide formulas'!J1444,INDIRECT('Hide formulas'!L1444),""),"")</f>
        <v/>
      </c>
    </row>
    <row r="1445" spans="1:1">
      <c r="A1445" s="1" t="str">
        <f ca="1">IF(LEN('Hide formulas'!A1445) = 4,_xlfn.CONCAT('Hide formulas'!A1445,INDIRECT('Hide formulas'!B1445),'Hide formulas'!C1445,(INDIRECT('Hide formulas'!D1445)),(INDIRECT('Hide formulas'!E1445)),(INDIRECT('Hide formulas'!G1445)),(INDIRECT('Hide formulas'!H1445)),'Hide formulas'!J1445,INDIRECT('Hide formulas'!L1445),""),"")</f>
        <v/>
      </c>
    </row>
    <row r="1446" spans="1:1">
      <c r="A1446" s="1" t="str">
        <f ca="1">IF(LEN('Hide formulas'!A1446) = 4,_xlfn.CONCAT('Hide formulas'!A1446,INDIRECT('Hide formulas'!B1446),'Hide formulas'!C1446,(INDIRECT('Hide formulas'!D1446)),(INDIRECT('Hide formulas'!E1446)),(INDIRECT('Hide formulas'!G1446)),(INDIRECT('Hide formulas'!H1446)),'Hide formulas'!J1446,INDIRECT('Hide formulas'!L1446),""),"")</f>
        <v/>
      </c>
    </row>
    <row r="1447" spans="1:1">
      <c r="A1447" s="1" t="str">
        <f ca="1">IF(LEN('Hide formulas'!A1447) = 4,_xlfn.CONCAT('Hide formulas'!A1447,INDIRECT('Hide formulas'!B1447),'Hide formulas'!C1447,(INDIRECT('Hide formulas'!D1447)),(INDIRECT('Hide formulas'!E1447)),(INDIRECT('Hide formulas'!G1447)),(INDIRECT('Hide formulas'!H1447)),'Hide formulas'!J1447,INDIRECT('Hide formulas'!L1447),""),"")</f>
        <v/>
      </c>
    </row>
    <row r="1448" spans="1:1">
      <c r="A1448" s="1" t="str">
        <f ca="1">IF(LEN('Hide formulas'!A1448) = 4,_xlfn.CONCAT('Hide formulas'!A1448,INDIRECT('Hide formulas'!B1448),'Hide formulas'!C1448,(INDIRECT('Hide formulas'!D1448)),(INDIRECT('Hide formulas'!E1448)),(INDIRECT('Hide formulas'!G1448)),(INDIRECT('Hide formulas'!H1448)),'Hide formulas'!J1448,INDIRECT('Hide formulas'!L1448),""),"")</f>
        <v/>
      </c>
    </row>
    <row r="1449" spans="1:1">
      <c r="A1449" s="1" t="str">
        <f ca="1">IF(LEN('Hide formulas'!A1449) = 4,_xlfn.CONCAT('Hide formulas'!A1449,INDIRECT('Hide formulas'!B1449),'Hide formulas'!C1449,(INDIRECT('Hide formulas'!D1449)),(INDIRECT('Hide formulas'!E1449)),(INDIRECT('Hide formulas'!G1449)),(INDIRECT('Hide formulas'!H1449)),'Hide formulas'!J1449,INDIRECT('Hide formulas'!L1449),""),"")</f>
        <v/>
      </c>
    </row>
    <row r="1450" spans="1:1">
      <c r="A1450" s="1" t="str">
        <f ca="1">IF(LEN('Hide formulas'!A1450) = 4,_xlfn.CONCAT('Hide formulas'!A1450,INDIRECT('Hide formulas'!B1450),'Hide formulas'!C1450,(INDIRECT('Hide formulas'!D1450)),(INDIRECT('Hide formulas'!E1450)),(INDIRECT('Hide formulas'!G1450)),(INDIRECT('Hide formulas'!H1450)),'Hide formulas'!J1450,INDIRECT('Hide formulas'!L1450),""),"")</f>
        <v/>
      </c>
    </row>
    <row r="1451" spans="1:1">
      <c r="A1451" s="1" t="str">
        <f ca="1">IF(LEN('Hide formulas'!A1451) = 4,_xlfn.CONCAT('Hide formulas'!A1451,INDIRECT('Hide formulas'!B1451),'Hide formulas'!C1451,(INDIRECT('Hide formulas'!D1451)),(INDIRECT('Hide formulas'!E1451)),(INDIRECT('Hide formulas'!G1451)),(INDIRECT('Hide formulas'!H1451)),'Hide formulas'!J1451,INDIRECT('Hide formulas'!L1451),""),"")</f>
        <v/>
      </c>
    </row>
    <row r="1452" spans="1:1">
      <c r="A1452" s="1" t="str">
        <f ca="1">IF(LEN('Hide formulas'!A1452) = 4,_xlfn.CONCAT('Hide formulas'!A1452,INDIRECT('Hide formulas'!B1452),'Hide formulas'!C1452,(INDIRECT('Hide formulas'!D1452)),(INDIRECT('Hide formulas'!E1452)),(INDIRECT('Hide formulas'!G1452)),(INDIRECT('Hide formulas'!H1452)),'Hide formulas'!J1452,INDIRECT('Hide formulas'!L1452),""),"")</f>
        <v/>
      </c>
    </row>
    <row r="1453" spans="1:1">
      <c r="A1453" s="1" t="str">
        <f ca="1">IF(LEN('Hide formulas'!A1453) = 4,_xlfn.CONCAT('Hide formulas'!A1453,INDIRECT('Hide formulas'!B1453),'Hide formulas'!C1453,(INDIRECT('Hide formulas'!D1453)),(INDIRECT('Hide formulas'!E1453)),(INDIRECT('Hide formulas'!G1453)),(INDIRECT('Hide formulas'!H1453)),'Hide formulas'!J1453,INDIRECT('Hide formulas'!L1453),""),"")</f>
        <v/>
      </c>
    </row>
    <row r="1454" spans="1:1">
      <c r="A1454" s="1" t="str">
        <f ca="1">IF(LEN('Hide formulas'!A1454) = 4,_xlfn.CONCAT('Hide formulas'!A1454,INDIRECT('Hide formulas'!B1454),'Hide formulas'!C1454,(INDIRECT('Hide formulas'!D1454)),(INDIRECT('Hide formulas'!E1454)),(INDIRECT('Hide formulas'!G1454)),(INDIRECT('Hide formulas'!H1454)),'Hide formulas'!J1454,INDIRECT('Hide formulas'!L1454),""),"")</f>
        <v/>
      </c>
    </row>
    <row r="1455" spans="1:1">
      <c r="A1455" s="1" t="str">
        <f ca="1">IF(LEN('Hide formulas'!A1455) = 4,_xlfn.CONCAT('Hide formulas'!A1455,INDIRECT('Hide formulas'!B1455),'Hide formulas'!C1455,(INDIRECT('Hide formulas'!D1455)),(INDIRECT('Hide formulas'!E1455)),(INDIRECT('Hide formulas'!G1455)),(INDIRECT('Hide formulas'!H1455)),'Hide formulas'!J1455,INDIRECT('Hide formulas'!L1455),""),"")</f>
        <v/>
      </c>
    </row>
    <row r="1456" spans="1:1">
      <c r="A1456" s="1" t="str">
        <f ca="1">IF(LEN('Hide formulas'!A1456) = 4,_xlfn.CONCAT('Hide formulas'!A1456,INDIRECT('Hide formulas'!B1456),'Hide formulas'!C1456,(INDIRECT('Hide formulas'!D1456)),(INDIRECT('Hide formulas'!E1456)),(INDIRECT('Hide formulas'!G1456)),(INDIRECT('Hide formulas'!H1456)),'Hide formulas'!J1456,INDIRECT('Hide formulas'!L1456),""),"")</f>
        <v/>
      </c>
    </row>
    <row r="1457" spans="1:1">
      <c r="A1457" s="1" t="str">
        <f ca="1">IF(LEN('Hide formulas'!A1457) = 4,_xlfn.CONCAT('Hide formulas'!A1457,INDIRECT('Hide formulas'!B1457),'Hide formulas'!C1457,(INDIRECT('Hide formulas'!D1457)),(INDIRECT('Hide formulas'!E1457)),(INDIRECT('Hide formulas'!G1457)),(INDIRECT('Hide formulas'!H1457)),'Hide formulas'!J1457,INDIRECT('Hide formulas'!L1457),""),"")</f>
        <v/>
      </c>
    </row>
    <row r="1458" spans="1:1">
      <c r="A1458" s="1" t="str">
        <f ca="1">IF(LEN('Hide formulas'!A1458) = 4,_xlfn.CONCAT('Hide formulas'!A1458,INDIRECT('Hide formulas'!B1458),'Hide formulas'!C1458,(INDIRECT('Hide formulas'!D1458)),(INDIRECT('Hide formulas'!E1458)),(INDIRECT('Hide formulas'!G1458)),(INDIRECT('Hide formulas'!H1458)),'Hide formulas'!J1458,INDIRECT('Hide formulas'!L1458),""),"")</f>
        <v/>
      </c>
    </row>
    <row r="1459" spans="1:1">
      <c r="A1459" s="1" t="str">
        <f ca="1">IF(LEN('Hide formulas'!A1459) = 4,_xlfn.CONCAT('Hide formulas'!A1459,INDIRECT('Hide formulas'!B1459),'Hide formulas'!C1459,(INDIRECT('Hide formulas'!D1459)),(INDIRECT('Hide formulas'!E1459)),(INDIRECT('Hide formulas'!G1459)),(INDIRECT('Hide formulas'!H1459)),'Hide formulas'!J1459,INDIRECT('Hide formulas'!L1459),""),"")</f>
        <v/>
      </c>
    </row>
    <row r="1460" spans="1:1">
      <c r="A1460" s="1" t="str">
        <f ca="1">IF(LEN('Hide formulas'!A1460) = 4,_xlfn.CONCAT('Hide formulas'!A1460,INDIRECT('Hide formulas'!B1460),'Hide formulas'!C1460,(INDIRECT('Hide formulas'!D1460)),(INDIRECT('Hide formulas'!E1460)),(INDIRECT('Hide formulas'!G1460)),(INDIRECT('Hide formulas'!H1460)),'Hide formulas'!J1460,INDIRECT('Hide formulas'!L1460),""),"")</f>
        <v/>
      </c>
    </row>
    <row r="1461" spans="1:1">
      <c r="A1461" s="1" t="str">
        <f ca="1">IF(LEN('Hide formulas'!A1461) = 4,_xlfn.CONCAT('Hide formulas'!A1461,INDIRECT('Hide formulas'!B1461),'Hide formulas'!C1461,(INDIRECT('Hide formulas'!D1461)),(INDIRECT('Hide formulas'!E1461)),(INDIRECT('Hide formulas'!G1461)),(INDIRECT('Hide formulas'!H1461)),'Hide formulas'!J1461,INDIRECT('Hide formulas'!L1461),""),"")</f>
        <v/>
      </c>
    </row>
    <row r="1462" spans="1:1">
      <c r="A1462" s="1" t="str">
        <f ca="1">IF(LEN('Hide formulas'!A1462) = 4,_xlfn.CONCAT('Hide formulas'!A1462,INDIRECT('Hide formulas'!B1462),'Hide formulas'!C1462,(INDIRECT('Hide formulas'!D1462)),(INDIRECT('Hide formulas'!E1462)),(INDIRECT('Hide formulas'!G1462)),(INDIRECT('Hide formulas'!H1462)),'Hide formulas'!J1462,INDIRECT('Hide formulas'!L1462),""),"")</f>
        <v/>
      </c>
    </row>
    <row r="1463" spans="1:1">
      <c r="A1463" s="1" t="str">
        <f ca="1">IF(LEN('Hide formulas'!A1463) = 4,_xlfn.CONCAT('Hide formulas'!A1463,INDIRECT('Hide formulas'!B1463),'Hide formulas'!C1463,(INDIRECT('Hide formulas'!D1463)),(INDIRECT('Hide formulas'!E1463)),(INDIRECT('Hide formulas'!G1463)),(INDIRECT('Hide formulas'!H1463)),'Hide formulas'!J1463,INDIRECT('Hide formulas'!L1463),""),"")</f>
        <v/>
      </c>
    </row>
    <row r="1464" spans="1:1">
      <c r="A1464" s="1" t="str">
        <f ca="1">IF(LEN('Hide formulas'!A1464) = 4,_xlfn.CONCAT('Hide formulas'!A1464,INDIRECT('Hide formulas'!B1464),'Hide formulas'!C1464,(INDIRECT('Hide formulas'!D1464)),(INDIRECT('Hide formulas'!E1464)),(INDIRECT('Hide formulas'!G1464)),(INDIRECT('Hide formulas'!H1464)),'Hide formulas'!J1464,INDIRECT('Hide formulas'!L1464),""),"")</f>
        <v/>
      </c>
    </row>
    <row r="1465" spans="1:1">
      <c r="A1465" s="1" t="str">
        <f ca="1">IF(LEN('Hide formulas'!A1465) = 4,_xlfn.CONCAT('Hide formulas'!A1465,INDIRECT('Hide formulas'!B1465),'Hide formulas'!C1465,(INDIRECT('Hide formulas'!D1465)),(INDIRECT('Hide formulas'!E1465)),(INDIRECT('Hide formulas'!G1465)),(INDIRECT('Hide formulas'!H1465)),'Hide formulas'!J1465,INDIRECT('Hide formulas'!L1465),""),"")</f>
        <v/>
      </c>
    </row>
    <row r="1466" spans="1:1">
      <c r="A1466" s="1" t="str">
        <f ca="1">IF(LEN('Hide formulas'!A1466) = 4,_xlfn.CONCAT('Hide formulas'!A1466,INDIRECT('Hide formulas'!B1466),'Hide formulas'!C1466,(INDIRECT('Hide formulas'!D1466)),(INDIRECT('Hide formulas'!E1466)),(INDIRECT('Hide formulas'!G1466)),(INDIRECT('Hide formulas'!H1466)),'Hide formulas'!J1466,INDIRECT('Hide formulas'!L1466),""),"")</f>
        <v/>
      </c>
    </row>
    <row r="1467" spans="1:1">
      <c r="A1467" s="1" t="str">
        <f ca="1">IF(LEN('Hide formulas'!A1467) = 4,_xlfn.CONCAT('Hide formulas'!A1467,INDIRECT('Hide formulas'!B1467),'Hide formulas'!C1467,(INDIRECT('Hide formulas'!D1467)),(INDIRECT('Hide formulas'!E1467)),(INDIRECT('Hide formulas'!G1467)),(INDIRECT('Hide formulas'!H1467)),'Hide formulas'!J1467,INDIRECT('Hide formulas'!L1467),""),"")</f>
        <v/>
      </c>
    </row>
    <row r="1468" spans="1:1">
      <c r="A1468" s="1" t="str">
        <f ca="1">IF(LEN('Hide formulas'!A1468) = 4,_xlfn.CONCAT('Hide formulas'!A1468,INDIRECT('Hide formulas'!B1468),'Hide formulas'!C1468,(INDIRECT('Hide formulas'!D1468)),(INDIRECT('Hide formulas'!E1468)),(INDIRECT('Hide formulas'!G1468)),(INDIRECT('Hide formulas'!H1468)),'Hide formulas'!J1468,INDIRECT('Hide formulas'!L1468),""),"")</f>
        <v/>
      </c>
    </row>
    <row r="1469" spans="1:1">
      <c r="A1469" s="1" t="str">
        <f ca="1">IF(LEN('Hide formulas'!A1469) = 4,_xlfn.CONCAT('Hide formulas'!A1469,INDIRECT('Hide formulas'!B1469),'Hide formulas'!C1469,(INDIRECT('Hide formulas'!D1469)),(INDIRECT('Hide formulas'!E1469)),(INDIRECT('Hide formulas'!G1469)),(INDIRECT('Hide formulas'!H1469)),'Hide formulas'!J1469,INDIRECT('Hide formulas'!L1469),""),"")</f>
        <v/>
      </c>
    </row>
    <row r="1470" spans="1:1">
      <c r="A1470" s="1" t="str">
        <f ca="1">IF(LEN('Hide formulas'!A1470) = 4,_xlfn.CONCAT('Hide formulas'!A1470,INDIRECT('Hide formulas'!B1470),'Hide formulas'!C1470,(INDIRECT('Hide formulas'!D1470)),(INDIRECT('Hide formulas'!E1470)),(INDIRECT('Hide formulas'!G1470)),(INDIRECT('Hide formulas'!H1470)),'Hide formulas'!J1470,INDIRECT('Hide formulas'!L1470),""),"")</f>
        <v/>
      </c>
    </row>
    <row r="1471" spans="1:1">
      <c r="A1471" s="1" t="str">
        <f ca="1">IF(LEN('Hide formulas'!A1471) = 4,_xlfn.CONCAT('Hide formulas'!A1471,INDIRECT('Hide formulas'!B1471),'Hide formulas'!C1471,(INDIRECT('Hide formulas'!D1471)),(INDIRECT('Hide formulas'!E1471)),(INDIRECT('Hide formulas'!G1471)),(INDIRECT('Hide formulas'!H1471)),'Hide formulas'!J1471,INDIRECT('Hide formulas'!L1471),""),"")</f>
        <v/>
      </c>
    </row>
    <row r="1472" spans="1:1">
      <c r="A1472" s="1" t="str">
        <f ca="1">IF(LEN('Hide formulas'!A1472) = 4,_xlfn.CONCAT('Hide formulas'!A1472,INDIRECT('Hide formulas'!B1472),'Hide formulas'!C1472,(INDIRECT('Hide formulas'!D1472)),(INDIRECT('Hide formulas'!E1472)),(INDIRECT('Hide formulas'!G1472)),(INDIRECT('Hide formulas'!H1472)),'Hide formulas'!J1472,INDIRECT('Hide formulas'!L1472),""),"")</f>
        <v/>
      </c>
    </row>
    <row r="1473" spans="1:1">
      <c r="A1473" s="1" t="str">
        <f ca="1">IF(LEN('Hide formulas'!A1473) = 4,_xlfn.CONCAT('Hide formulas'!A1473,INDIRECT('Hide formulas'!B1473),'Hide formulas'!C1473,(INDIRECT('Hide formulas'!D1473)),(INDIRECT('Hide formulas'!E1473)),(INDIRECT('Hide formulas'!G1473)),(INDIRECT('Hide formulas'!H1473)),'Hide formulas'!J1473,INDIRECT('Hide formulas'!L1473),""),"")</f>
        <v/>
      </c>
    </row>
    <row r="1474" spans="1:1">
      <c r="A1474" s="1" t="str">
        <f ca="1">IF(LEN('Hide formulas'!A1474) = 4,_xlfn.CONCAT('Hide formulas'!A1474,INDIRECT('Hide formulas'!B1474),'Hide formulas'!C1474,(INDIRECT('Hide formulas'!D1474)),(INDIRECT('Hide formulas'!E1474)),(INDIRECT('Hide formulas'!G1474)),(INDIRECT('Hide formulas'!H1474)),'Hide formulas'!J1474,INDIRECT('Hide formulas'!L1474),""),"")</f>
        <v/>
      </c>
    </row>
    <row r="1475" spans="1:1">
      <c r="A1475" s="1" t="str">
        <f ca="1">IF(LEN('Hide formulas'!A1475) = 4,_xlfn.CONCAT('Hide formulas'!A1475,INDIRECT('Hide formulas'!B1475),'Hide formulas'!C1475,(INDIRECT('Hide formulas'!D1475)),(INDIRECT('Hide formulas'!E1475)),(INDIRECT('Hide formulas'!G1475)),(INDIRECT('Hide formulas'!H1475)),'Hide formulas'!J1475,INDIRECT('Hide formulas'!L1475),""),"")</f>
        <v/>
      </c>
    </row>
    <row r="1476" spans="1:1">
      <c r="A1476" s="1" t="str">
        <f ca="1">IF(LEN('Hide formulas'!A1476) = 4,_xlfn.CONCAT('Hide formulas'!A1476,INDIRECT('Hide formulas'!B1476),'Hide formulas'!C1476,(INDIRECT('Hide formulas'!D1476)),(INDIRECT('Hide formulas'!E1476)),(INDIRECT('Hide formulas'!G1476)),(INDIRECT('Hide formulas'!H1476)),'Hide formulas'!J1476,INDIRECT('Hide formulas'!L1476),""),"")</f>
        <v/>
      </c>
    </row>
    <row r="1477" spans="1:1">
      <c r="A1477" s="1" t="str">
        <f ca="1">IF(LEN('Hide formulas'!A1477) = 4,_xlfn.CONCAT('Hide formulas'!A1477,INDIRECT('Hide formulas'!B1477),'Hide formulas'!C1477,(INDIRECT('Hide formulas'!D1477)),(INDIRECT('Hide formulas'!E1477)),(INDIRECT('Hide formulas'!G1477)),(INDIRECT('Hide formulas'!H1477)),'Hide formulas'!J1477,INDIRECT('Hide formulas'!L1477),""),"")</f>
        <v/>
      </c>
    </row>
    <row r="1478" spans="1:1">
      <c r="A1478" s="1" t="str">
        <f ca="1">IF(LEN('Hide formulas'!A1478) = 4,_xlfn.CONCAT('Hide formulas'!A1478,INDIRECT('Hide formulas'!B1478),'Hide formulas'!C1478,(INDIRECT('Hide formulas'!D1478)),(INDIRECT('Hide formulas'!E1478)),(INDIRECT('Hide formulas'!G1478)),(INDIRECT('Hide formulas'!H1478)),'Hide formulas'!J1478,INDIRECT('Hide formulas'!L1478),""),"")</f>
        <v/>
      </c>
    </row>
    <row r="1479" spans="1:1">
      <c r="A1479" s="1" t="str">
        <f ca="1">IF(LEN('Hide formulas'!A1479) = 4,_xlfn.CONCAT('Hide formulas'!A1479,INDIRECT('Hide formulas'!B1479),'Hide formulas'!C1479,(INDIRECT('Hide formulas'!D1479)),(INDIRECT('Hide formulas'!E1479)),(INDIRECT('Hide formulas'!G1479)),(INDIRECT('Hide formulas'!H1479)),'Hide formulas'!J1479,INDIRECT('Hide formulas'!L1479),""),"")</f>
        <v/>
      </c>
    </row>
    <row r="1480" spans="1:1">
      <c r="A1480" s="1" t="str">
        <f ca="1">IF(LEN('Hide formulas'!A1480) = 4,_xlfn.CONCAT('Hide formulas'!A1480,INDIRECT('Hide formulas'!B1480),'Hide formulas'!C1480,(INDIRECT('Hide formulas'!D1480)),(INDIRECT('Hide formulas'!E1480)),(INDIRECT('Hide formulas'!G1480)),(INDIRECT('Hide formulas'!H1480)),'Hide formulas'!J1480,INDIRECT('Hide formulas'!L1480),""),"")</f>
        <v/>
      </c>
    </row>
    <row r="1481" spans="1:1">
      <c r="A1481" s="1" t="str">
        <f ca="1">IF(LEN('Hide formulas'!A1481) = 4,_xlfn.CONCAT('Hide formulas'!A1481,INDIRECT('Hide formulas'!B1481),'Hide formulas'!C1481,(INDIRECT('Hide formulas'!D1481)),(INDIRECT('Hide formulas'!E1481)),(INDIRECT('Hide formulas'!G1481)),(INDIRECT('Hide formulas'!H1481)),'Hide formulas'!J1481,INDIRECT('Hide formulas'!L1481),""),"")</f>
        <v/>
      </c>
    </row>
    <row r="1482" spans="1:1">
      <c r="A1482" s="1" t="str">
        <f ca="1">IF(LEN('Hide formulas'!A1482) = 4,_xlfn.CONCAT('Hide formulas'!A1482,INDIRECT('Hide formulas'!B1482),'Hide formulas'!C1482,(INDIRECT('Hide formulas'!D1482)),(INDIRECT('Hide formulas'!E1482)),(INDIRECT('Hide formulas'!G1482)),(INDIRECT('Hide formulas'!H1482)),'Hide formulas'!J1482,INDIRECT('Hide formulas'!L1482),""),"")</f>
        <v/>
      </c>
    </row>
    <row r="1483" spans="1:1">
      <c r="A1483" s="1" t="str">
        <f ca="1">IF(LEN('Hide formulas'!A1483) = 4,_xlfn.CONCAT('Hide formulas'!A1483,INDIRECT('Hide formulas'!B1483),'Hide formulas'!C1483,(INDIRECT('Hide formulas'!D1483)),(INDIRECT('Hide formulas'!E1483)),(INDIRECT('Hide formulas'!G1483)),(INDIRECT('Hide formulas'!H1483)),'Hide formulas'!J1483,INDIRECT('Hide formulas'!L1483),""),"")</f>
        <v/>
      </c>
    </row>
    <row r="1484" spans="1:1">
      <c r="A1484" s="1" t="str">
        <f ca="1">IF(LEN('Hide formulas'!A1484) = 4,_xlfn.CONCAT('Hide formulas'!A1484,INDIRECT('Hide formulas'!B1484),'Hide formulas'!C1484,(INDIRECT('Hide formulas'!D1484)),(INDIRECT('Hide formulas'!E1484)),(INDIRECT('Hide formulas'!G1484)),(INDIRECT('Hide formulas'!H1484)),'Hide formulas'!J1484,INDIRECT('Hide formulas'!L1484),""),"")</f>
        <v/>
      </c>
    </row>
    <row r="1485" spans="1:1">
      <c r="A1485" s="1" t="str">
        <f ca="1">IF(LEN('Hide formulas'!A1485) = 4,_xlfn.CONCAT('Hide formulas'!A1485,INDIRECT('Hide formulas'!B1485),'Hide formulas'!C1485,(INDIRECT('Hide formulas'!D1485)),(INDIRECT('Hide formulas'!E1485)),(INDIRECT('Hide formulas'!G1485)),(INDIRECT('Hide formulas'!H1485)),'Hide formulas'!J1485,INDIRECT('Hide formulas'!L1485),""),"")</f>
        <v/>
      </c>
    </row>
    <row r="1486" spans="1:1">
      <c r="A1486" s="1" t="str">
        <f ca="1">IF(LEN('Hide formulas'!A1486) = 4,_xlfn.CONCAT('Hide formulas'!A1486,INDIRECT('Hide formulas'!B1486),'Hide formulas'!C1486,(INDIRECT('Hide formulas'!D1486)),(INDIRECT('Hide formulas'!E1486)),(INDIRECT('Hide formulas'!G1486)),(INDIRECT('Hide formulas'!H1486)),'Hide formulas'!J1486,INDIRECT('Hide formulas'!L1486),""),"")</f>
        <v/>
      </c>
    </row>
    <row r="1487" spans="1:1">
      <c r="A1487" s="1" t="str">
        <f ca="1">IF(LEN('Hide formulas'!A1487) = 4,_xlfn.CONCAT('Hide formulas'!A1487,INDIRECT('Hide formulas'!B1487),'Hide formulas'!C1487,(INDIRECT('Hide formulas'!D1487)),(INDIRECT('Hide formulas'!E1487)),(INDIRECT('Hide formulas'!G1487)),(INDIRECT('Hide formulas'!H1487)),'Hide formulas'!J1487,INDIRECT('Hide formulas'!L1487),""),"")</f>
        <v/>
      </c>
    </row>
    <row r="1488" spans="1:1">
      <c r="A1488" s="1" t="str">
        <f ca="1">IF(LEN('Hide formulas'!A1488) = 4,_xlfn.CONCAT('Hide formulas'!A1488,INDIRECT('Hide formulas'!B1488),'Hide formulas'!C1488,(INDIRECT('Hide formulas'!D1488)),(INDIRECT('Hide formulas'!E1488)),(INDIRECT('Hide formulas'!G1488)),(INDIRECT('Hide formulas'!H1488)),'Hide formulas'!J1488,INDIRECT('Hide formulas'!L1488),""),"")</f>
        <v/>
      </c>
    </row>
    <row r="1489" spans="1:1">
      <c r="A1489" s="1" t="str">
        <f ca="1">IF(LEN('Hide formulas'!A1489) = 4,_xlfn.CONCAT('Hide formulas'!A1489,INDIRECT('Hide formulas'!B1489),'Hide formulas'!C1489,(INDIRECT('Hide formulas'!D1489)),(INDIRECT('Hide formulas'!E1489)),(INDIRECT('Hide formulas'!G1489)),(INDIRECT('Hide formulas'!H1489)),'Hide formulas'!J1489,INDIRECT('Hide formulas'!L1489),""),"")</f>
        <v/>
      </c>
    </row>
    <row r="1490" spans="1:1">
      <c r="A1490" s="1" t="str">
        <f ca="1">IF(LEN('Hide formulas'!A1490) = 4,_xlfn.CONCAT('Hide formulas'!A1490,INDIRECT('Hide formulas'!B1490),'Hide formulas'!C1490,(INDIRECT('Hide formulas'!D1490)),(INDIRECT('Hide formulas'!E1490)),(INDIRECT('Hide formulas'!G1490)),(INDIRECT('Hide formulas'!H1490)),'Hide formulas'!J1490,INDIRECT('Hide formulas'!L1490),""),"")</f>
        <v/>
      </c>
    </row>
    <row r="1491" spans="1:1">
      <c r="A1491" s="1" t="str">
        <f ca="1">IF(LEN('Hide formulas'!A1491) = 4,_xlfn.CONCAT('Hide formulas'!A1491,INDIRECT('Hide formulas'!B1491),'Hide formulas'!C1491,(INDIRECT('Hide formulas'!D1491)),(INDIRECT('Hide formulas'!E1491)),(INDIRECT('Hide formulas'!G1491)),(INDIRECT('Hide formulas'!H1491)),'Hide formulas'!J1491,INDIRECT('Hide formulas'!L1491),""),"")</f>
        <v/>
      </c>
    </row>
    <row r="1492" spans="1:1">
      <c r="A1492" s="1" t="str">
        <f ca="1">IF(LEN('Hide formulas'!A1492) = 4,_xlfn.CONCAT('Hide formulas'!A1492,INDIRECT('Hide formulas'!B1492),'Hide formulas'!C1492,(INDIRECT('Hide formulas'!D1492)),(INDIRECT('Hide formulas'!E1492)),(INDIRECT('Hide formulas'!G1492)),(INDIRECT('Hide formulas'!H1492)),'Hide formulas'!J1492,INDIRECT('Hide formulas'!L1492),""),"")</f>
        <v/>
      </c>
    </row>
    <row r="1493" spans="1:1">
      <c r="A1493" s="1" t="str">
        <f ca="1">IF(LEN('Hide formulas'!A1493) = 4,_xlfn.CONCAT('Hide formulas'!A1493,INDIRECT('Hide formulas'!B1493),'Hide formulas'!C1493,(INDIRECT('Hide formulas'!D1493)),(INDIRECT('Hide formulas'!E1493)),(INDIRECT('Hide formulas'!G1493)),(INDIRECT('Hide formulas'!H1493)),'Hide formulas'!J1493,INDIRECT('Hide formulas'!L1493),""),"")</f>
        <v/>
      </c>
    </row>
    <row r="1494" spans="1:1">
      <c r="A1494" s="1" t="str">
        <f ca="1">IF(LEN('Hide formulas'!A1494) = 4,_xlfn.CONCAT('Hide formulas'!A1494,INDIRECT('Hide formulas'!B1494),'Hide formulas'!C1494,(INDIRECT('Hide formulas'!D1494)),(INDIRECT('Hide formulas'!E1494)),(INDIRECT('Hide formulas'!G1494)),(INDIRECT('Hide formulas'!H1494)),'Hide formulas'!J1494,INDIRECT('Hide formulas'!L1494),""),"")</f>
        <v/>
      </c>
    </row>
    <row r="1495" spans="1:1">
      <c r="A1495" s="1" t="str">
        <f ca="1">IF(LEN('Hide formulas'!A1495) = 4,_xlfn.CONCAT('Hide formulas'!A1495,INDIRECT('Hide formulas'!B1495),'Hide formulas'!C1495,(INDIRECT('Hide formulas'!D1495)),(INDIRECT('Hide formulas'!E1495)),(INDIRECT('Hide formulas'!G1495)),(INDIRECT('Hide formulas'!H1495)),'Hide formulas'!J1495,INDIRECT('Hide formulas'!L1495),""),"")</f>
        <v/>
      </c>
    </row>
    <row r="1496" spans="1:1">
      <c r="A1496" s="1" t="str">
        <f ca="1">IF(LEN('Hide formulas'!A1496) = 4,_xlfn.CONCAT('Hide formulas'!A1496,INDIRECT('Hide formulas'!B1496),'Hide formulas'!C1496,(INDIRECT('Hide formulas'!D1496)),(INDIRECT('Hide formulas'!E1496)),(INDIRECT('Hide formulas'!G1496)),(INDIRECT('Hide formulas'!H1496)),'Hide formulas'!J1496,INDIRECT('Hide formulas'!L1496),""),"")</f>
        <v/>
      </c>
    </row>
    <row r="1497" spans="1:1">
      <c r="A1497" s="1" t="str">
        <f ca="1">IF(LEN('Hide formulas'!A1497) = 4,_xlfn.CONCAT('Hide formulas'!A1497,INDIRECT('Hide formulas'!B1497),'Hide formulas'!C1497,(INDIRECT('Hide formulas'!D1497)),(INDIRECT('Hide formulas'!E1497)),(INDIRECT('Hide formulas'!G1497)),(INDIRECT('Hide formulas'!H1497)),'Hide formulas'!J1497,INDIRECT('Hide formulas'!L1497),""),"")</f>
        <v/>
      </c>
    </row>
    <row r="1498" spans="1:1">
      <c r="A1498" s="1" t="str">
        <f ca="1">IF(LEN('Hide formulas'!A1498) = 4,_xlfn.CONCAT('Hide formulas'!A1498,INDIRECT('Hide formulas'!B1498),'Hide formulas'!C1498,(INDIRECT('Hide formulas'!D1498)),(INDIRECT('Hide formulas'!E1498)),(INDIRECT('Hide formulas'!G1498)),(INDIRECT('Hide formulas'!H1498)),'Hide formulas'!J1498,INDIRECT('Hide formulas'!L1498),""),"")</f>
        <v/>
      </c>
    </row>
    <row r="1499" spans="1:1">
      <c r="A1499" s="1" t="str">
        <f ca="1">IF(LEN('Hide formulas'!A1499) = 4,_xlfn.CONCAT('Hide formulas'!A1499,INDIRECT('Hide formulas'!B1499),'Hide formulas'!C1499,(INDIRECT('Hide formulas'!D1499)),(INDIRECT('Hide formulas'!E1499)),(INDIRECT('Hide formulas'!G1499)),(INDIRECT('Hide formulas'!H1499)),'Hide formulas'!J1499,INDIRECT('Hide formulas'!L1499),""),"")</f>
        <v/>
      </c>
    </row>
    <row r="1500" spans="1:1">
      <c r="A1500" s="1" t="str">
        <f ca="1">IF(LEN('Hide formulas'!A1500) = 4,_xlfn.CONCAT('Hide formulas'!A1500,INDIRECT('Hide formulas'!B1500),'Hide formulas'!C1500,(INDIRECT('Hide formulas'!D1500)),(INDIRECT('Hide formulas'!E1500)),(INDIRECT('Hide formulas'!G1500)),(INDIRECT('Hide formulas'!H1500)),'Hide formulas'!J1500,INDIRECT('Hide formulas'!L1500),""),"")</f>
        <v/>
      </c>
    </row>
    <row r="1501" spans="1:1">
      <c r="A1501" s="1" t="str">
        <f ca="1">IF(LEN('Hide formulas'!A1501) = 4,_xlfn.CONCAT('Hide formulas'!A1501,INDIRECT('Hide formulas'!B1501),'Hide formulas'!C1501,(INDIRECT('Hide formulas'!D1501)),(INDIRECT('Hide formulas'!E1501)),(INDIRECT('Hide formulas'!G1501)),(INDIRECT('Hide formulas'!H1501)),'Hide formulas'!J1501,INDIRECT('Hide formulas'!L1501),""),"")</f>
        <v/>
      </c>
    </row>
    <row r="1502" spans="1:1">
      <c r="A1502" s="1" t="str">
        <f ca="1">IF(LEN('Hide formulas'!A1502) = 4,_xlfn.CONCAT('Hide formulas'!A1502,INDIRECT('Hide formulas'!B1502),'Hide formulas'!C1502,(INDIRECT('Hide formulas'!D1502)),(INDIRECT('Hide formulas'!E1502)),(INDIRECT('Hide formulas'!G1502)),(INDIRECT('Hide formulas'!H1502)),'Hide formulas'!J1502,INDIRECT('Hide formulas'!L1502),""),"")</f>
        <v/>
      </c>
    </row>
    <row r="1503" spans="1:1">
      <c r="A1503" s="1" t="str">
        <f ca="1">IF(LEN('Hide formulas'!A1503) = 4,_xlfn.CONCAT('Hide formulas'!A1503,INDIRECT('Hide formulas'!B1503),'Hide formulas'!C1503,(INDIRECT('Hide formulas'!D1503)),(INDIRECT('Hide formulas'!E1503)),(INDIRECT('Hide formulas'!G1503)),(INDIRECT('Hide formulas'!H1503)),'Hide formulas'!J1503,INDIRECT('Hide formulas'!L1503),""),"")</f>
        <v/>
      </c>
    </row>
    <row r="1504" spans="1:1">
      <c r="A1504" s="1" t="str">
        <f ca="1">IF(LEN('Hide formulas'!A1504) = 4,_xlfn.CONCAT('Hide formulas'!A1504,INDIRECT('Hide formulas'!B1504),'Hide formulas'!C1504,(INDIRECT('Hide formulas'!D1504)),(INDIRECT('Hide formulas'!E1504)),(INDIRECT('Hide formulas'!G1504)),(INDIRECT('Hide formulas'!H1504)),'Hide formulas'!J1504,INDIRECT('Hide formulas'!L1504),""),"")</f>
        <v/>
      </c>
    </row>
    <row r="1505" spans="1:1">
      <c r="A1505" s="1" t="str">
        <f ca="1">IF(LEN('Hide formulas'!A1505) = 4,_xlfn.CONCAT('Hide formulas'!A1505,INDIRECT('Hide formulas'!B1505),'Hide formulas'!C1505,(INDIRECT('Hide formulas'!D1505)),(INDIRECT('Hide formulas'!E1505)),(INDIRECT('Hide formulas'!G1505)),(INDIRECT('Hide formulas'!H1505)),'Hide formulas'!J1505,INDIRECT('Hide formulas'!L1505),""),"")</f>
        <v/>
      </c>
    </row>
    <row r="1506" spans="1:1">
      <c r="A1506" s="1" t="str">
        <f ca="1">IF(LEN('Hide formulas'!A1506) = 4,_xlfn.CONCAT('Hide formulas'!A1506,INDIRECT('Hide formulas'!B1506),'Hide formulas'!C1506,(INDIRECT('Hide formulas'!D1506)),(INDIRECT('Hide formulas'!E1506)),(INDIRECT('Hide formulas'!G1506)),(INDIRECT('Hide formulas'!H1506)),'Hide formulas'!J1506,INDIRECT('Hide formulas'!L1506),""),"")</f>
        <v/>
      </c>
    </row>
    <row r="1507" spans="1:1">
      <c r="A1507" s="1" t="str">
        <f ca="1">IF(LEN('Hide formulas'!A1507) = 4,_xlfn.CONCAT('Hide formulas'!A1507,INDIRECT('Hide formulas'!B1507),'Hide formulas'!C1507,(INDIRECT('Hide formulas'!D1507)),(INDIRECT('Hide formulas'!E1507)),(INDIRECT('Hide formulas'!G1507)),(INDIRECT('Hide formulas'!H1507)),'Hide formulas'!J1507,INDIRECT('Hide formulas'!L1507),""),"")</f>
        <v/>
      </c>
    </row>
    <row r="1508" spans="1:1">
      <c r="A1508" s="1" t="str">
        <f ca="1">IF(LEN('Hide formulas'!A1508) = 4,_xlfn.CONCAT('Hide formulas'!A1508,INDIRECT('Hide formulas'!B1508),'Hide formulas'!C1508,(INDIRECT('Hide formulas'!D1508)),(INDIRECT('Hide formulas'!E1508)),(INDIRECT('Hide formulas'!G1508)),(INDIRECT('Hide formulas'!H1508)),'Hide formulas'!J1508,INDIRECT('Hide formulas'!L1508),""),"")</f>
        <v/>
      </c>
    </row>
    <row r="1509" spans="1:1">
      <c r="A1509" s="1" t="str">
        <f ca="1">IF(LEN('Hide formulas'!A1509) = 4,_xlfn.CONCAT('Hide formulas'!A1509,INDIRECT('Hide formulas'!B1509),'Hide formulas'!C1509,(INDIRECT('Hide formulas'!D1509)),(INDIRECT('Hide formulas'!E1509)),(INDIRECT('Hide formulas'!G1509)),(INDIRECT('Hide formulas'!H1509)),'Hide formulas'!J1509,INDIRECT('Hide formulas'!L1509),""),"")</f>
        <v/>
      </c>
    </row>
    <row r="1510" spans="1:1">
      <c r="A1510" s="1" t="str">
        <f ca="1">IF(LEN('Hide formulas'!A1510) = 4,_xlfn.CONCAT('Hide formulas'!A1510,INDIRECT('Hide formulas'!B1510),'Hide formulas'!C1510,(INDIRECT('Hide formulas'!D1510)),(INDIRECT('Hide formulas'!E1510)),(INDIRECT('Hide formulas'!G1510)),(INDIRECT('Hide formulas'!H1510)),'Hide formulas'!J1510,INDIRECT('Hide formulas'!L1510),""),"")</f>
        <v/>
      </c>
    </row>
    <row r="1511" spans="1:1">
      <c r="A1511" s="1" t="str">
        <f ca="1">IF(LEN('Hide formulas'!A1511) = 4,_xlfn.CONCAT('Hide formulas'!A1511,INDIRECT('Hide formulas'!B1511),'Hide formulas'!C1511,(INDIRECT('Hide formulas'!D1511)),(INDIRECT('Hide formulas'!E1511)),(INDIRECT('Hide formulas'!G1511)),(INDIRECT('Hide formulas'!H1511)),'Hide formulas'!J1511,INDIRECT('Hide formulas'!L1511),""),"")</f>
        <v/>
      </c>
    </row>
    <row r="1512" spans="1:1">
      <c r="A1512" s="1" t="str">
        <f ca="1">IF(LEN('Hide formulas'!A1512) = 4,_xlfn.CONCAT('Hide formulas'!A1512,INDIRECT('Hide formulas'!B1512),'Hide formulas'!C1512,(INDIRECT('Hide formulas'!D1512)),(INDIRECT('Hide formulas'!E1512)),(INDIRECT('Hide formulas'!G1512)),(INDIRECT('Hide formulas'!H1512)),'Hide formulas'!J1512,INDIRECT('Hide formulas'!L1512),""),"")</f>
        <v/>
      </c>
    </row>
    <row r="1513" spans="1:1">
      <c r="A1513" s="1" t="str">
        <f ca="1">IF(LEN('Hide formulas'!A1513) = 4,_xlfn.CONCAT('Hide formulas'!A1513,INDIRECT('Hide formulas'!B1513),'Hide formulas'!C1513,(INDIRECT('Hide formulas'!D1513)),(INDIRECT('Hide formulas'!E1513)),(INDIRECT('Hide formulas'!G1513)),(INDIRECT('Hide formulas'!H1513)),'Hide formulas'!J1513,INDIRECT('Hide formulas'!L1513),""),"")</f>
        <v/>
      </c>
    </row>
    <row r="1514" spans="1:1">
      <c r="A1514" s="1" t="str">
        <f ca="1">IF(LEN('Hide formulas'!A1514) = 4,_xlfn.CONCAT('Hide formulas'!A1514,INDIRECT('Hide formulas'!B1514),'Hide formulas'!C1514,(INDIRECT('Hide formulas'!D1514)),(INDIRECT('Hide formulas'!E1514)),(INDIRECT('Hide formulas'!G1514)),(INDIRECT('Hide formulas'!H1514)),'Hide formulas'!J1514,INDIRECT('Hide formulas'!L1514),""),"")</f>
        <v/>
      </c>
    </row>
    <row r="1515" spans="1:1">
      <c r="A1515" s="1" t="str">
        <f ca="1">IF(LEN('Hide formulas'!A1515) = 4,_xlfn.CONCAT('Hide formulas'!A1515,INDIRECT('Hide formulas'!B1515),'Hide formulas'!C1515,(INDIRECT('Hide formulas'!D1515)),(INDIRECT('Hide formulas'!E1515)),(INDIRECT('Hide formulas'!G1515)),(INDIRECT('Hide formulas'!H1515)),'Hide formulas'!J1515,INDIRECT('Hide formulas'!L1515),""),"")</f>
        <v/>
      </c>
    </row>
    <row r="1516" spans="1:1">
      <c r="A1516" s="1" t="str">
        <f ca="1">IF(LEN('Hide formulas'!A1516) = 4,_xlfn.CONCAT('Hide formulas'!A1516,INDIRECT('Hide formulas'!B1516),'Hide formulas'!C1516,(INDIRECT('Hide formulas'!D1516)),(INDIRECT('Hide formulas'!E1516)),(INDIRECT('Hide formulas'!G1516)),(INDIRECT('Hide formulas'!H1516)),'Hide formulas'!J1516,INDIRECT('Hide formulas'!L1516),""),"")</f>
        <v/>
      </c>
    </row>
    <row r="1517" spans="1:1">
      <c r="A1517" s="1" t="str">
        <f ca="1">IF(LEN('Hide formulas'!A1517) = 4,_xlfn.CONCAT('Hide formulas'!A1517,INDIRECT('Hide formulas'!B1517),'Hide formulas'!C1517,(INDIRECT('Hide formulas'!D1517)),(INDIRECT('Hide formulas'!E1517)),(INDIRECT('Hide formulas'!G1517)),(INDIRECT('Hide formulas'!H1517)),'Hide formulas'!J1517,INDIRECT('Hide formulas'!L1517),""),"")</f>
        <v/>
      </c>
    </row>
    <row r="1518" spans="1:1">
      <c r="A1518" s="1" t="str">
        <f ca="1">IF(LEN('Hide formulas'!A1518) = 4,_xlfn.CONCAT('Hide formulas'!A1518,INDIRECT('Hide formulas'!B1518),'Hide formulas'!C1518,(INDIRECT('Hide formulas'!D1518)),(INDIRECT('Hide formulas'!E1518)),(INDIRECT('Hide formulas'!G1518)),(INDIRECT('Hide formulas'!H1518)),'Hide formulas'!J1518,INDIRECT('Hide formulas'!L1518),""),"")</f>
        <v/>
      </c>
    </row>
    <row r="1519" spans="1:1">
      <c r="A1519" s="1" t="str">
        <f ca="1">IF(LEN('Hide formulas'!A1519) = 4,_xlfn.CONCAT('Hide formulas'!A1519,INDIRECT('Hide formulas'!B1519),'Hide formulas'!C1519,(INDIRECT('Hide formulas'!D1519)),(INDIRECT('Hide formulas'!E1519)),(INDIRECT('Hide formulas'!G1519)),(INDIRECT('Hide formulas'!H1519)),'Hide formulas'!J1519,INDIRECT('Hide formulas'!L1519),""),"")</f>
        <v/>
      </c>
    </row>
    <row r="1520" spans="1:1">
      <c r="A1520" s="1" t="str">
        <f ca="1">IF(LEN('Hide formulas'!A1520) = 4,_xlfn.CONCAT('Hide formulas'!A1520,INDIRECT('Hide formulas'!B1520),'Hide formulas'!C1520,(INDIRECT('Hide formulas'!D1520)),(INDIRECT('Hide formulas'!E1520)),(INDIRECT('Hide formulas'!G1520)),(INDIRECT('Hide formulas'!H1520)),'Hide formulas'!J1520,INDIRECT('Hide formulas'!L1520),""),"")</f>
        <v/>
      </c>
    </row>
    <row r="1521" spans="1:1">
      <c r="A1521" s="1" t="str">
        <f ca="1">IF(LEN('Hide formulas'!A1521) = 4,_xlfn.CONCAT('Hide formulas'!A1521,INDIRECT('Hide formulas'!B1521),'Hide formulas'!C1521,(INDIRECT('Hide formulas'!D1521)),(INDIRECT('Hide formulas'!E1521)),(INDIRECT('Hide formulas'!G1521)),(INDIRECT('Hide formulas'!H1521)),'Hide formulas'!J1521,INDIRECT('Hide formulas'!L1521),""),"")</f>
        <v/>
      </c>
    </row>
    <row r="1522" spans="1:1">
      <c r="A1522" s="1" t="str">
        <f ca="1">IF(LEN('Hide formulas'!A1522) = 4,_xlfn.CONCAT('Hide formulas'!A1522,INDIRECT('Hide formulas'!B1522),'Hide formulas'!C1522,(INDIRECT('Hide formulas'!D1522)),(INDIRECT('Hide formulas'!E1522)),(INDIRECT('Hide formulas'!G1522)),(INDIRECT('Hide formulas'!H1522)),'Hide formulas'!J1522,INDIRECT('Hide formulas'!L1522),""),"")</f>
        <v/>
      </c>
    </row>
    <row r="1523" spans="1:1">
      <c r="A1523" s="1" t="str">
        <f ca="1">IF(LEN('Hide formulas'!A1523) = 4,_xlfn.CONCAT('Hide formulas'!A1523,INDIRECT('Hide formulas'!B1523),'Hide formulas'!C1523,(INDIRECT('Hide formulas'!D1523)),(INDIRECT('Hide formulas'!E1523)),(INDIRECT('Hide formulas'!G1523)),(INDIRECT('Hide formulas'!H1523)),'Hide formulas'!J1523,INDIRECT('Hide formulas'!L1523),""),"")</f>
        <v/>
      </c>
    </row>
    <row r="1524" spans="1:1">
      <c r="A1524" s="1" t="str">
        <f ca="1">IF(LEN('Hide formulas'!A1524) = 4,_xlfn.CONCAT('Hide formulas'!A1524,INDIRECT('Hide formulas'!B1524),'Hide formulas'!C1524,(INDIRECT('Hide formulas'!D1524)),(INDIRECT('Hide formulas'!E1524)),(INDIRECT('Hide formulas'!G1524)),(INDIRECT('Hide formulas'!H1524)),'Hide formulas'!J1524,INDIRECT('Hide formulas'!L1524),""),"")</f>
        <v/>
      </c>
    </row>
    <row r="1525" spans="1:1">
      <c r="A1525" s="1" t="str">
        <f ca="1">IF(LEN('Hide formulas'!A1525) = 4,_xlfn.CONCAT('Hide formulas'!A1525,INDIRECT('Hide formulas'!B1525),'Hide formulas'!C1525,(INDIRECT('Hide formulas'!D1525)),(INDIRECT('Hide formulas'!E1525)),(INDIRECT('Hide formulas'!G1525)),(INDIRECT('Hide formulas'!H1525)),'Hide formulas'!J1525,INDIRECT('Hide formulas'!L1525),""),"")</f>
        <v/>
      </c>
    </row>
    <row r="1526" spans="1:1">
      <c r="A1526" s="1" t="str">
        <f ca="1">IF(LEN('Hide formulas'!A1526) = 4,_xlfn.CONCAT('Hide formulas'!A1526,INDIRECT('Hide formulas'!B1526),'Hide formulas'!C1526,(INDIRECT('Hide formulas'!D1526)),(INDIRECT('Hide formulas'!E1526)),(INDIRECT('Hide formulas'!G1526)),(INDIRECT('Hide formulas'!H1526)),'Hide formulas'!J1526,INDIRECT('Hide formulas'!L1526),""),"")</f>
        <v/>
      </c>
    </row>
    <row r="1527" spans="1:1">
      <c r="A1527" s="1" t="str">
        <f ca="1">IF(LEN('Hide formulas'!A1527) = 4,_xlfn.CONCAT('Hide formulas'!A1527,INDIRECT('Hide formulas'!B1527),'Hide formulas'!C1527,(INDIRECT('Hide formulas'!D1527)),(INDIRECT('Hide formulas'!E1527)),(INDIRECT('Hide formulas'!G1527)),(INDIRECT('Hide formulas'!H1527)),'Hide formulas'!J1527,INDIRECT('Hide formulas'!L1527),""),"")</f>
        <v/>
      </c>
    </row>
    <row r="1528" spans="1:1">
      <c r="A1528" s="1" t="str">
        <f ca="1">IF(LEN('Hide formulas'!A1528) = 4,_xlfn.CONCAT('Hide formulas'!A1528,INDIRECT('Hide formulas'!B1528),'Hide formulas'!C1528,(INDIRECT('Hide formulas'!D1528)),(INDIRECT('Hide formulas'!E1528)),(INDIRECT('Hide formulas'!G1528)),(INDIRECT('Hide formulas'!H1528)),'Hide formulas'!J1528,INDIRECT('Hide formulas'!L1528),""),"")</f>
        <v/>
      </c>
    </row>
    <row r="1529" spans="1:1">
      <c r="A1529" s="1" t="str">
        <f ca="1">IF(LEN('Hide formulas'!A1529) = 4,_xlfn.CONCAT('Hide formulas'!A1529,INDIRECT('Hide formulas'!B1529),'Hide formulas'!C1529,(INDIRECT('Hide formulas'!D1529)),(INDIRECT('Hide formulas'!E1529)),(INDIRECT('Hide formulas'!G1529)),(INDIRECT('Hide formulas'!H1529)),'Hide formulas'!J1529,INDIRECT('Hide formulas'!L1529),""),"")</f>
        <v/>
      </c>
    </row>
    <row r="1530" spans="1:1">
      <c r="A1530" s="1" t="str">
        <f ca="1">IF(LEN('Hide formulas'!A1530) = 4,_xlfn.CONCAT('Hide formulas'!A1530,INDIRECT('Hide formulas'!B1530),'Hide formulas'!C1530,(INDIRECT('Hide formulas'!D1530)),(INDIRECT('Hide formulas'!E1530)),(INDIRECT('Hide formulas'!G1530)),(INDIRECT('Hide formulas'!H1530)),'Hide formulas'!J1530,INDIRECT('Hide formulas'!L1530),""),"")</f>
        <v/>
      </c>
    </row>
    <row r="1531" spans="1:1">
      <c r="A1531" s="1" t="str">
        <f ca="1">IF(LEN('Hide formulas'!A1531) = 4,_xlfn.CONCAT('Hide formulas'!A1531,INDIRECT('Hide formulas'!B1531),'Hide formulas'!C1531,(INDIRECT('Hide formulas'!D1531)),(INDIRECT('Hide formulas'!E1531)),(INDIRECT('Hide formulas'!G1531)),(INDIRECT('Hide formulas'!H1531)),'Hide formulas'!J1531,INDIRECT('Hide formulas'!L1531),""),"")</f>
        <v/>
      </c>
    </row>
    <row r="1532" spans="1:1">
      <c r="A1532" s="1" t="str">
        <f ca="1">IF(LEN('Hide formulas'!A1532) = 4,_xlfn.CONCAT('Hide formulas'!A1532,INDIRECT('Hide formulas'!B1532),'Hide formulas'!C1532,(INDIRECT('Hide formulas'!D1532)),(INDIRECT('Hide formulas'!E1532)),(INDIRECT('Hide formulas'!G1532)),(INDIRECT('Hide formulas'!H1532)),'Hide formulas'!J1532,INDIRECT('Hide formulas'!L1532),""),"")</f>
        <v/>
      </c>
    </row>
    <row r="1533" spans="1:1">
      <c r="A1533" s="1" t="str">
        <f ca="1">IF(LEN('Hide formulas'!A1533) = 4,_xlfn.CONCAT('Hide formulas'!A1533,INDIRECT('Hide formulas'!B1533),'Hide formulas'!C1533,(INDIRECT('Hide formulas'!D1533)),(INDIRECT('Hide formulas'!E1533)),(INDIRECT('Hide formulas'!G1533)),(INDIRECT('Hide formulas'!H1533)),'Hide formulas'!J1533,INDIRECT('Hide formulas'!L1533),""),"")</f>
        <v/>
      </c>
    </row>
    <row r="1534" spans="1:1">
      <c r="A1534" s="1" t="str">
        <f ca="1">IF(LEN('Hide formulas'!A1534) = 4,_xlfn.CONCAT('Hide formulas'!A1534,INDIRECT('Hide formulas'!B1534),'Hide formulas'!C1534,(INDIRECT('Hide formulas'!D1534)),(INDIRECT('Hide formulas'!E1534)),(INDIRECT('Hide formulas'!G1534)),(INDIRECT('Hide formulas'!H1534)),'Hide formulas'!J1534,INDIRECT('Hide formulas'!L1534),""),"")</f>
        <v/>
      </c>
    </row>
    <row r="1535" spans="1:1">
      <c r="A1535" s="1" t="str">
        <f ca="1">IF(LEN('Hide formulas'!A1535) = 4,_xlfn.CONCAT('Hide formulas'!A1535,INDIRECT('Hide formulas'!B1535),'Hide formulas'!C1535,(INDIRECT('Hide formulas'!D1535)),(INDIRECT('Hide formulas'!E1535)),(INDIRECT('Hide formulas'!G1535)),(INDIRECT('Hide formulas'!H1535)),'Hide formulas'!J1535,INDIRECT('Hide formulas'!L1535),""),"")</f>
        <v/>
      </c>
    </row>
    <row r="1536" spans="1:1">
      <c r="A1536" s="1" t="str">
        <f ca="1">IF(LEN('Hide formulas'!A1536) = 4,_xlfn.CONCAT('Hide formulas'!A1536,INDIRECT('Hide formulas'!B1536),'Hide formulas'!C1536,(INDIRECT('Hide formulas'!D1536)),(INDIRECT('Hide formulas'!E1536)),(INDIRECT('Hide formulas'!G1536)),(INDIRECT('Hide formulas'!H1536)),'Hide formulas'!J1536,INDIRECT('Hide formulas'!L1536),""),"")</f>
        <v/>
      </c>
    </row>
    <row r="1537" spans="1:1">
      <c r="A1537" s="1" t="str">
        <f ca="1">IF(LEN('Hide formulas'!A1537) = 4,_xlfn.CONCAT('Hide formulas'!A1537,INDIRECT('Hide formulas'!B1537),'Hide formulas'!C1537,(INDIRECT('Hide formulas'!D1537)),(INDIRECT('Hide formulas'!E1537)),(INDIRECT('Hide formulas'!G1537)),(INDIRECT('Hide formulas'!H1537)),'Hide formulas'!J1537,INDIRECT('Hide formulas'!L1537),""),"")</f>
        <v/>
      </c>
    </row>
    <row r="1538" spans="1:1">
      <c r="A1538" s="1" t="str">
        <f ca="1">IF(LEN('Hide formulas'!A1538) = 4,_xlfn.CONCAT('Hide formulas'!A1538,INDIRECT('Hide formulas'!B1538),'Hide formulas'!C1538,(INDIRECT('Hide formulas'!D1538)),(INDIRECT('Hide formulas'!E1538)),(INDIRECT('Hide formulas'!G1538)),(INDIRECT('Hide formulas'!H1538)),'Hide formulas'!J1538,INDIRECT('Hide formulas'!L1538),""),"")</f>
        <v/>
      </c>
    </row>
    <row r="1539" spans="1:1">
      <c r="A1539" s="1" t="str">
        <f ca="1">IF(LEN('Hide formulas'!A1539) = 4,_xlfn.CONCAT('Hide formulas'!A1539,INDIRECT('Hide formulas'!B1539),'Hide formulas'!C1539,(INDIRECT('Hide formulas'!D1539)),(INDIRECT('Hide formulas'!E1539)),(INDIRECT('Hide formulas'!G1539)),(INDIRECT('Hide formulas'!H1539)),'Hide formulas'!J1539,INDIRECT('Hide formulas'!L1539),""),"")</f>
        <v/>
      </c>
    </row>
    <row r="1540" spans="1:1">
      <c r="A1540" s="1" t="str">
        <f ca="1">IF(LEN('Hide formulas'!A1540) = 4,_xlfn.CONCAT('Hide formulas'!A1540,INDIRECT('Hide formulas'!B1540),'Hide formulas'!C1540,(INDIRECT('Hide formulas'!D1540)),(INDIRECT('Hide formulas'!E1540)),(INDIRECT('Hide formulas'!G1540)),(INDIRECT('Hide formulas'!H1540)),'Hide formulas'!J1540,INDIRECT('Hide formulas'!L1540),""),"")</f>
        <v/>
      </c>
    </row>
    <row r="1541" spans="1:1">
      <c r="A1541" s="1" t="str">
        <f ca="1">IF(LEN('Hide formulas'!A1541) = 4,_xlfn.CONCAT('Hide formulas'!A1541,INDIRECT('Hide formulas'!B1541),'Hide formulas'!C1541,(INDIRECT('Hide formulas'!D1541)),(INDIRECT('Hide formulas'!E1541)),(INDIRECT('Hide formulas'!G1541)),(INDIRECT('Hide formulas'!H1541)),'Hide formulas'!J1541,INDIRECT('Hide formulas'!L1541),""),"")</f>
        <v/>
      </c>
    </row>
    <row r="1542" spans="1:1">
      <c r="A1542" s="1" t="str">
        <f ca="1">IF(LEN('Hide formulas'!A1542) = 4,_xlfn.CONCAT('Hide formulas'!A1542,INDIRECT('Hide formulas'!B1542),'Hide formulas'!C1542,(INDIRECT('Hide formulas'!D1542)),(INDIRECT('Hide formulas'!E1542)),(INDIRECT('Hide formulas'!G1542)),(INDIRECT('Hide formulas'!H1542)),'Hide formulas'!J1542,INDIRECT('Hide formulas'!L1542),""),"")</f>
        <v/>
      </c>
    </row>
    <row r="1543" spans="1:1">
      <c r="A1543" s="1" t="str">
        <f ca="1">IF(LEN('Hide formulas'!A1543) = 4,_xlfn.CONCAT('Hide formulas'!A1543,INDIRECT('Hide formulas'!B1543),'Hide formulas'!C1543,(INDIRECT('Hide formulas'!D1543)),(INDIRECT('Hide formulas'!E1543)),(INDIRECT('Hide formulas'!G1543)),(INDIRECT('Hide formulas'!H1543)),'Hide formulas'!J1543,INDIRECT('Hide formulas'!L1543),""),"")</f>
        <v/>
      </c>
    </row>
    <row r="1544" spans="1:1">
      <c r="A1544" s="1" t="str">
        <f ca="1">IF(LEN('Hide formulas'!A1544) = 4,_xlfn.CONCAT('Hide formulas'!A1544,INDIRECT('Hide formulas'!B1544),'Hide formulas'!C1544,(INDIRECT('Hide formulas'!D1544)),(INDIRECT('Hide formulas'!E1544)),(INDIRECT('Hide formulas'!G1544)),(INDIRECT('Hide formulas'!H1544)),'Hide formulas'!J1544,INDIRECT('Hide formulas'!L1544),""),"")</f>
        <v/>
      </c>
    </row>
    <row r="1545" spans="1:1">
      <c r="A1545" s="1" t="str">
        <f ca="1">IF(LEN('Hide formulas'!A1545) = 4,_xlfn.CONCAT('Hide formulas'!A1545,INDIRECT('Hide formulas'!B1545),'Hide formulas'!C1545,(INDIRECT('Hide formulas'!D1545)),(INDIRECT('Hide formulas'!E1545)),(INDIRECT('Hide formulas'!G1545)),(INDIRECT('Hide formulas'!H1545)),'Hide formulas'!J1545,INDIRECT('Hide formulas'!L1545),""),"")</f>
        <v/>
      </c>
    </row>
    <row r="1546" spans="1:1">
      <c r="A1546" s="1" t="str">
        <f ca="1">IF(LEN('Hide formulas'!A1546) = 4,_xlfn.CONCAT('Hide formulas'!A1546,INDIRECT('Hide formulas'!B1546),'Hide formulas'!C1546,(INDIRECT('Hide formulas'!D1546)),(INDIRECT('Hide formulas'!E1546)),(INDIRECT('Hide formulas'!G1546)),(INDIRECT('Hide formulas'!H1546)),'Hide formulas'!J1546,INDIRECT('Hide formulas'!L1546),""),"")</f>
        <v/>
      </c>
    </row>
    <row r="1547" spans="1:1">
      <c r="A1547" s="1" t="str">
        <f ca="1">IF(LEN('Hide formulas'!A1547) = 4,_xlfn.CONCAT('Hide formulas'!A1547,INDIRECT('Hide formulas'!B1547),'Hide formulas'!C1547,(INDIRECT('Hide formulas'!D1547)),(INDIRECT('Hide formulas'!E1547)),(INDIRECT('Hide formulas'!G1547)),(INDIRECT('Hide formulas'!H1547)),'Hide formulas'!J1547,INDIRECT('Hide formulas'!L1547),""),"")</f>
        <v/>
      </c>
    </row>
    <row r="1548" spans="1:1">
      <c r="A1548" s="1" t="str">
        <f ca="1">IF(LEN('Hide formulas'!A1548) = 4,_xlfn.CONCAT('Hide formulas'!A1548,INDIRECT('Hide formulas'!B1548),'Hide formulas'!C1548,(INDIRECT('Hide formulas'!D1548)),(INDIRECT('Hide formulas'!E1548)),(INDIRECT('Hide formulas'!G1548)),(INDIRECT('Hide formulas'!H1548)),'Hide formulas'!J1548,INDIRECT('Hide formulas'!L1548),""),"")</f>
        <v/>
      </c>
    </row>
    <row r="1549" spans="1:1">
      <c r="A1549" s="1" t="str">
        <f ca="1">IF(LEN('Hide formulas'!A1549) = 4,_xlfn.CONCAT('Hide formulas'!A1549,INDIRECT('Hide formulas'!B1549),'Hide formulas'!C1549,(INDIRECT('Hide formulas'!D1549)),(INDIRECT('Hide formulas'!E1549)),(INDIRECT('Hide formulas'!G1549)),(INDIRECT('Hide formulas'!H1549)),'Hide formulas'!J1549,INDIRECT('Hide formulas'!L1549),""),"")</f>
        <v/>
      </c>
    </row>
    <row r="1550" spans="1:1">
      <c r="A1550" s="1" t="str">
        <f ca="1">IF(LEN('Hide formulas'!A1550) = 4,_xlfn.CONCAT('Hide formulas'!A1550,INDIRECT('Hide formulas'!B1550),'Hide formulas'!C1550,(INDIRECT('Hide formulas'!D1550)),(INDIRECT('Hide formulas'!E1550)),(INDIRECT('Hide formulas'!G1550)),(INDIRECT('Hide formulas'!H1550)),'Hide formulas'!J1550,INDIRECT('Hide formulas'!L1550),""),"")</f>
        <v/>
      </c>
    </row>
    <row r="1551" spans="1:1">
      <c r="A1551" s="1" t="str">
        <f ca="1">IF(LEN('Hide formulas'!A1551) = 4,_xlfn.CONCAT('Hide formulas'!A1551,INDIRECT('Hide formulas'!B1551),'Hide formulas'!C1551,(INDIRECT('Hide formulas'!D1551)),(INDIRECT('Hide formulas'!E1551)),(INDIRECT('Hide formulas'!G1551)),(INDIRECT('Hide formulas'!H1551)),'Hide formulas'!J1551,INDIRECT('Hide formulas'!L1551),""),"")</f>
        <v/>
      </c>
    </row>
    <row r="1552" spans="1:1">
      <c r="A1552" s="1" t="str">
        <f ca="1">IF(LEN('Hide formulas'!A1552) = 4,_xlfn.CONCAT('Hide formulas'!A1552,INDIRECT('Hide formulas'!B1552),'Hide formulas'!C1552,(INDIRECT('Hide formulas'!D1552)),(INDIRECT('Hide formulas'!E1552)),(INDIRECT('Hide formulas'!G1552)),(INDIRECT('Hide formulas'!H1552)),'Hide formulas'!J1552,INDIRECT('Hide formulas'!L1552),""),"")</f>
        <v/>
      </c>
    </row>
    <row r="1553" spans="1:1">
      <c r="A1553" s="1" t="str">
        <f ca="1">IF(LEN('Hide formulas'!A1553) = 4,_xlfn.CONCAT('Hide formulas'!A1553,INDIRECT('Hide formulas'!B1553),'Hide formulas'!C1553,(INDIRECT('Hide formulas'!D1553)),(INDIRECT('Hide formulas'!E1553)),(INDIRECT('Hide formulas'!G1553)),(INDIRECT('Hide formulas'!H1553)),'Hide formulas'!J1553,INDIRECT('Hide formulas'!L1553),""),"")</f>
        <v/>
      </c>
    </row>
    <row r="1554" spans="1:1">
      <c r="A1554" s="1" t="str">
        <f ca="1">IF(LEN('Hide formulas'!A1554) = 4,_xlfn.CONCAT('Hide formulas'!A1554,INDIRECT('Hide formulas'!B1554),'Hide formulas'!C1554,(INDIRECT('Hide formulas'!D1554)),(INDIRECT('Hide formulas'!E1554)),(INDIRECT('Hide formulas'!G1554)),(INDIRECT('Hide formulas'!H1554)),'Hide formulas'!J1554,INDIRECT('Hide formulas'!L1554),""),"")</f>
        <v/>
      </c>
    </row>
    <row r="1555" spans="1:1">
      <c r="A1555" s="1" t="str">
        <f ca="1">IF(LEN('Hide formulas'!A1555) = 4,_xlfn.CONCAT('Hide formulas'!A1555,INDIRECT('Hide formulas'!B1555),'Hide formulas'!C1555,(INDIRECT('Hide formulas'!D1555)),(INDIRECT('Hide formulas'!E1555)),(INDIRECT('Hide formulas'!G1555)),(INDIRECT('Hide formulas'!H1555)),'Hide formulas'!J1555,INDIRECT('Hide formulas'!L1555),""),"")</f>
        <v/>
      </c>
    </row>
    <row r="1556" spans="1:1">
      <c r="A1556" s="1" t="str">
        <f ca="1">IF(LEN('Hide formulas'!A1556) = 4,_xlfn.CONCAT('Hide formulas'!A1556,INDIRECT('Hide formulas'!B1556),'Hide formulas'!C1556,(INDIRECT('Hide formulas'!D1556)),(INDIRECT('Hide formulas'!E1556)),(INDIRECT('Hide formulas'!G1556)),(INDIRECT('Hide formulas'!H1556)),'Hide formulas'!J1556,INDIRECT('Hide formulas'!L1556),""),"")</f>
        <v/>
      </c>
    </row>
    <row r="1557" spans="1:1">
      <c r="A1557" s="1" t="str">
        <f ca="1">IF(LEN('Hide formulas'!A1557) = 4,_xlfn.CONCAT('Hide formulas'!A1557,INDIRECT('Hide formulas'!B1557),'Hide formulas'!C1557,(INDIRECT('Hide formulas'!D1557)),(INDIRECT('Hide formulas'!E1557)),(INDIRECT('Hide formulas'!G1557)),(INDIRECT('Hide formulas'!H1557)),'Hide formulas'!J1557,INDIRECT('Hide formulas'!L1557),""),"")</f>
        <v/>
      </c>
    </row>
    <row r="1558" spans="1:1">
      <c r="A1558" s="1" t="str">
        <f ca="1">IF(LEN('Hide formulas'!A1558) = 4,_xlfn.CONCAT('Hide formulas'!A1558,INDIRECT('Hide formulas'!B1558),'Hide formulas'!C1558,(INDIRECT('Hide formulas'!D1558)),(INDIRECT('Hide formulas'!E1558)),(INDIRECT('Hide formulas'!G1558)),(INDIRECT('Hide formulas'!H1558)),'Hide formulas'!J1558,INDIRECT('Hide formulas'!L1558),""),"")</f>
        <v/>
      </c>
    </row>
    <row r="1559" spans="1:1">
      <c r="A1559" s="1" t="str">
        <f ca="1">IF(LEN('Hide formulas'!A1559) = 4,_xlfn.CONCAT('Hide formulas'!A1559,INDIRECT('Hide formulas'!B1559),'Hide formulas'!C1559,(INDIRECT('Hide formulas'!D1559)),(INDIRECT('Hide formulas'!E1559)),(INDIRECT('Hide formulas'!G1559)),(INDIRECT('Hide formulas'!H1559)),'Hide formulas'!J1559,INDIRECT('Hide formulas'!L1559),""),"")</f>
        <v/>
      </c>
    </row>
    <row r="1560" spans="1:1">
      <c r="A1560" s="1" t="str">
        <f ca="1">IF(LEN('Hide formulas'!A1560) = 4,_xlfn.CONCAT('Hide formulas'!A1560,INDIRECT('Hide formulas'!B1560),'Hide formulas'!C1560,(INDIRECT('Hide formulas'!D1560)),(INDIRECT('Hide formulas'!E1560)),(INDIRECT('Hide formulas'!G1560)),(INDIRECT('Hide formulas'!H1560)),'Hide formulas'!J1560,INDIRECT('Hide formulas'!L1560),""),"")</f>
        <v/>
      </c>
    </row>
    <row r="1561" spans="1:1">
      <c r="A1561" s="1" t="str">
        <f ca="1">IF(LEN('Hide formulas'!A1561) = 4,_xlfn.CONCAT('Hide formulas'!A1561,INDIRECT('Hide formulas'!B1561),'Hide formulas'!C1561,(INDIRECT('Hide formulas'!D1561)),(INDIRECT('Hide formulas'!E1561)),(INDIRECT('Hide formulas'!G1561)),(INDIRECT('Hide formulas'!H1561)),'Hide formulas'!J1561,INDIRECT('Hide formulas'!L1561),""),"")</f>
        <v/>
      </c>
    </row>
    <row r="1562" spans="1:1">
      <c r="A1562" s="1" t="str">
        <f ca="1">IF(LEN('Hide formulas'!A1562) = 4,_xlfn.CONCAT('Hide formulas'!A1562,INDIRECT('Hide formulas'!B1562),'Hide formulas'!C1562,(INDIRECT('Hide formulas'!D1562)),(INDIRECT('Hide formulas'!E1562)),(INDIRECT('Hide formulas'!G1562)),(INDIRECT('Hide formulas'!H1562)),'Hide formulas'!J1562,INDIRECT('Hide formulas'!L1562),""),"")</f>
        <v/>
      </c>
    </row>
    <row r="1563" spans="1:1">
      <c r="A1563" s="1" t="str">
        <f ca="1">IF(LEN('Hide formulas'!A1563) = 4,_xlfn.CONCAT('Hide formulas'!A1563,INDIRECT('Hide formulas'!B1563),'Hide formulas'!C1563,(INDIRECT('Hide formulas'!D1563)),(INDIRECT('Hide formulas'!E1563)),(INDIRECT('Hide formulas'!G1563)),(INDIRECT('Hide formulas'!H1563)),'Hide formulas'!J1563,INDIRECT('Hide formulas'!L1563),""),"")</f>
        <v/>
      </c>
    </row>
    <row r="1564" spans="1:1">
      <c r="A1564" s="1" t="str">
        <f ca="1">IF(LEN('Hide formulas'!A1564) = 4,_xlfn.CONCAT('Hide formulas'!A1564,INDIRECT('Hide formulas'!B1564),'Hide formulas'!C1564,(INDIRECT('Hide formulas'!D1564)),(INDIRECT('Hide formulas'!E1564)),(INDIRECT('Hide formulas'!G1564)),(INDIRECT('Hide formulas'!H1564)),'Hide formulas'!J1564,INDIRECT('Hide formulas'!L1564),""),"")</f>
        <v/>
      </c>
    </row>
    <row r="1565" spans="1:1">
      <c r="A1565" s="1" t="str">
        <f ca="1">IF(LEN('Hide formulas'!A1565) = 4,_xlfn.CONCAT('Hide formulas'!A1565,INDIRECT('Hide formulas'!B1565),'Hide formulas'!C1565,(INDIRECT('Hide formulas'!D1565)),(INDIRECT('Hide formulas'!E1565)),(INDIRECT('Hide formulas'!G1565)),(INDIRECT('Hide formulas'!H1565)),'Hide formulas'!J1565,INDIRECT('Hide formulas'!L1565),""),"")</f>
        <v/>
      </c>
    </row>
    <row r="1566" spans="1:1">
      <c r="A1566" s="1" t="str">
        <f ca="1">IF(LEN('Hide formulas'!A1566) = 4,_xlfn.CONCAT('Hide formulas'!A1566,INDIRECT('Hide formulas'!B1566),'Hide formulas'!C1566,(INDIRECT('Hide formulas'!D1566)),(INDIRECT('Hide formulas'!E1566)),(INDIRECT('Hide formulas'!G1566)),(INDIRECT('Hide formulas'!H1566)),'Hide formulas'!J1566,INDIRECT('Hide formulas'!L1566),""),"")</f>
        <v/>
      </c>
    </row>
    <row r="1567" spans="1:1">
      <c r="A1567" s="1" t="str">
        <f ca="1">IF(LEN('Hide formulas'!A1567) = 4,_xlfn.CONCAT('Hide formulas'!A1567,INDIRECT('Hide formulas'!B1567),'Hide formulas'!C1567,(INDIRECT('Hide formulas'!D1567)),(INDIRECT('Hide formulas'!E1567)),(INDIRECT('Hide formulas'!G1567)),(INDIRECT('Hide formulas'!H1567)),'Hide formulas'!J1567,INDIRECT('Hide formulas'!L1567),""),"")</f>
        <v/>
      </c>
    </row>
    <row r="1568" spans="1:1">
      <c r="A1568" s="1" t="str">
        <f ca="1">IF(LEN('Hide formulas'!A1568) = 4,_xlfn.CONCAT('Hide formulas'!A1568,INDIRECT('Hide formulas'!B1568),'Hide formulas'!C1568,(INDIRECT('Hide formulas'!D1568)),(INDIRECT('Hide formulas'!E1568)),(INDIRECT('Hide formulas'!G1568)),(INDIRECT('Hide formulas'!H1568)),'Hide formulas'!J1568,INDIRECT('Hide formulas'!L1568),""),"")</f>
        <v/>
      </c>
    </row>
    <row r="1569" spans="1:1">
      <c r="A1569" s="1" t="str">
        <f ca="1">IF(LEN('Hide formulas'!A1569) = 4,_xlfn.CONCAT('Hide formulas'!A1569,INDIRECT('Hide formulas'!B1569),'Hide formulas'!C1569,(INDIRECT('Hide formulas'!D1569)),(INDIRECT('Hide formulas'!E1569)),(INDIRECT('Hide formulas'!G1569)),(INDIRECT('Hide formulas'!H1569)),'Hide formulas'!J1569,INDIRECT('Hide formulas'!L1569),""),"")</f>
        <v/>
      </c>
    </row>
    <row r="1570" spans="1:1">
      <c r="A1570" s="1" t="str">
        <f ca="1">IF(LEN('Hide formulas'!A1570) = 4,_xlfn.CONCAT('Hide formulas'!A1570,INDIRECT('Hide formulas'!B1570),'Hide formulas'!C1570,(INDIRECT('Hide formulas'!D1570)),(INDIRECT('Hide formulas'!E1570)),(INDIRECT('Hide formulas'!G1570)),(INDIRECT('Hide formulas'!H1570)),'Hide formulas'!J1570,INDIRECT('Hide formulas'!L1570),""),"")</f>
        <v/>
      </c>
    </row>
    <row r="1571" spans="1:1">
      <c r="A1571" s="1" t="str">
        <f ca="1">IF(LEN('Hide formulas'!A1571) = 4,_xlfn.CONCAT('Hide formulas'!A1571,INDIRECT('Hide formulas'!B1571),'Hide formulas'!C1571,(INDIRECT('Hide formulas'!D1571)),(INDIRECT('Hide formulas'!E1571)),(INDIRECT('Hide formulas'!G1571)),(INDIRECT('Hide formulas'!H1571)),'Hide formulas'!J1571,INDIRECT('Hide formulas'!L1571),""),"")</f>
        <v/>
      </c>
    </row>
    <row r="1572" spans="1:1">
      <c r="A1572" s="1" t="str">
        <f ca="1">IF(LEN('Hide formulas'!A1572) = 4,_xlfn.CONCAT('Hide formulas'!A1572,INDIRECT('Hide formulas'!B1572),'Hide formulas'!C1572,(INDIRECT('Hide formulas'!D1572)),(INDIRECT('Hide formulas'!E1572)),(INDIRECT('Hide formulas'!G1572)),(INDIRECT('Hide formulas'!H1572)),'Hide formulas'!J1572,INDIRECT('Hide formulas'!L1572),""),"")</f>
        <v/>
      </c>
    </row>
    <row r="1573" spans="1:1">
      <c r="A1573" s="1" t="str">
        <f ca="1">IF(LEN('Hide formulas'!A1573) = 4,_xlfn.CONCAT('Hide formulas'!A1573,INDIRECT('Hide formulas'!B1573),'Hide formulas'!C1573,(INDIRECT('Hide formulas'!D1573)),(INDIRECT('Hide formulas'!E1573)),(INDIRECT('Hide formulas'!G1573)),(INDIRECT('Hide formulas'!H1573)),'Hide formulas'!J1573,INDIRECT('Hide formulas'!L1573),""),"")</f>
        <v/>
      </c>
    </row>
    <row r="1574" spans="1:1">
      <c r="A1574" s="1" t="str">
        <f ca="1">IF(LEN('Hide formulas'!A1574) = 4,_xlfn.CONCAT('Hide formulas'!A1574,INDIRECT('Hide formulas'!B1574),'Hide formulas'!C1574,(INDIRECT('Hide formulas'!D1574)),(INDIRECT('Hide formulas'!E1574)),(INDIRECT('Hide formulas'!G1574)),(INDIRECT('Hide formulas'!H1574)),'Hide formulas'!J1574,INDIRECT('Hide formulas'!L1574),""),"")</f>
        <v/>
      </c>
    </row>
    <row r="1575" spans="1:1">
      <c r="A1575" s="1" t="str">
        <f ca="1">IF(LEN('Hide formulas'!A1575) = 4,_xlfn.CONCAT('Hide formulas'!A1575,INDIRECT('Hide formulas'!B1575),'Hide formulas'!C1575,(INDIRECT('Hide formulas'!D1575)),(INDIRECT('Hide formulas'!E1575)),(INDIRECT('Hide formulas'!G1575)),(INDIRECT('Hide formulas'!H1575)),'Hide formulas'!J1575,INDIRECT('Hide formulas'!L1575),""),"")</f>
        <v/>
      </c>
    </row>
    <row r="1576" spans="1:1">
      <c r="A1576" s="1" t="str">
        <f ca="1">IF(LEN('Hide formulas'!A1576) = 4,_xlfn.CONCAT('Hide formulas'!A1576,INDIRECT('Hide formulas'!B1576),'Hide formulas'!C1576,(INDIRECT('Hide formulas'!D1576)),(INDIRECT('Hide formulas'!E1576)),(INDIRECT('Hide formulas'!G1576)),(INDIRECT('Hide formulas'!H1576)),'Hide formulas'!J1576,INDIRECT('Hide formulas'!L1576),""),"")</f>
        <v/>
      </c>
    </row>
    <row r="1577" spans="1:1">
      <c r="A1577" s="1" t="str">
        <f ca="1">IF(LEN('Hide formulas'!A1577) = 4,_xlfn.CONCAT('Hide formulas'!A1577,INDIRECT('Hide formulas'!B1577),'Hide formulas'!C1577,(INDIRECT('Hide formulas'!D1577)),(INDIRECT('Hide formulas'!E1577)),(INDIRECT('Hide formulas'!G1577)),(INDIRECT('Hide formulas'!H1577)),'Hide formulas'!J1577,INDIRECT('Hide formulas'!L1577),""),"")</f>
        <v/>
      </c>
    </row>
    <row r="1578" spans="1:1">
      <c r="A1578" s="1" t="str">
        <f ca="1">IF(LEN('Hide formulas'!A1578) = 4,_xlfn.CONCAT('Hide formulas'!A1578,INDIRECT('Hide formulas'!B1578),'Hide formulas'!C1578,(INDIRECT('Hide formulas'!D1578)),(INDIRECT('Hide formulas'!E1578)),(INDIRECT('Hide formulas'!G1578)),(INDIRECT('Hide formulas'!H1578)),'Hide formulas'!J1578,INDIRECT('Hide formulas'!L1578),""),"")</f>
        <v/>
      </c>
    </row>
    <row r="1579" spans="1:1">
      <c r="A1579" s="1" t="str">
        <f ca="1">IF(LEN('Hide formulas'!A1579) = 4,_xlfn.CONCAT('Hide formulas'!A1579,INDIRECT('Hide formulas'!B1579),'Hide formulas'!C1579,(INDIRECT('Hide formulas'!D1579)),(INDIRECT('Hide formulas'!E1579)),(INDIRECT('Hide formulas'!G1579)),(INDIRECT('Hide formulas'!H1579)),'Hide formulas'!J1579,INDIRECT('Hide formulas'!L1579),""),"")</f>
        <v/>
      </c>
    </row>
    <row r="1580" spans="1:1">
      <c r="A1580" s="1" t="str">
        <f ca="1">IF(LEN('Hide formulas'!A1580) = 4,_xlfn.CONCAT('Hide formulas'!A1580,INDIRECT('Hide formulas'!B1580),'Hide formulas'!C1580,(INDIRECT('Hide formulas'!D1580)),(INDIRECT('Hide formulas'!E1580)),(INDIRECT('Hide formulas'!G1580)),(INDIRECT('Hide formulas'!H1580)),'Hide formulas'!J1580,INDIRECT('Hide formulas'!L1580),""),"")</f>
        <v/>
      </c>
    </row>
    <row r="1581" spans="1:1">
      <c r="A1581" s="1" t="str">
        <f ca="1">IF(LEN('Hide formulas'!A1581) = 4,_xlfn.CONCAT('Hide formulas'!A1581,INDIRECT('Hide formulas'!B1581),'Hide formulas'!C1581,(INDIRECT('Hide formulas'!D1581)),(INDIRECT('Hide formulas'!E1581)),(INDIRECT('Hide formulas'!G1581)),(INDIRECT('Hide formulas'!H1581)),'Hide formulas'!J1581,INDIRECT('Hide formulas'!L1581),""),"")</f>
        <v/>
      </c>
    </row>
    <row r="1582" spans="1:1">
      <c r="A1582" s="1" t="str">
        <f ca="1">IF(LEN('Hide formulas'!A1582) = 4,_xlfn.CONCAT('Hide formulas'!A1582,INDIRECT('Hide formulas'!B1582),'Hide formulas'!C1582,(INDIRECT('Hide formulas'!D1582)),(INDIRECT('Hide formulas'!E1582)),(INDIRECT('Hide formulas'!G1582)),(INDIRECT('Hide formulas'!H1582)),'Hide formulas'!J1582,INDIRECT('Hide formulas'!L1582),""),"")</f>
        <v/>
      </c>
    </row>
    <row r="1583" spans="1:1">
      <c r="A1583" s="1" t="str">
        <f ca="1">IF(LEN('Hide formulas'!A1583) = 4,_xlfn.CONCAT('Hide formulas'!A1583,INDIRECT('Hide formulas'!B1583),'Hide formulas'!C1583,(INDIRECT('Hide formulas'!D1583)),(INDIRECT('Hide formulas'!E1583)),(INDIRECT('Hide formulas'!G1583)),(INDIRECT('Hide formulas'!H1583)),'Hide formulas'!J1583,INDIRECT('Hide formulas'!L1583),""),"")</f>
        <v/>
      </c>
    </row>
    <row r="1584" spans="1:1">
      <c r="A1584" s="1" t="str">
        <f ca="1">IF(LEN('Hide formulas'!A1584) = 4,_xlfn.CONCAT('Hide formulas'!A1584,INDIRECT('Hide formulas'!B1584),'Hide formulas'!C1584,(INDIRECT('Hide formulas'!D1584)),(INDIRECT('Hide formulas'!E1584)),(INDIRECT('Hide formulas'!G1584)),(INDIRECT('Hide formulas'!H1584)),'Hide formulas'!J1584,INDIRECT('Hide formulas'!L1584),""),"")</f>
        <v/>
      </c>
    </row>
    <row r="1585" spans="1:1">
      <c r="A1585" s="1" t="str">
        <f ca="1">IF(LEN('Hide formulas'!A1585) = 4,_xlfn.CONCAT('Hide formulas'!A1585,INDIRECT('Hide formulas'!B1585),'Hide formulas'!C1585,(INDIRECT('Hide formulas'!D1585)),(INDIRECT('Hide formulas'!E1585)),(INDIRECT('Hide formulas'!G1585)),(INDIRECT('Hide formulas'!H1585)),'Hide formulas'!J1585,INDIRECT('Hide formulas'!L1585),""),"")</f>
        <v/>
      </c>
    </row>
    <row r="1586" spans="1:1">
      <c r="A1586" s="1" t="str">
        <f ca="1">IF(LEN('Hide formulas'!A1586) = 4,_xlfn.CONCAT('Hide formulas'!A1586,INDIRECT('Hide formulas'!B1586),'Hide formulas'!C1586,(INDIRECT('Hide formulas'!D1586)),(INDIRECT('Hide formulas'!E1586)),(INDIRECT('Hide formulas'!G1586)),(INDIRECT('Hide formulas'!H1586)),'Hide formulas'!J1586,INDIRECT('Hide formulas'!L1586),""),"")</f>
        <v/>
      </c>
    </row>
    <row r="1587" spans="1:1">
      <c r="A1587" s="1" t="str">
        <f ca="1">IF(LEN('Hide formulas'!A1587) = 4,_xlfn.CONCAT('Hide formulas'!A1587,INDIRECT('Hide formulas'!B1587),'Hide formulas'!C1587,(INDIRECT('Hide formulas'!D1587)),(INDIRECT('Hide formulas'!E1587)),(INDIRECT('Hide formulas'!G1587)),(INDIRECT('Hide formulas'!H1587)),'Hide formulas'!J1587,INDIRECT('Hide formulas'!L1587),""),"")</f>
        <v/>
      </c>
    </row>
    <row r="1588" spans="1:1">
      <c r="A1588" s="1" t="str">
        <f ca="1">IF(LEN('Hide formulas'!A1588) = 4,_xlfn.CONCAT('Hide formulas'!A1588,INDIRECT('Hide formulas'!B1588),'Hide formulas'!C1588,(INDIRECT('Hide formulas'!D1588)),(INDIRECT('Hide formulas'!E1588)),(INDIRECT('Hide formulas'!G1588)),(INDIRECT('Hide formulas'!H1588)),'Hide formulas'!J1588,INDIRECT('Hide formulas'!L1588),""),"")</f>
        <v/>
      </c>
    </row>
    <row r="1589" spans="1:1">
      <c r="A1589" s="1" t="str">
        <f ca="1">IF(LEN('Hide formulas'!A1589) = 4,_xlfn.CONCAT('Hide formulas'!A1589,INDIRECT('Hide formulas'!B1589),'Hide formulas'!C1589,(INDIRECT('Hide formulas'!D1589)),(INDIRECT('Hide formulas'!E1589)),(INDIRECT('Hide formulas'!G1589)),(INDIRECT('Hide formulas'!H1589)),'Hide formulas'!J1589,INDIRECT('Hide formulas'!L1589),""),"")</f>
        <v/>
      </c>
    </row>
    <row r="1590" spans="1:1">
      <c r="A1590" s="1" t="str">
        <f ca="1">IF(LEN('Hide formulas'!A1590) = 4,_xlfn.CONCAT('Hide formulas'!A1590,INDIRECT('Hide formulas'!B1590),'Hide formulas'!C1590,(INDIRECT('Hide formulas'!D1590)),(INDIRECT('Hide formulas'!E1590)),(INDIRECT('Hide formulas'!G1590)),(INDIRECT('Hide formulas'!H1590)),'Hide formulas'!J1590,INDIRECT('Hide formulas'!L1590),""),"")</f>
        <v/>
      </c>
    </row>
    <row r="1591" spans="1:1">
      <c r="A1591" s="1" t="str">
        <f ca="1">IF(LEN('Hide formulas'!A1591) = 4,_xlfn.CONCAT('Hide formulas'!A1591,INDIRECT('Hide formulas'!B1591),'Hide formulas'!C1591,(INDIRECT('Hide formulas'!D1591)),(INDIRECT('Hide formulas'!E1591)),(INDIRECT('Hide formulas'!G1591)),(INDIRECT('Hide formulas'!H1591)),'Hide formulas'!J1591,INDIRECT('Hide formulas'!L1591),""),"")</f>
        <v/>
      </c>
    </row>
    <row r="1592" spans="1:1">
      <c r="A1592" s="1" t="str">
        <f ca="1">IF(LEN('Hide formulas'!A1592) = 4,_xlfn.CONCAT('Hide formulas'!A1592,INDIRECT('Hide formulas'!B1592),'Hide formulas'!C1592,(INDIRECT('Hide formulas'!D1592)),(INDIRECT('Hide formulas'!E1592)),(INDIRECT('Hide formulas'!G1592)),(INDIRECT('Hide formulas'!H1592)),'Hide formulas'!J1592,INDIRECT('Hide formulas'!L1592),""),"")</f>
        <v/>
      </c>
    </row>
    <row r="1593" spans="1:1">
      <c r="A1593" s="1" t="str">
        <f ca="1">IF(LEN('Hide formulas'!A1593) = 4,_xlfn.CONCAT('Hide formulas'!A1593,INDIRECT('Hide formulas'!B1593),'Hide formulas'!C1593,(INDIRECT('Hide formulas'!D1593)),(INDIRECT('Hide formulas'!E1593)),(INDIRECT('Hide formulas'!G1593)),(INDIRECT('Hide formulas'!H1593)),'Hide formulas'!J1593,INDIRECT('Hide formulas'!L1593),""),"")</f>
        <v/>
      </c>
    </row>
    <row r="1594" spans="1:1">
      <c r="A1594" s="1" t="str">
        <f ca="1">IF(LEN('Hide formulas'!A1594) = 4,_xlfn.CONCAT('Hide formulas'!A1594,INDIRECT('Hide formulas'!B1594),'Hide formulas'!C1594,(INDIRECT('Hide formulas'!D1594)),(INDIRECT('Hide formulas'!E1594)),(INDIRECT('Hide formulas'!G1594)),(INDIRECT('Hide formulas'!H1594)),'Hide formulas'!J1594,INDIRECT('Hide formulas'!L1594),""),"")</f>
        <v/>
      </c>
    </row>
    <row r="1595" spans="1:1">
      <c r="A1595" s="1" t="str">
        <f ca="1">IF(LEN('Hide formulas'!A1595) = 4,_xlfn.CONCAT('Hide formulas'!A1595,INDIRECT('Hide formulas'!B1595),'Hide formulas'!C1595,(INDIRECT('Hide formulas'!D1595)),(INDIRECT('Hide formulas'!E1595)),(INDIRECT('Hide formulas'!G1595)),(INDIRECT('Hide formulas'!H1595)),'Hide formulas'!J1595,INDIRECT('Hide formulas'!L1595),""),"")</f>
        <v/>
      </c>
    </row>
    <row r="1596" spans="1:1">
      <c r="A1596" s="1" t="str">
        <f ca="1">IF(LEN('Hide formulas'!A1596) = 4,_xlfn.CONCAT('Hide formulas'!A1596,INDIRECT('Hide formulas'!B1596),'Hide formulas'!C1596,(INDIRECT('Hide formulas'!D1596)),(INDIRECT('Hide formulas'!E1596)),(INDIRECT('Hide formulas'!G1596)),(INDIRECT('Hide formulas'!H1596)),'Hide formulas'!J1596,INDIRECT('Hide formulas'!L1596),""),"")</f>
        <v/>
      </c>
    </row>
    <row r="1597" spans="1:1">
      <c r="A1597" s="1" t="str">
        <f ca="1">IF(LEN('Hide formulas'!A1597) = 4,_xlfn.CONCAT('Hide formulas'!A1597,INDIRECT('Hide formulas'!B1597),'Hide formulas'!C1597,(INDIRECT('Hide formulas'!D1597)),(INDIRECT('Hide formulas'!E1597)),(INDIRECT('Hide formulas'!G1597)),(INDIRECT('Hide formulas'!H1597)),'Hide formulas'!J1597,INDIRECT('Hide formulas'!L1597),""),"")</f>
        <v/>
      </c>
    </row>
    <row r="1598" spans="1:1">
      <c r="A1598" s="1" t="str">
        <f ca="1">IF(LEN('Hide formulas'!A1598) = 4,_xlfn.CONCAT('Hide formulas'!A1598,INDIRECT('Hide formulas'!B1598),'Hide formulas'!C1598,(INDIRECT('Hide formulas'!D1598)),(INDIRECT('Hide formulas'!E1598)),(INDIRECT('Hide formulas'!G1598)),(INDIRECT('Hide formulas'!H1598)),'Hide formulas'!J1598,INDIRECT('Hide formulas'!L1598),""),"")</f>
        <v/>
      </c>
    </row>
    <row r="1599" spans="1:1">
      <c r="A1599" s="1" t="str">
        <f ca="1">IF(LEN('Hide formulas'!A1599) = 4,_xlfn.CONCAT('Hide formulas'!A1599,INDIRECT('Hide formulas'!B1599),'Hide formulas'!C1599,(INDIRECT('Hide formulas'!D1599)),(INDIRECT('Hide formulas'!E1599)),(INDIRECT('Hide formulas'!G1599)),(INDIRECT('Hide formulas'!H1599)),'Hide formulas'!J1599,INDIRECT('Hide formulas'!L1599),""),"")</f>
        <v/>
      </c>
    </row>
    <row r="1600" spans="1:1">
      <c r="A1600" s="1" t="str">
        <f ca="1">IF(LEN('Hide formulas'!A1600) = 4,_xlfn.CONCAT('Hide formulas'!A1600,INDIRECT('Hide formulas'!B1600),'Hide formulas'!C1600,(INDIRECT('Hide formulas'!D1600)),(INDIRECT('Hide formulas'!E1600)),(INDIRECT('Hide formulas'!G1600)),(INDIRECT('Hide formulas'!H1600)),'Hide formulas'!J1600,INDIRECT('Hide formulas'!L1600),""),"")</f>
        <v/>
      </c>
    </row>
    <row r="1601" spans="1:1">
      <c r="A1601" s="1" t="str">
        <f ca="1">IF(LEN('Hide formulas'!A1601) = 4,_xlfn.CONCAT('Hide formulas'!A1601,INDIRECT('Hide formulas'!B1601),'Hide formulas'!C1601,(INDIRECT('Hide formulas'!D1601)),(INDIRECT('Hide formulas'!E1601)),(INDIRECT('Hide formulas'!G1601)),(INDIRECT('Hide formulas'!H1601)),'Hide formulas'!J1601,INDIRECT('Hide formulas'!L1601),""),"")</f>
        <v/>
      </c>
    </row>
    <row r="1602" spans="1:1">
      <c r="A1602" s="1" t="str">
        <f ca="1">IF(LEN('Hide formulas'!A1602) = 4,_xlfn.CONCAT('Hide formulas'!A1602,INDIRECT('Hide formulas'!B1602),'Hide formulas'!C1602,(INDIRECT('Hide formulas'!D1602)),(INDIRECT('Hide formulas'!E1602)),(INDIRECT('Hide formulas'!G1602)),(INDIRECT('Hide formulas'!H1602)),'Hide formulas'!J1602,INDIRECT('Hide formulas'!L1602),""),"")</f>
        <v/>
      </c>
    </row>
    <row r="1603" spans="1:1">
      <c r="A1603" s="1" t="str">
        <f ca="1">IF(LEN('Hide formulas'!A1603) = 4,_xlfn.CONCAT('Hide formulas'!A1603,INDIRECT('Hide formulas'!B1603),'Hide formulas'!C1603,(INDIRECT('Hide formulas'!D1603)),(INDIRECT('Hide formulas'!E1603)),(INDIRECT('Hide formulas'!G1603)),(INDIRECT('Hide formulas'!H1603)),'Hide formulas'!J1603,INDIRECT('Hide formulas'!L1603),""),"")</f>
        <v/>
      </c>
    </row>
    <row r="1604" spans="1:1">
      <c r="A1604" s="1" t="str">
        <f ca="1">IF(LEN('Hide formulas'!A1604) = 4,_xlfn.CONCAT('Hide formulas'!A1604,INDIRECT('Hide formulas'!B1604),'Hide formulas'!C1604,(INDIRECT('Hide formulas'!D1604)),(INDIRECT('Hide formulas'!E1604)),(INDIRECT('Hide formulas'!G1604)),(INDIRECT('Hide formulas'!H1604)),'Hide formulas'!J1604,INDIRECT('Hide formulas'!L1604),""),"")</f>
        <v/>
      </c>
    </row>
    <row r="1605" spans="1:1">
      <c r="A1605" s="1" t="str">
        <f ca="1">IF(LEN('Hide formulas'!A1605) = 4,_xlfn.CONCAT('Hide formulas'!A1605,INDIRECT('Hide formulas'!B1605),'Hide formulas'!C1605,(INDIRECT('Hide formulas'!D1605)),(INDIRECT('Hide formulas'!E1605)),(INDIRECT('Hide formulas'!G1605)),(INDIRECT('Hide formulas'!H1605)),'Hide formulas'!J1605,INDIRECT('Hide formulas'!L1605),""),"")</f>
        <v/>
      </c>
    </row>
    <row r="1606" spans="1:1">
      <c r="A1606" s="1" t="str">
        <f ca="1">IF(LEN('Hide formulas'!A1606) = 4,_xlfn.CONCAT('Hide formulas'!A1606,INDIRECT('Hide formulas'!B1606),'Hide formulas'!C1606,(INDIRECT('Hide formulas'!D1606)),(INDIRECT('Hide formulas'!E1606)),(INDIRECT('Hide formulas'!G1606)),(INDIRECT('Hide formulas'!H1606)),'Hide formulas'!J1606,INDIRECT('Hide formulas'!L1606),""),"")</f>
        <v/>
      </c>
    </row>
    <row r="1607" spans="1:1">
      <c r="A1607" s="1" t="str">
        <f ca="1">IF(LEN('Hide formulas'!A1607) = 4,_xlfn.CONCAT('Hide formulas'!A1607,INDIRECT('Hide formulas'!B1607),'Hide formulas'!C1607,(INDIRECT('Hide formulas'!D1607)),(INDIRECT('Hide formulas'!E1607)),(INDIRECT('Hide formulas'!G1607)),(INDIRECT('Hide formulas'!H1607)),'Hide formulas'!J1607,INDIRECT('Hide formulas'!L1607),""),"")</f>
        <v/>
      </c>
    </row>
    <row r="1608" spans="1:1">
      <c r="A1608" s="1" t="str">
        <f ca="1">IF(LEN('Hide formulas'!A1608) = 4,_xlfn.CONCAT('Hide formulas'!A1608,INDIRECT('Hide formulas'!B1608),'Hide formulas'!C1608,(INDIRECT('Hide formulas'!D1608)),(INDIRECT('Hide formulas'!E1608)),(INDIRECT('Hide formulas'!G1608)),(INDIRECT('Hide formulas'!H1608)),'Hide formulas'!J1608,INDIRECT('Hide formulas'!L1608),""),"")</f>
        <v/>
      </c>
    </row>
    <row r="1609" spans="1:1">
      <c r="A1609" s="1" t="str">
        <f ca="1">IF(LEN('Hide formulas'!A1609) = 4,_xlfn.CONCAT('Hide formulas'!A1609,INDIRECT('Hide formulas'!B1609),'Hide formulas'!C1609,(INDIRECT('Hide formulas'!D1609)),(INDIRECT('Hide formulas'!E1609)),(INDIRECT('Hide formulas'!G1609)),(INDIRECT('Hide formulas'!H1609)),'Hide formulas'!J1609,INDIRECT('Hide formulas'!L1609),""),"")</f>
        <v/>
      </c>
    </row>
    <row r="1610" spans="1:1">
      <c r="A1610" s="1" t="str">
        <f ca="1">IF(LEN('Hide formulas'!A1610) = 4,_xlfn.CONCAT('Hide formulas'!A1610,INDIRECT('Hide formulas'!B1610),'Hide formulas'!C1610,(INDIRECT('Hide formulas'!D1610)),(INDIRECT('Hide formulas'!E1610)),(INDIRECT('Hide formulas'!G1610)),(INDIRECT('Hide formulas'!H1610)),'Hide formulas'!J1610,INDIRECT('Hide formulas'!L1610),""),"")</f>
        <v/>
      </c>
    </row>
    <row r="1611" spans="1:1">
      <c r="A1611" s="1" t="str">
        <f ca="1">IF(LEN('Hide formulas'!A1611) = 4,_xlfn.CONCAT('Hide formulas'!A1611,INDIRECT('Hide formulas'!B1611),'Hide formulas'!C1611,(INDIRECT('Hide formulas'!D1611)),(INDIRECT('Hide formulas'!E1611)),(INDIRECT('Hide formulas'!G1611)),(INDIRECT('Hide formulas'!H1611)),'Hide formulas'!J1611,INDIRECT('Hide formulas'!L1611),""),"")</f>
        <v/>
      </c>
    </row>
    <row r="1612" spans="1:1">
      <c r="A1612" s="1" t="str">
        <f ca="1">IF(LEN('Hide formulas'!A1612) = 4,_xlfn.CONCAT('Hide formulas'!A1612,INDIRECT('Hide formulas'!B1612),'Hide formulas'!C1612,(INDIRECT('Hide formulas'!D1612)),(INDIRECT('Hide formulas'!E1612)),(INDIRECT('Hide formulas'!G1612)),(INDIRECT('Hide formulas'!H1612)),'Hide formulas'!J1612,INDIRECT('Hide formulas'!L1612),""),"")</f>
        <v/>
      </c>
    </row>
    <row r="1613" spans="1:1">
      <c r="A1613" s="1" t="str">
        <f ca="1">IF(LEN('Hide formulas'!A1613) = 4,_xlfn.CONCAT('Hide formulas'!A1613,INDIRECT('Hide formulas'!B1613),'Hide formulas'!C1613,(INDIRECT('Hide formulas'!D1613)),(INDIRECT('Hide formulas'!E1613)),(INDIRECT('Hide formulas'!G1613)),(INDIRECT('Hide formulas'!H1613)),'Hide formulas'!J1613,INDIRECT('Hide formulas'!L1613),""),"")</f>
        <v/>
      </c>
    </row>
    <row r="1614" spans="1:1">
      <c r="A1614" s="1" t="str">
        <f ca="1">IF(LEN('Hide formulas'!A1614) = 4,_xlfn.CONCAT('Hide formulas'!A1614,INDIRECT('Hide formulas'!B1614),'Hide formulas'!C1614,(INDIRECT('Hide formulas'!D1614)),(INDIRECT('Hide formulas'!E1614)),(INDIRECT('Hide formulas'!G1614)),(INDIRECT('Hide formulas'!H1614)),'Hide formulas'!J1614,INDIRECT('Hide formulas'!L1614),""),"")</f>
        <v/>
      </c>
    </row>
    <row r="1615" spans="1:1">
      <c r="A1615" s="1" t="str">
        <f ca="1">IF(LEN('Hide formulas'!A1615) = 4,_xlfn.CONCAT('Hide formulas'!A1615,INDIRECT('Hide formulas'!B1615),'Hide formulas'!C1615,(INDIRECT('Hide formulas'!D1615)),(INDIRECT('Hide formulas'!E1615)),(INDIRECT('Hide formulas'!G1615)),(INDIRECT('Hide formulas'!H1615)),'Hide formulas'!J1615,INDIRECT('Hide formulas'!L1615),""),"")</f>
        <v/>
      </c>
    </row>
    <row r="1616" spans="1:1">
      <c r="A1616" s="1" t="str">
        <f ca="1">IF(LEN('Hide formulas'!A1616) = 4,_xlfn.CONCAT('Hide formulas'!A1616,INDIRECT('Hide formulas'!B1616),'Hide formulas'!C1616,(INDIRECT('Hide formulas'!D1616)),(INDIRECT('Hide formulas'!E1616)),(INDIRECT('Hide formulas'!G1616)),(INDIRECT('Hide formulas'!H1616)),'Hide formulas'!J1616,INDIRECT('Hide formulas'!L1616),""),"")</f>
        <v/>
      </c>
    </row>
    <row r="1617" spans="1:1">
      <c r="A1617" s="1" t="str">
        <f ca="1">IF(LEN('Hide formulas'!A1617) = 4,_xlfn.CONCAT('Hide formulas'!A1617,INDIRECT('Hide formulas'!B1617),'Hide formulas'!C1617,(INDIRECT('Hide formulas'!D1617)),(INDIRECT('Hide formulas'!E1617)),(INDIRECT('Hide formulas'!G1617)),(INDIRECT('Hide formulas'!H1617)),'Hide formulas'!J1617,INDIRECT('Hide formulas'!L1617),""),"")</f>
        <v/>
      </c>
    </row>
    <row r="1618" spans="1:1">
      <c r="A1618" s="1" t="str">
        <f ca="1">IF(LEN('Hide formulas'!A1618) = 4,_xlfn.CONCAT('Hide formulas'!A1618,INDIRECT('Hide formulas'!B1618),'Hide formulas'!C1618,(INDIRECT('Hide formulas'!D1618)),(INDIRECT('Hide formulas'!E1618)),(INDIRECT('Hide formulas'!G1618)),(INDIRECT('Hide formulas'!H1618)),'Hide formulas'!J1618,INDIRECT('Hide formulas'!L1618),""),"")</f>
        <v/>
      </c>
    </row>
    <row r="1619" spans="1:1">
      <c r="A1619" s="1" t="str">
        <f ca="1">IF(LEN('Hide formulas'!A1619) = 4,_xlfn.CONCAT('Hide formulas'!A1619,INDIRECT('Hide formulas'!B1619),'Hide formulas'!C1619,(INDIRECT('Hide formulas'!D1619)),(INDIRECT('Hide formulas'!E1619)),(INDIRECT('Hide formulas'!G1619)),(INDIRECT('Hide formulas'!H1619)),'Hide formulas'!J1619,INDIRECT('Hide formulas'!L1619),""),"")</f>
        <v/>
      </c>
    </row>
    <row r="1620" spans="1:1">
      <c r="A1620" s="1" t="str">
        <f ca="1">IF(LEN('Hide formulas'!A1620) = 4,_xlfn.CONCAT('Hide formulas'!A1620,INDIRECT('Hide formulas'!B1620),'Hide formulas'!C1620,(INDIRECT('Hide formulas'!D1620)),(INDIRECT('Hide formulas'!E1620)),(INDIRECT('Hide formulas'!G1620)),(INDIRECT('Hide formulas'!H1620)),'Hide formulas'!J1620,INDIRECT('Hide formulas'!L1620),""),"")</f>
        <v/>
      </c>
    </row>
    <row r="1621" spans="1:1">
      <c r="A1621" s="1" t="str">
        <f ca="1">IF(LEN('Hide formulas'!A1621) = 4,_xlfn.CONCAT('Hide formulas'!A1621,INDIRECT('Hide formulas'!B1621),'Hide formulas'!C1621,(INDIRECT('Hide formulas'!D1621)),(INDIRECT('Hide formulas'!E1621)),(INDIRECT('Hide formulas'!G1621)),(INDIRECT('Hide formulas'!H1621)),'Hide formulas'!J1621,INDIRECT('Hide formulas'!L1621),""),"")</f>
        <v/>
      </c>
    </row>
    <row r="1622" spans="1:1">
      <c r="A1622" s="1" t="str">
        <f ca="1">IF(LEN('Hide formulas'!A1622) = 4,_xlfn.CONCAT('Hide formulas'!A1622,INDIRECT('Hide formulas'!B1622),'Hide formulas'!C1622,(INDIRECT('Hide formulas'!D1622)),(INDIRECT('Hide formulas'!E1622)),(INDIRECT('Hide formulas'!G1622)),(INDIRECT('Hide formulas'!H1622)),'Hide formulas'!J1622,INDIRECT('Hide formulas'!L1622),""),"")</f>
        <v/>
      </c>
    </row>
    <row r="1623" spans="1:1">
      <c r="A1623" s="1" t="str">
        <f ca="1">IF(LEN('Hide formulas'!A1623) = 4,_xlfn.CONCAT('Hide formulas'!A1623,INDIRECT('Hide formulas'!B1623),'Hide formulas'!C1623,(INDIRECT('Hide formulas'!D1623)),(INDIRECT('Hide formulas'!E1623)),(INDIRECT('Hide formulas'!G1623)),(INDIRECT('Hide formulas'!H1623)),'Hide formulas'!J1623,INDIRECT('Hide formulas'!L1623),""),"")</f>
        <v/>
      </c>
    </row>
    <row r="1624" spans="1:1">
      <c r="A1624" s="1" t="str">
        <f ca="1">IF(LEN('Hide formulas'!A1624) = 4,_xlfn.CONCAT('Hide formulas'!A1624,INDIRECT('Hide formulas'!B1624),'Hide formulas'!C1624,(INDIRECT('Hide formulas'!D1624)),(INDIRECT('Hide formulas'!E1624)),(INDIRECT('Hide formulas'!G1624)),(INDIRECT('Hide formulas'!H1624)),'Hide formulas'!J1624,INDIRECT('Hide formulas'!L1624),""),"")</f>
        <v/>
      </c>
    </row>
    <row r="1625" spans="1:1">
      <c r="A1625" s="1" t="str">
        <f ca="1">IF(LEN('Hide formulas'!A1625) = 4,_xlfn.CONCAT('Hide formulas'!A1625,INDIRECT('Hide formulas'!B1625),'Hide formulas'!C1625,(INDIRECT('Hide formulas'!D1625)),(INDIRECT('Hide formulas'!E1625)),(INDIRECT('Hide formulas'!G1625)),(INDIRECT('Hide formulas'!H1625)),'Hide formulas'!J1625,INDIRECT('Hide formulas'!L1625),""),"")</f>
        <v/>
      </c>
    </row>
    <row r="1626" spans="1:1">
      <c r="A1626" s="1" t="str">
        <f ca="1">IF(LEN('Hide formulas'!A1626) = 4,_xlfn.CONCAT('Hide formulas'!A1626,INDIRECT('Hide formulas'!B1626),'Hide formulas'!C1626,(INDIRECT('Hide formulas'!D1626)),(INDIRECT('Hide formulas'!E1626)),(INDIRECT('Hide formulas'!G1626)),(INDIRECT('Hide formulas'!H1626)),'Hide formulas'!J1626,INDIRECT('Hide formulas'!L1626),""),"")</f>
        <v/>
      </c>
    </row>
    <row r="1627" spans="1:1">
      <c r="A1627" s="1" t="str">
        <f ca="1">IF(LEN('Hide formulas'!A1627) = 4,_xlfn.CONCAT('Hide formulas'!A1627,INDIRECT('Hide formulas'!B1627),'Hide formulas'!C1627,(INDIRECT('Hide formulas'!D1627)),(INDIRECT('Hide formulas'!E1627)),(INDIRECT('Hide formulas'!G1627)),(INDIRECT('Hide formulas'!H1627)),'Hide formulas'!J1627,INDIRECT('Hide formulas'!L1627),""),"")</f>
        <v/>
      </c>
    </row>
    <row r="1628" spans="1:1">
      <c r="A1628" s="1" t="str">
        <f ca="1">IF(LEN('Hide formulas'!A1628) = 4,_xlfn.CONCAT('Hide formulas'!A1628,INDIRECT('Hide formulas'!B1628),'Hide formulas'!C1628,(INDIRECT('Hide formulas'!D1628)),(INDIRECT('Hide formulas'!E1628)),(INDIRECT('Hide formulas'!G1628)),(INDIRECT('Hide formulas'!H1628)),'Hide formulas'!J1628,INDIRECT('Hide formulas'!L1628),""),"")</f>
        <v/>
      </c>
    </row>
    <row r="1629" spans="1:1">
      <c r="A1629" s="1" t="str">
        <f ca="1">IF(LEN('Hide formulas'!A1629) = 4,_xlfn.CONCAT('Hide formulas'!A1629,INDIRECT('Hide formulas'!B1629),'Hide formulas'!C1629,(INDIRECT('Hide formulas'!D1629)),(INDIRECT('Hide formulas'!E1629)),(INDIRECT('Hide formulas'!G1629)),(INDIRECT('Hide formulas'!H1629)),'Hide formulas'!J1629,INDIRECT('Hide formulas'!L1629),""),"")</f>
        <v/>
      </c>
    </row>
    <row r="1630" spans="1:1">
      <c r="A1630" s="1" t="str">
        <f ca="1">IF(LEN('Hide formulas'!A1630) = 4,_xlfn.CONCAT('Hide formulas'!A1630,INDIRECT('Hide formulas'!B1630),'Hide formulas'!C1630,(INDIRECT('Hide formulas'!D1630)),(INDIRECT('Hide formulas'!E1630)),(INDIRECT('Hide formulas'!G1630)),(INDIRECT('Hide formulas'!H1630)),'Hide formulas'!J1630,INDIRECT('Hide formulas'!L1630),""),"")</f>
        <v/>
      </c>
    </row>
    <row r="1631" spans="1:1">
      <c r="A1631" s="1" t="str">
        <f ca="1">IF(LEN('Hide formulas'!A1631) = 4,_xlfn.CONCAT('Hide formulas'!A1631,INDIRECT('Hide formulas'!B1631),'Hide formulas'!C1631,(INDIRECT('Hide formulas'!D1631)),(INDIRECT('Hide formulas'!E1631)),(INDIRECT('Hide formulas'!G1631)),(INDIRECT('Hide formulas'!H1631)),'Hide formulas'!J1631,INDIRECT('Hide formulas'!L1631),""),"")</f>
        <v/>
      </c>
    </row>
    <row r="1632" spans="1:1">
      <c r="A1632" s="1" t="str">
        <f ca="1">IF(LEN('Hide formulas'!A1632) = 4,_xlfn.CONCAT('Hide formulas'!A1632,INDIRECT('Hide formulas'!B1632),'Hide formulas'!C1632,(INDIRECT('Hide formulas'!D1632)),(INDIRECT('Hide formulas'!E1632)),(INDIRECT('Hide formulas'!G1632)),(INDIRECT('Hide formulas'!H1632)),'Hide formulas'!J1632,INDIRECT('Hide formulas'!L1632),""),"")</f>
        <v/>
      </c>
    </row>
    <row r="1633" spans="1:1">
      <c r="A1633" s="1" t="str">
        <f ca="1">IF(LEN('Hide formulas'!A1633) = 4,_xlfn.CONCAT('Hide formulas'!A1633,INDIRECT('Hide formulas'!B1633),'Hide formulas'!C1633,(INDIRECT('Hide formulas'!D1633)),(INDIRECT('Hide formulas'!E1633)),(INDIRECT('Hide formulas'!G1633)),(INDIRECT('Hide formulas'!H1633)),'Hide formulas'!J1633,INDIRECT('Hide formulas'!L1633),""),"")</f>
        <v/>
      </c>
    </row>
    <row r="1634" spans="1:1">
      <c r="A1634" s="1" t="str">
        <f ca="1">IF(LEN('Hide formulas'!A1634) = 4,_xlfn.CONCAT('Hide formulas'!A1634,INDIRECT('Hide formulas'!B1634),'Hide formulas'!C1634,(INDIRECT('Hide formulas'!D1634)),(INDIRECT('Hide formulas'!E1634)),(INDIRECT('Hide formulas'!G1634)),(INDIRECT('Hide formulas'!H1634)),'Hide formulas'!J1634,INDIRECT('Hide formulas'!L1634),""),"")</f>
        <v/>
      </c>
    </row>
    <row r="1635" spans="1:1">
      <c r="A1635" s="1" t="str">
        <f ca="1">IF(LEN('Hide formulas'!A1635) = 4,_xlfn.CONCAT('Hide formulas'!A1635,INDIRECT('Hide formulas'!B1635),'Hide formulas'!C1635,(INDIRECT('Hide formulas'!D1635)),(INDIRECT('Hide formulas'!E1635)),(INDIRECT('Hide formulas'!G1635)),(INDIRECT('Hide formulas'!H1635)),'Hide formulas'!J1635,INDIRECT('Hide formulas'!L1635),""),"")</f>
        <v/>
      </c>
    </row>
    <row r="1636" spans="1:1">
      <c r="A1636" s="1" t="str">
        <f ca="1">IF(LEN('Hide formulas'!A1636) = 4,_xlfn.CONCAT('Hide formulas'!A1636,INDIRECT('Hide formulas'!B1636),'Hide formulas'!C1636,(INDIRECT('Hide formulas'!D1636)),(INDIRECT('Hide formulas'!E1636)),(INDIRECT('Hide formulas'!G1636)),(INDIRECT('Hide formulas'!H1636)),'Hide formulas'!J1636,INDIRECT('Hide formulas'!L1636),""),"")</f>
        <v/>
      </c>
    </row>
    <row r="1637" spans="1:1">
      <c r="A1637" s="1" t="str">
        <f ca="1">IF(LEN('Hide formulas'!A1637) = 4,_xlfn.CONCAT('Hide formulas'!A1637,INDIRECT('Hide formulas'!B1637),'Hide formulas'!C1637,(INDIRECT('Hide formulas'!D1637)),(INDIRECT('Hide formulas'!E1637)),(INDIRECT('Hide formulas'!G1637)),(INDIRECT('Hide formulas'!H1637)),'Hide formulas'!J1637,INDIRECT('Hide formulas'!L1637),""),"")</f>
        <v/>
      </c>
    </row>
    <row r="1638" spans="1:1">
      <c r="A1638" s="1" t="str">
        <f ca="1">IF(LEN('Hide formulas'!A1638) = 4,_xlfn.CONCAT('Hide formulas'!A1638,INDIRECT('Hide formulas'!B1638),'Hide formulas'!C1638,(INDIRECT('Hide formulas'!D1638)),(INDIRECT('Hide formulas'!E1638)),(INDIRECT('Hide formulas'!G1638)),(INDIRECT('Hide formulas'!H1638)),'Hide formulas'!J1638,INDIRECT('Hide formulas'!L1638),""),"")</f>
        <v/>
      </c>
    </row>
    <row r="1639" spans="1:1">
      <c r="A1639" s="1" t="str">
        <f ca="1">IF(LEN('Hide formulas'!A1639) = 4,_xlfn.CONCAT('Hide formulas'!A1639,INDIRECT('Hide formulas'!B1639),'Hide formulas'!C1639,(INDIRECT('Hide formulas'!D1639)),(INDIRECT('Hide formulas'!E1639)),(INDIRECT('Hide formulas'!G1639)),(INDIRECT('Hide formulas'!H1639)),'Hide formulas'!J1639,INDIRECT('Hide formulas'!L1639),""),"")</f>
        <v/>
      </c>
    </row>
    <row r="1640" spans="1:1">
      <c r="A1640" s="1" t="str">
        <f ca="1">IF(LEN('Hide formulas'!A1640) = 4,_xlfn.CONCAT('Hide formulas'!A1640,INDIRECT('Hide formulas'!B1640),'Hide formulas'!C1640,(INDIRECT('Hide formulas'!D1640)),(INDIRECT('Hide formulas'!E1640)),(INDIRECT('Hide formulas'!G1640)),(INDIRECT('Hide formulas'!H1640)),'Hide formulas'!J1640,INDIRECT('Hide formulas'!L1640),""),"")</f>
        <v/>
      </c>
    </row>
    <row r="1641" spans="1:1">
      <c r="A1641" s="1" t="str">
        <f ca="1">IF(LEN('Hide formulas'!A1641) = 4,_xlfn.CONCAT('Hide formulas'!A1641,INDIRECT('Hide formulas'!B1641),'Hide formulas'!C1641,(INDIRECT('Hide formulas'!D1641)),(INDIRECT('Hide formulas'!E1641)),(INDIRECT('Hide formulas'!G1641)),(INDIRECT('Hide formulas'!H1641)),'Hide formulas'!J1641,INDIRECT('Hide formulas'!L1641),""),"")</f>
        <v/>
      </c>
    </row>
    <row r="1642" spans="1:1">
      <c r="A1642" s="1" t="str">
        <f ca="1">IF(LEN('Hide formulas'!A1642) = 4,_xlfn.CONCAT('Hide formulas'!A1642,INDIRECT('Hide formulas'!B1642),'Hide formulas'!C1642,(INDIRECT('Hide formulas'!D1642)),(INDIRECT('Hide formulas'!E1642)),(INDIRECT('Hide formulas'!G1642)),(INDIRECT('Hide formulas'!H1642)),'Hide formulas'!J1642,INDIRECT('Hide formulas'!L1642),""),"")</f>
        <v/>
      </c>
    </row>
    <row r="1643" spans="1:1">
      <c r="A1643" s="1" t="str">
        <f ca="1">IF(LEN('Hide formulas'!A1643) = 4,_xlfn.CONCAT('Hide formulas'!A1643,INDIRECT('Hide formulas'!B1643),'Hide formulas'!C1643,(INDIRECT('Hide formulas'!D1643)),(INDIRECT('Hide formulas'!E1643)),(INDIRECT('Hide formulas'!G1643)),(INDIRECT('Hide formulas'!H1643)),'Hide formulas'!J1643,INDIRECT('Hide formulas'!L1643),""),"")</f>
        <v/>
      </c>
    </row>
    <row r="1644" spans="1:1">
      <c r="A1644" s="1" t="str">
        <f ca="1">IF(LEN('Hide formulas'!A1644) = 4,_xlfn.CONCAT('Hide formulas'!A1644,INDIRECT('Hide formulas'!B1644),'Hide formulas'!C1644,(INDIRECT('Hide formulas'!D1644)),(INDIRECT('Hide formulas'!E1644)),(INDIRECT('Hide formulas'!G1644)),(INDIRECT('Hide formulas'!H1644)),'Hide formulas'!J1644,INDIRECT('Hide formulas'!L1644),""),"")</f>
        <v/>
      </c>
    </row>
    <row r="1645" spans="1:1">
      <c r="A1645" s="1" t="str">
        <f ca="1">IF(LEN('Hide formulas'!A1645) = 4,_xlfn.CONCAT('Hide formulas'!A1645,INDIRECT('Hide formulas'!B1645),'Hide formulas'!C1645,(INDIRECT('Hide formulas'!D1645)),(INDIRECT('Hide formulas'!E1645)),(INDIRECT('Hide formulas'!G1645)),(INDIRECT('Hide formulas'!H1645)),'Hide formulas'!J1645,INDIRECT('Hide formulas'!L1645),""),"")</f>
        <v/>
      </c>
    </row>
    <row r="1646" spans="1:1">
      <c r="A1646" s="1" t="str">
        <f ca="1">IF(LEN('Hide formulas'!A1646) = 4,_xlfn.CONCAT('Hide formulas'!A1646,INDIRECT('Hide formulas'!B1646),'Hide formulas'!C1646,(INDIRECT('Hide formulas'!D1646)),(INDIRECT('Hide formulas'!E1646)),(INDIRECT('Hide formulas'!G1646)),(INDIRECT('Hide formulas'!H1646)),'Hide formulas'!J1646,INDIRECT('Hide formulas'!L1646),""),"")</f>
        <v/>
      </c>
    </row>
    <row r="1647" spans="1:1">
      <c r="A1647" s="1" t="str">
        <f ca="1">IF(LEN('Hide formulas'!A1647) = 4,_xlfn.CONCAT('Hide formulas'!A1647,INDIRECT('Hide formulas'!B1647),'Hide formulas'!C1647,(INDIRECT('Hide formulas'!D1647)),(INDIRECT('Hide formulas'!E1647)),(INDIRECT('Hide formulas'!G1647)),(INDIRECT('Hide formulas'!H1647)),'Hide formulas'!J1647,INDIRECT('Hide formulas'!L1647),""),"")</f>
        <v/>
      </c>
    </row>
    <row r="1648" spans="1:1">
      <c r="A1648" s="1" t="str">
        <f ca="1">IF(LEN('Hide formulas'!A1648) = 4,_xlfn.CONCAT('Hide formulas'!A1648,INDIRECT('Hide formulas'!B1648),'Hide formulas'!C1648,(INDIRECT('Hide formulas'!D1648)),(INDIRECT('Hide formulas'!E1648)),(INDIRECT('Hide formulas'!G1648)),(INDIRECT('Hide formulas'!H1648)),'Hide formulas'!J1648,INDIRECT('Hide formulas'!L1648),""),"")</f>
        <v/>
      </c>
    </row>
    <row r="1649" spans="1:1">
      <c r="A1649" s="1" t="str">
        <f ca="1">IF(LEN('Hide formulas'!A1649) = 4,_xlfn.CONCAT('Hide formulas'!A1649,INDIRECT('Hide formulas'!B1649),'Hide formulas'!C1649,(INDIRECT('Hide formulas'!D1649)),(INDIRECT('Hide formulas'!E1649)),(INDIRECT('Hide formulas'!G1649)),(INDIRECT('Hide formulas'!H1649)),'Hide formulas'!J1649,INDIRECT('Hide formulas'!L1649),""),"")</f>
        <v/>
      </c>
    </row>
    <row r="1650" spans="1:1">
      <c r="A1650" s="1" t="str">
        <f ca="1">IF(LEN('Hide formulas'!A1650) = 4,_xlfn.CONCAT('Hide formulas'!A1650,INDIRECT('Hide formulas'!B1650),'Hide formulas'!C1650,(INDIRECT('Hide formulas'!D1650)),(INDIRECT('Hide formulas'!E1650)),(INDIRECT('Hide formulas'!G1650)),(INDIRECT('Hide formulas'!H1650)),'Hide formulas'!J1650,INDIRECT('Hide formulas'!L1650),""),"")</f>
        <v/>
      </c>
    </row>
    <row r="1651" spans="1:1">
      <c r="A1651" s="1" t="str">
        <f ca="1">IF(LEN('Hide formulas'!A1651) = 4,_xlfn.CONCAT('Hide formulas'!A1651,INDIRECT('Hide formulas'!B1651),'Hide formulas'!C1651,(INDIRECT('Hide formulas'!D1651)),(INDIRECT('Hide formulas'!E1651)),(INDIRECT('Hide formulas'!G1651)),(INDIRECT('Hide formulas'!H1651)),'Hide formulas'!J1651,INDIRECT('Hide formulas'!L1651),""),"")</f>
        <v/>
      </c>
    </row>
    <row r="1652" spans="1:1">
      <c r="A1652" s="1" t="str">
        <f ca="1">IF(LEN('Hide formulas'!A1652) = 4,_xlfn.CONCAT('Hide formulas'!A1652,INDIRECT('Hide formulas'!B1652),'Hide formulas'!C1652,(INDIRECT('Hide formulas'!D1652)),(INDIRECT('Hide formulas'!E1652)),(INDIRECT('Hide formulas'!G1652)),(INDIRECT('Hide formulas'!H1652)),'Hide formulas'!J1652,INDIRECT('Hide formulas'!L1652),""),"")</f>
        <v/>
      </c>
    </row>
    <row r="1653" spans="1:1">
      <c r="A1653" s="1" t="str">
        <f ca="1">IF(LEN('Hide formulas'!A1653) = 4,_xlfn.CONCAT('Hide formulas'!A1653,INDIRECT('Hide formulas'!B1653),'Hide formulas'!C1653,(INDIRECT('Hide formulas'!D1653)),(INDIRECT('Hide formulas'!E1653)),(INDIRECT('Hide formulas'!G1653)),(INDIRECT('Hide formulas'!H1653)),'Hide formulas'!J1653,INDIRECT('Hide formulas'!L1653),""),"")</f>
        <v/>
      </c>
    </row>
    <row r="1654" spans="1:1">
      <c r="A1654" s="1" t="str">
        <f ca="1">IF(LEN('Hide formulas'!A1654) = 4,_xlfn.CONCAT('Hide formulas'!A1654,INDIRECT('Hide formulas'!B1654),'Hide formulas'!C1654,(INDIRECT('Hide formulas'!D1654)),(INDIRECT('Hide formulas'!E1654)),(INDIRECT('Hide formulas'!G1654)),(INDIRECT('Hide formulas'!H1654)),'Hide formulas'!J1654,INDIRECT('Hide formulas'!L1654),""),"")</f>
        <v/>
      </c>
    </row>
    <row r="1655" spans="1:1">
      <c r="A1655" s="1" t="str">
        <f ca="1">IF(LEN('Hide formulas'!A1655) = 4,_xlfn.CONCAT('Hide formulas'!A1655,INDIRECT('Hide formulas'!B1655),'Hide formulas'!C1655,(INDIRECT('Hide formulas'!D1655)),(INDIRECT('Hide formulas'!E1655)),(INDIRECT('Hide formulas'!G1655)),(INDIRECT('Hide formulas'!H1655)),'Hide formulas'!J1655,INDIRECT('Hide formulas'!L1655),""),"")</f>
        <v/>
      </c>
    </row>
    <row r="1656" spans="1:1">
      <c r="A1656" s="1" t="str">
        <f ca="1">IF(LEN('Hide formulas'!A1656) = 4,_xlfn.CONCAT('Hide formulas'!A1656,INDIRECT('Hide formulas'!B1656),'Hide formulas'!C1656,(INDIRECT('Hide formulas'!D1656)),(INDIRECT('Hide formulas'!E1656)),(INDIRECT('Hide formulas'!G1656)),(INDIRECT('Hide formulas'!H1656)),'Hide formulas'!J1656,INDIRECT('Hide formulas'!L1656),""),"")</f>
        <v/>
      </c>
    </row>
    <row r="1657" spans="1:1">
      <c r="A1657" s="1" t="str">
        <f ca="1">IF(LEN('Hide formulas'!A1657) = 4,_xlfn.CONCAT('Hide formulas'!A1657,INDIRECT('Hide formulas'!B1657),'Hide formulas'!C1657,(INDIRECT('Hide formulas'!D1657)),(INDIRECT('Hide formulas'!E1657)),(INDIRECT('Hide formulas'!G1657)),(INDIRECT('Hide formulas'!H1657)),'Hide formulas'!J1657,INDIRECT('Hide formulas'!L1657),""),"")</f>
        <v/>
      </c>
    </row>
    <row r="1658" spans="1:1">
      <c r="A1658" s="1" t="str">
        <f ca="1">IF(LEN('Hide formulas'!A1658) = 4,_xlfn.CONCAT('Hide formulas'!A1658,INDIRECT('Hide formulas'!B1658),'Hide formulas'!C1658,(INDIRECT('Hide formulas'!D1658)),(INDIRECT('Hide formulas'!E1658)),(INDIRECT('Hide formulas'!G1658)),(INDIRECT('Hide formulas'!H1658)),'Hide formulas'!J1658,INDIRECT('Hide formulas'!L1658),""),"")</f>
        <v/>
      </c>
    </row>
    <row r="1659" spans="1:1">
      <c r="A1659" s="1" t="str">
        <f ca="1">IF(LEN('Hide formulas'!A1659) = 4,_xlfn.CONCAT('Hide formulas'!A1659,INDIRECT('Hide formulas'!B1659),'Hide formulas'!C1659,(INDIRECT('Hide formulas'!D1659)),(INDIRECT('Hide formulas'!E1659)),(INDIRECT('Hide formulas'!G1659)),(INDIRECT('Hide formulas'!H1659)),'Hide formulas'!J1659,INDIRECT('Hide formulas'!L1659),""),"")</f>
        <v/>
      </c>
    </row>
    <row r="1660" spans="1:1">
      <c r="A1660" s="1" t="str">
        <f ca="1">IF(LEN('Hide formulas'!A1660) = 4,_xlfn.CONCAT('Hide formulas'!A1660,INDIRECT('Hide formulas'!B1660),'Hide formulas'!C1660,(INDIRECT('Hide formulas'!D1660)),(INDIRECT('Hide formulas'!E1660)),(INDIRECT('Hide formulas'!G1660)),(INDIRECT('Hide formulas'!H1660)),'Hide formulas'!J1660,INDIRECT('Hide formulas'!L1660),""),"")</f>
        <v/>
      </c>
    </row>
    <row r="1661" spans="1:1">
      <c r="A1661" s="1" t="str">
        <f ca="1">IF(LEN('Hide formulas'!A1661) = 4,_xlfn.CONCAT('Hide formulas'!A1661,INDIRECT('Hide formulas'!B1661),'Hide formulas'!C1661,(INDIRECT('Hide formulas'!D1661)),(INDIRECT('Hide formulas'!E1661)),(INDIRECT('Hide formulas'!G1661)),(INDIRECT('Hide formulas'!H1661)),'Hide formulas'!J1661,INDIRECT('Hide formulas'!L1661),""),"")</f>
        <v/>
      </c>
    </row>
    <row r="1662" spans="1:1">
      <c r="A1662" s="1" t="str">
        <f ca="1">IF(LEN('Hide formulas'!A1662) = 4,_xlfn.CONCAT('Hide formulas'!A1662,INDIRECT('Hide formulas'!B1662),'Hide formulas'!C1662,(INDIRECT('Hide formulas'!D1662)),(INDIRECT('Hide formulas'!E1662)),(INDIRECT('Hide formulas'!G1662)),(INDIRECT('Hide formulas'!H1662)),'Hide formulas'!J1662,INDIRECT('Hide formulas'!L1662),""),"")</f>
        <v/>
      </c>
    </row>
    <row r="1663" spans="1:1">
      <c r="A1663" s="1" t="str">
        <f ca="1">IF(LEN('Hide formulas'!A1663) = 4,_xlfn.CONCAT('Hide formulas'!A1663,INDIRECT('Hide formulas'!B1663),'Hide formulas'!C1663,(INDIRECT('Hide formulas'!D1663)),(INDIRECT('Hide formulas'!E1663)),(INDIRECT('Hide formulas'!G1663)),(INDIRECT('Hide formulas'!H1663)),'Hide formulas'!J1663,INDIRECT('Hide formulas'!L1663),""),"")</f>
        <v/>
      </c>
    </row>
    <row r="1664" spans="1:1">
      <c r="A1664" s="1" t="str">
        <f ca="1">IF(LEN('Hide formulas'!A1664) = 4,_xlfn.CONCAT('Hide formulas'!A1664,INDIRECT('Hide formulas'!B1664),'Hide formulas'!C1664,(INDIRECT('Hide formulas'!D1664)),(INDIRECT('Hide formulas'!E1664)),(INDIRECT('Hide formulas'!G1664)),(INDIRECT('Hide formulas'!H1664)),'Hide formulas'!J1664,INDIRECT('Hide formulas'!L1664),""),"")</f>
        <v/>
      </c>
    </row>
    <row r="1665" spans="1:1">
      <c r="A1665" s="1" t="str">
        <f ca="1">IF(LEN('Hide formulas'!A1665) = 4,_xlfn.CONCAT('Hide formulas'!A1665,INDIRECT('Hide formulas'!B1665),'Hide formulas'!C1665,(INDIRECT('Hide formulas'!D1665)),(INDIRECT('Hide formulas'!E1665)),(INDIRECT('Hide formulas'!G1665)),(INDIRECT('Hide formulas'!H1665)),'Hide formulas'!J1665,INDIRECT('Hide formulas'!L1665),""),"")</f>
        <v/>
      </c>
    </row>
    <row r="1666" spans="1:1">
      <c r="A1666" s="1" t="str">
        <f ca="1">IF(LEN('Hide formulas'!A1666) = 4,_xlfn.CONCAT('Hide formulas'!A1666,INDIRECT('Hide formulas'!B1666),'Hide formulas'!C1666,(INDIRECT('Hide formulas'!D1666)),(INDIRECT('Hide formulas'!E1666)),(INDIRECT('Hide formulas'!G1666)),(INDIRECT('Hide formulas'!H1666)),'Hide formulas'!J1666,INDIRECT('Hide formulas'!L1666),""),"")</f>
        <v/>
      </c>
    </row>
    <row r="1667" spans="1:1">
      <c r="A1667" s="1" t="str">
        <f ca="1">IF(LEN('Hide formulas'!A1667) = 4,_xlfn.CONCAT('Hide formulas'!A1667,INDIRECT('Hide formulas'!B1667),'Hide formulas'!C1667,(INDIRECT('Hide formulas'!D1667)),(INDIRECT('Hide formulas'!E1667)),(INDIRECT('Hide formulas'!G1667)),(INDIRECT('Hide formulas'!H1667)),'Hide formulas'!J1667,INDIRECT('Hide formulas'!L1667),""),"")</f>
        <v/>
      </c>
    </row>
    <row r="1668" spans="1:1">
      <c r="A1668" s="1" t="str">
        <f ca="1">IF(LEN('Hide formulas'!A1668) = 4,_xlfn.CONCAT('Hide formulas'!A1668,INDIRECT('Hide formulas'!B1668),'Hide formulas'!C1668,(INDIRECT('Hide formulas'!D1668)),(INDIRECT('Hide formulas'!E1668)),(INDIRECT('Hide formulas'!G1668)),(INDIRECT('Hide formulas'!H1668)),'Hide formulas'!J1668,INDIRECT('Hide formulas'!L1668),""),"")</f>
        <v/>
      </c>
    </row>
    <row r="1669" spans="1:1">
      <c r="A1669" s="1" t="str">
        <f ca="1">IF(LEN('Hide formulas'!A1669) = 4,_xlfn.CONCAT('Hide formulas'!A1669,INDIRECT('Hide formulas'!B1669),'Hide formulas'!C1669,(INDIRECT('Hide formulas'!D1669)),(INDIRECT('Hide formulas'!E1669)),(INDIRECT('Hide formulas'!G1669)),(INDIRECT('Hide formulas'!H1669)),'Hide formulas'!J1669,INDIRECT('Hide formulas'!L1669),""),"")</f>
        <v/>
      </c>
    </row>
    <row r="1670" spans="1:1">
      <c r="A1670" s="1" t="str">
        <f ca="1">IF(LEN('Hide formulas'!A1670) = 4,_xlfn.CONCAT('Hide formulas'!A1670,INDIRECT('Hide formulas'!B1670),'Hide formulas'!C1670,(INDIRECT('Hide formulas'!D1670)),(INDIRECT('Hide formulas'!E1670)),(INDIRECT('Hide formulas'!G1670)),(INDIRECT('Hide formulas'!H1670)),'Hide formulas'!J1670,INDIRECT('Hide formulas'!L1670),""),"")</f>
        <v/>
      </c>
    </row>
    <row r="1671" spans="1:1">
      <c r="A1671" s="1" t="str">
        <f ca="1">IF(LEN('Hide formulas'!A1671) = 4,_xlfn.CONCAT('Hide formulas'!A1671,INDIRECT('Hide formulas'!B1671),'Hide formulas'!C1671,(INDIRECT('Hide formulas'!D1671)),(INDIRECT('Hide formulas'!E1671)),(INDIRECT('Hide formulas'!G1671)),(INDIRECT('Hide formulas'!H1671)),'Hide formulas'!J1671,INDIRECT('Hide formulas'!L1671),""),"")</f>
        <v/>
      </c>
    </row>
    <row r="1672" spans="1:1">
      <c r="A1672" s="1" t="str">
        <f ca="1">IF(LEN('Hide formulas'!A1672) = 4,_xlfn.CONCAT('Hide formulas'!A1672,INDIRECT('Hide formulas'!B1672),'Hide formulas'!C1672,(INDIRECT('Hide formulas'!D1672)),(INDIRECT('Hide formulas'!E1672)),(INDIRECT('Hide formulas'!G1672)),(INDIRECT('Hide formulas'!H1672)),'Hide formulas'!J1672,INDIRECT('Hide formulas'!L1672),""),"")</f>
        <v/>
      </c>
    </row>
    <row r="1673" spans="1:1">
      <c r="A1673" s="1" t="str">
        <f ca="1">IF(LEN('Hide formulas'!A1673) = 4,_xlfn.CONCAT('Hide formulas'!A1673,INDIRECT('Hide formulas'!B1673),'Hide formulas'!C1673,(INDIRECT('Hide formulas'!D1673)),(INDIRECT('Hide formulas'!E1673)),(INDIRECT('Hide formulas'!G1673)),(INDIRECT('Hide formulas'!H1673)),'Hide formulas'!J1673,INDIRECT('Hide formulas'!L1673),""),"")</f>
        <v/>
      </c>
    </row>
    <row r="1674" spans="1:1">
      <c r="A1674" s="1" t="str">
        <f ca="1">IF(LEN('Hide formulas'!A1674) = 4,_xlfn.CONCAT('Hide formulas'!A1674,INDIRECT('Hide formulas'!B1674),'Hide formulas'!C1674,(INDIRECT('Hide formulas'!D1674)),(INDIRECT('Hide formulas'!E1674)),(INDIRECT('Hide formulas'!G1674)),(INDIRECT('Hide formulas'!H1674)),'Hide formulas'!J1674,INDIRECT('Hide formulas'!L1674),""),"")</f>
        <v/>
      </c>
    </row>
    <row r="1675" spans="1:1">
      <c r="A1675" s="1" t="str">
        <f ca="1">IF(LEN('Hide formulas'!A1675) = 4,_xlfn.CONCAT('Hide formulas'!A1675,INDIRECT('Hide formulas'!B1675),'Hide formulas'!C1675,(INDIRECT('Hide formulas'!D1675)),(INDIRECT('Hide formulas'!E1675)),(INDIRECT('Hide formulas'!G1675)),(INDIRECT('Hide formulas'!H1675)),'Hide formulas'!J1675,INDIRECT('Hide formulas'!L1675),""),"")</f>
        <v/>
      </c>
    </row>
    <row r="1676" spans="1:1">
      <c r="A1676" s="1" t="str">
        <f ca="1">IF(LEN('Hide formulas'!A1676) = 4,_xlfn.CONCAT('Hide formulas'!A1676,INDIRECT('Hide formulas'!B1676),'Hide formulas'!C1676,(INDIRECT('Hide formulas'!D1676)),(INDIRECT('Hide formulas'!E1676)),(INDIRECT('Hide formulas'!G1676)),(INDIRECT('Hide formulas'!H1676)),'Hide formulas'!J1676,INDIRECT('Hide formulas'!L1676),""),"")</f>
        <v/>
      </c>
    </row>
    <row r="1677" spans="1:1">
      <c r="A1677" s="1" t="str">
        <f ca="1">IF(LEN('Hide formulas'!A1677) = 4,_xlfn.CONCAT('Hide formulas'!A1677,INDIRECT('Hide formulas'!B1677),'Hide formulas'!C1677,(INDIRECT('Hide formulas'!D1677)),(INDIRECT('Hide formulas'!E1677)),(INDIRECT('Hide formulas'!G1677)),(INDIRECT('Hide formulas'!H1677)),'Hide formulas'!J1677,INDIRECT('Hide formulas'!L1677),""),"")</f>
        <v/>
      </c>
    </row>
    <row r="1678" spans="1:1">
      <c r="A1678" s="1" t="str">
        <f ca="1">IF(LEN('Hide formulas'!A1678) = 4,_xlfn.CONCAT('Hide formulas'!A1678,INDIRECT('Hide formulas'!B1678),'Hide formulas'!C1678,(INDIRECT('Hide formulas'!D1678)),(INDIRECT('Hide formulas'!E1678)),(INDIRECT('Hide formulas'!G1678)),(INDIRECT('Hide formulas'!H1678)),'Hide formulas'!J1678,INDIRECT('Hide formulas'!L1678),""),"")</f>
        <v/>
      </c>
    </row>
    <row r="1679" spans="1:1">
      <c r="A1679" s="1" t="str">
        <f ca="1">IF(LEN('Hide formulas'!A1679) = 4,_xlfn.CONCAT('Hide formulas'!A1679,INDIRECT('Hide formulas'!B1679),'Hide formulas'!C1679,(INDIRECT('Hide formulas'!D1679)),(INDIRECT('Hide formulas'!E1679)),(INDIRECT('Hide formulas'!G1679)),(INDIRECT('Hide formulas'!H1679)),'Hide formulas'!J1679,INDIRECT('Hide formulas'!L1679),""),"")</f>
        <v/>
      </c>
    </row>
    <row r="1680" spans="1:1">
      <c r="A1680" s="1" t="str">
        <f ca="1">IF(LEN('Hide formulas'!A1680) = 4,_xlfn.CONCAT('Hide formulas'!A1680,INDIRECT('Hide formulas'!B1680),'Hide formulas'!C1680,(INDIRECT('Hide formulas'!D1680)),(INDIRECT('Hide formulas'!E1680)),(INDIRECT('Hide formulas'!G1680)),(INDIRECT('Hide formulas'!H1680)),'Hide formulas'!J1680,INDIRECT('Hide formulas'!L1680),""),"")</f>
        <v/>
      </c>
    </row>
    <row r="1681" spans="1:1">
      <c r="A1681" s="1" t="str">
        <f ca="1">IF(LEN('Hide formulas'!A1681) = 4,_xlfn.CONCAT('Hide formulas'!A1681,INDIRECT('Hide formulas'!B1681),'Hide formulas'!C1681,(INDIRECT('Hide formulas'!D1681)),(INDIRECT('Hide formulas'!E1681)),(INDIRECT('Hide formulas'!G1681)),(INDIRECT('Hide formulas'!H1681)),'Hide formulas'!J1681,INDIRECT('Hide formulas'!L1681),""),"")</f>
        <v/>
      </c>
    </row>
    <row r="1682" spans="1:1">
      <c r="A1682" s="1" t="str">
        <f ca="1">IF(LEN('Hide formulas'!A1682) = 4,_xlfn.CONCAT('Hide formulas'!A1682,INDIRECT('Hide formulas'!B1682),'Hide formulas'!C1682,(INDIRECT('Hide formulas'!D1682)),(INDIRECT('Hide formulas'!E1682)),(INDIRECT('Hide formulas'!G1682)),(INDIRECT('Hide formulas'!H1682)),'Hide formulas'!J1682,INDIRECT('Hide formulas'!L1682),""),"")</f>
        <v/>
      </c>
    </row>
    <row r="1683" spans="1:1">
      <c r="A1683" s="1" t="str">
        <f ca="1">IF(LEN('Hide formulas'!A1683) = 4,_xlfn.CONCAT('Hide formulas'!A1683,INDIRECT('Hide formulas'!B1683),'Hide formulas'!C1683,(INDIRECT('Hide formulas'!D1683)),(INDIRECT('Hide formulas'!E1683)),(INDIRECT('Hide formulas'!G1683)),(INDIRECT('Hide formulas'!H1683)),'Hide formulas'!J1683,INDIRECT('Hide formulas'!L1683),""),"")</f>
        <v/>
      </c>
    </row>
    <row r="1684" spans="1:1">
      <c r="A1684" s="1" t="str">
        <f ca="1">IF(LEN('Hide formulas'!A1684) = 4,_xlfn.CONCAT('Hide formulas'!A1684,INDIRECT('Hide formulas'!B1684),'Hide formulas'!C1684,(INDIRECT('Hide formulas'!D1684)),(INDIRECT('Hide formulas'!E1684)),(INDIRECT('Hide formulas'!G1684)),(INDIRECT('Hide formulas'!H1684)),'Hide formulas'!J1684,INDIRECT('Hide formulas'!L1684),""),"")</f>
        <v/>
      </c>
    </row>
    <row r="1685" spans="1:1">
      <c r="A1685" s="1" t="str">
        <f ca="1">IF(LEN('Hide formulas'!A1685) = 4,_xlfn.CONCAT('Hide formulas'!A1685,INDIRECT('Hide formulas'!B1685),'Hide formulas'!C1685,(INDIRECT('Hide formulas'!D1685)),(INDIRECT('Hide formulas'!E1685)),(INDIRECT('Hide formulas'!G1685)),(INDIRECT('Hide formulas'!H1685)),'Hide formulas'!J1685,INDIRECT('Hide formulas'!L1685),""),"")</f>
        <v/>
      </c>
    </row>
    <row r="1686" spans="1:1">
      <c r="A1686" s="1" t="str">
        <f ca="1">IF(LEN('Hide formulas'!A1686) = 4,_xlfn.CONCAT('Hide formulas'!A1686,INDIRECT('Hide formulas'!B1686),'Hide formulas'!C1686,(INDIRECT('Hide formulas'!D1686)),(INDIRECT('Hide formulas'!E1686)),(INDIRECT('Hide formulas'!G1686)),(INDIRECT('Hide formulas'!H1686)),'Hide formulas'!J1686,INDIRECT('Hide formulas'!L1686),""),"")</f>
        <v/>
      </c>
    </row>
    <row r="1687" spans="1:1">
      <c r="A1687" s="1" t="str">
        <f ca="1">IF(LEN('Hide formulas'!A1687) = 4,_xlfn.CONCAT('Hide formulas'!A1687,INDIRECT('Hide formulas'!B1687),'Hide formulas'!C1687,(INDIRECT('Hide formulas'!D1687)),(INDIRECT('Hide formulas'!E1687)),(INDIRECT('Hide formulas'!G1687)),(INDIRECT('Hide formulas'!H1687)),'Hide formulas'!J1687,INDIRECT('Hide formulas'!L1687),""),"")</f>
        <v/>
      </c>
    </row>
    <row r="1688" spans="1:1">
      <c r="A1688" s="1" t="str">
        <f ca="1">IF(LEN('Hide formulas'!A1688) = 4,_xlfn.CONCAT('Hide formulas'!A1688,INDIRECT('Hide formulas'!B1688),'Hide formulas'!C1688,(INDIRECT('Hide formulas'!D1688)),(INDIRECT('Hide formulas'!E1688)),(INDIRECT('Hide formulas'!G1688)),(INDIRECT('Hide formulas'!H1688)),'Hide formulas'!J1688,INDIRECT('Hide formulas'!L1688),""),"")</f>
        <v/>
      </c>
    </row>
    <row r="1689" spans="1:1">
      <c r="A1689" s="1" t="str">
        <f ca="1">IF(LEN('Hide formulas'!A1689) = 4,_xlfn.CONCAT('Hide formulas'!A1689,INDIRECT('Hide formulas'!B1689),'Hide formulas'!C1689,(INDIRECT('Hide formulas'!D1689)),(INDIRECT('Hide formulas'!E1689)),(INDIRECT('Hide formulas'!G1689)),(INDIRECT('Hide formulas'!H1689)),'Hide formulas'!J1689,INDIRECT('Hide formulas'!L1689),""),"")</f>
        <v/>
      </c>
    </row>
    <row r="1690" spans="1:1">
      <c r="A1690" s="1" t="str">
        <f ca="1">IF(LEN('Hide formulas'!A1690) = 4,_xlfn.CONCAT('Hide formulas'!A1690,INDIRECT('Hide formulas'!B1690),'Hide formulas'!C1690,(INDIRECT('Hide formulas'!D1690)),(INDIRECT('Hide formulas'!E1690)),(INDIRECT('Hide formulas'!G1690)),(INDIRECT('Hide formulas'!H1690)),'Hide formulas'!J1690,INDIRECT('Hide formulas'!L1690),""),"")</f>
        <v/>
      </c>
    </row>
    <row r="1691" spans="1:1">
      <c r="A1691" s="1" t="str">
        <f ca="1">IF(LEN('Hide formulas'!A1691) = 4,_xlfn.CONCAT('Hide formulas'!A1691,INDIRECT('Hide formulas'!B1691),'Hide formulas'!C1691,(INDIRECT('Hide formulas'!D1691)),(INDIRECT('Hide formulas'!E1691)),(INDIRECT('Hide formulas'!G1691)),(INDIRECT('Hide formulas'!H1691)),'Hide formulas'!J1691,INDIRECT('Hide formulas'!L1691),""),"")</f>
        <v/>
      </c>
    </row>
    <row r="1692" spans="1:1">
      <c r="A1692" s="1" t="str">
        <f ca="1">IF(LEN('Hide formulas'!A1692) = 4,_xlfn.CONCAT('Hide formulas'!A1692,INDIRECT('Hide formulas'!B1692),'Hide formulas'!C1692,(INDIRECT('Hide formulas'!D1692)),(INDIRECT('Hide formulas'!E1692)),(INDIRECT('Hide formulas'!G1692)),(INDIRECT('Hide formulas'!H1692)),'Hide formulas'!J1692,INDIRECT('Hide formulas'!L1692),""),"")</f>
        <v/>
      </c>
    </row>
    <row r="1693" spans="1:1">
      <c r="A1693" s="1" t="str">
        <f ca="1">IF(LEN('Hide formulas'!A1693) = 4,_xlfn.CONCAT('Hide formulas'!A1693,INDIRECT('Hide formulas'!B1693),'Hide formulas'!C1693,(INDIRECT('Hide formulas'!D1693)),(INDIRECT('Hide formulas'!E1693)),(INDIRECT('Hide formulas'!G1693)),(INDIRECT('Hide formulas'!H1693)),'Hide formulas'!J1693,INDIRECT('Hide formulas'!L1693),""),"")</f>
        <v/>
      </c>
    </row>
    <row r="1694" spans="1:1">
      <c r="A1694" s="1" t="str">
        <f ca="1">IF(LEN('Hide formulas'!A1694) = 4,_xlfn.CONCAT('Hide formulas'!A1694,INDIRECT('Hide formulas'!B1694),'Hide formulas'!C1694,(INDIRECT('Hide formulas'!D1694)),(INDIRECT('Hide formulas'!E1694)),(INDIRECT('Hide formulas'!G1694)),(INDIRECT('Hide formulas'!H1694)),'Hide formulas'!J1694,INDIRECT('Hide formulas'!L1694),""),"")</f>
        <v/>
      </c>
    </row>
    <row r="1695" spans="1:1">
      <c r="A1695" s="1" t="str">
        <f ca="1">IF(LEN('Hide formulas'!A1695) = 4,_xlfn.CONCAT('Hide formulas'!A1695,INDIRECT('Hide formulas'!B1695),'Hide formulas'!C1695,(INDIRECT('Hide formulas'!D1695)),(INDIRECT('Hide formulas'!E1695)),(INDIRECT('Hide formulas'!G1695)),(INDIRECT('Hide formulas'!H1695)),'Hide formulas'!J1695,INDIRECT('Hide formulas'!L1695),""),"")</f>
        <v/>
      </c>
    </row>
    <row r="1696" spans="1:1">
      <c r="A1696" s="1" t="str">
        <f ca="1">IF(LEN('Hide formulas'!A1696) = 4,_xlfn.CONCAT('Hide formulas'!A1696,INDIRECT('Hide formulas'!B1696),'Hide formulas'!C1696,(INDIRECT('Hide formulas'!D1696)),(INDIRECT('Hide formulas'!E1696)),(INDIRECT('Hide formulas'!G1696)),(INDIRECT('Hide formulas'!H1696)),'Hide formulas'!J1696,INDIRECT('Hide formulas'!L1696),""),"")</f>
        <v/>
      </c>
    </row>
    <row r="1697" spans="1:1">
      <c r="A1697" s="1" t="str">
        <f ca="1">IF(LEN('Hide formulas'!A1697) = 4,_xlfn.CONCAT('Hide formulas'!A1697,INDIRECT('Hide formulas'!B1697),'Hide formulas'!C1697,(INDIRECT('Hide formulas'!D1697)),(INDIRECT('Hide formulas'!E1697)),(INDIRECT('Hide formulas'!G1697)),(INDIRECT('Hide formulas'!H1697)),'Hide formulas'!J1697,INDIRECT('Hide formulas'!L1697),""),"")</f>
        <v/>
      </c>
    </row>
    <row r="1698" spans="1:1">
      <c r="A1698" s="1" t="str">
        <f ca="1">IF(LEN('Hide formulas'!A1698) = 4,_xlfn.CONCAT('Hide formulas'!A1698,INDIRECT('Hide formulas'!B1698),'Hide formulas'!C1698,(INDIRECT('Hide formulas'!D1698)),(INDIRECT('Hide formulas'!E1698)),(INDIRECT('Hide formulas'!G1698)),(INDIRECT('Hide formulas'!H1698)),'Hide formulas'!J1698,INDIRECT('Hide formulas'!L1698),""),"")</f>
        <v/>
      </c>
    </row>
    <row r="1699" spans="1:1">
      <c r="A1699" s="1" t="str">
        <f ca="1">IF(LEN('Hide formulas'!A1699) = 4,_xlfn.CONCAT('Hide formulas'!A1699,INDIRECT('Hide formulas'!B1699),'Hide formulas'!C1699,(INDIRECT('Hide formulas'!D1699)),(INDIRECT('Hide formulas'!E1699)),(INDIRECT('Hide formulas'!G1699)),(INDIRECT('Hide formulas'!H1699)),'Hide formulas'!J1699,INDIRECT('Hide formulas'!L1699),""),"")</f>
        <v/>
      </c>
    </row>
    <row r="1700" spans="1:1">
      <c r="A1700" s="1" t="str">
        <f ca="1">IF(LEN('Hide formulas'!A1700) = 4,_xlfn.CONCAT('Hide formulas'!A1700,INDIRECT('Hide formulas'!B1700),'Hide formulas'!C1700,(INDIRECT('Hide formulas'!D1700)),(INDIRECT('Hide formulas'!E1700)),(INDIRECT('Hide formulas'!G1700)),(INDIRECT('Hide formulas'!H1700)),'Hide formulas'!J1700,INDIRECT('Hide formulas'!L1700),""),"")</f>
        <v/>
      </c>
    </row>
    <row r="1701" spans="1:1">
      <c r="A1701" s="1" t="str">
        <f ca="1">IF(LEN('Hide formulas'!A1701) = 4,_xlfn.CONCAT('Hide formulas'!A1701,INDIRECT('Hide formulas'!B1701),'Hide formulas'!C1701,(INDIRECT('Hide formulas'!D1701)),(INDIRECT('Hide formulas'!E1701)),(INDIRECT('Hide formulas'!G1701)),(INDIRECT('Hide formulas'!H1701)),'Hide formulas'!J1701,INDIRECT('Hide formulas'!L1701),""),"")</f>
        <v/>
      </c>
    </row>
    <row r="1702" spans="1:1">
      <c r="A1702" s="1" t="str">
        <f ca="1">IF(LEN('Hide formulas'!A1702) = 4,_xlfn.CONCAT('Hide formulas'!A1702,INDIRECT('Hide formulas'!B1702),'Hide formulas'!C1702,(INDIRECT('Hide formulas'!D1702)),(INDIRECT('Hide formulas'!E1702)),(INDIRECT('Hide formulas'!G1702)),(INDIRECT('Hide formulas'!H1702)),'Hide formulas'!J1702,INDIRECT('Hide formulas'!L1702),""),"")</f>
        <v/>
      </c>
    </row>
    <row r="1703" spans="1:1">
      <c r="A1703" s="1" t="str">
        <f ca="1">IF(LEN('Hide formulas'!A1703) = 4,_xlfn.CONCAT('Hide formulas'!A1703,INDIRECT('Hide formulas'!B1703),'Hide formulas'!C1703,(INDIRECT('Hide formulas'!D1703)),(INDIRECT('Hide formulas'!E1703)),(INDIRECT('Hide formulas'!G1703)),(INDIRECT('Hide formulas'!H1703)),'Hide formulas'!J1703,INDIRECT('Hide formulas'!L1703),""),"")</f>
        <v/>
      </c>
    </row>
    <row r="1704" spans="1:1">
      <c r="A1704" s="1" t="str">
        <f ca="1">IF(LEN('Hide formulas'!A1704) = 4,_xlfn.CONCAT('Hide formulas'!A1704,INDIRECT('Hide formulas'!B1704),'Hide formulas'!C1704,(INDIRECT('Hide formulas'!D1704)),(INDIRECT('Hide formulas'!E1704)),(INDIRECT('Hide formulas'!G1704)),(INDIRECT('Hide formulas'!H1704)),'Hide formulas'!J1704,INDIRECT('Hide formulas'!L1704),""),"")</f>
        <v/>
      </c>
    </row>
    <row r="1705" spans="1:1">
      <c r="A1705" s="1" t="str">
        <f ca="1">IF(LEN('Hide formulas'!A1705) = 4,_xlfn.CONCAT('Hide formulas'!A1705,INDIRECT('Hide formulas'!B1705),'Hide formulas'!C1705,(INDIRECT('Hide formulas'!D1705)),(INDIRECT('Hide formulas'!E1705)),(INDIRECT('Hide formulas'!G1705)),(INDIRECT('Hide formulas'!H1705)),'Hide formulas'!J1705,INDIRECT('Hide formulas'!L1705),""),"")</f>
        <v/>
      </c>
    </row>
    <row r="1706" spans="1:1">
      <c r="A1706" s="1" t="str">
        <f ca="1">IF(LEN('Hide formulas'!A1706) = 4,_xlfn.CONCAT('Hide formulas'!A1706,INDIRECT('Hide formulas'!B1706),'Hide formulas'!C1706,(INDIRECT('Hide formulas'!D1706)),(INDIRECT('Hide formulas'!E1706)),(INDIRECT('Hide formulas'!G1706)),(INDIRECT('Hide formulas'!H1706)),'Hide formulas'!J1706,INDIRECT('Hide formulas'!L1706),""),"")</f>
        <v/>
      </c>
    </row>
    <row r="1707" spans="1:1">
      <c r="A1707" s="1" t="str">
        <f ca="1">IF(LEN('Hide formulas'!A1707) = 4,_xlfn.CONCAT('Hide formulas'!A1707,INDIRECT('Hide formulas'!B1707),'Hide formulas'!C1707,(INDIRECT('Hide formulas'!D1707)),(INDIRECT('Hide formulas'!E1707)),(INDIRECT('Hide formulas'!G1707)),(INDIRECT('Hide formulas'!H1707)),'Hide formulas'!J1707,INDIRECT('Hide formulas'!L1707),""),"")</f>
        <v/>
      </c>
    </row>
    <row r="1708" spans="1:1">
      <c r="A1708" s="1" t="str">
        <f ca="1">IF(LEN('Hide formulas'!A1708) = 4,_xlfn.CONCAT('Hide formulas'!A1708,INDIRECT('Hide formulas'!B1708),'Hide formulas'!C1708,(INDIRECT('Hide formulas'!D1708)),(INDIRECT('Hide formulas'!E1708)),(INDIRECT('Hide formulas'!G1708)),(INDIRECT('Hide formulas'!H1708)),'Hide formulas'!J1708,INDIRECT('Hide formulas'!L1708),""),"")</f>
        <v/>
      </c>
    </row>
    <row r="1709" spans="1:1">
      <c r="A1709" s="1" t="str">
        <f ca="1">IF(LEN('Hide formulas'!A1709) = 4,_xlfn.CONCAT('Hide formulas'!A1709,INDIRECT('Hide formulas'!B1709),'Hide formulas'!C1709,(INDIRECT('Hide formulas'!D1709)),(INDIRECT('Hide formulas'!E1709)),(INDIRECT('Hide formulas'!G1709)),(INDIRECT('Hide formulas'!H1709)),'Hide formulas'!J1709,INDIRECT('Hide formulas'!L1709),""),"")</f>
        <v/>
      </c>
    </row>
    <row r="1710" spans="1:1">
      <c r="A1710" s="1" t="str">
        <f ca="1">IF(LEN('Hide formulas'!A1710) = 4,_xlfn.CONCAT('Hide formulas'!A1710,INDIRECT('Hide formulas'!B1710),'Hide formulas'!C1710,(INDIRECT('Hide formulas'!D1710)),(INDIRECT('Hide formulas'!E1710)),(INDIRECT('Hide formulas'!G1710)),(INDIRECT('Hide formulas'!H1710)),'Hide formulas'!J1710,INDIRECT('Hide formulas'!L1710),""),"")</f>
        <v/>
      </c>
    </row>
    <row r="1711" spans="1:1">
      <c r="A1711" s="1" t="str">
        <f ca="1">IF(LEN('Hide formulas'!A1711) = 4,_xlfn.CONCAT('Hide formulas'!A1711,INDIRECT('Hide formulas'!B1711),'Hide formulas'!C1711,(INDIRECT('Hide formulas'!D1711)),(INDIRECT('Hide formulas'!E1711)),(INDIRECT('Hide formulas'!G1711)),(INDIRECT('Hide formulas'!H1711)),'Hide formulas'!J1711,INDIRECT('Hide formulas'!L1711),""),"")</f>
        <v/>
      </c>
    </row>
    <row r="1712" spans="1:1">
      <c r="A1712" s="1" t="str">
        <f ca="1">IF(LEN('Hide formulas'!A1712) = 4,_xlfn.CONCAT('Hide formulas'!A1712,INDIRECT('Hide formulas'!B1712),'Hide formulas'!C1712,(INDIRECT('Hide formulas'!D1712)),(INDIRECT('Hide formulas'!E1712)),(INDIRECT('Hide formulas'!G1712)),(INDIRECT('Hide formulas'!H1712)),'Hide formulas'!J1712,INDIRECT('Hide formulas'!L1712),""),"")</f>
        <v/>
      </c>
    </row>
    <row r="1713" spans="1:1">
      <c r="A1713" s="1" t="str">
        <f ca="1">IF(LEN('Hide formulas'!A1713) = 4,_xlfn.CONCAT('Hide formulas'!A1713,INDIRECT('Hide formulas'!B1713),'Hide formulas'!C1713,(INDIRECT('Hide formulas'!D1713)),(INDIRECT('Hide formulas'!E1713)),(INDIRECT('Hide formulas'!G1713)),(INDIRECT('Hide formulas'!H1713)),'Hide formulas'!J1713,INDIRECT('Hide formulas'!L1713),""),"")</f>
        <v/>
      </c>
    </row>
    <row r="1714" spans="1:1">
      <c r="A1714" s="1" t="str">
        <f ca="1">IF(LEN('Hide formulas'!A1714) = 4,_xlfn.CONCAT('Hide formulas'!A1714,INDIRECT('Hide formulas'!B1714),'Hide formulas'!C1714,(INDIRECT('Hide formulas'!D1714)),(INDIRECT('Hide formulas'!E1714)),(INDIRECT('Hide formulas'!G1714)),(INDIRECT('Hide formulas'!H1714)),'Hide formulas'!J1714,INDIRECT('Hide formulas'!L1714),""),"")</f>
        <v/>
      </c>
    </row>
    <row r="1715" spans="1:1">
      <c r="A1715" s="1" t="str">
        <f ca="1">IF(LEN('Hide formulas'!A1715) = 4,_xlfn.CONCAT('Hide formulas'!A1715,INDIRECT('Hide formulas'!B1715),'Hide formulas'!C1715,(INDIRECT('Hide formulas'!D1715)),(INDIRECT('Hide formulas'!E1715)),(INDIRECT('Hide formulas'!G1715)),(INDIRECT('Hide formulas'!H1715)),'Hide formulas'!J1715,INDIRECT('Hide formulas'!L1715),""),"")</f>
        <v/>
      </c>
    </row>
    <row r="1716" spans="1:1">
      <c r="A1716" s="1" t="str">
        <f ca="1">IF(LEN('Hide formulas'!A1716) = 4,_xlfn.CONCAT('Hide formulas'!A1716,INDIRECT('Hide formulas'!B1716),'Hide formulas'!C1716,(INDIRECT('Hide formulas'!D1716)),(INDIRECT('Hide formulas'!E1716)),(INDIRECT('Hide formulas'!G1716)),(INDIRECT('Hide formulas'!H1716)),'Hide formulas'!J1716,INDIRECT('Hide formulas'!L1716),""),"")</f>
        <v/>
      </c>
    </row>
    <row r="1717" spans="1:1">
      <c r="A1717" s="1" t="str">
        <f ca="1">IF(LEN('Hide formulas'!A1717) = 4,_xlfn.CONCAT('Hide formulas'!A1717,INDIRECT('Hide formulas'!B1717),'Hide formulas'!C1717,(INDIRECT('Hide formulas'!D1717)),(INDIRECT('Hide formulas'!E1717)),(INDIRECT('Hide formulas'!G1717)),(INDIRECT('Hide formulas'!H1717)),'Hide formulas'!J1717,INDIRECT('Hide formulas'!L1717),""),"")</f>
        <v/>
      </c>
    </row>
    <row r="1718" spans="1:1">
      <c r="A1718" s="1" t="str">
        <f ca="1">IF(LEN('Hide formulas'!A1718) = 4,_xlfn.CONCAT('Hide formulas'!A1718,INDIRECT('Hide formulas'!B1718),'Hide formulas'!C1718,(INDIRECT('Hide formulas'!D1718)),(INDIRECT('Hide formulas'!E1718)),(INDIRECT('Hide formulas'!G1718)),(INDIRECT('Hide formulas'!H1718)),'Hide formulas'!J1718,INDIRECT('Hide formulas'!L1718),""),"")</f>
        <v/>
      </c>
    </row>
    <row r="1719" spans="1:1">
      <c r="A1719" s="1" t="str">
        <f ca="1">IF(LEN('Hide formulas'!A1719) = 4,_xlfn.CONCAT('Hide formulas'!A1719,INDIRECT('Hide formulas'!B1719),'Hide formulas'!C1719,(INDIRECT('Hide formulas'!D1719)),(INDIRECT('Hide formulas'!E1719)),(INDIRECT('Hide formulas'!G1719)),(INDIRECT('Hide formulas'!H1719)),'Hide formulas'!J1719,INDIRECT('Hide formulas'!L1719),""),"")</f>
        <v/>
      </c>
    </row>
    <row r="1720" spans="1:1">
      <c r="A1720" s="1" t="str">
        <f ca="1">IF(LEN('Hide formulas'!A1720) = 4,_xlfn.CONCAT('Hide formulas'!A1720,INDIRECT('Hide formulas'!B1720),'Hide formulas'!C1720,(INDIRECT('Hide formulas'!D1720)),(INDIRECT('Hide formulas'!E1720)),(INDIRECT('Hide formulas'!G1720)),(INDIRECT('Hide formulas'!H1720)),'Hide formulas'!J1720,INDIRECT('Hide formulas'!L1720),""),"")</f>
        <v/>
      </c>
    </row>
    <row r="1721" spans="1:1">
      <c r="A1721" s="1" t="str">
        <f ca="1">IF(LEN('Hide formulas'!A1721) = 4,_xlfn.CONCAT('Hide formulas'!A1721,INDIRECT('Hide formulas'!B1721),'Hide formulas'!C1721,(INDIRECT('Hide formulas'!D1721)),(INDIRECT('Hide formulas'!E1721)),(INDIRECT('Hide formulas'!G1721)),(INDIRECT('Hide formulas'!H1721)),'Hide formulas'!J1721,INDIRECT('Hide formulas'!L1721),""),"")</f>
        <v/>
      </c>
    </row>
    <row r="1722" spans="1:1">
      <c r="A1722" s="1" t="str">
        <f ca="1">IF(LEN('Hide formulas'!A1722) = 4,_xlfn.CONCAT('Hide formulas'!A1722,INDIRECT('Hide formulas'!B1722),'Hide formulas'!C1722,(INDIRECT('Hide formulas'!D1722)),(INDIRECT('Hide formulas'!E1722)),(INDIRECT('Hide formulas'!G1722)),(INDIRECT('Hide formulas'!H1722)),'Hide formulas'!J1722,INDIRECT('Hide formulas'!L1722),""),"")</f>
        <v/>
      </c>
    </row>
    <row r="1723" spans="1:1">
      <c r="A1723" s="1" t="str">
        <f ca="1">IF(LEN('Hide formulas'!A1723) = 4,_xlfn.CONCAT('Hide formulas'!A1723,INDIRECT('Hide formulas'!B1723),'Hide formulas'!C1723,(INDIRECT('Hide formulas'!D1723)),(INDIRECT('Hide formulas'!E1723)),(INDIRECT('Hide formulas'!G1723)),(INDIRECT('Hide formulas'!H1723)),'Hide formulas'!J1723,INDIRECT('Hide formulas'!L1723),""),"")</f>
        <v/>
      </c>
    </row>
    <row r="1724" spans="1:1">
      <c r="A1724" s="1" t="str">
        <f ca="1">IF(LEN('Hide formulas'!A1724) = 4,_xlfn.CONCAT('Hide formulas'!A1724,INDIRECT('Hide formulas'!B1724),'Hide formulas'!C1724,(INDIRECT('Hide formulas'!D1724)),(INDIRECT('Hide formulas'!E1724)),(INDIRECT('Hide formulas'!G1724)),(INDIRECT('Hide formulas'!H1724)),'Hide formulas'!J1724,INDIRECT('Hide formulas'!L1724),""),"")</f>
        <v/>
      </c>
    </row>
    <row r="1725" spans="1:1">
      <c r="A1725" s="1" t="str">
        <f ca="1">IF(LEN('Hide formulas'!A1725) = 4,_xlfn.CONCAT('Hide formulas'!A1725,INDIRECT('Hide formulas'!B1725),'Hide formulas'!C1725,(INDIRECT('Hide formulas'!D1725)),(INDIRECT('Hide formulas'!E1725)),(INDIRECT('Hide formulas'!G1725)),(INDIRECT('Hide formulas'!H1725)),'Hide formulas'!J1725,INDIRECT('Hide formulas'!L1725),""),"")</f>
        <v/>
      </c>
    </row>
    <row r="1726" spans="1:1">
      <c r="A1726" s="1" t="str">
        <f ca="1">IF(LEN('Hide formulas'!A1726) = 4,_xlfn.CONCAT('Hide formulas'!A1726,INDIRECT('Hide formulas'!B1726),'Hide formulas'!C1726,(INDIRECT('Hide formulas'!D1726)),(INDIRECT('Hide formulas'!E1726)),(INDIRECT('Hide formulas'!G1726)),(INDIRECT('Hide formulas'!H1726)),'Hide formulas'!J1726,INDIRECT('Hide formulas'!L1726),""),"")</f>
        <v/>
      </c>
    </row>
    <row r="1727" spans="1:1">
      <c r="A1727" s="1" t="str">
        <f ca="1">IF(LEN('Hide formulas'!A1727) = 4,_xlfn.CONCAT('Hide formulas'!A1727,INDIRECT('Hide formulas'!B1727),'Hide formulas'!C1727,(INDIRECT('Hide formulas'!D1727)),(INDIRECT('Hide formulas'!E1727)),(INDIRECT('Hide formulas'!G1727)),(INDIRECT('Hide formulas'!H1727)),'Hide formulas'!J1727,INDIRECT('Hide formulas'!L1727),""),"")</f>
        <v/>
      </c>
    </row>
    <row r="1728" spans="1:1">
      <c r="A1728" s="1" t="str">
        <f ca="1">IF(LEN('Hide formulas'!A1728) = 4,_xlfn.CONCAT('Hide formulas'!A1728,INDIRECT('Hide formulas'!B1728),'Hide formulas'!C1728,(INDIRECT('Hide formulas'!D1728)),(INDIRECT('Hide formulas'!E1728)),(INDIRECT('Hide formulas'!G1728)),(INDIRECT('Hide formulas'!H1728)),'Hide formulas'!J1728,INDIRECT('Hide formulas'!L1728),""),"")</f>
        <v/>
      </c>
    </row>
    <row r="1729" spans="1:1">
      <c r="A1729" s="1" t="str">
        <f ca="1">IF(LEN('Hide formulas'!A1729) = 4,_xlfn.CONCAT('Hide formulas'!A1729,INDIRECT('Hide formulas'!B1729),'Hide formulas'!C1729,(INDIRECT('Hide formulas'!D1729)),(INDIRECT('Hide formulas'!E1729)),(INDIRECT('Hide formulas'!G1729)),(INDIRECT('Hide formulas'!H1729)),'Hide formulas'!J1729,INDIRECT('Hide formulas'!L1729),""),"")</f>
        <v/>
      </c>
    </row>
    <row r="1730" spans="1:1">
      <c r="A1730" s="1" t="str">
        <f ca="1">IF(LEN('Hide formulas'!A1730) = 4,_xlfn.CONCAT('Hide formulas'!A1730,INDIRECT('Hide formulas'!B1730),'Hide formulas'!C1730,(INDIRECT('Hide formulas'!D1730)),(INDIRECT('Hide formulas'!E1730)),(INDIRECT('Hide formulas'!G1730)),(INDIRECT('Hide formulas'!H1730)),'Hide formulas'!J1730,INDIRECT('Hide formulas'!L1730),""),"")</f>
        <v/>
      </c>
    </row>
    <row r="1731" spans="1:1">
      <c r="A1731" s="1" t="str">
        <f ca="1">IF(LEN('Hide formulas'!A1731) = 4,_xlfn.CONCAT('Hide formulas'!A1731,INDIRECT('Hide formulas'!B1731),'Hide formulas'!C1731,(INDIRECT('Hide formulas'!D1731)),(INDIRECT('Hide formulas'!E1731)),(INDIRECT('Hide formulas'!G1731)),(INDIRECT('Hide formulas'!H1731)),'Hide formulas'!J1731,INDIRECT('Hide formulas'!L1731),""),"")</f>
        <v/>
      </c>
    </row>
    <row r="1732" spans="1:1">
      <c r="A1732" s="1" t="str">
        <f ca="1">IF(LEN('Hide formulas'!A1732) = 4,_xlfn.CONCAT('Hide formulas'!A1732,INDIRECT('Hide formulas'!B1732),'Hide formulas'!C1732,(INDIRECT('Hide formulas'!D1732)),(INDIRECT('Hide formulas'!E1732)),(INDIRECT('Hide formulas'!G1732)),(INDIRECT('Hide formulas'!H1732)),'Hide formulas'!J1732,INDIRECT('Hide formulas'!L1732),""),"")</f>
        <v/>
      </c>
    </row>
    <row r="1733" spans="1:1">
      <c r="A1733" s="1" t="str">
        <f ca="1">IF(LEN('Hide formulas'!A1733) = 4,_xlfn.CONCAT('Hide formulas'!A1733,INDIRECT('Hide formulas'!B1733),'Hide formulas'!C1733,(INDIRECT('Hide formulas'!D1733)),(INDIRECT('Hide formulas'!E1733)),(INDIRECT('Hide formulas'!G1733)),(INDIRECT('Hide formulas'!H1733)),'Hide formulas'!J1733,INDIRECT('Hide formulas'!L1733),""),"")</f>
        <v/>
      </c>
    </row>
    <row r="1734" spans="1:1">
      <c r="A1734" s="1" t="str">
        <f ca="1">IF(LEN('Hide formulas'!A1734) = 4,_xlfn.CONCAT('Hide formulas'!A1734,INDIRECT('Hide formulas'!B1734),'Hide formulas'!C1734,(INDIRECT('Hide formulas'!D1734)),(INDIRECT('Hide formulas'!E1734)),(INDIRECT('Hide formulas'!G1734)),(INDIRECT('Hide formulas'!H1734)),'Hide formulas'!J1734,INDIRECT('Hide formulas'!L1734),""),"")</f>
        <v/>
      </c>
    </row>
    <row r="1735" spans="1:1">
      <c r="A1735" s="1" t="str">
        <f ca="1">IF(LEN('Hide formulas'!A1735) = 4,_xlfn.CONCAT('Hide formulas'!A1735,INDIRECT('Hide formulas'!B1735),'Hide formulas'!C1735,(INDIRECT('Hide formulas'!D1735)),(INDIRECT('Hide formulas'!E1735)),(INDIRECT('Hide formulas'!G1735)),(INDIRECT('Hide formulas'!H1735)),'Hide formulas'!J1735,INDIRECT('Hide formulas'!L1735),""),"")</f>
        <v/>
      </c>
    </row>
    <row r="1736" spans="1:1">
      <c r="A1736" s="1" t="str">
        <f ca="1">IF(LEN('Hide formulas'!A1736) = 4,_xlfn.CONCAT('Hide formulas'!A1736,INDIRECT('Hide formulas'!B1736),'Hide formulas'!C1736,(INDIRECT('Hide formulas'!D1736)),(INDIRECT('Hide formulas'!E1736)),(INDIRECT('Hide formulas'!G1736)),(INDIRECT('Hide formulas'!H1736)),'Hide formulas'!J1736,INDIRECT('Hide formulas'!L1736),""),"")</f>
        <v/>
      </c>
    </row>
    <row r="1737" spans="1:1">
      <c r="A1737" s="1" t="str">
        <f ca="1">IF(LEN('Hide formulas'!A1737) = 4,_xlfn.CONCAT('Hide formulas'!A1737,INDIRECT('Hide formulas'!B1737),'Hide formulas'!C1737,(INDIRECT('Hide formulas'!D1737)),(INDIRECT('Hide formulas'!E1737)),(INDIRECT('Hide formulas'!G1737)),(INDIRECT('Hide formulas'!H1737)),'Hide formulas'!J1737,INDIRECT('Hide formulas'!L1737),""),"")</f>
        <v/>
      </c>
    </row>
    <row r="1738" spans="1:1">
      <c r="A1738" s="1" t="str">
        <f ca="1">IF(LEN('Hide formulas'!A1738) = 4,_xlfn.CONCAT('Hide formulas'!A1738,INDIRECT('Hide formulas'!B1738),'Hide formulas'!C1738,(INDIRECT('Hide formulas'!D1738)),(INDIRECT('Hide formulas'!E1738)),(INDIRECT('Hide formulas'!G1738)),(INDIRECT('Hide formulas'!H1738)),'Hide formulas'!J1738,INDIRECT('Hide formulas'!L1738),""),"")</f>
        <v/>
      </c>
    </row>
    <row r="1739" spans="1:1">
      <c r="A1739" s="1" t="str">
        <f ca="1">IF(LEN('Hide formulas'!A1739) = 4,_xlfn.CONCAT('Hide formulas'!A1739,INDIRECT('Hide formulas'!B1739),'Hide formulas'!C1739,(INDIRECT('Hide formulas'!D1739)),(INDIRECT('Hide formulas'!E1739)),(INDIRECT('Hide formulas'!G1739)),(INDIRECT('Hide formulas'!H1739)),'Hide formulas'!J1739,INDIRECT('Hide formulas'!L1739),""),"")</f>
        <v/>
      </c>
    </row>
    <row r="1740" spans="1:1">
      <c r="A1740" s="1" t="str">
        <f ca="1">IF(LEN('Hide formulas'!A1740) = 4,_xlfn.CONCAT('Hide formulas'!A1740,INDIRECT('Hide formulas'!B1740),'Hide formulas'!C1740,(INDIRECT('Hide formulas'!D1740)),(INDIRECT('Hide formulas'!E1740)),(INDIRECT('Hide formulas'!G1740)),(INDIRECT('Hide formulas'!H1740)),'Hide formulas'!J1740,INDIRECT('Hide formulas'!L1740),""),"")</f>
        <v/>
      </c>
    </row>
    <row r="1741" spans="1:1">
      <c r="A1741" s="1" t="str">
        <f ca="1">IF(LEN('Hide formulas'!A1741) = 4,_xlfn.CONCAT('Hide formulas'!A1741,INDIRECT('Hide formulas'!B1741),'Hide formulas'!C1741,(INDIRECT('Hide formulas'!D1741)),(INDIRECT('Hide formulas'!E1741)),(INDIRECT('Hide formulas'!G1741)),(INDIRECT('Hide formulas'!H1741)),'Hide formulas'!J1741,INDIRECT('Hide formulas'!L1741),""),"")</f>
        <v/>
      </c>
    </row>
    <row r="1742" spans="1:1">
      <c r="A1742" s="1" t="str">
        <f ca="1">IF(LEN('Hide formulas'!A1742) = 4,_xlfn.CONCAT('Hide formulas'!A1742,INDIRECT('Hide formulas'!B1742),'Hide formulas'!C1742,(INDIRECT('Hide formulas'!D1742)),(INDIRECT('Hide formulas'!E1742)),(INDIRECT('Hide formulas'!G1742)),(INDIRECT('Hide formulas'!H1742)),'Hide formulas'!J1742,INDIRECT('Hide formulas'!L1742),""),"")</f>
        <v/>
      </c>
    </row>
    <row r="1743" spans="1:1">
      <c r="A1743" s="1" t="str">
        <f ca="1">IF(LEN('Hide formulas'!A1743) = 4,_xlfn.CONCAT('Hide formulas'!A1743,INDIRECT('Hide formulas'!B1743),'Hide formulas'!C1743,(INDIRECT('Hide formulas'!D1743)),(INDIRECT('Hide formulas'!E1743)),(INDIRECT('Hide formulas'!G1743)),(INDIRECT('Hide formulas'!H1743)),'Hide formulas'!J1743,INDIRECT('Hide formulas'!L1743),""),"")</f>
        <v/>
      </c>
    </row>
    <row r="1744" spans="1:1">
      <c r="A1744" s="1" t="str">
        <f ca="1">IF(LEN('Hide formulas'!A1744) = 4,_xlfn.CONCAT('Hide formulas'!A1744,INDIRECT('Hide formulas'!B1744),'Hide formulas'!C1744,(INDIRECT('Hide formulas'!D1744)),(INDIRECT('Hide formulas'!E1744)),(INDIRECT('Hide formulas'!G1744)),(INDIRECT('Hide formulas'!H1744)),'Hide formulas'!J1744,INDIRECT('Hide formulas'!L1744),""),"")</f>
        <v/>
      </c>
    </row>
    <row r="1745" spans="1:1">
      <c r="A1745" s="1" t="str">
        <f ca="1">IF(LEN('Hide formulas'!A1745) = 4,_xlfn.CONCAT('Hide formulas'!A1745,INDIRECT('Hide formulas'!B1745),'Hide formulas'!C1745,(INDIRECT('Hide formulas'!D1745)),(INDIRECT('Hide formulas'!E1745)),(INDIRECT('Hide formulas'!G1745)),(INDIRECT('Hide formulas'!H1745)),'Hide formulas'!J1745,INDIRECT('Hide formulas'!L1745),""),"")</f>
        <v/>
      </c>
    </row>
    <row r="1746" spans="1:1">
      <c r="A1746" s="1" t="str">
        <f ca="1">IF(LEN('Hide formulas'!A1746) = 4,_xlfn.CONCAT('Hide formulas'!A1746,INDIRECT('Hide formulas'!B1746),'Hide formulas'!C1746,(INDIRECT('Hide formulas'!D1746)),(INDIRECT('Hide formulas'!E1746)),(INDIRECT('Hide formulas'!G1746)),(INDIRECT('Hide formulas'!H1746)),'Hide formulas'!J1746,INDIRECT('Hide formulas'!L1746),""),"")</f>
        <v/>
      </c>
    </row>
    <row r="1747" spans="1:1">
      <c r="A1747" s="1" t="str">
        <f ca="1">IF(LEN('Hide formulas'!A1747) = 4,_xlfn.CONCAT('Hide formulas'!A1747,INDIRECT('Hide formulas'!B1747),'Hide formulas'!C1747,(INDIRECT('Hide formulas'!D1747)),(INDIRECT('Hide formulas'!E1747)),(INDIRECT('Hide formulas'!G1747)),(INDIRECT('Hide formulas'!H1747)),'Hide formulas'!J1747,INDIRECT('Hide formulas'!L1747),""),"")</f>
        <v/>
      </c>
    </row>
    <row r="1748" spans="1:1">
      <c r="A1748" s="1" t="str">
        <f ca="1">IF(LEN('Hide formulas'!A1748) = 4,_xlfn.CONCAT('Hide formulas'!A1748,INDIRECT('Hide formulas'!B1748),'Hide formulas'!C1748,(INDIRECT('Hide formulas'!D1748)),(INDIRECT('Hide formulas'!E1748)),(INDIRECT('Hide formulas'!G1748)),(INDIRECT('Hide formulas'!H1748)),'Hide formulas'!J1748,INDIRECT('Hide formulas'!L1748),""),"")</f>
        <v/>
      </c>
    </row>
    <row r="1749" spans="1:1">
      <c r="A1749" s="1" t="str">
        <f ca="1">IF(LEN('Hide formulas'!A1749) = 4,_xlfn.CONCAT('Hide formulas'!A1749,INDIRECT('Hide formulas'!B1749),'Hide formulas'!C1749,(INDIRECT('Hide formulas'!D1749)),(INDIRECT('Hide formulas'!E1749)),(INDIRECT('Hide formulas'!G1749)),(INDIRECT('Hide formulas'!H1749)),'Hide formulas'!J1749,INDIRECT('Hide formulas'!L1749),""),"")</f>
        <v/>
      </c>
    </row>
    <row r="1750" spans="1:1">
      <c r="A1750" s="1" t="str">
        <f ca="1">IF(LEN('Hide formulas'!A1750) = 4,_xlfn.CONCAT('Hide formulas'!A1750,INDIRECT('Hide formulas'!B1750),'Hide formulas'!C1750,(INDIRECT('Hide formulas'!D1750)),(INDIRECT('Hide formulas'!E1750)),(INDIRECT('Hide formulas'!G1750)),(INDIRECT('Hide formulas'!H1750)),'Hide formulas'!J1750,INDIRECT('Hide formulas'!L1750),""),"")</f>
        <v/>
      </c>
    </row>
    <row r="1751" spans="1:1">
      <c r="A1751" s="1" t="str">
        <f ca="1">IF(LEN('Hide formulas'!A1751) = 4,_xlfn.CONCAT('Hide formulas'!A1751,INDIRECT('Hide formulas'!B1751),'Hide formulas'!C1751,(INDIRECT('Hide formulas'!D1751)),(INDIRECT('Hide formulas'!E1751)),(INDIRECT('Hide formulas'!G1751)),(INDIRECT('Hide formulas'!H1751)),'Hide formulas'!J1751,INDIRECT('Hide formulas'!L1751),""),"")</f>
        <v/>
      </c>
    </row>
    <row r="1752" spans="1:1">
      <c r="A1752" s="1" t="str">
        <f ca="1">IF(LEN('Hide formulas'!A1752) = 4,_xlfn.CONCAT('Hide formulas'!A1752,INDIRECT('Hide formulas'!B1752),'Hide formulas'!C1752,(INDIRECT('Hide formulas'!D1752)),(INDIRECT('Hide formulas'!E1752)),(INDIRECT('Hide formulas'!G1752)),(INDIRECT('Hide formulas'!H1752)),'Hide formulas'!J1752,INDIRECT('Hide formulas'!L1752),""),"")</f>
        <v/>
      </c>
    </row>
    <row r="1753" spans="1:1">
      <c r="A1753" s="1" t="str">
        <f ca="1">IF(LEN('Hide formulas'!A1753) = 4,_xlfn.CONCAT('Hide formulas'!A1753,INDIRECT('Hide formulas'!B1753),'Hide formulas'!C1753,(INDIRECT('Hide formulas'!D1753)),(INDIRECT('Hide formulas'!E1753)),(INDIRECT('Hide formulas'!G1753)),(INDIRECT('Hide formulas'!H1753)),'Hide formulas'!J1753,INDIRECT('Hide formulas'!L1753),""),"")</f>
        <v/>
      </c>
    </row>
    <row r="1754" spans="1:1">
      <c r="A1754" s="1" t="str">
        <f ca="1">IF(LEN('Hide formulas'!A1754) = 4,_xlfn.CONCAT('Hide formulas'!A1754,INDIRECT('Hide formulas'!B1754),'Hide formulas'!C1754,(INDIRECT('Hide formulas'!D1754)),(INDIRECT('Hide formulas'!E1754)),(INDIRECT('Hide formulas'!G1754)),(INDIRECT('Hide formulas'!H1754)),'Hide formulas'!J1754,INDIRECT('Hide formulas'!L1754),""),"")</f>
        <v/>
      </c>
    </row>
    <row r="1755" spans="1:1">
      <c r="A1755" s="1" t="str">
        <f ca="1">IF(LEN('Hide formulas'!A1755) = 4,_xlfn.CONCAT('Hide formulas'!A1755,INDIRECT('Hide formulas'!B1755),'Hide formulas'!C1755,(INDIRECT('Hide formulas'!D1755)),(INDIRECT('Hide formulas'!E1755)),(INDIRECT('Hide formulas'!G1755)),(INDIRECT('Hide formulas'!H1755)),'Hide formulas'!J1755,INDIRECT('Hide formulas'!L1755),""),"")</f>
        <v/>
      </c>
    </row>
    <row r="1756" spans="1:1">
      <c r="A1756" s="1" t="str">
        <f ca="1">IF(LEN('Hide formulas'!A1756) = 4,_xlfn.CONCAT('Hide formulas'!A1756,INDIRECT('Hide formulas'!B1756),'Hide formulas'!C1756,(INDIRECT('Hide formulas'!D1756)),(INDIRECT('Hide formulas'!E1756)),(INDIRECT('Hide formulas'!G1756)),(INDIRECT('Hide formulas'!H1756)),'Hide formulas'!J1756,INDIRECT('Hide formulas'!L1756),""),"")</f>
        <v/>
      </c>
    </row>
    <row r="1757" spans="1:1">
      <c r="A1757" s="1" t="str">
        <f ca="1">IF(LEN('Hide formulas'!A1757) = 4,_xlfn.CONCAT('Hide formulas'!A1757,INDIRECT('Hide formulas'!B1757),'Hide formulas'!C1757,(INDIRECT('Hide formulas'!D1757)),(INDIRECT('Hide formulas'!E1757)),(INDIRECT('Hide formulas'!G1757)),(INDIRECT('Hide formulas'!H1757)),'Hide formulas'!J1757,INDIRECT('Hide formulas'!L1757),""),"")</f>
        <v/>
      </c>
    </row>
    <row r="1758" spans="1:1">
      <c r="A1758" s="1" t="str">
        <f ca="1">IF(LEN('Hide formulas'!A1758) = 4,_xlfn.CONCAT('Hide formulas'!A1758,INDIRECT('Hide formulas'!B1758),'Hide formulas'!C1758,(INDIRECT('Hide formulas'!D1758)),(INDIRECT('Hide formulas'!E1758)),(INDIRECT('Hide formulas'!G1758)),(INDIRECT('Hide formulas'!H1758)),'Hide formulas'!J1758,INDIRECT('Hide formulas'!L1758),""),"")</f>
        <v/>
      </c>
    </row>
    <row r="1759" spans="1:1">
      <c r="A1759" s="1" t="str">
        <f ca="1">IF(LEN('Hide formulas'!A1759) = 4,_xlfn.CONCAT('Hide formulas'!A1759,INDIRECT('Hide formulas'!B1759),'Hide formulas'!C1759,(INDIRECT('Hide formulas'!D1759)),(INDIRECT('Hide formulas'!E1759)),(INDIRECT('Hide formulas'!G1759)),(INDIRECT('Hide formulas'!H1759)),'Hide formulas'!J1759,INDIRECT('Hide formulas'!L1759),""),"")</f>
        <v/>
      </c>
    </row>
    <row r="1760" spans="1:1">
      <c r="A1760" s="1" t="str">
        <f ca="1">IF(LEN('Hide formulas'!A1760) = 4,_xlfn.CONCAT('Hide formulas'!A1760,INDIRECT('Hide formulas'!B1760),'Hide formulas'!C1760,(INDIRECT('Hide formulas'!D1760)),(INDIRECT('Hide formulas'!E1760)),(INDIRECT('Hide formulas'!G1760)),(INDIRECT('Hide formulas'!H1760)),'Hide formulas'!J1760,INDIRECT('Hide formulas'!L1760),""),"")</f>
        <v/>
      </c>
    </row>
    <row r="1761" spans="1:1">
      <c r="A1761" s="1" t="str">
        <f ca="1">IF(LEN('Hide formulas'!A1761) = 4,_xlfn.CONCAT('Hide formulas'!A1761,INDIRECT('Hide formulas'!B1761),'Hide formulas'!C1761,(INDIRECT('Hide formulas'!D1761)),(INDIRECT('Hide formulas'!E1761)),(INDIRECT('Hide formulas'!G1761)),(INDIRECT('Hide formulas'!H1761)),'Hide formulas'!J1761,INDIRECT('Hide formulas'!L1761),""),"")</f>
        <v/>
      </c>
    </row>
    <row r="1762" spans="1:1">
      <c r="A1762" s="1" t="str">
        <f ca="1">IF(LEN('Hide formulas'!A1762) = 4,_xlfn.CONCAT('Hide formulas'!A1762,INDIRECT('Hide formulas'!B1762),'Hide formulas'!C1762,(INDIRECT('Hide formulas'!D1762)),(INDIRECT('Hide formulas'!E1762)),(INDIRECT('Hide formulas'!G1762)),(INDIRECT('Hide formulas'!H1762)),'Hide formulas'!J1762,INDIRECT('Hide formulas'!L1762),""),"")</f>
        <v/>
      </c>
    </row>
    <row r="1763" spans="1:1">
      <c r="A1763" s="1" t="str">
        <f ca="1">IF(LEN('Hide formulas'!A1763) = 4,_xlfn.CONCAT('Hide formulas'!A1763,INDIRECT('Hide formulas'!B1763),'Hide formulas'!C1763,(INDIRECT('Hide formulas'!D1763)),(INDIRECT('Hide formulas'!E1763)),(INDIRECT('Hide formulas'!G1763)),(INDIRECT('Hide formulas'!H1763)),'Hide formulas'!J1763,INDIRECT('Hide formulas'!L1763),""),"")</f>
        <v/>
      </c>
    </row>
    <row r="1764" spans="1:1">
      <c r="A1764" s="1" t="str">
        <f ca="1">IF(LEN('Hide formulas'!A1764) = 4,_xlfn.CONCAT('Hide formulas'!A1764,INDIRECT('Hide formulas'!B1764),'Hide formulas'!C1764,(INDIRECT('Hide formulas'!D1764)),(INDIRECT('Hide formulas'!E1764)),(INDIRECT('Hide formulas'!G1764)),(INDIRECT('Hide formulas'!H1764)),'Hide formulas'!J1764,INDIRECT('Hide formulas'!L1764),""),"")</f>
        <v/>
      </c>
    </row>
    <row r="1765" spans="1:1">
      <c r="A1765" s="1" t="str">
        <f ca="1">IF(LEN('Hide formulas'!A1765) = 4,_xlfn.CONCAT('Hide formulas'!A1765,INDIRECT('Hide formulas'!B1765),'Hide formulas'!C1765,(INDIRECT('Hide formulas'!D1765)),(INDIRECT('Hide formulas'!E1765)),(INDIRECT('Hide formulas'!G1765)),(INDIRECT('Hide formulas'!H1765)),'Hide formulas'!J1765,INDIRECT('Hide formulas'!L1765),""),"")</f>
        <v/>
      </c>
    </row>
    <row r="1766" spans="1:1">
      <c r="A1766" s="1" t="str">
        <f ca="1">IF(LEN('Hide formulas'!A1766) = 4,_xlfn.CONCAT('Hide formulas'!A1766,INDIRECT('Hide formulas'!B1766),'Hide formulas'!C1766,(INDIRECT('Hide formulas'!D1766)),(INDIRECT('Hide formulas'!E1766)),(INDIRECT('Hide formulas'!G1766)),(INDIRECT('Hide formulas'!H1766)),'Hide formulas'!J1766,INDIRECT('Hide formulas'!L1766),""),"")</f>
        <v/>
      </c>
    </row>
    <row r="1767" spans="1:1">
      <c r="A1767" s="1" t="str">
        <f ca="1">IF(LEN('Hide formulas'!A1767) = 4,_xlfn.CONCAT('Hide formulas'!A1767,INDIRECT('Hide formulas'!B1767),'Hide formulas'!C1767,(INDIRECT('Hide formulas'!D1767)),(INDIRECT('Hide formulas'!E1767)),(INDIRECT('Hide formulas'!G1767)),(INDIRECT('Hide formulas'!H1767)),'Hide formulas'!J1767,INDIRECT('Hide formulas'!L1767),""),"")</f>
        <v/>
      </c>
    </row>
    <row r="1768" spans="1:1">
      <c r="A1768" s="1" t="str">
        <f ca="1">IF(LEN('Hide formulas'!A1768) = 4,_xlfn.CONCAT('Hide formulas'!A1768,INDIRECT('Hide formulas'!B1768),'Hide formulas'!C1768,(INDIRECT('Hide formulas'!D1768)),(INDIRECT('Hide formulas'!E1768)),(INDIRECT('Hide formulas'!G1768)),(INDIRECT('Hide formulas'!H1768)),'Hide formulas'!J1768,INDIRECT('Hide formulas'!L1768),""),"")</f>
        <v/>
      </c>
    </row>
    <row r="1769" spans="1:1">
      <c r="A1769" s="1" t="str">
        <f ca="1">IF(LEN('Hide formulas'!A1769) = 4,_xlfn.CONCAT('Hide formulas'!A1769,INDIRECT('Hide formulas'!B1769),'Hide formulas'!C1769,(INDIRECT('Hide formulas'!D1769)),(INDIRECT('Hide formulas'!E1769)),(INDIRECT('Hide formulas'!G1769)),(INDIRECT('Hide formulas'!H1769)),'Hide formulas'!J1769,INDIRECT('Hide formulas'!L1769),""),"")</f>
        <v/>
      </c>
    </row>
    <row r="1770" spans="1:1">
      <c r="A1770" s="1" t="str">
        <f ca="1">IF(LEN('Hide formulas'!A1770) = 4,_xlfn.CONCAT('Hide formulas'!A1770,INDIRECT('Hide formulas'!B1770),'Hide formulas'!C1770,(INDIRECT('Hide formulas'!D1770)),(INDIRECT('Hide formulas'!E1770)),(INDIRECT('Hide formulas'!G1770)),(INDIRECT('Hide formulas'!H1770)),'Hide formulas'!J1770,INDIRECT('Hide formulas'!L1770),""),"")</f>
        <v/>
      </c>
    </row>
    <row r="1771" spans="1:1">
      <c r="A1771" s="1" t="str">
        <f ca="1">IF(LEN('Hide formulas'!A1771) = 4,_xlfn.CONCAT('Hide formulas'!A1771,INDIRECT('Hide formulas'!B1771),'Hide formulas'!C1771,(INDIRECT('Hide formulas'!D1771)),(INDIRECT('Hide formulas'!E1771)),(INDIRECT('Hide formulas'!G1771)),(INDIRECT('Hide formulas'!H1771)),'Hide formulas'!J1771,INDIRECT('Hide formulas'!L1771),""),"")</f>
        <v/>
      </c>
    </row>
    <row r="1772" spans="1:1">
      <c r="A1772" s="1" t="str">
        <f ca="1">IF(LEN('Hide formulas'!A1772) = 4,_xlfn.CONCAT('Hide formulas'!A1772,INDIRECT('Hide formulas'!B1772),'Hide formulas'!C1772,(INDIRECT('Hide formulas'!D1772)),(INDIRECT('Hide formulas'!E1772)),(INDIRECT('Hide formulas'!G1772)),(INDIRECT('Hide formulas'!H1772)),'Hide formulas'!J1772,INDIRECT('Hide formulas'!L1772),""),"")</f>
        <v/>
      </c>
    </row>
    <row r="1773" spans="1:1">
      <c r="A1773" s="1" t="str">
        <f ca="1">IF(LEN('Hide formulas'!A1773) = 4,_xlfn.CONCAT('Hide formulas'!A1773,INDIRECT('Hide formulas'!B1773),'Hide formulas'!C1773,(INDIRECT('Hide formulas'!D1773)),(INDIRECT('Hide formulas'!E1773)),(INDIRECT('Hide formulas'!G1773)),(INDIRECT('Hide formulas'!H1773)),'Hide formulas'!J1773,INDIRECT('Hide formulas'!L1773),""),"")</f>
        <v/>
      </c>
    </row>
    <row r="1774" spans="1:1">
      <c r="A1774" s="1" t="str">
        <f ca="1">IF(LEN('Hide formulas'!A1774) = 4,_xlfn.CONCAT('Hide formulas'!A1774,INDIRECT('Hide formulas'!B1774),'Hide formulas'!C1774,(INDIRECT('Hide formulas'!D1774)),(INDIRECT('Hide formulas'!E1774)),(INDIRECT('Hide formulas'!G1774)),(INDIRECT('Hide formulas'!H1774)),'Hide formulas'!J1774,INDIRECT('Hide formulas'!L1774),""),"")</f>
        <v/>
      </c>
    </row>
    <row r="1775" spans="1:1">
      <c r="A1775" s="1" t="str">
        <f ca="1">IF(LEN('Hide formulas'!A1775) = 4,_xlfn.CONCAT('Hide formulas'!A1775,INDIRECT('Hide formulas'!B1775),'Hide formulas'!C1775,(INDIRECT('Hide formulas'!D1775)),(INDIRECT('Hide formulas'!E1775)),(INDIRECT('Hide formulas'!G1775)),(INDIRECT('Hide formulas'!H1775)),'Hide formulas'!J1775,INDIRECT('Hide formulas'!L1775),""),"")</f>
        <v/>
      </c>
    </row>
    <row r="1776" spans="1:1">
      <c r="A1776" s="1" t="str">
        <f ca="1">IF(LEN('Hide formulas'!A1776) = 4,_xlfn.CONCAT('Hide formulas'!A1776,INDIRECT('Hide formulas'!B1776),'Hide formulas'!C1776,(INDIRECT('Hide formulas'!D1776)),(INDIRECT('Hide formulas'!E1776)),(INDIRECT('Hide formulas'!G1776)),(INDIRECT('Hide formulas'!H1776)),'Hide formulas'!J1776,INDIRECT('Hide formulas'!L1776),""),"")</f>
        <v/>
      </c>
    </row>
    <row r="1777" spans="1:1">
      <c r="A1777" s="1" t="str">
        <f ca="1">IF(LEN('Hide formulas'!A1777) = 4,_xlfn.CONCAT('Hide formulas'!A1777,INDIRECT('Hide formulas'!B1777),'Hide formulas'!C1777,(INDIRECT('Hide formulas'!D1777)),(INDIRECT('Hide formulas'!E1777)),(INDIRECT('Hide formulas'!G1777)),(INDIRECT('Hide formulas'!H1777)),'Hide formulas'!J1777,INDIRECT('Hide formulas'!L1777),""),"")</f>
        <v/>
      </c>
    </row>
    <row r="1778" spans="1:1">
      <c r="A1778" s="1" t="str">
        <f ca="1">IF(LEN('Hide formulas'!A1778) = 4,_xlfn.CONCAT('Hide formulas'!A1778,INDIRECT('Hide formulas'!B1778),'Hide formulas'!C1778,(INDIRECT('Hide formulas'!D1778)),(INDIRECT('Hide formulas'!E1778)),(INDIRECT('Hide formulas'!G1778)),(INDIRECT('Hide formulas'!H1778)),'Hide formulas'!J1778,INDIRECT('Hide formulas'!L1778),""),"")</f>
        <v/>
      </c>
    </row>
    <row r="1779" spans="1:1">
      <c r="A1779" s="1" t="str">
        <f ca="1">IF(LEN('Hide formulas'!A1779) = 4,_xlfn.CONCAT('Hide formulas'!A1779,INDIRECT('Hide formulas'!B1779),'Hide formulas'!C1779,(INDIRECT('Hide formulas'!D1779)),(INDIRECT('Hide formulas'!E1779)),(INDIRECT('Hide formulas'!G1779)),(INDIRECT('Hide formulas'!H1779)),'Hide formulas'!J1779,INDIRECT('Hide formulas'!L1779),""),"")</f>
        <v/>
      </c>
    </row>
    <row r="1780" spans="1:1">
      <c r="A1780" s="1" t="str">
        <f ca="1">IF(LEN('Hide formulas'!A1780) = 4,_xlfn.CONCAT('Hide formulas'!A1780,INDIRECT('Hide formulas'!B1780),'Hide formulas'!C1780,(INDIRECT('Hide formulas'!D1780)),(INDIRECT('Hide formulas'!E1780)),(INDIRECT('Hide formulas'!G1780)),(INDIRECT('Hide formulas'!H1780)),'Hide formulas'!J1780,INDIRECT('Hide formulas'!L1780),""),"")</f>
        <v/>
      </c>
    </row>
    <row r="1781" spans="1:1">
      <c r="A1781" s="1" t="str">
        <f ca="1">IF(LEN('Hide formulas'!A1781) = 4,_xlfn.CONCAT('Hide formulas'!A1781,INDIRECT('Hide formulas'!B1781),'Hide formulas'!C1781,(INDIRECT('Hide formulas'!D1781)),(INDIRECT('Hide formulas'!E1781)),(INDIRECT('Hide formulas'!G1781)),(INDIRECT('Hide formulas'!H1781)),'Hide formulas'!J1781,INDIRECT('Hide formulas'!L1781),""),"")</f>
        <v/>
      </c>
    </row>
    <row r="1782" spans="1:1">
      <c r="A1782" s="1" t="str">
        <f ca="1">IF(LEN('Hide formulas'!A1782) = 4,_xlfn.CONCAT('Hide formulas'!A1782,INDIRECT('Hide formulas'!B1782),'Hide formulas'!C1782,(INDIRECT('Hide formulas'!D1782)),(INDIRECT('Hide formulas'!E1782)),(INDIRECT('Hide formulas'!G1782)),(INDIRECT('Hide formulas'!H1782)),'Hide formulas'!J1782,INDIRECT('Hide formulas'!L1782),""),"")</f>
        <v/>
      </c>
    </row>
    <row r="1783" spans="1:1">
      <c r="A1783" s="1" t="str">
        <f ca="1">IF(LEN('Hide formulas'!A1783) = 4,_xlfn.CONCAT('Hide formulas'!A1783,INDIRECT('Hide formulas'!B1783),'Hide formulas'!C1783,(INDIRECT('Hide formulas'!D1783)),(INDIRECT('Hide formulas'!E1783)),(INDIRECT('Hide formulas'!G1783)),(INDIRECT('Hide formulas'!H1783)),'Hide formulas'!J1783,INDIRECT('Hide formulas'!L1783),""),"")</f>
        <v/>
      </c>
    </row>
    <row r="1784" spans="1:1">
      <c r="A1784" s="1" t="str">
        <f ca="1">IF(LEN('Hide formulas'!A1784) = 4,_xlfn.CONCAT('Hide formulas'!A1784,INDIRECT('Hide formulas'!B1784),'Hide formulas'!C1784,(INDIRECT('Hide formulas'!D1784)),(INDIRECT('Hide formulas'!E1784)),(INDIRECT('Hide formulas'!G1784)),(INDIRECT('Hide formulas'!H1784)),'Hide formulas'!J1784,INDIRECT('Hide formulas'!L1784),""),"")</f>
        <v/>
      </c>
    </row>
    <row r="1785" spans="1:1">
      <c r="A1785" s="1" t="str">
        <f ca="1">IF(LEN('Hide formulas'!A1785) = 4,_xlfn.CONCAT('Hide formulas'!A1785,INDIRECT('Hide formulas'!B1785),'Hide formulas'!C1785,(INDIRECT('Hide formulas'!D1785)),(INDIRECT('Hide formulas'!E1785)),(INDIRECT('Hide formulas'!G1785)),(INDIRECT('Hide formulas'!H1785)),'Hide formulas'!J1785,INDIRECT('Hide formulas'!L1785),""),"")</f>
        <v/>
      </c>
    </row>
    <row r="1786" spans="1:1">
      <c r="A1786" s="1" t="str">
        <f ca="1">IF(LEN('Hide formulas'!A1786) = 4,_xlfn.CONCAT('Hide formulas'!A1786,INDIRECT('Hide formulas'!B1786),'Hide formulas'!C1786,(INDIRECT('Hide formulas'!D1786)),(INDIRECT('Hide formulas'!E1786)),(INDIRECT('Hide formulas'!G1786)),(INDIRECT('Hide formulas'!H1786)),'Hide formulas'!J1786,INDIRECT('Hide formulas'!L1786),""),"")</f>
        <v/>
      </c>
    </row>
    <row r="1787" spans="1:1">
      <c r="A1787" s="1" t="str">
        <f ca="1">IF(LEN('Hide formulas'!A1787) = 4,_xlfn.CONCAT('Hide formulas'!A1787,INDIRECT('Hide formulas'!B1787),'Hide formulas'!C1787,(INDIRECT('Hide formulas'!D1787)),(INDIRECT('Hide formulas'!E1787)),(INDIRECT('Hide formulas'!G1787)),(INDIRECT('Hide formulas'!H1787)),'Hide formulas'!J1787,INDIRECT('Hide formulas'!L1787),""),"")</f>
        <v/>
      </c>
    </row>
    <row r="1788" spans="1:1">
      <c r="A1788" s="1" t="str">
        <f ca="1">IF(LEN('Hide formulas'!A1788) = 4,_xlfn.CONCAT('Hide formulas'!A1788,INDIRECT('Hide formulas'!B1788),'Hide formulas'!C1788,(INDIRECT('Hide formulas'!D1788)),(INDIRECT('Hide formulas'!E1788)),(INDIRECT('Hide formulas'!G1788)),(INDIRECT('Hide formulas'!H1788)),'Hide formulas'!J1788,INDIRECT('Hide formulas'!L1788),""),"")</f>
        <v/>
      </c>
    </row>
    <row r="1789" spans="1:1">
      <c r="A1789" s="1" t="str">
        <f ca="1">IF(LEN('Hide formulas'!A1789) = 4,_xlfn.CONCAT('Hide formulas'!A1789,INDIRECT('Hide formulas'!B1789),'Hide formulas'!C1789,(INDIRECT('Hide formulas'!D1789)),(INDIRECT('Hide formulas'!E1789)),(INDIRECT('Hide formulas'!G1789)),(INDIRECT('Hide formulas'!H1789)),'Hide formulas'!J1789,INDIRECT('Hide formulas'!L1789),""),"")</f>
        <v/>
      </c>
    </row>
    <row r="1790" spans="1:1">
      <c r="A1790" s="1" t="str">
        <f ca="1">IF(LEN('Hide formulas'!A1790) = 4,_xlfn.CONCAT('Hide formulas'!A1790,INDIRECT('Hide formulas'!B1790),'Hide formulas'!C1790,(INDIRECT('Hide formulas'!D1790)),(INDIRECT('Hide formulas'!E1790)),(INDIRECT('Hide formulas'!G1790)),(INDIRECT('Hide formulas'!H1790)),'Hide formulas'!J1790,INDIRECT('Hide formulas'!L1790),""),"")</f>
        <v/>
      </c>
    </row>
    <row r="1791" spans="1:1">
      <c r="A1791" s="1" t="str">
        <f ca="1">IF(LEN('Hide formulas'!A1791) = 4,_xlfn.CONCAT('Hide formulas'!A1791,INDIRECT('Hide formulas'!B1791),'Hide formulas'!C1791,(INDIRECT('Hide formulas'!D1791)),(INDIRECT('Hide formulas'!E1791)),(INDIRECT('Hide formulas'!G1791)),(INDIRECT('Hide formulas'!H1791)),'Hide formulas'!J1791,INDIRECT('Hide formulas'!L1791),""),"")</f>
        <v/>
      </c>
    </row>
    <row r="1792" spans="1:1">
      <c r="A1792" s="1" t="str">
        <f ca="1">IF(LEN('Hide formulas'!A1792) = 4,_xlfn.CONCAT('Hide formulas'!A1792,INDIRECT('Hide formulas'!B1792),'Hide formulas'!C1792,(INDIRECT('Hide formulas'!D1792)),(INDIRECT('Hide formulas'!E1792)),(INDIRECT('Hide formulas'!G1792)),(INDIRECT('Hide formulas'!H1792)),'Hide formulas'!J1792,INDIRECT('Hide formulas'!L1792),""),"")</f>
        <v/>
      </c>
    </row>
    <row r="1793" spans="1:1">
      <c r="A1793" s="1" t="str">
        <f ca="1">IF(LEN('Hide formulas'!A1793) = 4,_xlfn.CONCAT('Hide formulas'!A1793,INDIRECT('Hide formulas'!B1793),'Hide formulas'!C1793,(INDIRECT('Hide formulas'!D1793)),(INDIRECT('Hide formulas'!E1793)),(INDIRECT('Hide formulas'!G1793)),(INDIRECT('Hide formulas'!H1793)),'Hide formulas'!J1793,INDIRECT('Hide formulas'!L1793),""),"")</f>
        <v/>
      </c>
    </row>
    <row r="1794" spans="1:1">
      <c r="A1794" s="1" t="str">
        <f ca="1">IF(LEN('Hide formulas'!A1794) = 4,_xlfn.CONCAT('Hide formulas'!A1794,INDIRECT('Hide formulas'!B1794),'Hide formulas'!C1794,(INDIRECT('Hide formulas'!D1794)),(INDIRECT('Hide formulas'!E1794)),(INDIRECT('Hide formulas'!G1794)),(INDIRECT('Hide formulas'!H1794)),'Hide formulas'!J1794,INDIRECT('Hide formulas'!L1794),""),"")</f>
        <v/>
      </c>
    </row>
    <row r="1795" spans="1:1">
      <c r="A1795" s="1" t="str">
        <f ca="1">IF(LEN('Hide formulas'!A1795) = 4,_xlfn.CONCAT('Hide formulas'!A1795,INDIRECT('Hide formulas'!B1795),'Hide formulas'!C1795,(INDIRECT('Hide formulas'!D1795)),(INDIRECT('Hide formulas'!E1795)),(INDIRECT('Hide formulas'!G1795)),(INDIRECT('Hide formulas'!H1795)),'Hide formulas'!J1795,INDIRECT('Hide formulas'!L1795),""),"")</f>
        <v/>
      </c>
    </row>
    <row r="1796" spans="1:1">
      <c r="A1796" s="1" t="str">
        <f ca="1">IF(LEN('Hide formulas'!A1796) = 4,_xlfn.CONCAT('Hide formulas'!A1796,INDIRECT('Hide formulas'!B1796),'Hide formulas'!C1796,(INDIRECT('Hide formulas'!D1796)),(INDIRECT('Hide formulas'!E1796)),(INDIRECT('Hide formulas'!G1796)),(INDIRECT('Hide formulas'!H1796)),'Hide formulas'!J1796,INDIRECT('Hide formulas'!L1796),""),"")</f>
        <v/>
      </c>
    </row>
    <row r="1797" spans="1:1">
      <c r="A1797" s="1" t="str">
        <f ca="1">IF(LEN('Hide formulas'!A1797) = 4,_xlfn.CONCAT('Hide formulas'!A1797,INDIRECT('Hide formulas'!B1797),'Hide formulas'!C1797,(INDIRECT('Hide formulas'!D1797)),(INDIRECT('Hide formulas'!E1797)),(INDIRECT('Hide formulas'!G1797)),(INDIRECT('Hide formulas'!H1797)),'Hide formulas'!J1797,INDIRECT('Hide formulas'!L1797),""),"")</f>
        <v/>
      </c>
    </row>
    <row r="1798" spans="1:1">
      <c r="A1798" s="1" t="str">
        <f ca="1">IF(LEN('Hide formulas'!A1798) = 4,_xlfn.CONCAT('Hide formulas'!A1798,INDIRECT('Hide formulas'!B1798),'Hide formulas'!C1798,(INDIRECT('Hide formulas'!D1798)),(INDIRECT('Hide formulas'!E1798)),(INDIRECT('Hide formulas'!G1798)),(INDIRECT('Hide formulas'!H1798)),'Hide formulas'!J1798,INDIRECT('Hide formulas'!L1798),""),"")</f>
        <v/>
      </c>
    </row>
    <row r="1799" spans="1:1">
      <c r="A1799" s="1" t="str">
        <f ca="1">IF(LEN('Hide formulas'!A1799) = 4,_xlfn.CONCAT('Hide formulas'!A1799,INDIRECT('Hide formulas'!B1799),'Hide formulas'!C1799,(INDIRECT('Hide formulas'!D1799)),(INDIRECT('Hide formulas'!E1799)),(INDIRECT('Hide formulas'!G1799)),(INDIRECT('Hide formulas'!H1799)),'Hide formulas'!J1799,INDIRECT('Hide formulas'!L1799),""),"")</f>
        <v/>
      </c>
    </row>
    <row r="1800" spans="1:1">
      <c r="A1800" s="1" t="str">
        <f ca="1">IF(LEN('Hide formulas'!A1800) = 4,_xlfn.CONCAT('Hide formulas'!A1800,INDIRECT('Hide formulas'!B1800),'Hide formulas'!C1800,(INDIRECT('Hide formulas'!D1800)),(INDIRECT('Hide formulas'!E1800)),(INDIRECT('Hide formulas'!G1800)),(INDIRECT('Hide formulas'!H1800)),'Hide formulas'!J1800,INDIRECT('Hide formulas'!L1800),""),"")</f>
        <v/>
      </c>
    </row>
    <row r="1801" spans="1:1">
      <c r="A1801" s="1" t="str">
        <f ca="1">IF(LEN('Hide formulas'!A1801) = 4,_xlfn.CONCAT('Hide formulas'!A1801,INDIRECT('Hide formulas'!B1801),'Hide formulas'!C1801,(INDIRECT('Hide formulas'!D1801)),(INDIRECT('Hide formulas'!E1801)),(INDIRECT('Hide formulas'!G1801)),(INDIRECT('Hide formulas'!H1801)),'Hide formulas'!J1801,INDIRECT('Hide formulas'!L1801),""),"")</f>
        <v/>
      </c>
    </row>
    <row r="1802" spans="1:1">
      <c r="A1802" s="1" t="str">
        <f ca="1">IF(LEN('Hide formulas'!A1802) = 4,_xlfn.CONCAT('Hide formulas'!A1802,INDIRECT('Hide formulas'!B1802),'Hide formulas'!C1802,(INDIRECT('Hide formulas'!D1802)),(INDIRECT('Hide formulas'!E1802)),(INDIRECT('Hide formulas'!G1802)),(INDIRECT('Hide formulas'!H1802)),'Hide formulas'!J1802,INDIRECT('Hide formulas'!L1802),""),"")</f>
        <v/>
      </c>
    </row>
    <row r="1803" spans="1:1">
      <c r="A1803" s="1" t="str">
        <f ca="1">IF(LEN('Hide formulas'!A1803) = 4,_xlfn.CONCAT('Hide formulas'!A1803,INDIRECT('Hide formulas'!B1803),'Hide formulas'!C1803,(INDIRECT('Hide formulas'!D1803)),(INDIRECT('Hide formulas'!E1803)),(INDIRECT('Hide formulas'!G1803)),(INDIRECT('Hide formulas'!H1803)),'Hide formulas'!J1803,INDIRECT('Hide formulas'!L1803),""),"")</f>
        <v/>
      </c>
    </row>
    <row r="1804" spans="1:1">
      <c r="A1804" s="1" t="str">
        <f ca="1">IF(LEN('Hide formulas'!A1804) = 4,_xlfn.CONCAT('Hide formulas'!A1804,INDIRECT('Hide formulas'!B1804),'Hide formulas'!C1804,(INDIRECT('Hide formulas'!D1804)),(INDIRECT('Hide formulas'!E1804)),(INDIRECT('Hide formulas'!G1804)),(INDIRECT('Hide formulas'!H1804)),'Hide formulas'!J1804,INDIRECT('Hide formulas'!L1804),""),"")</f>
        <v/>
      </c>
    </row>
    <row r="1805" spans="1:1">
      <c r="A1805" s="1" t="str">
        <f ca="1">IF(LEN('Hide formulas'!A1805) = 4,_xlfn.CONCAT('Hide formulas'!A1805,INDIRECT('Hide formulas'!B1805),'Hide formulas'!C1805,(INDIRECT('Hide formulas'!D1805)),(INDIRECT('Hide formulas'!E1805)),(INDIRECT('Hide formulas'!G1805)),(INDIRECT('Hide formulas'!H1805)),'Hide formulas'!J1805,INDIRECT('Hide formulas'!L1805),""),"")</f>
        <v/>
      </c>
    </row>
    <row r="1806" spans="1:1">
      <c r="A1806" s="1" t="str">
        <f ca="1">IF(LEN('Hide formulas'!A1806) = 4,_xlfn.CONCAT('Hide formulas'!A1806,INDIRECT('Hide formulas'!B1806),'Hide formulas'!C1806,(INDIRECT('Hide formulas'!D1806)),(INDIRECT('Hide formulas'!E1806)),(INDIRECT('Hide formulas'!G1806)),(INDIRECT('Hide formulas'!H1806)),'Hide formulas'!J1806,INDIRECT('Hide formulas'!L1806),""),"")</f>
        <v/>
      </c>
    </row>
    <row r="1807" spans="1:1">
      <c r="A1807" s="1" t="str">
        <f ca="1">IF(LEN('Hide formulas'!A1807) = 4,_xlfn.CONCAT('Hide formulas'!A1807,INDIRECT('Hide formulas'!B1807),'Hide formulas'!C1807,(INDIRECT('Hide formulas'!D1807)),(INDIRECT('Hide formulas'!E1807)),(INDIRECT('Hide formulas'!G1807)),(INDIRECT('Hide formulas'!H1807)),'Hide formulas'!J1807,INDIRECT('Hide formulas'!L1807),""),"")</f>
        <v/>
      </c>
    </row>
    <row r="1808" spans="1:1">
      <c r="A1808" s="1" t="str">
        <f ca="1">IF(LEN('Hide formulas'!A1808) = 4,_xlfn.CONCAT('Hide formulas'!A1808,INDIRECT('Hide formulas'!B1808),'Hide formulas'!C1808,(INDIRECT('Hide formulas'!D1808)),(INDIRECT('Hide formulas'!E1808)),(INDIRECT('Hide formulas'!G1808)),(INDIRECT('Hide formulas'!H1808)),'Hide formulas'!J1808,INDIRECT('Hide formulas'!L1808),""),"")</f>
        <v/>
      </c>
    </row>
    <row r="1809" spans="1:1">
      <c r="A1809" s="1" t="str">
        <f ca="1">IF(LEN('Hide formulas'!A1809) = 4,_xlfn.CONCAT('Hide formulas'!A1809,INDIRECT('Hide formulas'!B1809),'Hide formulas'!C1809,(INDIRECT('Hide formulas'!D1809)),(INDIRECT('Hide formulas'!E1809)),(INDIRECT('Hide formulas'!G1809)),(INDIRECT('Hide formulas'!H1809)),'Hide formulas'!J1809,INDIRECT('Hide formulas'!L1809),""),"")</f>
        <v/>
      </c>
    </row>
    <row r="1810" spans="1:1">
      <c r="A1810" s="1" t="str">
        <f ca="1">IF(LEN('Hide formulas'!A1810) = 4,_xlfn.CONCAT('Hide formulas'!A1810,INDIRECT('Hide formulas'!B1810),'Hide formulas'!C1810,(INDIRECT('Hide formulas'!D1810)),(INDIRECT('Hide formulas'!E1810)),(INDIRECT('Hide formulas'!G1810)),(INDIRECT('Hide formulas'!H1810)),'Hide formulas'!J1810,INDIRECT('Hide formulas'!L1810),""),"")</f>
        <v/>
      </c>
    </row>
    <row r="1811" spans="1:1">
      <c r="A1811" s="1" t="str">
        <f ca="1">IF(LEN('Hide formulas'!A1811) = 4,_xlfn.CONCAT('Hide formulas'!A1811,INDIRECT('Hide formulas'!B1811),'Hide formulas'!C1811,(INDIRECT('Hide formulas'!D1811)),(INDIRECT('Hide formulas'!E1811)),(INDIRECT('Hide formulas'!G1811)),(INDIRECT('Hide formulas'!H1811)),'Hide formulas'!J1811,INDIRECT('Hide formulas'!L1811),""),"")</f>
        <v/>
      </c>
    </row>
    <row r="1812" spans="1:1">
      <c r="A1812" s="1" t="str">
        <f ca="1">IF(LEN('Hide formulas'!A1812) = 4,_xlfn.CONCAT('Hide formulas'!A1812,INDIRECT('Hide formulas'!B1812),'Hide formulas'!C1812,(INDIRECT('Hide formulas'!D1812)),(INDIRECT('Hide formulas'!E1812)),(INDIRECT('Hide formulas'!G1812)),(INDIRECT('Hide formulas'!H1812)),'Hide formulas'!J1812,INDIRECT('Hide formulas'!L1812),""),"")</f>
        <v/>
      </c>
    </row>
    <row r="1813" spans="1:1">
      <c r="A1813" s="1" t="str">
        <f ca="1">IF(LEN('Hide formulas'!A1813) = 4,_xlfn.CONCAT('Hide formulas'!A1813,INDIRECT('Hide formulas'!B1813),'Hide formulas'!C1813,(INDIRECT('Hide formulas'!D1813)),(INDIRECT('Hide formulas'!E1813)),(INDIRECT('Hide formulas'!G1813)),(INDIRECT('Hide formulas'!H1813)),'Hide formulas'!J1813,INDIRECT('Hide formulas'!L1813),""),"")</f>
        <v/>
      </c>
    </row>
    <row r="1814" spans="1:1">
      <c r="A1814" s="1" t="str">
        <f ca="1">IF(LEN('Hide formulas'!A1814) = 4,_xlfn.CONCAT('Hide formulas'!A1814,INDIRECT('Hide formulas'!B1814),'Hide formulas'!C1814,(INDIRECT('Hide formulas'!D1814)),(INDIRECT('Hide formulas'!E1814)),(INDIRECT('Hide formulas'!G1814)),(INDIRECT('Hide formulas'!H1814)),'Hide formulas'!J1814,INDIRECT('Hide formulas'!L1814),""),"")</f>
        <v/>
      </c>
    </row>
    <row r="1815" spans="1:1">
      <c r="A1815" s="1" t="str">
        <f ca="1">IF(LEN('Hide formulas'!A1815) = 4,_xlfn.CONCAT('Hide formulas'!A1815,INDIRECT('Hide formulas'!B1815),'Hide formulas'!C1815,(INDIRECT('Hide formulas'!D1815)),(INDIRECT('Hide formulas'!E1815)),(INDIRECT('Hide formulas'!G1815)),(INDIRECT('Hide formulas'!H1815)),'Hide formulas'!J1815,INDIRECT('Hide formulas'!L1815),""),"")</f>
        <v/>
      </c>
    </row>
    <row r="1816" spans="1:1">
      <c r="A1816" s="1" t="str">
        <f ca="1">IF(LEN('Hide formulas'!A1816) = 4,_xlfn.CONCAT('Hide formulas'!A1816,INDIRECT('Hide formulas'!B1816),'Hide formulas'!C1816,(INDIRECT('Hide formulas'!D1816)),(INDIRECT('Hide formulas'!E1816)),(INDIRECT('Hide formulas'!G1816)),(INDIRECT('Hide formulas'!H1816)),'Hide formulas'!J1816,INDIRECT('Hide formulas'!L1816),""),"")</f>
        <v/>
      </c>
    </row>
    <row r="1817" spans="1:1">
      <c r="A1817" s="1" t="str">
        <f ca="1">IF(LEN('Hide formulas'!A1817) = 4,_xlfn.CONCAT('Hide formulas'!A1817,INDIRECT('Hide formulas'!B1817),'Hide formulas'!C1817,(INDIRECT('Hide formulas'!D1817)),(INDIRECT('Hide formulas'!E1817)),(INDIRECT('Hide formulas'!G1817)),(INDIRECT('Hide formulas'!H1817)),'Hide formulas'!J1817,INDIRECT('Hide formulas'!L1817),""),"")</f>
        <v/>
      </c>
    </row>
    <row r="1818" spans="1:1">
      <c r="A1818" s="1" t="str">
        <f ca="1">IF(LEN('Hide formulas'!A1818) = 4,_xlfn.CONCAT('Hide formulas'!A1818,INDIRECT('Hide formulas'!B1818),'Hide formulas'!C1818,(INDIRECT('Hide formulas'!D1818)),(INDIRECT('Hide formulas'!E1818)),(INDIRECT('Hide formulas'!G1818)),(INDIRECT('Hide formulas'!H1818)),'Hide formulas'!J1818,INDIRECT('Hide formulas'!L1818),""),"")</f>
        <v/>
      </c>
    </row>
    <row r="1819" spans="1:1">
      <c r="A1819" s="1" t="str">
        <f ca="1">IF(LEN('Hide formulas'!A1819) = 4,_xlfn.CONCAT('Hide formulas'!A1819,INDIRECT('Hide formulas'!B1819),'Hide formulas'!C1819,(INDIRECT('Hide formulas'!D1819)),(INDIRECT('Hide formulas'!E1819)),(INDIRECT('Hide formulas'!G1819)),(INDIRECT('Hide formulas'!H1819)),'Hide formulas'!J1819,INDIRECT('Hide formulas'!L1819),""),"")</f>
        <v/>
      </c>
    </row>
    <row r="1820" spans="1:1">
      <c r="A1820" s="1" t="str">
        <f ca="1">IF(LEN('Hide formulas'!A1820) = 4,_xlfn.CONCAT('Hide formulas'!A1820,INDIRECT('Hide formulas'!B1820),'Hide formulas'!C1820,(INDIRECT('Hide formulas'!D1820)),(INDIRECT('Hide formulas'!E1820)),(INDIRECT('Hide formulas'!G1820)),(INDIRECT('Hide formulas'!H1820)),'Hide formulas'!J1820,INDIRECT('Hide formulas'!L1820),""),"")</f>
        <v/>
      </c>
    </row>
    <row r="1821" spans="1:1">
      <c r="A1821" s="1" t="str">
        <f ca="1">IF(LEN('Hide formulas'!A1821) = 4,_xlfn.CONCAT('Hide formulas'!A1821,INDIRECT('Hide formulas'!B1821),'Hide formulas'!C1821,(INDIRECT('Hide formulas'!D1821)),(INDIRECT('Hide formulas'!E1821)),(INDIRECT('Hide formulas'!G1821)),(INDIRECT('Hide formulas'!H1821)),'Hide formulas'!J1821,INDIRECT('Hide formulas'!L1821),""),"")</f>
        <v/>
      </c>
    </row>
    <row r="1822" spans="1:1">
      <c r="A1822" s="1" t="str">
        <f ca="1">IF(LEN('Hide formulas'!A1822) = 4,_xlfn.CONCAT('Hide formulas'!A1822,INDIRECT('Hide formulas'!B1822),'Hide formulas'!C1822,(INDIRECT('Hide formulas'!D1822)),(INDIRECT('Hide formulas'!E1822)),(INDIRECT('Hide formulas'!G1822)),(INDIRECT('Hide formulas'!H1822)),'Hide formulas'!J1822,INDIRECT('Hide formulas'!L1822),""),"")</f>
        <v/>
      </c>
    </row>
    <row r="1823" spans="1:1">
      <c r="A1823" s="1" t="str">
        <f ca="1">IF(LEN('Hide formulas'!A1823) = 4,_xlfn.CONCAT('Hide formulas'!A1823,INDIRECT('Hide formulas'!B1823),'Hide formulas'!C1823,(INDIRECT('Hide formulas'!D1823)),(INDIRECT('Hide formulas'!E1823)),(INDIRECT('Hide formulas'!G1823)),(INDIRECT('Hide formulas'!H1823)),'Hide formulas'!J1823,INDIRECT('Hide formulas'!L1823),""),"")</f>
        <v/>
      </c>
    </row>
    <row r="1824" spans="1:1">
      <c r="A1824" s="1" t="str">
        <f ca="1">IF(LEN('Hide formulas'!A1824) = 4,_xlfn.CONCAT('Hide formulas'!A1824,INDIRECT('Hide formulas'!B1824),'Hide formulas'!C1824,(INDIRECT('Hide formulas'!D1824)),(INDIRECT('Hide formulas'!E1824)),(INDIRECT('Hide formulas'!G1824)),(INDIRECT('Hide formulas'!H1824)),'Hide formulas'!J1824,INDIRECT('Hide formulas'!L1824),""),"")</f>
        <v/>
      </c>
    </row>
    <row r="1825" spans="1:1">
      <c r="A1825" s="1" t="str">
        <f ca="1">IF(LEN('Hide formulas'!A1825) = 4,_xlfn.CONCAT('Hide formulas'!A1825,INDIRECT('Hide formulas'!B1825),'Hide formulas'!C1825,(INDIRECT('Hide formulas'!D1825)),(INDIRECT('Hide formulas'!E1825)),(INDIRECT('Hide formulas'!G1825)),(INDIRECT('Hide formulas'!H1825)),'Hide formulas'!J1825,INDIRECT('Hide formulas'!L1825),""),"")</f>
        <v/>
      </c>
    </row>
    <row r="1826" spans="1:1">
      <c r="A1826" s="1" t="str">
        <f ca="1">IF(LEN('Hide formulas'!A1826) = 4,_xlfn.CONCAT('Hide formulas'!A1826,INDIRECT('Hide formulas'!B1826),'Hide formulas'!C1826,(INDIRECT('Hide formulas'!D1826)),(INDIRECT('Hide formulas'!E1826)),(INDIRECT('Hide formulas'!G1826)),(INDIRECT('Hide formulas'!H1826)),'Hide formulas'!J1826,INDIRECT('Hide formulas'!L1826),""),"")</f>
        <v/>
      </c>
    </row>
    <row r="1827" spans="1:1">
      <c r="A1827" s="1" t="str">
        <f ca="1">IF(LEN('Hide formulas'!A1827) = 4,_xlfn.CONCAT('Hide formulas'!A1827,INDIRECT('Hide formulas'!B1827),'Hide formulas'!C1827,(INDIRECT('Hide formulas'!D1827)),(INDIRECT('Hide formulas'!E1827)),(INDIRECT('Hide formulas'!G1827)),(INDIRECT('Hide formulas'!H1827)),'Hide formulas'!J1827,INDIRECT('Hide formulas'!L1827),""),"")</f>
        <v/>
      </c>
    </row>
    <row r="1828" spans="1:1">
      <c r="A1828" s="1" t="str">
        <f ca="1">IF(LEN('Hide formulas'!A1828) = 4,_xlfn.CONCAT('Hide formulas'!A1828,INDIRECT('Hide formulas'!B1828),'Hide formulas'!C1828,(INDIRECT('Hide formulas'!D1828)),(INDIRECT('Hide formulas'!E1828)),(INDIRECT('Hide formulas'!G1828)),(INDIRECT('Hide formulas'!H1828)),'Hide formulas'!J1828,INDIRECT('Hide formulas'!L1828),""),"")</f>
        <v/>
      </c>
    </row>
    <row r="1829" spans="1:1">
      <c r="A1829" s="1" t="str">
        <f ca="1">IF(LEN('Hide formulas'!A1829) = 4,_xlfn.CONCAT('Hide formulas'!A1829,INDIRECT('Hide formulas'!B1829),'Hide formulas'!C1829,(INDIRECT('Hide formulas'!D1829)),(INDIRECT('Hide formulas'!E1829)),(INDIRECT('Hide formulas'!G1829)),(INDIRECT('Hide formulas'!H1829)),'Hide formulas'!J1829,INDIRECT('Hide formulas'!L1829),""),"")</f>
        <v/>
      </c>
    </row>
    <row r="1830" spans="1:1">
      <c r="A1830" s="1" t="str">
        <f ca="1">IF(LEN('Hide formulas'!A1830) = 4,_xlfn.CONCAT('Hide formulas'!A1830,INDIRECT('Hide formulas'!B1830),'Hide formulas'!C1830,(INDIRECT('Hide formulas'!D1830)),(INDIRECT('Hide formulas'!E1830)),(INDIRECT('Hide formulas'!G1830)),(INDIRECT('Hide formulas'!H1830)),'Hide formulas'!J1830,INDIRECT('Hide formulas'!L1830),""),"")</f>
        <v/>
      </c>
    </row>
    <row r="1831" spans="1:1">
      <c r="A1831" s="1" t="str">
        <f ca="1">IF(LEN('Hide formulas'!A1831) = 4,_xlfn.CONCAT('Hide formulas'!A1831,INDIRECT('Hide formulas'!B1831),'Hide formulas'!C1831,(INDIRECT('Hide formulas'!D1831)),(INDIRECT('Hide formulas'!E1831)),(INDIRECT('Hide formulas'!G1831)),(INDIRECT('Hide formulas'!H1831)),'Hide formulas'!J1831,INDIRECT('Hide formulas'!L1831),""),"")</f>
        <v/>
      </c>
    </row>
    <row r="1832" spans="1:1">
      <c r="A1832" s="1" t="str">
        <f ca="1">IF(LEN('Hide formulas'!A1832) = 4,_xlfn.CONCAT('Hide formulas'!A1832,INDIRECT('Hide formulas'!B1832),'Hide formulas'!C1832,(INDIRECT('Hide formulas'!D1832)),(INDIRECT('Hide formulas'!E1832)),(INDIRECT('Hide formulas'!G1832)),(INDIRECT('Hide formulas'!H1832)),'Hide formulas'!J1832,INDIRECT('Hide formulas'!L1832),""),"")</f>
        <v/>
      </c>
    </row>
    <row r="1833" spans="1:1">
      <c r="A1833" s="1" t="str">
        <f ca="1">IF(LEN('Hide formulas'!A1833) = 4,_xlfn.CONCAT('Hide formulas'!A1833,INDIRECT('Hide formulas'!B1833),'Hide formulas'!C1833,(INDIRECT('Hide formulas'!D1833)),(INDIRECT('Hide formulas'!E1833)),(INDIRECT('Hide formulas'!G1833)),(INDIRECT('Hide formulas'!H1833)),'Hide formulas'!J1833,INDIRECT('Hide formulas'!L1833),""),"")</f>
        <v/>
      </c>
    </row>
    <row r="1834" spans="1:1">
      <c r="A1834" s="1" t="str">
        <f ca="1">IF(LEN('Hide formulas'!A1834) = 4,_xlfn.CONCAT('Hide formulas'!A1834,INDIRECT('Hide formulas'!B1834),'Hide formulas'!C1834,(INDIRECT('Hide formulas'!D1834)),(INDIRECT('Hide formulas'!E1834)),(INDIRECT('Hide formulas'!G1834)),(INDIRECT('Hide formulas'!H1834)),'Hide formulas'!J1834,INDIRECT('Hide formulas'!L1834),""),"")</f>
        <v/>
      </c>
    </row>
    <row r="1835" spans="1:1">
      <c r="A1835" s="1" t="str">
        <f ca="1">IF(LEN('Hide formulas'!A1835) = 4,_xlfn.CONCAT('Hide formulas'!A1835,INDIRECT('Hide formulas'!B1835),'Hide formulas'!C1835,(INDIRECT('Hide formulas'!D1835)),(INDIRECT('Hide formulas'!E1835)),(INDIRECT('Hide formulas'!G1835)),(INDIRECT('Hide formulas'!H1835)),'Hide formulas'!J1835,INDIRECT('Hide formulas'!L1835),""),"")</f>
        <v/>
      </c>
    </row>
    <row r="1836" spans="1:1">
      <c r="A1836" s="1" t="str">
        <f ca="1">IF(LEN('Hide formulas'!A1836) = 4,_xlfn.CONCAT('Hide formulas'!A1836,INDIRECT('Hide formulas'!B1836),'Hide formulas'!C1836,(INDIRECT('Hide formulas'!D1836)),(INDIRECT('Hide formulas'!E1836)),(INDIRECT('Hide formulas'!G1836)),(INDIRECT('Hide formulas'!H1836)),'Hide formulas'!J1836,INDIRECT('Hide formulas'!L1836),""),"")</f>
        <v/>
      </c>
    </row>
    <row r="1837" spans="1:1">
      <c r="A1837" s="1" t="str">
        <f ca="1">IF(LEN('Hide formulas'!A1837) = 4,_xlfn.CONCAT('Hide formulas'!A1837,INDIRECT('Hide formulas'!B1837),'Hide formulas'!C1837,(INDIRECT('Hide formulas'!D1837)),(INDIRECT('Hide formulas'!E1837)),(INDIRECT('Hide formulas'!G1837)),(INDIRECT('Hide formulas'!H1837)),'Hide formulas'!J1837,INDIRECT('Hide formulas'!L1837),""),"")</f>
        <v/>
      </c>
    </row>
    <row r="1838" spans="1:1">
      <c r="A1838" s="1" t="str">
        <f ca="1">IF(LEN('Hide formulas'!A1838) = 4,_xlfn.CONCAT('Hide formulas'!A1838,INDIRECT('Hide formulas'!B1838),'Hide formulas'!C1838,(INDIRECT('Hide formulas'!D1838)),(INDIRECT('Hide formulas'!E1838)),(INDIRECT('Hide formulas'!G1838)),(INDIRECT('Hide formulas'!H1838)),'Hide formulas'!J1838,INDIRECT('Hide formulas'!L1838),""),"")</f>
        <v/>
      </c>
    </row>
    <row r="1839" spans="1:1">
      <c r="A1839" s="1" t="str">
        <f ca="1">IF(LEN('Hide formulas'!A1839) = 4,_xlfn.CONCAT('Hide formulas'!A1839,INDIRECT('Hide formulas'!B1839),'Hide formulas'!C1839,(INDIRECT('Hide formulas'!D1839)),(INDIRECT('Hide formulas'!E1839)),(INDIRECT('Hide formulas'!G1839)),(INDIRECT('Hide formulas'!H1839)),'Hide formulas'!J1839,INDIRECT('Hide formulas'!L1839),""),"")</f>
        <v/>
      </c>
    </row>
    <row r="1840" spans="1:1">
      <c r="A1840" s="1" t="str">
        <f ca="1">IF(LEN('Hide formulas'!A1840) = 4,_xlfn.CONCAT('Hide formulas'!A1840,INDIRECT('Hide formulas'!B1840),'Hide formulas'!C1840,(INDIRECT('Hide formulas'!D1840)),(INDIRECT('Hide formulas'!E1840)),(INDIRECT('Hide formulas'!G1840)),(INDIRECT('Hide formulas'!H1840)),'Hide formulas'!J1840,INDIRECT('Hide formulas'!L1840),""),"")</f>
        <v/>
      </c>
    </row>
    <row r="1841" spans="1:1">
      <c r="A1841" s="1" t="str">
        <f ca="1">IF(LEN('Hide formulas'!A1841) = 4,_xlfn.CONCAT('Hide formulas'!A1841,INDIRECT('Hide formulas'!B1841),'Hide formulas'!C1841,(INDIRECT('Hide formulas'!D1841)),(INDIRECT('Hide formulas'!E1841)),(INDIRECT('Hide formulas'!G1841)),(INDIRECT('Hide formulas'!H1841)),'Hide formulas'!J1841,INDIRECT('Hide formulas'!L1841),""),"")</f>
        <v/>
      </c>
    </row>
    <row r="1842" spans="1:1">
      <c r="A1842" s="1" t="str">
        <f ca="1">IF(LEN('Hide formulas'!A1842) = 4,_xlfn.CONCAT('Hide formulas'!A1842,INDIRECT('Hide formulas'!B1842),'Hide formulas'!C1842,(INDIRECT('Hide formulas'!D1842)),(INDIRECT('Hide formulas'!E1842)),(INDIRECT('Hide formulas'!G1842)),(INDIRECT('Hide formulas'!H1842)),'Hide formulas'!J1842,INDIRECT('Hide formulas'!L1842),""),"")</f>
        <v/>
      </c>
    </row>
    <row r="1843" spans="1:1">
      <c r="A1843" s="1" t="str">
        <f ca="1">IF(LEN('Hide formulas'!A1843) = 4,_xlfn.CONCAT('Hide formulas'!A1843,INDIRECT('Hide formulas'!B1843),'Hide formulas'!C1843,(INDIRECT('Hide formulas'!D1843)),(INDIRECT('Hide formulas'!E1843)),(INDIRECT('Hide formulas'!G1843)),(INDIRECT('Hide formulas'!H1843)),'Hide formulas'!J1843,INDIRECT('Hide formulas'!L1843),""),"")</f>
        <v/>
      </c>
    </row>
    <row r="1844" spans="1:1">
      <c r="A1844" s="1" t="str">
        <f ca="1">IF(LEN('Hide formulas'!A1844) = 4,_xlfn.CONCAT('Hide formulas'!A1844,INDIRECT('Hide formulas'!B1844),'Hide formulas'!C1844,(INDIRECT('Hide formulas'!D1844)),(INDIRECT('Hide formulas'!E1844)),(INDIRECT('Hide formulas'!G1844)),(INDIRECT('Hide formulas'!H1844)),'Hide formulas'!J1844,INDIRECT('Hide formulas'!L1844),""),"")</f>
        <v/>
      </c>
    </row>
    <row r="1845" spans="1:1">
      <c r="A1845" s="1" t="str">
        <f ca="1">IF(LEN('Hide formulas'!A1845) = 4,_xlfn.CONCAT('Hide formulas'!A1845,INDIRECT('Hide formulas'!B1845),'Hide formulas'!C1845,(INDIRECT('Hide formulas'!D1845)),(INDIRECT('Hide formulas'!E1845)),(INDIRECT('Hide formulas'!G1845)),(INDIRECT('Hide formulas'!H1845)),'Hide formulas'!J1845,INDIRECT('Hide formulas'!L1845),""),"")</f>
        <v/>
      </c>
    </row>
    <row r="1846" spans="1:1">
      <c r="A1846" s="1" t="str">
        <f ca="1">IF(LEN('Hide formulas'!A1846) = 4,_xlfn.CONCAT('Hide formulas'!A1846,INDIRECT('Hide formulas'!B1846),'Hide formulas'!C1846,(INDIRECT('Hide formulas'!D1846)),(INDIRECT('Hide formulas'!E1846)),(INDIRECT('Hide formulas'!G1846)),(INDIRECT('Hide formulas'!H1846)),'Hide formulas'!J1846,INDIRECT('Hide formulas'!L1846),""),"")</f>
        <v/>
      </c>
    </row>
    <row r="1847" spans="1:1">
      <c r="A1847" s="1" t="str">
        <f ca="1">IF(LEN('Hide formulas'!A1847) = 4,_xlfn.CONCAT('Hide formulas'!A1847,INDIRECT('Hide formulas'!B1847),'Hide formulas'!C1847,(INDIRECT('Hide formulas'!D1847)),(INDIRECT('Hide formulas'!E1847)),(INDIRECT('Hide formulas'!G1847)),(INDIRECT('Hide formulas'!H1847)),'Hide formulas'!J1847,INDIRECT('Hide formulas'!L1847),""),"")</f>
        <v/>
      </c>
    </row>
    <row r="1848" spans="1:1">
      <c r="A1848" s="1" t="str">
        <f ca="1">IF(LEN('Hide formulas'!A1848) = 4,_xlfn.CONCAT('Hide formulas'!A1848,INDIRECT('Hide formulas'!B1848),'Hide formulas'!C1848,(INDIRECT('Hide formulas'!D1848)),(INDIRECT('Hide formulas'!E1848)),(INDIRECT('Hide formulas'!G1848)),(INDIRECT('Hide formulas'!H1848)),'Hide formulas'!J1848,INDIRECT('Hide formulas'!L1848),""),"")</f>
        <v/>
      </c>
    </row>
    <row r="1849" spans="1:1">
      <c r="A1849" s="1" t="str">
        <f ca="1">IF(LEN('Hide formulas'!A1849) = 4,_xlfn.CONCAT('Hide formulas'!A1849,INDIRECT('Hide formulas'!B1849),'Hide formulas'!C1849,(INDIRECT('Hide formulas'!D1849)),(INDIRECT('Hide formulas'!E1849)),(INDIRECT('Hide formulas'!G1849)),(INDIRECT('Hide formulas'!H1849)),'Hide formulas'!J1849,INDIRECT('Hide formulas'!L1849),""),"")</f>
        <v/>
      </c>
    </row>
    <row r="1850" spans="1:1">
      <c r="A1850" s="1" t="str">
        <f ca="1">IF(LEN('Hide formulas'!A1850) = 4,_xlfn.CONCAT('Hide formulas'!A1850,INDIRECT('Hide formulas'!B1850),'Hide formulas'!C1850,(INDIRECT('Hide formulas'!D1850)),(INDIRECT('Hide formulas'!E1850)),(INDIRECT('Hide formulas'!G1850)),(INDIRECT('Hide formulas'!H1850)),'Hide formulas'!J1850,INDIRECT('Hide formulas'!L1850),""),"")</f>
        <v/>
      </c>
    </row>
    <row r="1851" spans="1:1">
      <c r="A1851" s="1" t="str">
        <f ca="1">IF(LEN('Hide formulas'!A1851) = 4,_xlfn.CONCAT('Hide formulas'!A1851,INDIRECT('Hide formulas'!B1851),'Hide formulas'!C1851,(INDIRECT('Hide formulas'!D1851)),(INDIRECT('Hide formulas'!E1851)),(INDIRECT('Hide formulas'!G1851)),(INDIRECT('Hide formulas'!H1851)),'Hide formulas'!J1851,INDIRECT('Hide formulas'!L1851),""),"")</f>
        <v/>
      </c>
    </row>
    <row r="1852" spans="1:1">
      <c r="A1852" s="1" t="str">
        <f ca="1">IF(LEN('Hide formulas'!A1852) = 4,_xlfn.CONCAT('Hide formulas'!A1852,INDIRECT('Hide formulas'!B1852),'Hide formulas'!C1852,(INDIRECT('Hide formulas'!D1852)),(INDIRECT('Hide formulas'!E1852)),(INDIRECT('Hide formulas'!G1852)),(INDIRECT('Hide formulas'!H1852)),'Hide formulas'!J1852,INDIRECT('Hide formulas'!L1852),""),"")</f>
        <v/>
      </c>
    </row>
    <row r="1853" spans="1:1">
      <c r="A1853" s="1" t="str">
        <f ca="1">IF(LEN('Hide formulas'!A1853) = 4,_xlfn.CONCAT('Hide formulas'!A1853,INDIRECT('Hide formulas'!B1853),'Hide formulas'!C1853,(INDIRECT('Hide formulas'!D1853)),(INDIRECT('Hide formulas'!E1853)),(INDIRECT('Hide formulas'!G1853)),(INDIRECT('Hide formulas'!H1853)),'Hide formulas'!J1853,INDIRECT('Hide formulas'!L1853),""),"")</f>
        <v/>
      </c>
    </row>
    <row r="1854" spans="1:1">
      <c r="A1854" s="1" t="str">
        <f ca="1">IF(LEN('Hide formulas'!A1854) = 4,_xlfn.CONCAT('Hide formulas'!A1854,INDIRECT('Hide formulas'!B1854),'Hide formulas'!C1854,(INDIRECT('Hide formulas'!D1854)),(INDIRECT('Hide formulas'!E1854)),(INDIRECT('Hide formulas'!G1854)),(INDIRECT('Hide formulas'!H1854)),'Hide formulas'!J1854,INDIRECT('Hide formulas'!L1854),""),"")</f>
        <v/>
      </c>
    </row>
    <row r="1855" spans="1:1">
      <c r="A1855" s="1" t="str">
        <f ca="1">IF(LEN('Hide formulas'!A1855) = 4,_xlfn.CONCAT('Hide formulas'!A1855,INDIRECT('Hide formulas'!B1855),'Hide formulas'!C1855,(INDIRECT('Hide formulas'!D1855)),(INDIRECT('Hide formulas'!E1855)),(INDIRECT('Hide formulas'!G1855)),(INDIRECT('Hide formulas'!H1855)),'Hide formulas'!J1855,INDIRECT('Hide formulas'!L1855),""),"")</f>
        <v/>
      </c>
    </row>
    <row r="1856" spans="1:1">
      <c r="A1856" s="1" t="str">
        <f ca="1">IF(LEN('Hide formulas'!A1856) = 4,_xlfn.CONCAT('Hide formulas'!A1856,INDIRECT('Hide formulas'!B1856),'Hide formulas'!C1856,(INDIRECT('Hide formulas'!D1856)),(INDIRECT('Hide formulas'!E1856)),(INDIRECT('Hide formulas'!G1856)),(INDIRECT('Hide formulas'!H1856)),'Hide formulas'!J1856,INDIRECT('Hide formulas'!L1856),""),"")</f>
        <v/>
      </c>
    </row>
    <row r="1857" spans="1:1">
      <c r="A1857" s="1" t="str">
        <f ca="1">IF(LEN('Hide formulas'!A1857) = 4,_xlfn.CONCAT('Hide formulas'!A1857,INDIRECT('Hide formulas'!B1857),'Hide formulas'!C1857,(INDIRECT('Hide formulas'!D1857)),(INDIRECT('Hide formulas'!E1857)),(INDIRECT('Hide formulas'!G1857)),(INDIRECT('Hide formulas'!H1857)),'Hide formulas'!J1857,INDIRECT('Hide formulas'!L1857),""),"")</f>
        <v/>
      </c>
    </row>
    <row r="1858" spans="1:1">
      <c r="A1858" s="1" t="str">
        <f ca="1">IF(LEN('Hide formulas'!A1858) = 4,_xlfn.CONCAT('Hide formulas'!A1858,INDIRECT('Hide formulas'!B1858),'Hide formulas'!C1858,(INDIRECT('Hide formulas'!D1858)),(INDIRECT('Hide formulas'!E1858)),(INDIRECT('Hide formulas'!G1858)),(INDIRECT('Hide formulas'!H1858)),'Hide formulas'!J1858,INDIRECT('Hide formulas'!L1858),""),"")</f>
        <v/>
      </c>
    </row>
    <row r="1859" spans="1:1">
      <c r="A1859" s="1" t="str">
        <f ca="1">IF(LEN('Hide formulas'!A1859) = 4,_xlfn.CONCAT('Hide formulas'!A1859,INDIRECT('Hide formulas'!B1859),'Hide formulas'!C1859,(INDIRECT('Hide formulas'!D1859)),(INDIRECT('Hide formulas'!E1859)),(INDIRECT('Hide formulas'!G1859)),(INDIRECT('Hide formulas'!H1859)),'Hide formulas'!J1859,INDIRECT('Hide formulas'!L1859),""),"")</f>
        <v/>
      </c>
    </row>
    <row r="1860" spans="1:1">
      <c r="A1860" s="1" t="str">
        <f ca="1">IF(LEN('Hide formulas'!A1860) = 4,_xlfn.CONCAT('Hide formulas'!A1860,INDIRECT('Hide formulas'!B1860),'Hide formulas'!C1860,(INDIRECT('Hide formulas'!D1860)),(INDIRECT('Hide formulas'!E1860)),(INDIRECT('Hide formulas'!G1860)),(INDIRECT('Hide formulas'!H1860)),'Hide formulas'!J1860,INDIRECT('Hide formulas'!L1860),""),"")</f>
        <v/>
      </c>
    </row>
    <row r="1861" spans="1:1">
      <c r="A1861" s="1" t="str">
        <f ca="1">IF(LEN('Hide formulas'!A1861) = 4,_xlfn.CONCAT('Hide formulas'!A1861,INDIRECT('Hide formulas'!B1861),'Hide formulas'!C1861,(INDIRECT('Hide formulas'!D1861)),(INDIRECT('Hide formulas'!E1861)),(INDIRECT('Hide formulas'!G1861)),(INDIRECT('Hide formulas'!H1861)),'Hide formulas'!J1861,INDIRECT('Hide formulas'!L1861),""),"")</f>
        <v/>
      </c>
    </row>
    <row r="1862" spans="1:1">
      <c r="A1862" s="1" t="str">
        <f ca="1">IF(LEN('Hide formulas'!A1862) = 4,_xlfn.CONCAT('Hide formulas'!A1862,INDIRECT('Hide formulas'!B1862),'Hide formulas'!C1862,(INDIRECT('Hide formulas'!D1862)),(INDIRECT('Hide formulas'!E1862)),(INDIRECT('Hide formulas'!G1862)),(INDIRECT('Hide formulas'!H1862)),'Hide formulas'!J1862,INDIRECT('Hide formulas'!L1862),""),"")</f>
        <v/>
      </c>
    </row>
    <row r="1863" spans="1:1">
      <c r="A1863" s="1" t="str">
        <f ca="1">IF(LEN('Hide formulas'!A1863) = 4,_xlfn.CONCAT('Hide formulas'!A1863,INDIRECT('Hide formulas'!B1863),'Hide formulas'!C1863,(INDIRECT('Hide formulas'!D1863)),(INDIRECT('Hide formulas'!E1863)),(INDIRECT('Hide formulas'!G1863)),(INDIRECT('Hide formulas'!H1863)),'Hide formulas'!J1863,INDIRECT('Hide formulas'!L1863),""),"")</f>
        <v/>
      </c>
    </row>
    <row r="1864" spans="1:1">
      <c r="A1864" s="1" t="str">
        <f ca="1">IF(LEN('Hide formulas'!A1864) = 4,_xlfn.CONCAT('Hide formulas'!A1864,INDIRECT('Hide formulas'!B1864),'Hide formulas'!C1864,(INDIRECT('Hide formulas'!D1864)),(INDIRECT('Hide formulas'!E1864)),(INDIRECT('Hide formulas'!G1864)),(INDIRECT('Hide formulas'!H1864)),'Hide formulas'!J1864,INDIRECT('Hide formulas'!L1864),""),"")</f>
        <v/>
      </c>
    </row>
    <row r="1865" spans="1:1">
      <c r="A1865" s="1" t="str">
        <f ca="1">IF(LEN('Hide formulas'!A1865) = 4,_xlfn.CONCAT('Hide formulas'!A1865,INDIRECT('Hide formulas'!B1865),'Hide formulas'!C1865,(INDIRECT('Hide formulas'!D1865)),(INDIRECT('Hide formulas'!E1865)),(INDIRECT('Hide formulas'!G1865)),(INDIRECT('Hide formulas'!H1865)),'Hide formulas'!J1865,INDIRECT('Hide formulas'!L1865),""),"")</f>
        <v/>
      </c>
    </row>
    <row r="1866" spans="1:1">
      <c r="A1866" s="1" t="str">
        <f ca="1">IF(LEN('Hide formulas'!A1866) = 4,_xlfn.CONCAT('Hide formulas'!A1866,INDIRECT('Hide formulas'!B1866),'Hide formulas'!C1866,(INDIRECT('Hide formulas'!D1866)),(INDIRECT('Hide formulas'!E1866)),(INDIRECT('Hide formulas'!G1866)),(INDIRECT('Hide formulas'!H1866)),'Hide formulas'!J1866,INDIRECT('Hide formulas'!L1866),""),"")</f>
        <v/>
      </c>
    </row>
    <row r="1867" spans="1:1">
      <c r="A1867" s="1" t="str">
        <f ca="1">IF(LEN('Hide formulas'!A1867) = 4,_xlfn.CONCAT('Hide formulas'!A1867,INDIRECT('Hide formulas'!B1867),'Hide formulas'!C1867,(INDIRECT('Hide formulas'!D1867)),(INDIRECT('Hide formulas'!E1867)),(INDIRECT('Hide formulas'!G1867)),(INDIRECT('Hide formulas'!H1867)),'Hide formulas'!J1867,INDIRECT('Hide formulas'!L1867),""),"")</f>
        <v/>
      </c>
    </row>
    <row r="1868" spans="1:1">
      <c r="A1868" s="1" t="str">
        <f ca="1">IF(LEN('Hide formulas'!A1868) = 4,_xlfn.CONCAT('Hide formulas'!A1868,INDIRECT('Hide formulas'!B1868),'Hide formulas'!C1868,(INDIRECT('Hide formulas'!D1868)),(INDIRECT('Hide formulas'!E1868)),(INDIRECT('Hide formulas'!G1868)),(INDIRECT('Hide formulas'!H1868)),'Hide formulas'!J1868,INDIRECT('Hide formulas'!L1868),""),"")</f>
        <v/>
      </c>
    </row>
    <row r="1869" spans="1:1">
      <c r="A1869" s="1" t="str">
        <f ca="1">IF(LEN('Hide formulas'!A1869) = 4,_xlfn.CONCAT('Hide formulas'!A1869,INDIRECT('Hide formulas'!B1869),'Hide formulas'!C1869,(INDIRECT('Hide formulas'!D1869)),(INDIRECT('Hide formulas'!E1869)),(INDIRECT('Hide formulas'!G1869)),(INDIRECT('Hide formulas'!H1869)),'Hide formulas'!J1869,INDIRECT('Hide formulas'!L1869),""),"")</f>
        <v/>
      </c>
    </row>
    <row r="1870" spans="1:1">
      <c r="A1870" s="1" t="str">
        <f ca="1">IF(LEN('Hide formulas'!A1870) = 4,_xlfn.CONCAT('Hide formulas'!A1870,INDIRECT('Hide formulas'!B1870),'Hide formulas'!C1870,(INDIRECT('Hide formulas'!D1870)),(INDIRECT('Hide formulas'!E1870)),(INDIRECT('Hide formulas'!G1870)),(INDIRECT('Hide formulas'!H1870)),'Hide formulas'!J1870,INDIRECT('Hide formulas'!L1870),""),"")</f>
        <v/>
      </c>
    </row>
    <row r="1871" spans="1:1">
      <c r="A1871" s="1" t="str">
        <f ca="1">IF(LEN('Hide formulas'!A1871) = 4,_xlfn.CONCAT('Hide formulas'!A1871,INDIRECT('Hide formulas'!B1871),'Hide formulas'!C1871,(INDIRECT('Hide formulas'!D1871)),(INDIRECT('Hide formulas'!E1871)),(INDIRECT('Hide formulas'!G1871)),(INDIRECT('Hide formulas'!H1871)),'Hide formulas'!J1871,INDIRECT('Hide formulas'!L1871),""),"")</f>
        <v/>
      </c>
    </row>
    <row r="1872" spans="1:1">
      <c r="A1872" s="1" t="str">
        <f ca="1">IF(LEN('Hide formulas'!A1872) = 4,_xlfn.CONCAT('Hide formulas'!A1872,INDIRECT('Hide formulas'!B1872),'Hide formulas'!C1872,(INDIRECT('Hide formulas'!D1872)),(INDIRECT('Hide formulas'!E1872)),(INDIRECT('Hide formulas'!G1872)),(INDIRECT('Hide formulas'!H1872)),'Hide formulas'!J1872,INDIRECT('Hide formulas'!L1872),""),"")</f>
        <v/>
      </c>
    </row>
    <row r="1873" spans="1:1">
      <c r="A1873" s="1" t="str">
        <f ca="1">IF(LEN('Hide formulas'!A1873) = 4,_xlfn.CONCAT('Hide formulas'!A1873,INDIRECT('Hide formulas'!B1873),'Hide formulas'!C1873,(INDIRECT('Hide formulas'!D1873)),(INDIRECT('Hide formulas'!E1873)),(INDIRECT('Hide formulas'!G1873)),(INDIRECT('Hide formulas'!H1873)),'Hide formulas'!J1873,INDIRECT('Hide formulas'!L1873),""),"")</f>
        <v/>
      </c>
    </row>
    <row r="1874" spans="1:1">
      <c r="A1874" s="1" t="str">
        <f ca="1">IF(LEN('Hide formulas'!A1874) = 4,_xlfn.CONCAT('Hide formulas'!A1874,INDIRECT('Hide formulas'!B1874),'Hide formulas'!C1874,(INDIRECT('Hide formulas'!D1874)),(INDIRECT('Hide formulas'!E1874)),(INDIRECT('Hide formulas'!G1874)),(INDIRECT('Hide formulas'!H1874)),'Hide formulas'!J1874,INDIRECT('Hide formulas'!L1874),""),"")</f>
        <v/>
      </c>
    </row>
    <row r="1875" spans="1:1">
      <c r="A1875" s="1" t="str">
        <f ca="1">IF(LEN('Hide formulas'!A1875) = 4,_xlfn.CONCAT('Hide formulas'!A1875,INDIRECT('Hide formulas'!B1875),'Hide formulas'!C1875,(INDIRECT('Hide formulas'!D1875)),(INDIRECT('Hide formulas'!E1875)),(INDIRECT('Hide formulas'!G1875)),(INDIRECT('Hide formulas'!H1875)),'Hide formulas'!J1875,INDIRECT('Hide formulas'!L1875),""),"")</f>
        <v/>
      </c>
    </row>
    <row r="1876" spans="1:1">
      <c r="A1876" s="1" t="str">
        <f ca="1">IF(LEN('Hide formulas'!A1876) = 4,_xlfn.CONCAT('Hide formulas'!A1876,INDIRECT('Hide formulas'!B1876),'Hide formulas'!C1876,(INDIRECT('Hide formulas'!D1876)),(INDIRECT('Hide formulas'!E1876)),(INDIRECT('Hide formulas'!G1876)),(INDIRECT('Hide formulas'!H1876)),'Hide formulas'!J1876,INDIRECT('Hide formulas'!L1876),""),"")</f>
        <v/>
      </c>
    </row>
    <row r="1877" spans="1:1">
      <c r="A1877" s="1" t="str">
        <f ca="1">IF(LEN('Hide formulas'!A1877) = 4,_xlfn.CONCAT('Hide formulas'!A1877,INDIRECT('Hide formulas'!B1877),'Hide formulas'!C1877,(INDIRECT('Hide formulas'!D1877)),(INDIRECT('Hide formulas'!E1877)),(INDIRECT('Hide formulas'!G1877)),(INDIRECT('Hide formulas'!H1877)),'Hide formulas'!J1877,INDIRECT('Hide formulas'!L1877),""),"")</f>
        <v/>
      </c>
    </row>
    <row r="1878" spans="1:1">
      <c r="A1878" s="1" t="str">
        <f ca="1">IF(LEN('Hide formulas'!A1878) = 4,_xlfn.CONCAT('Hide formulas'!A1878,INDIRECT('Hide formulas'!B1878),'Hide formulas'!C1878,(INDIRECT('Hide formulas'!D1878)),(INDIRECT('Hide formulas'!E1878)),(INDIRECT('Hide formulas'!G1878)),(INDIRECT('Hide formulas'!H1878)),'Hide formulas'!J1878,INDIRECT('Hide formulas'!L1878),""),"")</f>
        <v/>
      </c>
    </row>
    <row r="1879" spans="1:1">
      <c r="A1879" s="1" t="str">
        <f ca="1">IF(LEN('Hide formulas'!A1879) = 4,_xlfn.CONCAT('Hide formulas'!A1879,INDIRECT('Hide formulas'!B1879),'Hide formulas'!C1879,(INDIRECT('Hide formulas'!D1879)),(INDIRECT('Hide formulas'!E1879)),(INDIRECT('Hide formulas'!G1879)),(INDIRECT('Hide formulas'!H1879)),'Hide formulas'!J1879,INDIRECT('Hide formulas'!L1879),""),"")</f>
        <v/>
      </c>
    </row>
    <row r="1880" spans="1:1">
      <c r="A1880" s="1" t="str">
        <f ca="1">IF(LEN('Hide formulas'!A1880) = 4,_xlfn.CONCAT('Hide formulas'!A1880,INDIRECT('Hide formulas'!B1880),'Hide formulas'!C1880,(INDIRECT('Hide formulas'!D1880)),(INDIRECT('Hide formulas'!E1880)),(INDIRECT('Hide formulas'!G1880)),(INDIRECT('Hide formulas'!H1880)),'Hide formulas'!J1880,INDIRECT('Hide formulas'!L1880),""),"")</f>
        <v/>
      </c>
    </row>
    <row r="1881" spans="1:1">
      <c r="A1881" s="1" t="str">
        <f ca="1">IF(LEN('Hide formulas'!A1881) = 4,_xlfn.CONCAT('Hide formulas'!A1881,INDIRECT('Hide formulas'!B1881),'Hide formulas'!C1881,(INDIRECT('Hide formulas'!D1881)),(INDIRECT('Hide formulas'!E1881)),(INDIRECT('Hide formulas'!G1881)),(INDIRECT('Hide formulas'!H1881)),'Hide formulas'!J1881,INDIRECT('Hide formulas'!L1881),""),"")</f>
        <v/>
      </c>
    </row>
    <row r="1882" spans="1:1">
      <c r="A1882" s="1" t="str">
        <f ca="1">IF(LEN('Hide formulas'!A1882) = 4,_xlfn.CONCAT('Hide formulas'!A1882,INDIRECT('Hide formulas'!B1882),'Hide formulas'!C1882,(INDIRECT('Hide formulas'!D1882)),(INDIRECT('Hide formulas'!E1882)),(INDIRECT('Hide formulas'!G1882)),(INDIRECT('Hide formulas'!H1882)),'Hide formulas'!J1882,INDIRECT('Hide formulas'!L1882),""),"")</f>
        <v/>
      </c>
    </row>
    <row r="1883" spans="1:1">
      <c r="A1883" s="1" t="str">
        <f ca="1">IF(LEN('Hide formulas'!A1883) = 4,_xlfn.CONCAT('Hide formulas'!A1883,INDIRECT('Hide formulas'!B1883),'Hide formulas'!C1883,(INDIRECT('Hide formulas'!D1883)),(INDIRECT('Hide formulas'!E1883)),(INDIRECT('Hide formulas'!G1883)),(INDIRECT('Hide formulas'!H1883)),'Hide formulas'!J1883,INDIRECT('Hide formulas'!L1883),""),"")</f>
        <v/>
      </c>
    </row>
    <row r="1884" spans="1:1">
      <c r="A1884" s="1" t="str">
        <f ca="1">IF(LEN('Hide formulas'!A1884) = 4,_xlfn.CONCAT('Hide formulas'!A1884,INDIRECT('Hide formulas'!B1884),'Hide formulas'!C1884,(INDIRECT('Hide formulas'!D1884)),(INDIRECT('Hide formulas'!E1884)),(INDIRECT('Hide formulas'!G1884)),(INDIRECT('Hide formulas'!H1884)),'Hide formulas'!J1884,INDIRECT('Hide formulas'!L1884),""),"")</f>
        <v/>
      </c>
    </row>
    <row r="1885" spans="1:1">
      <c r="A1885" s="1" t="str">
        <f ca="1">IF(LEN('Hide formulas'!A1885) = 4,_xlfn.CONCAT('Hide formulas'!A1885,INDIRECT('Hide formulas'!B1885),'Hide formulas'!C1885,(INDIRECT('Hide formulas'!D1885)),(INDIRECT('Hide formulas'!E1885)),(INDIRECT('Hide formulas'!G1885)),(INDIRECT('Hide formulas'!H1885)),'Hide formulas'!J1885,INDIRECT('Hide formulas'!L1885),""),"")</f>
        <v/>
      </c>
    </row>
    <row r="1886" spans="1:1">
      <c r="A1886" s="1" t="str">
        <f ca="1">IF(LEN('Hide formulas'!A1886) = 4,_xlfn.CONCAT('Hide formulas'!A1886,INDIRECT('Hide formulas'!B1886),'Hide formulas'!C1886,(INDIRECT('Hide formulas'!D1886)),(INDIRECT('Hide formulas'!E1886)),(INDIRECT('Hide formulas'!G1886)),(INDIRECT('Hide formulas'!H1886)),'Hide formulas'!J1886,INDIRECT('Hide formulas'!L1886),""),"")</f>
        <v/>
      </c>
    </row>
    <row r="1887" spans="1:1">
      <c r="A1887" s="1" t="str">
        <f ca="1">IF(LEN('Hide formulas'!A1887) = 4,_xlfn.CONCAT('Hide formulas'!A1887,INDIRECT('Hide formulas'!B1887),'Hide formulas'!C1887,(INDIRECT('Hide formulas'!D1887)),(INDIRECT('Hide formulas'!E1887)),(INDIRECT('Hide formulas'!G1887)),(INDIRECT('Hide formulas'!H1887)),'Hide formulas'!J1887,INDIRECT('Hide formulas'!L1887),""),"")</f>
        <v/>
      </c>
    </row>
    <row r="1888" spans="1:1">
      <c r="A1888" s="1" t="str">
        <f ca="1">IF(LEN('Hide formulas'!A1888) = 4,_xlfn.CONCAT('Hide formulas'!A1888,INDIRECT('Hide formulas'!B1888),'Hide formulas'!C1888,(INDIRECT('Hide formulas'!D1888)),(INDIRECT('Hide formulas'!E1888)),(INDIRECT('Hide formulas'!G1888)),(INDIRECT('Hide formulas'!H1888)),'Hide formulas'!J1888,INDIRECT('Hide formulas'!L1888),""),"")</f>
        <v/>
      </c>
    </row>
    <row r="1889" spans="1:1">
      <c r="A1889" s="1" t="str">
        <f ca="1">IF(LEN('Hide formulas'!A1889) = 4,_xlfn.CONCAT('Hide formulas'!A1889,INDIRECT('Hide formulas'!B1889),'Hide formulas'!C1889,(INDIRECT('Hide formulas'!D1889)),(INDIRECT('Hide formulas'!E1889)),(INDIRECT('Hide formulas'!G1889)),(INDIRECT('Hide formulas'!H1889)),'Hide formulas'!J1889,INDIRECT('Hide formulas'!L1889),""),"")</f>
        <v/>
      </c>
    </row>
    <row r="1890" spans="1:1">
      <c r="A1890" s="1" t="str">
        <f ca="1">IF(LEN('Hide formulas'!A1890) = 4,_xlfn.CONCAT('Hide formulas'!A1890,INDIRECT('Hide formulas'!B1890),'Hide formulas'!C1890,(INDIRECT('Hide formulas'!D1890)),(INDIRECT('Hide formulas'!E1890)),(INDIRECT('Hide formulas'!G1890)),(INDIRECT('Hide formulas'!H1890)),'Hide formulas'!J1890,INDIRECT('Hide formulas'!L1890),""),"")</f>
        <v/>
      </c>
    </row>
    <row r="1891" spans="1:1">
      <c r="A1891" s="1" t="str">
        <f ca="1">IF(LEN('Hide formulas'!A1891) = 4,_xlfn.CONCAT('Hide formulas'!A1891,INDIRECT('Hide formulas'!B1891),'Hide formulas'!C1891,(INDIRECT('Hide formulas'!D1891)),(INDIRECT('Hide formulas'!E1891)),(INDIRECT('Hide formulas'!G1891)),(INDIRECT('Hide formulas'!H1891)),'Hide formulas'!J1891,INDIRECT('Hide formulas'!L1891),""),"")</f>
        <v/>
      </c>
    </row>
    <row r="1892" spans="1:1">
      <c r="A1892" s="1" t="str">
        <f ca="1">IF(LEN('Hide formulas'!A1892) = 4,_xlfn.CONCAT('Hide formulas'!A1892,INDIRECT('Hide formulas'!B1892),'Hide formulas'!C1892,(INDIRECT('Hide formulas'!D1892)),(INDIRECT('Hide formulas'!E1892)),(INDIRECT('Hide formulas'!G1892)),(INDIRECT('Hide formulas'!H1892)),'Hide formulas'!J1892,INDIRECT('Hide formulas'!L1892),""),"")</f>
        <v/>
      </c>
    </row>
    <row r="1893" spans="1:1">
      <c r="A1893" s="1" t="str">
        <f ca="1">IF(LEN('Hide formulas'!A1893) = 4,_xlfn.CONCAT('Hide formulas'!A1893,INDIRECT('Hide formulas'!B1893),'Hide formulas'!C1893,(INDIRECT('Hide formulas'!D1893)),(INDIRECT('Hide formulas'!E1893)),(INDIRECT('Hide formulas'!G1893)),(INDIRECT('Hide formulas'!H1893)),'Hide formulas'!J1893,INDIRECT('Hide formulas'!L1893),""),"")</f>
        <v/>
      </c>
    </row>
    <row r="1894" spans="1:1">
      <c r="A1894" s="1" t="str">
        <f ca="1">IF(LEN('Hide formulas'!A1894) = 4,_xlfn.CONCAT('Hide formulas'!A1894,INDIRECT('Hide formulas'!B1894),'Hide formulas'!C1894,(INDIRECT('Hide formulas'!D1894)),(INDIRECT('Hide formulas'!E1894)),(INDIRECT('Hide formulas'!G1894)),(INDIRECT('Hide formulas'!H1894)),'Hide formulas'!J1894,INDIRECT('Hide formulas'!L1894),""),"")</f>
        <v/>
      </c>
    </row>
    <row r="1895" spans="1:1">
      <c r="A1895" s="1" t="str">
        <f ca="1">IF(LEN('Hide formulas'!A1895) = 4,_xlfn.CONCAT('Hide formulas'!A1895,INDIRECT('Hide formulas'!B1895),'Hide formulas'!C1895,(INDIRECT('Hide formulas'!D1895)),(INDIRECT('Hide formulas'!E1895)),(INDIRECT('Hide formulas'!G1895)),(INDIRECT('Hide formulas'!H1895)),'Hide formulas'!J1895,INDIRECT('Hide formulas'!L1895),""),"")</f>
        <v/>
      </c>
    </row>
    <row r="1896" spans="1:1">
      <c r="A1896" s="1" t="str">
        <f ca="1">IF(LEN('Hide formulas'!A1896) = 4,_xlfn.CONCAT('Hide formulas'!A1896,INDIRECT('Hide formulas'!B1896),'Hide formulas'!C1896,(INDIRECT('Hide formulas'!D1896)),(INDIRECT('Hide formulas'!E1896)),(INDIRECT('Hide formulas'!G1896)),(INDIRECT('Hide formulas'!H1896)),'Hide formulas'!J1896,INDIRECT('Hide formulas'!L1896),""),"")</f>
        <v/>
      </c>
    </row>
    <row r="1897" spans="1:1">
      <c r="A1897" s="1" t="str">
        <f ca="1">IF(LEN('Hide formulas'!A1897) = 4,_xlfn.CONCAT('Hide formulas'!A1897,INDIRECT('Hide formulas'!B1897),'Hide formulas'!C1897,(INDIRECT('Hide formulas'!D1897)),(INDIRECT('Hide formulas'!E1897)),(INDIRECT('Hide formulas'!G1897)),(INDIRECT('Hide formulas'!H1897)),'Hide formulas'!J1897,INDIRECT('Hide formulas'!L1897),""),"")</f>
        <v/>
      </c>
    </row>
    <row r="1898" spans="1:1">
      <c r="A1898" s="1" t="str">
        <f ca="1">IF(LEN('Hide formulas'!A1898) = 4,_xlfn.CONCAT('Hide formulas'!A1898,INDIRECT('Hide formulas'!B1898),'Hide formulas'!C1898,(INDIRECT('Hide formulas'!D1898)),(INDIRECT('Hide formulas'!E1898)),(INDIRECT('Hide formulas'!G1898)),(INDIRECT('Hide formulas'!H1898)),'Hide formulas'!J1898,INDIRECT('Hide formulas'!L1898),""),"")</f>
        <v/>
      </c>
    </row>
    <row r="1899" spans="1:1">
      <c r="A1899" s="1" t="str">
        <f ca="1">IF(LEN('Hide formulas'!A1899) = 4,_xlfn.CONCAT('Hide formulas'!A1899,INDIRECT('Hide formulas'!B1899),'Hide formulas'!C1899,(INDIRECT('Hide formulas'!D1899)),(INDIRECT('Hide formulas'!E1899)),(INDIRECT('Hide formulas'!G1899)),(INDIRECT('Hide formulas'!H1899)),'Hide formulas'!J1899,INDIRECT('Hide formulas'!L1899),""),"")</f>
        <v/>
      </c>
    </row>
    <row r="1900" spans="1:1">
      <c r="A1900" s="1" t="str">
        <f ca="1">IF(LEN('Hide formulas'!A1900) = 4,_xlfn.CONCAT('Hide formulas'!A1900,INDIRECT('Hide formulas'!B1900),'Hide formulas'!C1900,(INDIRECT('Hide formulas'!D1900)),(INDIRECT('Hide formulas'!E1900)),(INDIRECT('Hide formulas'!G1900)),(INDIRECT('Hide formulas'!H1900)),'Hide formulas'!J1900,INDIRECT('Hide formulas'!L1900),""),"")</f>
        <v/>
      </c>
    </row>
    <row r="1901" spans="1:1">
      <c r="A1901" s="1" t="str">
        <f ca="1">IF(LEN('Hide formulas'!A1901) = 4,_xlfn.CONCAT('Hide formulas'!A1901,INDIRECT('Hide formulas'!B1901),'Hide formulas'!C1901,(INDIRECT('Hide formulas'!D1901)),(INDIRECT('Hide formulas'!E1901)),(INDIRECT('Hide formulas'!G1901)),(INDIRECT('Hide formulas'!H1901)),'Hide formulas'!J1901,INDIRECT('Hide formulas'!L1901),""),"")</f>
        <v/>
      </c>
    </row>
    <row r="1902" spans="1:1">
      <c r="A1902" s="1" t="str">
        <f ca="1">IF(LEN('Hide formulas'!A1902) = 4,_xlfn.CONCAT('Hide formulas'!A1902,INDIRECT('Hide formulas'!B1902),'Hide formulas'!C1902,(INDIRECT('Hide formulas'!D1902)),(INDIRECT('Hide formulas'!E1902)),(INDIRECT('Hide formulas'!G1902)),(INDIRECT('Hide formulas'!H1902)),'Hide formulas'!J1902,INDIRECT('Hide formulas'!L1902),""),"")</f>
        <v/>
      </c>
    </row>
    <row r="1903" spans="1:1">
      <c r="A1903" s="1" t="str">
        <f ca="1">IF(LEN('Hide formulas'!A1903) = 4,_xlfn.CONCAT('Hide formulas'!A1903,INDIRECT('Hide formulas'!B1903),'Hide formulas'!C1903,(INDIRECT('Hide formulas'!D1903)),(INDIRECT('Hide formulas'!E1903)),(INDIRECT('Hide formulas'!G1903)),(INDIRECT('Hide formulas'!H1903)),'Hide formulas'!J1903,INDIRECT('Hide formulas'!L1903),""),"")</f>
        <v/>
      </c>
    </row>
    <row r="1904" spans="1:1">
      <c r="A1904" s="1" t="str">
        <f ca="1">IF(LEN('Hide formulas'!A1904) = 4,_xlfn.CONCAT('Hide formulas'!A1904,INDIRECT('Hide formulas'!B1904),'Hide formulas'!C1904,(INDIRECT('Hide formulas'!D1904)),(INDIRECT('Hide formulas'!E1904)),(INDIRECT('Hide formulas'!G1904)),(INDIRECT('Hide formulas'!H1904)),'Hide formulas'!J1904,INDIRECT('Hide formulas'!L1904),""),"")</f>
        <v/>
      </c>
    </row>
    <row r="1905" spans="1:1">
      <c r="A1905" s="1" t="str">
        <f ca="1">IF(LEN('Hide formulas'!A1905) = 4,_xlfn.CONCAT('Hide formulas'!A1905,INDIRECT('Hide formulas'!B1905),'Hide formulas'!C1905,(INDIRECT('Hide formulas'!D1905)),(INDIRECT('Hide formulas'!E1905)),(INDIRECT('Hide formulas'!G1905)),(INDIRECT('Hide formulas'!H1905)),'Hide formulas'!J1905,INDIRECT('Hide formulas'!L1905),""),"")</f>
        <v/>
      </c>
    </row>
    <row r="1906" spans="1:1">
      <c r="A1906" s="1" t="str">
        <f ca="1">IF(LEN('Hide formulas'!A1906) = 4,_xlfn.CONCAT('Hide formulas'!A1906,INDIRECT('Hide formulas'!B1906),'Hide formulas'!C1906,(INDIRECT('Hide formulas'!D1906)),(INDIRECT('Hide formulas'!E1906)),(INDIRECT('Hide formulas'!G1906)),(INDIRECT('Hide formulas'!H1906)),'Hide formulas'!J1906,INDIRECT('Hide formulas'!L1906),""),"")</f>
        <v/>
      </c>
    </row>
    <row r="1907" spans="1:1">
      <c r="A1907" s="1" t="str">
        <f ca="1">IF(LEN('Hide formulas'!A1907) = 4,_xlfn.CONCAT('Hide formulas'!A1907,INDIRECT('Hide formulas'!B1907),'Hide formulas'!C1907,(INDIRECT('Hide formulas'!D1907)),(INDIRECT('Hide formulas'!E1907)),(INDIRECT('Hide formulas'!G1907)),(INDIRECT('Hide formulas'!H1907)),'Hide formulas'!J1907,INDIRECT('Hide formulas'!L1907),""),"")</f>
        <v/>
      </c>
    </row>
    <row r="1908" spans="1:1">
      <c r="A1908" s="1" t="str">
        <f ca="1">IF(LEN('Hide formulas'!A1908) = 4,_xlfn.CONCAT('Hide formulas'!A1908,INDIRECT('Hide formulas'!B1908),'Hide formulas'!C1908,(INDIRECT('Hide formulas'!D1908)),(INDIRECT('Hide formulas'!E1908)),(INDIRECT('Hide formulas'!G1908)),(INDIRECT('Hide formulas'!H1908)),'Hide formulas'!J1908,INDIRECT('Hide formulas'!L1908),""),"")</f>
        <v/>
      </c>
    </row>
    <row r="1909" spans="1:1">
      <c r="A1909" s="1" t="str">
        <f ca="1">IF(LEN('Hide formulas'!A1909) = 4,_xlfn.CONCAT('Hide formulas'!A1909,INDIRECT('Hide formulas'!B1909),'Hide formulas'!C1909,(INDIRECT('Hide formulas'!D1909)),(INDIRECT('Hide formulas'!E1909)),(INDIRECT('Hide formulas'!G1909)),(INDIRECT('Hide formulas'!H1909)),'Hide formulas'!J1909,INDIRECT('Hide formulas'!L1909),""),"")</f>
        <v/>
      </c>
    </row>
    <row r="1910" spans="1:1">
      <c r="A1910" s="1" t="str">
        <f ca="1">IF(LEN('Hide formulas'!A1910) = 4,_xlfn.CONCAT('Hide formulas'!A1910,INDIRECT('Hide formulas'!B1910),'Hide formulas'!C1910,(INDIRECT('Hide formulas'!D1910)),(INDIRECT('Hide formulas'!E1910)),(INDIRECT('Hide formulas'!G1910)),(INDIRECT('Hide formulas'!H1910)),'Hide formulas'!J1910,INDIRECT('Hide formulas'!L1910),""),"")</f>
        <v/>
      </c>
    </row>
    <row r="1911" spans="1:1">
      <c r="A1911" s="1" t="str">
        <f ca="1">IF(LEN('Hide formulas'!A1911) = 4,_xlfn.CONCAT('Hide formulas'!A1911,INDIRECT('Hide formulas'!B1911),'Hide formulas'!C1911,(INDIRECT('Hide formulas'!D1911)),(INDIRECT('Hide formulas'!E1911)),(INDIRECT('Hide formulas'!G1911)),(INDIRECT('Hide formulas'!H1911)),'Hide formulas'!J1911,INDIRECT('Hide formulas'!L1911),""),"")</f>
        <v/>
      </c>
    </row>
    <row r="1912" spans="1:1">
      <c r="A1912" s="1" t="str">
        <f ca="1">IF(LEN('Hide formulas'!A1912) = 4,_xlfn.CONCAT('Hide formulas'!A1912,INDIRECT('Hide formulas'!B1912),'Hide formulas'!C1912,(INDIRECT('Hide formulas'!D1912)),(INDIRECT('Hide formulas'!E1912)),(INDIRECT('Hide formulas'!G1912)),(INDIRECT('Hide formulas'!H1912)),'Hide formulas'!J1912,INDIRECT('Hide formulas'!L1912),""),"")</f>
        <v/>
      </c>
    </row>
    <row r="1913" spans="1:1">
      <c r="A1913" s="1" t="str">
        <f ca="1">IF(LEN('Hide formulas'!A1913) = 4,_xlfn.CONCAT('Hide formulas'!A1913,INDIRECT('Hide formulas'!B1913),'Hide formulas'!C1913,(INDIRECT('Hide formulas'!D1913)),(INDIRECT('Hide formulas'!E1913)),(INDIRECT('Hide formulas'!G1913)),(INDIRECT('Hide formulas'!H1913)),'Hide formulas'!J1913,INDIRECT('Hide formulas'!L1913),""),"")</f>
        <v/>
      </c>
    </row>
    <row r="1914" spans="1:1">
      <c r="A1914" s="1" t="str">
        <f ca="1">IF(LEN('Hide formulas'!A1914) = 4,_xlfn.CONCAT('Hide formulas'!A1914,INDIRECT('Hide formulas'!B1914),'Hide formulas'!C1914,(INDIRECT('Hide formulas'!D1914)),(INDIRECT('Hide formulas'!E1914)),(INDIRECT('Hide formulas'!G1914)),(INDIRECT('Hide formulas'!H1914)),'Hide formulas'!J1914,INDIRECT('Hide formulas'!L1914),""),"")</f>
        <v/>
      </c>
    </row>
    <row r="1915" spans="1:1">
      <c r="A1915" s="1" t="str">
        <f ca="1">IF(LEN('Hide formulas'!A1915) = 4,_xlfn.CONCAT('Hide formulas'!A1915,INDIRECT('Hide formulas'!B1915),'Hide formulas'!C1915,(INDIRECT('Hide formulas'!D1915)),(INDIRECT('Hide formulas'!E1915)),(INDIRECT('Hide formulas'!G1915)),(INDIRECT('Hide formulas'!H1915)),'Hide formulas'!J1915,INDIRECT('Hide formulas'!L1915),""),"")</f>
        <v/>
      </c>
    </row>
    <row r="1916" spans="1:1">
      <c r="A1916" s="1" t="str">
        <f ca="1">IF(LEN('Hide formulas'!A1916) = 4,_xlfn.CONCAT('Hide formulas'!A1916,INDIRECT('Hide formulas'!B1916),'Hide formulas'!C1916,(INDIRECT('Hide formulas'!D1916)),(INDIRECT('Hide formulas'!E1916)),(INDIRECT('Hide formulas'!G1916)),(INDIRECT('Hide formulas'!H1916)),'Hide formulas'!J1916,INDIRECT('Hide formulas'!L1916),""),"")</f>
        <v/>
      </c>
    </row>
    <row r="1917" spans="1:1">
      <c r="A1917" s="1" t="str">
        <f ca="1">IF(LEN('Hide formulas'!A1917) = 4,_xlfn.CONCAT('Hide formulas'!A1917,INDIRECT('Hide formulas'!B1917),'Hide formulas'!C1917,(INDIRECT('Hide formulas'!D1917)),(INDIRECT('Hide formulas'!E1917)),(INDIRECT('Hide formulas'!G1917)),(INDIRECT('Hide formulas'!H1917)),'Hide formulas'!J1917,INDIRECT('Hide formulas'!L1917),""),"")</f>
        <v/>
      </c>
    </row>
    <row r="1918" spans="1:1">
      <c r="A1918" s="1" t="str">
        <f ca="1">IF(LEN('Hide formulas'!A1918) = 4,_xlfn.CONCAT('Hide formulas'!A1918,INDIRECT('Hide formulas'!B1918),'Hide formulas'!C1918,(INDIRECT('Hide formulas'!D1918)),(INDIRECT('Hide formulas'!E1918)),(INDIRECT('Hide formulas'!G1918)),(INDIRECT('Hide formulas'!H1918)),'Hide formulas'!J1918,INDIRECT('Hide formulas'!L1918),""),"")</f>
        <v/>
      </c>
    </row>
    <row r="1919" spans="1:1">
      <c r="A1919" s="1" t="str">
        <f ca="1">IF(LEN('Hide formulas'!A1919) = 4,_xlfn.CONCAT('Hide formulas'!A1919,INDIRECT('Hide formulas'!B1919),'Hide formulas'!C1919,(INDIRECT('Hide formulas'!D1919)),(INDIRECT('Hide formulas'!E1919)),(INDIRECT('Hide formulas'!G1919)),(INDIRECT('Hide formulas'!H1919)),'Hide formulas'!J1919,INDIRECT('Hide formulas'!L1919),""),"")</f>
        <v/>
      </c>
    </row>
    <row r="1920" spans="1:1">
      <c r="A1920" s="1" t="str">
        <f ca="1">IF(LEN('Hide formulas'!A1920) = 4,_xlfn.CONCAT('Hide formulas'!A1920,INDIRECT('Hide formulas'!B1920),'Hide formulas'!C1920,(INDIRECT('Hide formulas'!D1920)),(INDIRECT('Hide formulas'!E1920)),(INDIRECT('Hide formulas'!G1920)),(INDIRECT('Hide formulas'!H1920)),'Hide formulas'!J1920,INDIRECT('Hide formulas'!L1920),""),"")</f>
        <v/>
      </c>
    </row>
    <row r="1921" spans="1:1">
      <c r="A1921" s="1" t="str">
        <f ca="1">IF(LEN('Hide formulas'!A1921) = 4,_xlfn.CONCAT('Hide formulas'!A1921,INDIRECT('Hide formulas'!B1921),'Hide formulas'!C1921,(INDIRECT('Hide formulas'!D1921)),(INDIRECT('Hide formulas'!E1921)),(INDIRECT('Hide formulas'!G1921)),(INDIRECT('Hide formulas'!H1921)),'Hide formulas'!J1921,INDIRECT('Hide formulas'!L1921),""),"")</f>
        <v/>
      </c>
    </row>
    <row r="1922" spans="1:1">
      <c r="A1922" s="1" t="str">
        <f ca="1">IF(LEN('Hide formulas'!A1922) = 4,_xlfn.CONCAT('Hide formulas'!A1922,INDIRECT('Hide formulas'!B1922),'Hide formulas'!C1922,(INDIRECT('Hide formulas'!D1922)),(INDIRECT('Hide formulas'!E1922)),(INDIRECT('Hide formulas'!G1922)),(INDIRECT('Hide formulas'!H1922)),'Hide formulas'!J1922,INDIRECT('Hide formulas'!L1922),""),"")</f>
        <v/>
      </c>
    </row>
    <row r="1923" spans="1:1">
      <c r="A1923" s="1" t="str">
        <f ca="1">IF(LEN('Hide formulas'!A1923) = 4,_xlfn.CONCAT('Hide formulas'!A1923,INDIRECT('Hide formulas'!B1923),'Hide formulas'!C1923,(INDIRECT('Hide formulas'!D1923)),(INDIRECT('Hide formulas'!E1923)),(INDIRECT('Hide formulas'!G1923)),(INDIRECT('Hide formulas'!H1923)),'Hide formulas'!J1923,INDIRECT('Hide formulas'!L1923),""),"")</f>
        <v/>
      </c>
    </row>
    <row r="1924" spans="1:1">
      <c r="A1924" s="1" t="str">
        <f ca="1">IF(LEN('Hide formulas'!A1924) = 4,_xlfn.CONCAT('Hide formulas'!A1924,INDIRECT('Hide formulas'!B1924),'Hide formulas'!C1924,(INDIRECT('Hide formulas'!D1924)),(INDIRECT('Hide formulas'!E1924)),(INDIRECT('Hide formulas'!G1924)),(INDIRECT('Hide formulas'!H1924)),'Hide formulas'!J1924,INDIRECT('Hide formulas'!L1924),""),"")</f>
        <v/>
      </c>
    </row>
    <row r="1925" spans="1:1">
      <c r="A1925" s="1" t="str">
        <f ca="1">IF(LEN('Hide formulas'!A1925) = 4,_xlfn.CONCAT('Hide formulas'!A1925,INDIRECT('Hide formulas'!B1925),'Hide formulas'!C1925,(INDIRECT('Hide formulas'!D1925)),(INDIRECT('Hide formulas'!E1925)),(INDIRECT('Hide formulas'!G1925)),(INDIRECT('Hide formulas'!H1925)),'Hide formulas'!J1925,INDIRECT('Hide formulas'!L1925),""),"")</f>
        <v/>
      </c>
    </row>
    <row r="1926" spans="1:1">
      <c r="A1926" s="1" t="str">
        <f ca="1">IF(LEN('Hide formulas'!A1926) = 4,_xlfn.CONCAT('Hide formulas'!A1926,INDIRECT('Hide formulas'!B1926),'Hide formulas'!C1926,(INDIRECT('Hide formulas'!D1926)),(INDIRECT('Hide formulas'!E1926)),(INDIRECT('Hide formulas'!G1926)),(INDIRECT('Hide formulas'!H1926)),'Hide formulas'!J1926,INDIRECT('Hide formulas'!L1926),""),"")</f>
        <v/>
      </c>
    </row>
    <row r="1927" spans="1:1">
      <c r="A1927" s="1" t="str">
        <f ca="1">IF(LEN('Hide formulas'!A1927) = 4,_xlfn.CONCAT('Hide formulas'!A1927,INDIRECT('Hide formulas'!B1927),'Hide formulas'!C1927,(INDIRECT('Hide formulas'!D1927)),(INDIRECT('Hide formulas'!E1927)),(INDIRECT('Hide formulas'!G1927)),(INDIRECT('Hide formulas'!H1927)),'Hide formulas'!J1927,INDIRECT('Hide formulas'!L1927),""),"")</f>
        <v/>
      </c>
    </row>
    <row r="1928" spans="1:1">
      <c r="A1928" s="1" t="str">
        <f ca="1">IF(LEN('Hide formulas'!A1928) = 4,_xlfn.CONCAT('Hide formulas'!A1928,INDIRECT('Hide formulas'!B1928),'Hide formulas'!C1928,(INDIRECT('Hide formulas'!D1928)),(INDIRECT('Hide formulas'!E1928)),(INDIRECT('Hide formulas'!G1928)),(INDIRECT('Hide formulas'!H1928)),'Hide formulas'!J1928,INDIRECT('Hide formulas'!L1928),""),"")</f>
        <v/>
      </c>
    </row>
    <row r="1929" spans="1:1">
      <c r="A1929" s="1" t="str">
        <f ca="1">IF(LEN('Hide formulas'!A1929) = 4,_xlfn.CONCAT('Hide formulas'!A1929,INDIRECT('Hide formulas'!B1929),'Hide formulas'!C1929,(INDIRECT('Hide formulas'!D1929)),(INDIRECT('Hide formulas'!E1929)),(INDIRECT('Hide formulas'!G1929)),(INDIRECT('Hide formulas'!H1929)),'Hide formulas'!J1929,INDIRECT('Hide formulas'!L1929),""),"")</f>
        <v/>
      </c>
    </row>
    <row r="1930" spans="1:1">
      <c r="A1930" s="1" t="str">
        <f ca="1">IF(LEN('Hide formulas'!A1930) = 4,_xlfn.CONCAT('Hide formulas'!A1930,INDIRECT('Hide formulas'!B1930),'Hide formulas'!C1930,(INDIRECT('Hide formulas'!D1930)),(INDIRECT('Hide formulas'!E1930)),(INDIRECT('Hide formulas'!G1930)),(INDIRECT('Hide formulas'!H1930)),'Hide formulas'!J1930,INDIRECT('Hide formulas'!L1930),""),"")</f>
        <v/>
      </c>
    </row>
    <row r="1931" spans="1:1">
      <c r="A1931" s="1" t="str">
        <f ca="1">IF(LEN('Hide formulas'!A1931) = 4,_xlfn.CONCAT('Hide formulas'!A1931,INDIRECT('Hide formulas'!B1931),'Hide formulas'!C1931,(INDIRECT('Hide formulas'!D1931)),(INDIRECT('Hide formulas'!E1931)),(INDIRECT('Hide formulas'!G1931)),(INDIRECT('Hide formulas'!H1931)),'Hide formulas'!J1931,INDIRECT('Hide formulas'!L1931),""),"")</f>
        <v/>
      </c>
    </row>
    <row r="1932" spans="1:1">
      <c r="A1932" s="1" t="str">
        <f ca="1">IF(LEN('Hide formulas'!A1932) = 4,_xlfn.CONCAT('Hide formulas'!A1932,INDIRECT('Hide formulas'!B1932),'Hide formulas'!C1932,(INDIRECT('Hide formulas'!D1932)),(INDIRECT('Hide formulas'!E1932)),(INDIRECT('Hide formulas'!G1932)),(INDIRECT('Hide formulas'!H1932)),'Hide formulas'!J1932,INDIRECT('Hide formulas'!L1932),""),"")</f>
        <v/>
      </c>
    </row>
    <row r="1933" spans="1:1">
      <c r="A1933" s="1" t="str">
        <f ca="1">IF(LEN('Hide formulas'!A1933) = 4,_xlfn.CONCAT('Hide formulas'!A1933,INDIRECT('Hide formulas'!B1933),'Hide formulas'!C1933,(INDIRECT('Hide formulas'!D1933)),(INDIRECT('Hide formulas'!E1933)),(INDIRECT('Hide formulas'!G1933)),(INDIRECT('Hide formulas'!H1933)),'Hide formulas'!J1933,INDIRECT('Hide formulas'!L1933),""),"")</f>
        <v/>
      </c>
    </row>
    <row r="1934" spans="1:1">
      <c r="A1934" s="1" t="str">
        <f ca="1">IF(LEN('Hide formulas'!A1934) = 4,_xlfn.CONCAT('Hide formulas'!A1934,INDIRECT('Hide formulas'!B1934),'Hide formulas'!C1934,(INDIRECT('Hide formulas'!D1934)),(INDIRECT('Hide formulas'!E1934)),(INDIRECT('Hide formulas'!G1934)),(INDIRECT('Hide formulas'!H1934)),'Hide formulas'!J1934,INDIRECT('Hide formulas'!L1934),""),"")</f>
        <v/>
      </c>
    </row>
    <row r="1935" spans="1:1">
      <c r="A1935" s="1" t="str">
        <f ca="1">IF(LEN('Hide formulas'!A1935) = 4,_xlfn.CONCAT('Hide formulas'!A1935,INDIRECT('Hide formulas'!B1935),'Hide formulas'!C1935,(INDIRECT('Hide formulas'!D1935)),(INDIRECT('Hide formulas'!E1935)),(INDIRECT('Hide formulas'!G1935)),(INDIRECT('Hide formulas'!H1935)),'Hide formulas'!J1935,INDIRECT('Hide formulas'!L1935),""),"")</f>
        <v/>
      </c>
    </row>
    <row r="1936" spans="1:1">
      <c r="A1936" s="1" t="str">
        <f ca="1">IF(LEN('Hide formulas'!A1936) = 4,_xlfn.CONCAT('Hide formulas'!A1936,INDIRECT('Hide formulas'!B1936),'Hide formulas'!C1936,(INDIRECT('Hide formulas'!D1936)),(INDIRECT('Hide formulas'!E1936)),(INDIRECT('Hide formulas'!G1936)),(INDIRECT('Hide formulas'!H1936)),'Hide formulas'!J1936,INDIRECT('Hide formulas'!L1936),""),"")</f>
        <v/>
      </c>
    </row>
    <row r="1937" spans="1:1">
      <c r="A1937" s="1" t="str">
        <f ca="1">IF(LEN('Hide formulas'!A1937) = 4,_xlfn.CONCAT('Hide formulas'!A1937,INDIRECT('Hide formulas'!B1937),'Hide formulas'!C1937,(INDIRECT('Hide formulas'!D1937)),(INDIRECT('Hide formulas'!E1937)),(INDIRECT('Hide formulas'!G1937)),(INDIRECT('Hide formulas'!H1937)),'Hide formulas'!J1937,INDIRECT('Hide formulas'!L1937),""),"")</f>
        <v/>
      </c>
    </row>
    <row r="1938" spans="1:1">
      <c r="A1938" s="1" t="str">
        <f ca="1">IF(LEN('Hide formulas'!A1938) = 4,_xlfn.CONCAT('Hide formulas'!A1938,INDIRECT('Hide formulas'!B1938),'Hide formulas'!C1938,(INDIRECT('Hide formulas'!D1938)),(INDIRECT('Hide formulas'!E1938)),(INDIRECT('Hide formulas'!G1938)),(INDIRECT('Hide formulas'!H1938)),'Hide formulas'!J1938,INDIRECT('Hide formulas'!L1938),""),"")</f>
        <v/>
      </c>
    </row>
    <row r="1939" spans="1:1">
      <c r="A1939" s="1" t="str">
        <f ca="1">IF(LEN('Hide formulas'!A1939) = 4,_xlfn.CONCAT('Hide formulas'!A1939,INDIRECT('Hide formulas'!B1939),'Hide formulas'!C1939,(INDIRECT('Hide formulas'!D1939)),(INDIRECT('Hide formulas'!E1939)),(INDIRECT('Hide formulas'!G1939)),(INDIRECT('Hide formulas'!H1939)),'Hide formulas'!J1939,INDIRECT('Hide formulas'!L1939),""),"")</f>
        <v/>
      </c>
    </row>
    <row r="1940" spans="1:1">
      <c r="A1940" s="1" t="str">
        <f ca="1">IF(LEN('Hide formulas'!A1940) = 4,_xlfn.CONCAT('Hide formulas'!A1940,INDIRECT('Hide formulas'!B1940),'Hide formulas'!C1940,(INDIRECT('Hide formulas'!D1940)),(INDIRECT('Hide formulas'!E1940)),(INDIRECT('Hide formulas'!G1940)),(INDIRECT('Hide formulas'!H1940)),'Hide formulas'!J1940,INDIRECT('Hide formulas'!L1940),""),"")</f>
        <v/>
      </c>
    </row>
    <row r="1941" spans="1:1">
      <c r="A1941" s="1" t="str">
        <f ca="1">IF(LEN('Hide formulas'!A1941) = 4,_xlfn.CONCAT('Hide formulas'!A1941,INDIRECT('Hide formulas'!B1941),'Hide formulas'!C1941,(INDIRECT('Hide formulas'!D1941)),(INDIRECT('Hide formulas'!E1941)),(INDIRECT('Hide formulas'!G1941)),(INDIRECT('Hide formulas'!H1941)),'Hide formulas'!J1941,INDIRECT('Hide formulas'!L1941),""),"")</f>
        <v/>
      </c>
    </row>
    <row r="1942" spans="1:1">
      <c r="A1942" s="1" t="str">
        <f ca="1">IF(LEN('Hide formulas'!A1942) = 4,_xlfn.CONCAT('Hide formulas'!A1942,INDIRECT('Hide formulas'!B1942),'Hide formulas'!C1942,(INDIRECT('Hide formulas'!D1942)),(INDIRECT('Hide formulas'!E1942)),(INDIRECT('Hide formulas'!G1942)),(INDIRECT('Hide formulas'!H1942)),'Hide formulas'!J1942,INDIRECT('Hide formulas'!L1942),""),"")</f>
        <v/>
      </c>
    </row>
    <row r="1943" spans="1:1">
      <c r="A1943" s="1" t="str">
        <f ca="1">IF(LEN('Hide formulas'!A1943) = 4,_xlfn.CONCAT('Hide formulas'!A1943,INDIRECT('Hide formulas'!B1943),'Hide formulas'!C1943,(INDIRECT('Hide formulas'!D1943)),(INDIRECT('Hide formulas'!E1943)),(INDIRECT('Hide formulas'!G1943)),(INDIRECT('Hide formulas'!H1943)),'Hide formulas'!J1943,INDIRECT('Hide formulas'!L1943),""),"")</f>
        <v/>
      </c>
    </row>
    <row r="1944" spans="1:1">
      <c r="A1944" s="1" t="str">
        <f ca="1">IF(LEN('Hide formulas'!A1944) = 4,_xlfn.CONCAT('Hide formulas'!A1944,INDIRECT('Hide formulas'!B1944),'Hide formulas'!C1944,(INDIRECT('Hide formulas'!D1944)),(INDIRECT('Hide formulas'!E1944)),(INDIRECT('Hide formulas'!G1944)),(INDIRECT('Hide formulas'!H1944)),'Hide formulas'!J1944,INDIRECT('Hide formulas'!L1944),""),"")</f>
        <v/>
      </c>
    </row>
    <row r="1945" spans="1:1">
      <c r="A1945" s="1" t="str">
        <f ca="1">IF(LEN('Hide formulas'!A1945) = 4,_xlfn.CONCAT('Hide formulas'!A1945,INDIRECT('Hide formulas'!B1945),'Hide formulas'!C1945,(INDIRECT('Hide formulas'!D1945)),(INDIRECT('Hide formulas'!E1945)),(INDIRECT('Hide formulas'!G1945)),(INDIRECT('Hide formulas'!H1945)),'Hide formulas'!J1945,INDIRECT('Hide formulas'!L1945),""),"")</f>
        <v/>
      </c>
    </row>
    <row r="1946" spans="1:1">
      <c r="A1946" s="1" t="str">
        <f ca="1">IF(LEN('Hide formulas'!A1946) = 4,_xlfn.CONCAT('Hide formulas'!A1946,INDIRECT('Hide formulas'!B1946),'Hide formulas'!C1946,(INDIRECT('Hide formulas'!D1946)),(INDIRECT('Hide formulas'!E1946)),(INDIRECT('Hide formulas'!G1946)),(INDIRECT('Hide formulas'!H1946)),'Hide formulas'!J1946,INDIRECT('Hide formulas'!L1946),""),"")</f>
        <v/>
      </c>
    </row>
    <row r="1947" spans="1:1">
      <c r="A1947" s="1" t="str">
        <f ca="1">IF(LEN('Hide formulas'!A1947) = 4,_xlfn.CONCAT('Hide formulas'!A1947,INDIRECT('Hide formulas'!B1947),'Hide formulas'!C1947,(INDIRECT('Hide formulas'!D1947)),(INDIRECT('Hide formulas'!E1947)),(INDIRECT('Hide formulas'!G1947)),(INDIRECT('Hide formulas'!H1947)),'Hide formulas'!J1947,INDIRECT('Hide formulas'!L1947),""),"")</f>
        <v/>
      </c>
    </row>
    <row r="1948" spans="1:1">
      <c r="A1948" s="1" t="str">
        <f ca="1">IF(LEN('Hide formulas'!A1948) = 4,_xlfn.CONCAT('Hide formulas'!A1948,INDIRECT('Hide formulas'!B1948),'Hide formulas'!C1948,(INDIRECT('Hide formulas'!D1948)),(INDIRECT('Hide formulas'!E1948)),(INDIRECT('Hide formulas'!G1948)),(INDIRECT('Hide formulas'!H1948)),'Hide formulas'!J1948,INDIRECT('Hide formulas'!L1948),""),"")</f>
        <v/>
      </c>
    </row>
    <row r="1949" spans="1:1">
      <c r="A1949" s="1" t="str">
        <f ca="1">IF(LEN('Hide formulas'!A1949) = 4,_xlfn.CONCAT('Hide formulas'!A1949,INDIRECT('Hide formulas'!B1949),'Hide formulas'!C1949,(INDIRECT('Hide formulas'!D1949)),(INDIRECT('Hide formulas'!E1949)),(INDIRECT('Hide formulas'!G1949)),(INDIRECT('Hide formulas'!H1949)),'Hide formulas'!J1949,INDIRECT('Hide formulas'!L1949),""),"")</f>
        <v/>
      </c>
    </row>
    <row r="1950" spans="1:1">
      <c r="A1950" s="1" t="str">
        <f ca="1">IF(LEN('Hide formulas'!A1950) = 4,_xlfn.CONCAT('Hide formulas'!A1950,INDIRECT('Hide formulas'!B1950),'Hide formulas'!C1950,(INDIRECT('Hide formulas'!D1950)),(INDIRECT('Hide formulas'!E1950)),(INDIRECT('Hide formulas'!G1950)),(INDIRECT('Hide formulas'!H1950)),'Hide formulas'!J1950,INDIRECT('Hide formulas'!L1950),""),"")</f>
        <v/>
      </c>
    </row>
    <row r="1951" spans="1:1">
      <c r="A1951" s="1" t="str">
        <f ca="1">IF(LEN('Hide formulas'!A1951) = 4,_xlfn.CONCAT('Hide formulas'!A1951,INDIRECT('Hide formulas'!B1951),'Hide formulas'!C1951,(INDIRECT('Hide formulas'!D1951)),(INDIRECT('Hide formulas'!E1951)),(INDIRECT('Hide formulas'!G1951)),(INDIRECT('Hide formulas'!H1951)),'Hide formulas'!J1951,INDIRECT('Hide formulas'!L1951),""),"")</f>
        <v/>
      </c>
    </row>
    <row r="1952" spans="1:1">
      <c r="A1952" s="1" t="str">
        <f ca="1">IF(LEN('Hide formulas'!A1952) = 4,_xlfn.CONCAT('Hide formulas'!A1952,INDIRECT('Hide formulas'!B1952),'Hide formulas'!C1952,(INDIRECT('Hide formulas'!D1952)),(INDIRECT('Hide formulas'!E1952)),(INDIRECT('Hide formulas'!G1952)),(INDIRECT('Hide formulas'!H1952)),'Hide formulas'!J1952,INDIRECT('Hide formulas'!L1952),""),"")</f>
        <v/>
      </c>
    </row>
    <row r="1953" spans="1:1">
      <c r="A1953" s="1" t="str">
        <f ca="1">IF(LEN('Hide formulas'!A1953) = 4,_xlfn.CONCAT('Hide formulas'!A1953,INDIRECT('Hide formulas'!B1953),'Hide formulas'!C1953,(INDIRECT('Hide formulas'!D1953)),(INDIRECT('Hide formulas'!E1953)),(INDIRECT('Hide formulas'!G1953)),(INDIRECT('Hide formulas'!H1953)),'Hide formulas'!J1953,INDIRECT('Hide formulas'!L1953),""),"")</f>
        <v/>
      </c>
    </row>
    <row r="1954" spans="1:1">
      <c r="A1954" s="1" t="str">
        <f ca="1">IF(LEN('Hide formulas'!A1954) = 4,_xlfn.CONCAT('Hide formulas'!A1954,INDIRECT('Hide formulas'!B1954),'Hide formulas'!C1954,(INDIRECT('Hide formulas'!D1954)),(INDIRECT('Hide formulas'!E1954)),(INDIRECT('Hide formulas'!G1954)),(INDIRECT('Hide formulas'!H1954)),'Hide formulas'!J1954,INDIRECT('Hide formulas'!L1954),""),"")</f>
        <v/>
      </c>
    </row>
    <row r="1955" spans="1:1">
      <c r="A1955" s="1" t="str">
        <f ca="1">IF(LEN('Hide formulas'!A1955) = 4,_xlfn.CONCAT('Hide formulas'!A1955,INDIRECT('Hide formulas'!B1955),'Hide formulas'!C1955,(INDIRECT('Hide formulas'!D1955)),(INDIRECT('Hide formulas'!E1955)),(INDIRECT('Hide formulas'!G1955)),(INDIRECT('Hide formulas'!H1955)),'Hide formulas'!J1955,INDIRECT('Hide formulas'!L1955),""),"")</f>
        <v/>
      </c>
    </row>
    <row r="1956" spans="1:1">
      <c r="A1956" s="1" t="str">
        <f ca="1">IF(LEN('Hide formulas'!A1956) = 4,_xlfn.CONCAT('Hide formulas'!A1956,INDIRECT('Hide formulas'!B1956),'Hide formulas'!C1956,(INDIRECT('Hide formulas'!D1956)),(INDIRECT('Hide formulas'!E1956)),(INDIRECT('Hide formulas'!G1956)),(INDIRECT('Hide formulas'!H1956)),'Hide formulas'!J1956,INDIRECT('Hide formulas'!L1956),""),"")</f>
        <v/>
      </c>
    </row>
    <row r="1957" spans="1:1">
      <c r="A1957" s="1" t="str">
        <f ca="1">IF(LEN('Hide formulas'!A1957) = 4,_xlfn.CONCAT('Hide formulas'!A1957,INDIRECT('Hide formulas'!B1957),'Hide formulas'!C1957,(INDIRECT('Hide formulas'!D1957)),(INDIRECT('Hide formulas'!E1957)),(INDIRECT('Hide formulas'!G1957)),(INDIRECT('Hide formulas'!H1957)),'Hide formulas'!J1957,INDIRECT('Hide formulas'!L1957),""),"")</f>
        <v/>
      </c>
    </row>
    <row r="1958" spans="1:1">
      <c r="A1958" s="1" t="str">
        <f ca="1">IF(LEN('Hide formulas'!A1958) = 4,_xlfn.CONCAT('Hide formulas'!A1958,INDIRECT('Hide formulas'!B1958),'Hide formulas'!C1958,(INDIRECT('Hide formulas'!D1958)),(INDIRECT('Hide formulas'!E1958)),(INDIRECT('Hide formulas'!G1958)),(INDIRECT('Hide formulas'!H1958)),'Hide formulas'!J1958,INDIRECT('Hide formulas'!L1958),""),"")</f>
        <v/>
      </c>
    </row>
    <row r="1959" spans="1:1">
      <c r="A1959" s="1" t="str">
        <f ca="1">IF(LEN('Hide formulas'!A1959) = 4,_xlfn.CONCAT('Hide formulas'!A1959,INDIRECT('Hide formulas'!B1959),'Hide formulas'!C1959,(INDIRECT('Hide formulas'!D1959)),(INDIRECT('Hide formulas'!E1959)),(INDIRECT('Hide formulas'!G1959)),(INDIRECT('Hide formulas'!H1959)),'Hide formulas'!J1959,INDIRECT('Hide formulas'!L1959),""),"")</f>
        <v/>
      </c>
    </row>
    <row r="1960" spans="1:1">
      <c r="A1960" s="1" t="str">
        <f ca="1">IF(LEN('Hide formulas'!A1960) = 4,_xlfn.CONCAT('Hide formulas'!A1960,INDIRECT('Hide formulas'!B1960),'Hide formulas'!C1960,(INDIRECT('Hide formulas'!D1960)),(INDIRECT('Hide formulas'!E1960)),(INDIRECT('Hide formulas'!G1960)),(INDIRECT('Hide formulas'!H1960)),'Hide formulas'!J1960,INDIRECT('Hide formulas'!L1960),""),"")</f>
        <v/>
      </c>
    </row>
    <row r="1961" spans="1:1">
      <c r="A1961" s="1" t="str">
        <f ca="1">IF(LEN('Hide formulas'!A1961) = 4,_xlfn.CONCAT('Hide formulas'!A1961,INDIRECT('Hide formulas'!B1961),'Hide formulas'!C1961,(INDIRECT('Hide formulas'!D1961)),(INDIRECT('Hide formulas'!E1961)),(INDIRECT('Hide formulas'!G1961)),(INDIRECT('Hide formulas'!H1961)),'Hide formulas'!J1961,INDIRECT('Hide formulas'!L1961),""),"")</f>
        <v/>
      </c>
    </row>
    <row r="1962" spans="1:1">
      <c r="A1962" s="1" t="str">
        <f ca="1">IF(LEN('Hide formulas'!A1962) = 4,_xlfn.CONCAT('Hide formulas'!A1962,INDIRECT('Hide formulas'!B1962),'Hide formulas'!C1962,(INDIRECT('Hide formulas'!D1962)),(INDIRECT('Hide formulas'!E1962)),(INDIRECT('Hide formulas'!G1962)),(INDIRECT('Hide formulas'!H1962)),'Hide formulas'!J1962,INDIRECT('Hide formulas'!L1962),""),"")</f>
        <v/>
      </c>
    </row>
    <row r="1963" spans="1:1">
      <c r="A1963" s="1" t="str">
        <f ca="1">IF(LEN('Hide formulas'!A1963) = 4,_xlfn.CONCAT('Hide formulas'!A1963,INDIRECT('Hide formulas'!B1963),'Hide formulas'!C1963,(INDIRECT('Hide formulas'!D1963)),(INDIRECT('Hide formulas'!E1963)),(INDIRECT('Hide formulas'!G1963)),(INDIRECT('Hide formulas'!H1963)),'Hide formulas'!J1963,INDIRECT('Hide formulas'!L1963),""),"")</f>
        <v/>
      </c>
    </row>
    <row r="1964" spans="1:1">
      <c r="A1964" s="1" t="str">
        <f ca="1">IF(LEN('Hide formulas'!A1964) = 4,_xlfn.CONCAT('Hide formulas'!A1964,INDIRECT('Hide formulas'!B1964),'Hide formulas'!C1964,(INDIRECT('Hide formulas'!D1964)),(INDIRECT('Hide formulas'!E1964)),(INDIRECT('Hide formulas'!G1964)),(INDIRECT('Hide formulas'!H1964)),'Hide formulas'!J1964,INDIRECT('Hide formulas'!L1964),""),"")</f>
        <v/>
      </c>
    </row>
    <row r="1965" spans="1:1">
      <c r="A1965" s="1" t="str">
        <f ca="1">IF(LEN('Hide formulas'!A1965) = 4,_xlfn.CONCAT('Hide formulas'!A1965,INDIRECT('Hide formulas'!B1965),'Hide formulas'!C1965,(INDIRECT('Hide formulas'!D1965)),(INDIRECT('Hide formulas'!E1965)),(INDIRECT('Hide formulas'!G1965)),(INDIRECT('Hide formulas'!H1965)),'Hide formulas'!J1965,INDIRECT('Hide formulas'!L1965),""),"")</f>
        <v/>
      </c>
    </row>
    <row r="1966" spans="1:1">
      <c r="A1966" s="1" t="str">
        <f ca="1">IF(LEN('Hide formulas'!A1966) = 4,_xlfn.CONCAT('Hide formulas'!A1966,INDIRECT('Hide formulas'!B1966),'Hide formulas'!C1966,(INDIRECT('Hide formulas'!D1966)),(INDIRECT('Hide formulas'!E1966)),(INDIRECT('Hide formulas'!G1966)),(INDIRECT('Hide formulas'!H1966)),'Hide formulas'!J1966,INDIRECT('Hide formulas'!L1966),""),"")</f>
        <v/>
      </c>
    </row>
    <row r="1967" spans="1:1">
      <c r="A1967" s="1" t="str">
        <f ca="1">IF(LEN('Hide formulas'!A1967) = 4,_xlfn.CONCAT('Hide formulas'!A1967,INDIRECT('Hide formulas'!B1967),'Hide formulas'!C1967,(INDIRECT('Hide formulas'!D1967)),(INDIRECT('Hide formulas'!E1967)),(INDIRECT('Hide formulas'!G1967)),(INDIRECT('Hide formulas'!H1967)),'Hide formulas'!J1967,INDIRECT('Hide formulas'!L1967),""),"")</f>
        <v/>
      </c>
    </row>
    <row r="1968" spans="1:1">
      <c r="A1968" s="1" t="str">
        <f ca="1">IF(LEN('Hide formulas'!A1968) = 4,_xlfn.CONCAT('Hide formulas'!A1968,INDIRECT('Hide formulas'!B1968),'Hide formulas'!C1968,(INDIRECT('Hide formulas'!D1968)),(INDIRECT('Hide formulas'!E1968)),(INDIRECT('Hide formulas'!G1968)),(INDIRECT('Hide formulas'!H1968)),'Hide formulas'!J1968,INDIRECT('Hide formulas'!L1968),""),"")</f>
        <v/>
      </c>
    </row>
    <row r="1969" spans="1:1">
      <c r="A1969" s="1" t="str">
        <f ca="1">IF(LEN('Hide formulas'!A1969) = 4,_xlfn.CONCAT('Hide formulas'!A1969,INDIRECT('Hide formulas'!B1969),'Hide formulas'!C1969,(INDIRECT('Hide formulas'!D1969)),(INDIRECT('Hide formulas'!E1969)),(INDIRECT('Hide formulas'!G1969)),(INDIRECT('Hide formulas'!H1969)),'Hide formulas'!J1969,INDIRECT('Hide formulas'!L1969),""),"")</f>
        <v/>
      </c>
    </row>
    <row r="1970" spans="1:1">
      <c r="A1970" s="1" t="str">
        <f ca="1">IF(LEN('Hide formulas'!A1970) = 4,_xlfn.CONCAT('Hide formulas'!A1970,INDIRECT('Hide formulas'!B1970),'Hide formulas'!C1970,(INDIRECT('Hide formulas'!D1970)),(INDIRECT('Hide formulas'!E1970)),(INDIRECT('Hide formulas'!G1970)),(INDIRECT('Hide formulas'!H1970)),'Hide formulas'!J1970,INDIRECT('Hide formulas'!L1970),""),"")</f>
        <v/>
      </c>
    </row>
    <row r="1971" spans="1:1">
      <c r="A1971" s="1" t="str">
        <f ca="1">IF(LEN('Hide formulas'!A1971) = 4,_xlfn.CONCAT('Hide formulas'!A1971,INDIRECT('Hide formulas'!B1971),'Hide formulas'!C1971,(INDIRECT('Hide formulas'!D1971)),(INDIRECT('Hide formulas'!E1971)),(INDIRECT('Hide formulas'!G1971)),(INDIRECT('Hide formulas'!H1971)),'Hide formulas'!J1971,INDIRECT('Hide formulas'!L1971),""),"")</f>
        <v/>
      </c>
    </row>
    <row r="1972" spans="1:1">
      <c r="A1972" s="1" t="str">
        <f ca="1">IF(LEN('Hide formulas'!A1972) = 4,_xlfn.CONCAT('Hide formulas'!A1972,INDIRECT('Hide formulas'!B1972),'Hide formulas'!C1972,(INDIRECT('Hide formulas'!D1972)),(INDIRECT('Hide formulas'!E1972)),(INDIRECT('Hide formulas'!G1972)),(INDIRECT('Hide formulas'!H1972)),'Hide formulas'!J1972,INDIRECT('Hide formulas'!L1972),""),"")</f>
        <v/>
      </c>
    </row>
    <row r="1973" spans="1:1">
      <c r="A1973" s="1" t="str">
        <f ca="1">IF(LEN('Hide formulas'!A1973) = 4,_xlfn.CONCAT('Hide formulas'!A1973,INDIRECT('Hide formulas'!B1973),'Hide formulas'!C1973,(INDIRECT('Hide formulas'!D1973)),(INDIRECT('Hide formulas'!E1973)),(INDIRECT('Hide formulas'!G1973)),(INDIRECT('Hide formulas'!H1973)),'Hide formulas'!J1973,INDIRECT('Hide formulas'!L1973),""),"")</f>
        <v/>
      </c>
    </row>
    <row r="1974" spans="1:1">
      <c r="A1974" s="1" t="str">
        <f ca="1">IF(LEN('Hide formulas'!A1974) = 4,_xlfn.CONCAT('Hide formulas'!A1974,INDIRECT('Hide formulas'!B1974),'Hide formulas'!C1974,(INDIRECT('Hide formulas'!D1974)),(INDIRECT('Hide formulas'!E1974)),(INDIRECT('Hide formulas'!G1974)),(INDIRECT('Hide formulas'!H1974)),'Hide formulas'!J1974,INDIRECT('Hide formulas'!L1974),""),"")</f>
        <v/>
      </c>
    </row>
    <row r="1975" spans="1:1">
      <c r="A1975" s="1" t="str">
        <f ca="1">IF(LEN('Hide formulas'!A1975) = 4,_xlfn.CONCAT('Hide formulas'!A1975,INDIRECT('Hide formulas'!B1975),'Hide formulas'!C1975,(INDIRECT('Hide formulas'!D1975)),(INDIRECT('Hide formulas'!E1975)),(INDIRECT('Hide formulas'!G1975)),(INDIRECT('Hide formulas'!H1975)),'Hide formulas'!J1975,INDIRECT('Hide formulas'!L1975),""),"")</f>
        <v/>
      </c>
    </row>
    <row r="1976" spans="1:1">
      <c r="A1976" s="1" t="str">
        <f ca="1">IF(LEN('Hide formulas'!A1976) = 4,_xlfn.CONCAT('Hide formulas'!A1976,INDIRECT('Hide formulas'!B1976),'Hide formulas'!C1976,(INDIRECT('Hide formulas'!D1976)),(INDIRECT('Hide formulas'!E1976)),(INDIRECT('Hide formulas'!G1976)),(INDIRECT('Hide formulas'!H1976)),'Hide formulas'!J1976,INDIRECT('Hide formulas'!L1976),""),"")</f>
        <v/>
      </c>
    </row>
    <row r="1977" spans="1:1">
      <c r="A1977" s="1" t="str">
        <f ca="1">IF(LEN('Hide formulas'!A1977) = 4,_xlfn.CONCAT('Hide formulas'!A1977,INDIRECT('Hide formulas'!B1977),'Hide formulas'!C1977,(INDIRECT('Hide formulas'!D1977)),(INDIRECT('Hide formulas'!E1977)),(INDIRECT('Hide formulas'!G1977)),(INDIRECT('Hide formulas'!H1977)),'Hide formulas'!J1977,INDIRECT('Hide formulas'!L1977),""),"")</f>
        <v/>
      </c>
    </row>
    <row r="1978" spans="1:1">
      <c r="A1978" s="1" t="str">
        <f ca="1">IF(LEN('Hide formulas'!A1978) = 4,_xlfn.CONCAT('Hide formulas'!A1978,INDIRECT('Hide formulas'!B1978),'Hide formulas'!C1978,(INDIRECT('Hide formulas'!D1978)),(INDIRECT('Hide formulas'!E1978)),(INDIRECT('Hide formulas'!G1978)),(INDIRECT('Hide formulas'!H1978)),'Hide formulas'!J1978,INDIRECT('Hide formulas'!L1978),""),"")</f>
        <v/>
      </c>
    </row>
    <row r="1979" spans="1:1">
      <c r="A1979" s="1" t="str">
        <f ca="1">IF(LEN('Hide formulas'!A1979) = 4,_xlfn.CONCAT('Hide formulas'!A1979,INDIRECT('Hide formulas'!B1979),'Hide formulas'!C1979,(INDIRECT('Hide formulas'!D1979)),(INDIRECT('Hide formulas'!E1979)),(INDIRECT('Hide formulas'!G1979)),(INDIRECT('Hide formulas'!H1979)),'Hide formulas'!J1979,INDIRECT('Hide formulas'!L1979),""),"")</f>
        <v/>
      </c>
    </row>
    <row r="1980" spans="1:1">
      <c r="A1980" s="1" t="str">
        <f ca="1">IF(LEN('Hide formulas'!A1980) = 4,_xlfn.CONCAT('Hide formulas'!A1980,INDIRECT('Hide formulas'!B1980),'Hide formulas'!C1980,(INDIRECT('Hide formulas'!D1980)),(INDIRECT('Hide formulas'!E1980)),(INDIRECT('Hide formulas'!G1980)),(INDIRECT('Hide formulas'!H1980)),'Hide formulas'!J1980,INDIRECT('Hide formulas'!L1980),""),"")</f>
        <v/>
      </c>
    </row>
    <row r="1981" spans="1:1">
      <c r="A1981" s="1" t="str">
        <f ca="1">IF(LEN('Hide formulas'!A1981) = 4,_xlfn.CONCAT('Hide formulas'!A1981,INDIRECT('Hide formulas'!B1981),'Hide formulas'!C1981,(INDIRECT('Hide formulas'!D1981)),(INDIRECT('Hide formulas'!E1981)),(INDIRECT('Hide formulas'!G1981)),(INDIRECT('Hide formulas'!H1981)),'Hide formulas'!J1981,INDIRECT('Hide formulas'!L1981),""),"")</f>
        <v/>
      </c>
    </row>
    <row r="1982" spans="1:1">
      <c r="A1982" s="1" t="str">
        <f ca="1">IF(LEN('Hide formulas'!A1982) = 4,_xlfn.CONCAT('Hide formulas'!A1982,INDIRECT('Hide formulas'!B1982),'Hide formulas'!C1982,(INDIRECT('Hide formulas'!D1982)),(INDIRECT('Hide formulas'!E1982)),(INDIRECT('Hide formulas'!G1982)),(INDIRECT('Hide formulas'!H1982)),'Hide formulas'!J1982,INDIRECT('Hide formulas'!L1982),""),"")</f>
        <v/>
      </c>
    </row>
    <row r="1983" spans="1:1">
      <c r="A1983" s="1" t="str">
        <f ca="1">IF(LEN('Hide formulas'!A1983) = 4,_xlfn.CONCAT('Hide formulas'!A1983,INDIRECT('Hide formulas'!B1983),'Hide formulas'!C1983,(INDIRECT('Hide formulas'!D1983)),(INDIRECT('Hide formulas'!E1983)),(INDIRECT('Hide formulas'!G1983)),(INDIRECT('Hide formulas'!H1983)),'Hide formulas'!J1983,INDIRECT('Hide formulas'!L1983),""),"")</f>
        <v/>
      </c>
    </row>
    <row r="1984" spans="1:1">
      <c r="A1984" s="1" t="str">
        <f ca="1">IF(LEN('Hide formulas'!A1984) = 4,_xlfn.CONCAT('Hide formulas'!A1984,INDIRECT('Hide formulas'!B1984),'Hide formulas'!C1984,(INDIRECT('Hide formulas'!D1984)),(INDIRECT('Hide formulas'!E1984)),(INDIRECT('Hide formulas'!G1984)),(INDIRECT('Hide formulas'!H1984)),'Hide formulas'!J1984,INDIRECT('Hide formulas'!L1984),""),"")</f>
        <v/>
      </c>
    </row>
    <row r="1985" spans="1:1">
      <c r="A1985" s="1" t="str">
        <f ca="1">IF(LEN('Hide formulas'!A1985) = 4,_xlfn.CONCAT('Hide formulas'!A1985,INDIRECT('Hide formulas'!B1985),'Hide formulas'!C1985,(INDIRECT('Hide formulas'!D1985)),(INDIRECT('Hide formulas'!E1985)),(INDIRECT('Hide formulas'!G1985)),(INDIRECT('Hide formulas'!H1985)),'Hide formulas'!J1985,INDIRECT('Hide formulas'!L1985),""),"")</f>
        <v/>
      </c>
    </row>
    <row r="1986" spans="1:1">
      <c r="A1986" s="1" t="str">
        <f ca="1">IF(LEN('Hide formulas'!A1986) = 4,_xlfn.CONCAT('Hide formulas'!A1986,INDIRECT('Hide formulas'!B1986),'Hide formulas'!C1986,(INDIRECT('Hide formulas'!D1986)),(INDIRECT('Hide formulas'!E1986)),(INDIRECT('Hide formulas'!G1986)),(INDIRECT('Hide formulas'!H1986)),'Hide formulas'!J1986,INDIRECT('Hide formulas'!L1986),""),"")</f>
        <v/>
      </c>
    </row>
    <row r="1987" spans="1:1">
      <c r="A1987" s="1" t="str">
        <f ca="1">IF(LEN('Hide formulas'!A1987) = 4,_xlfn.CONCAT('Hide formulas'!A1987,INDIRECT('Hide formulas'!B1987),'Hide formulas'!C1987,(INDIRECT('Hide formulas'!D1987)),(INDIRECT('Hide formulas'!E1987)),(INDIRECT('Hide formulas'!G1987)),(INDIRECT('Hide formulas'!H1987)),'Hide formulas'!J1987,INDIRECT('Hide formulas'!L1987),""),"")</f>
        <v/>
      </c>
    </row>
    <row r="1988" spans="1:1">
      <c r="A1988" s="1" t="str">
        <f ca="1">IF(LEN('Hide formulas'!A1988) = 4,_xlfn.CONCAT('Hide formulas'!A1988,INDIRECT('Hide formulas'!B1988),'Hide formulas'!C1988,(INDIRECT('Hide formulas'!D1988)),(INDIRECT('Hide formulas'!E1988)),(INDIRECT('Hide formulas'!G1988)),(INDIRECT('Hide formulas'!H1988)),'Hide formulas'!J1988,INDIRECT('Hide formulas'!L1988),""),"")</f>
        <v/>
      </c>
    </row>
    <row r="1989" spans="1:1">
      <c r="A1989" s="1" t="str">
        <f ca="1">IF(LEN('Hide formulas'!A1989) = 4,_xlfn.CONCAT('Hide formulas'!A1989,INDIRECT('Hide formulas'!B1989),'Hide formulas'!C1989,(INDIRECT('Hide formulas'!D1989)),(INDIRECT('Hide formulas'!E1989)),(INDIRECT('Hide formulas'!G1989)),(INDIRECT('Hide formulas'!H1989)),'Hide formulas'!J1989,INDIRECT('Hide formulas'!L1989),""),"")</f>
        <v/>
      </c>
    </row>
    <row r="1990" spans="1:1">
      <c r="A1990" s="1" t="str">
        <f ca="1">IF(LEN('Hide formulas'!A1990) = 4,_xlfn.CONCAT('Hide formulas'!A1990,INDIRECT('Hide formulas'!B1990),'Hide formulas'!C1990,(INDIRECT('Hide formulas'!D1990)),(INDIRECT('Hide formulas'!E1990)),(INDIRECT('Hide formulas'!G1990)),(INDIRECT('Hide formulas'!H1990)),'Hide formulas'!J1990,INDIRECT('Hide formulas'!L1990),""),"")</f>
        <v/>
      </c>
    </row>
    <row r="1991" spans="1:1">
      <c r="A1991" s="1" t="str">
        <f ca="1">IF(LEN('Hide formulas'!A1991) = 4,_xlfn.CONCAT('Hide formulas'!A1991,INDIRECT('Hide formulas'!B1991),'Hide formulas'!C1991,(INDIRECT('Hide formulas'!D1991)),(INDIRECT('Hide formulas'!E1991)),(INDIRECT('Hide formulas'!G1991)),(INDIRECT('Hide formulas'!H1991)),'Hide formulas'!J1991,INDIRECT('Hide formulas'!L1991),""),"")</f>
        <v/>
      </c>
    </row>
    <row r="1992" spans="1:1">
      <c r="A1992" s="1" t="str">
        <f ca="1">IF(LEN('Hide formulas'!A1992) = 4,_xlfn.CONCAT('Hide formulas'!A1992,INDIRECT('Hide formulas'!B1992),'Hide formulas'!C1992,(INDIRECT('Hide formulas'!D1992)),(INDIRECT('Hide formulas'!E1992)),(INDIRECT('Hide formulas'!G1992)),(INDIRECT('Hide formulas'!H1992)),'Hide formulas'!J1992,INDIRECT('Hide formulas'!L1992),""),"")</f>
        <v/>
      </c>
    </row>
    <row r="1993" spans="1:1">
      <c r="A1993" s="1" t="str">
        <f ca="1">IF(LEN('Hide formulas'!A1993) = 4,_xlfn.CONCAT('Hide formulas'!A1993,INDIRECT('Hide formulas'!B1993),'Hide formulas'!C1993,(INDIRECT('Hide formulas'!D1993)),(INDIRECT('Hide formulas'!E1993)),(INDIRECT('Hide formulas'!G1993)),(INDIRECT('Hide formulas'!H1993)),'Hide formulas'!J1993,INDIRECT('Hide formulas'!L1993),""),"")</f>
        <v/>
      </c>
    </row>
    <row r="1994" spans="1:1">
      <c r="A1994" s="1" t="str">
        <f ca="1">IF(LEN('Hide formulas'!A1994) = 4,_xlfn.CONCAT('Hide formulas'!A1994,INDIRECT('Hide formulas'!B1994),'Hide formulas'!C1994,(INDIRECT('Hide formulas'!D1994)),(INDIRECT('Hide formulas'!E1994)),(INDIRECT('Hide formulas'!G1994)),(INDIRECT('Hide formulas'!H1994)),'Hide formulas'!J1994,INDIRECT('Hide formulas'!L1994),""),"")</f>
        <v/>
      </c>
    </row>
    <row r="1995" spans="1:1">
      <c r="A1995" s="1" t="str">
        <f ca="1">IF(LEN('Hide formulas'!A1995) = 4,_xlfn.CONCAT('Hide formulas'!A1995,INDIRECT('Hide formulas'!B1995),'Hide formulas'!C1995,(INDIRECT('Hide formulas'!D1995)),(INDIRECT('Hide formulas'!E1995)),(INDIRECT('Hide formulas'!G1995)),(INDIRECT('Hide formulas'!H1995)),'Hide formulas'!J1995,INDIRECT('Hide formulas'!L1995),""),"")</f>
        <v/>
      </c>
    </row>
    <row r="1996" spans="1:1">
      <c r="A1996" s="1" t="str">
        <f ca="1">IF(LEN('Hide formulas'!A1996) = 4,_xlfn.CONCAT('Hide formulas'!A1996,INDIRECT('Hide formulas'!B1996),'Hide formulas'!C1996,(INDIRECT('Hide formulas'!D1996)),(INDIRECT('Hide formulas'!E1996)),(INDIRECT('Hide formulas'!G1996)),(INDIRECT('Hide formulas'!H1996)),'Hide formulas'!J1996,INDIRECT('Hide formulas'!L1996),""),"")</f>
        <v/>
      </c>
    </row>
    <row r="1997" spans="1:1">
      <c r="A1997" s="1" t="str">
        <f ca="1">IF(LEN('Hide formulas'!A1997) = 4,_xlfn.CONCAT('Hide formulas'!A1997,INDIRECT('Hide formulas'!B1997),'Hide formulas'!C1997,(INDIRECT('Hide formulas'!D1997)),(INDIRECT('Hide formulas'!E1997)),(INDIRECT('Hide formulas'!G1997)),(INDIRECT('Hide formulas'!H1997)),'Hide formulas'!J1997,INDIRECT('Hide formulas'!L1997),""),"")</f>
        <v/>
      </c>
    </row>
    <row r="1998" spans="1:1">
      <c r="A1998" s="1" t="str">
        <f ca="1">IF(LEN('Hide formulas'!A1998) = 4,_xlfn.CONCAT('Hide formulas'!A1998,INDIRECT('Hide formulas'!B1998),'Hide formulas'!C1998,(INDIRECT('Hide formulas'!D1998)),(INDIRECT('Hide formulas'!E1998)),(INDIRECT('Hide formulas'!G1998)),(INDIRECT('Hide formulas'!H1998)),'Hide formulas'!J1998,INDIRECT('Hide formulas'!L1998),""),"")</f>
        <v/>
      </c>
    </row>
    <row r="1999" spans="1:1">
      <c r="A1999" s="1" t="str">
        <f ca="1">IF(LEN('Hide formulas'!A1999) = 4,_xlfn.CONCAT('Hide formulas'!A1999,INDIRECT('Hide formulas'!B1999),'Hide formulas'!C1999,(INDIRECT('Hide formulas'!D1999)),(INDIRECT('Hide formulas'!E1999)),(INDIRECT('Hide formulas'!G1999)),(INDIRECT('Hide formulas'!H1999)),'Hide formulas'!J1999,INDIRECT('Hide formulas'!L1999),""),"")</f>
        <v/>
      </c>
    </row>
    <row r="2000" spans="1:1">
      <c r="A2000" s="1" t="str">
        <f ca="1">IF(LEN('Hide formulas'!A2000) = 4,_xlfn.CONCAT('Hide formulas'!A2000,INDIRECT('Hide formulas'!B2000),'Hide formulas'!C2000,(INDIRECT('Hide formulas'!D2000)),(INDIRECT('Hide formulas'!E2000)),(INDIRECT('Hide formulas'!G2000)),(INDIRECT('Hide formulas'!H2000)),'Hide formulas'!J2000,INDIRECT('Hide formulas'!L2000),""),"")</f>
        <v/>
      </c>
    </row>
    <row r="2001" spans="1:1">
      <c r="A2001" s="1" t="str">
        <f ca="1">IF(LEN('Hide formulas'!A2001) = 4,_xlfn.CONCAT('Hide formulas'!A2001,INDIRECT('Hide formulas'!B2001),'Hide formulas'!C2001,(INDIRECT('Hide formulas'!D2001)),(INDIRECT('Hide formulas'!E2001)),(INDIRECT('Hide formulas'!G2001)),(INDIRECT('Hide formulas'!H2001)),'Hide formulas'!J2001,INDIRECT('Hide formulas'!L2001),""),"")</f>
        <v/>
      </c>
    </row>
    <row r="2002" spans="1:1">
      <c r="A2002" s="1" t="str">
        <f ca="1">IF(LEN('Hide formulas'!A2002) = 4,_xlfn.CONCAT('Hide formulas'!A2002,INDIRECT('Hide formulas'!B2002),'Hide formulas'!C2002,(INDIRECT('Hide formulas'!D2002)),(INDIRECT('Hide formulas'!E2002)),(INDIRECT('Hide formulas'!G2002)),(INDIRECT('Hide formulas'!H2002)),'Hide formulas'!J2002,INDIRECT('Hide formulas'!L2002),""),"")</f>
        <v/>
      </c>
    </row>
    <row r="2003" spans="1:1">
      <c r="A2003" s="1" t="str">
        <f ca="1">IF(LEN('Hide formulas'!A2003) = 4,_xlfn.CONCAT('Hide formulas'!A2003,INDIRECT('Hide formulas'!B2003),'Hide formulas'!C2003,(INDIRECT('Hide formulas'!D2003)),(INDIRECT('Hide formulas'!E2003)),(INDIRECT('Hide formulas'!G2003)),(INDIRECT('Hide formulas'!H2003)),'Hide formulas'!J2003,INDIRECT('Hide formulas'!L2003),""),"")</f>
        <v/>
      </c>
    </row>
    <row r="2004" spans="1:1">
      <c r="A2004" s="1" t="str">
        <f ca="1">IF(LEN('Hide formulas'!A2004) = 4,_xlfn.CONCAT('Hide formulas'!A2004,INDIRECT('Hide formulas'!B2004),'Hide formulas'!C2004,(INDIRECT('Hide formulas'!D2004)),(INDIRECT('Hide formulas'!E2004)),(INDIRECT('Hide formulas'!G2004)),(INDIRECT('Hide formulas'!H2004)),'Hide formulas'!J2004,INDIRECT('Hide formulas'!L2004),""),"")</f>
        <v/>
      </c>
    </row>
    <row r="2005" spans="1:1">
      <c r="A2005" s="1" t="str">
        <f ca="1">IF(LEN('Hide formulas'!A2005) = 4,_xlfn.CONCAT('Hide formulas'!A2005,INDIRECT('Hide formulas'!B2005),'Hide formulas'!C2005,(INDIRECT('Hide formulas'!D2005)),(INDIRECT('Hide formulas'!E2005)),(INDIRECT('Hide formulas'!G2005)),(INDIRECT('Hide formulas'!H2005)),'Hide formulas'!J2005,INDIRECT('Hide formulas'!L2005),""),"")</f>
        <v/>
      </c>
    </row>
    <row r="2006" spans="1:1">
      <c r="A2006" s="1" t="str">
        <f ca="1">IF(LEN('Hide formulas'!A2006) = 4,_xlfn.CONCAT('Hide formulas'!A2006,INDIRECT('Hide formulas'!B2006),'Hide formulas'!C2006,(INDIRECT('Hide formulas'!D2006)),(INDIRECT('Hide formulas'!E2006)),(INDIRECT('Hide formulas'!G2006)),(INDIRECT('Hide formulas'!H2006)),'Hide formulas'!J2006,INDIRECT('Hide formulas'!L2006),""),"")</f>
        <v/>
      </c>
    </row>
    <row r="2007" spans="1:1">
      <c r="A2007" s="1" t="str">
        <f ca="1">IF(LEN('Hide formulas'!A2007) = 4,_xlfn.CONCAT('Hide formulas'!A2007,INDIRECT('Hide formulas'!B2007),'Hide formulas'!C2007,(INDIRECT('Hide formulas'!D2007)),(INDIRECT('Hide formulas'!E2007)),(INDIRECT('Hide formulas'!G2007)),(INDIRECT('Hide formulas'!H2007)),'Hide formulas'!J2007,INDIRECT('Hide formulas'!L2007),""),"")</f>
        <v/>
      </c>
    </row>
    <row r="2008" spans="1:1">
      <c r="A2008" s="1" t="str">
        <f ca="1">IF(LEN('Hide formulas'!A2008) = 4,_xlfn.CONCAT('Hide formulas'!A2008,INDIRECT('Hide formulas'!B2008),'Hide formulas'!C2008,(INDIRECT('Hide formulas'!D2008)),(INDIRECT('Hide formulas'!E2008)),(INDIRECT('Hide formulas'!G2008)),(INDIRECT('Hide formulas'!H2008)),'Hide formulas'!J2008,INDIRECT('Hide formulas'!L2008),""),"")</f>
        <v/>
      </c>
    </row>
    <row r="2009" spans="1:1">
      <c r="A2009" s="1" t="str">
        <f ca="1">IF(LEN('Hide formulas'!A2009) = 4,_xlfn.CONCAT('Hide formulas'!A2009,INDIRECT('Hide formulas'!B2009),'Hide formulas'!C2009,(INDIRECT('Hide formulas'!D2009)),(INDIRECT('Hide formulas'!E2009)),(INDIRECT('Hide formulas'!G2009)),(INDIRECT('Hide formulas'!H2009)),'Hide formulas'!J2009,INDIRECT('Hide formulas'!L2009),""),"")</f>
        <v/>
      </c>
    </row>
    <row r="2010" spans="1:1">
      <c r="A2010" s="1" t="str">
        <f ca="1">IF(LEN('Hide formulas'!A2010) = 4,_xlfn.CONCAT('Hide formulas'!A2010,INDIRECT('Hide formulas'!B2010),'Hide formulas'!C2010,(INDIRECT('Hide formulas'!D2010)),(INDIRECT('Hide formulas'!E2010)),(INDIRECT('Hide formulas'!G2010)),(INDIRECT('Hide formulas'!H2010)),'Hide formulas'!J2010,INDIRECT('Hide formulas'!L2010),""),"")</f>
        <v/>
      </c>
    </row>
    <row r="2011" spans="1:1">
      <c r="A2011" s="1" t="str">
        <f ca="1">IF(LEN('Hide formulas'!A2011) = 4,_xlfn.CONCAT('Hide formulas'!A2011,INDIRECT('Hide formulas'!B2011),'Hide formulas'!C2011,(INDIRECT('Hide formulas'!D2011)),(INDIRECT('Hide formulas'!E2011)),(INDIRECT('Hide formulas'!G2011)),(INDIRECT('Hide formulas'!H2011)),'Hide formulas'!J2011,INDIRECT('Hide formulas'!L2011),""),"")</f>
        <v/>
      </c>
    </row>
    <row r="2012" spans="1:1">
      <c r="A2012" s="1" t="str">
        <f ca="1">IF(LEN('Hide formulas'!A2012) = 4,_xlfn.CONCAT('Hide formulas'!A2012,INDIRECT('Hide formulas'!B2012),'Hide formulas'!C2012,(INDIRECT('Hide formulas'!D2012)),(INDIRECT('Hide formulas'!E2012)),(INDIRECT('Hide formulas'!G2012)),(INDIRECT('Hide formulas'!H2012)),'Hide formulas'!J2012,INDIRECT('Hide formulas'!L2012),""),"")</f>
        <v/>
      </c>
    </row>
    <row r="2013" spans="1:1">
      <c r="A2013" s="1" t="str">
        <f ca="1">IF(LEN('Hide formulas'!A2013) = 4,_xlfn.CONCAT('Hide formulas'!A2013,INDIRECT('Hide formulas'!B2013),'Hide formulas'!C2013,(INDIRECT('Hide formulas'!D2013)),(INDIRECT('Hide formulas'!E2013)),(INDIRECT('Hide formulas'!G2013)),(INDIRECT('Hide formulas'!H2013)),'Hide formulas'!J2013,INDIRECT('Hide formulas'!L2013),""),"")</f>
        <v/>
      </c>
    </row>
    <row r="2014" spans="1:1">
      <c r="A2014" s="1" t="str">
        <f ca="1">IF(LEN('Hide formulas'!A2014) = 4,_xlfn.CONCAT('Hide formulas'!A2014,INDIRECT('Hide formulas'!B2014),'Hide formulas'!C2014,(INDIRECT('Hide formulas'!D2014)),(INDIRECT('Hide formulas'!E2014)),(INDIRECT('Hide formulas'!G2014)),(INDIRECT('Hide formulas'!H2014)),'Hide formulas'!J2014,INDIRECT('Hide formulas'!L2014),""),"")</f>
        <v/>
      </c>
    </row>
    <row r="2015" spans="1:1">
      <c r="A2015" s="1" t="str">
        <f ca="1">IF(LEN('Hide formulas'!A2015) = 4,_xlfn.CONCAT('Hide formulas'!A2015,INDIRECT('Hide formulas'!B2015),'Hide formulas'!C2015,(INDIRECT('Hide formulas'!D2015)),(INDIRECT('Hide formulas'!E2015)),(INDIRECT('Hide formulas'!G2015)),(INDIRECT('Hide formulas'!H2015)),'Hide formulas'!J2015,INDIRECT('Hide formulas'!L2015),""),"")</f>
        <v/>
      </c>
    </row>
    <row r="2016" spans="1:1">
      <c r="A2016" s="1" t="str">
        <f ca="1">IF(LEN('Hide formulas'!A2016) = 4,_xlfn.CONCAT('Hide formulas'!A2016,INDIRECT('Hide formulas'!B2016),'Hide formulas'!C2016,(INDIRECT('Hide formulas'!D2016)),(INDIRECT('Hide formulas'!E2016)),(INDIRECT('Hide formulas'!G2016)),(INDIRECT('Hide formulas'!H2016)),'Hide formulas'!J2016,INDIRECT('Hide formulas'!L2016),""),"")</f>
        <v/>
      </c>
    </row>
    <row r="2017" spans="1:1">
      <c r="A2017" s="1" t="str">
        <f ca="1">IF(LEN('Hide formulas'!A2017) = 4,_xlfn.CONCAT('Hide formulas'!A2017,INDIRECT('Hide formulas'!B2017),'Hide formulas'!C2017,(INDIRECT('Hide formulas'!D2017)),(INDIRECT('Hide formulas'!E2017)),(INDIRECT('Hide formulas'!G2017)),(INDIRECT('Hide formulas'!H2017)),'Hide formulas'!J2017,INDIRECT('Hide formulas'!L2017),""),"")</f>
        <v/>
      </c>
    </row>
    <row r="2018" spans="1:1">
      <c r="A2018" s="1" t="str">
        <f ca="1">IF(LEN('Hide formulas'!A2018) = 4,_xlfn.CONCAT('Hide formulas'!A2018,INDIRECT('Hide formulas'!B2018),'Hide formulas'!C2018,(INDIRECT('Hide formulas'!D2018)),(INDIRECT('Hide formulas'!E2018)),(INDIRECT('Hide formulas'!G2018)),(INDIRECT('Hide formulas'!H2018)),'Hide formulas'!J2018,INDIRECT('Hide formulas'!L2018),""),"")</f>
        <v/>
      </c>
    </row>
    <row r="2019" spans="1:1">
      <c r="A2019" s="1" t="str">
        <f ca="1">IF(LEN('Hide formulas'!A2019) = 4,_xlfn.CONCAT('Hide formulas'!A2019,INDIRECT('Hide formulas'!B2019),'Hide formulas'!C2019,(INDIRECT('Hide formulas'!D2019)),(INDIRECT('Hide formulas'!E2019)),(INDIRECT('Hide formulas'!G2019)),(INDIRECT('Hide formulas'!H2019)),'Hide formulas'!J2019,INDIRECT('Hide formulas'!L2019),""),"")</f>
        <v/>
      </c>
    </row>
    <row r="2020" spans="1:1">
      <c r="A2020" s="1" t="str">
        <f ca="1">IF(LEN('Hide formulas'!A2020) = 4,_xlfn.CONCAT('Hide formulas'!A2020,INDIRECT('Hide formulas'!B2020),'Hide formulas'!C2020,(INDIRECT('Hide formulas'!D2020)),(INDIRECT('Hide formulas'!E2020)),(INDIRECT('Hide formulas'!G2020)),(INDIRECT('Hide formulas'!H2020)),'Hide formulas'!J2020,INDIRECT('Hide formulas'!L2020),""),"")</f>
        <v/>
      </c>
    </row>
    <row r="2021" spans="1:1">
      <c r="A2021" s="1" t="str">
        <f ca="1">IF(LEN('Hide formulas'!A2021) = 4,_xlfn.CONCAT('Hide formulas'!A2021,INDIRECT('Hide formulas'!B2021),'Hide formulas'!C2021,(INDIRECT('Hide formulas'!D2021)),(INDIRECT('Hide formulas'!E2021)),(INDIRECT('Hide formulas'!G2021)),(INDIRECT('Hide formulas'!H2021)),'Hide formulas'!J2021,INDIRECT('Hide formulas'!L2021),""),"")</f>
        <v/>
      </c>
    </row>
    <row r="2022" spans="1:1">
      <c r="A2022" s="1" t="str">
        <f ca="1">IF(LEN('Hide formulas'!A2022) = 4,_xlfn.CONCAT('Hide formulas'!A2022,INDIRECT('Hide formulas'!B2022),'Hide formulas'!C2022,(INDIRECT('Hide formulas'!D2022)),(INDIRECT('Hide formulas'!E2022)),(INDIRECT('Hide formulas'!G2022)),(INDIRECT('Hide formulas'!H2022)),'Hide formulas'!J2022,INDIRECT('Hide formulas'!L2022),""),"")</f>
        <v/>
      </c>
    </row>
    <row r="2023" spans="1:1">
      <c r="A2023" s="1" t="str">
        <f ca="1">IF(LEN('Hide formulas'!A2023) = 4,_xlfn.CONCAT('Hide formulas'!A2023,INDIRECT('Hide formulas'!B2023),'Hide formulas'!C2023,(INDIRECT('Hide formulas'!D2023)),(INDIRECT('Hide formulas'!E2023)),(INDIRECT('Hide formulas'!G2023)),(INDIRECT('Hide formulas'!H2023)),'Hide formulas'!J2023,INDIRECT('Hide formulas'!L2023),""),"")</f>
        <v/>
      </c>
    </row>
    <row r="2024" spans="1:1">
      <c r="A2024" s="1" t="str">
        <f ca="1">IF(LEN('Hide formulas'!A2024) = 4,_xlfn.CONCAT('Hide formulas'!A2024,INDIRECT('Hide formulas'!B2024),'Hide formulas'!C2024,(INDIRECT('Hide formulas'!D2024)),(INDIRECT('Hide formulas'!E2024)),(INDIRECT('Hide formulas'!G2024)),(INDIRECT('Hide formulas'!H2024)),'Hide formulas'!J2024,INDIRECT('Hide formulas'!L2024),""),"")</f>
        <v/>
      </c>
    </row>
    <row r="2025" spans="1:1">
      <c r="A2025" s="1" t="str">
        <f ca="1">IF(LEN('Hide formulas'!A2025) = 4,_xlfn.CONCAT('Hide formulas'!A2025,INDIRECT('Hide formulas'!B2025),'Hide formulas'!C2025,(INDIRECT('Hide formulas'!D2025)),(INDIRECT('Hide formulas'!E2025)),(INDIRECT('Hide formulas'!G2025)),(INDIRECT('Hide formulas'!H2025)),'Hide formulas'!J2025,INDIRECT('Hide formulas'!L2025),""),"")</f>
        <v/>
      </c>
    </row>
    <row r="2026" spans="1:1">
      <c r="A2026" s="1" t="str">
        <f ca="1">IF(LEN('Hide formulas'!A2026) = 4,_xlfn.CONCAT('Hide formulas'!A2026,INDIRECT('Hide formulas'!B2026),'Hide formulas'!C2026,(INDIRECT('Hide formulas'!D2026)),(INDIRECT('Hide formulas'!E2026)),(INDIRECT('Hide formulas'!G2026)),(INDIRECT('Hide formulas'!H2026)),'Hide formulas'!J2026,INDIRECT('Hide formulas'!L2026),""),"")</f>
        <v/>
      </c>
    </row>
    <row r="2027" spans="1:1">
      <c r="A2027" s="1" t="str">
        <f ca="1">IF(LEN('Hide formulas'!A2027) = 4,_xlfn.CONCAT('Hide formulas'!A2027,INDIRECT('Hide formulas'!B2027),'Hide formulas'!C2027,(INDIRECT('Hide formulas'!D2027)),(INDIRECT('Hide formulas'!E2027)),(INDIRECT('Hide formulas'!G2027)),(INDIRECT('Hide formulas'!H2027)),'Hide formulas'!J2027,INDIRECT('Hide formulas'!L2027),""),"")</f>
        <v/>
      </c>
    </row>
    <row r="2028" spans="1:1">
      <c r="A2028" s="1" t="str">
        <f ca="1">IF(LEN('Hide formulas'!A2028) = 4,_xlfn.CONCAT('Hide formulas'!A2028,INDIRECT('Hide formulas'!B2028),'Hide formulas'!C2028,(INDIRECT('Hide formulas'!D2028)),(INDIRECT('Hide formulas'!E2028)),(INDIRECT('Hide formulas'!G2028)),(INDIRECT('Hide formulas'!H2028)),'Hide formulas'!J2028,INDIRECT('Hide formulas'!L2028),""),"")</f>
        <v/>
      </c>
    </row>
    <row r="2029" spans="1:1">
      <c r="A2029" s="1" t="str">
        <f ca="1">IF(LEN('Hide formulas'!A2029) = 4,_xlfn.CONCAT('Hide formulas'!A2029,INDIRECT('Hide formulas'!B2029),'Hide formulas'!C2029,(INDIRECT('Hide formulas'!D2029)),(INDIRECT('Hide formulas'!E2029)),(INDIRECT('Hide formulas'!G2029)),(INDIRECT('Hide formulas'!H2029)),'Hide formulas'!J2029,INDIRECT('Hide formulas'!L2029),""),"")</f>
        <v/>
      </c>
    </row>
    <row r="2030" spans="1:1">
      <c r="A2030" s="1" t="str">
        <f ca="1">IF(LEN('Hide formulas'!A2030) = 4,_xlfn.CONCAT('Hide formulas'!A2030,INDIRECT('Hide formulas'!B2030),'Hide formulas'!C2030,(INDIRECT('Hide formulas'!D2030)),(INDIRECT('Hide formulas'!E2030)),(INDIRECT('Hide formulas'!G2030)),(INDIRECT('Hide formulas'!H2030)),'Hide formulas'!J2030,INDIRECT('Hide formulas'!L2030),""),"")</f>
        <v/>
      </c>
    </row>
    <row r="2031" spans="1:1">
      <c r="A2031" s="1" t="str">
        <f ca="1">IF(LEN('Hide formulas'!A2031) = 4,_xlfn.CONCAT('Hide formulas'!A2031,INDIRECT('Hide formulas'!B2031),'Hide formulas'!C2031,(INDIRECT('Hide formulas'!D2031)),(INDIRECT('Hide formulas'!E2031)),(INDIRECT('Hide formulas'!G2031)),(INDIRECT('Hide formulas'!H2031)),'Hide formulas'!J2031,INDIRECT('Hide formulas'!L2031),""),"")</f>
        <v/>
      </c>
    </row>
    <row r="2032" spans="1:1">
      <c r="A2032" s="1" t="str">
        <f ca="1">IF(LEN('Hide formulas'!A2032) = 4,_xlfn.CONCAT('Hide formulas'!A2032,INDIRECT('Hide formulas'!B2032),'Hide formulas'!C2032,(INDIRECT('Hide formulas'!D2032)),(INDIRECT('Hide formulas'!E2032)),(INDIRECT('Hide formulas'!G2032)),(INDIRECT('Hide formulas'!H2032)),'Hide formulas'!J2032,INDIRECT('Hide formulas'!L2032),""),"")</f>
        <v/>
      </c>
    </row>
    <row r="2033" spans="1:1">
      <c r="A2033" s="1" t="str">
        <f ca="1">IF(LEN('Hide formulas'!A2033) = 4,_xlfn.CONCAT('Hide formulas'!A2033,INDIRECT('Hide formulas'!B2033),'Hide formulas'!C2033,(INDIRECT('Hide formulas'!D2033)),(INDIRECT('Hide formulas'!E2033)),(INDIRECT('Hide formulas'!G2033)),(INDIRECT('Hide formulas'!H2033)),'Hide formulas'!J2033,INDIRECT('Hide formulas'!L2033),""),"")</f>
        <v/>
      </c>
    </row>
    <row r="2034" spans="1:1">
      <c r="A2034" s="1" t="str">
        <f ca="1">IF(LEN('Hide formulas'!A2034) = 4,_xlfn.CONCAT('Hide formulas'!A2034,INDIRECT('Hide formulas'!B2034),'Hide formulas'!C2034,(INDIRECT('Hide formulas'!D2034)),(INDIRECT('Hide formulas'!E2034)),(INDIRECT('Hide formulas'!G2034)),(INDIRECT('Hide formulas'!H2034)),'Hide formulas'!J2034,INDIRECT('Hide formulas'!L2034),""),"")</f>
        <v/>
      </c>
    </row>
    <row r="2035" spans="1:1">
      <c r="A2035" s="1" t="str">
        <f ca="1">IF(LEN('Hide formulas'!A2035) = 4,_xlfn.CONCAT('Hide formulas'!A2035,INDIRECT('Hide formulas'!B2035),'Hide formulas'!C2035,(INDIRECT('Hide formulas'!D2035)),(INDIRECT('Hide formulas'!E2035)),(INDIRECT('Hide formulas'!G2035)),(INDIRECT('Hide formulas'!H2035)),'Hide formulas'!J2035,INDIRECT('Hide formulas'!L2035),""),"")</f>
        <v/>
      </c>
    </row>
    <row r="2036" spans="1:1">
      <c r="A2036" s="1" t="str">
        <f ca="1">IF(LEN('Hide formulas'!A2036) = 4,_xlfn.CONCAT('Hide formulas'!A2036,INDIRECT('Hide formulas'!B2036),'Hide formulas'!C2036,(INDIRECT('Hide formulas'!D2036)),(INDIRECT('Hide formulas'!E2036)),(INDIRECT('Hide formulas'!G2036)),(INDIRECT('Hide formulas'!H2036)),'Hide formulas'!J2036,INDIRECT('Hide formulas'!L2036),""),"")</f>
        <v/>
      </c>
    </row>
    <row r="2037" spans="1:1">
      <c r="A2037" s="1" t="str">
        <f ca="1">IF(LEN('Hide formulas'!A2037) = 4,_xlfn.CONCAT('Hide formulas'!A2037,INDIRECT('Hide formulas'!B2037),'Hide formulas'!C2037,(INDIRECT('Hide formulas'!D2037)),(INDIRECT('Hide formulas'!E2037)),(INDIRECT('Hide formulas'!G2037)),(INDIRECT('Hide formulas'!H2037)),'Hide formulas'!J2037,INDIRECT('Hide formulas'!L2037),""),"")</f>
        <v/>
      </c>
    </row>
    <row r="2038" spans="1:1">
      <c r="A2038" s="1" t="str">
        <f ca="1">IF(LEN('Hide formulas'!A2038) = 4,_xlfn.CONCAT('Hide formulas'!A2038,INDIRECT('Hide formulas'!B2038),'Hide formulas'!C2038,(INDIRECT('Hide formulas'!D2038)),(INDIRECT('Hide formulas'!E2038)),(INDIRECT('Hide formulas'!G2038)),(INDIRECT('Hide formulas'!H2038)),'Hide formulas'!J2038,INDIRECT('Hide formulas'!L2038),""),"")</f>
        <v/>
      </c>
    </row>
    <row r="2039" spans="1:1">
      <c r="A2039" s="1" t="str">
        <f ca="1">IF(LEN('Hide formulas'!A2039) = 4,_xlfn.CONCAT('Hide formulas'!A2039,INDIRECT('Hide formulas'!B2039),'Hide formulas'!C2039,(INDIRECT('Hide formulas'!D2039)),(INDIRECT('Hide formulas'!E2039)),(INDIRECT('Hide formulas'!G2039)),(INDIRECT('Hide formulas'!H2039)),'Hide formulas'!J2039,INDIRECT('Hide formulas'!L2039),""),"")</f>
        <v/>
      </c>
    </row>
    <row r="2040" spans="1:1">
      <c r="A2040" s="1" t="str">
        <f ca="1">IF(LEN('Hide formulas'!A2040) = 4,_xlfn.CONCAT('Hide formulas'!A2040,INDIRECT('Hide formulas'!B2040),'Hide formulas'!C2040,(INDIRECT('Hide formulas'!D2040)),(INDIRECT('Hide formulas'!E2040)),(INDIRECT('Hide formulas'!G2040)),(INDIRECT('Hide formulas'!H2040)),'Hide formulas'!J2040,INDIRECT('Hide formulas'!L2040),""),"")</f>
        <v/>
      </c>
    </row>
    <row r="2041" spans="1:1">
      <c r="A2041" s="1" t="str">
        <f ca="1">IF(LEN('Hide formulas'!A2041) = 4,_xlfn.CONCAT('Hide formulas'!A2041,INDIRECT('Hide formulas'!B2041),'Hide formulas'!C2041,(INDIRECT('Hide formulas'!D2041)),(INDIRECT('Hide formulas'!E2041)),(INDIRECT('Hide formulas'!G2041)),(INDIRECT('Hide formulas'!H2041)),'Hide formulas'!J2041,INDIRECT('Hide formulas'!L2041),""),"")</f>
        <v/>
      </c>
    </row>
    <row r="2042" spans="1:1">
      <c r="A2042" s="1" t="str">
        <f ca="1">IF(LEN('Hide formulas'!A2042) = 4,_xlfn.CONCAT('Hide formulas'!A2042,INDIRECT('Hide formulas'!B2042),'Hide formulas'!C2042,(INDIRECT('Hide formulas'!D2042)),(INDIRECT('Hide formulas'!E2042)),(INDIRECT('Hide formulas'!G2042)),(INDIRECT('Hide formulas'!H2042)),'Hide formulas'!J2042,INDIRECT('Hide formulas'!L2042),""),"")</f>
        <v/>
      </c>
    </row>
    <row r="2043" spans="1:1">
      <c r="A2043" s="1" t="str">
        <f ca="1">IF(LEN('Hide formulas'!A2043) = 4,_xlfn.CONCAT('Hide formulas'!A2043,INDIRECT('Hide formulas'!B2043),'Hide formulas'!C2043,(INDIRECT('Hide formulas'!D2043)),(INDIRECT('Hide formulas'!E2043)),(INDIRECT('Hide formulas'!G2043)),(INDIRECT('Hide formulas'!H2043)),'Hide formulas'!J2043,INDIRECT('Hide formulas'!L2043),""),"")</f>
        <v/>
      </c>
    </row>
    <row r="2044" spans="1:1">
      <c r="A2044" s="1" t="str">
        <f ca="1">IF(LEN('Hide formulas'!A2044) = 4,_xlfn.CONCAT('Hide formulas'!A2044,INDIRECT('Hide formulas'!B2044),'Hide formulas'!C2044,(INDIRECT('Hide formulas'!D2044)),(INDIRECT('Hide formulas'!E2044)),(INDIRECT('Hide formulas'!G2044)),(INDIRECT('Hide formulas'!H2044)),'Hide formulas'!J2044,INDIRECT('Hide formulas'!L2044),""),"")</f>
        <v/>
      </c>
    </row>
    <row r="2045" spans="1:1">
      <c r="A2045" s="1" t="str">
        <f ca="1">IF(LEN('Hide formulas'!A2045) = 4,_xlfn.CONCAT('Hide formulas'!A2045,INDIRECT('Hide formulas'!B2045),'Hide formulas'!C2045,(INDIRECT('Hide formulas'!D2045)),(INDIRECT('Hide formulas'!E2045)),(INDIRECT('Hide formulas'!G2045)),(INDIRECT('Hide formulas'!H2045)),'Hide formulas'!J2045,INDIRECT('Hide formulas'!L2045),""),"")</f>
        <v/>
      </c>
    </row>
    <row r="2046" spans="1:1">
      <c r="A2046" s="1" t="str">
        <f ca="1">IF(LEN('Hide formulas'!A2046) = 4,_xlfn.CONCAT('Hide formulas'!A2046,INDIRECT('Hide formulas'!B2046),'Hide formulas'!C2046,(INDIRECT('Hide formulas'!D2046)),(INDIRECT('Hide formulas'!E2046)),(INDIRECT('Hide formulas'!G2046)),(INDIRECT('Hide formulas'!H2046)),'Hide formulas'!J2046,INDIRECT('Hide formulas'!L2046),""),"")</f>
        <v/>
      </c>
    </row>
    <row r="2047" spans="1:1">
      <c r="A2047" s="1" t="str">
        <f ca="1">IF(LEN('Hide formulas'!A2047) = 4,_xlfn.CONCAT('Hide formulas'!A2047,INDIRECT('Hide formulas'!B2047),'Hide formulas'!C2047,(INDIRECT('Hide formulas'!D2047)),(INDIRECT('Hide formulas'!E2047)),(INDIRECT('Hide formulas'!G2047)),(INDIRECT('Hide formulas'!H2047)),'Hide formulas'!J2047,INDIRECT('Hide formulas'!L2047),""),"")</f>
        <v/>
      </c>
    </row>
    <row r="2048" spans="1:1">
      <c r="A2048" s="1" t="str">
        <f ca="1">IF(LEN('Hide formulas'!A2048) = 4,_xlfn.CONCAT('Hide formulas'!A2048,INDIRECT('Hide formulas'!B2048),'Hide formulas'!C2048,(INDIRECT('Hide formulas'!D2048)),(INDIRECT('Hide formulas'!E2048)),(INDIRECT('Hide formulas'!G2048)),(INDIRECT('Hide formulas'!H2048)),'Hide formulas'!J2048,INDIRECT('Hide formulas'!L2048),""),"")</f>
        <v/>
      </c>
    </row>
    <row r="2049" spans="1:1">
      <c r="A2049" s="1" t="str">
        <f ca="1">IF(LEN('Hide formulas'!A2049) = 4,_xlfn.CONCAT('Hide formulas'!A2049,INDIRECT('Hide formulas'!B2049),'Hide formulas'!C2049,(INDIRECT('Hide formulas'!D2049)),(INDIRECT('Hide formulas'!E2049)),(INDIRECT('Hide formulas'!G2049)),(INDIRECT('Hide formulas'!H2049)),'Hide formulas'!J2049,INDIRECT('Hide formulas'!L2049),""),"")</f>
        <v/>
      </c>
    </row>
    <row r="2050" spans="1:1">
      <c r="A2050" s="1" t="str">
        <f ca="1">IF(LEN('Hide formulas'!A2050) = 4,_xlfn.CONCAT('Hide formulas'!A2050,INDIRECT('Hide formulas'!B2050),'Hide formulas'!C2050,(INDIRECT('Hide formulas'!D2050)),(INDIRECT('Hide formulas'!E2050)),(INDIRECT('Hide formulas'!G2050)),(INDIRECT('Hide formulas'!H2050)),'Hide formulas'!J2050,INDIRECT('Hide formulas'!L2050),""),"")</f>
        <v/>
      </c>
    </row>
    <row r="2051" spans="1:1">
      <c r="A2051" s="1" t="str">
        <f ca="1">IF(LEN('Hide formulas'!A2051) = 4,_xlfn.CONCAT('Hide formulas'!A2051,INDIRECT('Hide formulas'!B2051),'Hide formulas'!C2051,(INDIRECT('Hide formulas'!D2051)),(INDIRECT('Hide formulas'!E2051)),(INDIRECT('Hide formulas'!G2051)),(INDIRECT('Hide formulas'!H2051)),'Hide formulas'!J2051,INDIRECT('Hide formulas'!L2051),""),"")</f>
        <v/>
      </c>
    </row>
    <row r="2052" spans="1:1">
      <c r="A2052" s="1" t="str">
        <f ca="1">IF(LEN('Hide formulas'!A2052) = 4,_xlfn.CONCAT('Hide formulas'!A2052,INDIRECT('Hide formulas'!B2052),'Hide formulas'!C2052,(INDIRECT('Hide formulas'!D2052)),(INDIRECT('Hide formulas'!E2052)),(INDIRECT('Hide formulas'!G2052)),(INDIRECT('Hide formulas'!H2052)),'Hide formulas'!J2052,INDIRECT('Hide formulas'!L2052),""),"")</f>
        <v/>
      </c>
    </row>
    <row r="2053" spans="1:1">
      <c r="A2053" s="1" t="str">
        <f ca="1">IF(LEN('Hide formulas'!A2053) = 4,_xlfn.CONCAT('Hide formulas'!A2053,INDIRECT('Hide formulas'!B2053),'Hide formulas'!C2053,(INDIRECT('Hide formulas'!D2053)),(INDIRECT('Hide formulas'!E2053)),(INDIRECT('Hide formulas'!G2053)),(INDIRECT('Hide formulas'!H2053)),'Hide formulas'!J2053,INDIRECT('Hide formulas'!L2053),""),"")</f>
        <v/>
      </c>
    </row>
    <row r="2054" spans="1:1">
      <c r="A2054" s="1" t="str">
        <f ca="1">IF(LEN('Hide formulas'!A2054) = 4,_xlfn.CONCAT('Hide formulas'!A2054,INDIRECT('Hide formulas'!B2054),'Hide formulas'!C2054,(INDIRECT('Hide formulas'!D2054)),(INDIRECT('Hide formulas'!E2054)),(INDIRECT('Hide formulas'!G2054)),(INDIRECT('Hide formulas'!H2054)),'Hide formulas'!J2054,INDIRECT('Hide formulas'!L2054),""),"")</f>
        <v/>
      </c>
    </row>
    <row r="2055" spans="1:1">
      <c r="A2055" s="1" t="str">
        <f ca="1">IF(LEN('Hide formulas'!A2055) = 4,_xlfn.CONCAT('Hide formulas'!A2055,INDIRECT('Hide formulas'!B2055),'Hide formulas'!C2055,(INDIRECT('Hide formulas'!D2055)),(INDIRECT('Hide formulas'!E2055)),(INDIRECT('Hide formulas'!G2055)),(INDIRECT('Hide formulas'!H2055)),'Hide formulas'!J2055,INDIRECT('Hide formulas'!L2055),""),"")</f>
        <v/>
      </c>
    </row>
    <row r="2056" spans="1:1">
      <c r="A2056" s="1" t="str">
        <f ca="1">IF(LEN('Hide formulas'!A2056) = 4,_xlfn.CONCAT('Hide formulas'!A2056,INDIRECT('Hide formulas'!B2056),'Hide formulas'!C2056,(INDIRECT('Hide formulas'!D2056)),(INDIRECT('Hide formulas'!E2056)),(INDIRECT('Hide formulas'!G2056)),(INDIRECT('Hide formulas'!H2056)),'Hide formulas'!J2056,INDIRECT('Hide formulas'!L2056),""),"")</f>
        <v/>
      </c>
    </row>
    <row r="2057" spans="1:1">
      <c r="A2057" s="1" t="str">
        <f ca="1">IF(LEN('Hide formulas'!A2057) = 4,_xlfn.CONCAT('Hide formulas'!A2057,INDIRECT('Hide formulas'!B2057),'Hide formulas'!C2057,(INDIRECT('Hide formulas'!D2057)),(INDIRECT('Hide formulas'!E2057)),(INDIRECT('Hide formulas'!G2057)),(INDIRECT('Hide formulas'!H2057)),'Hide formulas'!J2057,INDIRECT('Hide formulas'!L2057),""),"")</f>
        <v/>
      </c>
    </row>
    <row r="2058" spans="1:1">
      <c r="A2058" s="1" t="str">
        <f ca="1">IF(LEN('Hide formulas'!A2058) = 4,_xlfn.CONCAT('Hide formulas'!A2058,INDIRECT('Hide formulas'!B2058),'Hide formulas'!C2058,(INDIRECT('Hide formulas'!D2058)),(INDIRECT('Hide formulas'!E2058)),(INDIRECT('Hide formulas'!G2058)),(INDIRECT('Hide formulas'!H2058)),'Hide formulas'!J2058,INDIRECT('Hide formulas'!L2058),""),"")</f>
        <v/>
      </c>
    </row>
    <row r="2059" spans="1:1">
      <c r="A2059" s="1" t="str">
        <f ca="1">IF(LEN('Hide formulas'!A2059) = 4,_xlfn.CONCAT('Hide formulas'!A2059,INDIRECT('Hide formulas'!B2059),'Hide formulas'!C2059,(INDIRECT('Hide formulas'!D2059)),(INDIRECT('Hide formulas'!E2059)),(INDIRECT('Hide formulas'!G2059)),(INDIRECT('Hide formulas'!H2059)),'Hide formulas'!J2059,INDIRECT('Hide formulas'!L2059),""),"")</f>
        <v/>
      </c>
    </row>
    <row r="2060" spans="1:1">
      <c r="A2060" s="1" t="str">
        <f ca="1">IF(LEN('Hide formulas'!A2060) = 4,_xlfn.CONCAT('Hide formulas'!A2060,INDIRECT('Hide formulas'!B2060),'Hide formulas'!C2060,(INDIRECT('Hide formulas'!D2060)),(INDIRECT('Hide formulas'!E2060)),(INDIRECT('Hide formulas'!G2060)),(INDIRECT('Hide formulas'!H2060)),'Hide formulas'!J2060,INDIRECT('Hide formulas'!L2060),""),"")</f>
        <v/>
      </c>
    </row>
    <row r="2061" spans="1:1">
      <c r="A2061" s="1" t="str">
        <f ca="1">IF(LEN('Hide formulas'!A2061) = 4,_xlfn.CONCAT('Hide formulas'!A2061,INDIRECT('Hide formulas'!B2061),'Hide formulas'!C2061,(INDIRECT('Hide formulas'!D2061)),(INDIRECT('Hide formulas'!E2061)),(INDIRECT('Hide formulas'!G2061)),(INDIRECT('Hide formulas'!H2061)),'Hide formulas'!J2061,INDIRECT('Hide formulas'!L2061),""),"")</f>
        <v/>
      </c>
    </row>
    <row r="2062" spans="1:1">
      <c r="A2062" s="1" t="str">
        <f ca="1">IF(LEN('Hide formulas'!A2062) = 4,_xlfn.CONCAT('Hide formulas'!A2062,INDIRECT('Hide formulas'!B2062),'Hide formulas'!C2062,(INDIRECT('Hide formulas'!D2062)),(INDIRECT('Hide formulas'!E2062)),(INDIRECT('Hide formulas'!G2062)),(INDIRECT('Hide formulas'!H2062)),'Hide formulas'!J2062,INDIRECT('Hide formulas'!L2062),""),"")</f>
        <v/>
      </c>
    </row>
    <row r="2063" spans="1:1">
      <c r="A2063" s="1" t="str">
        <f ca="1">IF(LEN('Hide formulas'!A2063) = 4,_xlfn.CONCAT('Hide formulas'!A2063,INDIRECT('Hide formulas'!B2063),'Hide formulas'!C2063,(INDIRECT('Hide formulas'!D2063)),(INDIRECT('Hide formulas'!E2063)),(INDIRECT('Hide formulas'!G2063)),(INDIRECT('Hide formulas'!H2063)),'Hide formulas'!J2063,INDIRECT('Hide formulas'!L2063),""),"")</f>
        <v/>
      </c>
    </row>
    <row r="2064" spans="1:1">
      <c r="A2064" s="1" t="str">
        <f ca="1">IF(LEN('Hide formulas'!A2064) = 4,_xlfn.CONCAT('Hide formulas'!A2064,INDIRECT('Hide formulas'!B2064),'Hide formulas'!C2064,(INDIRECT('Hide formulas'!D2064)),(INDIRECT('Hide formulas'!E2064)),(INDIRECT('Hide formulas'!G2064)),(INDIRECT('Hide formulas'!H2064)),'Hide formulas'!J2064,INDIRECT('Hide formulas'!L2064),""),"")</f>
        <v/>
      </c>
    </row>
    <row r="2065" spans="1:1">
      <c r="A2065" s="1" t="str">
        <f ca="1">IF(LEN('Hide formulas'!A2065) = 4,_xlfn.CONCAT('Hide formulas'!A2065,INDIRECT('Hide formulas'!B2065),'Hide formulas'!C2065,(INDIRECT('Hide formulas'!D2065)),(INDIRECT('Hide formulas'!E2065)),(INDIRECT('Hide formulas'!G2065)),(INDIRECT('Hide formulas'!H2065)),'Hide formulas'!J2065,INDIRECT('Hide formulas'!L2065),""),"")</f>
        <v/>
      </c>
    </row>
    <row r="2066" spans="1:1">
      <c r="A2066" s="1" t="str">
        <f ca="1">IF(LEN('Hide formulas'!A2066) = 4,_xlfn.CONCAT('Hide formulas'!A2066,INDIRECT('Hide formulas'!B2066),'Hide formulas'!C2066,(INDIRECT('Hide formulas'!D2066)),(INDIRECT('Hide formulas'!E2066)),(INDIRECT('Hide formulas'!G2066)),(INDIRECT('Hide formulas'!H2066)),'Hide formulas'!J2066,INDIRECT('Hide formulas'!L2066),""),"")</f>
        <v/>
      </c>
    </row>
    <row r="2067" spans="1:1">
      <c r="A2067" s="1" t="str">
        <f ca="1">IF(LEN('Hide formulas'!A2067) = 4,_xlfn.CONCAT('Hide formulas'!A2067,INDIRECT('Hide formulas'!B2067),'Hide formulas'!C2067,(INDIRECT('Hide formulas'!D2067)),(INDIRECT('Hide formulas'!E2067)),(INDIRECT('Hide formulas'!G2067)),(INDIRECT('Hide formulas'!H2067)),'Hide formulas'!J2067,INDIRECT('Hide formulas'!L2067),""),"")</f>
        <v/>
      </c>
    </row>
    <row r="2068" spans="1:1">
      <c r="A2068" s="1" t="str">
        <f ca="1">IF(LEN('Hide formulas'!A2068) = 4,_xlfn.CONCAT('Hide formulas'!A2068,INDIRECT('Hide formulas'!B2068),'Hide formulas'!C2068,(INDIRECT('Hide formulas'!D2068)),(INDIRECT('Hide formulas'!E2068)),(INDIRECT('Hide formulas'!G2068)),(INDIRECT('Hide formulas'!H2068)),'Hide formulas'!J2068,INDIRECT('Hide formulas'!L2068),""),"")</f>
        <v/>
      </c>
    </row>
    <row r="2069" spans="1:1">
      <c r="A2069" s="1" t="str">
        <f ca="1">IF(LEN('Hide formulas'!A2069) = 4,_xlfn.CONCAT('Hide formulas'!A2069,INDIRECT('Hide formulas'!B2069),'Hide formulas'!C2069,(INDIRECT('Hide formulas'!D2069)),(INDIRECT('Hide formulas'!E2069)),(INDIRECT('Hide formulas'!G2069)),(INDIRECT('Hide formulas'!H2069)),'Hide formulas'!J2069,INDIRECT('Hide formulas'!L2069),""),"")</f>
        <v/>
      </c>
    </row>
    <row r="2070" spans="1:1">
      <c r="A2070" s="1" t="str">
        <f ca="1">IF(LEN('Hide formulas'!A2070) = 4,_xlfn.CONCAT('Hide formulas'!A2070,INDIRECT('Hide formulas'!B2070),'Hide formulas'!C2070,(INDIRECT('Hide formulas'!D2070)),(INDIRECT('Hide formulas'!E2070)),(INDIRECT('Hide formulas'!G2070)),(INDIRECT('Hide formulas'!H2070)),'Hide formulas'!J2070,INDIRECT('Hide formulas'!L2070),""),"")</f>
        <v/>
      </c>
    </row>
    <row r="2071" spans="1:1">
      <c r="A2071" s="1" t="str">
        <f ca="1">IF(LEN('Hide formulas'!A2071) = 4,_xlfn.CONCAT('Hide formulas'!A2071,INDIRECT('Hide formulas'!B2071),'Hide formulas'!C2071,(INDIRECT('Hide formulas'!D2071)),(INDIRECT('Hide formulas'!E2071)),(INDIRECT('Hide formulas'!G2071)),(INDIRECT('Hide formulas'!H2071)),'Hide formulas'!J2071,INDIRECT('Hide formulas'!L2071),""),"")</f>
        <v/>
      </c>
    </row>
    <row r="2072" spans="1:1">
      <c r="A2072" s="1" t="str">
        <f ca="1">IF(LEN('Hide formulas'!A2072) = 4,_xlfn.CONCAT('Hide formulas'!A2072,INDIRECT('Hide formulas'!B2072),'Hide formulas'!C2072,(INDIRECT('Hide formulas'!D2072)),(INDIRECT('Hide formulas'!E2072)),(INDIRECT('Hide formulas'!G2072)),(INDIRECT('Hide formulas'!H2072)),'Hide formulas'!J2072,INDIRECT('Hide formulas'!L2072),""),"")</f>
        <v/>
      </c>
    </row>
    <row r="2073" spans="1:1">
      <c r="A2073" s="1" t="str">
        <f ca="1">IF(LEN('Hide formulas'!A2073) = 4,_xlfn.CONCAT('Hide formulas'!A2073,INDIRECT('Hide formulas'!B2073),'Hide formulas'!C2073,(INDIRECT('Hide formulas'!D2073)),(INDIRECT('Hide formulas'!E2073)),(INDIRECT('Hide formulas'!G2073)),(INDIRECT('Hide formulas'!H2073)),'Hide formulas'!J2073,INDIRECT('Hide formulas'!L2073),""),"")</f>
        <v/>
      </c>
    </row>
    <row r="2074" spans="1:1">
      <c r="A2074" s="1" t="str">
        <f ca="1">IF(LEN('Hide formulas'!A2074) = 4,_xlfn.CONCAT('Hide formulas'!A2074,INDIRECT('Hide formulas'!B2074),'Hide formulas'!C2074,(INDIRECT('Hide formulas'!D2074)),(INDIRECT('Hide formulas'!E2074)),(INDIRECT('Hide formulas'!G2074)),(INDIRECT('Hide formulas'!H2074)),'Hide formulas'!J2074,INDIRECT('Hide formulas'!L2074),""),"")</f>
        <v/>
      </c>
    </row>
    <row r="2075" spans="1:1">
      <c r="A2075" s="1" t="str">
        <f ca="1">IF(LEN('Hide formulas'!A2075) = 4,_xlfn.CONCAT('Hide formulas'!A2075,INDIRECT('Hide formulas'!B2075),'Hide formulas'!C2075,(INDIRECT('Hide formulas'!D2075)),(INDIRECT('Hide formulas'!E2075)),(INDIRECT('Hide formulas'!G2075)),(INDIRECT('Hide formulas'!H2075)),'Hide formulas'!J2075,INDIRECT('Hide formulas'!L2075),""),"")</f>
        <v/>
      </c>
    </row>
    <row r="2076" spans="1:1">
      <c r="A2076" s="1" t="str">
        <f ca="1">IF(LEN('Hide formulas'!A2076) = 4,_xlfn.CONCAT('Hide formulas'!A2076,INDIRECT('Hide formulas'!B2076),'Hide formulas'!C2076,(INDIRECT('Hide formulas'!D2076)),(INDIRECT('Hide formulas'!E2076)),(INDIRECT('Hide formulas'!G2076)),(INDIRECT('Hide formulas'!H2076)),'Hide formulas'!J2076,INDIRECT('Hide formulas'!L2076),""),"")</f>
        <v/>
      </c>
    </row>
    <row r="2077" spans="1:1">
      <c r="A2077" s="1" t="str">
        <f ca="1">IF(LEN('Hide formulas'!A2077) = 4,_xlfn.CONCAT('Hide formulas'!A2077,INDIRECT('Hide formulas'!B2077),'Hide formulas'!C2077,(INDIRECT('Hide formulas'!D2077)),(INDIRECT('Hide formulas'!E2077)),(INDIRECT('Hide formulas'!G2077)),(INDIRECT('Hide formulas'!H2077)),'Hide formulas'!J2077,INDIRECT('Hide formulas'!L2077),""),"")</f>
        <v/>
      </c>
    </row>
    <row r="2078" spans="1:1">
      <c r="A2078" s="1" t="str">
        <f ca="1">IF(LEN('Hide formulas'!A2078) = 4,_xlfn.CONCAT('Hide formulas'!A2078,INDIRECT('Hide formulas'!B2078),'Hide formulas'!C2078,(INDIRECT('Hide formulas'!D2078)),(INDIRECT('Hide formulas'!E2078)),(INDIRECT('Hide formulas'!G2078)),(INDIRECT('Hide formulas'!H2078)),'Hide formulas'!J2078,INDIRECT('Hide formulas'!L2078),""),"")</f>
        <v/>
      </c>
    </row>
    <row r="2079" spans="1:1">
      <c r="A2079" s="1" t="str">
        <f ca="1">IF(LEN('Hide formulas'!A2079) = 4,_xlfn.CONCAT('Hide formulas'!A2079,INDIRECT('Hide formulas'!B2079),'Hide formulas'!C2079,(INDIRECT('Hide formulas'!D2079)),(INDIRECT('Hide formulas'!E2079)),(INDIRECT('Hide formulas'!G2079)),(INDIRECT('Hide formulas'!H2079)),'Hide formulas'!J2079,INDIRECT('Hide formulas'!L2079),""),"")</f>
        <v/>
      </c>
    </row>
    <row r="2080" spans="1:1">
      <c r="A2080" s="1" t="str">
        <f ca="1">IF(LEN('Hide formulas'!A2080) = 4,_xlfn.CONCAT('Hide formulas'!A2080,INDIRECT('Hide formulas'!B2080),'Hide formulas'!C2080,(INDIRECT('Hide formulas'!D2080)),(INDIRECT('Hide formulas'!E2080)),(INDIRECT('Hide formulas'!G2080)),(INDIRECT('Hide formulas'!H2080)),'Hide formulas'!J2080,INDIRECT('Hide formulas'!L2080),""),"")</f>
        <v/>
      </c>
    </row>
    <row r="2081" spans="1:1">
      <c r="A2081" s="1" t="str">
        <f ca="1">IF(LEN('Hide formulas'!A2081) = 4,_xlfn.CONCAT('Hide formulas'!A2081,INDIRECT('Hide formulas'!B2081),'Hide formulas'!C2081,(INDIRECT('Hide formulas'!D2081)),(INDIRECT('Hide formulas'!E2081)),(INDIRECT('Hide formulas'!G2081)),(INDIRECT('Hide formulas'!H2081)),'Hide formulas'!J2081,INDIRECT('Hide formulas'!L2081),""),"")</f>
        <v/>
      </c>
    </row>
    <row r="2082" spans="1:1">
      <c r="A2082" s="1" t="str">
        <f ca="1">IF(LEN('Hide formulas'!A2082) = 4,_xlfn.CONCAT('Hide formulas'!A2082,INDIRECT('Hide formulas'!B2082),'Hide formulas'!C2082,(INDIRECT('Hide formulas'!D2082)),(INDIRECT('Hide formulas'!E2082)),(INDIRECT('Hide formulas'!G2082)),(INDIRECT('Hide formulas'!H2082)),'Hide formulas'!J2082,INDIRECT('Hide formulas'!L2082),""),"")</f>
        <v/>
      </c>
    </row>
    <row r="2083" spans="1:1">
      <c r="A2083" s="1" t="str">
        <f ca="1">IF(LEN('Hide formulas'!A2083) = 4,_xlfn.CONCAT('Hide formulas'!A2083,INDIRECT('Hide formulas'!B2083),'Hide formulas'!C2083,(INDIRECT('Hide formulas'!D2083)),(INDIRECT('Hide formulas'!E2083)),(INDIRECT('Hide formulas'!G2083)),(INDIRECT('Hide formulas'!H2083)),'Hide formulas'!J2083,INDIRECT('Hide formulas'!L2083),""),"")</f>
        <v/>
      </c>
    </row>
    <row r="2084" spans="1:1">
      <c r="A2084" s="1" t="str">
        <f ca="1">IF(LEN('Hide formulas'!A2084) = 4,_xlfn.CONCAT('Hide formulas'!A2084,INDIRECT('Hide formulas'!B2084),'Hide formulas'!C2084,(INDIRECT('Hide formulas'!D2084)),(INDIRECT('Hide formulas'!E2084)),(INDIRECT('Hide formulas'!G2084)),(INDIRECT('Hide formulas'!H2084)),'Hide formulas'!J2084,INDIRECT('Hide formulas'!L2084),""),"")</f>
        <v/>
      </c>
    </row>
    <row r="2085" spans="1:1">
      <c r="A2085" s="1" t="str">
        <f ca="1">IF(LEN('Hide formulas'!A2085) = 4,_xlfn.CONCAT('Hide formulas'!A2085,INDIRECT('Hide formulas'!B2085),'Hide formulas'!C2085,(INDIRECT('Hide formulas'!D2085)),(INDIRECT('Hide formulas'!E2085)),(INDIRECT('Hide formulas'!G2085)),(INDIRECT('Hide formulas'!H2085)),'Hide formulas'!J2085,INDIRECT('Hide formulas'!L2085),""),"")</f>
        <v/>
      </c>
    </row>
    <row r="2086" spans="1:1">
      <c r="A2086" s="1" t="str">
        <f ca="1">IF(LEN('Hide formulas'!A2086) = 4,_xlfn.CONCAT('Hide formulas'!A2086,INDIRECT('Hide formulas'!B2086),'Hide formulas'!C2086,(INDIRECT('Hide formulas'!D2086)),(INDIRECT('Hide formulas'!E2086)),(INDIRECT('Hide formulas'!G2086)),(INDIRECT('Hide formulas'!H2086)),'Hide formulas'!J2086,INDIRECT('Hide formulas'!L2086),""),"")</f>
        <v/>
      </c>
    </row>
    <row r="2087" spans="1:1">
      <c r="A2087" s="1" t="str">
        <f ca="1">IF(LEN('Hide formulas'!A2087) = 4,_xlfn.CONCAT('Hide formulas'!A2087,INDIRECT('Hide formulas'!B2087),'Hide formulas'!C2087,(INDIRECT('Hide formulas'!D2087)),(INDIRECT('Hide formulas'!E2087)),(INDIRECT('Hide formulas'!G2087)),(INDIRECT('Hide formulas'!H2087)),'Hide formulas'!J2087,INDIRECT('Hide formulas'!L2087),""),"")</f>
        <v/>
      </c>
    </row>
    <row r="2088" spans="1:1">
      <c r="A2088" s="1" t="str">
        <f ca="1">IF(LEN('Hide formulas'!A2088) = 4,_xlfn.CONCAT('Hide formulas'!A2088,INDIRECT('Hide formulas'!B2088),'Hide formulas'!C2088,(INDIRECT('Hide formulas'!D2088)),(INDIRECT('Hide formulas'!E2088)),(INDIRECT('Hide formulas'!G2088)),(INDIRECT('Hide formulas'!H2088)),'Hide formulas'!J2088,INDIRECT('Hide formulas'!L2088),""),"")</f>
        <v/>
      </c>
    </row>
    <row r="2089" spans="1:1">
      <c r="A2089" s="1" t="str">
        <f ca="1">IF(LEN('Hide formulas'!A2089) = 4,_xlfn.CONCAT('Hide formulas'!A2089,INDIRECT('Hide formulas'!B2089),'Hide formulas'!C2089,(INDIRECT('Hide formulas'!D2089)),(INDIRECT('Hide formulas'!E2089)),(INDIRECT('Hide formulas'!G2089)),(INDIRECT('Hide formulas'!H2089)),'Hide formulas'!J2089,INDIRECT('Hide formulas'!L2089),""),"")</f>
        <v/>
      </c>
    </row>
    <row r="2090" spans="1:1">
      <c r="A2090" s="1" t="str">
        <f ca="1">IF(LEN('Hide formulas'!A2090) = 4,_xlfn.CONCAT('Hide formulas'!A2090,INDIRECT('Hide formulas'!B2090),'Hide formulas'!C2090,(INDIRECT('Hide formulas'!D2090)),(INDIRECT('Hide formulas'!E2090)),(INDIRECT('Hide formulas'!G2090)),(INDIRECT('Hide formulas'!H2090)),'Hide formulas'!J2090,INDIRECT('Hide formulas'!L2090),""),"")</f>
        <v/>
      </c>
    </row>
    <row r="2091" spans="1:1">
      <c r="A2091" s="1" t="str">
        <f ca="1">IF(LEN('Hide formulas'!A2091) = 4,_xlfn.CONCAT('Hide formulas'!A2091,INDIRECT('Hide formulas'!B2091),'Hide formulas'!C2091,(INDIRECT('Hide formulas'!D2091)),(INDIRECT('Hide formulas'!E2091)),(INDIRECT('Hide formulas'!G2091)),(INDIRECT('Hide formulas'!H2091)),'Hide formulas'!J2091,INDIRECT('Hide formulas'!L2091),""),"")</f>
        <v/>
      </c>
    </row>
    <row r="2092" spans="1:1">
      <c r="A2092" s="1" t="str">
        <f ca="1">IF(LEN('Hide formulas'!A2092) = 4,_xlfn.CONCAT('Hide formulas'!A2092,INDIRECT('Hide formulas'!B2092),'Hide formulas'!C2092,(INDIRECT('Hide formulas'!D2092)),(INDIRECT('Hide formulas'!E2092)),(INDIRECT('Hide formulas'!G2092)),(INDIRECT('Hide formulas'!H2092)),'Hide formulas'!J2092,INDIRECT('Hide formulas'!L2092),""),"")</f>
        <v/>
      </c>
    </row>
    <row r="2093" spans="1:1">
      <c r="A2093" s="1" t="str">
        <f ca="1">IF(LEN('Hide formulas'!A2093) = 4,_xlfn.CONCAT('Hide formulas'!A2093,INDIRECT('Hide formulas'!B2093),'Hide formulas'!C2093,(INDIRECT('Hide formulas'!D2093)),(INDIRECT('Hide formulas'!E2093)),(INDIRECT('Hide formulas'!G2093)),(INDIRECT('Hide formulas'!H2093)),'Hide formulas'!J2093,INDIRECT('Hide formulas'!L2093),""),"")</f>
        <v/>
      </c>
    </row>
    <row r="2094" spans="1:1">
      <c r="A2094" s="1" t="str">
        <f ca="1">IF(LEN('Hide formulas'!A2094) = 4,_xlfn.CONCAT('Hide formulas'!A2094,INDIRECT('Hide formulas'!B2094),'Hide formulas'!C2094,(INDIRECT('Hide formulas'!D2094)),(INDIRECT('Hide formulas'!E2094)),(INDIRECT('Hide formulas'!G2094)),(INDIRECT('Hide formulas'!H2094)),'Hide formulas'!J2094,INDIRECT('Hide formulas'!L2094),""),"")</f>
        <v/>
      </c>
    </row>
    <row r="2095" spans="1:1">
      <c r="A2095" s="1" t="str">
        <f ca="1">IF(LEN('Hide formulas'!A2095) = 4,_xlfn.CONCAT('Hide formulas'!A2095,INDIRECT('Hide formulas'!B2095),'Hide formulas'!C2095,(INDIRECT('Hide formulas'!D2095)),(INDIRECT('Hide formulas'!E2095)),(INDIRECT('Hide formulas'!G2095)),(INDIRECT('Hide formulas'!H2095)),'Hide formulas'!J2095,INDIRECT('Hide formulas'!L2095),""),"")</f>
        <v/>
      </c>
    </row>
    <row r="2096" spans="1:1">
      <c r="A2096" s="1" t="str">
        <f ca="1">IF(LEN('Hide formulas'!A2096) = 4,_xlfn.CONCAT('Hide formulas'!A2096,INDIRECT('Hide formulas'!B2096),'Hide formulas'!C2096,(INDIRECT('Hide formulas'!D2096)),(INDIRECT('Hide formulas'!E2096)),(INDIRECT('Hide formulas'!G2096)),(INDIRECT('Hide formulas'!H2096)),'Hide formulas'!J2096,INDIRECT('Hide formulas'!L2096),""),"")</f>
        <v/>
      </c>
    </row>
    <row r="2097" spans="1:1">
      <c r="A2097" s="1" t="str">
        <f ca="1">IF(LEN('Hide formulas'!A2097) = 4,_xlfn.CONCAT('Hide formulas'!A2097,INDIRECT('Hide formulas'!B2097),'Hide formulas'!C2097,(INDIRECT('Hide formulas'!D2097)),(INDIRECT('Hide formulas'!E2097)),(INDIRECT('Hide formulas'!G2097)),(INDIRECT('Hide formulas'!H2097)),'Hide formulas'!J2097,INDIRECT('Hide formulas'!L2097),""),"")</f>
        <v/>
      </c>
    </row>
    <row r="2098" spans="1:1">
      <c r="A2098" s="1" t="str">
        <f ca="1">IF(LEN('Hide formulas'!A2098) = 4,_xlfn.CONCAT('Hide formulas'!A2098,INDIRECT('Hide formulas'!B2098),'Hide formulas'!C2098,(INDIRECT('Hide formulas'!D2098)),(INDIRECT('Hide formulas'!E2098)),(INDIRECT('Hide formulas'!G2098)),(INDIRECT('Hide formulas'!H2098)),'Hide formulas'!J2098,INDIRECT('Hide formulas'!L2098),""),"")</f>
        <v/>
      </c>
    </row>
    <row r="2099" spans="1:1">
      <c r="A2099" s="1" t="str">
        <f ca="1">IF(LEN('Hide formulas'!A2099) = 4,_xlfn.CONCAT('Hide formulas'!A2099,INDIRECT('Hide formulas'!B2099),'Hide formulas'!C2099,(INDIRECT('Hide formulas'!D2099)),(INDIRECT('Hide formulas'!E2099)),(INDIRECT('Hide formulas'!G2099)),(INDIRECT('Hide formulas'!H2099)),'Hide formulas'!J2099,INDIRECT('Hide formulas'!L2099),""),"")</f>
        <v/>
      </c>
    </row>
    <row r="2100" spans="1:1">
      <c r="A2100" s="1" t="str">
        <f ca="1">IF(LEN('Hide formulas'!A2100) = 4,_xlfn.CONCAT('Hide formulas'!A2100,INDIRECT('Hide formulas'!B2100),'Hide formulas'!C2100,(INDIRECT('Hide formulas'!D2100)),(INDIRECT('Hide formulas'!E2100)),(INDIRECT('Hide formulas'!G2100)),(INDIRECT('Hide formulas'!H2100)),'Hide formulas'!J2100,INDIRECT('Hide formulas'!L2100),""),"")</f>
        <v/>
      </c>
    </row>
    <row r="2101" spans="1:1">
      <c r="A2101" s="1" t="str">
        <f ca="1">IF(LEN('Hide formulas'!A2101) = 4,_xlfn.CONCAT('Hide formulas'!A2101,INDIRECT('Hide formulas'!B2101),'Hide formulas'!C2101,(INDIRECT('Hide formulas'!D2101)),(INDIRECT('Hide formulas'!E2101)),(INDIRECT('Hide formulas'!G2101)),(INDIRECT('Hide formulas'!H2101)),'Hide formulas'!J2101,INDIRECT('Hide formulas'!L2101),""),"")</f>
        <v/>
      </c>
    </row>
    <row r="2102" spans="1:1">
      <c r="A2102" s="1" t="str">
        <f ca="1">IF(LEN('Hide formulas'!A2102) = 4,_xlfn.CONCAT('Hide formulas'!A2102,INDIRECT('Hide formulas'!B2102),'Hide formulas'!C2102,(INDIRECT('Hide formulas'!D2102)),(INDIRECT('Hide formulas'!E2102)),(INDIRECT('Hide formulas'!G2102)),(INDIRECT('Hide formulas'!H2102)),'Hide formulas'!J2102,INDIRECT('Hide formulas'!L2102),""),"")</f>
        <v/>
      </c>
    </row>
    <row r="2103" spans="1:1">
      <c r="A2103" s="1" t="str">
        <f ca="1">IF(LEN('Hide formulas'!A2103) = 4,_xlfn.CONCAT('Hide formulas'!A2103,INDIRECT('Hide formulas'!B2103),'Hide formulas'!C2103,(INDIRECT('Hide formulas'!D2103)),(INDIRECT('Hide formulas'!E2103)),(INDIRECT('Hide formulas'!G2103)),(INDIRECT('Hide formulas'!H2103)),'Hide formulas'!J2103,INDIRECT('Hide formulas'!L2103),""),"")</f>
        <v/>
      </c>
    </row>
    <row r="2104" spans="1:1">
      <c r="A2104" s="1" t="str">
        <f ca="1">IF(LEN('Hide formulas'!A2104) = 4,_xlfn.CONCAT('Hide formulas'!A2104,INDIRECT('Hide formulas'!B2104),'Hide formulas'!C2104,(INDIRECT('Hide formulas'!D2104)),(INDIRECT('Hide formulas'!E2104)),(INDIRECT('Hide formulas'!G2104)),(INDIRECT('Hide formulas'!H2104)),'Hide formulas'!J2104,INDIRECT('Hide formulas'!L2104),""),"")</f>
        <v/>
      </c>
    </row>
    <row r="2105" spans="1:1">
      <c r="A2105" s="1" t="str">
        <f ca="1">IF(LEN('Hide formulas'!A2105) = 4,_xlfn.CONCAT('Hide formulas'!A2105,INDIRECT('Hide formulas'!B2105),'Hide formulas'!C2105,(INDIRECT('Hide formulas'!D2105)),(INDIRECT('Hide formulas'!E2105)),(INDIRECT('Hide formulas'!G2105)),(INDIRECT('Hide formulas'!H2105)),'Hide formulas'!J2105,INDIRECT('Hide formulas'!L2105),""),"")</f>
        <v/>
      </c>
    </row>
    <row r="2106" spans="1:1">
      <c r="A2106" s="1" t="str">
        <f ca="1">IF(LEN('Hide formulas'!A2106) = 4,_xlfn.CONCAT('Hide formulas'!A2106,INDIRECT('Hide formulas'!B2106),'Hide formulas'!C2106,(INDIRECT('Hide formulas'!D2106)),(INDIRECT('Hide formulas'!E2106)),(INDIRECT('Hide formulas'!G2106)),(INDIRECT('Hide formulas'!H2106)),'Hide formulas'!J2106,INDIRECT('Hide formulas'!L2106),""),"")</f>
        <v/>
      </c>
    </row>
    <row r="2107" spans="1:1">
      <c r="A2107" s="1" t="str">
        <f ca="1">IF(LEN('Hide formulas'!A2107) = 4,_xlfn.CONCAT('Hide formulas'!A2107,INDIRECT('Hide formulas'!B2107),'Hide formulas'!C2107,(INDIRECT('Hide formulas'!D2107)),(INDIRECT('Hide formulas'!E2107)),(INDIRECT('Hide formulas'!G2107)),(INDIRECT('Hide formulas'!H2107)),'Hide formulas'!J2107,INDIRECT('Hide formulas'!L2107),""),"")</f>
        <v/>
      </c>
    </row>
    <row r="2108" spans="1:1">
      <c r="A2108" s="1" t="str">
        <f ca="1">IF(LEN('Hide formulas'!A2108) = 4,_xlfn.CONCAT('Hide formulas'!A2108,INDIRECT('Hide formulas'!B2108),'Hide formulas'!C2108,(INDIRECT('Hide formulas'!D2108)),(INDIRECT('Hide formulas'!E2108)),(INDIRECT('Hide formulas'!G2108)),(INDIRECT('Hide formulas'!H2108)),'Hide formulas'!J2108,INDIRECT('Hide formulas'!L2108),""),"")</f>
        <v/>
      </c>
    </row>
    <row r="2109" spans="1:1">
      <c r="A2109" s="1" t="str">
        <f ca="1">IF(LEN('Hide formulas'!A2109) = 4,_xlfn.CONCAT('Hide formulas'!A2109,INDIRECT('Hide formulas'!B2109),'Hide formulas'!C2109,(INDIRECT('Hide formulas'!D2109)),(INDIRECT('Hide formulas'!E2109)),(INDIRECT('Hide formulas'!G2109)),(INDIRECT('Hide formulas'!H2109)),'Hide formulas'!J2109,INDIRECT('Hide formulas'!L2109),""),"")</f>
        <v/>
      </c>
    </row>
    <row r="2110" spans="1:1">
      <c r="A2110" s="1" t="str">
        <f ca="1">IF(LEN('Hide formulas'!A2110) = 4,_xlfn.CONCAT('Hide formulas'!A2110,INDIRECT('Hide formulas'!B2110),'Hide formulas'!C2110,(INDIRECT('Hide formulas'!D2110)),(INDIRECT('Hide formulas'!E2110)),(INDIRECT('Hide formulas'!G2110)),(INDIRECT('Hide formulas'!H2110)),'Hide formulas'!J2110,INDIRECT('Hide formulas'!L2110),""),"")</f>
        <v/>
      </c>
    </row>
    <row r="2111" spans="1:1">
      <c r="A2111" s="1" t="str">
        <f ca="1">IF(LEN('Hide formulas'!A2111) = 4,_xlfn.CONCAT('Hide formulas'!A2111,INDIRECT('Hide formulas'!B2111),'Hide formulas'!C2111,(INDIRECT('Hide formulas'!D2111)),(INDIRECT('Hide formulas'!E2111)),(INDIRECT('Hide formulas'!G2111)),(INDIRECT('Hide formulas'!H2111)),'Hide formulas'!J2111,INDIRECT('Hide formulas'!L2111),""),"")</f>
        <v/>
      </c>
    </row>
    <row r="2112" spans="1:1">
      <c r="A2112" s="1" t="str">
        <f ca="1">IF(LEN('Hide formulas'!A2112) = 4,_xlfn.CONCAT('Hide formulas'!A2112,INDIRECT('Hide formulas'!B2112),'Hide formulas'!C2112,(INDIRECT('Hide formulas'!D2112)),(INDIRECT('Hide formulas'!E2112)),(INDIRECT('Hide formulas'!G2112)),(INDIRECT('Hide formulas'!H2112)),'Hide formulas'!J2112,INDIRECT('Hide formulas'!L2112),""),"")</f>
        <v/>
      </c>
    </row>
    <row r="2113" spans="1:1">
      <c r="A2113" s="1" t="str">
        <f ca="1">IF(LEN('Hide formulas'!A2113) = 4,_xlfn.CONCAT('Hide formulas'!A2113,INDIRECT('Hide formulas'!B2113),'Hide formulas'!C2113,(INDIRECT('Hide formulas'!D2113)),(INDIRECT('Hide formulas'!E2113)),(INDIRECT('Hide formulas'!G2113)),(INDIRECT('Hide formulas'!H2113)),'Hide formulas'!J2113,INDIRECT('Hide formulas'!L2113),""),"")</f>
        <v/>
      </c>
    </row>
    <row r="2114" spans="1:1">
      <c r="A2114" s="1" t="str">
        <f ca="1">IF(LEN('Hide formulas'!A2114) = 4,_xlfn.CONCAT('Hide formulas'!A2114,INDIRECT('Hide formulas'!B2114),'Hide formulas'!C2114,(INDIRECT('Hide formulas'!D2114)),(INDIRECT('Hide formulas'!E2114)),(INDIRECT('Hide formulas'!G2114)),(INDIRECT('Hide formulas'!H2114)),'Hide formulas'!J2114,INDIRECT('Hide formulas'!L2114),""),"")</f>
        <v/>
      </c>
    </row>
    <row r="2115" spans="1:1">
      <c r="A2115" s="1" t="str">
        <f ca="1">IF(LEN('Hide formulas'!A2115) = 4,_xlfn.CONCAT('Hide formulas'!A2115,INDIRECT('Hide formulas'!B2115),'Hide formulas'!C2115,(INDIRECT('Hide formulas'!D2115)),(INDIRECT('Hide formulas'!E2115)),(INDIRECT('Hide formulas'!G2115)),(INDIRECT('Hide formulas'!H2115)),'Hide formulas'!J2115,INDIRECT('Hide formulas'!L2115),""),"")</f>
        <v/>
      </c>
    </row>
    <row r="2116" spans="1:1">
      <c r="A2116" s="1" t="str">
        <f ca="1">IF(LEN('Hide formulas'!A2116) = 4,_xlfn.CONCAT('Hide formulas'!A2116,INDIRECT('Hide formulas'!B2116),'Hide formulas'!C2116,(INDIRECT('Hide formulas'!D2116)),(INDIRECT('Hide formulas'!E2116)),(INDIRECT('Hide formulas'!G2116)),(INDIRECT('Hide formulas'!H2116)),'Hide formulas'!J2116,INDIRECT('Hide formulas'!L2116),""),"")</f>
        <v/>
      </c>
    </row>
    <row r="2117" spans="1:1">
      <c r="A2117" s="1" t="str">
        <f ca="1">IF(LEN('Hide formulas'!A2117) = 4,_xlfn.CONCAT('Hide formulas'!A2117,INDIRECT('Hide formulas'!B2117),'Hide formulas'!C2117,(INDIRECT('Hide formulas'!D2117)),(INDIRECT('Hide formulas'!E2117)),(INDIRECT('Hide formulas'!G2117)),(INDIRECT('Hide formulas'!H2117)),'Hide formulas'!J2117,INDIRECT('Hide formulas'!L2117),""),"")</f>
        <v/>
      </c>
    </row>
    <row r="2118" spans="1:1">
      <c r="A2118" s="1" t="str">
        <f ca="1">IF(LEN('Hide formulas'!A2118) = 4,_xlfn.CONCAT('Hide formulas'!A2118,INDIRECT('Hide formulas'!B2118),'Hide formulas'!C2118,(INDIRECT('Hide formulas'!D2118)),(INDIRECT('Hide formulas'!E2118)),(INDIRECT('Hide formulas'!G2118)),(INDIRECT('Hide formulas'!H2118)),'Hide formulas'!J2118,INDIRECT('Hide formulas'!L2118),""),"")</f>
        <v/>
      </c>
    </row>
    <row r="2119" spans="1:1">
      <c r="A2119" s="1" t="str">
        <f ca="1">IF(LEN('Hide formulas'!A2119) = 4,_xlfn.CONCAT('Hide formulas'!A2119,INDIRECT('Hide formulas'!B2119),'Hide formulas'!C2119,(INDIRECT('Hide formulas'!D2119)),(INDIRECT('Hide formulas'!E2119)),(INDIRECT('Hide formulas'!G2119)),(INDIRECT('Hide formulas'!H2119)),'Hide formulas'!J2119,INDIRECT('Hide formulas'!L2119),""),"")</f>
        <v/>
      </c>
    </row>
    <row r="2120" spans="1:1">
      <c r="A2120" s="1" t="str">
        <f ca="1">IF(LEN('Hide formulas'!A2120) = 4,_xlfn.CONCAT('Hide formulas'!A2120,INDIRECT('Hide formulas'!B2120),'Hide formulas'!C2120,(INDIRECT('Hide formulas'!D2120)),(INDIRECT('Hide formulas'!E2120)),(INDIRECT('Hide formulas'!G2120)),(INDIRECT('Hide formulas'!H2120)),'Hide formulas'!J2120,INDIRECT('Hide formulas'!L2120),""),"")</f>
        <v/>
      </c>
    </row>
    <row r="2121" spans="1:1">
      <c r="A2121" s="1" t="str">
        <f ca="1">IF(LEN('Hide formulas'!A2121) = 4,_xlfn.CONCAT('Hide formulas'!A2121,INDIRECT('Hide formulas'!B2121),'Hide formulas'!C2121,(INDIRECT('Hide formulas'!D2121)),(INDIRECT('Hide formulas'!E2121)),(INDIRECT('Hide formulas'!G2121)),(INDIRECT('Hide formulas'!H2121)),'Hide formulas'!J2121,INDIRECT('Hide formulas'!L2121),""),"")</f>
        <v/>
      </c>
    </row>
    <row r="2122" spans="1:1">
      <c r="A2122" s="1" t="str">
        <f ca="1">IF(LEN('Hide formulas'!A2122) = 4,_xlfn.CONCAT('Hide formulas'!A2122,INDIRECT('Hide formulas'!B2122),'Hide formulas'!C2122,(INDIRECT('Hide formulas'!D2122)),(INDIRECT('Hide formulas'!E2122)),(INDIRECT('Hide formulas'!G2122)),(INDIRECT('Hide formulas'!H2122)),'Hide formulas'!J2122,INDIRECT('Hide formulas'!L2122),""),"")</f>
        <v/>
      </c>
    </row>
    <row r="2123" spans="1:1">
      <c r="A2123" s="1" t="str">
        <f ca="1">IF(LEN('Hide formulas'!A2123) = 4,_xlfn.CONCAT('Hide formulas'!A2123,INDIRECT('Hide formulas'!B2123),'Hide formulas'!C2123,(INDIRECT('Hide formulas'!D2123)),(INDIRECT('Hide formulas'!E2123)),(INDIRECT('Hide formulas'!G2123)),(INDIRECT('Hide formulas'!H2123)),'Hide formulas'!J2123,INDIRECT('Hide formulas'!L2123),""),"")</f>
        <v/>
      </c>
    </row>
    <row r="2124" spans="1:1">
      <c r="A2124" s="1" t="str">
        <f ca="1">IF(LEN('Hide formulas'!A2124) = 4,_xlfn.CONCAT('Hide formulas'!A2124,INDIRECT('Hide formulas'!B2124),'Hide formulas'!C2124,(INDIRECT('Hide formulas'!D2124)),(INDIRECT('Hide formulas'!E2124)),(INDIRECT('Hide formulas'!G2124)),(INDIRECT('Hide formulas'!H2124)),'Hide formulas'!J2124,INDIRECT('Hide formulas'!L2124),""),"")</f>
        <v/>
      </c>
    </row>
    <row r="2125" spans="1:1">
      <c r="A2125" s="1" t="str">
        <f ca="1">IF(LEN('Hide formulas'!A2125) = 4,_xlfn.CONCAT('Hide formulas'!A2125,INDIRECT('Hide formulas'!B2125),'Hide formulas'!C2125,(INDIRECT('Hide formulas'!D2125)),(INDIRECT('Hide formulas'!E2125)),(INDIRECT('Hide formulas'!G2125)),(INDIRECT('Hide formulas'!H2125)),'Hide formulas'!J2125,INDIRECT('Hide formulas'!L2125),""),"")</f>
        <v/>
      </c>
    </row>
    <row r="2126" spans="1:1">
      <c r="A2126" s="1" t="str">
        <f ca="1">IF(LEN('Hide formulas'!A2126) = 4,_xlfn.CONCAT('Hide formulas'!A2126,INDIRECT('Hide formulas'!B2126),'Hide formulas'!C2126,(INDIRECT('Hide formulas'!D2126)),(INDIRECT('Hide formulas'!E2126)),(INDIRECT('Hide formulas'!G2126)),(INDIRECT('Hide formulas'!H2126)),'Hide formulas'!J2126,INDIRECT('Hide formulas'!L2126),""),"")</f>
        <v/>
      </c>
    </row>
    <row r="2127" spans="1:1">
      <c r="A2127" s="1" t="str">
        <f ca="1">IF(LEN('Hide formulas'!A2127) = 4,_xlfn.CONCAT('Hide formulas'!A2127,INDIRECT('Hide formulas'!B2127),'Hide formulas'!C2127,(INDIRECT('Hide formulas'!D2127)),(INDIRECT('Hide formulas'!E2127)),(INDIRECT('Hide formulas'!G2127)),(INDIRECT('Hide formulas'!H2127)),'Hide formulas'!J2127,INDIRECT('Hide formulas'!L2127),""),"")</f>
        <v/>
      </c>
    </row>
    <row r="2128" spans="1:1">
      <c r="A2128" s="1" t="str">
        <f ca="1">IF(LEN('Hide formulas'!A2128) = 4,_xlfn.CONCAT('Hide formulas'!A2128,INDIRECT('Hide formulas'!B2128),'Hide formulas'!C2128,(INDIRECT('Hide formulas'!D2128)),(INDIRECT('Hide formulas'!E2128)),(INDIRECT('Hide formulas'!G2128)),(INDIRECT('Hide formulas'!H2128)),'Hide formulas'!J2128,INDIRECT('Hide formulas'!L2128),""),"")</f>
        <v/>
      </c>
    </row>
    <row r="2129" spans="1:1">
      <c r="A2129" s="1" t="str">
        <f ca="1">IF(LEN('Hide formulas'!A2129) = 4,_xlfn.CONCAT('Hide formulas'!A2129,INDIRECT('Hide formulas'!B2129),'Hide formulas'!C2129,(INDIRECT('Hide formulas'!D2129)),(INDIRECT('Hide formulas'!E2129)),(INDIRECT('Hide formulas'!G2129)),(INDIRECT('Hide formulas'!H2129)),'Hide formulas'!J2129,INDIRECT('Hide formulas'!L2129),""),"")</f>
        <v/>
      </c>
    </row>
    <row r="2130" spans="1:1">
      <c r="A2130" s="1" t="str">
        <f ca="1">IF(LEN('Hide formulas'!A2130) = 4,_xlfn.CONCAT('Hide formulas'!A2130,INDIRECT('Hide formulas'!B2130),'Hide formulas'!C2130,(INDIRECT('Hide formulas'!D2130)),(INDIRECT('Hide formulas'!E2130)),(INDIRECT('Hide formulas'!G2130)),(INDIRECT('Hide formulas'!H2130)),'Hide formulas'!J2130,INDIRECT('Hide formulas'!L2130),""),"")</f>
        <v/>
      </c>
    </row>
    <row r="2131" spans="1:1">
      <c r="A2131" s="1" t="str">
        <f ca="1">IF(LEN('Hide formulas'!A2131) = 4,_xlfn.CONCAT('Hide formulas'!A2131,INDIRECT('Hide formulas'!B2131),'Hide formulas'!C2131,(INDIRECT('Hide formulas'!D2131)),(INDIRECT('Hide formulas'!E2131)),(INDIRECT('Hide formulas'!G2131)),(INDIRECT('Hide formulas'!H2131)),'Hide formulas'!J2131,INDIRECT('Hide formulas'!L2131),""),"")</f>
        <v/>
      </c>
    </row>
    <row r="2132" spans="1:1">
      <c r="A2132" s="1" t="str">
        <f ca="1">IF(LEN('Hide formulas'!A2132) = 4,_xlfn.CONCAT('Hide formulas'!A2132,INDIRECT('Hide formulas'!B2132),'Hide formulas'!C2132,(INDIRECT('Hide formulas'!D2132)),(INDIRECT('Hide formulas'!E2132)),(INDIRECT('Hide formulas'!G2132)),(INDIRECT('Hide formulas'!H2132)),'Hide formulas'!J2132,INDIRECT('Hide formulas'!L2132),""),"")</f>
        <v/>
      </c>
    </row>
    <row r="2133" spans="1:1">
      <c r="A2133" s="1" t="str">
        <f ca="1">IF(LEN('Hide formulas'!A2133) = 4,_xlfn.CONCAT('Hide formulas'!A2133,INDIRECT('Hide formulas'!B2133),'Hide formulas'!C2133,(INDIRECT('Hide formulas'!D2133)),(INDIRECT('Hide formulas'!E2133)),(INDIRECT('Hide formulas'!G2133)),(INDIRECT('Hide formulas'!H2133)),'Hide formulas'!J2133,INDIRECT('Hide formulas'!L2133),""),"")</f>
        <v/>
      </c>
    </row>
    <row r="2134" spans="1:1">
      <c r="A2134" s="1" t="str">
        <f ca="1">IF(LEN('Hide formulas'!A2134) = 4,_xlfn.CONCAT('Hide formulas'!A2134,INDIRECT('Hide formulas'!B2134),'Hide formulas'!C2134,(INDIRECT('Hide formulas'!D2134)),(INDIRECT('Hide formulas'!E2134)),(INDIRECT('Hide formulas'!G2134)),(INDIRECT('Hide formulas'!H2134)),'Hide formulas'!J2134,INDIRECT('Hide formulas'!L2134),""),"")</f>
        <v/>
      </c>
    </row>
    <row r="2135" spans="1:1">
      <c r="A2135" s="1" t="str">
        <f ca="1">IF(LEN('Hide formulas'!A2135) = 4,_xlfn.CONCAT('Hide formulas'!A2135,INDIRECT('Hide formulas'!B2135),'Hide formulas'!C2135,(INDIRECT('Hide formulas'!D2135)),(INDIRECT('Hide formulas'!E2135)),(INDIRECT('Hide formulas'!G2135)),(INDIRECT('Hide formulas'!H2135)),'Hide formulas'!J2135,INDIRECT('Hide formulas'!L2135),""),"")</f>
        <v/>
      </c>
    </row>
    <row r="2136" spans="1:1">
      <c r="A2136" s="1" t="str">
        <f ca="1">IF(LEN('Hide formulas'!A2136) = 4,_xlfn.CONCAT('Hide formulas'!A2136,INDIRECT('Hide formulas'!B2136),'Hide formulas'!C2136,(INDIRECT('Hide formulas'!D2136)),(INDIRECT('Hide formulas'!E2136)),(INDIRECT('Hide formulas'!G2136)),(INDIRECT('Hide formulas'!H2136)),'Hide formulas'!J2136,INDIRECT('Hide formulas'!L2136),""),"")</f>
        <v/>
      </c>
    </row>
    <row r="2137" spans="1:1">
      <c r="A2137" s="1" t="str">
        <f ca="1">IF(LEN('Hide formulas'!A2137) = 4,_xlfn.CONCAT('Hide formulas'!A2137,INDIRECT('Hide formulas'!B2137),'Hide formulas'!C2137,(INDIRECT('Hide formulas'!D2137)),(INDIRECT('Hide formulas'!E2137)),(INDIRECT('Hide formulas'!G2137)),(INDIRECT('Hide formulas'!H2137)),'Hide formulas'!J2137,INDIRECT('Hide formulas'!L2137),""),"")</f>
        <v/>
      </c>
    </row>
    <row r="2138" spans="1:1">
      <c r="A2138" s="1" t="str">
        <f ca="1">IF(LEN('Hide formulas'!A2138) = 4,_xlfn.CONCAT('Hide formulas'!A2138,INDIRECT('Hide formulas'!B2138),'Hide formulas'!C2138,(INDIRECT('Hide formulas'!D2138)),(INDIRECT('Hide formulas'!E2138)),(INDIRECT('Hide formulas'!G2138)),(INDIRECT('Hide formulas'!H2138)),'Hide formulas'!J2138,INDIRECT('Hide formulas'!L2138),""),"")</f>
        <v/>
      </c>
    </row>
    <row r="2139" spans="1:1">
      <c r="A2139" s="1" t="str">
        <f ca="1">IF(LEN('Hide formulas'!A2139) = 4,_xlfn.CONCAT('Hide formulas'!A2139,INDIRECT('Hide formulas'!B2139),'Hide formulas'!C2139,(INDIRECT('Hide formulas'!D2139)),(INDIRECT('Hide formulas'!E2139)),(INDIRECT('Hide formulas'!G2139)),(INDIRECT('Hide formulas'!H2139)),'Hide formulas'!J2139,INDIRECT('Hide formulas'!L2139),""),"")</f>
        <v/>
      </c>
    </row>
    <row r="2140" spans="1:1">
      <c r="A2140" s="1" t="str">
        <f ca="1">IF(LEN('Hide formulas'!A2140) = 4,_xlfn.CONCAT('Hide formulas'!A2140,INDIRECT('Hide formulas'!B2140),'Hide formulas'!C2140,(INDIRECT('Hide formulas'!D2140)),(INDIRECT('Hide formulas'!E2140)),(INDIRECT('Hide formulas'!G2140)),(INDIRECT('Hide formulas'!H2140)),'Hide formulas'!J2140,INDIRECT('Hide formulas'!L2140),""),"")</f>
        <v/>
      </c>
    </row>
    <row r="2141" spans="1:1">
      <c r="A2141" s="1" t="str">
        <f ca="1">IF(LEN('Hide formulas'!A2141) = 4,_xlfn.CONCAT('Hide formulas'!A2141,INDIRECT('Hide formulas'!B2141),'Hide formulas'!C2141,(INDIRECT('Hide formulas'!D2141)),(INDIRECT('Hide formulas'!E2141)),(INDIRECT('Hide formulas'!G2141)),(INDIRECT('Hide formulas'!H2141)),'Hide formulas'!J2141,INDIRECT('Hide formulas'!L2141),""),"")</f>
        <v/>
      </c>
    </row>
    <row r="2142" spans="1:1">
      <c r="A2142" s="1" t="str">
        <f ca="1">IF(LEN('Hide formulas'!A2142) = 4,_xlfn.CONCAT('Hide formulas'!A2142,INDIRECT('Hide formulas'!B2142),'Hide formulas'!C2142,(INDIRECT('Hide formulas'!D2142)),(INDIRECT('Hide formulas'!E2142)),(INDIRECT('Hide formulas'!G2142)),(INDIRECT('Hide formulas'!H2142)),'Hide formulas'!J2142,INDIRECT('Hide formulas'!L2142),""),"")</f>
        <v/>
      </c>
    </row>
    <row r="2143" spans="1:1">
      <c r="A2143" s="1" t="str">
        <f ca="1">IF(LEN('Hide formulas'!A2143) = 4,_xlfn.CONCAT('Hide formulas'!A2143,INDIRECT('Hide formulas'!B2143),'Hide formulas'!C2143,(INDIRECT('Hide formulas'!D2143)),(INDIRECT('Hide formulas'!E2143)),(INDIRECT('Hide formulas'!G2143)),(INDIRECT('Hide formulas'!H2143)),'Hide formulas'!J2143,INDIRECT('Hide formulas'!L2143),""),"")</f>
        <v/>
      </c>
    </row>
    <row r="2144" spans="1:1">
      <c r="A2144" s="1" t="str">
        <f ca="1">IF(LEN('Hide formulas'!A2144) = 4,_xlfn.CONCAT('Hide formulas'!A2144,INDIRECT('Hide formulas'!B2144),'Hide formulas'!C2144,(INDIRECT('Hide formulas'!D2144)),(INDIRECT('Hide formulas'!E2144)),(INDIRECT('Hide formulas'!G2144)),(INDIRECT('Hide formulas'!H2144)),'Hide formulas'!J2144,INDIRECT('Hide formulas'!L2144),""),"")</f>
        <v/>
      </c>
    </row>
    <row r="2145" spans="1:1">
      <c r="A2145" s="1" t="str">
        <f ca="1">IF(LEN('Hide formulas'!A2145) = 4,_xlfn.CONCAT('Hide formulas'!A2145,INDIRECT('Hide formulas'!B2145),'Hide formulas'!C2145,(INDIRECT('Hide formulas'!D2145)),(INDIRECT('Hide formulas'!E2145)),(INDIRECT('Hide formulas'!G2145)),(INDIRECT('Hide formulas'!H2145)),'Hide formulas'!J2145,INDIRECT('Hide formulas'!L2145),""),"")</f>
        <v/>
      </c>
    </row>
    <row r="2146" spans="1:1">
      <c r="A2146" s="1" t="str">
        <f ca="1">IF(LEN('Hide formulas'!A2146) = 4,_xlfn.CONCAT('Hide formulas'!A2146,INDIRECT('Hide formulas'!B2146),'Hide formulas'!C2146,(INDIRECT('Hide formulas'!D2146)),(INDIRECT('Hide formulas'!E2146)),(INDIRECT('Hide formulas'!G2146)),(INDIRECT('Hide formulas'!H2146)),'Hide formulas'!J2146,INDIRECT('Hide formulas'!L2146),""),"")</f>
        <v/>
      </c>
    </row>
    <row r="2147" spans="1:1">
      <c r="A2147" s="1" t="str">
        <f ca="1">IF(LEN('Hide formulas'!A2147) = 4,_xlfn.CONCAT('Hide formulas'!A2147,INDIRECT('Hide formulas'!B2147),'Hide formulas'!C2147,(INDIRECT('Hide formulas'!D2147)),(INDIRECT('Hide formulas'!E2147)),(INDIRECT('Hide formulas'!G2147)),(INDIRECT('Hide formulas'!H2147)),'Hide formulas'!J2147,INDIRECT('Hide formulas'!L2147),""),"")</f>
        <v/>
      </c>
    </row>
    <row r="2148" spans="1:1">
      <c r="A2148" s="1" t="str">
        <f ca="1">IF(LEN('Hide formulas'!A2148) = 4,_xlfn.CONCAT('Hide formulas'!A2148,INDIRECT('Hide formulas'!B2148),'Hide formulas'!C2148,(INDIRECT('Hide formulas'!D2148)),(INDIRECT('Hide formulas'!E2148)),(INDIRECT('Hide formulas'!G2148)),(INDIRECT('Hide formulas'!H2148)),'Hide formulas'!J2148,INDIRECT('Hide formulas'!L2148),""),"")</f>
        <v/>
      </c>
    </row>
    <row r="2149" spans="1:1">
      <c r="A2149" s="1" t="str">
        <f ca="1">IF(LEN('Hide formulas'!A2149) = 4,_xlfn.CONCAT('Hide formulas'!A2149,INDIRECT('Hide formulas'!B2149),'Hide formulas'!C2149,(INDIRECT('Hide formulas'!D2149)),(INDIRECT('Hide formulas'!E2149)),(INDIRECT('Hide formulas'!G2149)),(INDIRECT('Hide formulas'!H2149)),'Hide formulas'!J2149,INDIRECT('Hide formulas'!L2149),""),"")</f>
        <v/>
      </c>
    </row>
    <row r="2150" spans="1:1">
      <c r="A2150" s="1" t="str">
        <f ca="1">IF(LEN('Hide formulas'!A2150) = 4,_xlfn.CONCAT('Hide formulas'!A2150,INDIRECT('Hide formulas'!B2150),'Hide formulas'!C2150,(INDIRECT('Hide formulas'!D2150)),(INDIRECT('Hide formulas'!E2150)),(INDIRECT('Hide formulas'!G2150)),(INDIRECT('Hide formulas'!H2150)),'Hide formulas'!J2150,INDIRECT('Hide formulas'!L2150),""),"")</f>
        <v/>
      </c>
    </row>
    <row r="2151" spans="1:1">
      <c r="A2151" s="1" t="str">
        <f ca="1">IF(LEN('Hide formulas'!A2151) = 4,_xlfn.CONCAT('Hide formulas'!A2151,INDIRECT('Hide formulas'!B2151),'Hide formulas'!C2151,(INDIRECT('Hide formulas'!D2151)),(INDIRECT('Hide formulas'!E2151)),(INDIRECT('Hide formulas'!G2151)),(INDIRECT('Hide formulas'!H2151)),'Hide formulas'!J2151,INDIRECT('Hide formulas'!L2151),""),"")</f>
        <v/>
      </c>
    </row>
    <row r="2152" spans="1:1">
      <c r="A2152" s="1" t="str">
        <f ca="1">IF(LEN('Hide formulas'!A2152) = 4,_xlfn.CONCAT('Hide formulas'!A2152,INDIRECT('Hide formulas'!B2152),'Hide formulas'!C2152,(INDIRECT('Hide formulas'!D2152)),(INDIRECT('Hide formulas'!E2152)),(INDIRECT('Hide formulas'!G2152)),(INDIRECT('Hide formulas'!H2152)),'Hide formulas'!J2152,INDIRECT('Hide formulas'!L2152),""),"")</f>
        <v/>
      </c>
    </row>
    <row r="2153" spans="1:1">
      <c r="A2153" s="1" t="str">
        <f ca="1">IF(LEN('Hide formulas'!A2153) = 4,_xlfn.CONCAT('Hide formulas'!A2153,INDIRECT('Hide formulas'!B2153),'Hide formulas'!C2153,(INDIRECT('Hide formulas'!D2153)),(INDIRECT('Hide formulas'!E2153)),(INDIRECT('Hide formulas'!G2153)),(INDIRECT('Hide formulas'!H2153)),'Hide formulas'!J2153,INDIRECT('Hide formulas'!L2153),""),"")</f>
        <v/>
      </c>
    </row>
    <row r="2154" spans="1:1">
      <c r="A2154" s="1" t="str">
        <f ca="1">IF(LEN('Hide formulas'!A2154) = 4,_xlfn.CONCAT('Hide formulas'!A2154,INDIRECT('Hide formulas'!B2154),'Hide formulas'!C2154,(INDIRECT('Hide formulas'!D2154)),(INDIRECT('Hide formulas'!E2154)),(INDIRECT('Hide formulas'!G2154)),(INDIRECT('Hide formulas'!H2154)),'Hide formulas'!J2154,INDIRECT('Hide formulas'!L2154),""),"")</f>
        <v/>
      </c>
    </row>
    <row r="2155" spans="1:1">
      <c r="A2155" s="1" t="str">
        <f ca="1">IF(LEN('Hide formulas'!A2155) = 4,_xlfn.CONCAT('Hide formulas'!A2155,INDIRECT('Hide formulas'!B2155),'Hide formulas'!C2155,(INDIRECT('Hide formulas'!D2155)),(INDIRECT('Hide formulas'!E2155)),(INDIRECT('Hide formulas'!G2155)),(INDIRECT('Hide formulas'!H2155)),'Hide formulas'!J2155,INDIRECT('Hide formulas'!L2155),""),"")</f>
        <v/>
      </c>
    </row>
    <row r="2156" spans="1:1">
      <c r="A2156" s="1" t="str">
        <f ca="1">IF(LEN('Hide formulas'!A2156) = 4,_xlfn.CONCAT('Hide formulas'!A2156,INDIRECT('Hide formulas'!B2156),'Hide formulas'!C2156,(INDIRECT('Hide formulas'!D2156)),(INDIRECT('Hide formulas'!E2156)),(INDIRECT('Hide formulas'!G2156)),(INDIRECT('Hide formulas'!H2156)),'Hide formulas'!J2156,INDIRECT('Hide formulas'!L2156),""),"")</f>
        <v/>
      </c>
    </row>
    <row r="2157" spans="1:1">
      <c r="A2157" s="1" t="str">
        <f ca="1">IF(LEN('Hide formulas'!A2157) = 4,_xlfn.CONCAT('Hide formulas'!A2157,INDIRECT('Hide formulas'!B2157),'Hide formulas'!C2157,(INDIRECT('Hide formulas'!D2157)),(INDIRECT('Hide formulas'!E2157)),(INDIRECT('Hide formulas'!G2157)),(INDIRECT('Hide formulas'!H2157)),'Hide formulas'!J2157,INDIRECT('Hide formulas'!L2157),""),"")</f>
        <v/>
      </c>
    </row>
    <row r="2158" spans="1:1">
      <c r="A2158" s="1" t="str">
        <f ca="1">IF(LEN('Hide formulas'!A2158) = 4,_xlfn.CONCAT('Hide formulas'!A2158,INDIRECT('Hide formulas'!B2158),'Hide formulas'!C2158,(INDIRECT('Hide formulas'!D2158)),(INDIRECT('Hide formulas'!E2158)),(INDIRECT('Hide formulas'!G2158)),(INDIRECT('Hide formulas'!H2158)),'Hide formulas'!J2158,INDIRECT('Hide formulas'!L2158),""),"")</f>
        <v/>
      </c>
    </row>
    <row r="2159" spans="1:1">
      <c r="A2159" s="1" t="str">
        <f ca="1">IF(LEN('Hide formulas'!A2159) = 4,_xlfn.CONCAT('Hide formulas'!A2159,INDIRECT('Hide formulas'!B2159),'Hide formulas'!C2159,(INDIRECT('Hide formulas'!D2159)),(INDIRECT('Hide formulas'!E2159)),(INDIRECT('Hide formulas'!G2159)),(INDIRECT('Hide formulas'!H2159)),'Hide formulas'!J2159,INDIRECT('Hide formulas'!L2159),""),"")</f>
        <v/>
      </c>
    </row>
    <row r="2160" spans="1:1">
      <c r="A2160" s="1" t="str">
        <f ca="1">IF(LEN('Hide formulas'!A2160) = 4,_xlfn.CONCAT('Hide formulas'!A2160,INDIRECT('Hide formulas'!B2160),'Hide formulas'!C2160,(INDIRECT('Hide formulas'!D2160)),(INDIRECT('Hide formulas'!E2160)),(INDIRECT('Hide formulas'!G2160)),(INDIRECT('Hide formulas'!H2160)),'Hide formulas'!J2160,INDIRECT('Hide formulas'!L2160),""),"")</f>
        <v/>
      </c>
    </row>
    <row r="2161" spans="1:1">
      <c r="A2161" s="1" t="str">
        <f ca="1">IF(LEN('Hide formulas'!A2161) = 4,_xlfn.CONCAT('Hide formulas'!A2161,INDIRECT('Hide formulas'!B2161),'Hide formulas'!C2161,(INDIRECT('Hide formulas'!D2161)),(INDIRECT('Hide formulas'!E2161)),(INDIRECT('Hide formulas'!G2161)),(INDIRECT('Hide formulas'!H2161)),'Hide formulas'!J2161,INDIRECT('Hide formulas'!L2161),""),"")</f>
        <v/>
      </c>
    </row>
    <row r="2162" spans="1:1">
      <c r="A2162" s="1" t="str">
        <f ca="1">IF(LEN('Hide formulas'!A2162) = 4,_xlfn.CONCAT('Hide formulas'!A2162,INDIRECT('Hide formulas'!B2162),'Hide formulas'!C2162,(INDIRECT('Hide formulas'!D2162)),(INDIRECT('Hide formulas'!E2162)),(INDIRECT('Hide formulas'!G2162)),(INDIRECT('Hide formulas'!H2162)),'Hide formulas'!J2162,INDIRECT('Hide formulas'!L2162),""),"")</f>
        <v/>
      </c>
    </row>
    <row r="2163" spans="1:1">
      <c r="A2163" s="1" t="str">
        <f ca="1">IF(LEN('Hide formulas'!A2163) = 4,_xlfn.CONCAT('Hide formulas'!A2163,INDIRECT('Hide formulas'!B2163),'Hide formulas'!C2163,(INDIRECT('Hide formulas'!D2163)),(INDIRECT('Hide formulas'!E2163)),(INDIRECT('Hide formulas'!G2163)),(INDIRECT('Hide formulas'!H2163)),'Hide formulas'!J2163,INDIRECT('Hide formulas'!L2163),""),"")</f>
        <v/>
      </c>
    </row>
    <row r="2164" spans="1:1">
      <c r="A2164" s="1" t="str">
        <f ca="1">IF(LEN('Hide formulas'!A2164) = 4,_xlfn.CONCAT('Hide formulas'!A2164,INDIRECT('Hide formulas'!B2164),'Hide formulas'!C2164,(INDIRECT('Hide formulas'!D2164)),(INDIRECT('Hide formulas'!E2164)),(INDIRECT('Hide formulas'!G2164)),(INDIRECT('Hide formulas'!H2164)),'Hide formulas'!J2164,INDIRECT('Hide formulas'!L2164),""),"")</f>
        <v/>
      </c>
    </row>
    <row r="2165" spans="1:1">
      <c r="A2165" s="1" t="str">
        <f ca="1">IF(LEN('Hide formulas'!A2165) = 4,_xlfn.CONCAT('Hide formulas'!A2165,INDIRECT('Hide formulas'!B2165),'Hide formulas'!C2165,(INDIRECT('Hide formulas'!D2165)),(INDIRECT('Hide formulas'!E2165)),(INDIRECT('Hide formulas'!G2165)),(INDIRECT('Hide formulas'!H2165)),'Hide formulas'!J2165,INDIRECT('Hide formulas'!L2165),""),"")</f>
        <v/>
      </c>
    </row>
    <row r="2166" spans="1:1">
      <c r="A2166" s="1" t="str">
        <f ca="1">IF(LEN('Hide formulas'!A2166) = 4,_xlfn.CONCAT('Hide formulas'!A2166,INDIRECT('Hide formulas'!B2166),'Hide formulas'!C2166,(INDIRECT('Hide formulas'!D2166)),(INDIRECT('Hide formulas'!E2166)),(INDIRECT('Hide formulas'!G2166)),(INDIRECT('Hide formulas'!H2166)),'Hide formulas'!J2166,INDIRECT('Hide formulas'!L2166),""),"")</f>
        <v/>
      </c>
    </row>
    <row r="2167" spans="1:1">
      <c r="A2167" s="1" t="str">
        <f ca="1">IF(LEN('Hide formulas'!A2167) = 4,_xlfn.CONCAT('Hide formulas'!A2167,INDIRECT('Hide formulas'!B2167),'Hide formulas'!C2167,(INDIRECT('Hide formulas'!D2167)),(INDIRECT('Hide formulas'!E2167)),(INDIRECT('Hide formulas'!G2167)),(INDIRECT('Hide formulas'!H2167)),'Hide formulas'!J2167,INDIRECT('Hide formulas'!L2167),""),"")</f>
        <v/>
      </c>
    </row>
    <row r="2168" spans="1:1">
      <c r="A2168" s="1" t="str">
        <f ca="1">IF(LEN('Hide formulas'!A2168) = 4,_xlfn.CONCAT('Hide formulas'!A2168,INDIRECT('Hide formulas'!B2168),'Hide formulas'!C2168,(INDIRECT('Hide formulas'!D2168)),(INDIRECT('Hide formulas'!E2168)),(INDIRECT('Hide formulas'!G2168)),(INDIRECT('Hide formulas'!H2168)),'Hide formulas'!J2168,INDIRECT('Hide formulas'!L2168),""),"")</f>
        <v/>
      </c>
    </row>
    <row r="2169" spans="1:1">
      <c r="A2169" s="1" t="str">
        <f ca="1">IF(LEN('Hide formulas'!A2169) = 4,_xlfn.CONCAT('Hide formulas'!A2169,INDIRECT('Hide formulas'!B2169),'Hide formulas'!C2169,(INDIRECT('Hide formulas'!D2169)),(INDIRECT('Hide formulas'!E2169)),(INDIRECT('Hide formulas'!G2169)),(INDIRECT('Hide formulas'!H2169)),'Hide formulas'!J2169,INDIRECT('Hide formulas'!L2169),""),"")</f>
        <v/>
      </c>
    </row>
    <row r="2170" spans="1:1">
      <c r="A2170" s="1" t="str">
        <f ca="1">IF(LEN('Hide formulas'!A2170) = 4,_xlfn.CONCAT('Hide formulas'!A2170,INDIRECT('Hide formulas'!B2170),'Hide formulas'!C2170,(INDIRECT('Hide formulas'!D2170)),(INDIRECT('Hide formulas'!E2170)),(INDIRECT('Hide formulas'!G2170)),(INDIRECT('Hide formulas'!H2170)),'Hide formulas'!J2170,INDIRECT('Hide formulas'!L2170),""),"")</f>
        <v/>
      </c>
    </row>
    <row r="2171" spans="1:1">
      <c r="A2171" s="1" t="str">
        <f ca="1">IF(LEN('Hide formulas'!A2171) = 4,_xlfn.CONCAT('Hide formulas'!A2171,INDIRECT('Hide formulas'!B2171),'Hide formulas'!C2171,(INDIRECT('Hide formulas'!D2171)),(INDIRECT('Hide formulas'!E2171)),(INDIRECT('Hide formulas'!G2171)),(INDIRECT('Hide formulas'!H2171)),'Hide formulas'!J2171,INDIRECT('Hide formulas'!L2171),""),"")</f>
        <v/>
      </c>
    </row>
    <row r="2172" spans="1:1">
      <c r="A2172" s="1" t="str">
        <f ca="1">IF(LEN('Hide formulas'!A2172) = 4,_xlfn.CONCAT('Hide formulas'!A2172,INDIRECT('Hide formulas'!B2172),'Hide formulas'!C2172,(INDIRECT('Hide formulas'!D2172)),(INDIRECT('Hide formulas'!E2172)),(INDIRECT('Hide formulas'!G2172)),(INDIRECT('Hide formulas'!H2172)),'Hide formulas'!J2172,INDIRECT('Hide formulas'!L2172),""),"")</f>
        <v/>
      </c>
    </row>
    <row r="2173" spans="1:1">
      <c r="A2173" s="1" t="str">
        <f ca="1">IF(LEN('Hide formulas'!A2173) = 4,_xlfn.CONCAT('Hide formulas'!A2173,INDIRECT('Hide formulas'!B2173),'Hide formulas'!C2173,(INDIRECT('Hide formulas'!D2173)),(INDIRECT('Hide formulas'!E2173)),(INDIRECT('Hide formulas'!G2173)),(INDIRECT('Hide formulas'!H2173)),'Hide formulas'!J2173,INDIRECT('Hide formulas'!L2173),""),"")</f>
        <v/>
      </c>
    </row>
    <row r="2174" spans="1:1">
      <c r="A2174" s="1" t="str">
        <f ca="1">IF(LEN('Hide formulas'!A2174) = 4,_xlfn.CONCAT('Hide formulas'!A2174,INDIRECT('Hide formulas'!B2174),'Hide formulas'!C2174,(INDIRECT('Hide formulas'!D2174)),(INDIRECT('Hide formulas'!E2174)),(INDIRECT('Hide formulas'!G2174)),(INDIRECT('Hide formulas'!H2174)),'Hide formulas'!J2174,INDIRECT('Hide formulas'!L2174),""),"")</f>
        <v/>
      </c>
    </row>
    <row r="2175" spans="1:1">
      <c r="A2175" s="1" t="str">
        <f ca="1">IF(LEN('Hide formulas'!A2175) = 4,_xlfn.CONCAT('Hide formulas'!A2175,INDIRECT('Hide formulas'!B2175),'Hide formulas'!C2175,(INDIRECT('Hide formulas'!D2175)),(INDIRECT('Hide formulas'!E2175)),(INDIRECT('Hide formulas'!G2175)),(INDIRECT('Hide formulas'!H2175)),'Hide formulas'!J2175,INDIRECT('Hide formulas'!L2175),""),"")</f>
        <v/>
      </c>
    </row>
    <row r="2176" spans="1:1">
      <c r="A2176" s="1" t="str">
        <f ca="1">IF(LEN('Hide formulas'!A2176) = 4,_xlfn.CONCAT('Hide formulas'!A2176,INDIRECT('Hide formulas'!B2176),'Hide formulas'!C2176,(INDIRECT('Hide formulas'!D2176)),(INDIRECT('Hide formulas'!E2176)),(INDIRECT('Hide formulas'!G2176)),(INDIRECT('Hide formulas'!H2176)),'Hide formulas'!J2176,INDIRECT('Hide formulas'!L2176),""),"")</f>
        <v/>
      </c>
    </row>
    <row r="2177" spans="1:1">
      <c r="A2177" s="1" t="str">
        <f ca="1">IF(LEN('Hide formulas'!A2177) = 4,_xlfn.CONCAT('Hide formulas'!A2177,INDIRECT('Hide formulas'!B2177),'Hide formulas'!C2177,(INDIRECT('Hide formulas'!D2177)),(INDIRECT('Hide formulas'!E2177)),(INDIRECT('Hide formulas'!G2177)),(INDIRECT('Hide formulas'!H2177)),'Hide formulas'!J2177,INDIRECT('Hide formulas'!L2177),""),"")</f>
        <v/>
      </c>
    </row>
    <row r="2178" spans="1:1">
      <c r="A2178" s="1" t="str">
        <f ca="1">IF(LEN('Hide formulas'!A2178) = 4,_xlfn.CONCAT('Hide formulas'!A2178,INDIRECT('Hide formulas'!B2178),'Hide formulas'!C2178,(INDIRECT('Hide formulas'!D2178)),(INDIRECT('Hide formulas'!E2178)),(INDIRECT('Hide formulas'!G2178)),(INDIRECT('Hide formulas'!H2178)),'Hide formulas'!J2178,INDIRECT('Hide formulas'!L2178),""),"")</f>
        <v/>
      </c>
    </row>
    <row r="2179" spans="1:1">
      <c r="A2179" s="1" t="str">
        <f ca="1">IF(LEN('Hide formulas'!A2179) = 4,_xlfn.CONCAT('Hide formulas'!A2179,INDIRECT('Hide formulas'!B2179),'Hide formulas'!C2179,(INDIRECT('Hide formulas'!D2179)),(INDIRECT('Hide formulas'!E2179)),(INDIRECT('Hide formulas'!G2179)),(INDIRECT('Hide formulas'!H2179)),'Hide formulas'!J2179,INDIRECT('Hide formulas'!L2179),""),"")</f>
        <v/>
      </c>
    </row>
    <row r="2180" spans="1:1">
      <c r="A2180" s="1" t="str">
        <f ca="1">IF(LEN('Hide formulas'!A2180) = 4,_xlfn.CONCAT('Hide formulas'!A2180,INDIRECT('Hide formulas'!B2180),'Hide formulas'!C2180,(INDIRECT('Hide formulas'!D2180)),(INDIRECT('Hide formulas'!E2180)),(INDIRECT('Hide formulas'!G2180)),(INDIRECT('Hide formulas'!H2180)),'Hide formulas'!J2180,INDIRECT('Hide formulas'!L2180),""),"")</f>
        <v/>
      </c>
    </row>
    <row r="2181" spans="1:1">
      <c r="A2181" s="1" t="str">
        <f ca="1">IF(LEN('Hide formulas'!A2181) = 4,_xlfn.CONCAT('Hide formulas'!A2181,INDIRECT('Hide formulas'!B2181),'Hide formulas'!C2181,(INDIRECT('Hide formulas'!D2181)),(INDIRECT('Hide formulas'!E2181)),(INDIRECT('Hide formulas'!G2181)),(INDIRECT('Hide formulas'!H2181)),'Hide formulas'!J2181,INDIRECT('Hide formulas'!L2181),""),"")</f>
        <v/>
      </c>
    </row>
    <row r="2182" spans="1:1">
      <c r="A2182" s="1" t="str">
        <f ca="1">IF(LEN('Hide formulas'!A2182) = 4,_xlfn.CONCAT('Hide formulas'!A2182,INDIRECT('Hide formulas'!B2182),'Hide formulas'!C2182,(INDIRECT('Hide formulas'!D2182)),(INDIRECT('Hide formulas'!E2182)),(INDIRECT('Hide formulas'!G2182)),(INDIRECT('Hide formulas'!H2182)),'Hide formulas'!J2182,INDIRECT('Hide formulas'!L2182),""),"")</f>
        <v/>
      </c>
    </row>
    <row r="2183" spans="1:1">
      <c r="A2183" s="1" t="str">
        <f ca="1">IF(LEN('Hide formulas'!A2183) = 4,_xlfn.CONCAT('Hide formulas'!A2183,INDIRECT('Hide formulas'!B2183),'Hide formulas'!C2183,(INDIRECT('Hide formulas'!D2183)),(INDIRECT('Hide formulas'!E2183)),(INDIRECT('Hide formulas'!G2183)),(INDIRECT('Hide formulas'!H2183)),'Hide formulas'!J2183,INDIRECT('Hide formulas'!L2183),""),"")</f>
        <v/>
      </c>
    </row>
    <row r="2184" spans="1:1">
      <c r="A2184" s="1" t="str">
        <f ca="1">IF(LEN('Hide formulas'!A2184) = 4,_xlfn.CONCAT('Hide formulas'!A2184,INDIRECT('Hide formulas'!B2184),'Hide formulas'!C2184,(INDIRECT('Hide formulas'!D2184)),(INDIRECT('Hide formulas'!E2184)),(INDIRECT('Hide formulas'!G2184)),(INDIRECT('Hide formulas'!H2184)),'Hide formulas'!J2184,INDIRECT('Hide formulas'!L2184),""),"")</f>
        <v/>
      </c>
    </row>
    <row r="2185" spans="1:1">
      <c r="A2185" s="1" t="str">
        <f ca="1">IF(LEN('Hide formulas'!A2185) = 4,_xlfn.CONCAT('Hide formulas'!A2185,INDIRECT('Hide formulas'!B2185),'Hide formulas'!C2185,(INDIRECT('Hide formulas'!D2185)),(INDIRECT('Hide formulas'!E2185)),(INDIRECT('Hide formulas'!G2185)),(INDIRECT('Hide formulas'!H2185)),'Hide formulas'!J2185,INDIRECT('Hide formulas'!L2185),""),"")</f>
        <v/>
      </c>
    </row>
    <row r="2186" spans="1:1">
      <c r="A2186" s="1" t="str">
        <f ca="1">IF(LEN('Hide formulas'!A2186) = 4,_xlfn.CONCAT('Hide formulas'!A2186,INDIRECT('Hide formulas'!B2186),'Hide formulas'!C2186,(INDIRECT('Hide formulas'!D2186)),(INDIRECT('Hide formulas'!E2186)),(INDIRECT('Hide formulas'!G2186)),(INDIRECT('Hide formulas'!H2186)),'Hide formulas'!J2186,INDIRECT('Hide formulas'!L2186),""),"")</f>
        <v/>
      </c>
    </row>
    <row r="2187" spans="1:1">
      <c r="A2187" s="1" t="str">
        <f ca="1">IF(LEN('Hide formulas'!A2187) = 4,_xlfn.CONCAT('Hide formulas'!A2187,INDIRECT('Hide formulas'!B2187),'Hide formulas'!C2187,(INDIRECT('Hide formulas'!D2187)),(INDIRECT('Hide formulas'!E2187)),(INDIRECT('Hide formulas'!G2187)),(INDIRECT('Hide formulas'!H2187)),'Hide formulas'!J2187,INDIRECT('Hide formulas'!L2187),""),"")</f>
        <v/>
      </c>
    </row>
    <row r="2188" spans="1:1">
      <c r="A2188" s="1" t="str">
        <f ca="1">IF(LEN('Hide formulas'!A2188) = 4,_xlfn.CONCAT('Hide formulas'!A2188,INDIRECT('Hide formulas'!B2188),'Hide formulas'!C2188,(INDIRECT('Hide formulas'!D2188)),(INDIRECT('Hide formulas'!E2188)),(INDIRECT('Hide formulas'!G2188)),(INDIRECT('Hide formulas'!H2188)),'Hide formulas'!J2188,INDIRECT('Hide formulas'!L2188),""),"")</f>
        <v/>
      </c>
    </row>
    <row r="2189" spans="1:1">
      <c r="A2189" s="1" t="str">
        <f ca="1">IF(LEN('Hide formulas'!A2189) = 4,_xlfn.CONCAT('Hide formulas'!A2189,INDIRECT('Hide formulas'!B2189),'Hide formulas'!C2189,(INDIRECT('Hide formulas'!D2189)),(INDIRECT('Hide formulas'!E2189)),(INDIRECT('Hide formulas'!G2189)),(INDIRECT('Hide formulas'!H2189)),'Hide formulas'!J2189,INDIRECT('Hide formulas'!L2189),""),"")</f>
        <v/>
      </c>
    </row>
    <row r="2190" spans="1:1">
      <c r="A2190" s="1" t="str">
        <f ca="1">IF(LEN('Hide formulas'!A2190) = 4,_xlfn.CONCAT('Hide formulas'!A2190,INDIRECT('Hide formulas'!B2190),'Hide formulas'!C2190,(INDIRECT('Hide formulas'!D2190)),(INDIRECT('Hide formulas'!E2190)),(INDIRECT('Hide formulas'!G2190)),(INDIRECT('Hide formulas'!H2190)),'Hide formulas'!J2190,INDIRECT('Hide formulas'!L2190),""),"")</f>
        <v/>
      </c>
    </row>
    <row r="2191" spans="1:1">
      <c r="A2191" s="1" t="str">
        <f ca="1">IF(LEN('Hide formulas'!A2191) = 4,_xlfn.CONCAT('Hide formulas'!A2191,INDIRECT('Hide formulas'!B2191),'Hide formulas'!C2191,(INDIRECT('Hide formulas'!D2191)),(INDIRECT('Hide formulas'!E2191)),(INDIRECT('Hide formulas'!G2191)),(INDIRECT('Hide formulas'!H2191)),'Hide formulas'!J2191,INDIRECT('Hide formulas'!L2191),""),"")</f>
        <v/>
      </c>
    </row>
    <row r="2192" spans="1:1">
      <c r="A2192" s="1" t="str">
        <f ca="1">IF(LEN('Hide formulas'!A2192) = 4,_xlfn.CONCAT('Hide formulas'!A2192,INDIRECT('Hide formulas'!B2192),'Hide formulas'!C2192,(INDIRECT('Hide formulas'!D2192)),(INDIRECT('Hide formulas'!E2192)),(INDIRECT('Hide formulas'!G2192)),(INDIRECT('Hide formulas'!H2192)),'Hide formulas'!J2192,INDIRECT('Hide formulas'!L2192),""),"")</f>
        <v/>
      </c>
    </row>
    <row r="2193" spans="1:1">
      <c r="A2193" s="1" t="str">
        <f ca="1">IF(LEN('Hide formulas'!A2193) = 4,_xlfn.CONCAT('Hide formulas'!A2193,INDIRECT('Hide formulas'!B2193),'Hide formulas'!C2193,(INDIRECT('Hide formulas'!D2193)),(INDIRECT('Hide formulas'!E2193)),(INDIRECT('Hide formulas'!G2193)),(INDIRECT('Hide formulas'!H2193)),'Hide formulas'!J2193,INDIRECT('Hide formulas'!L2193),""),"")</f>
        <v/>
      </c>
    </row>
    <row r="2194" spans="1:1">
      <c r="A2194" s="1" t="str">
        <f ca="1">IF(LEN('Hide formulas'!A2194) = 4,_xlfn.CONCAT('Hide formulas'!A2194,INDIRECT('Hide formulas'!B2194),'Hide formulas'!C2194,(INDIRECT('Hide formulas'!D2194)),(INDIRECT('Hide formulas'!E2194)),(INDIRECT('Hide formulas'!G2194)),(INDIRECT('Hide formulas'!H2194)),'Hide formulas'!J2194,INDIRECT('Hide formulas'!L2194),""),"")</f>
        <v/>
      </c>
    </row>
    <row r="2195" spans="1:1">
      <c r="A2195" s="1" t="str">
        <f ca="1">IF(LEN('Hide formulas'!A2195) = 4,_xlfn.CONCAT('Hide formulas'!A2195,INDIRECT('Hide formulas'!B2195),'Hide formulas'!C2195,(INDIRECT('Hide formulas'!D2195)),(INDIRECT('Hide formulas'!E2195)),(INDIRECT('Hide formulas'!G2195)),(INDIRECT('Hide formulas'!H2195)),'Hide formulas'!J2195,INDIRECT('Hide formulas'!L2195),""),"")</f>
        <v/>
      </c>
    </row>
    <row r="2196" spans="1:1">
      <c r="A2196" s="1" t="str">
        <f ca="1">IF(LEN('Hide formulas'!A2196) = 4,_xlfn.CONCAT('Hide formulas'!A2196,INDIRECT('Hide formulas'!B2196),'Hide formulas'!C2196,(INDIRECT('Hide formulas'!D2196)),(INDIRECT('Hide formulas'!E2196)),(INDIRECT('Hide formulas'!G2196)),(INDIRECT('Hide formulas'!H2196)),'Hide formulas'!J2196,INDIRECT('Hide formulas'!L2196),""),"")</f>
        <v/>
      </c>
    </row>
    <row r="2197" spans="1:1">
      <c r="A2197" s="1" t="str">
        <f ca="1">IF(LEN('Hide formulas'!A2197) = 4,_xlfn.CONCAT('Hide formulas'!A2197,INDIRECT('Hide formulas'!B2197),'Hide formulas'!C2197,(INDIRECT('Hide formulas'!D2197)),(INDIRECT('Hide formulas'!E2197)),(INDIRECT('Hide formulas'!G2197)),(INDIRECT('Hide formulas'!H2197)),'Hide formulas'!J2197,INDIRECT('Hide formulas'!L2197),""),"")</f>
        <v/>
      </c>
    </row>
    <row r="2198" spans="1:1">
      <c r="A2198" s="1" t="str">
        <f ca="1">IF(LEN('Hide formulas'!A2198) = 4,_xlfn.CONCAT('Hide formulas'!A2198,INDIRECT('Hide formulas'!B2198),'Hide formulas'!C2198,(INDIRECT('Hide formulas'!D2198)),(INDIRECT('Hide formulas'!E2198)),(INDIRECT('Hide formulas'!G2198)),(INDIRECT('Hide formulas'!H2198)),'Hide formulas'!J2198,INDIRECT('Hide formulas'!L2198),""),"")</f>
        <v/>
      </c>
    </row>
    <row r="2199" spans="1:1">
      <c r="A2199" s="1" t="str">
        <f ca="1">IF(LEN('Hide formulas'!A2199) = 4,_xlfn.CONCAT('Hide formulas'!A2199,INDIRECT('Hide formulas'!B2199),'Hide formulas'!C2199,(INDIRECT('Hide formulas'!D2199)),(INDIRECT('Hide formulas'!E2199)),(INDIRECT('Hide formulas'!G2199)),(INDIRECT('Hide formulas'!H2199)),'Hide formulas'!J2199,INDIRECT('Hide formulas'!L2199),""),"")</f>
        <v/>
      </c>
    </row>
    <row r="2200" spans="1:1">
      <c r="A2200" s="1" t="str">
        <f ca="1">IF(LEN('Hide formulas'!A2200) = 4,_xlfn.CONCAT('Hide formulas'!A2200,INDIRECT('Hide formulas'!B2200),'Hide formulas'!C2200,(INDIRECT('Hide formulas'!D2200)),(INDIRECT('Hide formulas'!E2200)),(INDIRECT('Hide formulas'!G2200)),(INDIRECT('Hide formulas'!H2200)),'Hide formulas'!J2200,INDIRECT('Hide formulas'!L2200),""),"")</f>
        <v/>
      </c>
    </row>
    <row r="2201" spans="1:1">
      <c r="A2201" s="1" t="str">
        <f ca="1">IF(LEN('Hide formulas'!A2201) = 4,_xlfn.CONCAT('Hide formulas'!A2201,INDIRECT('Hide formulas'!B2201),'Hide formulas'!C2201,(INDIRECT('Hide formulas'!D2201)),(INDIRECT('Hide formulas'!E2201)),(INDIRECT('Hide formulas'!G2201)),(INDIRECT('Hide formulas'!H2201)),'Hide formulas'!J2201,INDIRECT('Hide formulas'!L2201),""),"")</f>
        <v/>
      </c>
    </row>
    <row r="2202" spans="1:1">
      <c r="A2202" s="1" t="str">
        <f ca="1">IF(LEN('Hide formulas'!A2202) = 4,_xlfn.CONCAT('Hide formulas'!A2202,INDIRECT('Hide formulas'!B2202),'Hide formulas'!C2202,(INDIRECT('Hide formulas'!D2202)),(INDIRECT('Hide formulas'!E2202)),(INDIRECT('Hide formulas'!G2202)),(INDIRECT('Hide formulas'!H2202)),'Hide formulas'!J2202,INDIRECT('Hide formulas'!L2202),""),"")</f>
        <v/>
      </c>
    </row>
    <row r="2203" spans="1:1">
      <c r="A2203" s="1" t="str">
        <f ca="1">IF(LEN('Hide formulas'!A2203) = 4,_xlfn.CONCAT('Hide formulas'!A2203,INDIRECT('Hide formulas'!B2203),'Hide formulas'!C2203,(INDIRECT('Hide formulas'!D2203)),(INDIRECT('Hide formulas'!E2203)),(INDIRECT('Hide formulas'!G2203)),(INDIRECT('Hide formulas'!H2203)),'Hide formulas'!J2203,INDIRECT('Hide formulas'!L2203),""),"")</f>
        <v/>
      </c>
    </row>
    <row r="2204" spans="1:1">
      <c r="A2204" s="1" t="str">
        <f ca="1">IF(LEN('Hide formulas'!A2204) = 4,_xlfn.CONCAT('Hide formulas'!A2204,INDIRECT('Hide formulas'!B2204),'Hide formulas'!C2204,(INDIRECT('Hide formulas'!D2204)),(INDIRECT('Hide formulas'!E2204)),(INDIRECT('Hide formulas'!G2204)),(INDIRECT('Hide formulas'!H2204)),'Hide formulas'!J2204,INDIRECT('Hide formulas'!L2204),""),"")</f>
        <v/>
      </c>
    </row>
    <row r="2205" spans="1:1">
      <c r="A2205" s="1" t="str">
        <f ca="1">IF(LEN('Hide formulas'!A2205) = 4,_xlfn.CONCAT('Hide formulas'!A2205,INDIRECT('Hide formulas'!B2205),'Hide formulas'!C2205,(INDIRECT('Hide formulas'!D2205)),(INDIRECT('Hide formulas'!E2205)),(INDIRECT('Hide formulas'!G2205)),(INDIRECT('Hide formulas'!H2205)),'Hide formulas'!J2205,INDIRECT('Hide formulas'!L2205),""),"")</f>
        <v/>
      </c>
    </row>
    <row r="2206" spans="1:1">
      <c r="A2206" s="1" t="str">
        <f ca="1">IF(LEN('Hide formulas'!A2206) = 4,_xlfn.CONCAT('Hide formulas'!A2206,INDIRECT('Hide formulas'!B2206),'Hide formulas'!C2206,(INDIRECT('Hide formulas'!D2206)),(INDIRECT('Hide formulas'!E2206)),(INDIRECT('Hide formulas'!G2206)),(INDIRECT('Hide formulas'!H2206)),'Hide formulas'!J2206,INDIRECT('Hide formulas'!L2206),""),"")</f>
        <v/>
      </c>
    </row>
    <row r="2207" spans="1:1">
      <c r="A2207" s="1" t="str">
        <f ca="1">IF(LEN('Hide formulas'!A2207) = 4,_xlfn.CONCAT('Hide formulas'!A2207,INDIRECT('Hide formulas'!B2207),'Hide formulas'!C2207,(INDIRECT('Hide formulas'!D2207)),(INDIRECT('Hide formulas'!E2207)),(INDIRECT('Hide formulas'!G2207)),(INDIRECT('Hide formulas'!H2207)),'Hide formulas'!J2207,INDIRECT('Hide formulas'!L2207),""),"")</f>
        <v/>
      </c>
    </row>
    <row r="2208" spans="1:1">
      <c r="A2208" s="1" t="str">
        <f ca="1">IF(LEN('Hide formulas'!A2208) = 4,_xlfn.CONCAT('Hide formulas'!A2208,INDIRECT('Hide formulas'!B2208),'Hide formulas'!C2208,(INDIRECT('Hide formulas'!D2208)),(INDIRECT('Hide formulas'!E2208)),(INDIRECT('Hide formulas'!G2208)),(INDIRECT('Hide formulas'!H2208)),'Hide formulas'!J2208,INDIRECT('Hide formulas'!L2208),""),"")</f>
        <v/>
      </c>
    </row>
    <row r="2209" spans="1:1">
      <c r="A2209" s="1" t="str">
        <f ca="1">IF(LEN('Hide formulas'!A2209) = 4,_xlfn.CONCAT('Hide formulas'!A2209,INDIRECT('Hide formulas'!B2209),'Hide formulas'!C2209,(INDIRECT('Hide formulas'!D2209)),(INDIRECT('Hide formulas'!E2209)),(INDIRECT('Hide formulas'!G2209)),(INDIRECT('Hide formulas'!H2209)),'Hide formulas'!J2209,INDIRECT('Hide formulas'!L2209),""),"")</f>
        <v/>
      </c>
    </row>
    <row r="2210" spans="1:1">
      <c r="A2210" s="1" t="str">
        <f ca="1">IF(LEN('Hide formulas'!A2210) = 4,_xlfn.CONCAT('Hide formulas'!A2210,INDIRECT('Hide formulas'!B2210),'Hide formulas'!C2210,(INDIRECT('Hide formulas'!D2210)),(INDIRECT('Hide formulas'!E2210)),(INDIRECT('Hide formulas'!G2210)),(INDIRECT('Hide formulas'!H2210)),'Hide formulas'!J2210,INDIRECT('Hide formulas'!L2210),""),"")</f>
        <v/>
      </c>
    </row>
    <row r="2211" spans="1:1">
      <c r="A2211" s="1" t="str">
        <f ca="1">IF(LEN('Hide formulas'!A2211) = 4,_xlfn.CONCAT('Hide formulas'!A2211,INDIRECT('Hide formulas'!B2211),'Hide formulas'!C2211,(INDIRECT('Hide formulas'!D2211)),(INDIRECT('Hide formulas'!E2211)),(INDIRECT('Hide formulas'!G2211)),(INDIRECT('Hide formulas'!H2211)),'Hide formulas'!J2211,INDIRECT('Hide formulas'!L2211),""),"")</f>
        <v/>
      </c>
    </row>
    <row r="2212" spans="1:1">
      <c r="A2212" s="1" t="str">
        <f ca="1">IF(LEN('Hide formulas'!A2212) = 4,_xlfn.CONCAT('Hide formulas'!A2212,INDIRECT('Hide formulas'!B2212),'Hide formulas'!C2212,(INDIRECT('Hide formulas'!D2212)),(INDIRECT('Hide formulas'!E2212)),(INDIRECT('Hide formulas'!G2212)),(INDIRECT('Hide formulas'!H2212)),'Hide formulas'!J2212,INDIRECT('Hide formulas'!L2212),""),"")</f>
        <v/>
      </c>
    </row>
    <row r="2213" spans="1:1">
      <c r="A2213" s="1" t="str">
        <f ca="1">IF(LEN('Hide formulas'!A2213) = 4,_xlfn.CONCAT('Hide formulas'!A2213,INDIRECT('Hide formulas'!B2213),'Hide formulas'!C2213,(INDIRECT('Hide formulas'!D2213)),(INDIRECT('Hide formulas'!E2213)),(INDIRECT('Hide formulas'!G2213)),(INDIRECT('Hide formulas'!H2213)),'Hide formulas'!J2213,INDIRECT('Hide formulas'!L2213),""),"")</f>
        <v/>
      </c>
    </row>
    <row r="2214" spans="1:1">
      <c r="A2214" s="1" t="str">
        <f ca="1">IF(LEN('Hide formulas'!A2214) = 4,_xlfn.CONCAT('Hide formulas'!A2214,INDIRECT('Hide formulas'!B2214),'Hide formulas'!C2214,(INDIRECT('Hide formulas'!D2214)),(INDIRECT('Hide formulas'!E2214)),(INDIRECT('Hide formulas'!G2214)),(INDIRECT('Hide formulas'!H2214)),'Hide formulas'!J2214,INDIRECT('Hide formulas'!L2214),""),"")</f>
        <v/>
      </c>
    </row>
    <row r="2215" spans="1:1">
      <c r="A2215" s="1" t="str">
        <f ca="1">IF(LEN('Hide formulas'!A2215) = 4,_xlfn.CONCAT('Hide formulas'!A2215,INDIRECT('Hide formulas'!B2215),'Hide formulas'!C2215,(INDIRECT('Hide formulas'!D2215)),(INDIRECT('Hide formulas'!E2215)),(INDIRECT('Hide formulas'!G2215)),(INDIRECT('Hide formulas'!H2215)),'Hide formulas'!J2215,INDIRECT('Hide formulas'!L2215),""),"")</f>
        <v/>
      </c>
    </row>
    <row r="2216" spans="1:1">
      <c r="A2216" s="1" t="str">
        <f ca="1">IF(LEN('Hide formulas'!A2216) = 4,_xlfn.CONCAT('Hide formulas'!A2216,INDIRECT('Hide formulas'!B2216),'Hide formulas'!C2216,(INDIRECT('Hide formulas'!D2216)),(INDIRECT('Hide formulas'!E2216)),(INDIRECT('Hide formulas'!G2216)),(INDIRECT('Hide formulas'!H2216)),'Hide formulas'!J2216,INDIRECT('Hide formulas'!L2216),""),"")</f>
        <v/>
      </c>
    </row>
    <row r="2217" spans="1:1">
      <c r="A2217" s="1" t="str">
        <f ca="1">IF(LEN('Hide formulas'!A2217) = 4,_xlfn.CONCAT('Hide formulas'!A2217,INDIRECT('Hide formulas'!B2217),'Hide formulas'!C2217,(INDIRECT('Hide formulas'!D2217)),(INDIRECT('Hide formulas'!E2217)),(INDIRECT('Hide formulas'!G2217)),(INDIRECT('Hide formulas'!H2217)),'Hide formulas'!J2217,INDIRECT('Hide formulas'!L2217),""),"")</f>
        <v/>
      </c>
    </row>
    <row r="2218" spans="1:1">
      <c r="A2218" s="1" t="str">
        <f ca="1">IF(LEN('Hide formulas'!A2218) = 4,_xlfn.CONCAT('Hide formulas'!A2218,INDIRECT('Hide formulas'!B2218),'Hide formulas'!C2218,(INDIRECT('Hide formulas'!D2218)),(INDIRECT('Hide formulas'!E2218)),(INDIRECT('Hide formulas'!G2218)),(INDIRECT('Hide formulas'!H2218)),'Hide formulas'!J2218,INDIRECT('Hide formulas'!L2218),""),"")</f>
        <v/>
      </c>
    </row>
    <row r="2219" spans="1:1">
      <c r="A2219" s="1" t="str">
        <f ca="1">IF(LEN('Hide formulas'!A2219) = 4,_xlfn.CONCAT('Hide formulas'!A2219,INDIRECT('Hide formulas'!B2219),'Hide formulas'!C2219,(INDIRECT('Hide formulas'!D2219)),(INDIRECT('Hide formulas'!E2219)),(INDIRECT('Hide formulas'!G2219)),(INDIRECT('Hide formulas'!H2219)),'Hide formulas'!J2219,INDIRECT('Hide formulas'!L2219),""),"")</f>
        <v/>
      </c>
    </row>
    <row r="2220" spans="1:1">
      <c r="A2220" s="1" t="str">
        <f ca="1">IF(LEN('Hide formulas'!A2220) = 4,_xlfn.CONCAT('Hide formulas'!A2220,INDIRECT('Hide formulas'!B2220),'Hide formulas'!C2220,(INDIRECT('Hide formulas'!D2220)),(INDIRECT('Hide formulas'!E2220)),(INDIRECT('Hide formulas'!G2220)),(INDIRECT('Hide formulas'!H2220)),'Hide formulas'!J2220,INDIRECT('Hide formulas'!L2220),""),"")</f>
        <v/>
      </c>
    </row>
    <row r="2221" spans="1:1">
      <c r="A2221" s="1" t="str">
        <f ca="1">IF(LEN('Hide formulas'!A2221) = 4,_xlfn.CONCAT('Hide formulas'!A2221,INDIRECT('Hide formulas'!B2221),'Hide formulas'!C2221,(INDIRECT('Hide formulas'!D2221)),(INDIRECT('Hide formulas'!E2221)),(INDIRECT('Hide formulas'!G2221)),(INDIRECT('Hide formulas'!H2221)),'Hide formulas'!J2221,INDIRECT('Hide formulas'!L2221),""),"")</f>
        <v/>
      </c>
    </row>
    <row r="2222" spans="1:1">
      <c r="A2222" s="1" t="str">
        <f ca="1">IF(LEN('Hide formulas'!A2222) = 4,_xlfn.CONCAT('Hide formulas'!A2222,INDIRECT('Hide formulas'!B2222),'Hide formulas'!C2222,(INDIRECT('Hide formulas'!D2222)),(INDIRECT('Hide formulas'!E2222)),(INDIRECT('Hide formulas'!G2222)),(INDIRECT('Hide formulas'!H2222)),'Hide formulas'!J2222,INDIRECT('Hide formulas'!L2222),""),"")</f>
        <v/>
      </c>
    </row>
    <row r="2223" spans="1:1">
      <c r="A2223" s="1" t="str">
        <f ca="1">IF(LEN('Hide formulas'!A2223) = 4,_xlfn.CONCAT('Hide formulas'!A2223,INDIRECT('Hide formulas'!B2223),'Hide formulas'!C2223,(INDIRECT('Hide formulas'!D2223)),(INDIRECT('Hide formulas'!E2223)),(INDIRECT('Hide formulas'!G2223)),(INDIRECT('Hide formulas'!H2223)),'Hide formulas'!J2223,INDIRECT('Hide formulas'!L2223),""),"")</f>
        <v/>
      </c>
    </row>
    <row r="2224" spans="1:1">
      <c r="A2224" s="1" t="str">
        <f ca="1">IF(LEN('Hide formulas'!A2224) = 4,_xlfn.CONCAT('Hide formulas'!A2224,INDIRECT('Hide formulas'!B2224),'Hide formulas'!C2224,(INDIRECT('Hide formulas'!D2224)),(INDIRECT('Hide formulas'!E2224)),(INDIRECT('Hide formulas'!G2224)),(INDIRECT('Hide formulas'!H2224)),'Hide formulas'!J2224,INDIRECT('Hide formulas'!L2224),""),"")</f>
        <v/>
      </c>
    </row>
    <row r="2225" spans="1:1">
      <c r="A2225" s="1" t="str">
        <f ca="1">IF(LEN('Hide formulas'!A2225) = 4,_xlfn.CONCAT('Hide formulas'!A2225,INDIRECT('Hide formulas'!B2225),'Hide formulas'!C2225,(INDIRECT('Hide formulas'!D2225)),(INDIRECT('Hide formulas'!E2225)),(INDIRECT('Hide formulas'!G2225)),(INDIRECT('Hide formulas'!H2225)),'Hide formulas'!J2225,INDIRECT('Hide formulas'!L2225),""),"")</f>
        <v/>
      </c>
    </row>
    <row r="2226" spans="1:1">
      <c r="A2226" s="1" t="str">
        <f ca="1">IF(LEN('Hide formulas'!A2226) = 4,_xlfn.CONCAT('Hide formulas'!A2226,INDIRECT('Hide formulas'!B2226),'Hide formulas'!C2226,(INDIRECT('Hide formulas'!D2226)),(INDIRECT('Hide formulas'!E2226)),(INDIRECT('Hide formulas'!G2226)),(INDIRECT('Hide formulas'!H2226)),'Hide formulas'!J2226,INDIRECT('Hide formulas'!L2226),""),"")</f>
        <v/>
      </c>
    </row>
    <row r="2227" spans="1:1">
      <c r="A2227" s="1" t="str">
        <f ca="1">IF(LEN('Hide formulas'!A2227) = 4,_xlfn.CONCAT('Hide formulas'!A2227,INDIRECT('Hide formulas'!B2227),'Hide formulas'!C2227,(INDIRECT('Hide formulas'!D2227)),(INDIRECT('Hide formulas'!E2227)),(INDIRECT('Hide formulas'!G2227)),(INDIRECT('Hide formulas'!H2227)),'Hide formulas'!J2227,INDIRECT('Hide formulas'!L2227),""),"")</f>
        <v/>
      </c>
    </row>
    <row r="2228" spans="1:1">
      <c r="A2228" s="1" t="str">
        <f ca="1">IF(LEN('Hide formulas'!A2228) = 4,_xlfn.CONCAT('Hide formulas'!A2228,INDIRECT('Hide formulas'!B2228),'Hide formulas'!C2228,(INDIRECT('Hide formulas'!D2228)),(INDIRECT('Hide formulas'!E2228)),(INDIRECT('Hide formulas'!G2228)),(INDIRECT('Hide formulas'!H2228)),'Hide formulas'!J2228,INDIRECT('Hide formulas'!L2228),""),"")</f>
        <v/>
      </c>
    </row>
    <row r="2229" spans="1:1">
      <c r="A2229" s="1" t="str">
        <f ca="1">IF(LEN('Hide formulas'!A2229) = 4,_xlfn.CONCAT('Hide formulas'!A2229,INDIRECT('Hide formulas'!B2229),'Hide formulas'!C2229,(INDIRECT('Hide formulas'!D2229)),(INDIRECT('Hide formulas'!E2229)),(INDIRECT('Hide formulas'!G2229)),(INDIRECT('Hide formulas'!H2229)),'Hide formulas'!J2229,INDIRECT('Hide formulas'!L2229),""),"")</f>
        <v/>
      </c>
    </row>
    <row r="2230" spans="1:1">
      <c r="A2230" s="1" t="str">
        <f ca="1">IF(LEN('Hide formulas'!A2230) = 4,_xlfn.CONCAT('Hide formulas'!A2230,INDIRECT('Hide formulas'!B2230),'Hide formulas'!C2230,(INDIRECT('Hide formulas'!D2230)),(INDIRECT('Hide formulas'!E2230)),(INDIRECT('Hide formulas'!G2230)),(INDIRECT('Hide formulas'!H2230)),'Hide formulas'!J2230,INDIRECT('Hide formulas'!L2230),""),"")</f>
        <v/>
      </c>
    </row>
    <row r="2231" spans="1:1">
      <c r="A2231" s="1" t="str">
        <f ca="1">IF(LEN('Hide formulas'!A2231) = 4,_xlfn.CONCAT('Hide formulas'!A2231,INDIRECT('Hide formulas'!B2231),'Hide formulas'!C2231,(INDIRECT('Hide formulas'!D2231)),(INDIRECT('Hide formulas'!E2231)),(INDIRECT('Hide formulas'!G2231)),(INDIRECT('Hide formulas'!H2231)),'Hide formulas'!J2231,INDIRECT('Hide formulas'!L2231),""),"")</f>
        <v/>
      </c>
    </row>
    <row r="2232" spans="1:1">
      <c r="A2232" s="1" t="str">
        <f ca="1">IF(LEN('Hide formulas'!A2232) = 4,_xlfn.CONCAT('Hide formulas'!A2232,INDIRECT('Hide formulas'!B2232),'Hide formulas'!C2232,(INDIRECT('Hide formulas'!D2232)),(INDIRECT('Hide formulas'!E2232)),(INDIRECT('Hide formulas'!G2232)),(INDIRECT('Hide formulas'!H2232)),'Hide formulas'!J2232,INDIRECT('Hide formulas'!L2232),""),"")</f>
        <v/>
      </c>
    </row>
    <row r="2233" spans="1:1">
      <c r="A2233" s="1" t="str">
        <f ca="1">IF(LEN('Hide formulas'!A2233) = 4,_xlfn.CONCAT('Hide formulas'!A2233,INDIRECT('Hide formulas'!B2233),'Hide formulas'!C2233,(INDIRECT('Hide formulas'!D2233)),(INDIRECT('Hide formulas'!E2233)),(INDIRECT('Hide formulas'!G2233)),(INDIRECT('Hide formulas'!H2233)),'Hide formulas'!J2233,INDIRECT('Hide formulas'!L2233),""),"")</f>
        <v/>
      </c>
    </row>
    <row r="2234" spans="1:1">
      <c r="A2234" s="1" t="str">
        <f ca="1">IF(LEN('Hide formulas'!A2234) = 4,_xlfn.CONCAT('Hide formulas'!A2234,INDIRECT('Hide formulas'!B2234),'Hide formulas'!C2234,(INDIRECT('Hide formulas'!D2234)),(INDIRECT('Hide formulas'!E2234)),(INDIRECT('Hide formulas'!G2234)),(INDIRECT('Hide formulas'!H2234)),'Hide formulas'!J2234,INDIRECT('Hide formulas'!L2234),""),"")</f>
        <v/>
      </c>
    </row>
    <row r="2235" spans="1:1">
      <c r="A2235" s="1" t="str">
        <f ca="1">IF(LEN('Hide formulas'!A2235) = 4,_xlfn.CONCAT('Hide formulas'!A2235,INDIRECT('Hide formulas'!B2235),'Hide formulas'!C2235,(INDIRECT('Hide formulas'!D2235)),(INDIRECT('Hide formulas'!E2235)),(INDIRECT('Hide formulas'!G2235)),(INDIRECT('Hide formulas'!H2235)),'Hide formulas'!J2235,INDIRECT('Hide formulas'!L2235),""),"")</f>
        <v/>
      </c>
    </row>
    <row r="2236" spans="1:1">
      <c r="A2236" s="1" t="str">
        <f ca="1">IF(LEN('Hide formulas'!A2236) = 4,_xlfn.CONCAT('Hide formulas'!A2236,INDIRECT('Hide formulas'!B2236),'Hide formulas'!C2236,(INDIRECT('Hide formulas'!D2236)),(INDIRECT('Hide formulas'!E2236)),(INDIRECT('Hide formulas'!G2236)),(INDIRECT('Hide formulas'!H2236)),'Hide formulas'!J2236,INDIRECT('Hide formulas'!L2236),""),"")</f>
        <v/>
      </c>
    </row>
    <row r="2237" spans="1:1">
      <c r="A2237" s="1" t="str">
        <f ca="1">IF(LEN('Hide formulas'!A2237) = 4,_xlfn.CONCAT('Hide formulas'!A2237,INDIRECT('Hide formulas'!B2237),'Hide formulas'!C2237,(INDIRECT('Hide formulas'!D2237)),(INDIRECT('Hide formulas'!E2237)),(INDIRECT('Hide formulas'!G2237)),(INDIRECT('Hide formulas'!H2237)),'Hide formulas'!J2237,INDIRECT('Hide formulas'!L2237),""),"")</f>
        <v/>
      </c>
    </row>
    <row r="2238" spans="1:1">
      <c r="A2238" s="1" t="str">
        <f ca="1">IF(LEN('Hide formulas'!A2238) = 4,_xlfn.CONCAT('Hide formulas'!A2238,INDIRECT('Hide formulas'!B2238),'Hide formulas'!C2238,(INDIRECT('Hide formulas'!D2238)),(INDIRECT('Hide formulas'!E2238)),(INDIRECT('Hide formulas'!G2238)),(INDIRECT('Hide formulas'!H2238)),'Hide formulas'!J2238,INDIRECT('Hide formulas'!L2238),""),"")</f>
        <v/>
      </c>
    </row>
    <row r="2239" spans="1:1">
      <c r="A2239" s="1" t="str">
        <f ca="1">IF(LEN('Hide formulas'!A2239) = 4,_xlfn.CONCAT('Hide formulas'!A2239,INDIRECT('Hide formulas'!B2239),'Hide formulas'!C2239,(INDIRECT('Hide formulas'!D2239)),(INDIRECT('Hide formulas'!E2239)),(INDIRECT('Hide formulas'!G2239)),(INDIRECT('Hide formulas'!H2239)),'Hide formulas'!J2239,INDIRECT('Hide formulas'!L2239),""),"")</f>
        <v/>
      </c>
    </row>
    <row r="2240" spans="1:1">
      <c r="A2240" s="1" t="str">
        <f ca="1">IF(LEN('Hide formulas'!A2240) = 4,_xlfn.CONCAT('Hide formulas'!A2240,INDIRECT('Hide formulas'!B2240),'Hide formulas'!C2240,(INDIRECT('Hide formulas'!D2240)),(INDIRECT('Hide formulas'!E2240)),(INDIRECT('Hide formulas'!G2240)),(INDIRECT('Hide formulas'!H2240)),'Hide formulas'!J2240,INDIRECT('Hide formulas'!L2240),""),"")</f>
        <v/>
      </c>
    </row>
    <row r="2241" spans="1:1">
      <c r="A2241" s="1" t="str">
        <f ca="1">IF(LEN('Hide formulas'!A2241) = 4,_xlfn.CONCAT('Hide formulas'!A2241,INDIRECT('Hide formulas'!B2241),'Hide formulas'!C2241,(INDIRECT('Hide formulas'!D2241)),(INDIRECT('Hide formulas'!E2241)),(INDIRECT('Hide formulas'!G2241)),(INDIRECT('Hide formulas'!H2241)),'Hide formulas'!J2241,INDIRECT('Hide formulas'!L2241),""),"")</f>
        <v/>
      </c>
    </row>
    <row r="2242" spans="1:1">
      <c r="A2242" s="1" t="str">
        <f ca="1">IF(LEN('Hide formulas'!A2242) = 4,_xlfn.CONCAT('Hide formulas'!A2242,INDIRECT('Hide formulas'!B2242),'Hide formulas'!C2242,(INDIRECT('Hide formulas'!D2242)),(INDIRECT('Hide formulas'!E2242)),(INDIRECT('Hide formulas'!G2242)),(INDIRECT('Hide formulas'!H2242)),'Hide formulas'!J2242,INDIRECT('Hide formulas'!L2242),""),"")</f>
        <v/>
      </c>
    </row>
    <row r="2243" spans="1:1">
      <c r="A2243" s="1" t="str">
        <f ca="1">IF(LEN('Hide formulas'!A2243) = 4,_xlfn.CONCAT('Hide formulas'!A2243,INDIRECT('Hide formulas'!B2243),'Hide formulas'!C2243,(INDIRECT('Hide formulas'!D2243)),(INDIRECT('Hide formulas'!E2243)),(INDIRECT('Hide formulas'!G2243)),(INDIRECT('Hide formulas'!H2243)),'Hide formulas'!J2243,INDIRECT('Hide formulas'!L2243),""),"")</f>
        <v/>
      </c>
    </row>
    <row r="2244" spans="1:1">
      <c r="A2244" s="1" t="str">
        <f ca="1">IF(LEN('Hide formulas'!A2244) = 4,_xlfn.CONCAT('Hide formulas'!A2244,INDIRECT('Hide formulas'!B2244),'Hide formulas'!C2244,(INDIRECT('Hide formulas'!D2244)),(INDIRECT('Hide formulas'!E2244)),(INDIRECT('Hide formulas'!G2244)),(INDIRECT('Hide formulas'!H2244)),'Hide formulas'!J2244,INDIRECT('Hide formulas'!L2244),""),"")</f>
        <v/>
      </c>
    </row>
    <row r="2245" spans="1:1">
      <c r="A2245" s="1" t="str">
        <f ca="1">IF(LEN('Hide formulas'!A2245) = 4,_xlfn.CONCAT('Hide formulas'!A2245,INDIRECT('Hide formulas'!B2245),'Hide formulas'!C2245,(INDIRECT('Hide formulas'!D2245)),(INDIRECT('Hide formulas'!E2245)),(INDIRECT('Hide formulas'!G2245)),(INDIRECT('Hide formulas'!H2245)),'Hide formulas'!J2245,INDIRECT('Hide formulas'!L2245),""),"")</f>
        <v/>
      </c>
    </row>
    <row r="2246" spans="1:1">
      <c r="A2246" s="1" t="str">
        <f ca="1">IF(LEN('Hide formulas'!A2246) = 4,_xlfn.CONCAT('Hide formulas'!A2246,INDIRECT('Hide formulas'!B2246),'Hide formulas'!C2246,(INDIRECT('Hide formulas'!D2246)),(INDIRECT('Hide formulas'!E2246)),(INDIRECT('Hide formulas'!G2246)),(INDIRECT('Hide formulas'!H2246)),'Hide formulas'!J2246,INDIRECT('Hide formulas'!L2246),""),"")</f>
        <v/>
      </c>
    </row>
    <row r="2247" spans="1:1">
      <c r="A2247" s="1" t="str">
        <f ca="1">IF(LEN('Hide formulas'!A2247) = 4,_xlfn.CONCAT('Hide formulas'!A2247,INDIRECT('Hide formulas'!B2247),'Hide formulas'!C2247,(INDIRECT('Hide formulas'!D2247)),(INDIRECT('Hide formulas'!E2247)),(INDIRECT('Hide formulas'!G2247)),(INDIRECT('Hide formulas'!H2247)),'Hide formulas'!J2247,INDIRECT('Hide formulas'!L2247),""),"")</f>
        <v/>
      </c>
    </row>
    <row r="2248" spans="1:1">
      <c r="A2248" s="1" t="str">
        <f ca="1">IF(LEN('Hide formulas'!A2248) = 4,_xlfn.CONCAT('Hide formulas'!A2248,INDIRECT('Hide formulas'!B2248),'Hide formulas'!C2248,(INDIRECT('Hide formulas'!D2248)),(INDIRECT('Hide formulas'!E2248)),(INDIRECT('Hide formulas'!G2248)),(INDIRECT('Hide formulas'!H2248)),'Hide formulas'!J2248,INDIRECT('Hide formulas'!L2248),""),"")</f>
        <v/>
      </c>
    </row>
    <row r="2249" spans="1:1">
      <c r="A2249" s="1" t="str">
        <f ca="1">IF(LEN('Hide formulas'!A2249) = 4,_xlfn.CONCAT('Hide formulas'!A2249,INDIRECT('Hide formulas'!B2249),'Hide formulas'!C2249,(INDIRECT('Hide formulas'!D2249)),(INDIRECT('Hide formulas'!E2249)),(INDIRECT('Hide formulas'!G2249)),(INDIRECT('Hide formulas'!H2249)),'Hide formulas'!J2249,INDIRECT('Hide formulas'!L2249),""),"")</f>
        <v/>
      </c>
    </row>
    <row r="2250" spans="1:1">
      <c r="A2250" s="1" t="str">
        <f ca="1">IF(LEN('Hide formulas'!A2250) = 4,_xlfn.CONCAT('Hide formulas'!A2250,INDIRECT('Hide formulas'!B2250),'Hide formulas'!C2250,(INDIRECT('Hide formulas'!D2250)),(INDIRECT('Hide formulas'!E2250)),(INDIRECT('Hide formulas'!G2250)),(INDIRECT('Hide formulas'!H2250)),'Hide formulas'!J2250,INDIRECT('Hide formulas'!L2250),""),"")</f>
        <v/>
      </c>
    </row>
    <row r="2251" spans="1:1">
      <c r="A2251" s="1" t="str">
        <f ca="1">IF(LEN('Hide formulas'!A2251) = 4,_xlfn.CONCAT('Hide formulas'!A2251,INDIRECT('Hide formulas'!B2251),'Hide formulas'!C2251,(INDIRECT('Hide formulas'!D2251)),(INDIRECT('Hide formulas'!E2251)),(INDIRECT('Hide formulas'!G2251)),(INDIRECT('Hide formulas'!H2251)),'Hide formulas'!J2251,INDIRECT('Hide formulas'!L2251),""),"")</f>
        <v/>
      </c>
    </row>
    <row r="2252" spans="1:1">
      <c r="A2252" s="1" t="str">
        <f ca="1">IF(LEN('Hide formulas'!A2252) = 4,_xlfn.CONCAT('Hide formulas'!A2252,INDIRECT('Hide formulas'!B2252),'Hide formulas'!C2252,(INDIRECT('Hide formulas'!D2252)),(INDIRECT('Hide formulas'!E2252)),(INDIRECT('Hide formulas'!G2252)),(INDIRECT('Hide formulas'!H2252)),'Hide formulas'!J2252,INDIRECT('Hide formulas'!L2252),""),"")</f>
        <v/>
      </c>
    </row>
    <row r="2253" spans="1:1">
      <c r="A2253" s="1" t="str">
        <f ca="1">IF(LEN('Hide formulas'!A2253) = 4,_xlfn.CONCAT('Hide formulas'!A2253,INDIRECT('Hide formulas'!B2253),'Hide formulas'!C2253,(INDIRECT('Hide formulas'!D2253)),(INDIRECT('Hide formulas'!E2253)),(INDIRECT('Hide formulas'!G2253)),(INDIRECT('Hide formulas'!H2253)),'Hide formulas'!J2253,INDIRECT('Hide formulas'!L2253),""),"")</f>
        <v/>
      </c>
    </row>
    <row r="2254" spans="1:1">
      <c r="A2254" s="1" t="str">
        <f ca="1">IF(LEN('Hide formulas'!A2254) = 4,_xlfn.CONCAT('Hide formulas'!A2254,INDIRECT('Hide formulas'!B2254),'Hide formulas'!C2254,(INDIRECT('Hide formulas'!D2254)),(INDIRECT('Hide formulas'!E2254)),(INDIRECT('Hide formulas'!G2254)),(INDIRECT('Hide formulas'!H2254)),'Hide formulas'!J2254,INDIRECT('Hide formulas'!L2254),""),"")</f>
        <v/>
      </c>
    </row>
    <row r="2255" spans="1:1">
      <c r="A2255" s="1" t="str">
        <f ca="1">IF(LEN('Hide formulas'!A2255) = 4,_xlfn.CONCAT('Hide formulas'!A2255,INDIRECT('Hide formulas'!B2255),'Hide formulas'!C2255,(INDIRECT('Hide formulas'!D2255)),(INDIRECT('Hide formulas'!E2255)),(INDIRECT('Hide formulas'!G2255)),(INDIRECT('Hide formulas'!H2255)),'Hide formulas'!J2255,INDIRECT('Hide formulas'!L2255),""),"")</f>
        <v/>
      </c>
    </row>
    <row r="2256" spans="1:1">
      <c r="A2256" s="1" t="str">
        <f ca="1">IF(LEN('Hide formulas'!A2256) = 4,_xlfn.CONCAT('Hide formulas'!A2256,INDIRECT('Hide formulas'!B2256),'Hide formulas'!C2256,(INDIRECT('Hide formulas'!D2256)),(INDIRECT('Hide formulas'!E2256)),(INDIRECT('Hide formulas'!G2256)),(INDIRECT('Hide formulas'!H2256)),'Hide formulas'!J2256,INDIRECT('Hide formulas'!L2256),""),"")</f>
        <v/>
      </c>
    </row>
    <row r="2257" spans="1:1">
      <c r="A2257" s="1" t="str">
        <f ca="1">IF(LEN('Hide formulas'!A2257) = 4,_xlfn.CONCAT('Hide formulas'!A2257,INDIRECT('Hide formulas'!B2257),'Hide formulas'!C2257,(INDIRECT('Hide formulas'!D2257)),(INDIRECT('Hide formulas'!E2257)),(INDIRECT('Hide formulas'!G2257)),(INDIRECT('Hide formulas'!H2257)),'Hide formulas'!J2257,INDIRECT('Hide formulas'!L2257),""),"")</f>
        <v/>
      </c>
    </row>
    <row r="2258" spans="1:1">
      <c r="A2258" s="1" t="str">
        <f ca="1">IF(LEN('Hide formulas'!A2258) = 4,_xlfn.CONCAT('Hide formulas'!A2258,INDIRECT('Hide formulas'!B2258),'Hide formulas'!C2258,(INDIRECT('Hide formulas'!D2258)),(INDIRECT('Hide formulas'!E2258)),(INDIRECT('Hide formulas'!G2258)),(INDIRECT('Hide formulas'!H2258)),'Hide formulas'!J2258,INDIRECT('Hide formulas'!L2258),""),"")</f>
        <v/>
      </c>
    </row>
    <row r="2259" spans="1:1">
      <c r="A2259" s="1" t="str">
        <f ca="1">IF(LEN('Hide formulas'!A2259) = 4,_xlfn.CONCAT('Hide formulas'!A2259,INDIRECT('Hide formulas'!B2259),'Hide formulas'!C2259,(INDIRECT('Hide formulas'!D2259)),(INDIRECT('Hide formulas'!E2259)),(INDIRECT('Hide formulas'!G2259)),(INDIRECT('Hide formulas'!H2259)),'Hide formulas'!J2259,INDIRECT('Hide formulas'!L2259),""),"")</f>
        <v/>
      </c>
    </row>
    <row r="2260" spans="1:1">
      <c r="A2260" s="1" t="str">
        <f ca="1">IF(LEN('Hide formulas'!A2260) = 4,_xlfn.CONCAT('Hide formulas'!A2260,INDIRECT('Hide formulas'!B2260),'Hide formulas'!C2260,(INDIRECT('Hide formulas'!D2260)),(INDIRECT('Hide formulas'!E2260)),(INDIRECT('Hide formulas'!G2260)),(INDIRECT('Hide formulas'!H2260)),'Hide formulas'!J2260,INDIRECT('Hide formulas'!L2260),""),"")</f>
        <v/>
      </c>
    </row>
    <row r="2261" spans="1:1">
      <c r="A2261" s="1" t="str">
        <f ca="1">IF(LEN('Hide formulas'!A2261) = 4,_xlfn.CONCAT('Hide formulas'!A2261,INDIRECT('Hide formulas'!B2261),'Hide formulas'!C2261,(INDIRECT('Hide formulas'!D2261)),(INDIRECT('Hide formulas'!E2261)),(INDIRECT('Hide formulas'!G2261)),(INDIRECT('Hide formulas'!H2261)),'Hide formulas'!J2261,INDIRECT('Hide formulas'!L2261),""),"")</f>
        <v/>
      </c>
    </row>
    <row r="2262" spans="1:1">
      <c r="A2262" s="1" t="str">
        <f ca="1">IF(LEN('Hide formulas'!A2262) = 4,_xlfn.CONCAT('Hide formulas'!A2262,INDIRECT('Hide formulas'!B2262),'Hide formulas'!C2262,(INDIRECT('Hide formulas'!D2262)),(INDIRECT('Hide formulas'!E2262)),(INDIRECT('Hide formulas'!G2262)),(INDIRECT('Hide formulas'!H2262)),'Hide formulas'!J2262,INDIRECT('Hide formulas'!L2262),""),"")</f>
        <v/>
      </c>
    </row>
    <row r="2263" spans="1:1">
      <c r="A2263" s="1" t="str">
        <f ca="1">IF(LEN('Hide formulas'!A2263) = 4,_xlfn.CONCAT('Hide formulas'!A2263,INDIRECT('Hide formulas'!B2263),'Hide formulas'!C2263,(INDIRECT('Hide formulas'!D2263)),(INDIRECT('Hide formulas'!E2263)),(INDIRECT('Hide formulas'!G2263)),(INDIRECT('Hide formulas'!H2263)),'Hide formulas'!J2263,INDIRECT('Hide formulas'!L2263),""),"")</f>
        <v/>
      </c>
    </row>
    <row r="2264" spans="1:1">
      <c r="A2264" s="1" t="str">
        <f ca="1">IF(LEN('Hide formulas'!A2264) = 4,_xlfn.CONCAT('Hide formulas'!A2264,INDIRECT('Hide formulas'!B2264),'Hide formulas'!C2264,(INDIRECT('Hide formulas'!D2264)),(INDIRECT('Hide formulas'!E2264)),(INDIRECT('Hide formulas'!G2264)),(INDIRECT('Hide formulas'!H2264)),'Hide formulas'!J2264,INDIRECT('Hide formulas'!L2264),""),"")</f>
        <v/>
      </c>
    </row>
    <row r="2265" spans="1:1">
      <c r="A2265" s="1" t="str">
        <f ca="1">IF(LEN('Hide formulas'!A2265) = 4,_xlfn.CONCAT('Hide formulas'!A2265,INDIRECT('Hide formulas'!B2265),'Hide formulas'!C2265,(INDIRECT('Hide formulas'!D2265)),(INDIRECT('Hide formulas'!E2265)),(INDIRECT('Hide formulas'!G2265)),(INDIRECT('Hide formulas'!H2265)),'Hide formulas'!J2265,INDIRECT('Hide formulas'!L2265),""),"")</f>
        <v/>
      </c>
    </row>
    <row r="2266" spans="1:1">
      <c r="A2266" s="1" t="str">
        <f ca="1">IF(LEN('Hide formulas'!A2266) = 4,_xlfn.CONCAT('Hide formulas'!A2266,INDIRECT('Hide formulas'!B2266),'Hide formulas'!C2266,(INDIRECT('Hide formulas'!D2266)),(INDIRECT('Hide formulas'!E2266)),(INDIRECT('Hide formulas'!G2266)),(INDIRECT('Hide formulas'!H2266)),'Hide formulas'!J2266,INDIRECT('Hide formulas'!L2266),""),"")</f>
        <v/>
      </c>
    </row>
    <row r="2267" spans="1:1">
      <c r="A2267" s="1" t="str">
        <f ca="1">IF(LEN('Hide formulas'!A2267) = 4,_xlfn.CONCAT('Hide formulas'!A2267,INDIRECT('Hide formulas'!B2267),'Hide formulas'!C2267,(INDIRECT('Hide formulas'!D2267)),(INDIRECT('Hide formulas'!E2267)),(INDIRECT('Hide formulas'!G2267)),(INDIRECT('Hide formulas'!H2267)),'Hide formulas'!J2267,INDIRECT('Hide formulas'!L2267),""),"")</f>
        <v/>
      </c>
    </row>
    <row r="2268" spans="1:1">
      <c r="A2268" s="1" t="str">
        <f ca="1">IF(LEN('Hide formulas'!A2268) = 4,_xlfn.CONCAT('Hide formulas'!A2268,INDIRECT('Hide formulas'!B2268),'Hide formulas'!C2268,(INDIRECT('Hide formulas'!D2268)),(INDIRECT('Hide formulas'!E2268)),(INDIRECT('Hide formulas'!G2268)),(INDIRECT('Hide formulas'!H2268)),'Hide formulas'!J2268,INDIRECT('Hide formulas'!L2268),""),"")</f>
        <v/>
      </c>
    </row>
    <row r="2269" spans="1:1">
      <c r="A2269" s="1" t="str">
        <f ca="1">IF(LEN('Hide formulas'!A2269) = 4,_xlfn.CONCAT('Hide formulas'!A2269,INDIRECT('Hide formulas'!B2269),'Hide formulas'!C2269,(INDIRECT('Hide formulas'!D2269)),(INDIRECT('Hide formulas'!E2269)),(INDIRECT('Hide formulas'!G2269)),(INDIRECT('Hide formulas'!H2269)),'Hide formulas'!J2269,INDIRECT('Hide formulas'!L2269),""),"")</f>
        <v/>
      </c>
    </row>
    <row r="2270" spans="1:1">
      <c r="A2270" s="1" t="str">
        <f ca="1">IF(LEN('Hide formulas'!A2270) = 4,_xlfn.CONCAT('Hide formulas'!A2270,INDIRECT('Hide formulas'!B2270),'Hide formulas'!C2270,(INDIRECT('Hide formulas'!D2270)),(INDIRECT('Hide formulas'!E2270)),(INDIRECT('Hide formulas'!G2270)),(INDIRECT('Hide formulas'!H2270)),'Hide formulas'!J2270,INDIRECT('Hide formulas'!L2270),""),"")</f>
        <v/>
      </c>
    </row>
    <row r="2271" spans="1:1">
      <c r="A2271" s="1" t="str">
        <f ca="1">IF(LEN('Hide formulas'!A2271) = 4,_xlfn.CONCAT('Hide formulas'!A2271,INDIRECT('Hide formulas'!B2271),'Hide formulas'!C2271,(INDIRECT('Hide formulas'!D2271)),(INDIRECT('Hide formulas'!E2271)),(INDIRECT('Hide formulas'!G2271)),(INDIRECT('Hide formulas'!H2271)),'Hide formulas'!J2271,INDIRECT('Hide formulas'!L2271),""),"")</f>
        <v/>
      </c>
    </row>
    <row r="2272" spans="1:1">
      <c r="A2272" s="1" t="str">
        <f ca="1">IF(LEN('Hide formulas'!A2272) = 4,_xlfn.CONCAT('Hide formulas'!A2272,INDIRECT('Hide formulas'!B2272),'Hide formulas'!C2272,(INDIRECT('Hide formulas'!D2272)),(INDIRECT('Hide formulas'!E2272)),(INDIRECT('Hide formulas'!G2272)),(INDIRECT('Hide formulas'!H2272)),'Hide formulas'!J2272,INDIRECT('Hide formulas'!L2272),""),"")</f>
        <v/>
      </c>
    </row>
    <row r="2273" spans="1:1">
      <c r="A2273" s="1" t="str">
        <f ca="1">IF(LEN('Hide formulas'!A2273) = 4,_xlfn.CONCAT('Hide formulas'!A2273,INDIRECT('Hide formulas'!B2273),'Hide formulas'!C2273,(INDIRECT('Hide formulas'!D2273)),(INDIRECT('Hide formulas'!E2273)),(INDIRECT('Hide formulas'!G2273)),(INDIRECT('Hide formulas'!H2273)),'Hide formulas'!J2273,INDIRECT('Hide formulas'!L2273),""),"")</f>
        <v/>
      </c>
    </row>
    <row r="2274" spans="1:1">
      <c r="A2274" s="1" t="str">
        <f ca="1">IF(LEN('Hide formulas'!A2274) = 4,_xlfn.CONCAT('Hide formulas'!A2274,INDIRECT('Hide formulas'!B2274),'Hide formulas'!C2274,(INDIRECT('Hide formulas'!D2274)),(INDIRECT('Hide formulas'!E2274)),(INDIRECT('Hide formulas'!G2274)),(INDIRECT('Hide formulas'!H2274)),'Hide formulas'!J2274,INDIRECT('Hide formulas'!L2274),""),"")</f>
        <v/>
      </c>
    </row>
    <row r="2275" spans="1:1">
      <c r="A2275" s="1" t="str">
        <f ca="1">IF(LEN('Hide formulas'!A2275) = 4,_xlfn.CONCAT('Hide formulas'!A2275,INDIRECT('Hide formulas'!B2275),'Hide formulas'!C2275,(INDIRECT('Hide formulas'!D2275)),(INDIRECT('Hide formulas'!E2275)),(INDIRECT('Hide formulas'!G2275)),(INDIRECT('Hide formulas'!H2275)),'Hide formulas'!J2275,INDIRECT('Hide formulas'!L2275),""),"")</f>
        <v/>
      </c>
    </row>
    <row r="2276" spans="1:1">
      <c r="A2276" s="1" t="str">
        <f ca="1">IF(LEN('Hide formulas'!A2276) = 4,_xlfn.CONCAT('Hide formulas'!A2276,INDIRECT('Hide formulas'!B2276),'Hide formulas'!C2276,(INDIRECT('Hide formulas'!D2276)),(INDIRECT('Hide formulas'!E2276)),(INDIRECT('Hide formulas'!G2276)),(INDIRECT('Hide formulas'!H2276)),'Hide formulas'!J2276,INDIRECT('Hide formulas'!L2276),""),"")</f>
        <v/>
      </c>
    </row>
    <row r="2277" spans="1:1">
      <c r="A2277" s="1" t="str">
        <f ca="1">IF(LEN('Hide formulas'!A2277) = 4,_xlfn.CONCAT('Hide formulas'!A2277,INDIRECT('Hide formulas'!B2277),'Hide formulas'!C2277,(INDIRECT('Hide formulas'!D2277)),(INDIRECT('Hide formulas'!E2277)),(INDIRECT('Hide formulas'!G2277)),(INDIRECT('Hide formulas'!H2277)),'Hide formulas'!J2277,INDIRECT('Hide formulas'!L2277),""),"")</f>
        <v/>
      </c>
    </row>
    <row r="2278" spans="1:1">
      <c r="A2278" s="1" t="str">
        <f ca="1">IF(LEN('Hide formulas'!A2278) = 4,_xlfn.CONCAT('Hide formulas'!A2278,INDIRECT('Hide formulas'!B2278),'Hide formulas'!C2278,(INDIRECT('Hide formulas'!D2278)),(INDIRECT('Hide formulas'!E2278)),(INDIRECT('Hide formulas'!G2278)),(INDIRECT('Hide formulas'!H2278)),'Hide formulas'!J2278,INDIRECT('Hide formulas'!L2278),""),"")</f>
        <v/>
      </c>
    </row>
    <row r="2279" spans="1:1">
      <c r="A2279" s="1" t="str">
        <f ca="1">IF(LEN('Hide formulas'!A2279) = 4,_xlfn.CONCAT('Hide formulas'!A2279,INDIRECT('Hide formulas'!B2279),'Hide formulas'!C2279,(INDIRECT('Hide formulas'!D2279)),(INDIRECT('Hide formulas'!E2279)),(INDIRECT('Hide formulas'!G2279)),(INDIRECT('Hide formulas'!H2279)),'Hide formulas'!J2279,INDIRECT('Hide formulas'!L2279),""),"")</f>
        <v/>
      </c>
    </row>
    <row r="2280" spans="1:1">
      <c r="A2280" s="1" t="str">
        <f ca="1">IF(LEN('Hide formulas'!A2280) = 4,_xlfn.CONCAT('Hide formulas'!A2280,INDIRECT('Hide formulas'!B2280),'Hide formulas'!C2280,(INDIRECT('Hide formulas'!D2280)),(INDIRECT('Hide formulas'!E2280)),(INDIRECT('Hide formulas'!G2280)),(INDIRECT('Hide formulas'!H2280)),'Hide formulas'!J2280,INDIRECT('Hide formulas'!L2280),""),"")</f>
        <v/>
      </c>
    </row>
    <row r="2281" spans="1:1">
      <c r="A2281" s="1" t="str">
        <f ca="1">IF(LEN('Hide formulas'!A2281) = 4,_xlfn.CONCAT('Hide formulas'!A2281,INDIRECT('Hide formulas'!B2281),'Hide formulas'!C2281,(INDIRECT('Hide formulas'!D2281)),(INDIRECT('Hide formulas'!E2281)),(INDIRECT('Hide formulas'!G2281)),(INDIRECT('Hide formulas'!H2281)),'Hide formulas'!J2281,INDIRECT('Hide formulas'!L2281),""),"")</f>
        <v/>
      </c>
    </row>
    <row r="2282" spans="1:1">
      <c r="A2282" s="1" t="str">
        <f ca="1">IF(LEN('Hide formulas'!A2282) = 4,_xlfn.CONCAT('Hide formulas'!A2282,INDIRECT('Hide formulas'!B2282),'Hide formulas'!C2282,(INDIRECT('Hide formulas'!D2282)),(INDIRECT('Hide formulas'!E2282)),(INDIRECT('Hide formulas'!G2282)),(INDIRECT('Hide formulas'!H2282)),'Hide formulas'!J2282,INDIRECT('Hide formulas'!L2282),""),"")</f>
        <v/>
      </c>
    </row>
    <row r="2283" spans="1:1">
      <c r="A2283" s="1" t="str">
        <f ca="1">IF(LEN('Hide formulas'!A2283) = 4,_xlfn.CONCAT('Hide formulas'!A2283,INDIRECT('Hide formulas'!B2283),'Hide formulas'!C2283,(INDIRECT('Hide formulas'!D2283)),(INDIRECT('Hide formulas'!E2283)),(INDIRECT('Hide formulas'!G2283)),(INDIRECT('Hide formulas'!H2283)),'Hide formulas'!J2283,INDIRECT('Hide formulas'!L2283),""),"")</f>
        <v/>
      </c>
    </row>
    <row r="2284" spans="1:1">
      <c r="A2284" s="1" t="str">
        <f ca="1">IF(LEN('Hide formulas'!A2284) = 4,_xlfn.CONCAT('Hide formulas'!A2284,INDIRECT('Hide formulas'!B2284),'Hide formulas'!C2284,(INDIRECT('Hide formulas'!D2284)),(INDIRECT('Hide formulas'!E2284)),(INDIRECT('Hide formulas'!G2284)),(INDIRECT('Hide formulas'!H2284)),'Hide formulas'!J2284,INDIRECT('Hide formulas'!L2284),""),"")</f>
        <v/>
      </c>
    </row>
    <row r="2285" spans="1:1">
      <c r="A2285" s="1" t="str">
        <f ca="1">IF(LEN('Hide formulas'!A2285) = 4,_xlfn.CONCAT('Hide formulas'!A2285,INDIRECT('Hide formulas'!B2285),'Hide formulas'!C2285,(INDIRECT('Hide formulas'!D2285)),(INDIRECT('Hide formulas'!E2285)),(INDIRECT('Hide formulas'!G2285)),(INDIRECT('Hide formulas'!H2285)),'Hide formulas'!J2285,INDIRECT('Hide formulas'!L2285),""),"")</f>
        <v/>
      </c>
    </row>
    <row r="2286" spans="1:1">
      <c r="A2286" s="1" t="str">
        <f ca="1">IF(LEN('Hide formulas'!A2286) = 4,_xlfn.CONCAT('Hide formulas'!A2286,INDIRECT('Hide formulas'!B2286),'Hide formulas'!C2286,(INDIRECT('Hide formulas'!D2286)),(INDIRECT('Hide formulas'!E2286)),(INDIRECT('Hide formulas'!G2286)),(INDIRECT('Hide formulas'!H2286)),'Hide formulas'!J2286,INDIRECT('Hide formulas'!L2286),""),"")</f>
        <v/>
      </c>
    </row>
    <row r="2287" spans="1:1">
      <c r="A2287" s="1" t="str">
        <f ca="1">IF(LEN('Hide formulas'!A2287) = 4,_xlfn.CONCAT('Hide formulas'!A2287,INDIRECT('Hide formulas'!B2287),'Hide formulas'!C2287,(INDIRECT('Hide formulas'!D2287)),(INDIRECT('Hide formulas'!E2287)),(INDIRECT('Hide formulas'!G2287)),(INDIRECT('Hide formulas'!H2287)),'Hide formulas'!J2287,INDIRECT('Hide formulas'!L2287),""),"")</f>
        <v/>
      </c>
    </row>
    <row r="2288" spans="1:1">
      <c r="A2288" s="1" t="str">
        <f ca="1">IF(LEN('Hide formulas'!A2288) = 4,_xlfn.CONCAT('Hide formulas'!A2288,INDIRECT('Hide formulas'!B2288),'Hide formulas'!C2288,(INDIRECT('Hide formulas'!D2288)),(INDIRECT('Hide formulas'!E2288)),(INDIRECT('Hide formulas'!G2288)),(INDIRECT('Hide formulas'!H2288)),'Hide formulas'!J2288,INDIRECT('Hide formulas'!L2288),""),"")</f>
        <v/>
      </c>
    </row>
    <row r="2289" spans="1:1">
      <c r="A2289" s="1" t="str">
        <f ca="1">IF(LEN('Hide formulas'!A2289) = 4,_xlfn.CONCAT('Hide formulas'!A2289,INDIRECT('Hide formulas'!B2289),'Hide formulas'!C2289,(INDIRECT('Hide formulas'!D2289)),(INDIRECT('Hide formulas'!E2289)),(INDIRECT('Hide formulas'!G2289)),(INDIRECT('Hide formulas'!H2289)),'Hide formulas'!J2289,INDIRECT('Hide formulas'!L2289),""),"")</f>
        <v/>
      </c>
    </row>
    <row r="2290" spans="1:1">
      <c r="A2290" s="1" t="str">
        <f ca="1">IF(LEN('Hide formulas'!A2290) = 4,_xlfn.CONCAT('Hide formulas'!A2290,INDIRECT('Hide formulas'!B2290),'Hide formulas'!C2290,(INDIRECT('Hide formulas'!D2290)),(INDIRECT('Hide formulas'!E2290)),(INDIRECT('Hide formulas'!G2290)),(INDIRECT('Hide formulas'!H2290)),'Hide formulas'!J2290,INDIRECT('Hide formulas'!L2290),""),"")</f>
        <v/>
      </c>
    </row>
    <row r="2291" spans="1:1">
      <c r="A2291" s="1" t="str">
        <f ca="1">IF(LEN('Hide formulas'!A2291) = 4,_xlfn.CONCAT('Hide formulas'!A2291,INDIRECT('Hide formulas'!B2291),'Hide formulas'!C2291,(INDIRECT('Hide formulas'!D2291)),(INDIRECT('Hide formulas'!E2291)),(INDIRECT('Hide formulas'!G2291)),(INDIRECT('Hide formulas'!H2291)),'Hide formulas'!J2291,INDIRECT('Hide formulas'!L2291),""),"")</f>
        <v/>
      </c>
    </row>
    <row r="2292" spans="1:1">
      <c r="A2292" s="1" t="str">
        <f ca="1">IF(LEN('Hide formulas'!A2292) = 4,_xlfn.CONCAT('Hide formulas'!A2292,INDIRECT('Hide formulas'!B2292),'Hide formulas'!C2292,(INDIRECT('Hide formulas'!D2292)),(INDIRECT('Hide formulas'!E2292)),(INDIRECT('Hide formulas'!G2292)),(INDIRECT('Hide formulas'!H2292)),'Hide formulas'!J2292,INDIRECT('Hide formulas'!L2292),""),"")</f>
        <v/>
      </c>
    </row>
    <row r="2293" spans="1:1">
      <c r="A2293" s="1" t="str">
        <f ca="1">IF(LEN('Hide formulas'!A2293) = 4,_xlfn.CONCAT('Hide formulas'!A2293,INDIRECT('Hide formulas'!B2293),'Hide formulas'!C2293,(INDIRECT('Hide formulas'!D2293)),(INDIRECT('Hide formulas'!E2293)),(INDIRECT('Hide formulas'!G2293)),(INDIRECT('Hide formulas'!H2293)),'Hide formulas'!J2293,INDIRECT('Hide formulas'!L2293),""),"")</f>
        <v/>
      </c>
    </row>
    <row r="2294" spans="1:1">
      <c r="A2294" s="1" t="str">
        <f ca="1">IF(LEN('Hide formulas'!A2294) = 4,_xlfn.CONCAT('Hide formulas'!A2294,INDIRECT('Hide formulas'!B2294),'Hide formulas'!C2294,(INDIRECT('Hide formulas'!D2294)),(INDIRECT('Hide formulas'!E2294)),(INDIRECT('Hide formulas'!G2294)),(INDIRECT('Hide formulas'!H2294)),'Hide formulas'!J2294,INDIRECT('Hide formulas'!L2294),""),"")</f>
        <v/>
      </c>
    </row>
    <row r="2295" spans="1:1">
      <c r="A2295" s="1" t="str">
        <f ca="1">IF(LEN('Hide formulas'!A2295) = 4,_xlfn.CONCAT('Hide formulas'!A2295,INDIRECT('Hide formulas'!B2295),'Hide formulas'!C2295,(INDIRECT('Hide formulas'!D2295)),(INDIRECT('Hide formulas'!E2295)),(INDIRECT('Hide formulas'!G2295)),(INDIRECT('Hide formulas'!H2295)),'Hide formulas'!J2295,INDIRECT('Hide formulas'!L2295),""),"")</f>
        <v/>
      </c>
    </row>
    <row r="2296" spans="1:1">
      <c r="A2296" s="1" t="str">
        <f ca="1">IF(LEN('Hide formulas'!A2296) = 4,_xlfn.CONCAT('Hide formulas'!A2296,INDIRECT('Hide formulas'!B2296),'Hide formulas'!C2296,(INDIRECT('Hide formulas'!D2296)),(INDIRECT('Hide formulas'!E2296)),(INDIRECT('Hide formulas'!G2296)),(INDIRECT('Hide formulas'!H2296)),'Hide formulas'!J2296,INDIRECT('Hide formulas'!L2296),""),"")</f>
        <v/>
      </c>
    </row>
    <row r="2297" spans="1:1">
      <c r="A2297" s="1" t="str">
        <f ca="1">IF(LEN('Hide formulas'!A2297) = 4,_xlfn.CONCAT('Hide formulas'!A2297,INDIRECT('Hide formulas'!B2297),'Hide formulas'!C2297,(INDIRECT('Hide formulas'!D2297)),(INDIRECT('Hide formulas'!E2297)),(INDIRECT('Hide formulas'!G2297)),(INDIRECT('Hide formulas'!H2297)),'Hide formulas'!J2297,INDIRECT('Hide formulas'!L2297),""),"")</f>
        <v/>
      </c>
    </row>
    <row r="2298" spans="1:1">
      <c r="A2298" s="1" t="str">
        <f ca="1">IF(LEN('Hide formulas'!A2298) = 4,_xlfn.CONCAT('Hide formulas'!A2298,INDIRECT('Hide formulas'!B2298),'Hide formulas'!C2298,(INDIRECT('Hide formulas'!D2298)),(INDIRECT('Hide formulas'!E2298)),(INDIRECT('Hide formulas'!G2298)),(INDIRECT('Hide formulas'!H2298)),'Hide formulas'!J2298,INDIRECT('Hide formulas'!L2298),""),"")</f>
        <v/>
      </c>
    </row>
    <row r="2299" spans="1:1">
      <c r="A2299" s="1" t="str">
        <f ca="1">IF(LEN('Hide formulas'!A2299) = 4,_xlfn.CONCAT('Hide formulas'!A2299,INDIRECT('Hide formulas'!B2299),'Hide formulas'!C2299,(INDIRECT('Hide formulas'!D2299)),(INDIRECT('Hide formulas'!E2299)),(INDIRECT('Hide formulas'!G2299)),(INDIRECT('Hide formulas'!H2299)),'Hide formulas'!J2299,INDIRECT('Hide formulas'!L2299),""),"")</f>
        <v/>
      </c>
    </row>
    <row r="2300" spans="1:1">
      <c r="A2300" s="1" t="str">
        <f ca="1">IF(LEN('Hide formulas'!A2300) = 4,_xlfn.CONCAT('Hide formulas'!A2300,INDIRECT('Hide formulas'!B2300),'Hide formulas'!C2300,(INDIRECT('Hide formulas'!D2300)),(INDIRECT('Hide formulas'!E2300)),(INDIRECT('Hide formulas'!G2300)),(INDIRECT('Hide formulas'!H2300)),'Hide formulas'!J2300,INDIRECT('Hide formulas'!L2300),""),"")</f>
        <v/>
      </c>
    </row>
    <row r="2301" spans="1:1">
      <c r="A2301" s="1" t="str">
        <f ca="1">IF(LEN('Hide formulas'!A2301) = 4,_xlfn.CONCAT('Hide formulas'!A2301,INDIRECT('Hide formulas'!B2301),'Hide formulas'!C2301,(INDIRECT('Hide formulas'!D2301)),(INDIRECT('Hide formulas'!E2301)),(INDIRECT('Hide formulas'!G2301)),(INDIRECT('Hide formulas'!H2301)),'Hide formulas'!J2301,INDIRECT('Hide formulas'!L2301),""),"")</f>
        <v/>
      </c>
    </row>
    <row r="2302" spans="1:1">
      <c r="A2302" s="1" t="str">
        <f ca="1">IF(LEN('Hide formulas'!A2302) = 4,_xlfn.CONCAT('Hide formulas'!A2302,INDIRECT('Hide formulas'!B2302),'Hide formulas'!C2302,(INDIRECT('Hide formulas'!D2302)),(INDIRECT('Hide formulas'!E2302)),(INDIRECT('Hide formulas'!G2302)),(INDIRECT('Hide formulas'!H2302)),'Hide formulas'!J2302,INDIRECT('Hide formulas'!L2302),""),"")</f>
        <v/>
      </c>
    </row>
    <row r="2303" spans="1:1">
      <c r="A2303" s="1" t="str">
        <f ca="1">IF(LEN('Hide formulas'!A2303) = 4,_xlfn.CONCAT('Hide formulas'!A2303,INDIRECT('Hide formulas'!B2303),'Hide formulas'!C2303,(INDIRECT('Hide formulas'!D2303)),(INDIRECT('Hide formulas'!E2303)),(INDIRECT('Hide formulas'!G2303)),(INDIRECT('Hide formulas'!H2303)),'Hide formulas'!J2303,INDIRECT('Hide formulas'!L2303),""),"")</f>
        <v/>
      </c>
    </row>
    <row r="2304" spans="1:1">
      <c r="A2304" s="1" t="str">
        <f ca="1">IF(LEN('Hide formulas'!A2304) = 4,_xlfn.CONCAT('Hide formulas'!A2304,INDIRECT('Hide formulas'!B2304),'Hide formulas'!C2304,(INDIRECT('Hide formulas'!D2304)),(INDIRECT('Hide formulas'!E2304)),(INDIRECT('Hide formulas'!G2304)),(INDIRECT('Hide formulas'!H2304)),'Hide formulas'!J2304,INDIRECT('Hide formulas'!L2304),""),"")</f>
        <v/>
      </c>
    </row>
    <row r="2305" spans="1:1">
      <c r="A2305" s="1" t="str">
        <f ca="1">IF(LEN('Hide formulas'!A2305) = 4,_xlfn.CONCAT('Hide formulas'!A2305,INDIRECT('Hide formulas'!B2305),'Hide formulas'!C2305,(INDIRECT('Hide formulas'!D2305)),(INDIRECT('Hide formulas'!E2305)),(INDIRECT('Hide formulas'!G2305)),(INDIRECT('Hide formulas'!H2305)),'Hide formulas'!J2305,INDIRECT('Hide formulas'!L2305),""),"")</f>
        <v/>
      </c>
    </row>
    <row r="2306" spans="1:1">
      <c r="A2306" s="1" t="str">
        <f ca="1">IF(LEN('Hide formulas'!A2306) = 4,_xlfn.CONCAT('Hide formulas'!A2306,INDIRECT('Hide formulas'!B2306),'Hide formulas'!C2306,(INDIRECT('Hide formulas'!D2306)),(INDIRECT('Hide formulas'!E2306)),(INDIRECT('Hide formulas'!G2306)),(INDIRECT('Hide formulas'!H2306)),'Hide formulas'!J2306,INDIRECT('Hide formulas'!L2306),""),"")</f>
        <v/>
      </c>
    </row>
    <row r="2307" spans="1:1">
      <c r="A2307" s="1" t="str">
        <f ca="1">IF(LEN('Hide formulas'!A2307) = 4,_xlfn.CONCAT('Hide formulas'!A2307,INDIRECT('Hide formulas'!B2307),'Hide formulas'!C2307,(INDIRECT('Hide formulas'!D2307)),(INDIRECT('Hide formulas'!E2307)),(INDIRECT('Hide formulas'!G2307)),(INDIRECT('Hide formulas'!H2307)),'Hide formulas'!J2307,INDIRECT('Hide formulas'!L2307),""),"")</f>
        <v/>
      </c>
    </row>
    <row r="2308" spans="1:1">
      <c r="A2308" s="1" t="str">
        <f ca="1">IF(LEN('Hide formulas'!A2308) = 4,_xlfn.CONCAT('Hide formulas'!A2308,INDIRECT('Hide formulas'!B2308),'Hide formulas'!C2308,(INDIRECT('Hide formulas'!D2308)),(INDIRECT('Hide formulas'!E2308)),(INDIRECT('Hide formulas'!G2308)),(INDIRECT('Hide formulas'!H2308)),'Hide formulas'!J2308,INDIRECT('Hide formulas'!L2308),""),"")</f>
        <v/>
      </c>
    </row>
    <row r="2309" spans="1:1">
      <c r="A2309" s="1" t="str">
        <f ca="1">IF(LEN('Hide formulas'!A2309) = 4,_xlfn.CONCAT('Hide formulas'!A2309,INDIRECT('Hide formulas'!B2309),'Hide formulas'!C2309,(INDIRECT('Hide formulas'!D2309)),(INDIRECT('Hide formulas'!E2309)),(INDIRECT('Hide formulas'!G2309)),(INDIRECT('Hide formulas'!H2309)),'Hide formulas'!J2309,INDIRECT('Hide formulas'!L2309),""),"")</f>
        <v/>
      </c>
    </row>
    <row r="2310" spans="1:1">
      <c r="A2310" s="1" t="str">
        <f ca="1">IF(LEN('Hide formulas'!A2310) = 4,_xlfn.CONCAT('Hide formulas'!A2310,INDIRECT('Hide formulas'!B2310),'Hide formulas'!C2310,(INDIRECT('Hide formulas'!D2310)),(INDIRECT('Hide formulas'!E2310)),(INDIRECT('Hide formulas'!G2310)),(INDIRECT('Hide formulas'!H2310)),'Hide formulas'!J2310,INDIRECT('Hide formulas'!L2310),""),"")</f>
        <v/>
      </c>
    </row>
    <row r="2311" spans="1:1">
      <c r="A2311" s="1" t="str">
        <f ca="1">IF(LEN('Hide formulas'!A2311) = 4,_xlfn.CONCAT('Hide formulas'!A2311,INDIRECT('Hide formulas'!B2311),'Hide formulas'!C2311,(INDIRECT('Hide formulas'!D2311)),(INDIRECT('Hide formulas'!E2311)),(INDIRECT('Hide formulas'!G2311)),(INDIRECT('Hide formulas'!H2311)),'Hide formulas'!J2311,INDIRECT('Hide formulas'!L2311),""),"")</f>
        <v/>
      </c>
    </row>
    <row r="2312" spans="1:1">
      <c r="A2312" s="1" t="str">
        <f ca="1">IF(LEN('Hide formulas'!A2312) = 4,_xlfn.CONCAT('Hide formulas'!A2312,INDIRECT('Hide formulas'!B2312),'Hide formulas'!C2312,(INDIRECT('Hide formulas'!D2312)),(INDIRECT('Hide formulas'!E2312)),(INDIRECT('Hide formulas'!G2312)),(INDIRECT('Hide formulas'!H2312)),'Hide formulas'!J2312,INDIRECT('Hide formulas'!L2312),""),"")</f>
        <v/>
      </c>
    </row>
    <row r="2313" spans="1:1">
      <c r="A2313" s="1" t="str">
        <f ca="1">IF(LEN('Hide formulas'!A2313) = 4,_xlfn.CONCAT('Hide formulas'!A2313,INDIRECT('Hide formulas'!B2313),'Hide formulas'!C2313,(INDIRECT('Hide formulas'!D2313)),(INDIRECT('Hide formulas'!E2313)),(INDIRECT('Hide formulas'!G2313)),(INDIRECT('Hide formulas'!H2313)),'Hide formulas'!J2313,INDIRECT('Hide formulas'!L2313),""),"")</f>
        <v/>
      </c>
    </row>
    <row r="2314" spans="1:1">
      <c r="A2314" s="1" t="str">
        <f ca="1">IF(LEN('Hide formulas'!A2314) = 4,_xlfn.CONCAT('Hide formulas'!A2314,INDIRECT('Hide formulas'!B2314),'Hide formulas'!C2314,(INDIRECT('Hide formulas'!D2314)),(INDIRECT('Hide formulas'!E2314)),(INDIRECT('Hide formulas'!G2314)),(INDIRECT('Hide formulas'!H2314)),'Hide formulas'!J2314,INDIRECT('Hide formulas'!L2314),""),"")</f>
        <v/>
      </c>
    </row>
    <row r="2315" spans="1:1">
      <c r="A2315" s="1" t="str">
        <f ca="1">IF(LEN('Hide formulas'!A2315) = 4,_xlfn.CONCAT('Hide formulas'!A2315,INDIRECT('Hide formulas'!B2315),'Hide formulas'!C2315,(INDIRECT('Hide formulas'!D2315)),(INDIRECT('Hide formulas'!E2315)),(INDIRECT('Hide formulas'!G2315)),(INDIRECT('Hide formulas'!H2315)),'Hide formulas'!J2315,INDIRECT('Hide formulas'!L2315),""),"")</f>
        <v/>
      </c>
    </row>
    <row r="2316" spans="1:1">
      <c r="A2316" s="1" t="str">
        <f ca="1">IF(LEN('Hide formulas'!A2316) = 4,_xlfn.CONCAT('Hide formulas'!A2316,INDIRECT('Hide formulas'!B2316),'Hide formulas'!C2316,(INDIRECT('Hide formulas'!D2316)),(INDIRECT('Hide formulas'!E2316)),(INDIRECT('Hide formulas'!G2316)),(INDIRECT('Hide formulas'!H2316)),'Hide formulas'!J2316,INDIRECT('Hide formulas'!L2316),""),"")</f>
        <v/>
      </c>
    </row>
    <row r="2317" spans="1:1">
      <c r="A2317" s="1" t="str">
        <f ca="1">IF(LEN('Hide formulas'!A2317) = 4,_xlfn.CONCAT('Hide formulas'!A2317,INDIRECT('Hide formulas'!B2317),'Hide formulas'!C2317,(INDIRECT('Hide formulas'!D2317)),(INDIRECT('Hide formulas'!E2317)),(INDIRECT('Hide formulas'!G2317)),(INDIRECT('Hide formulas'!H2317)),'Hide formulas'!J2317,INDIRECT('Hide formulas'!L2317),""),"")</f>
        <v/>
      </c>
    </row>
    <row r="2318" spans="1:1">
      <c r="A2318" s="1" t="str">
        <f ca="1">IF(LEN('Hide formulas'!A2318) = 4,_xlfn.CONCAT('Hide formulas'!A2318,INDIRECT('Hide formulas'!B2318),'Hide formulas'!C2318,(INDIRECT('Hide formulas'!D2318)),(INDIRECT('Hide formulas'!E2318)),(INDIRECT('Hide formulas'!G2318)),(INDIRECT('Hide formulas'!H2318)),'Hide formulas'!J2318,INDIRECT('Hide formulas'!L2318),""),"")</f>
        <v/>
      </c>
    </row>
    <row r="2319" spans="1:1">
      <c r="A2319" s="1" t="str">
        <f ca="1">IF(LEN('Hide formulas'!A2319) = 4,_xlfn.CONCAT('Hide formulas'!A2319,INDIRECT('Hide formulas'!B2319),'Hide formulas'!C2319,(INDIRECT('Hide formulas'!D2319)),(INDIRECT('Hide formulas'!E2319)),(INDIRECT('Hide formulas'!G2319)),(INDIRECT('Hide formulas'!H2319)),'Hide formulas'!J2319,INDIRECT('Hide formulas'!L2319),""),"")</f>
        <v/>
      </c>
    </row>
    <row r="2320" spans="1:1">
      <c r="A2320" s="1" t="str">
        <f ca="1">IF(LEN('Hide formulas'!A2320) = 4,_xlfn.CONCAT('Hide formulas'!A2320,INDIRECT('Hide formulas'!B2320),'Hide formulas'!C2320,(INDIRECT('Hide formulas'!D2320)),(INDIRECT('Hide formulas'!E2320)),(INDIRECT('Hide formulas'!G2320)),(INDIRECT('Hide formulas'!H2320)),'Hide formulas'!J2320,INDIRECT('Hide formulas'!L2320),""),"")</f>
        <v/>
      </c>
    </row>
    <row r="2321" spans="1:1">
      <c r="A2321" s="1" t="str">
        <f ca="1">IF(LEN('Hide formulas'!A2321) = 4,_xlfn.CONCAT('Hide formulas'!A2321,INDIRECT('Hide formulas'!B2321),'Hide formulas'!C2321,(INDIRECT('Hide formulas'!D2321)),(INDIRECT('Hide formulas'!E2321)),(INDIRECT('Hide formulas'!G2321)),(INDIRECT('Hide formulas'!H2321)),'Hide formulas'!J2321,INDIRECT('Hide formulas'!L2321),""),"")</f>
        <v/>
      </c>
    </row>
    <row r="2322" spans="1:1">
      <c r="A2322" s="1" t="str">
        <f ca="1">IF(LEN('Hide formulas'!A2322) = 4,_xlfn.CONCAT('Hide formulas'!A2322,INDIRECT('Hide formulas'!B2322),'Hide formulas'!C2322,(INDIRECT('Hide formulas'!D2322)),(INDIRECT('Hide formulas'!E2322)),(INDIRECT('Hide formulas'!G2322)),(INDIRECT('Hide formulas'!H2322)),'Hide formulas'!J2322,INDIRECT('Hide formulas'!L2322),""),"")</f>
        <v/>
      </c>
    </row>
    <row r="2323" spans="1:1">
      <c r="A2323" s="1" t="str">
        <f ca="1">IF(LEN('Hide formulas'!A2323) = 4,_xlfn.CONCAT('Hide formulas'!A2323,INDIRECT('Hide formulas'!B2323),'Hide formulas'!C2323,(INDIRECT('Hide formulas'!D2323)),(INDIRECT('Hide formulas'!E2323)),(INDIRECT('Hide formulas'!G2323)),(INDIRECT('Hide formulas'!H2323)),'Hide formulas'!J2323,INDIRECT('Hide formulas'!L2323),""),"")</f>
        <v/>
      </c>
    </row>
    <row r="2324" spans="1:1">
      <c r="A2324" s="1" t="str">
        <f ca="1">IF(LEN('Hide formulas'!A2324) = 4,_xlfn.CONCAT('Hide formulas'!A2324,INDIRECT('Hide formulas'!B2324),'Hide formulas'!C2324,(INDIRECT('Hide formulas'!D2324)),(INDIRECT('Hide formulas'!E2324)),(INDIRECT('Hide formulas'!G2324)),(INDIRECT('Hide formulas'!H2324)),'Hide formulas'!J2324,INDIRECT('Hide formulas'!L2324),""),"")</f>
        <v/>
      </c>
    </row>
    <row r="2325" spans="1:1">
      <c r="A2325" s="1" t="str">
        <f ca="1">IF(LEN('Hide formulas'!A2325) = 4,_xlfn.CONCAT('Hide formulas'!A2325,INDIRECT('Hide formulas'!B2325),'Hide formulas'!C2325,(INDIRECT('Hide formulas'!D2325)),(INDIRECT('Hide formulas'!E2325)),(INDIRECT('Hide formulas'!G2325)),(INDIRECT('Hide formulas'!H2325)),'Hide formulas'!J2325,INDIRECT('Hide formulas'!L2325),""),"")</f>
        <v/>
      </c>
    </row>
    <row r="2326" spans="1:1">
      <c r="A2326" s="1" t="str">
        <f ca="1">IF(LEN('Hide formulas'!A2326) = 4,_xlfn.CONCAT('Hide formulas'!A2326,INDIRECT('Hide formulas'!B2326),'Hide formulas'!C2326,(INDIRECT('Hide formulas'!D2326)),(INDIRECT('Hide formulas'!E2326)),(INDIRECT('Hide formulas'!G2326)),(INDIRECT('Hide formulas'!H2326)),'Hide formulas'!J2326,INDIRECT('Hide formulas'!L2326),""),"")</f>
        <v/>
      </c>
    </row>
    <row r="2327" spans="1:1">
      <c r="A2327" s="1" t="str">
        <f ca="1">IF(LEN('Hide formulas'!A2327) = 4,_xlfn.CONCAT('Hide formulas'!A2327,INDIRECT('Hide formulas'!B2327),'Hide formulas'!C2327,(INDIRECT('Hide formulas'!D2327)),(INDIRECT('Hide formulas'!E2327)),(INDIRECT('Hide formulas'!G2327)),(INDIRECT('Hide formulas'!H2327)),'Hide formulas'!J2327,INDIRECT('Hide formulas'!L2327),""),"")</f>
        <v/>
      </c>
    </row>
    <row r="2328" spans="1:1">
      <c r="A2328" s="1" t="str">
        <f ca="1">IF(LEN('Hide formulas'!A2328) = 4,_xlfn.CONCAT('Hide formulas'!A2328,INDIRECT('Hide formulas'!B2328),'Hide formulas'!C2328,(INDIRECT('Hide formulas'!D2328)),(INDIRECT('Hide formulas'!E2328)),(INDIRECT('Hide formulas'!G2328)),(INDIRECT('Hide formulas'!H2328)),'Hide formulas'!J2328,INDIRECT('Hide formulas'!L2328),""),"")</f>
        <v/>
      </c>
    </row>
    <row r="2329" spans="1:1">
      <c r="A2329" s="1" t="str">
        <f ca="1">IF(LEN('Hide formulas'!A2329) = 4,_xlfn.CONCAT('Hide formulas'!A2329,INDIRECT('Hide formulas'!B2329),'Hide formulas'!C2329,(INDIRECT('Hide formulas'!D2329)),(INDIRECT('Hide formulas'!E2329)),(INDIRECT('Hide formulas'!G2329)),(INDIRECT('Hide formulas'!H2329)),'Hide formulas'!J2329,INDIRECT('Hide formulas'!L2329),""),"")</f>
        <v/>
      </c>
    </row>
    <row r="2330" spans="1:1">
      <c r="A2330" s="1" t="str">
        <f ca="1">IF(LEN('Hide formulas'!A2330) = 4,_xlfn.CONCAT('Hide formulas'!A2330,INDIRECT('Hide formulas'!B2330),'Hide formulas'!C2330,(INDIRECT('Hide formulas'!D2330)),(INDIRECT('Hide formulas'!E2330)),(INDIRECT('Hide formulas'!G2330)),(INDIRECT('Hide formulas'!H2330)),'Hide formulas'!J2330,INDIRECT('Hide formulas'!L2330),""),"")</f>
        <v/>
      </c>
    </row>
    <row r="2331" spans="1:1">
      <c r="A2331" s="1" t="str">
        <f ca="1">IF(LEN('Hide formulas'!A2331) = 4,_xlfn.CONCAT('Hide formulas'!A2331,INDIRECT('Hide formulas'!B2331),'Hide formulas'!C2331,(INDIRECT('Hide formulas'!D2331)),(INDIRECT('Hide formulas'!E2331)),(INDIRECT('Hide formulas'!G2331)),(INDIRECT('Hide formulas'!H2331)),'Hide formulas'!J2331,INDIRECT('Hide formulas'!L2331),""),"")</f>
        <v/>
      </c>
    </row>
    <row r="2332" spans="1:1">
      <c r="A2332" s="1" t="str">
        <f ca="1">IF(LEN('Hide formulas'!A2332) = 4,_xlfn.CONCAT('Hide formulas'!A2332,INDIRECT('Hide formulas'!B2332),'Hide formulas'!C2332,(INDIRECT('Hide formulas'!D2332)),(INDIRECT('Hide formulas'!E2332)),(INDIRECT('Hide formulas'!G2332)),(INDIRECT('Hide formulas'!H2332)),'Hide formulas'!J2332,INDIRECT('Hide formulas'!L2332),""),"")</f>
        <v/>
      </c>
    </row>
    <row r="2333" spans="1:1">
      <c r="A2333" s="1" t="str">
        <f ca="1">IF(LEN('Hide formulas'!A2333) = 4,_xlfn.CONCAT('Hide formulas'!A2333,INDIRECT('Hide formulas'!B2333),'Hide formulas'!C2333,(INDIRECT('Hide formulas'!D2333)),(INDIRECT('Hide formulas'!E2333)),(INDIRECT('Hide formulas'!G2333)),(INDIRECT('Hide formulas'!H2333)),'Hide formulas'!J2333,INDIRECT('Hide formulas'!L2333),""),"")</f>
        <v/>
      </c>
    </row>
    <row r="2334" spans="1:1">
      <c r="A2334" s="1" t="str">
        <f ca="1">IF(LEN('Hide formulas'!A2334) = 4,_xlfn.CONCAT('Hide formulas'!A2334,INDIRECT('Hide formulas'!B2334),'Hide formulas'!C2334,(INDIRECT('Hide formulas'!D2334)),(INDIRECT('Hide formulas'!E2334)),(INDIRECT('Hide formulas'!G2334)),(INDIRECT('Hide formulas'!H2334)),'Hide formulas'!J2334,INDIRECT('Hide formulas'!L2334),""),"")</f>
        <v/>
      </c>
    </row>
    <row r="2335" spans="1:1">
      <c r="A2335" s="1" t="str">
        <f ca="1">IF(LEN('Hide formulas'!A2335) = 4,_xlfn.CONCAT('Hide formulas'!A2335,INDIRECT('Hide formulas'!B2335),'Hide formulas'!C2335,(INDIRECT('Hide formulas'!D2335)),(INDIRECT('Hide formulas'!E2335)),(INDIRECT('Hide formulas'!G2335)),(INDIRECT('Hide formulas'!H2335)),'Hide formulas'!J2335,INDIRECT('Hide formulas'!L2335),""),"")</f>
        <v/>
      </c>
    </row>
    <row r="2336" spans="1:1">
      <c r="A2336" s="1" t="str">
        <f ca="1">IF(LEN('Hide formulas'!A2336) = 4,_xlfn.CONCAT('Hide formulas'!A2336,INDIRECT('Hide formulas'!B2336),'Hide formulas'!C2336,(INDIRECT('Hide formulas'!D2336)),(INDIRECT('Hide formulas'!E2336)),(INDIRECT('Hide formulas'!G2336)),(INDIRECT('Hide formulas'!H2336)),'Hide formulas'!J2336,INDIRECT('Hide formulas'!L2336),""),"")</f>
        <v/>
      </c>
    </row>
    <row r="2337" spans="1:1">
      <c r="A2337" s="1" t="str">
        <f ca="1">IF(LEN('Hide formulas'!A2337) = 4,_xlfn.CONCAT('Hide formulas'!A2337,INDIRECT('Hide formulas'!B2337),'Hide formulas'!C2337,(INDIRECT('Hide formulas'!D2337)),(INDIRECT('Hide formulas'!E2337)),(INDIRECT('Hide formulas'!G2337)),(INDIRECT('Hide formulas'!H2337)),'Hide formulas'!J2337,INDIRECT('Hide formulas'!L2337),""),"")</f>
        <v/>
      </c>
    </row>
    <row r="2338" spans="1:1">
      <c r="A2338" s="1" t="str">
        <f ca="1">IF(LEN('Hide formulas'!A2338) = 4,_xlfn.CONCAT('Hide formulas'!A2338,INDIRECT('Hide formulas'!B2338),'Hide formulas'!C2338,(INDIRECT('Hide formulas'!D2338)),(INDIRECT('Hide formulas'!E2338)),(INDIRECT('Hide formulas'!G2338)),(INDIRECT('Hide formulas'!H2338)),'Hide formulas'!J2338,INDIRECT('Hide formulas'!L2338),""),"")</f>
        <v/>
      </c>
    </row>
    <row r="2339" spans="1:1">
      <c r="A2339" s="1" t="str">
        <f ca="1">IF(LEN('Hide formulas'!A2339) = 4,_xlfn.CONCAT('Hide formulas'!A2339,INDIRECT('Hide formulas'!B2339),'Hide formulas'!C2339,(INDIRECT('Hide formulas'!D2339)),(INDIRECT('Hide formulas'!E2339)),(INDIRECT('Hide formulas'!G2339)),(INDIRECT('Hide formulas'!H2339)),'Hide formulas'!J2339,INDIRECT('Hide formulas'!L2339),""),"")</f>
        <v/>
      </c>
    </row>
    <row r="2340" spans="1:1">
      <c r="A2340" s="1" t="str">
        <f ca="1">IF(LEN('Hide formulas'!A2340) = 4,_xlfn.CONCAT('Hide formulas'!A2340,INDIRECT('Hide formulas'!B2340),'Hide formulas'!C2340,(INDIRECT('Hide formulas'!D2340)),(INDIRECT('Hide formulas'!E2340)),(INDIRECT('Hide formulas'!G2340)),(INDIRECT('Hide formulas'!H2340)),'Hide formulas'!J2340,INDIRECT('Hide formulas'!L2340),""),"")</f>
        <v/>
      </c>
    </row>
    <row r="2341" spans="1:1">
      <c r="A2341" s="1" t="str">
        <f ca="1">IF(LEN('Hide formulas'!A2341) = 4,_xlfn.CONCAT('Hide formulas'!A2341,INDIRECT('Hide formulas'!B2341),'Hide formulas'!C2341,(INDIRECT('Hide formulas'!D2341)),(INDIRECT('Hide formulas'!E2341)),(INDIRECT('Hide formulas'!G2341)),(INDIRECT('Hide formulas'!H2341)),'Hide formulas'!J2341,INDIRECT('Hide formulas'!L2341),""),"")</f>
        <v/>
      </c>
    </row>
    <row r="2342" spans="1:1">
      <c r="A2342" s="1" t="str">
        <f ca="1">IF(LEN('Hide formulas'!A2342) = 4,_xlfn.CONCAT('Hide formulas'!A2342,INDIRECT('Hide formulas'!B2342),'Hide formulas'!C2342,(INDIRECT('Hide formulas'!D2342)),(INDIRECT('Hide formulas'!E2342)),(INDIRECT('Hide formulas'!G2342)),(INDIRECT('Hide formulas'!H2342)),'Hide formulas'!J2342,INDIRECT('Hide formulas'!L2342),""),"")</f>
        <v/>
      </c>
    </row>
    <row r="2343" spans="1:1">
      <c r="A2343" s="1" t="str">
        <f ca="1">IF(LEN('Hide formulas'!A2343) = 4,_xlfn.CONCAT('Hide formulas'!A2343,INDIRECT('Hide formulas'!B2343),'Hide formulas'!C2343,(INDIRECT('Hide formulas'!D2343)),(INDIRECT('Hide formulas'!E2343)),(INDIRECT('Hide formulas'!G2343)),(INDIRECT('Hide formulas'!H2343)),'Hide formulas'!J2343,INDIRECT('Hide formulas'!L2343),""),"")</f>
        <v/>
      </c>
    </row>
    <row r="2344" spans="1:1">
      <c r="A2344" s="1" t="str">
        <f ca="1">IF(LEN('Hide formulas'!A2344) = 4,_xlfn.CONCAT('Hide formulas'!A2344,INDIRECT('Hide formulas'!B2344),'Hide formulas'!C2344,(INDIRECT('Hide formulas'!D2344)),(INDIRECT('Hide formulas'!E2344)),(INDIRECT('Hide formulas'!G2344)),(INDIRECT('Hide formulas'!H2344)),'Hide formulas'!J2344,INDIRECT('Hide formulas'!L2344),""),"")</f>
        <v/>
      </c>
    </row>
    <row r="2345" spans="1:1">
      <c r="A2345" s="1" t="str">
        <f ca="1">IF(LEN('Hide formulas'!A2345) = 4,_xlfn.CONCAT('Hide formulas'!A2345,INDIRECT('Hide formulas'!B2345),'Hide formulas'!C2345,(INDIRECT('Hide formulas'!D2345)),(INDIRECT('Hide formulas'!E2345)),(INDIRECT('Hide formulas'!G2345)),(INDIRECT('Hide formulas'!H2345)),'Hide formulas'!J2345,INDIRECT('Hide formulas'!L2345),""),"")</f>
        <v/>
      </c>
    </row>
    <row r="2346" spans="1:1">
      <c r="A2346" s="1" t="str">
        <f ca="1">IF(LEN('Hide formulas'!A2346) = 4,_xlfn.CONCAT('Hide formulas'!A2346,INDIRECT('Hide formulas'!B2346),'Hide formulas'!C2346,(INDIRECT('Hide formulas'!D2346)),(INDIRECT('Hide formulas'!E2346)),(INDIRECT('Hide formulas'!G2346)),(INDIRECT('Hide formulas'!H2346)),'Hide formulas'!J2346,INDIRECT('Hide formulas'!L2346),""),"")</f>
        <v/>
      </c>
    </row>
    <row r="2347" spans="1:1">
      <c r="A2347" s="1" t="str">
        <f ca="1">IF(LEN('Hide formulas'!A2347) = 4,_xlfn.CONCAT('Hide formulas'!A2347,INDIRECT('Hide formulas'!B2347),'Hide formulas'!C2347,(INDIRECT('Hide formulas'!D2347)),(INDIRECT('Hide formulas'!E2347)),(INDIRECT('Hide formulas'!G2347)),(INDIRECT('Hide formulas'!H2347)),'Hide formulas'!J2347,INDIRECT('Hide formulas'!L2347),""),"")</f>
        <v/>
      </c>
    </row>
    <row r="2348" spans="1:1">
      <c r="A2348" s="1" t="str">
        <f ca="1">IF(LEN('Hide formulas'!A2348) = 4,_xlfn.CONCAT('Hide formulas'!A2348,INDIRECT('Hide formulas'!B2348),'Hide formulas'!C2348,(INDIRECT('Hide formulas'!D2348)),(INDIRECT('Hide formulas'!E2348)),(INDIRECT('Hide formulas'!G2348)),(INDIRECT('Hide formulas'!H2348)),'Hide formulas'!J2348,INDIRECT('Hide formulas'!L2348),""),"")</f>
        <v/>
      </c>
    </row>
    <row r="2349" spans="1:1">
      <c r="A2349" s="1" t="str">
        <f ca="1">IF(LEN('Hide formulas'!A2349) = 4,_xlfn.CONCAT('Hide formulas'!A2349,INDIRECT('Hide formulas'!B2349),'Hide formulas'!C2349,(INDIRECT('Hide formulas'!D2349)),(INDIRECT('Hide formulas'!E2349)),(INDIRECT('Hide formulas'!G2349)),(INDIRECT('Hide formulas'!H2349)),'Hide formulas'!J2349,INDIRECT('Hide formulas'!L2349),""),"")</f>
        <v/>
      </c>
    </row>
    <row r="2350" spans="1:1">
      <c r="A2350" s="1" t="str">
        <f ca="1">IF(LEN('Hide formulas'!A2350) = 4,_xlfn.CONCAT('Hide formulas'!A2350,INDIRECT('Hide formulas'!B2350),'Hide formulas'!C2350,(INDIRECT('Hide formulas'!D2350)),(INDIRECT('Hide formulas'!E2350)),(INDIRECT('Hide formulas'!G2350)),(INDIRECT('Hide formulas'!H2350)),'Hide formulas'!J2350,INDIRECT('Hide formulas'!L2350),""),"")</f>
        <v/>
      </c>
    </row>
    <row r="2351" spans="1:1">
      <c r="A2351" s="1" t="str">
        <f ca="1">IF(LEN('Hide formulas'!A2351) = 4,_xlfn.CONCAT('Hide formulas'!A2351,INDIRECT('Hide formulas'!B2351),'Hide formulas'!C2351,(INDIRECT('Hide formulas'!D2351)),(INDIRECT('Hide formulas'!E2351)),(INDIRECT('Hide formulas'!G2351)),(INDIRECT('Hide formulas'!H2351)),'Hide formulas'!J2351,INDIRECT('Hide formulas'!L2351),""),"")</f>
        <v/>
      </c>
    </row>
    <row r="2352" spans="1:1">
      <c r="A2352" s="1" t="str">
        <f ca="1">IF(LEN('Hide formulas'!A2352) = 4,_xlfn.CONCAT('Hide formulas'!A2352,INDIRECT('Hide formulas'!B2352),'Hide formulas'!C2352,(INDIRECT('Hide formulas'!D2352)),(INDIRECT('Hide formulas'!E2352)),(INDIRECT('Hide formulas'!G2352)),(INDIRECT('Hide formulas'!H2352)),'Hide formulas'!J2352,INDIRECT('Hide formulas'!L2352),""),"")</f>
        <v/>
      </c>
    </row>
    <row r="2353" spans="1:1">
      <c r="A2353" s="1" t="str">
        <f ca="1">IF(LEN('Hide formulas'!A2353) = 4,_xlfn.CONCAT('Hide formulas'!A2353,INDIRECT('Hide formulas'!B2353),'Hide formulas'!C2353,(INDIRECT('Hide formulas'!D2353)),(INDIRECT('Hide formulas'!E2353)),(INDIRECT('Hide formulas'!G2353)),(INDIRECT('Hide formulas'!H2353)),'Hide formulas'!J2353,INDIRECT('Hide formulas'!L2353),""),"")</f>
        <v/>
      </c>
    </row>
    <row r="2354" spans="1:1">
      <c r="A2354" s="1" t="str">
        <f ca="1">IF(LEN('Hide formulas'!A2354) = 4,_xlfn.CONCAT('Hide formulas'!A2354,INDIRECT('Hide formulas'!B2354),'Hide formulas'!C2354,(INDIRECT('Hide formulas'!D2354)),(INDIRECT('Hide formulas'!E2354)),(INDIRECT('Hide formulas'!G2354)),(INDIRECT('Hide formulas'!H2354)),'Hide formulas'!J2354,INDIRECT('Hide formulas'!L2354),""),"")</f>
        <v/>
      </c>
    </row>
    <row r="2355" spans="1:1">
      <c r="A2355" s="1" t="str">
        <f ca="1">IF(LEN('Hide formulas'!A2355) = 4,_xlfn.CONCAT('Hide formulas'!A2355,INDIRECT('Hide formulas'!B2355),'Hide formulas'!C2355,(INDIRECT('Hide formulas'!D2355)),(INDIRECT('Hide formulas'!E2355)),(INDIRECT('Hide formulas'!G2355)),(INDIRECT('Hide formulas'!H2355)),'Hide formulas'!J2355,INDIRECT('Hide formulas'!L2355),""),"")</f>
        <v/>
      </c>
    </row>
    <row r="2356" spans="1:1">
      <c r="A2356" s="1" t="str">
        <f ca="1">IF(LEN('Hide formulas'!A2356) = 4,_xlfn.CONCAT('Hide formulas'!A2356,INDIRECT('Hide formulas'!B2356),'Hide formulas'!C2356,(INDIRECT('Hide formulas'!D2356)),(INDIRECT('Hide formulas'!E2356)),(INDIRECT('Hide formulas'!G2356)),(INDIRECT('Hide formulas'!H2356)),'Hide formulas'!J2356,INDIRECT('Hide formulas'!L2356),""),"")</f>
        <v/>
      </c>
    </row>
    <row r="2357" spans="1:1">
      <c r="A2357" s="1" t="str">
        <f ca="1">IF(LEN('Hide formulas'!A2357) = 4,_xlfn.CONCAT('Hide formulas'!A2357,INDIRECT('Hide formulas'!B2357),'Hide formulas'!C2357,(INDIRECT('Hide formulas'!D2357)),(INDIRECT('Hide formulas'!E2357)),(INDIRECT('Hide formulas'!G2357)),(INDIRECT('Hide formulas'!H2357)),'Hide formulas'!J2357,INDIRECT('Hide formulas'!L2357),""),"")</f>
        <v/>
      </c>
    </row>
    <row r="2358" spans="1:1">
      <c r="A2358" s="1" t="str">
        <f ca="1">IF(LEN('Hide formulas'!A2358) = 4,_xlfn.CONCAT('Hide formulas'!A2358,INDIRECT('Hide formulas'!B2358),'Hide formulas'!C2358,(INDIRECT('Hide formulas'!D2358)),(INDIRECT('Hide formulas'!E2358)),(INDIRECT('Hide formulas'!G2358)),(INDIRECT('Hide formulas'!H2358)),'Hide formulas'!J2358,INDIRECT('Hide formulas'!L2358),""),"")</f>
        <v/>
      </c>
    </row>
    <row r="2359" spans="1:1">
      <c r="A2359" s="1" t="str">
        <f ca="1">IF(LEN('Hide formulas'!A2359) = 4,_xlfn.CONCAT('Hide formulas'!A2359,INDIRECT('Hide formulas'!B2359),'Hide formulas'!C2359,(INDIRECT('Hide formulas'!D2359)),(INDIRECT('Hide formulas'!E2359)),(INDIRECT('Hide formulas'!G2359)),(INDIRECT('Hide formulas'!H2359)),'Hide formulas'!J2359,INDIRECT('Hide formulas'!L2359),""),"")</f>
        <v/>
      </c>
    </row>
    <row r="2360" spans="1:1">
      <c r="A2360" s="1" t="str">
        <f ca="1">IF(LEN('Hide formulas'!A2360) = 4,_xlfn.CONCAT('Hide formulas'!A2360,INDIRECT('Hide formulas'!B2360),'Hide formulas'!C2360,(INDIRECT('Hide formulas'!D2360)),(INDIRECT('Hide formulas'!E2360)),(INDIRECT('Hide formulas'!G2360)),(INDIRECT('Hide formulas'!H2360)),'Hide formulas'!J2360,INDIRECT('Hide formulas'!L2360),""),"")</f>
        <v/>
      </c>
    </row>
    <row r="2361" spans="1:1">
      <c r="A2361" s="1" t="str">
        <f ca="1">IF(LEN('Hide formulas'!A2361) = 4,_xlfn.CONCAT('Hide formulas'!A2361,INDIRECT('Hide formulas'!B2361),'Hide formulas'!C2361,(INDIRECT('Hide formulas'!D2361)),(INDIRECT('Hide formulas'!E2361)),(INDIRECT('Hide formulas'!G2361)),(INDIRECT('Hide formulas'!H2361)),'Hide formulas'!J2361,INDIRECT('Hide formulas'!L2361),""),"")</f>
        <v/>
      </c>
    </row>
    <row r="2362" spans="1:1">
      <c r="A2362" s="1" t="str">
        <f ca="1">IF(LEN('Hide formulas'!A2362) = 4,_xlfn.CONCAT('Hide formulas'!A2362,INDIRECT('Hide formulas'!B2362),'Hide formulas'!C2362,(INDIRECT('Hide formulas'!D2362)),(INDIRECT('Hide formulas'!E2362)),(INDIRECT('Hide formulas'!G2362)),(INDIRECT('Hide formulas'!H2362)),'Hide formulas'!J2362,INDIRECT('Hide formulas'!L2362),""),"")</f>
        <v/>
      </c>
    </row>
    <row r="2363" spans="1:1">
      <c r="A2363" s="1" t="str">
        <f ca="1">IF(LEN('Hide formulas'!A2363) = 4,_xlfn.CONCAT('Hide formulas'!A2363,INDIRECT('Hide formulas'!B2363),'Hide formulas'!C2363,(INDIRECT('Hide formulas'!D2363)),(INDIRECT('Hide formulas'!E2363)),(INDIRECT('Hide formulas'!G2363)),(INDIRECT('Hide formulas'!H2363)),'Hide formulas'!J2363,INDIRECT('Hide formulas'!L2363),""),"")</f>
        <v/>
      </c>
    </row>
    <row r="2364" spans="1:1">
      <c r="A2364" s="1" t="str">
        <f ca="1">IF(LEN('Hide formulas'!A2364) = 4,_xlfn.CONCAT('Hide formulas'!A2364,INDIRECT('Hide formulas'!B2364),'Hide formulas'!C2364,(INDIRECT('Hide formulas'!D2364)),(INDIRECT('Hide formulas'!E2364)),(INDIRECT('Hide formulas'!G2364)),(INDIRECT('Hide formulas'!H2364)),'Hide formulas'!J2364,INDIRECT('Hide formulas'!L2364),""),"")</f>
        <v/>
      </c>
    </row>
    <row r="2365" spans="1:1">
      <c r="A2365" s="1" t="str">
        <f ca="1">IF(LEN('Hide formulas'!A2365) = 4,_xlfn.CONCAT('Hide formulas'!A2365,INDIRECT('Hide formulas'!B2365),'Hide formulas'!C2365,(INDIRECT('Hide formulas'!D2365)),(INDIRECT('Hide formulas'!E2365)),(INDIRECT('Hide formulas'!G2365)),(INDIRECT('Hide formulas'!H2365)),'Hide formulas'!J2365,INDIRECT('Hide formulas'!L2365),""),"")</f>
        <v/>
      </c>
    </row>
    <row r="2366" spans="1:1">
      <c r="A2366" s="1" t="str">
        <f ca="1">IF(LEN('Hide formulas'!A2366) = 4,_xlfn.CONCAT('Hide formulas'!A2366,INDIRECT('Hide formulas'!B2366),'Hide formulas'!C2366,(INDIRECT('Hide formulas'!D2366)),(INDIRECT('Hide formulas'!E2366)),(INDIRECT('Hide formulas'!G2366)),(INDIRECT('Hide formulas'!H2366)),'Hide formulas'!J2366,INDIRECT('Hide formulas'!L2366),""),"")</f>
        <v/>
      </c>
    </row>
    <row r="2367" spans="1:1">
      <c r="A2367" s="1" t="str">
        <f ca="1">IF(LEN('Hide formulas'!A2367) = 4,_xlfn.CONCAT('Hide formulas'!A2367,INDIRECT('Hide formulas'!B2367),'Hide formulas'!C2367,(INDIRECT('Hide formulas'!D2367)),(INDIRECT('Hide formulas'!E2367)),(INDIRECT('Hide formulas'!G2367)),(INDIRECT('Hide formulas'!H2367)),'Hide formulas'!J2367,INDIRECT('Hide formulas'!L2367),""),"")</f>
        <v/>
      </c>
    </row>
    <row r="2368" spans="1:1">
      <c r="A2368" s="1" t="str">
        <f ca="1">IF(LEN('Hide formulas'!A2368) = 4,_xlfn.CONCAT('Hide formulas'!A2368,INDIRECT('Hide formulas'!B2368),'Hide formulas'!C2368,(INDIRECT('Hide formulas'!D2368)),(INDIRECT('Hide formulas'!E2368)),(INDIRECT('Hide formulas'!G2368)),(INDIRECT('Hide formulas'!H2368)),'Hide formulas'!J2368,INDIRECT('Hide formulas'!L2368),""),"")</f>
        <v/>
      </c>
    </row>
    <row r="2369" spans="1:1">
      <c r="A2369" s="1" t="str">
        <f ca="1">IF(LEN('Hide formulas'!A2369) = 4,_xlfn.CONCAT('Hide formulas'!A2369,INDIRECT('Hide formulas'!B2369),'Hide formulas'!C2369,(INDIRECT('Hide formulas'!D2369)),(INDIRECT('Hide formulas'!E2369)),(INDIRECT('Hide formulas'!G2369)),(INDIRECT('Hide formulas'!H2369)),'Hide formulas'!J2369,INDIRECT('Hide formulas'!L2369),""),"")</f>
        <v/>
      </c>
    </row>
    <row r="2370" spans="1:1">
      <c r="A2370" s="1" t="str">
        <f ca="1">IF(LEN('Hide formulas'!A2370) = 4,_xlfn.CONCAT('Hide formulas'!A2370,INDIRECT('Hide formulas'!B2370),'Hide formulas'!C2370,(INDIRECT('Hide formulas'!D2370)),(INDIRECT('Hide formulas'!E2370)),(INDIRECT('Hide formulas'!G2370)),(INDIRECT('Hide formulas'!H2370)),'Hide formulas'!J2370,INDIRECT('Hide formulas'!L2370),""),"")</f>
        <v/>
      </c>
    </row>
    <row r="2371" spans="1:1">
      <c r="A2371" s="1" t="str">
        <f ca="1">IF(LEN('Hide formulas'!A2371) = 4,_xlfn.CONCAT('Hide formulas'!A2371,INDIRECT('Hide formulas'!B2371),'Hide formulas'!C2371,(INDIRECT('Hide formulas'!D2371)),(INDIRECT('Hide formulas'!E2371)),(INDIRECT('Hide formulas'!G2371)),(INDIRECT('Hide formulas'!H2371)),'Hide formulas'!J2371,INDIRECT('Hide formulas'!L2371),""),"")</f>
        <v/>
      </c>
    </row>
    <row r="2372" spans="1:1">
      <c r="A2372" s="1" t="str">
        <f ca="1">IF(LEN('Hide formulas'!A2372) = 4,_xlfn.CONCAT('Hide formulas'!A2372,INDIRECT('Hide formulas'!B2372),'Hide formulas'!C2372,(INDIRECT('Hide formulas'!D2372)),(INDIRECT('Hide formulas'!E2372)),(INDIRECT('Hide formulas'!G2372)),(INDIRECT('Hide formulas'!H2372)),'Hide formulas'!J2372,INDIRECT('Hide formulas'!L2372),""),"")</f>
        <v/>
      </c>
    </row>
    <row r="2373" spans="1:1">
      <c r="A2373" s="1" t="str">
        <f ca="1">IF(LEN('Hide formulas'!A2373) = 4,_xlfn.CONCAT('Hide formulas'!A2373,INDIRECT('Hide formulas'!B2373),'Hide formulas'!C2373,(INDIRECT('Hide formulas'!D2373)),(INDIRECT('Hide formulas'!E2373)),(INDIRECT('Hide formulas'!G2373)),(INDIRECT('Hide formulas'!H2373)),'Hide formulas'!J2373,INDIRECT('Hide formulas'!L2373),""),"")</f>
        <v/>
      </c>
    </row>
    <row r="2374" spans="1:1">
      <c r="A2374" s="1" t="str">
        <f ca="1">IF(LEN('Hide formulas'!A2374) = 4,_xlfn.CONCAT('Hide formulas'!A2374,INDIRECT('Hide formulas'!B2374),'Hide formulas'!C2374,(INDIRECT('Hide formulas'!D2374)),(INDIRECT('Hide formulas'!E2374)),(INDIRECT('Hide formulas'!G2374)),(INDIRECT('Hide formulas'!H2374)),'Hide formulas'!J2374,INDIRECT('Hide formulas'!L2374),""),"")</f>
        <v/>
      </c>
    </row>
    <row r="2375" spans="1:1">
      <c r="A2375" s="1" t="str">
        <f ca="1">IF(LEN('Hide formulas'!A2375) = 4,_xlfn.CONCAT('Hide formulas'!A2375,INDIRECT('Hide formulas'!B2375),'Hide formulas'!C2375,(INDIRECT('Hide formulas'!D2375)),(INDIRECT('Hide formulas'!E2375)),(INDIRECT('Hide formulas'!G2375)),(INDIRECT('Hide formulas'!H2375)),'Hide formulas'!J2375,INDIRECT('Hide formulas'!L2375),""),"")</f>
        <v/>
      </c>
    </row>
    <row r="2376" spans="1:1">
      <c r="A2376" s="1" t="str">
        <f ca="1">IF(LEN('Hide formulas'!A2376) = 4,_xlfn.CONCAT('Hide formulas'!A2376,INDIRECT('Hide formulas'!B2376),'Hide formulas'!C2376,(INDIRECT('Hide formulas'!D2376)),(INDIRECT('Hide formulas'!E2376)),(INDIRECT('Hide formulas'!G2376)),(INDIRECT('Hide formulas'!H2376)),'Hide formulas'!J2376,INDIRECT('Hide formulas'!L2376),""),"")</f>
        <v/>
      </c>
    </row>
    <row r="2377" spans="1:1">
      <c r="A2377" s="1" t="str">
        <f ca="1">IF(LEN('Hide formulas'!A2377) = 4,_xlfn.CONCAT('Hide formulas'!A2377,INDIRECT('Hide formulas'!B2377),'Hide formulas'!C2377,(INDIRECT('Hide formulas'!D2377)),(INDIRECT('Hide formulas'!E2377)),(INDIRECT('Hide formulas'!G2377)),(INDIRECT('Hide formulas'!H2377)),'Hide formulas'!J2377,INDIRECT('Hide formulas'!L2377),""),"")</f>
        <v/>
      </c>
    </row>
    <row r="2378" spans="1:1">
      <c r="A2378" s="1" t="str">
        <f ca="1">IF(LEN('Hide formulas'!A2378) = 4,_xlfn.CONCAT('Hide formulas'!A2378,INDIRECT('Hide formulas'!B2378),'Hide formulas'!C2378,(INDIRECT('Hide formulas'!D2378)),(INDIRECT('Hide formulas'!E2378)),(INDIRECT('Hide formulas'!G2378)),(INDIRECT('Hide formulas'!H2378)),'Hide formulas'!J2378,INDIRECT('Hide formulas'!L2378),""),"")</f>
        <v/>
      </c>
    </row>
    <row r="2379" spans="1:1">
      <c r="A2379" s="1" t="str">
        <f ca="1">IF(LEN('Hide formulas'!A2379) = 4,_xlfn.CONCAT('Hide formulas'!A2379,INDIRECT('Hide formulas'!B2379),'Hide formulas'!C2379,(INDIRECT('Hide formulas'!D2379)),(INDIRECT('Hide formulas'!E2379)),(INDIRECT('Hide formulas'!G2379)),(INDIRECT('Hide formulas'!H2379)),'Hide formulas'!J2379,INDIRECT('Hide formulas'!L2379),""),"")</f>
        <v/>
      </c>
    </row>
    <row r="2380" spans="1:1">
      <c r="A2380" s="1" t="str">
        <f ca="1">IF(LEN('Hide formulas'!A2380) = 4,_xlfn.CONCAT('Hide formulas'!A2380,INDIRECT('Hide formulas'!B2380),'Hide formulas'!C2380,(INDIRECT('Hide formulas'!D2380)),(INDIRECT('Hide formulas'!E2380)),(INDIRECT('Hide formulas'!G2380)),(INDIRECT('Hide formulas'!H2380)),'Hide formulas'!J2380,INDIRECT('Hide formulas'!L2380),""),"")</f>
        <v/>
      </c>
    </row>
    <row r="2381" spans="1:1">
      <c r="A2381" s="1" t="str">
        <f ca="1">IF(LEN('Hide formulas'!A2381) = 4,_xlfn.CONCAT('Hide formulas'!A2381,INDIRECT('Hide formulas'!B2381),'Hide formulas'!C2381,(INDIRECT('Hide formulas'!D2381)),(INDIRECT('Hide formulas'!E2381)),(INDIRECT('Hide formulas'!G2381)),(INDIRECT('Hide formulas'!H2381)),'Hide formulas'!J2381,INDIRECT('Hide formulas'!L2381),""),"")</f>
        <v/>
      </c>
    </row>
    <row r="2382" spans="1:1">
      <c r="A2382" s="1" t="str">
        <f ca="1">IF(LEN('Hide formulas'!A2382) = 4,_xlfn.CONCAT('Hide formulas'!A2382,INDIRECT('Hide formulas'!B2382),'Hide formulas'!C2382,(INDIRECT('Hide formulas'!D2382)),(INDIRECT('Hide formulas'!E2382)),(INDIRECT('Hide formulas'!G2382)),(INDIRECT('Hide formulas'!H2382)),'Hide formulas'!J2382,INDIRECT('Hide formulas'!L2382),""),"")</f>
        <v/>
      </c>
    </row>
    <row r="2383" spans="1:1">
      <c r="A2383" s="1" t="str">
        <f ca="1">IF(LEN('Hide formulas'!A2383) = 4,_xlfn.CONCAT('Hide formulas'!A2383,INDIRECT('Hide formulas'!B2383),'Hide formulas'!C2383,(INDIRECT('Hide formulas'!D2383)),(INDIRECT('Hide formulas'!E2383)),(INDIRECT('Hide formulas'!G2383)),(INDIRECT('Hide formulas'!H2383)),'Hide formulas'!J2383,INDIRECT('Hide formulas'!L2383),""),"")</f>
        <v/>
      </c>
    </row>
    <row r="2384" spans="1:1">
      <c r="A2384" s="1" t="str">
        <f ca="1">IF(LEN('Hide formulas'!A2384) = 4,_xlfn.CONCAT('Hide formulas'!A2384,INDIRECT('Hide formulas'!B2384),'Hide formulas'!C2384,(INDIRECT('Hide formulas'!D2384)),(INDIRECT('Hide formulas'!E2384)),(INDIRECT('Hide formulas'!G2384)),(INDIRECT('Hide formulas'!H2384)),'Hide formulas'!J2384,INDIRECT('Hide formulas'!L2384),""),"")</f>
        <v/>
      </c>
    </row>
    <row r="2385" spans="1:1">
      <c r="A2385" s="1" t="str">
        <f ca="1">IF(LEN('Hide formulas'!A2385) = 4,_xlfn.CONCAT('Hide formulas'!A2385,INDIRECT('Hide formulas'!B2385),'Hide formulas'!C2385,(INDIRECT('Hide formulas'!D2385)),(INDIRECT('Hide formulas'!E2385)),(INDIRECT('Hide formulas'!G2385)),(INDIRECT('Hide formulas'!H2385)),'Hide formulas'!J2385,INDIRECT('Hide formulas'!L2385),""),"")</f>
        <v/>
      </c>
    </row>
    <row r="2386" spans="1:1">
      <c r="A2386" s="1" t="str">
        <f ca="1">IF(LEN('Hide formulas'!A2386) = 4,_xlfn.CONCAT('Hide formulas'!A2386,INDIRECT('Hide formulas'!B2386),'Hide formulas'!C2386,(INDIRECT('Hide formulas'!D2386)),(INDIRECT('Hide formulas'!E2386)),(INDIRECT('Hide formulas'!G2386)),(INDIRECT('Hide formulas'!H2386)),'Hide formulas'!J2386,INDIRECT('Hide formulas'!L2386),""),"")</f>
        <v/>
      </c>
    </row>
    <row r="2387" spans="1:1">
      <c r="A2387" s="1" t="str">
        <f ca="1">IF(LEN('Hide formulas'!A2387) = 4,_xlfn.CONCAT('Hide formulas'!A2387,INDIRECT('Hide formulas'!B2387),'Hide formulas'!C2387,(INDIRECT('Hide formulas'!D2387)),(INDIRECT('Hide formulas'!E2387)),(INDIRECT('Hide formulas'!G2387)),(INDIRECT('Hide formulas'!H2387)),'Hide formulas'!J2387,INDIRECT('Hide formulas'!L2387),""),"")</f>
        <v/>
      </c>
    </row>
    <row r="2388" spans="1:1">
      <c r="A2388" s="1" t="str">
        <f ca="1">IF(LEN('Hide formulas'!A2388) = 4,_xlfn.CONCAT('Hide formulas'!A2388,INDIRECT('Hide formulas'!B2388),'Hide formulas'!C2388,(INDIRECT('Hide formulas'!D2388)),(INDIRECT('Hide formulas'!E2388)),(INDIRECT('Hide formulas'!G2388)),(INDIRECT('Hide formulas'!H2388)),'Hide formulas'!J2388,INDIRECT('Hide formulas'!L2388),""),"")</f>
        <v/>
      </c>
    </row>
    <row r="2389" spans="1:1">
      <c r="A2389" s="1" t="str">
        <f ca="1">IF(LEN('Hide formulas'!A2389) = 4,_xlfn.CONCAT('Hide formulas'!A2389,INDIRECT('Hide formulas'!B2389),'Hide formulas'!C2389,(INDIRECT('Hide formulas'!D2389)),(INDIRECT('Hide formulas'!E2389)),(INDIRECT('Hide formulas'!G2389)),(INDIRECT('Hide formulas'!H2389)),'Hide formulas'!J2389,INDIRECT('Hide formulas'!L2389),""),"")</f>
        <v/>
      </c>
    </row>
    <row r="2390" spans="1:1">
      <c r="A2390" s="1" t="str">
        <f ca="1">IF(LEN('Hide formulas'!A2390) = 4,_xlfn.CONCAT('Hide formulas'!A2390,INDIRECT('Hide formulas'!B2390),'Hide formulas'!C2390,(INDIRECT('Hide formulas'!D2390)),(INDIRECT('Hide formulas'!E2390)),(INDIRECT('Hide formulas'!G2390)),(INDIRECT('Hide formulas'!H2390)),'Hide formulas'!J2390,INDIRECT('Hide formulas'!L2390),""),"")</f>
        <v/>
      </c>
    </row>
    <row r="2391" spans="1:1">
      <c r="A2391" s="1" t="str">
        <f ca="1">IF(LEN('Hide formulas'!A2391) = 4,_xlfn.CONCAT('Hide formulas'!A2391,INDIRECT('Hide formulas'!B2391),'Hide formulas'!C2391,(INDIRECT('Hide formulas'!D2391)),(INDIRECT('Hide formulas'!E2391)),(INDIRECT('Hide formulas'!G2391)),(INDIRECT('Hide formulas'!H2391)),'Hide formulas'!J2391,INDIRECT('Hide formulas'!L2391),""),"")</f>
        <v/>
      </c>
    </row>
    <row r="2392" spans="1:1">
      <c r="A2392" s="1" t="str">
        <f ca="1">IF(LEN('Hide formulas'!A2392) = 4,_xlfn.CONCAT('Hide formulas'!A2392,INDIRECT('Hide formulas'!B2392),'Hide formulas'!C2392,(INDIRECT('Hide formulas'!D2392)),(INDIRECT('Hide formulas'!E2392)),(INDIRECT('Hide formulas'!G2392)),(INDIRECT('Hide formulas'!H2392)),'Hide formulas'!J2392,INDIRECT('Hide formulas'!L2392),""),"")</f>
        <v/>
      </c>
    </row>
    <row r="2393" spans="1:1">
      <c r="A2393" s="1" t="str">
        <f ca="1">IF(LEN('Hide formulas'!A2393) = 4,_xlfn.CONCAT('Hide formulas'!A2393,INDIRECT('Hide formulas'!B2393),'Hide formulas'!C2393,(INDIRECT('Hide formulas'!D2393)),(INDIRECT('Hide formulas'!E2393)),(INDIRECT('Hide formulas'!G2393)),(INDIRECT('Hide formulas'!H2393)),'Hide formulas'!J2393,INDIRECT('Hide formulas'!L2393),""),"")</f>
        <v/>
      </c>
    </row>
    <row r="2394" spans="1:1">
      <c r="A2394" s="1" t="str">
        <f ca="1">IF(LEN('Hide formulas'!A2394) = 4,_xlfn.CONCAT('Hide formulas'!A2394,INDIRECT('Hide formulas'!B2394),'Hide formulas'!C2394,(INDIRECT('Hide formulas'!D2394)),(INDIRECT('Hide formulas'!E2394)),(INDIRECT('Hide formulas'!G2394)),(INDIRECT('Hide formulas'!H2394)),'Hide formulas'!J2394,INDIRECT('Hide formulas'!L2394),""),"")</f>
        <v/>
      </c>
    </row>
    <row r="2395" spans="1:1">
      <c r="A2395" s="1" t="str">
        <f ca="1">IF(LEN('Hide formulas'!A2395) = 4,_xlfn.CONCAT('Hide formulas'!A2395,INDIRECT('Hide formulas'!B2395),'Hide formulas'!C2395,(INDIRECT('Hide formulas'!D2395)),(INDIRECT('Hide formulas'!E2395)),(INDIRECT('Hide formulas'!G2395)),(INDIRECT('Hide formulas'!H2395)),'Hide formulas'!J2395,INDIRECT('Hide formulas'!L2395),""),"")</f>
        <v/>
      </c>
    </row>
    <row r="2396" spans="1:1">
      <c r="A2396" s="1" t="str">
        <f ca="1">IF(LEN('Hide formulas'!A2396) = 4,_xlfn.CONCAT('Hide formulas'!A2396,INDIRECT('Hide formulas'!B2396),'Hide formulas'!C2396,(INDIRECT('Hide formulas'!D2396)),(INDIRECT('Hide formulas'!E2396)),(INDIRECT('Hide formulas'!G2396)),(INDIRECT('Hide formulas'!H2396)),'Hide formulas'!J2396,INDIRECT('Hide formulas'!L2396),""),"")</f>
        <v/>
      </c>
    </row>
    <row r="2397" spans="1:1">
      <c r="A2397" s="1" t="str">
        <f ca="1">IF(LEN('Hide formulas'!A2397) = 4,_xlfn.CONCAT('Hide formulas'!A2397,INDIRECT('Hide formulas'!B2397),'Hide formulas'!C2397,(INDIRECT('Hide formulas'!D2397)),(INDIRECT('Hide formulas'!E2397)),(INDIRECT('Hide formulas'!G2397)),(INDIRECT('Hide formulas'!H2397)),'Hide formulas'!J2397,INDIRECT('Hide formulas'!L2397),""),"")</f>
        <v/>
      </c>
    </row>
    <row r="2398" spans="1:1">
      <c r="A2398" s="1" t="str">
        <f ca="1">IF(LEN('Hide formulas'!A2398) = 4,_xlfn.CONCAT('Hide formulas'!A2398,INDIRECT('Hide formulas'!B2398),'Hide formulas'!C2398,(INDIRECT('Hide formulas'!D2398)),(INDIRECT('Hide formulas'!E2398)),(INDIRECT('Hide formulas'!G2398)),(INDIRECT('Hide formulas'!H2398)),'Hide formulas'!J2398,INDIRECT('Hide formulas'!L2398),""),"")</f>
        <v/>
      </c>
    </row>
    <row r="2399" spans="1:1">
      <c r="A2399" s="1" t="str">
        <f ca="1">IF(LEN('Hide formulas'!A2399) = 4,_xlfn.CONCAT('Hide formulas'!A2399,INDIRECT('Hide formulas'!B2399),'Hide formulas'!C2399,(INDIRECT('Hide formulas'!D2399)),(INDIRECT('Hide formulas'!E2399)),(INDIRECT('Hide formulas'!G2399)),(INDIRECT('Hide formulas'!H2399)),'Hide formulas'!J2399,INDIRECT('Hide formulas'!L2399),""),"")</f>
        <v/>
      </c>
    </row>
    <row r="2400" spans="1:1">
      <c r="A2400" s="1" t="str">
        <f ca="1">IF(LEN('Hide formulas'!A2400) = 4,_xlfn.CONCAT('Hide formulas'!A2400,INDIRECT('Hide formulas'!B2400),'Hide formulas'!C2400,(INDIRECT('Hide formulas'!D2400)),(INDIRECT('Hide formulas'!E2400)),(INDIRECT('Hide formulas'!G2400)),(INDIRECT('Hide formulas'!H2400)),'Hide formulas'!J2400,INDIRECT('Hide formulas'!L2400),""),"")</f>
        <v/>
      </c>
    </row>
    <row r="2401" spans="1:1">
      <c r="A2401" s="1" t="str">
        <f ca="1">IF(LEN('Hide formulas'!A2401) = 4,_xlfn.CONCAT('Hide formulas'!A2401,INDIRECT('Hide formulas'!B2401),'Hide formulas'!C2401,(INDIRECT('Hide formulas'!D2401)),(INDIRECT('Hide formulas'!E2401)),(INDIRECT('Hide formulas'!G2401)),(INDIRECT('Hide formulas'!H2401)),'Hide formulas'!J2401,INDIRECT('Hide formulas'!L2401),""),"")</f>
        <v/>
      </c>
    </row>
    <row r="2402" spans="1:1">
      <c r="A2402" s="1" t="str">
        <f ca="1">IF(LEN('Hide formulas'!A2402) = 4,_xlfn.CONCAT('Hide formulas'!A2402,INDIRECT('Hide formulas'!B2402),'Hide formulas'!C2402,(INDIRECT('Hide formulas'!D2402)),(INDIRECT('Hide formulas'!E2402)),(INDIRECT('Hide formulas'!G2402)),(INDIRECT('Hide formulas'!H2402)),'Hide formulas'!J2402,INDIRECT('Hide formulas'!L2402),""),"")</f>
        <v/>
      </c>
    </row>
    <row r="2403" spans="1:1">
      <c r="A2403" s="1" t="str">
        <f ca="1">IF(LEN('Hide formulas'!A2403) = 4,_xlfn.CONCAT('Hide formulas'!A2403,INDIRECT('Hide formulas'!B2403),'Hide formulas'!C2403,(INDIRECT('Hide formulas'!D2403)),(INDIRECT('Hide formulas'!E2403)),(INDIRECT('Hide formulas'!G2403)),(INDIRECT('Hide formulas'!H2403)),'Hide formulas'!J2403,INDIRECT('Hide formulas'!L2403),""),"")</f>
        <v/>
      </c>
    </row>
    <row r="2404" spans="1:1">
      <c r="A2404" s="1" t="str">
        <f ca="1">IF(LEN('Hide formulas'!A2404) = 4,_xlfn.CONCAT('Hide formulas'!A2404,INDIRECT('Hide formulas'!B2404),'Hide formulas'!C2404,(INDIRECT('Hide formulas'!D2404)),(INDIRECT('Hide formulas'!E2404)),(INDIRECT('Hide formulas'!G2404)),(INDIRECT('Hide formulas'!H2404)),'Hide formulas'!J2404,INDIRECT('Hide formulas'!L2404),""),"")</f>
        <v/>
      </c>
    </row>
    <row r="2405" spans="1:1">
      <c r="A2405" s="1" t="str">
        <f ca="1">IF(LEN('Hide formulas'!A2405) = 4,_xlfn.CONCAT('Hide formulas'!A2405,INDIRECT('Hide formulas'!B2405),'Hide formulas'!C2405,(INDIRECT('Hide formulas'!D2405)),(INDIRECT('Hide formulas'!E2405)),(INDIRECT('Hide formulas'!G2405)),(INDIRECT('Hide formulas'!H2405)),'Hide formulas'!J2405,INDIRECT('Hide formulas'!L2405),""),"")</f>
        <v/>
      </c>
    </row>
    <row r="2406" spans="1:1">
      <c r="A2406" s="1" t="str">
        <f ca="1">IF(LEN('Hide formulas'!A2406) = 4,_xlfn.CONCAT('Hide formulas'!A2406,INDIRECT('Hide formulas'!B2406),'Hide formulas'!C2406,(INDIRECT('Hide formulas'!D2406)),(INDIRECT('Hide formulas'!E2406)),(INDIRECT('Hide formulas'!G2406)),(INDIRECT('Hide formulas'!H2406)),'Hide formulas'!J2406,INDIRECT('Hide formulas'!L2406),""),"")</f>
        <v/>
      </c>
    </row>
    <row r="2407" spans="1:1">
      <c r="A2407" s="1" t="str">
        <f ca="1">IF(LEN('Hide formulas'!A2407) = 4,_xlfn.CONCAT('Hide formulas'!A2407,INDIRECT('Hide formulas'!B2407),'Hide formulas'!C2407,(INDIRECT('Hide formulas'!D2407)),(INDIRECT('Hide formulas'!E2407)),(INDIRECT('Hide formulas'!G2407)),(INDIRECT('Hide formulas'!H2407)),'Hide formulas'!J2407,INDIRECT('Hide formulas'!L2407),""),"")</f>
        <v/>
      </c>
    </row>
    <row r="2408" spans="1:1">
      <c r="A2408" s="1" t="str">
        <f ca="1">IF(LEN('Hide formulas'!A2408) = 4,_xlfn.CONCAT('Hide formulas'!A2408,INDIRECT('Hide formulas'!B2408),'Hide formulas'!C2408,(INDIRECT('Hide formulas'!D2408)),(INDIRECT('Hide formulas'!E2408)),(INDIRECT('Hide formulas'!G2408)),(INDIRECT('Hide formulas'!H2408)),'Hide formulas'!J2408,INDIRECT('Hide formulas'!L2408),""),"")</f>
        <v/>
      </c>
    </row>
    <row r="2409" spans="1:1">
      <c r="A2409" s="1" t="str">
        <f ca="1">IF(LEN('Hide formulas'!A2409) = 4,_xlfn.CONCAT('Hide formulas'!A2409,INDIRECT('Hide formulas'!B2409),'Hide formulas'!C2409,(INDIRECT('Hide formulas'!D2409)),(INDIRECT('Hide formulas'!E2409)),(INDIRECT('Hide formulas'!G2409)),(INDIRECT('Hide formulas'!H2409)),'Hide formulas'!J2409,INDIRECT('Hide formulas'!L2409),""),"")</f>
        <v/>
      </c>
    </row>
    <row r="2410" spans="1:1">
      <c r="A2410" s="1" t="str">
        <f ca="1">IF(LEN('Hide formulas'!A2410) = 4,_xlfn.CONCAT('Hide formulas'!A2410,INDIRECT('Hide formulas'!B2410),'Hide formulas'!C2410,(INDIRECT('Hide formulas'!D2410)),(INDIRECT('Hide formulas'!E2410)),(INDIRECT('Hide formulas'!G2410)),(INDIRECT('Hide formulas'!H2410)),'Hide formulas'!J2410,INDIRECT('Hide formulas'!L2410),""),"")</f>
        <v/>
      </c>
    </row>
    <row r="2411" spans="1:1">
      <c r="A2411" s="1" t="str">
        <f ca="1">IF(LEN('Hide formulas'!A2411) = 4,_xlfn.CONCAT('Hide formulas'!A2411,INDIRECT('Hide formulas'!B2411),'Hide formulas'!C2411,(INDIRECT('Hide formulas'!D2411)),(INDIRECT('Hide formulas'!E2411)),(INDIRECT('Hide formulas'!G2411)),(INDIRECT('Hide formulas'!H2411)),'Hide formulas'!J2411,INDIRECT('Hide formulas'!L2411),""),"")</f>
        <v/>
      </c>
    </row>
    <row r="2412" spans="1:1">
      <c r="A2412" s="1" t="str">
        <f ca="1">IF(LEN('Hide formulas'!A2412) = 4,_xlfn.CONCAT('Hide formulas'!A2412,INDIRECT('Hide formulas'!B2412),'Hide formulas'!C2412,(INDIRECT('Hide formulas'!D2412)),(INDIRECT('Hide formulas'!E2412)),(INDIRECT('Hide formulas'!G2412)),(INDIRECT('Hide formulas'!H2412)),'Hide formulas'!J2412,INDIRECT('Hide formulas'!L2412),""),"")</f>
        <v/>
      </c>
    </row>
    <row r="2413" spans="1:1">
      <c r="A2413" s="1" t="str">
        <f ca="1">IF(LEN('Hide formulas'!A2413) = 4,_xlfn.CONCAT('Hide formulas'!A2413,INDIRECT('Hide formulas'!B2413),'Hide formulas'!C2413,(INDIRECT('Hide formulas'!D2413)),(INDIRECT('Hide formulas'!E2413)),(INDIRECT('Hide formulas'!G2413)),(INDIRECT('Hide formulas'!H2413)),'Hide formulas'!J2413,INDIRECT('Hide formulas'!L2413),""),"")</f>
        <v/>
      </c>
    </row>
    <row r="2414" spans="1:1">
      <c r="A2414" s="1" t="str">
        <f ca="1">IF(LEN('Hide formulas'!A2414) = 4,_xlfn.CONCAT('Hide formulas'!A2414,INDIRECT('Hide formulas'!B2414),'Hide formulas'!C2414,(INDIRECT('Hide formulas'!D2414)),(INDIRECT('Hide formulas'!E2414)),(INDIRECT('Hide formulas'!G2414)),(INDIRECT('Hide formulas'!H2414)),'Hide formulas'!J2414,INDIRECT('Hide formulas'!L2414),""),"")</f>
        <v/>
      </c>
    </row>
    <row r="2415" spans="1:1">
      <c r="A2415" s="1" t="str">
        <f ca="1">IF(LEN('Hide formulas'!A2415) = 4,_xlfn.CONCAT('Hide formulas'!A2415,INDIRECT('Hide formulas'!B2415),'Hide formulas'!C2415,(INDIRECT('Hide formulas'!D2415)),(INDIRECT('Hide formulas'!E2415)),(INDIRECT('Hide formulas'!G2415)),(INDIRECT('Hide formulas'!H2415)),'Hide formulas'!J2415,INDIRECT('Hide formulas'!L2415),""),"")</f>
        <v/>
      </c>
    </row>
    <row r="2416" spans="1:1">
      <c r="A2416" s="1" t="str">
        <f ca="1">IF(LEN('Hide formulas'!A2416) = 4,_xlfn.CONCAT('Hide formulas'!A2416,INDIRECT('Hide formulas'!B2416),'Hide formulas'!C2416,(INDIRECT('Hide formulas'!D2416)),(INDIRECT('Hide formulas'!E2416)),(INDIRECT('Hide formulas'!G2416)),(INDIRECT('Hide formulas'!H2416)),'Hide formulas'!J2416,INDIRECT('Hide formulas'!L2416),""),"")</f>
        <v/>
      </c>
    </row>
    <row r="2417" spans="1:1">
      <c r="A2417" s="1" t="str">
        <f ca="1">IF(LEN('Hide formulas'!A2417) = 4,_xlfn.CONCAT('Hide formulas'!A2417,INDIRECT('Hide formulas'!B2417),'Hide formulas'!C2417,(INDIRECT('Hide formulas'!D2417)),(INDIRECT('Hide formulas'!E2417)),(INDIRECT('Hide formulas'!G2417)),(INDIRECT('Hide formulas'!H2417)),'Hide formulas'!J2417,INDIRECT('Hide formulas'!L2417),""),"")</f>
        <v/>
      </c>
    </row>
    <row r="2418" spans="1:1">
      <c r="A2418" s="1" t="str">
        <f ca="1">IF(LEN('Hide formulas'!A2418) = 4,_xlfn.CONCAT('Hide formulas'!A2418,INDIRECT('Hide formulas'!B2418),'Hide formulas'!C2418,(INDIRECT('Hide formulas'!D2418)),(INDIRECT('Hide formulas'!E2418)),(INDIRECT('Hide formulas'!G2418)),(INDIRECT('Hide formulas'!H2418)),'Hide formulas'!J2418,INDIRECT('Hide formulas'!L2418),""),"")</f>
        <v/>
      </c>
    </row>
    <row r="2419" spans="1:1">
      <c r="A2419" s="1" t="str">
        <f ca="1">IF(LEN('Hide formulas'!A2419) = 4,_xlfn.CONCAT('Hide formulas'!A2419,INDIRECT('Hide formulas'!B2419),'Hide formulas'!C2419,(INDIRECT('Hide formulas'!D2419)),(INDIRECT('Hide formulas'!E2419)),(INDIRECT('Hide formulas'!G2419)),(INDIRECT('Hide formulas'!H2419)),'Hide formulas'!J2419,INDIRECT('Hide formulas'!L2419),""),"")</f>
        <v/>
      </c>
    </row>
    <row r="2420" spans="1:1">
      <c r="A2420" s="1" t="str">
        <f ca="1">IF(LEN('Hide formulas'!A2420) = 4,_xlfn.CONCAT('Hide formulas'!A2420,INDIRECT('Hide formulas'!B2420),'Hide formulas'!C2420,(INDIRECT('Hide formulas'!D2420)),(INDIRECT('Hide formulas'!E2420)),(INDIRECT('Hide formulas'!G2420)),(INDIRECT('Hide formulas'!H2420)),'Hide formulas'!J2420,INDIRECT('Hide formulas'!L2420),""),"")</f>
        <v/>
      </c>
    </row>
    <row r="2421" spans="1:1">
      <c r="A2421" s="1" t="str">
        <f ca="1">IF(LEN('Hide formulas'!A2421) = 4,_xlfn.CONCAT('Hide formulas'!A2421,INDIRECT('Hide formulas'!B2421),'Hide formulas'!C2421,(INDIRECT('Hide formulas'!D2421)),(INDIRECT('Hide formulas'!E2421)),(INDIRECT('Hide formulas'!G2421)),(INDIRECT('Hide formulas'!H2421)),'Hide formulas'!J2421,INDIRECT('Hide formulas'!L2421),""),"")</f>
        <v/>
      </c>
    </row>
    <row r="2422" spans="1:1">
      <c r="A2422" s="1" t="str">
        <f ca="1">IF(LEN('Hide formulas'!A2422) = 4,_xlfn.CONCAT('Hide formulas'!A2422,INDIRECT('Hide formulas'!B2422),'Hide formulas'!C2422,(INDIRECT('Hide formulas'!D2422)),(INDIRECT('Hide formulas'!E2422)),(INDIRECT('Hide formulas'!G2422)),(INDIRECT('Hide formulas'!H2422)),'Hide formulas'!J2422,INDIRECT('Hide formulas'!L2422),""),"")</f>
        <v/>
      </c>
    </row>
    <row r="2423" spans="1:1">
      <c r="A2423" s="1" t="str">
        <f ca="1">IF(LEN('Hide formulas'!A2423) = 4,_xlfn.CONCAT('Hide formulas'!A2423,INDIRECT('Hide formulas'!B2423),'Hide formulas'!C2423,(INDIRECT('Hide formulas'!D2423)),(INDIRECT('Hide formulas'!E2423)),(INDIRECT('Hide formulas'!G2423)),(INDIRECT('Hide formulas'!H2423)),'Hide formulas'!J2423,INDIRECT('Hide formulas'!L2423),""),"")</f>
        <v/>
      </c>
    </row>
    <row r="2424" spans="1:1">
      <c r="A2424" s="1" t="str">
        <f ca="1">IF(LEN('Hide formulas'!A2424) = 4,_xlfn.CONCAT('Hide formulas'!A2424,INDIRECT('Hide formulas'!B2424),'Hide formulas'!C2424,(INDIRECT('Hide formulas'!D2424)),(INDIRECT('Hide formulas'!E2424)),(INDIRECT('Hide formulas'!G2424)),(INDIRECT('Hide formulas'!H2424)),'Hide formulas'!J2424,INDIRECT('Hide formulas'!L2424),""),"")</f>
        <v/>
      </c>
    </row>
    <row r="2425" spans="1:1">
      <c r="A2425" s="1" t="str">
        <f ca="1">IF(LEN('Hide formulas'!A2425) = 4,_xlfn.CONCAT('Hide formulas'!A2425,INDIRECT('Hide formulas'!B2425),'Hide formulas'!C2425,(INDIRECT('Hide formulas'!D2425)),(INDIRECT('Hide formulas'!E2425)),(INDIRECT('Hide formulas'!G2425)),(INDIRECT('Hide formulas'!H2425)),'Hide formulas'!J2425,INDIRECT('Hide formulas'!L2425),""),"")</f>
        <v/>
      </c>
    </row>
    <row r="2426" spans="1:1">
      <c r="A2426" s="1" t="str">
        <f ca="1">IF(LEN('Hide formulas'!A2426) = 4,_xlfn.CONCAT('Hide formulas'!A2426,INDIRECT('Hide formulas'!B2426),'Hide formulas'!C2426,(INDIRECT('Hide formulas'!D2426)),(INDIRECT('Hide formulas'!E2426)),(INDIRECT('Hide formulas'!G2426)),(INDIRECT('Hide formulas'!H2426)),'Hide formulas'!J2426,INDIRECT('Hide formulas'!L2426),""),"")</f>
        <v/>
      </c>
    </row>
    <row r="2427" spans="1:1">
      <c r="A2427" s="1" t="str">
        <f ca="1">IF(LEN('Hide formulas'!A2427) = 4,_xlfn.CONCAT('Hide formulas'!A2427,INDIRECT('Hide formulas'!B2427),'Hide formulas'!C2427,(INDIRECT('Hide formulas'!D2427)),(INDIRECT('Hide formulas'!E2427)),(INDIRECT('Hide formulas'!G2427)),(INDIRECT('Hide formulas'!H2427)),'Hide formulas'!J2427,INDIRECT('Hide formulas'!L2427),""),"")</f>
        <v/>
      </c>
    </row>
    <row r="2428" spans="1:1">
      <c r="A2428" s="1" t="str">
        <f ca="1">IF(LEN('Hide formulas'!A2428) = 4,_xlfn.CONCAT('Hide formulas'!A2428,INDIRECT('Hide formulas'!B2428),'Hide formulas'!C2428,(INDIRECT('Hide formulas'!D2428)),(INDIRECT('Hide formulas'!E2428)),(INDIRECT('Hide formulas'!G2428)),(INDIRECT('Hide formulas'!H2428)),'Hide formulas'!J2428,INDIRECT('Hide formulas'!L2428),""),"")</f>
        <v/>
      </c>
    </row>
    <row r="2429" spans="1:1">
      <c r="A2429" s="1" t="str">
        <f ca="1">IF(LEN('Hide formulas'!A2429) = 4,_xlfn.CONCAT('Hide formulas'!A2429,INDIRECT('Hide formulas'!B2429),'Hide formulas'!C2429,(INDIRECT('Hide formulas'!D2429)),(INDIRECT('Hide formulas'!E2429)),(INDIRECT('Hide formulas'!G2429)),(INDIRECT('Hide formulas'!H2429)),'Hide formulas'!J2429,INDIRECT('Hide formulas'!L2429),""),"")</f>
        <v/>
      </c>
    </row>
    <row r="2430" spans="1:1">
      <c r="A2430" s="1" t="str">
        <f ca="1">IF(LEN('Hide formulas'!A2430) = 4,_xlfn.CONCAT('Hide formulas'!A2430,INDIRECT('Hide formulas'!B2430),'Hide formulas'!C2430,(INDIRECT('Hide formulas'!D2430)),(INDIRECT('Hide formulas'!E2430)),(INDIRECT('Hide formulas'!G2430)),(INDIRECT('Hide formulas'!H2430)),'Hide formulas'!J2430,INDIRECT('Hide formulas'!L2430),""),"")</f>
        <v/>
      </c>
    </row>
    <row r="2431" spans="1:1">
      <c r="A2431" s="1" t="str">
        <f ca="1">IF(LEN('Hide formulas'!A2431) = 4,_xlfn.CONCAT('Hide formulas'!A2431,INDIRECT('Hide formulas'!B2431),'Hide formulas'!C2431,(INDIRECT('Hide formulas'!D2431)),(INDIRECT('Hide formulas'!E2431)),(INDIRECT('Hide formulas'!G2431)),(INDIRECT('Hide formulas'!H2431)),'Hide formulas'!J2431,INDIRECT('Hide formulas'!L2431),""),"")</f>
        <v/>
      </c>
    </row>
    <row r="2432" spans="1:1">
      <c r="A2432" s="1" t="str">
        <f ca="1">IF(LEN('Hide formulas'!A2432) = 4,_xlfn.CONCAT('Hide formulas'!A2432,INDIRECT('Hide formulas'!B2432),'Hide formulas'!C2432,(INDIRECT('Hide formulas'!D2432)),(INDIRECT('Hide formulas'!E2432)),(INDIRECT('Hide formulas'!G2432)),(INDIRECT('Hide formulas'!H2432)),'Hide formulas'!J2432,INDIRECT('Hide formulas'!L2432),""),"")</f>
        <v/>
      </c>
    </row>
    <row r="2433" spans="1:1">
      <c r="A2433" s="1" t="str">
        <f ca="1">IF(LEN('Hide formulas'!A2433) = 4,_xlfn.CONCAT('Hide formulas'!A2433,INDIRECT('Hide formulas'!B2433),'Hide formulas'!C2433,(INDIRECT('Hide formulas'!D2433)),(INDIRECT('Hide formulas'!E2433)),(INDIRECT('Hide formulas'!G2433)),(INDIRECT('Hide formulas'!H2433)),'Hide formulas'!J2433,INDIRECT('Hide formulas'!L2433),""),"")</f>
        <v/>
      </c>
    </row>
    <row r="2434" spans="1:1">
      <c r="A2434" s="1" t="str">
        <f ca="1">IF(LEN('Hide formulas'!A2434) = 4,_xlfn.CONCAT('Hide formulas'!A2434,INDIRECT('Hide formulas'!B2434),'Hide formulas'!C2434,(INDIRECT('Hide formulas'!D2434)),(INDIRECT('Hide formulas'!E2434)),(INDIRECT('Hide formulas'!G2434)),(INDIRECT('Hide formulas'!H2434)),'Hide formulas'!J2434,INDIRECT('Hide formulas'!L2434),""),"")</f>
        <v/>
      </c>
    </row>
    <row r="2435" spans="1:1">
      <c r="A2435" s="1" t="str">
        <f ca="1">IF(LEN('Hide formulas'!A2435) = 4,_xlfn.CONCAT('Hide formulas'!A2435,INDIRECT('Hide formulas'!B2435),'Hide formulas'!C2435,(INDIRECT('Hide formulas'!D2435)),(INDIRECT('Hide formulas'!E2435)),(INDIRECT('Hide formulas'!G2435)),(INDIRECT('Hide formulas'!H2435)),'Hide formulas'!J2435,INDIRECT('Hide formulas'!L2435),""),"")</f>
        <v/>
      </c>
    </row>
    <row r="2436" spans="1:1">
      <c r="A2436" s="1" t="str">
        <f ca="1">IF(LEN('Hide formulas'!A2436) = 4,_xlfn.CONCAT('Hide formulas'!A2436,INDIRECT('Hide formulas'!B2436),'Hide formulas'!C2436,(INDIRECT('Hide formulas'!D2436)),(INDIRECT('Hide formulas'!E2436)),(INDIRECT('Hide formulas'!G2436)),(INDIRECT('Hide formulas'!H2436)),'Hide formulas'!J2436,INDIRECT('Hide formulas'!L2436),""),"")</f>
        <v/>
      </c>
    </row>
    <row r="2437" spans="1:1">
      <c r="A2437" s="1" t="str">
        <f ca="1">IF(LEN('Hide formulas'!A2437) = 4,_xlfn.CONCAT('Hide formulas'!A2437,INDIRECT('Hide formulas'!B2437),'Hide formulas'!C2437,(INDIRECT('Hide formulas'!D2437)),(INDIRECT('Hide formulas'!E2437)),(INDIRECT('Hide formulas'!G2437)),(INDIRECT('Hide formulas'!H2437)),'Hide formulas'!J2437,INDIRECT('Hide formulas'!L2437),""),"")</f>
        <v/>
      </c>
    </row>
    <row r="2438" spans="1:1">
      <c r="A2438" s="1" t="str">
        <f ca="1">IF(LEN('Hide formulas'!A2438) = 4,_xlfn.CONCAT('Hide formulas'!A2438,INDIRECT('Hide formulas'!B2438),'Hide formulas'!C2438,(INDIRECT('Hide formulas'!D2438)),(INDIRECT('Hide formulas'!E2438)),(INDIRECT('Hide formulas'!G2438)),(INDIRECT('Hide formulas'!H2438)),'Hide formulas'!J2438,INDIRECT('Hide formulas'!L2438),""),"")</f>
        <v/>
      </c>
    </row>
    <row r="2439" spans="1:1">
      <c r="A2439" s="1" t="str">
        <f ca="1">IF(LEN('Hide formulas'!A2439) = 4,_xlfn.CONCAT('Hide formulas'!A2439,INDIRECT('Hide formulas'!B2439),'Hide formulas'!C2439,(INDIRECT('Hide formulas'!D2439)),(INDIRECT('Hide formulas'!E2439)),(INDIRECT('Hide formulas'!G2439)),(INDIRECT('Hide formulas'!H2439)),'Hide formulas'!J2439,INDIRECT('Hide formulas'!L2439),""),"")</f>
        <v/>
      </c>
    </row>
    <row r="2440" spans="1:1">
      <c r="A2440" s="1" t="str">
        <f ca="1">IF(LEN('Hide formulas'!A2440) = 4,_xlfn.CONCAT('Hide formulas'!A2440,INDIRECT('Hide formulas'!B2440),'Hide formulas'!C2440,(INDIRECT('Hide formulas'!D2440)),(INDIRECT('Hide formulas'!E2440)),(INDIRECT('Hide formulas'!G2440)),(INDIRECT('Hide formulas'!H2440)),'Hide formulas'!J2440,INDIRECT('Hide formulas'!L2440),""),"")</f>
        <v/>
      </c>
    </row>
    <row r="2441" spans="1:1">
      <c r="A2441" s="1" t="str">
        <f ca="1">IF(LEN('Hide formulas'!A2441) = 4,_xlfn.CONCAT('Hide formulas'!A2441,INDIRECT('Hide formulas'!B2441),'Hide formulas'!C2441,(INDIRECT('Hide formulas'!D2441)),(INDIRECT('Hide formulas'!E2441)),(INDIRECT('Hide formulas'!G2441)),(INDIRECT('Hide formulas'!H2441)),'Hide formulas'!J2441,INDIRECT('Hide formulas'!L2441),""),"")</f>
        <v/>
      </c>
    </row>
    <row r="2442" spans="1:1">
      <c r="A2442" s="1" t="str">
        <f ca="1">IF(LEN('Hide formulas'!A2442) = 4,_xlfn.CONCAT('Hide formulas'!A2442,INDIRECT('Hide formulas'!B2442),'Hide formulas'!C2442,(INDIRECT('Hide formulas'!D2442)),(INDIRECT('Hide formulas'!E2442)),(INDIRECT('Hide formulas'!G2442)),(INDIRECT('Hide formulas'!H2442)),'Hide formulas'!J2442,INDIRECT('Hide formulas'!L2442),""),"")</f>
        <v/>
      </c>
    </row>
    <row r="2443" spans="1:1">
      <c r="A2443" s="1" t="str">
        <f ca="1">IF(LEN('Hide formulas'!A2443) = 4,_xlfn.CONCAT('Hide formulas'!A2443,INDIRECT('Hide formulas'!B2443),'Hide formulas'!C2443,(INDIRECT('Hide formulas'!D2443)),(INDIRECT('Hide formulas'!E2443)),(INDIRECT('Hide formulas'!G2443)),(INDIRECT('Hide formulas'!H2443)),'Hide formulas'!J2443,INDIRECT('Hide formulas'!L2443),""),"")</f>
        <v/>
      </c>
    </row>
    <row r="2444" spans="1:1">
      <c r="A2444" s="1" t="str">
        <f ca="1">IF(LEN('Hide formulas'!A2444) = 4,_xlfn.CONCAT('Hide formulas'!A2444,INDIRECT('Hide formulas'!B2444),'Hide formulas'!C2444,(INDIRECT('Hide formulas'!D2444)),(INDIRECT('Hide formulas'!E2444)),(INDIRECT('Hide formulas'!G2444)),(INDIRECT('Hide formulas'!H2444)),'Hide formulas'!J2444,INDIRECT('Hide formulas'!L2444),""),"")</f>
        <v/>
      </c>
    </row>
    <row r="2445" spans="1:1">
      <c r="A2445" s="1" t="str">
        <f ca="1">IF(LEN('Hide formulas'!A2445) = 4,_xlfn.CONCAT('Hide formulas'!A2445,INDIRECT('Hide formulas'!B2445),'Hide formulas'!C2445,(INDIRECT('Hide formulas'!D2445)),(INDIRECT('Hide formulas'!E2445)),(INDIRECT('Hide formulas'!G2445)),(INDIRECT('Hide formulas'!H2445)),'Hide formulas'!J2445,INDIRECT('Hide formulas'!L2445),""),"")</f>
        <v/>
      </c>
    </row>
    <row r="2446" spans="1:1">
      <c r="A2446" s="1" t="str">
        <f ca="1">IF(LEN('Hide formulas'!A2446) = 4,_xlfn.CONCAT('Hide formulas'!A2446,INDIRECT('Hide formulas'!B2446),'Hide formulas'!C2446,(INDIRECT('Hide formulas'!D2446)),(INDIRECT('Hide formulas'!E2446)),(INDIRECT('Hide formulas'!G2446)),(INDIRECT('Hide formulas'!H2446)),'Hide formulas'!J2446,INDIRECT('Hide formulas'!L2446),""),"")</f>
        <v/>
      </c>
    </row>
    <row r="2447" spans="1:1">
      <c r="A2447" s="1" t="str">
        <f ca="1">IF(LEN('Hide formulas'!A2447) = 4,_xlfn.CONCAT('Hide formulas'!A2447,INDIRECT('Hide formulas'!B2447),'Hide formulas'!C2447,(INDIRECT('Hide formulas'!D2447)),(INDIRECT('Hide formulas'!E2447)),(INDIRECT('Hide formulas'!G2447)),(INDIRECT('Hide formulas'!H2447)),'Hide formulas'!J2447,INDIRECT('Hide formulas'!L2447),""),"")</f>
        <v/>
      </c>
    </row>
    <row r="2448" spans="1:1">
      <c r="A2448" s="1" t="str">
        <f ca="1">IF(LEN('Hide formulas'!A2448) = 4,_xlfn.CONCAT('Hide formulas'!A2448,INDIRECT('Hide formulas'!B2448),'Hide formulas'!C2448,(INDIRECT('Hide formulas'!D2448)),(INDIRECT('Hide formulas'!E2448)),(INDIRECT('Hide formulas'!G2448)),(INDIRECT('Hide formulas'!H2448)),'Hide formulas'!J2448,INDIRECT('Hide formulas'!L2448),""),"")</f>
        <v/>
      </c>
    </row>
    <row r="2449" spans="1:1">
      <c r="A2449" s="1" t="str">
        <f ca="1">IF(LEN('Hide formulas'!A2449) = 4,_xlfn.CONCAT('Hide formulas'!A2449,INDIRECT('Hide formulas'!B2449),'Hide formulas'!C2449,(INDIRECT('Hide formulas'!D2449)),(INDIRECT('Hide formulas'!E2449)),(INDIRECT('Hide formulas'!G2449)),(INDIRECT('Hide formulas'!H2449)),'Hide formulas'!J2449,INDIRECT('Hide formulas'!L2449),""),"")</f>
        <v/>
      </c>
    </row>
    <row r="2450" spans="1:1">
      <c r="A2450" s="1" t="str">
        <f ca="1">IF(LEN('Hide formulas'!A2450) = 4,_xlfn.CONCAT('Hide formulas'!A2450,INDIRECT('Hide formulas'!B2450),'Hide formulas'!C2450,(INDIRECT('Hide formulas'!D2450)),(INDIRECT('Hide formulas'!E2450)),(INDIRECT('Hide formulas'!G2450)),(INDIRECT('Hide formulas'!H2450)),'Hide formulas'!J2450,INDIRECT('Hide formulas'!L2450),""),"")</f>
        <v/>
      </c>
    </row>
    <row r="2451" spans="1:1">
      <c r="A2451" s="1" t="str">
        <f ca="1">IF(LEN('Hide formulas'!A2451) = 4,_xlfn.CONCAT('Hide formulas'!A2451,INDIRECT('Hide formulas'!B2451),'Hide formulas'!C2451,(INDIRECT('Hide formulas'!D2451)),(INDIRECT('Hide formulas'!E2451)),(INDIRECT('Hide formulas'!G2451)),(INDIRECT('Hide formulas'!H2451)),'Hide formulas'!J2451,INDIRECT('Hide formulas'!L2451),""),"")</f>
        <v/>
      </c>
    </row>
    <row r="2452" spans="1:1">
      <c r="A2452" s="1" t="str">
        <f ca="1">IF(LEN('Hide formulas'!A2452) = 4,_xlfn.CONCAT('Hide formulas'!A2452,INDIRECT('Hide formulas'!B2452),'Hide formulas'!C2452,(INDIRECT('Hide formulas'!D2452)),(INDIRECT('Hide formulas'!E2452)),(INDIRECT('Hide formulas'!G2452)),(INDIRECT('Hide formulas'!H2452)),'Hide formulas'!J2452,INDIRECT('Hide formulas'!L2452),""),"")</f>
        <v/>
      </c>
    </row>
    <row r="2453" spans="1:1">
      <c r="A2453" s="1" t="str">
        <f ca="1">IF(LEN('Hide formulas'!A2453) = 4,_xlfn.CONCAT('Hide formulas'!A2453,INDIRECT('Hide formulas'!B2453),'Hide formulas'!C2453,(INDIRECT('Hide formulas'!D2453)),(INDIRECT('Hide formulas'!E2453)),(INDIRECT('Hide formulas'!G2453)),(INDIRECT('Hide formulas'!H2453)),'Hide formulas'!J2453,INDIRECT('Hide formulas'!L2453),""),"")</f>
        <v/>
      </c>
    </row>
    <row r="2454" spans="1:1">
      <c r="A2454" s="1" t="str">
        <f ca="1">IF(LEN('Hide formulas'!A2454) = 4,_xlfn.CONCAT('Hide formulas'!A2454,INDIRECT('Hide formulas'!B2454),'Hide formulas'!C2454,(INDIRECT('Hide formulas'!D2454)),(INDIRECT('Hide formulas'!E2454)),(INDIRECT('Hide formulas'!G2454)),(INDIRECT('Hide formulas'!H2454)),'Hide formulas'!J2454,INDIRECT('Hide formulas'!L2454),""),"")</f>
        <v/>
      </c>
    </row>
    <row r="2455" spans="1:1">
      <c r="A2455" s="1" t="str">
        <f ca="1">IF(LEN('Hide formulas'!A2455) = 4,_xlfn.CONCAT('Hide formulas'!A2455,INDIRECT('Hide formulas'!B2455),'Hide formulas'!C2455,(INDIRECT('Hide formulas'!D2455)),(INDIRECT('Hide formulas'!E2455)),(INDIRECT('Hide formulas'!G2455)),(INDIRECT('Hide formulas'!H2455)),'Hide formulas'!J2455,INDIRECT('Hide formulas'!L2455),""),"")</f>
        <v/>
      </c>
    </row>
    <row r="2456" spans="1:1">
      <c r="A2456" s="1" t="str">
        <f ca="1">IF(LEN('Hide formulas'!A2456) = 4,_xlfn.CONCAT('Hide formulas'!A2456,INDIRECT('Hide formulas'!B2456),'Hide formulas'!C2456,(INDIRECT('Hide formulas'!D2456)),(INDIRECT('Hide formulas'!E2456)),(INDIRECT('Hide formulas'!G2456)),(INDIRECT('Hide formulas'!H2456)),'Hide formulas'!J2456,INDIRECT('Hide formulas'!L2456),""),"")</f>
        <v/>
      </c>
    </row>
    <row r="2457" spans="1:1">
      <c r="A2457" s="1" t="str">
        <f ca="1">IF(LEN('Hide formulas'!A2457) = 4,_xlfn.CONCAT('Hide formulas'!A2457,INDIRECT('Hide formulas'!B2457),'Hide formulas'!C2457,(INDIRECT('Hide formulas'!D2457)),(INDIRECT('Hide formulas'!E2457)),(INDIRECT('Hide formulas'!G2457)),(INDIRECT('Hide formulas'!H2457)),'Hide formulas'!J2457,INDIRECT('Hide formulas'!L2457),""),"")</f>
        <v/>
      </c>
    </row>
    <row r="2458" spans="1:1">
      <c r="A2458" s="1" t="str">
        <f ca="1">IF(LEN('Hide formulas'!A2458) = 4,_xlfn.CONCAT('Hide formulas'!A2458,INDIRECT('Hide formulas'!B2458),'Hide formulas'!C2458,(INDIRECT('Hide formulas'!D2458)),(INDIRECT('Hide formulas'!E2458)),(INDIRECT('Hide formulas'!G2458)),(INDIRECT('Hide formulas'!H2458)),'Hide formulas'!J2458,INDIRECT('Hide formulas'!L2458),""),"")</f>
        <v/>
      </c>
    </row>
    <row r="2459" spans="1:1">
      <c r="A2459" s="1" t="str">
        <f ca="1">IF(LEN('Hide formulas'!A2459) = 4,_xlfn.CONCAT('Hide formulas'!A2459,INDIRECT('Hide formulas'!B2459),'Hide formulas'!C2459,(INDIRECT('Hide formulas'!D2459)),(INDIRECT('Hide formulas'!E2459)),(INDIRECT('Hide formulas'!G2459)),(INDIRECT('Hide formulas'!H2459)),'Hide formulas'!J2459,INDIRECT('Hide formulas'!L2459),""),"")</f>
        <v/>
      </c>
    </row>
    <row r="2460" spans="1:1">
      <c r="A2460" s="1" t="str">
        <f ca="1">IF(LEN('Hide formulas'!A2460) = 4,_xlfn.CONCAT('Hide formulas'!A2460,INDIRECT('Hide formulas'!B2460),'Hide formulas'!C2460,(INDIRECT('Hide formulas'!D2460)),(INDIRECT('Hide formulas'!E2460)),(INDIRECT('Hide formulas'!G2460)),(INDIRECT('Hide formulas'!H2460)),'Hide formulas'!J2460,INDIRECT('Hide formulas'!L2460),""),"")</f>
        <v/>
      </c>
    </row>
    <row r="2461" spans="1:1">
      <c r="A2461" s="1" t="str">
        <f ca="1">IF(LEN('Hide formulas'!A2461) = 4,_xlfn.CONCAT('Hide formulas'!A2461,INDIRECT('Hide formulas'!B2461),'Hide formulas'!C2461,(INDIRECT('Hide formulas'!D2461)),(INDIRECT('Hide formulas'!E2461)),(INDIRECT('Hide formulas'!G2461)),(INDIRECT('Hide formulas'!H2461)),'Hide formulas'!J2461,INDIRECT('Hide formulas'!L2461),""),"")</f>
        <v/>
      </c>
    </row>
    <row r="2462" spans="1:1">
      <c r="A2462" s="1" t="str">
        <f ca="1">IF(LEN('Hide formulas'!A2462) = 4,_xlfn.CONCAT('Hide formulas'!A2462,INDIRECT('Hide formulas'!B2462),'Hide formulas'!C2462,(INDIRECT('Hide formulas'!D2462)),(INDIRECT('Hide formulas'!E2462)),(INDIRECT('Hide formulas'!G2462)),(INDIRECT('Hide formulas'!H2462)),'Hide formulas'!J2462,INDIRECT('Hide formulas'!L2462),""),"")</f>
        <v/>
      </c>
    </row>
    <row r="2463" spans="1:1">
      <c r="A2463" s="1" t="str">
        <f ca="1">IF(LEN('Hide formulas'!A2463) = 4,_xlfn.CONCAT('Hide formulas'!A2463,INDIRECT('Hide formulas'!B2463),'Hide formulas'!C2463,(INDIRECT('Hide formulas'!D2463)),(INDIRECT('Hide formulas'!E2463)),(INDIRECT('Hide formulas'!G2463)),(INDIRECT('Hide formulas'!H2463)),'Hide formulas'!J2463,INDIRECT('Hide formulas'!L2463),""),"")</f>
        <v/>
      </c>
    </row>
    <row r="2464" spans="1:1">
      <c r="A2464" s="1" t="str">
        <f ca="1">IF(LEN('Hide formulas'!A2464) = 4,_xlfn.CONCAT('Hide formulas'!A2464,INDIRECT('Hide formulas'!B2464),'Hide formulas'!C2464,(INDIRECT('Hide formulas'!D2464)),(INDIRECT('Hide formulas'!E2464)),(INDIRECT('Hide formulas'!G2464)),(INDIRECT('Hide formulas'!H2464)),'Hide formulas'!J2464,INDIRECT('Hide formulas'!L2464),""),"")</f>
        <v/>
      </c>
    </row>
    <row r="2465" spans="1:1">
      <c r="A2465" s="1" t="str">
        <f ca="1">IF(LEN('Hide formulas'!A2465) = 4,_xlfn.CONCAT('Hide formulas'!A2465,INDIRECT('Hide formulas'!B2465),'Hide formulas'!C2465,(INDIRECT('Hide formulas'!D2465)),(INDIRECT('Hide formulas'!E2465)),(INDIRECT('Hide formulas'!G2465)),(INDIRECT('Hide formulas'!H2465)),'Hide formulas'!J2465,INDIRECT('Hide formulas'!L2465),""),"")</f>
        <v/>
      </c>
    </row>
    <row r="2466" spans="1:1">
      <c r="A2466" s="1" t="str">
        <f ca="1">IF(LEN('Hide formulas'!A2466) = 4,_xlfn.CONCAT('Hide formulas'!A2466,INDIRECT('Hide formulas'!B2466),'Hide formulas'!C2466,(INDIRECT('Hide formulas'!D2466)),(INDIRECT('Hide formulas'!E2466)),(INDIRECT('Hide formulas'!G2466)),(INDIRECT('Hide formulas'!H2466)),'Hide formulas'!J2466,INDIRECT('Hide formulas'!L2466),""),"")</f>
        <v/>
      </c>
    </row>
    <row r="2467" spans="1:1">
      <c r="A2467" s="1" t="str">
        <f ca="1">IF(LEN('Hide formulas'!A2467) = 4,_xlfn.CONCAT('Hide formulas'!A2467,INDIRECT('Hide formulas'!B2467),'Hide formulas'!C2467,(INDIRECT('Hide formulas'!D2467)),(INDIRECT('Hide formulas'!E2467)),(INDIRECT('Hide formulas'!G2467)),(INDIRECT('Hide formulas'!H2467)),'Hide formulas'!J2467,INDIRECT('Hide formulas'!L2467),""),"")</f>
        <v/>
      </c>
    </row>
    <row r="2468" spans="1:1">
      <c r="A2468" s="1" t="str">
        <f ca="1">IF(LEN('Hide formulas'!A2468) = 4,_xlfn.CONCAT('Hide formulas'!A2468,INDIRECT('Hide formulas'!B2468),'Hide formulas'!C2468,(INDIRECT('Hide formulas'!D2468)),(INDIRECT('Hide formulas'!E2468)),(INDIRECT('Hide formulas'!G2468)),(INDIRECT('Hide formulas'!H2468)),'Hide formulas'!J2468,INDIRECT('Hide formulas'!L2468),""),"")</f>
        <v/>
      </c>
    </row>
    <row r="2469" spans="1:1">
      <c r="A2469" s="1" t="str">
        <f ca="1">IF(LEN('Hide formulas'!A2469) = 4,_xlfn.CONCAT('Hide formulas'!A2469,INDIRECT('Hide formulas'!B2469),'Hide formulas'!C2469,(INDIRECT('Hide formulas'!D2469)),(INDIRECT('Hide formulas'!E2469)),(INDIRECT('Hide formulas'!G2469)),(INDIRECT('Hide formulas'!H2469)),'Hide formulas'!J2469,INDIRECT('Hide formulas'!L2469),""),"")</f>
        <v/>
      </c>
    </row>
    <row r="2470" spans="1:1">
      <c r="A2470" s="1" t="str">
        <f ca="1">IF(LEN('Hide formulas'!A2470) = 4,_xlfn.CONCAT('Hide formulas'!A2470,INDIRECT('Hide formulas'!B2470),'Hide formulas'!C2470,(INDIRECT('Hide formulas'!D2470)),(INDIRECT('Hide formulas'!E2470)),(INDIRECT('Hide formulas'!G2470)),(INDIRECT('Hide formulas'!H2470)),'Hide formulas'!J2470,INDIRECT('Hide formulas'!L2470),""),"")</f>
        <v/>
      </c>
    </row>
    <row r="2471" spans="1:1">
      <c r="A2471" s="1" t="str">
        <f ca="1">IF(LEN('Hide formulas'!A2471) = 4,_xlfn.CONCAT('Hide formulas'!A2471,INDIRECT('Hide formulas'!B2471),'Hide formulas'!C2471,(INDIRECT('Hide formulas'!D2471)),(INDIRECT('Hide formulas'!E2471)),(INDIRECT('Hide formulas'!G2471)),(INDIRECT('Hide formulas'!H2471)),'Hide formulas'!J2471,INDIRECT('Hide formulas'!L2471),""),"")</f>
        <v/>
      </c>
    </row>
    <row r="2472" spans="1:1">
      <c r="A2472" s="1" t="str">
        <f ca="1">IF(LEN('Hide formulas'!A2472) = 4,_xlfn.CONCAT('Hide formulas'!A2472,INDIRECT('Hide formulas'!B2472),'Hide formulas'!C2472,(INDIRECT('Hide formulas'!D2472)),(INDIRECT('Hide formulas'!E2472)),(INDIRECT('Hide formulas'!G2472)),(INDIRECT('Hide formulas'!H2472)),'Hide formulas'!J2472,INDIRECT('Hide formulas'!L2472),""),"")</f>
        <v/>
      </c>
    </row>
    <row r="2473" spans="1:1">
      <c r="A2473" s="1" t="str">
        <f ca="1">IF(LEN('Hide formulas'!A2473) = 4,_xlfn.CONCAT('Hide formulas'!A2473,INDIRECT('Hide formulas'!B2473),'Hide formulas'!C2473,(INDIRECT('Hide formulas'!D2473)),(INDIRECT('Hide formulas'!E2473)),(INDIRECT('Hide formulas'!G2473)),(INDIRECT('Hide formulas'!H2473)),'Hide formulas'!J2473,INDIRECT('Hide formulas'!L2473),""),"")</f>
        <v/>
      </c>
    </row>
    <row r="2474" spans="1:1">
      <c r="A2474" s="1" t="str">
        <f ca="1">IF(LEN('Hide formulas'!A2474) = 4,_xlfn.CONCAT('Hide formulas'!A2474,INDIRECT('Hide formulas'!B2474),'Hide formulas'!C2474,(INDIRECT('Hide formulas'!D2474)),(INDIRECT('Hide formulas'!E2474)),(INDIRECT('Hide formulas'!G2474)),(INDIRECT('Hide formulas'!H2474)),'Hide formulas'!J2474,INDIRECT('Hide formulas'!L2474),""),"")</f>
        <v/>
      </c>
    </row>
    <row r="2475" spans="1:1">
      <c r="A2475" s="1" t="str">
        <f ca="1">IF(LEN('Hide formulas'!A2475) = 4,_xlfn.CONCAT('Hide formulas'!A2475,INDIRECT('Hide formulas'!B2475),'Hide formulas'!C2475,(INDIRECT('Hide formulas'!D2475)),(INDIRECT('Hide formulas'!E2475)),(INDIRECT('Hide formulas'!G2475)),(INDIRECT('Hide formulas'!H2475)),'Hide formulas'!J2475,INDIRECT('Hide formulas'!L2475),""),"")</f>
        <v/>
      </c>
    </row>
    <row r="2476" spans="1:1">
      <c r="A2476" s="1" t="str">
        <f ca="1">IF(LEN('Hide formulas'!A2476) = 4,_xlfn.CONCAT('Hide formulas'!A2476,INDIRECT('Hide formulas'!B2476),'Hide formulas'!C2476,(INDIRECT('Hide formulas'!D2476)),(INDIRECT('Hide formulas'!E2476)),(INDIRECT('Hide formulas'!G2476)),(INDIRECT('Hide formulas'!H2476)),'Hide formulas'!J2476,INDIRECT('Hide formulas'!L2476),""),"")</f>
        <v/>
      </c>
    </row>
    <row r="2477" spans="1:1">
      <c r="A2477" s="1" t="str">
        <f ca="1">IF(LEN('Hide formulas'!A2477) = 4,_xlfn.CONCAT('Hide formulas'!A2477,INDIRECT('Hide formulas'!B2477),'Hide formulas'!C2477,(INDIRECT('Hide formulas'!D2477)),(INDIRECT('Hide formulas'!E2477)),(INDIRECT('Hide formulas'!G2477)),(INDIRECT('Hide formulas'!H2477)),'Hide formulas'!J2477,INDIRECT('Hide formulas'!L2477),""),"")</f>
        <v/>
      </c>
    </row>
    <row r="2478" spans="1:1">
      <c r="A2478" s="1" t="str">
        <f ca="1">IF(LEN('Hide formulas'!A2478) = 4,_xlfn.CONCAT('Hide formulas'!A2478,INDIRECT('Hide formulas'!B2478),'Hide formulas'!C2478,(INDIRECT('Hide formulas'!D2478)),(INDIRECT('Hide formulas'!E2478)),(INDIRECT('Hide formulas'!G2478)),(INDIRECT('Hide formulas'!H2478)),'Hide formulas'!J2478,INDIRECT('Hide formulas'!L2478),""),"")</f>
        <v/>
      </c>
    </row>
    <row r="2479" spans="1:1">
      <c r="A2479" s="1" t="str">
        <f ca="1">IF(LEN('Hide formulas'!A2479) = 4,_xlfn.CONCAT('Hide formulas'!A2479,INDIRECT('Hide formulas'!B2479),'Hide formulas'!C2479,(INDIRECT('Hide formulas'!D2479)),(INDIRECT('Hide formulas'!E2479)),(INDIRECT('Hide formulas'!G2479)),(INDIRECT('Hide formulas'!H2479)),'Hide formulas'!J2479,INDIRECT('Hide formulas'!L2479),""),"")</f>
        <v/>
      </c>
    </row>
    <row r="2480" spans="1:1">
      <c r="A2480" s="1" t="str">
        <f ca="1">IF(LEN('Hide formulas'!A2480) = 4,_xlfn.CONCAT('Hide formulas'!A2480,INDIRECT('Hide formulas'!B2480),'Hide formulas'!C2480,(INDIRECT('Hide formulas'!D2480)),(INDIRECT('Hide formulas'!E2480)),(INDIRECT('Hide formulas'!G2480)),(INDIRECT('Hide formulas'!H2480)),'Hide formulas'!J2480,INDIRECT('Hide formulas'!L2480),""),"")</f>
        <v/>
      </c>
    </row>
    <row r="2481" spans="1:1">
      <c r="A2481" s="1" t="str">
        <f ca="1">IF(LEN('Hide formulas'!A2481) = 4,_xlfn.CONCAT('Hide formulas'!A2481,INDIRECT('Hide formulas'!B2481),'Hide formulas'!C2481,(INDIRECT('Hide formulas'!D2481)),(INDIRECT('Hide formulas'!E2481)),(INDIRECT('Hide formulas'!G2481)),(INDIRECT('Hide formulas'!H2481)),'Hide formulas'!J2481,INDIRECT('Hide formulas'!L2481),""),"")</f>
        <v/>
      </c>
    </row>
    <row r="2482" spans="1:1">
      <c r="A2482" s="1" t="str">
        <f ca="1">IF(LEN('Hide formulas'!A2482) = 4,_xlfn.CONCAT('Hide formulas'!A2482,INDIRECT('Hide formulas'!B2482),'Hide formulas'!C2482,(INDIRECT('Hide formulas'!D2482)),(INDIRECT('Hide formulas'!E2482)),(INDIRECT('Hide formulas'!G2482)),(INDIRECT('Hide formulas'!H2482)),'Hide formulas'!J2482,INDIRECT('Hide formulas'!L2482),""),"")</f>
        <v/>
      </c>
    </row>
    <row r="2483" spans="1:1">
      <c r="A2483" s="1" t="str">
        <f ca="1">IF(LEN('Hide formulas'!A2483) = 4,_xlfn.CONCAT('Hide formulas'!A2483,INDIRECT('Hide formulas'!B2483),'Hide formulas'!C2483,(INDIRECT('Hide formulas'!D2483)),(INDIRECT('Hide formulas'!E2483)),(INDIRECT('Hide formulas'!G2483)),(INDIRECT('Hide formulas'!H2483)),'Hide formulas'!J2483,INDIRECT('Hide formulas'!L2483),""),"")</f>
        <v/>
      </c>
    </row>
    <row r="2484" spans="1:1">
      <c r="A2484" s="1" t="str">
        <f ca="1">IF(LEN('Hide formulas'!A2484) = 4,_xlfn.CONCAT('Hide formulas'!A2484,INDIRECT('Hide formulas'!B2484),'Hide formulas'!C2484,(INDIRECT('Hide formulas'!D2484)),(INDIRECT('Hide formulas'!E2484)),(INDIRECT('Hide formulas'!G2484)),(INDIRECT('Hide formulas'!H2484)),'Hide formulas'!J2484,INDIRECT('Hide formulas'!L2484),""),"")</f>
        <v/>
      </c>
    </row>
    <row r="2485" spans="1:1">
      <c r="A2485" s="1" t="str">
        <f ca="1">IF(LEN('Hide formulas'!A2485) = 4,_xlfn.CONCAT('Hide formulas'!A2485,INDIRECT('Hide formulas'!B2485),'Hide formulas'!C2485,(INDIRECT('Hide formulas'!D2485)),(INDIRECT('Hide formulas'!E2485)),(INDIRECT('Hide formulas'!G2485)),(INDIRECT('Hide formulas'!H2485)),'Hide formulas'!J2485,INDIRECT('Hide formulas'!L2485),""),"")</f>
        <v/>
      </c>
    </row>
    <row r="2486" spans="1:1">
      <c r="A2486" s="1" t="str">
        <f ca="1">IF(LEN('Hide formulas'!A2486) = 4,_xlfn.CONCAT('Hide formulas'!A2486,INDIRECT('Hide formulas'!B2486),'Hide formulas'!C2486,(INDIRECT('Hide formulas'!D2486)),(INDIRECT('Hide formulas'!E2486)),(INDIRECT('Hide formulas'!G2486)),(INDIRECT('Hide formulas'!H2486)),'Hide formulas'!J2486,INDIRECT('Hide formulas'!L2486),""),"")</f>
        <v/>
      </c>
    </row>
    <row r="2487" spans="1:1">
      <c r="A2487" s="1" t="str">
        <f ca="1">IF(LEN('Hide formulas'!A2487) = 4,_xlfn.CONCAT('Hide formulas'!A2487,INDIRECT('Hide formulas'!B2487),'Hide formulas'!C2487,(INDIRECT('Hide formulas'!D2487)),(INDIRECT('Hide formulas'!E2487)),(INDIRECT('Hide formulas'!G2487)),(INDIRECT('Hide formulas'!H2487)),'Hide formulas'!J2487,INDIRECT('Hide formulas'!L2487),""),"")</f>
        <v/>
      </c>
    </row>
    <row r="2488" spans="1:1">
      <c r="A2488" s="1" t="str">
        <f ca="1">IF(LEN('Hide formulas'!A2488) = 4,_xlfn.CONCAT('Hide formulas'!A2488,INDIRECT('Hide formulas'!B2488),'Hide formulas'!C2488,(INDIRECT('Hide formulas'!D2488)),(INDIRECT('Hide formulas'!E2488)),(INDIRECT('Hide formulas'!G2488)),(INDIRECT('Hide formulas'!H2488)),'Hide formulas'!J2488,INDIRECT('Hide formulas'!L2488),""),"")</f>
        <v/>
      </c>
    </row>
    <row r="2489" spans="1:1">
      <c r="A2489" s="1" t="str">
        <f ca="1">IF(LEN('Hide formulas'!A2489) = 4,_xlfn.CONCAT('Hide formulas'!A2489,INDIRECT('Hide formulas'!B2489),'Hide formulas'!C2489,(INDIRECT('Hide formulas'!D2489)),(INDIRECT('Hide formulas'!E2489)),(INDIRECT('Hide formulas'!G2489)),(INDIRECT('Hide formulas'!H2489)),'Hide formulas'!J2489,INDIRECT('Hide formulas'!L2489),""),"")</f>
        <v/>
      </c>
    </row>
    <row r="2490" spans="1:1">
      <c r="A2490" s="1" t="str">
        <f ca="1">IF(LEN('Hide formulas'!A2490) = 4,_xlfn.CONCAT('Hide formulas'!A2490,INDIRECT('Hide formulas'!B2490),'Hide formulas'!C2490,(INDIRECT('Hide formulas'!D2490)),(INDIRECT('Hide formulas'!E2490)),(INDIRECT('Hide formulas'!G2490)),(INDIRECT('Hide formulas'!H2490)),'Hide formulas'!J2490,INDIRECT('Hide formulas'!L2490),""),"")</f>
        <v/>
      </c>
    </row>
    <row r="2491" spans="1:1">
      <c r="A2491" s="1" t="str">
        <f ca="1">IF(LEN('Hide formulas'!A2491) = 4,_xlfn.CONCAT('Hide formulas'!A2491,INDIRECT('Hide formulas'!B2491),'Hide formulas'!C2491,(INDIRECT('Hide formulas'!D2491)),(INDIRECT('Hide formulas'!E2491)),(INDIRECT('Hide formulas'!G2491)),(INDIRECT('Hide formulas'!H2491)),'Hide formulas'!J2491,INDIRECT('Hide formulas'!L2491),""),"")</f>
        <v/>
      </c>
    </row>
    <row r="2492" spans="1:1">
      <c r="A2492" s="1" t="str">
        <f ca="1">IF(LEN('Hide formulas'!A2492) = 4,_xlfn.CONCAT('Hide formulas'!A2492,INDIRECT('Hide formulas'!B2492),'Hide formulas'!C2492,(INDIRECT('Hide formulas'!D2492)),(INDIRECT('Hide formulas'!E2492)),(INDIRECT('Hide formulas'!G2492)),(INDIRECT('Hide formulas'!H2492)),'Hide formulas'!J2492,INDIRECT('Hide formulas'!L2492),""),"")</f>
        <v/>
      </c>
    </row>
    <row r="2493" spans="1:1">
      <c r="A2493" s="1" t="str">
        <f ca="1">IF(LEN('Hide formulas'!A2493) = 4,_xlfn.CONCAT('Hide formulas'!A2493,INDIRECT('Hide formulas'!B2493),'Hide formulas'!C2493,(INDIRECT('Hide formulas'!D2493)),(INDIRECT('Hide formulas'!E2493)),(INDIRECT('Hide formulas'!G2493)),(INDIRECT('Hide formulas'!H2493)),'Hide formulas'!J2493,INDIRECT('Hide formulas'!L2493),""),"")</f>
        <v/>
      </c>
    </row>
    <row r="2494" spans="1:1">
      <c r="A2494" s="1" t="str">
        <f ca="1">IF(LEN('Hide formulas'!A2494) = 4,_xlfn.CONCAT('Hide formulas'!A2494,INDIRECT('Hide formulas'!B2494),'Hide formulas'!C2494,(INDIRECT('Hide formulas'!D2494)),(INDIRECT('Hide formulas'!E2494)),(INDIRECT('Hide formulas'!G2494)),(INDIRECT('Hide formulas'!H2494)),'Hide formulas'!J2494,INDIRECT('Hide formulas'!L2494),""),"")</f>
        <v/>
      </c>
    </row>
    <row r="2495" spans="1:1">
      <c r="A2495" s="1" t="str">
        <f ca="1">IF(LEN('Hide formulas'!A2495) = 4,_xlfn.CONCAT('Hide formulas'!A2495,INDIRECT('Hide formulas'!B2495),'Hide formulas'!C2495,(INDIRECT('Hide formulas'!D2495)),(INDIRECT('Hide formulas'!E2495)),(INDIRECT('Hide formulas'!G2495)),(INDIRECT('Hide formulas'!H2495)),'Hide formulas'!J2495,INDIRECT('Hide formulas'!L2495),""),"")</f>
        <v/>
      </c>
    </row>
    <row r="2496" spans="1:1">
      <c r="A2496" s="1" t="str">
        <f ca="1">IF(LEN('Hide formulas'!A2496) = 4,_xlfn.CONCAT('Hide formulas'!A2496,INDIRECT('Hide formulas'!B2496),'Hide formulas'!C2496,(INDIRECT('Hide formulas'!D2496)),(INDIRECT('Hide formulas'!E2496)),(INDIRECT('Hide formulas'!G2496)),(INDIRECT('Hide formulas'!H2496)),'Hide formulas'!J2496,INDIRECT('Hide formulas'!L2496),""),"")</f>
        <v/>
      </c>
    </row>
    <row r="2497" spans="1:1">
      <c r="A2497" s="1" t="str">
        <f ca="1">IF(LEN('Hide formulas'!A2497) = 4,_xlfn.CONCAT('Hide formulas'!A2497,INDIRECT('Hide formulas'!B2497),'Hide formulas'!C2497,(INDIRECT('Hide formulas'!D2497)),(INDIRECT('Hide formulas'!E2497)),(INDIRECT('Hide formulas'!G2497)),(INDIRECT('Hide formulas'!H2497)),'Hide formulas'!J2497,INDIRECT('Hide formulas'!L2497),""),"")</f>
        <v/>
      </c>
    </row>
    <row r="2498" spans="1:1">
      <c r="A2498" s="1" t="str">
        <f ca="1">IF(LEN('Hide formulas'!A2498) = 4,_xlfn.CONCAT('Hide formulas'!A2498,INDIRECT('Hide formulas'!B2498),'Hide formulas'!C2498,(INDIRECT('Hide formulas'!D2498)),(INDIRECT('Hide formulas'!E2498)),(INDIRECT('Hide formulas'!G2498)),(INDIRECT('Hide formulas'!H2498)),'Hide formulas'!J2498,INDIRECT('Hide formulas'!L2498),""),"")</f>
        <v/>
      </c>
    </row>
    <row r="2499" spans="1:1">
      <c r="A2499" s="1" t="str">
        <f ca="1">IF(LEN('Hide formulas'!A2499) = 4,_xlfn.CONCAT('Hide formulas'!A2499,INDIRECT('Hide formulas'!B2499),'Hide formulas'!C2499,(INDIRECT('Hide formulas'!D2499)),(INDIRECT('Hide formulas'!E2499)),(INDIRECT('Hide formulas'!G2499)),(INDIRECT('Hide formulas'!H2499)),'Hide formulas'!J2499,INDIRECT('Hide formulas'!L2499),""),"")</f>
        <v/>
      </c>
    </row>
    <row r="2500" spans="1:1">
      <c r="A2500" s="1" t="str">
        <f ca="1">IF(LEN('Hide formulas'!A2500) = 4,_xlfn.CONCAT('Hide formulas'!A2500,INDIRECT('Hide formulas'!B2500),'Hide formulas'!C2500,(INDIRECT('Hide formulas'!D2500)),(INDIRECT('Hide formulas'!E2500)),(INDIRECT('Hide formulas'!G2500)),(INDIRECT('Hide formulas'!H2500)),'Hide formulas'!J2500,INDIRECT('Hide formulas'!L2500),""),"")</f>
        <v/>
      </c>
    </row>
    <row r="2501" spans="1:1">
      <c r="A2501" s="1" t="str">
        <f ca="1">IF(LEN('Hide formulas'!A2501) = 4,_xlfn.CONCAT('Hide formulas'!A2501,INDIRECT('Hide formulas'!B2501),'Hide formulas'!C2501,(INDIRECT('Hide formulas'!D2501)),(INDIRECT('Hide formulas'!E2501)),(INDIRECT('Hide formulas'!G2501)),(INDIRECT('Hide formulas'!H2501)),'Hide formulas'!J2501,INDIRECT('Hide formulas'!L2501),""),"")</f>
        <v/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07069-C1BB-4ECD-8852-BA929EA7C630}">
  <dimension ref="A1:F1201"/>
  <sheetViews>
    <sheetView workbookViewId="0"/>
  </sheetViews>
  <sheetFormatPr defaultRowHeight="15"/>
  <cols>
    <col min="1" max="1" width="71" customWidth="1"/>
    <col min="2" max="2" width="4.28515625" customWidth="1"/>
    <col min="3" max="3" width="15.140625" bestFit="1" customWidth="1"/>
    <col min="6" max="6" width="16.42578125" customWidth="1"/>
    <col min="7" max="7" width="75.85546875" customWidth="1"/>
  </cols>
  <sheetData>
    <row r="1" spans="1:6" ht="48" customHeight="1">
      <c r="A1" t="s">
        <v>15060</v>
      </c>
      <c r="C1" s="65"/>
      <c r="D1" s="65"/>
      <c r="E1" s="65"/>
      <c r="F1" s="65"/>
    </row>
    <row r="2" spans="1:6">
      <c r="A2" s="1" t="str">
        <f ca="1">IF(LEN('Hide formulas'!K2) = 5,_xlfn.CONCAT('Hide formulas'!A2,INDIRECT('Hide formulas'!B2),'Hide formulas'!C2,(INDIRECT('Hide formulas'!D2)),(INDIRECT('Hide formulas'!F2)),(INDIRECT('Hide formulas'!G2)),'Hide formulas'!I2,'Hide formulas'!K2,INDIRECT('Hide formulas'!L2),""),"")</f>
        <v/>
      </c>
    </row>
    <row r="3" spans="1:6">
      <c r="A3" s="1" t="str">
        <f ca="1">IF(LEN('Hide formulas'!K3) = 5,_xlfn.CONCAT('Hide formulas'!A3,INDIRECT('Hide formulas'!B3),'Hide formulas'!C3,(INDIRECT('Hide formulas'!D3)),(INDIRECT('Hide formulas'!F3)),(INDIRECT('Hide formulas'!G3)),'Hide formulas'!I3,'Hide formulas'!K3,INDIRECT('Hide formulas'!L3),""),"")</f>
        <v/>
      </c>
    </row>
    <row r="4" spans="1:6">
      <c r="A4" s="1" t="str">
        <f ca="1">IF(LEN('Hide formulas'!K4) = 5,_xlfn.CONCAT('Hide formulas'!A4,INDIRECT('Hide formulas'!B4),'Hide formulas'!C4,(INDIRECT('Hide formulas'!D4)),(INDIRECT('Hide formulas'!F4)),(INDIRECT('Hide formulas'!G4)),'Hide formulas'!I4,'Hide formulas'!K4,INDIRECT('Hide formulas'!L4),""),"")</f>
        <v/>
      </c>
    </row>
    <row r="5" spans="1:6">
      <c r="A5" s="1" t="str">
        <f ca="1">IF(LEN('Hide formulas'!K5) = 5,_xlfn.CONCAT('Hide formulas'!A5,INDIRECT('Hide formulas'!B5),'Hide formulas'!C5,(INDIRECT('Hide formulas'!D5)),(INDIRECT('Hide formulas'!F5)),(INDIRECT('Hide formulas'!G5)),'Hide formulas'!I5,'Hide formulas'!K5,INDIRECT('Hide formulas'!L5),""),"")</f>
        <v/>
      </c>
    </row>
    <row r="6" spans="1:6">
      <c r="A6" s="1" t="str">
        <f ca="1">IF(LEN('Hide formulas'!K6) = 5,_xlfn.CONCAT('Hide formulas'!A6,INDIRECT('Hide formulas'!B6),'Hide formulas'!C6,(INDIRECT('Hide formulas'!D6)),(INDIRECT('Hide formulas'!F6)),(INDIRECT('Hide formulas'!G6)),'Hide formulas'!I6,'Hide formulas'!K6,INDIRECT('Hide formulas'!L6),""),"")</f>
        <v/>
      </c>
    </row>
    <row r="7" spans="1:6">
      <c r="A7" s="1" t="str">
        <f ca="1">IF(LEN('Hide formulas'!K7) = 5,_xlfn.CONCAT('Hide formulas'!A7,INDIRECT('Hide formulas'!B7),'Hide formulas'!C7,(INDIRECT('Hide formulas'!D7)),(INDIRECT('Hide formulas'!F7)),(INDIRECT('Hide formulas'!G7)),'Hide formulas'!I7,'Hide formulas'!K7,INDIRECT('Hide formulas'!L7),""),"")</f>
        <v/>
      </c>
    </row>
    <row r="8" spans="1:6">
      <c r="A8" s="1" t="str">
        <f ca="1">IF(LEN('Hide formulas'!K8) = 5,_xlfn.CONCAT('Hide formulas'!A8,INDIRECT('Hide formulas'!B8),'Hide formulas'!C8,(INDIRECT('Hide formulas'!D8)),(INDIRECT('Hide formulas'!F8)),(INDIRECT('Hide formulas'!G8)),'Hide formulas'!I8,'Hide formulas'!K8,INDIRECT('Hide formulas'!L8),""),"")</f>
        <v/>
      </c>
    </row>
    <row r="9" spans="1:6">
      <c r="A9" s="1" t="str">
        <f ca="1">IF(LEN('Hide formulas'!K9) = 5,_xlfn.CONCAT('Hide formulas'!A9,INDIRECT('Hide formulas'!B9),'Hide formulas'!C9,(INDIRECT('Hide formulas'!D9)),(INDIRECT('Hide formulas'!F9)),(INDIRECT('Hide formulas'!G9)),'Hide formulas'!I9,'Hide formulas'!K9,INDIRECT('Hide formulas'!L9),""),"")</f>
        <v/>
      </c>
    </row>
    <row r="10" spans="1:6">
      <c r="A10" s="1" t="str">
        <f ca="1">IF(LEN('Hide formulas'!K10) = 5,_xlfn.CONCAT('Hide formulas'!A10,INDIRECT('Hide formulas'!B10),'Hide formulas'!C10,(INDIRECT('Hide formulas'!D10)),(INDIRECT('Hide formulas'!F10)),(INDIRECT('Hide formulas'!G10)),'Hide formulas'!I10,'Hide formulas'!K10,INDIRECT('Hide formulas'!L10),""),"")</f>
        <v/>
      </c>
    </row>
    <row r="11" spans="1:6">
      <c r="A11" s="1" t="str">
        <f ca="1">IF(LEN('Hide formulas'!K11) = 5,_xlfn.CONCAT('Hide formulas'!A11,INDIRECT('Hide formulas'!B11),'Hide formulas'!C11,(INDIRECT('Hide formulas'!D11)),(INDIRECT('Hide formulas'!F11)),(INDIRECT('Hide formulas'!G11)),'Hide formulas'!I11,'Hide formulas'!K11,INDIRECT('Hide formulas'!L11),""),"")</f>
        <v/>
      </c>
    </row>
    <row r="12" spans="1:6">
      <c r="A12" s="1" t="str">
        <f ca="1">IF(LEN('Hide formulas'!K12) = 5,_xlfn.CONCAT('Hide formulas'!A12,INDIRECT('Hide formulas'!B12),'Hide formulas'!C12,(INDIRECT('Hide formulas'!D12)),(INDIRECT('Hide formulas'!F12)),(INDIRECT('Hide formulas'!G12)),'Hide formulas'!I12,'Hide formulas'!K12,INDIRECT('Hide formulas'!L12),""),"")</f>
        <v/>
      </c>
    </row>
    <row r="13" spans="1:6">
      <c r="A13" s="1" t="str">
        <f ca="1">IF(LEN('Hide formulas'!K13) = 5,_xlfn.CONCAT('Hide formulas'!A13,INDIRECT('Hide formulas'!B13),'Hide formulas'!C13,(INDIRECT('Hide formulas'!D13)),(INDIRECT('Hide formulas'!F13)),(INDIRECT('Hide formulas'!G13)),'Hide formulas'!I13,'Hide formulas'!K13,INDIRECT('Hide formulas'!L13),""),"")</f>
        <v/>
      </c>
    </row>
    <row r="14" spans="1:6">
      <c r="A14" s="1" t="str">
        <f ca="1">IF(LEN('Hide formulas'!K14) = 5,_xlfn.CONCAT('Hide formulas'!A14,INDIRECT('Hide formulas'!B14),'Hide formulas'!C14,(INDIRECT('Hide formulas'!D14)),(INDIRECT('Hide formulas'!F14)),(INDIRECT('Hide formulas'!G14)),'Hide formulas'!I14,'Hide formulas'!K14,INDIRECT('Hide formulas'!L14),""),"")</f>
        <v/>
      </c>
    </row>
    <row r="15" spans="1:6">
      <c r="A15" s="1" t="str">
        <f ca="1">IF(LEN('Hide formulas'!K15) = 5,_xlfn.CONCAT('Hide formulas'!A15,INDIRECT('Hide formulas'!B15),'Hide formulas'!C15,(INDIRECT('Hide formulas'!D15)),(INDIRECT('Hide formulas'!F15)),(INDIRECT('Hide formulas'!G15)),'Hide formulas'!I15,'Hide formulas'!K15,INDIRECT('Hide formulas'!L15),""),"")</f>
        <v/>
      </c>
    </row>
    <row r="16" spans="1:6">
      <c r="A16" s="1" t="str">
        <f ca="1">IF(LEN('Hide formulas'!K16) = 5,_xlfn.CONCAT('Hide formulas'!A16,INDIRECT('Hide formulas'!B16),'Hide formulas'!C16,(INDIRECT('Hide formulas'!D16)),(INDIRECT('Hide formulas'!F16)),(INDIRECT('Hide formulas'!G16)),'Hide formulas'!I16,'Hide formulas'!K16,INDIRECT('Hide formulas'!L16),""),"")</f>
        <v/>
      </c>
    </row>
    <row r="17" spans="1:1">
      <c r="A17" s="1" t="str">
        <f ca="1">IF(LEN('Hide formulas'!K17) = 5,_xlfn.CONCAT('Hide formulas'!A17,INDIRECT('Hide formulas'!B17),'Hide formulas'!C17,(INDIRECT('Hide formulas'!D17)),(INDIRECT('Hide formulas'!F17)),(INDIRECT('Hide formulas'!G17)),'Hide formulas'!I17,'Hide formulas'!K17,INDIRECT('Hide formulas'!L17),""),"")</f>
        <v/>
      </c>
    </row>
    <row r="18" spans="1:1">
      <c r="A18" s="1" t="str">
        <f ca="1">IF(LEN('Hide formulas'!K18) = 5,_xlfn.CONCAT('Hide formulas'!A18,INDIRECT('Hide formulas'!B18),'Hide formulas'!C18,(INDIRECT('Hide formulas'!D18)),(INDIRECT('Hide formulas'!F18)),(INDIRECT('Hide formulas'!G18)),'Hide formulas'!I18,'Hide formulas'!K18,INDIRECT('Hide formulas'!L18),""),"")</f>
        <v/>
      </c>
    </row>
    <row r="19" spans="1:1">
      <c r="A19" s="1" t="str">
        <f ca="1">IF(LEN('Hide formulas'!K19) = 5,_xlfn.CONCAT('Hide formulas'!A19,INDIRECT('Hide formulas'!B19),'Hide formulas'!C19,(INDIRECT('Hide formulas'!D19)),(INDIRECT('Hide formulas'!F19)),(INDIRECT('Hide formulas'!G19)),'Hide formulas'!I19,'Hide formulas'!K19,INDIRECT('Hide formulas'!L19),""),"")</f>
        <v/>
      </c>
    </row>
    <row r="20" spans="1:1">
      <c r="A20" s="1" t="str">
        <f ca="1">IF(LEN('Hide formulas'!K20) = 5,_xlfn.CONCAT('Hide formulas'!A20,INDIRECT('Hide formulas'!B20),'Hide formulas'!C20,(INDIRECT('Hide formulas'!D20)),(INDIRECT('Hide formulas'!F20)),(INDIRECT('Hide formulas'!G20)),'Hide formulas'!I20,'Hide formulas'!K20,INDIRECT('Hide formulas'!L20),""),"")</f>
        <v/>
      </c>
    </row>
    <row r="21" spans="1:1">
      <c r="A21" s="1" t="str">
        <f ca="1">IF(LEN('Hide formulas'!K21) = 5,_xlfn.CONCAT('Hide formulas'!A21,INDIRECT('Hide formulas'!B21),'Hide formulas'!C21,(INDIRECT('Hide formulas'!D21)),(INDIRECT('Hide formulas'!F21)),(INDIRECT('Hide formulas'!G21)),'Hide formulas'!I21,'Hide formulas'!K21,INDIRECT('Hide formulas'!L21),""),"")</f>
        <v/>
      </c>
    </row>
    <row r="22" spans="1:1">
      <c r="A22" s="1" t="str">
        <f ca="1">IF(LEN('Hide formulas'!K22) = 5,_xlfn.CONCAT('Hide formulas'!A22,INDIRECT('Hide formulas'!B22),'Hide formulas'!C22,(INDIRECT('Hide formulas'!D22)),(INDIRECT('Hide formulas'!F22)),(INDIRECT('Hide formulas'!G22)),'Hide formulas'!I22,'Hide formulas'!K22,INDIRECT('Hide formulas'!L22),""),"")</f>
        <v/>
      </c>
    </row>
    <row r="23" spans="1:1">
      <c r="A23" s="1" t="str">
        <f ca="1">IF(LEN('Hide formulas'!K23) = 5,_xlfn.CONCAT('Hide formulas'!A23,INDIRECT('Hide formulas'!B23),'Hide formulas'!C23,(INDIRECT('Hide formulas'!D23)),(INDIRECT('Hide formulas'!F23)),(INDIRECT('Hide formulas'!G23)),'Hide formulas'!I23,'Hide formulas'!K23,INDIRECT('Hide formulas'!L23),""),"")</f>
        <v/>
      </c>
    </row>
    <row r="24" spans="1:1">
      <c r="A24" s="1" t="str">
        <f ca="1">IF(LEN('Hide formulas'!K24) = 5,_xlfn.CONCAT('Hide formulas'!A24,INDIRECT('Hide formulas'!B24),'Hide formulas'!C24,(INDIRECT('Hide formulas'!D24)),(INDIRECT('Hide formulas'!F24)),(INDIRECT('Hide formulas'!G24)),'Hide formulas'!I24,'Hide formulas'!K24,INDIRECT('Hide formulas'!L24),""),"")</f>
        <v/>
      </c>
    </row>
    <row r="25" spans="1:1">
      <c r="A25" s="1" t="str">
        <f ca="1">IF(LEN('Hide formulas'!K25) = 5,_xlfn.CONCAT('Hide formulas'!A25,INDIRECT('Hide formulas'!B25),'Hide formulas'!C25,(INDIRECT('Hide formulas'!D25)),(INDIRECT('Hide formulas'!F25)),(INDIRECT('Hide formulas'!G25)),'Hide formulas'!I25,'Hide formulas'!K25,INDIRECT('Hide formulas'!L25),""),"")</f>
        <v/>
      </c>
    </row>
    <row r="26" spans="1:1">
      <c r="A26" s="1" t="str">
        <f ca="1">IF(LEN('Hide formulas'!K26) = 5,_xlfn.CONCAT('Hide formulas'!A26,INDIRECT('Hide formulas'!B26),'Hide formulas'!C26,(INDIRECT('Hide formulas'!D26)),(INDIRECT('Hide formulas'!F26)),(INDIRECT('Hide formulas'!G26)),'Hide formulas'!I26,'Hide formulas'!K26,INDIRECT('Hide formulas'!L26),""),"")</f>
        <v/>
      </c>
    </row>
    <row r="27" spans="1:1">
      <c r="A27" s="1" t="str">
        <f ca="1">IF(LEN('Hide formulas'!K27) = 5,_xlfn.CONCAT('Hide formulas'!A27,INDIRECT('Hide formulas'!B27),'Hide formulas'!C27,(INDIRECT('Hide formulas'!D27)),(INDIRECT('Hide formulas'!F27)),(INDIRECT('Hide formulas'!G27)),'Hide formulas'!I27,'Hide formulas'!K27,INDIRECT('Hide formulas'!L27),""),"")</f>
        <v/>
      </c>
    </row>
    <row r="28" spans="1:1">
      <c r="A28" s="1" t="str">
        <f ca="1">IF(LEN('Hide formulas'!K28) = 5,_xlfn.CONCAT('Hide formulas'!A28,INDIRECT('Hide formulas'!B28),'Hide formulas'!C28,(INDIRECT('Hide formulas'!D28)),(INDIRECT('Hide formulas'!F28)),(INDIRECT('Hide formulas'!G28)),'Hide formulas'!I28,'Hide formulas'!K28,INDIRECT('Hide formulas'!L28),""),"")</f>
        <v/>
      </c>
    </row>
    <row r="29" spans="1:1">
      <c r="A29" s="1" t="str">
        <f ca="1">IF(LEN('Hide formulas'!K29) = 5,_xlfn.CONCAT('Hide formulas'!A29,INDIRECT('Hide formulas'!B29),'Hide formulas'!C29,(INDIRECT('Hide formulas'!D29)),(INDIRECT('Hide formulas'!F29)),(INDIRECT('Hide formulas'!G29)),'Hide formulas'!I29,'Hide formulas'!K29,INDIRECT('Hide formulas'!L29),""),"")</f>
        <v/>
      </c>
    </row>
    <row r="30" spans="1:1">
      <c r="A30" s="1" t="str">
        <f ca="1">IF(LEN('Hide formulas'!K30) = 5,_xlfn.CONCAT('Hide formulas'!A30,INDIRECT('Hide formulas'!B30),'Hide formulas'!C30,(INDIRECT('Hide formulas'!D30)),(INDIRECT('Hide formulas'!F30)),(INDIRECT('Hide formulas'!G30)),'Hide formulas'!I30,'Hide formulas'!K30,INDIRECT('Hide formulas'!L30),""),"")</f>
        <v/>
      </c>
    </row>
    <row r="31" spans="1:1">
      <c r="A31" s="1" t="str">
        <f ca="1">IF(LEN('Hide formulas'!K31) = 5,_xlfn.CONCAT('Hide formulas'!A31,INDIRECT('Hide formulas'!B31),'Hide formulas'!C31,(INDIRECT('Hide formulas'!D31)),(INDIRECT('Hide formulas'!F31)),(INDIRECT('Hide formulas'!G31)),'Hide formulas'!I31,'Hide formulas'!K31,INDIRECT('Hide formulas'!L31),""),"")</f>
        <v/>
      </c>
    </row>
    <row r="32" spans="1:1">
      <c r="A32" s="1" t="str">
        <f ca="1">IF(LEN('Hide formulas'!K32) = 5,_xlfn.CONCAT('Hide formulas'!A32,INDIRECT('Hide formulas'!B32),'Hide formulas'!C32,(INDIRECT('Hide formulas'!D32)),(INDIRECT('Hide formulas'!F32)),(INDIRECT('Hide formulas'!G32)),'Hide formulas'!I32,'Hide formulas'!K32,INDIRECT('Hide formulas'!L32),""),"")</f>
        <v/>
      </c>
    </row>
    <row r="33" spans="1:1">
      <c r="A33" s="1" t="str">
        <f ca="1">IF(LEN('Hide formulas'!K33) = 5,_xlfn.CONCAT('Hide formulas'!A33,INDIRECT('Hide formulas'!B33),'Hide formulas'!C33,(INDIRECT('Hide formulas'!D33)),(INDIRECT('Hide formulas'!F33)),(INDIRECT('Hide formulas'!G33)),'Hide formulas'!I33,'Hide formulas'!K33,INDIRECT('Hide formulas'!L33),""),"")</f>
        <v/>
      </c>
    </row>
    <row r="34" spans="1:1">
      <c r="A34" s="1" t="str">
        <f ca="1">IF(LEN('Hide formulas'!K34) = 5,_xlfn.CONCAT('Hide formulas'!A34,INDIRECT('Hide formulas'!B34),'Hide formulas'!C34,(INDIRECT('Hide formulas'!D34)),(INDIRECT('Hide formulas'!F34)),(INDIRECT('Hide formulas'!G34)),'Hide formulas'!I34,'Hide formulas'!K34,INDIRECT('Hide formulas'!L34),""),"")</f>
        <v/>
      </c>
    </row>
    <row r="35" spans="1:1">
      <c r="A35" s="1" t="str">
        <f ca="1">IF(LEN('Hide formulas'!K35) = 5,_xlfn.CONCAT('Hide formulas'!A35,INDIRECT('Hide formulas'!B35),'Hide formulas'!C35,(INDIRECT('Hide formulas'!D35)),(INDIRECT('Hide formulas'!F35)),(INDIRECT('Hide formulas'!G35)),'Hide formulas'!I35,'Hide formulas'!K35,INDIRECT('Hide formulas'!L35),""),"")</f>
        <v/>
      </c>
    </row>
    <row r="36" spans="1:1">
      <c r="A36" s="1" t="str">
        <f ca="1">IF(LEN('Hide formulas'!K36) = 5,_xlfn.CONCAT('Hide formulas'!A36,INDIRECT('Hide formulas'!B36),'Hide formulas'!C36,(INDIRECT('Hide formulas'!D36)),(INDIRECT('Hide formulas'!F36)),(INDIRECT('Hide formulas'!G36)),'Hide formulas'!I36,'Hide formulas'!K36,INDIRECT('Hide formulas'!L36),""),"")</f>
        <v/>
      </c>
    </row>
    <row r="37" spans="1:1">
      <c r="A37" s="1" t="str">
        <f ca="1">IF(LEN('Hide formulas'!K37) = 5,_xlfn.CONCAT('Hide formulas'!A37,INDIRECT('Hide formulas'!B37),'Hide formulas'!C37,(INDIRECT('Hide formulas'!D37)),(INDIRECT('Hide formulas'!F37)),(INDIRECT('Hide formulas'!G37)),'Hide formulas'!I37,'Hide formulas'!K37,INDIRECT('Hide formulas'!L37),""),"")</f>
        <v/>
      </c>
    </row>
    <row r="38" spans="1:1">
      <c r="A38" s="1" t="str">
        <f ca="1">IF(LEN('Hide formulas'!K38) = 5,_xlfn.CONCAT('Hide formulas'!A38,INDIRECT('Hide formulas'!B38),'Hide formulas'!C38,(INDIRECT('Hide formulas'!D38)),(INDIRECT('Hide formulas'!F38)),(INDIRECT('Hide formulas'!G38)),'Hide formulas'!I38,'Hide formulas'!K38,INDIRECT('Hide formulas'!L38),""),"")</f>
        <v/>
      </c>
    </row>
    <row r="39" spans="1:1">
      <c r="A39" s="1" t="str">
        <f ca="1">IF(LEN('Hide formulas'!K39) = 5,_xlfn.CONCAT('Hide formulas'!A39,INDIRECT('Hide formulas'!B39),'Hide formulas'!C39,(INDIRECT('Hide formulas'!D39)),(INDIRECT('Hide formulas'!F39)),(INDIRECT('Hide formulas'!G39)),'Hide formulas'!I39,'Hide formulas'!K39,INDIRECT('Hide formulas'!L39),""),"")</f>
        <v/>
      </c>
    </row>
    <row r="40" spans="1:1">
      <c r="A40" s="1" t="str">
        <f ca="1">IF(LEN('Hide formulas'!K40) = 5,_xlfn.CONCAT('Hide formulas'!A40,INDIRECT('Hide formulas'!B40),'Hide formulas'!C40,(INDIRECT('Hide formulas'!D40)),(INDIRECT('Hide formulas'!F40)),(INDIRECT('Hide formulas'!G40)),'Hide formulas'!I40,'Hide formulas'!K40,INDIRECT('Hide formulas'!L40),""),"")</f>
        <v/>
      </c>
    </row>
    <row r="41" spans="1:1">
      <c r="A41" s="1" t="str">
        <f ca="1">IF(LEN('Hide formulas'!K41) = 5,_xlfn.CONCAT('Hide formulas'!A41,INDIRECT('Hide formulas'!B41),'Hide formulas'!C41,(INDIRECT('Hide formulas'!D41)),(INDIRECT('Hide formulas'!F41)),(INDIRECT('Hide formulas'!G41)),'Hide formulas'!I41,'Hide formulas'!K41,INDIRECT('Hide formulas'!L41),""),"")</f>
        <v/>
      </c>
    </row>
    <row r="42" spans="1:1">
      <c r="A42" s="1" t="str">
        <f ca="1">IF(LEN('Hide formulas'!K42) = 5,_xlfn.CONCAT('Hide formulas'!A42,INDIRECT('Hide formulas'!B42),'Hide formulas'!C42,(INDIRECT('Hide formulas'!D42)),(INDIRECT('Hide formulas'!F42)),(INDIRECT('Hide formulas'!G42)),'Hide formulas'!I42,'Hide formulas'!K42,INDIRECT('Hide formulas'!L42),""),"")</f>
        <v/>
      </c>
    </row>
    <row r="43" spans="1:1">
      <c r="A43" s="1" t="str">
        <f ca="1">IF(LEN('Hide formulas'!K43) = 5,_xlfn.CONCAT('Hide formulas'!A43,INDIRECT('Hide formulas'!B43),'Hide formulas'!C43,(INDIRECT('Hide formulas'!D43)),(INDIRECT('Hide formulas'!F43)),(INDIRECT('Hide formulas'!G43)),'Hide formulas'!I43,'Hide formulas'!K43,INDIRECT('Hide formulas'!L43),""),"")</f>
        <v/>
      </c>
    </row>
    <row r="44" spans="1:1">
      <c r="A44" s="1" t="str">
        <f ca="1">IF(LEN('Hide formulas'!K44) = 5,_xlfn.CONCAT('Hide formulas'!A44,INDIRECT('Hide formulas'!B44),'Hide formulas'!C44,(INDIRECT('Hide formulas'!D44)),(INDIRECT('Hide formulas'!F44)),(INDIRECT('Hide formulas'!G44)),'Hide formulas'!I44,'Hide formulas'!K44,INDIRECT('Hide formulas'!L44),""),"")</f>
        <v/>
      </c>
    </row>
    <row r="45" spans="1:1">
      <c r="A45" s="1" t="str">
        <f ca="1">IF(LEN('Hide formulas'!K45) = 5,_xlfn.CONCAT('Hide formulas'!A45,INDIRECT('Hide formulas'!B45),'Hide formulas'!C45,(INDIRECT('Hide formulas'!D45)),(INDIRECT('Hide formulas'!F45)),(INDIRECT('Hide formulas'!G45)),'Hide formulas'!I45,'Hide formulas'!K45,INDIRECT('Hide formulas'!L45),""),"")</f>
        <v/>
      </c>
    </row>
    <row r="46" spans="1:1">
      <c r="A46" s="1" t="str">
        <f ca="1">IF(LEN('Hide formulas'!K46) = 5,_xlfn.CONCAT('Hide formulas'!A46,INDIRECT('Hide formulas'!B46),'Hide formulas'!C46,(INDIRECT('Hide formulas'!D46)),(INDIRECT('Hide formulas'!F46)),(INDIRECT('Hide formulas'!G46)),'Hide formulas'!I46,'Hide formulas'!K46,INDIRECT('Hide formulas'!L46),""),"")</f>
        <v/>
      </c>
    </row>
    <row r="47" spans="1:1">
      <c r="A47" s="1" t="str">
        <f ca="1">IF(LEN('Hide formulas'!K47) = 5,_xlfn.CONCAT('Hide formulas'!A47,INDIRECT('Hide formulas'!B47),'Hide formulas'!C47,(INDIRECT('Hide formulas'!D47)),(INDIRECT('Hide formulas'!F47)),(INDIRECT('Hide formulas'!G47)),'Hide formulas'!I47,'Hide formulas'!K47,INDIRECT('Hide formulas'!L47),""),"")</f>
        <v/>
      </c>
    </row>
    <row r="48" spans="1:1">
      <c r="A48" s="1" t="str">
        <f ca="1">IF(LEN('Hide formulas'!K48) = 5,_xlfn.CONCAT('Hide formulas'!A48,INDIRECT('Hide formulas'!B48),'Hide formulas'!C48,(INDIRECT('Hide formulas'!D48)),(INDIRECT('Hide formulas'!F48)),(INDIRECT('Hide formulas'!G48)),'Hide formulas'!I48,'Hide formulas'!K48,INDIRECT('Hide formulas'!L48),""),"")</f>
        <v/>
      </c>
    </row>
    <row r="49" spans="1:1">
      <c r="A49" s="1" t="str">
        <f ca="1">IF(LEN('Hide formulas'!K49) = 5,_xlfn.CONCAT('Hide formulas'!A49,INDIRECT('Hide formulas'!B49),'Hide formulas'!C49,(INDIRECT('Hide formulas'!D49)),(INDIRECT('Hide formulas'!F49)),(INDIRECT('Hide formulas'!G49)),'Hide formulas'!I49,'Hide formulas'!K49,INDIRECT('Hide formulas'!L49),""),"")</f>
        <v/>
      </c>
    </row>
    <row r="50" spans="1:1">
      <c r="A50" s="1" t="str">
        <f ca="1">IF(LEN('Hide formulas'!K50) = 5,_xlfn.CONCAT('Hide formulas'!A50,INDIRECT('Hide formulas'!B50),'Hide formulas'!C50,(INDIRECT('Hide formulas'!D50)),(INDIRECT('Hide formulas'!F50)),(INDIRECT('Hide formulas'!G50)),'Hide formulas'!I50,'Hide formulas'!K50,INDIRECT('Hide formulas'!L50),""),"")</f>
        <v/>
      </c>
    </row>
    <row r="51" spans="1:1">
      <c r="A51" s="1" t="str">
        <f ca="1">IF(LEN('Hide formulas'!K51) = 5,_xlfn.CONCAT('Hide formulas'!A51,INDIRECT('Hide formulas'!B51),'Hide formulas'!C51,(INDIRECT('Hide formulas'!D51)),(INDIRECT('Hide formulas'!F51)),(INDIRECT('Hide formulas'!G51)),'Hide formulas'!I51,'Hide formulas'!K51,INDIRECT('Hide formulas'!L51),""),"")</f>
        <v/>
      </c>
    </row>
    <row r="52" spans="1:1">
      <c r="A52" s="1" t="str">
        <f ca="1">IF(LEN('Hide formulas'!K52) = 5,_xlfn.CONCAT('Hide formulas'!A52,INDIRECT('Hide formulas'!B52),'Hide formulas'!C52,(INDIRECT('Hide formulas'!D52)),(INDIRECT('Hide formulas'!F52)),(INDIRECT('Hide formulas'!G52)),'Hide formulas'!I52,'Hide formulas'!K52,INDIRECT('Hide formulas'!L52),""),"")</f>
        <v/>
      </c>
    </row>
    <row r="53" spans="1:1">
      <c r="A53" s="1" t="str">
        <f ca="1">IF(LEN('Hide formulas'!K53) = 5,_xlfn.CONCAT('Hide formulas'!A53,INDIRECT('Hide formulas'!B53),'Hide formulas'!C53,(INDIRECT('Hide formulas'!D53)),(INDIRECT('Hide formulas'!F53)),(INDIRECT('Hide formulas'!G53)),'Hide formulas'!I53,'Hide formulas'!K53,INDIRECT('Hide formulas'!L53),""),"")</f>
        <v/>
      </c>
    </row>
    <row r="54" spans="1:1">
      <c r="A54" s="1" t="str">
        <f ca="1">IF(LEN('Hide formulas'!K54) = 5,_xlfn.CONCAT('Hide formulas'!A54,INDIRECT('Hide formulas'!B54),'Hide formulas'!C54,(INDIRECT('Hide formulas'!D54)),(INDIRECT('Hide formulas'!F54)),(INDIRECT('Hide formulas'!G54)),'Hide formulas'!I54,'Hide formulas'!K54,INDIRECT('Hide formulas'!L54),""),"")</f>
        <v/>
      </c>
    </row>
    <row r="55" spans="1:1">
      <c r="A55" s="1" t="str">
        <f ca="1">IF(LEN('Hide formulas'!K55) = 5,_xlfn.CONCAT('Hide formulas'!A55,INDIRECT('Hide formulas'!B55),'Hide formulas'!C55,(INDIRECT('Hide formulas'!D55)),(INDIRECT('Hide formulas'!F55)),(INDIRECT('Hide formulas'!G55)),'Hide formulas'!I55,'Hide formulas'!K55,INDIRECT('Hide formulas'!L55),""),"")</f>
        <v/>
      </c>
    </row>
    <row r="56" spans="1:1">
      <c r="A56" s="1" t="str">
        <f ca="1">IF(LEN('Hide formulas'!K56) = 5,_xlfn.CONCAT('Hide formulas'!A56,INDIRECT('Hide formulas'!B56),'Hide formulas'!C56,(INDIRECT('Hide formulas'!D56)),(INDIRECT('Hide formulas'!F56)),(INDIRECT('Hide formulas'!G56)),'Hide formulas'!I56,'Hide formulas'!K56,INDIRECT('Hide formulas'!L56),""),"")</f>
        <v/>
      </c>
    </row>
    <row r="57" spans="1:1">
      <c r="A57" s="1" t="str">
        <f ca="1">IF(LEN('Hide formulas'!K57) = 5,_xlfn.CONCAT('Hide formulas'!A57,INDIRECT('Hide formulas'!B57),'Hide formulas'!C57,(INDIRECT('Hide formulas'!D57)),(INDIRECT('Hide formulas'!F57)),(INDIRECT('Hide formulas'!G57)),'Hide formulas'!I57,'Hide formulas'!K57,INDIRECT('Hide formulas'!L57),""),"")</f>
        <v/>
      </c>
    </row>
    <row r="58" spans="1:1">
      <c r="A58" s="1" t="str">
        <f ca="1">IF(LEN('Hide formulas'!K58) = 5,_xlfn.CONCAT('Hide formulas'!A58,INDIRECT('Hide formulas'!B58),'Hide formulas'!C58,(INDIRECT('Hide formulas'!D58)),(INDIRECT('Hide formulas'!F58)),(INDIRECT('Hide formulas'!G58)),'Hide formulas'!I58,'Hide formulas'!K58,INDIRECT('Hide formulas'!L58),""),"")</f>
        <v/>
      </c>
    </row>
    <row r="59" spans="1:1">
      <c r="A59" s="1" t="str">
        <f ca="1">IF(LEN('Hide formulas'!K59) = 5,_xlfn.CONCAT('Hide formulas'!A59,INDIRECT('Hide formulas'!B59),'Hide formulas'!C59,(INDIRECT('Hide formulas'!D59)),(INDIRECT('Hide formulas'!F59)),(INDIRECT('Hide formulas'!G59)),'Hide formulas'!I59,'Hide formulas'!K59,INDIRECT('Hide formulas'!L59),""),"")</f>
        <v/>
      </c>
    </row>
    <row r="60" spans="1:1">
      <c r="A60" s="1" t="str">
        <f ca="1">IF(LEN('Hide formulas'!K60) = 5,_xlfn.CONCAT('Hide formulas'!A60,INDIRECT('Hide formulas'!B60),'Hide formulas'!C60,(INDIRECT('Hide formulas'!D60)),(INDIRECT('Hide formulas'!F60)),(INDIRECT('Hide formulas'!G60)),'Hide formulas'!I60,'Hide formulas'!K60,INDIRECT('Hide formulas'!L60),""),"")</f>
        <v/>
      </c>
    </row>
    <row r="61" spans="1:1">
      <c r="A61" s="1" t="str">
        <f ca="1">IF(LEN('Hide formulas'!K61) = 5,_xlfn.CONCAT('Hide formulas'!A61,INDIRECT('Hide formulas'!B61),'Hide formulas'!C61,(INDIRECT('Hide formulas'!D61)),(INDIRECT('Hide formulas'!F61)),(INDIRECT('Hide formulas'!G61)),'Hide formulas'!I61,'Hide formulas'!K61,INDIRECT('Hide formulas'!L61),""),"")</f>
        <v/>
      </c>
    </row>
    <row r="62" spans="1:1">
      <c r="A62" s="1" t="str">
        <f ca="1">IF(LEN('Hide formulas'!K62) = 5,_xlfn.CONCAT('Hide formulas'!A62,INDIRECT('Hide formulas'!B62),'Hide formulas'!C62,(INDIRECT('Hide formulas'!D62)),(INDIRECT('Hide formulas'!F62)),(INDIRECT('Hide formulas'!G62)),'Hide formulas'!I62,'Hide formulas'!K62,INDIRECT('Hide formulas'!L62),""),"")</f>
        <v/>
      </c>
    </row>
    <row r="63" spans="1:1">
      <c r="A63" s="1" t="str">
        <f ca="1">IF(LEN('Hide formulas'!K63) = 5,_xlfn.CONCAT('Hide formulas'!A63,INDIRECT('Hide formulas'!B63),'Hide formulas'!C63,(INDIRECT('Hide formulas'!D63)),(INDIRECT('Hide formulas'!F63)),(INDIRECT('Hide formulas'!G63)),'Hide formulas'!I63,'Hide formulas'!K63,INDIRECT('Hide formulas'!L63),""),"")</f>
        <v/>
      </c>
    </row>
    <row r="64" spans="1:1">
      <c r="A64" s="1" t="str">
        <f ca="1">IF(LEN('Hide formulas'!K64) = 5,_xlfn.CONCAT('Hide formulas'!A64,INDIRECT('Hide formulas'!B64),'Hide formulas'!C64,(INDIRECT('Hide formulas'!D64)),(INDIRECT('Hide formulas'!F64)),(INDIRECT('Hide formulas'!G64)),'Hide formulas'!I64,'Hide formulas'!K64,INDIRECT('Hide formulas'!L64),""),"")</f>
        <v/>
      </c>
    </row>
    <row r="65" spans="1:1">
      <c r="A65" s="1" t="str">
        <f ca="1">IF(LEN('Hide formulas'!K65) = 5,_xlfn.CONCAT('Hide formulas'!A65,INDIRECT('Hide formulas'!B65),'Hide formulas'!C65,(INDIRECT('Hide formulas'!D65)),(INDIRECT('Hide formulas'!F65)),(INDIRECT('Hide formulas'!G65)),'Hide formulas'!I65,'Hide formulas'!K65,INDIRECT('Hide formulas'!L65),""),"")</f>
        <v/>
      </c>
    </row>
    <row r="66" spans="1:1">
      <c r="A66" s="1" t="str">
        <f ca="1">IF(LEN('Hide formulas'!K66) = 5,_xlfn.CONCAT('Hide formulas'!A66,INDIRECT('Hide formulas'!B66),'Hide formulas'!C66,(INDIRECT('Hide formulas'!D66)),(INDIRECT('Hide formulas'!F66)),(INDIRECT('Hide formulas'!G66)),'Hide formulas'!I66,'Hide formulas'!K66,INDIRECT('Hide formulas'!L66),""),"")</f>
        <v/>
      </c>
    </row>
    <row r="67" spans="1:1">
      <c r="A67" s="1" t="str">
        <f ca="1">IF(LEN('Hide formulas'!K67) = 5,_xlfn.CONCAT('Hide formulas'!A67,INDIRECT('Hide formulas'!B67),'Hide formulas'!C67,(INDIRECT('Hide formulas'!D67)),(INDIRECT('Hide formulas'!F67)),(INDIRECT('Hide formulas'!G67)),'Hide formulas'!I67,'Hide formulas'!K67,INDIRECT('Hide formulas'!L67),""),"")</f>
        <v/>
      </c>
    </row>
    <row r="68" spans="1:1">
      <c r="A68" s="1" t="str">
        <f ca="1">IF(LEN('Hide formulas'!K68) = 5,_xlfn.CONCAT('Hide formulas'!A68,INDIRECT('Hide formulas'!B68),'Hide formulas'!C68,(INDIRECT('Hide formulas'!D68)),(INDIRECT('Hide formulas'!F68)),(INDIRECT('Hide formulas'!G68)),'Hide formulas'!I68,'Hide formulas'!K68,INDIRECT('Hide formulas'!L68),""),"")</f>
        <v/>
      </c>
    </row>
    <row r="69" spans="1:1">
      <c r="A69" s="1" t="str">
        <f ca="1">IF(LEN('Hide formulas'!K69) = 5,_xlfn.CONCAT('Hide formulas'!A69,INDIRECT('Hide formulas'!B69),'Hide formulas'!C69,(INDIRECT('Hide formulas'!D69)),(INDIRECT('Hide formulas'!F69)),(INDIRECT('Hide formulas'!G69)),'Hide formulas'!I69,'Hide formulas'!K69,INDIRECT('Hide formulas'!L69),""),"")</f>
        <v/>
      </c>
    </row>
    <row r="70" spans="1:1">
      <c r="A70" s="1" t="str">
        <f ca="1">IF(LEN('Hide formulas'!K70) = 5,_xlfn.CONCAT('Hide formulas'!A70,INDIRECT('Hide formulas'!B70),'Hide formulas'!C70,(INDIRECT('Hide formulas'!D70)),(INDIRECT('Hide formulas'!F70)),(INDIRECT('Hide formulas'!G70)),'Hide formulas'!I70,'Hide formulas'!K70,INDIRECT('Hide formulas'!L70),""),"")</f>
        <v/>
      </c>
    </row>
    <row r="71" spans="1:1">
      <c r="A71" s="1" t="str">
        <f ca="1">IF(LEN('Hide formulas'!K71) = 5,_xlfn.CONCAT('Hide formulas'!A71,INDIRECT('Hide formulas'!B71),'Hide formulas'!C71,(INDIRECT('Hide formulas'!D71)),(INDIRECT('Hide formulas'!F71)),(INDIRECT('Hide formulas'!G71)),'Hide formulas'!I71,'Hide formulas'!K71,INDIRECT('Hide formulas'!L71),""),"")</f>
        <v/>
      </c>
    </row>
    <row r="72" spans="1:1">
      <c r="A72" s="1" t="str">
        <f ca="1">IF(LEN('Hide formulas'!K72) = 5,_xlfn.CONCAT('Hide formulas'!A72,INDIRECT('Hide formulas'!B72),'Hide formulas'!C72,(INDIRECT('Hide formulas'!D72)),(INDIRECT('Hide formulas'!F72)),(INDIRECT('Hide formulas'!G72)),'Hide formulas'!I72,'Hide formulas'!K72,INDIRECT('Hide formulas'!L72),""),"")</f>
        <v/>
      </c>
    </row>
    <row r="73" spans="1:1">
      <c r="A73" s="1" t="str">
        <f ca="1">IF(LEN('Hide formulas'!K73) = 5,_xlfn.CONCAT('Hide formulas'!A73,INDIRECT('Hide formulas'!B73),'Hide formulas'!C73,(INDIRECT('Hide formulas'!D73)),(INDIRECT('Hide formulas'!F73)),(INDIRECT('Hide formulas'!G73)),'Hide formulas'!I73,'Hide formulas'!K73,INDIRECT('Hide formulas'!L73),""),"")</f>
        <v/>
      </c>
    </row>
    <row r="74" spans="1:1">
      <c r="A74" s="1" t="str">
        <f ca="1">IF(LEN('Hide formulas'!K74) = 5,_xlfn.CONCAT('Hide formulas'!A74,INDIRECT('Hide formulas'!B74),'Hide formulas'!C74,(INDIRECT('Hide formulas'!D74)),(INDIRECT('Hide formulas'!F74)),(INDIRECT('Hide formulas'!G74)),'Hide formulas'!I74,'Hide formulas'!K74,INDIRECT('Hide formulas'!L74),""),"")</f>
        <v/>
      </c>
    </row>
    <row r="75" spans="1:1">
      <c r="A75" s="1" t="str">
        <f ca="1">IF(LEN('Hide formulas'!K75) = 5,_xlfn.CONCAT('Hide formulas'!A75,INDIRECT('Hide formulas'!B75),'Hide formulas'!C75,(INDIRECT('Hide formulas'!D75)),(INDIRECT('Hide formulas'!F75)),(INDIRECT('Hide formulas'!G75)),'Hide formulas'!I75,'Hide formulas'!K75,INDIRECT('Hide formulas'!L75),""),"")</f>
        <v/>
      </c>
    </row>
    <row r="76" spans="1:1">
      <c r="A76" s="1" t="str">
        <f ca="1">IF(LEN('Hide formulas'!K76) = 5,_xlfn.CONCAT('Hide formulas'!A76,INDIRECT('Hide formulas'!B76),'Hide formulas'!C76,(INDIRECT('Hide formulas'!D76)),(INDIRECT('Hide formulas'!F76)),(INDIRECT('Hide formulas'!G76)),'Hide formulas'!I76,'Hide formulas'!K76,INDIRECT('Hide formulas'!L76),""),"")</f>
        <v/>
      </c>
    </row>
    <row r="77" spans="1:1">
      <c r="A77" s="1" t="str">
        <f ca="1">IF(LEN('Hide formulas'!K77) = 5,_xlfn.CONCAT('Hide formulas'!A77,INDIRECT('Hide formulas'!B77),'Hide formulas'!C77,(INDIRECT('Hide formulas'!D77)),(INDIRECT('Hide formulas'!F77)),(INDIRECT('Hide formulas'!G77)),'Hide formulas'!I77,'Hide formulas'!K77,INDIRECT('Hide formulas'!L77),""),"")</f>
        <v/>
      </c>
    </row>
    <row r="78" spans="1:1">
      <c r="A78" s="1" t="str">
        <f ca="1">IF(LEN('Hide formulas'!K78) = 5,_xlfn.CONCAT('Hide formulas'!A78,INDIRECT('Hide formulas'!B78),'Hide formulas'!C78,(INDIRECT('Hide formulas'!D78)),(INDIRECT('Hide formulas'!F78)),(INDIRECT('Hide formulas'!G78)),'Hide formulas'!I78,'Hide formulas'!K78,INDIRECT('Hide formulas'!L78),""),"")</f>
        <v/>
      </c>
    </row>
    <row r="79" spans="1:1">
      <c r="A79" s="1" t="str">
        <f ca="1">IF(LEN('Hide formulas'!K79) = 5,_xlfn.CONCAT('Hide formulas'!A79,INDIRECT('Hide formulas'!B79),'Hide formulas'!C79,(INDIRECT('Hide formulas'!D79)),(INDIRECT('Hide formulas'!F79)),(INDIRECT('Hide formulas'!G79)),'Hide formulas'!I79,'Hide formulas'!K79,INDIRECT('Hide formulas'!L79),""),"")</f>
        <v/>
      </c>
    </row>
    <row r="80" spans="1:1">
      <c r="A80" s="1" t="str">
        <f ca="1">IF(LEN('Hide formulas'!K80) = 5,_xlfn.CONCAT('Hide formulas'!A80,INDIRECT('Hide formulas'!B80),'Hide formulas'!C80,(INDIRECT('Hide formulas'!D80)),(INDIRECT('Hide formulas'!F80)),(INDIRECT('Hide formulas'!G80)),'Hide formulas'!I80,'Hide formulas'!K80,INDIRECT('Hide formulas'!L80),""),"")</f>
        <v/>
      </c>
    </row>
    <row r="81" spans="1:1">
      <c r="A81" s="1" t="str">
        <f ca="1">IF(LEN('Hide formulas'!K81) = 5,_xlfn.CONCAT('Hide formulas'!A81,INDIRECT('Hide formulas'!B81),'Hide formulas'!C81,(INDIRECT('Hide formulas'!D81)),(INDIRECT('Hide formulas'!F81)),(INDIRECT('Hide formulas'!G81)),'Hide formulas'!I81,'Hide formulas'!K81,INDIRECT('Hide formulas'!L81),""),"")</f>
        <v/>
      </c>
    </row>
    <row r="82" spans="1:1">
      <c r="A82" s="1" t="str">
        <f ca="1">IF(LEN('Hide formulas'!K82) = 5,_xlfn.CONCAT('Hide formulas'!A82,INDIRECT('Hide formulas'!B82),'Hide formulas'!C82,(INDIRECT('Hide formulas'!D82)),(INDIRECT('Hide formulas'!F82)),(INDIRECT('Hide formulas'!G82)),'Hide formulas'!I82,'Hide formulas'!K82,INDIRECT('Hide formulas'!L82),""),"")</f>
        <v/>
      </c>
    </row>
    <row r="83" spans="1:1">
      <c r="A83" s="1" t="str">
        <f ca="1">IF(LEN('Hide formulas'!K83) = 5,_xlfn.CONCAT('Hide formulas'!A83,INDIRECT('Hide formulas'!B83),'Hide formulas'!C83,(INDIRECT('Hide formulas'!D83)),(INDIRECT('Hide formulas'!F83)),(INDIRECT('Hide formulas'!G83)),'Hide formulas'!I83,'Hide formulas'!K83,INDIRECT('Hide formulas'!L83),""),"")</f>
        <v/>
      </c>
    </row>
    <row r="84" spans="1:1">
      <c r="A84" s="1" t="str">
        <f ca="1">IF(LEN('Hide formulas'!K84) = 5,_xlfn.CONCAT('Hide formulas'!A84,INDIRECT('Hide formulas'!B84),'Hide formulas'!C84,(INDIRECT('Hide formulas'!D84)),(INDIRECT('Hide formulas'!F84)),(INDIRECT('Hide formulas'!G84)),'Hide formulas'!I84,'Hide formulas'!K84,INDIRECT('Hide formulas'!L84),""),"")</f>
        <v/>
      </c>
    </row>
    <row r="85" spans="1:1">
      <c r="A85" s="1" t="str">
        <f ca="1">IF(LEN('Hide formulas'!K85) = 5,_xlfn.CONCAT('Hide formulas'!A85,INDIRECT('Hide formulas'!B85),'Hide formulas'!C85,(INDIRECT('Hide formulas'!D85)),(INDIRECT('Hide formulas'!F85)),(INDIRECT('Hide formulas'!G85)),'Hide formulas'!I85,'Hide formulas'!K85,INDIRECT('Hide formulas'!L85),""),"")</f>
        <v/>
      </c>
    </row>
    <row r="86" spans="1:1">
      <c r="A86" s="1" t="str">
        <f ca="1">IF(LEN('Hide formulas'!K86) = 5,_xlfn.CONCAT('Hide formulas'!A86,INDIRECT('Hide formulas'!B86),'Hide formulas'!C86,(INDIRECT('Hide formulas'!D86)),(INDIRECT('Hide formulas'!F86)),(INDIRECT('Hide formulas'!G86)),'Hide formulas'!I86,'Hide formulas'!K86,INDIRECT('Hide formulas'!L86),""),"")</f>
        <v/>
      </c>
    </row>
    <row r="87" spans="1:1">
      <c r="A87" s="1" t="str">
        <f ca="1">IF(LEN('Hide formulas'!K87) = 5,_xlfn.CONCAT('Hide formulas'!A87,INDIRECT('Hide formulas'!B87),'Hide formulas'!C87,(INDIRECT('Hide formulas'!D87)),(INDIRECT('Hide formulas'!F87)),(INDIRECT('Hide formulas'!G87)),'Hide formulas'!I87,'Hide formulas'!K87,INDIRECT('Hide formulas'!L87),""),"")</f>
        <v/>
      </c>
    </row>
    <row r="88" spans="1:1">
      <c r="A88" s="1" t="str">
        <f ca="1">IF(LEN('Hide formulas'!K88) = 5,_xlfn.CONCAT('Hide formulas'!A88,INDIRECT('Hide formulas'!B88),'Hide formulas'!C88,(INDIRECT('Hide formulas'!D88)),(INDIRECT('Hide formulas'!F88)),(INDIRECT('Hide formulas'!G88)),'Hide formulas'!I88,'Hide formulas'!K88,INDIRECT('Hide formulas'!L88),""),"")</f>
        <v/>
      </c>
    </row>
    <row r="89" spans="1:1">
      <c r="A89" s="1" t="str">
        <f ca="1">IF(LEN('Hide formulas'!K89) = 5,_xlfn.CONCAT('Hide formulas'!A89,INDIRECT('Hide formulas'!B89),'Hide formulas'!C89,(INDIRECT('Hide formulas'!D89)),(INDIRECT('Hide formulas'!F89)),(INDIRECT('Hide formulas'!G89)),'Hide formulas'!I89,'Hide formulas'!K89,INDIRECT('Hide formulas'!L89),""),"")</f>
        <v/>
      </c>
    </row>
    <row r="90" spans="1:1">
      <c r="A90" s="1" t="str">
        <f ca="1">IF(LEN('Hide formulas'!K90) = 5,_xlfn.CONCAT('Hide formulas'!A90,INDIRECT('Hide formulas'!B90),'Hide formulas'!C90,(INDIRECT('Hide formulas'!D90)),(INDIRECT('Hide formulas'!F90)),(INDIRECT('Hide formulas'!G90)),'Hide formulas'!I90,'Hide formulas'!K90,INDIRECT('Hide formulas'!L90),""),"")</f>
        <v/>
      </c>
    </row>
    <row r="91" spans="1:1">
      <c r="A91" s="1" t="str">
        <f ca="1">IF(LEN('Hide formulas'!K91) = 5,_xlfn.CONCAT('Hide formulas'!A91,INDIRECT('Hide formulas'!B91),'Hide formulas'!C91,(INDIRECT('Hide formulas'!D91)),(INDIRECT('Hide formulas'!F91)),(INDIRECT('Hide formulas'!G91)),'Hide formulas'!I91,'Hide formulas'!K91,INDIRECT('Hide formulas'!L91),""),"")</f>
        <v/>
      </c>
    </row>
    <row r="92" spans="1:1">
      <c r="A92" s="1" t="str">
        <f ca="1">IF(LEN('Hide formulas'!K92) = 5,_xlfn.CONCAT('Hide formulas'!A92,INDIRECT('Hide formulas'!B92),'Hide formulas'!C92,(INDIRECT('Hide formulas'!D92)),(INDIRECT('Hide formulas'!F92)),(INDIRECT('Hide formulas'!G92)),'Hide formulas'!I92,'Hide formulas'!K92,INDIRECT('Hide formulas'!L92),""),"")</f>
        <v/>
      </c>
    </row>
    <row r="93" spans="1:1">
      <c r="A93" s="1" t="str">
        <f ca="1">IF(LEN('Hide formulas'!K93) = 5,_xlfn.CONCAT('Hide formulas'!A93,INDIRECT('Hide formulas'!B93),'Hide formulas'!C93,(INDIRECT('Hide formulas'!D93)),(INDIRECT('Hide formulas'!F93)),(INDIRECT('Hide formulas'!G93)),'Hide formulas'!I93,'Hide formulas'!K93,INDIRECT('Hide formulas'!L93),""),"")</f>
        <v/>
      </c>
    </row>
    <row r="94" spans="1:1">
      <c r="A94" s="1" t="str">
        <f ca="1">IF(LEN('Hide formulas'!K94) = 5,_xlfn.CONCAT('Hide formulas'!A94,INDIRECT('Hide formulas'!B94),'Hide formulas'!C94,(INDIRECT('Hide formulas'!D94)),(INDIRECT('Hide formulas'!F94)),(INDIRECT('Hide formulas'!G94)),'Hide formulas'!I94,'Hide formulas'!K94,INDIRECT('Hide formulas'!L94),""),"")</f>
        <v/>
      </c>
    </row>
    <row r="95" spans="1:1">
      <c r="A95" s="1" t="str">
        <f ca="1">IF(LEN('Hide formulas'!K95) = 5,_xlfn.CONCAT('Hide formulas'!A95,INDIRECT('Hide formulas'!B95),'Hide formulas'!C95,(INDIRECT('Hide formulas'!D95)),(INDIRECT('Hide formulas'!F95)),(INDIRECT('Hide formulas'!G95)),'Hide formulas'!I95,'Hide formulas'!K95,INDIRECT('Hide formulas'!L95),""),"")</f>
        <v/>
      </c>
    </row>
    <row r="96" spans="1:1">
      <c r="A96" s="1" t="str">
        <f ca="1">IF(LEN('Hide formulas'!K96) = 5,_xlfn.CONCAT('Hide formulas'!A96,INDIRECT('Hide formulas'!B96),'Hide formulas'!C96,(INDIRECT('Hide formulas'!D96)),(INDIRECT('Hide formulas'!F96)),(INDIRECT('Hide formulas'!G96)),'Hide formulas'!I96,'Hide formulas'!K96,INDIRECT('Hide formulas'!L96),""),"")</f>
        <v/>
      </c>
    </row>
    <row r="97" spans="1:1">
      <c r="A97" s="1" t="str">
        <f ca="1">IF(LEN('Hide formulas'!K97) = 5,_xlfn.CONCAT('Hide formulas'!A97,INDIRECT('Hide formulas'!B97),'Hide formulas'!C97,(INDIRECT('Hide formulas'!D97)),(INDIRECT('Hide formulas'!F97)),(INDIRECT('Hide formulas'!G97)),'Hide formulas'!I97,'Hide formulas'!K97,INDIRECT('Hide formulas'!L97),""),"")</f>
        <v/>
      </c>
    </row>
    <row r="98" spans="1:1">
      <c r="A98" s="1" t="str">
        <f ca="1">IF(LEN('Hide formulas'!K98) = 5,_xlfn.CONCAT('Hide formulas'!A98,INDIRECT('Hide formulas'!B98),'Hide formulas'!C98,(INDIRECT('Hide formulas'!D98)),(INDIRECT('Hide formulas'!F98)),(INDIRECT('Hide formulas'!G98)),'Hide formulas'!I98,'Hide formulas'!K98,INDIRECT('Hide formulas'!L98),""),"")</f>
        <v/>
      </c>
    </row>
    <row r="99" spans="1:1">
      <c r="A99" s="1" t="str">
        <f ca="1">IF(LEN('Hide formulas'!K99) = 5,_xlfn.CONCAT('Hide formulas'!A99,INDIRECT('Hide formulas'!B99),'Hide formulas'!C99,(INDIRECT('Hide formulas'!D99)),(INDIRECT('Hide formulas'!F99)),(INDIRECT('Hide formulas'!G99)),'Hide formulas'!I99,'Hide formulas'!K99,INDIRECT('Hide formulas'!L99),""),"")</f>
        <v/>
      </c>
    </row>
    <row r="100" spans="1:1">
      <c r="A100" s="1" t="str">
        <f ca="1">IF(LEN('Hide formulas'!K100) = 5,_xlfn.CONCAT('Hide formulas'!A100,INDIRECT('Hide formulas'!B100),'Hide formulas'!C100,(INDIRECT('Hide formulas'!D100)),(INDIRECT('Hide formulas'!F100)),(INDIRECT('Hide formulas'!G100)),'Hide formulas'!I100,'Hide formulas'!K100,INDIRECT('Hide formulas'!L100),""),"")</f>
        <v/>
      </c>
    </row>
    <row r="101" spans="1:1">
      <c r="A101" s="1" t="str">
        <f ca="1">IF(LEN('Hide formulas'!K101) = 5,_xlfn.CONCAT('Hide formulas'!A101,INDIRECT('Hide formulas'!B101),'Hide formulas'!C101,(INDIRECT('Hide formulas'!D101)),(INDIRECT('Hide formulas'!F101)),(INDIRECT('Hide formulas'!G101)),'Hide formulas'!I101,'Hide formulas'!K101,INDIRECT('Hide formulas'!L101),""),"")</f>
        <v/>
      </c>
    </row>
    <row r="102" spans="1:1">
      <c r="A102" s="1" t="str">
        <f ca="1">IF(LEN('Hide formulas'!K102) = 5,_xlfn.CONCAT('Hide formulas'!A102,INDIRECT('Hide formulas'!B102),'Hide formulas'!C102,(INDIRECT('Hide formulas'!D102)),(INDIRECT('Hide formulas'!F102)),(INDIRECT('Hide formulas'!G102)),'Hide formulas'!I102,'Hide formulas'!K102,INDIRECT('Hide formulas'!L102),""),"")</f>
        <v/>
      </c>
    </row>
    <row r="103" spans="1:1">
      <c r="A103" s="1" t="str">
        <f ca="1">IF(LEN('Hide formulas'!K103) = 5,_xlfn.CONCAT('Hide formulas'!A103,INDIRECT('Hide formulas'!B103),'Hide formulas'!C103,(INDIRECT('Hide formulas'!D103)),(INDIRECT('Hide formulas'!F103)),(INDIRECT('Hide formulas'!G103)),'Hide formulas'!I103,'Hide formulas'!K103,INDIRECT('Hide formulas'!L103),""),"")</f>
        <v/>
      </c>
    </row>
    <row r="104" spans="1:1">
      <c r="A104" s="1" t="str">
        <f ca="1">IF(LEN('Hide formulas'!K104) = 5,_xlfn.CONCAT('Hide formulas'!A104,INDIRECT('Hide formulas'!B104),'Hide formulas'!C104,(INDIRECT('Hide formulas'!D104)),(INDIRECT('Hide formulas'!F104)),(INDIRECT('Hide formulas'!G104)),'Hide formulas'!I104,'Hide formulas'!K104,INDIRECT('Hide formulas'!L104),""),"")</f>
        <v/>
      </c>
    </row>
    <row r="105" spans="1:1">
      <c r="A105" s="1" t="str">
        <f ca="1">IF(LEN('Hide formulas'!K105) = 5,_xlfn.CONCAT('Hide formulas'!A105,INDIRECT('Hide formulas'!B105),'Hide formulas'!C105,(INDIRECT('Hide formulas'!D105)),(INDIRECT('Hide formulas'!F105)),(INDIRECT('Hide formulas'!G105)),'Hide formulas'!I105,'Hide formulas'!K105,INDIRECT('Hide formulas'!L105),""),"")</f>
        <v/>
      </c>
    </row>
    <row r="106" spans="1:1">
      <c r="A106" s="1" t="str">
        <f ca="1">IF(LEN('Hide formulas'!K106) = 5,_xlfn.CONCAT('Hide formulas'!A106,INDIRECT('Hide formulas'!B106),'Hide formulas'!C106,(INDIRECT('Hide formulas'!D106)),(INDIRECT('Hide formulas'!F106)),(INDIRECT('Hide formulas'!G106)),'Hide formulas'!I106,'Hide formulas'!K106,INDIRECT('Hide formulas'!L106),""),"")</f>
        <v/>
      </c>
    </row>
    <row r="107" spans="1:1">
      <c r="A107" s="1" t="str">
        <f ca="1">IF(LEN('Hide formulas'!K107) = 5,_xlfn.CONCAT('Hide formulas'!A107,INDIRECT('Hide formulas'!B107),'Hide formulas'!C107,(INDIRECT('Hide formulas'!D107)),(INDIRECT('Hide formulas'!F107)),(INDIRECT('Hide formulas'!G107)),'Hide formulas'!I107,'Hide formulas'!K107,INDIRECT('Hide formulas'!L107),""),"")</f>
        <v/>
      </c>
    </row>
    <row r="108" spans="1:1">
      <c r="A108" s="1" t="str">
        <f ca="1">IF(LEN('Hide formulas'!K108) = 5,_xlfn.CONCAT('Hide formulas'!A108,INDIRECT('Hide formulas'!B108),'Hide formulas'!C108,(INDIRECT('Hide formulas'!D108)),(INDIRECT('Hide formulas'!F108)),(INDIRECT('Hide formulas'!G108)),'Hide formulas'!I108,'Hide formulas'!K108,INDIRECT('Hide formulas'!L108),""),"")</f>
        <v/>
      </c>
    </row>
    <row r="109" spans="1:1">
      <c r="A109" s="1" t="str">
        <f ca="1">IF(LEN('Hide formulas'!K109) = 5,_xlfn.CONCAT('Hide formulas'!A109,INDIRECT('Hide formulas'!B109),'Hide formulas'!C109,(INDIRECT('Hide formulas'!D109)),(INDIRECT('Hide formulas'!F109)),(INDIRECT('Hide formulas'!G109)),'Hide formulas'!I109,'Hide formulas'!K109,INDIRECT('Hide formulas'!L109),""),"")</f>
        <v/>
      </c>
    </row>
    <row r="110" spans="1:1">
      <c r="A110" s="1" t="str">
        <f ca="1">IF(LEN('Hide formulas'!K110) = 5,_xlfn.CONCAT('Hide formulas'!A110,INDIRECT('Hide formulas'!B110),'Hide formulas'!C110,(INDIRECT('Hide formulas'!D110)),(INDIRECT('Hide formulas'!F110)),(INDIRECT('Hide formulas'!G110)),'Hide formulas'!I110,'Hide formulas'!K110,INDIRECT('Hide formulas'!L110),""),"")</f>
        <v/>
      </c>
    </row>
    <row r="111" spans="1:1">
      <c r="A111" s="1" t="str">
        <f ca="1">IF(LEN('Hide formulas'!K111) = 5,_xlfn.CONCAT('Hide formulas'!A111,INDIRECT('Hide formulas'!B111),'Hide formulas'!C111,(INDIRECT('Hide formulas'!D111)),(INDIRECT('Hide formulas'!F111)),(INDIRECT('Hide formulas'!G111)),'Hide formulas'!I111,'Hide formulas'!K111,INDIRECT('Hide formulas'!L111),""),"")</f>
        <v/>
      </c>
    </row>
    <row r="112" spans="1:1">
      <c r="A112" s="1" t="str">
        <f ca="1">IF(LEN('Hide formulas'!K112) = 5,_xlfn.CONCAT('Hide formulas'!A112,INDIRECT('Hide formulas'!B112),'Hide formulas'!C112,(INDIRECT('Hide formulas'!D112)),(INDIRECT('Hide formulas'!F112)),(INDIRECT('Hide formulas'!G112)),'Hide formulas'!I112,'Hide formulas'!K112,INDIRECT('Hide formulas'!L112),""),"")</f>
        <v/>
      </c>
    </row>
    <row r="113" spans="1:1">
      <c r="A113" s="1" t="str">
        <f ca="1">IF(LEN('Hide formulas'!K113) = 5,_xlfn.CONCAT('Hide formulas'!A113,INDIRECT('Hide formulas'!B113),'Hide formulas'!C113,(INDIRECT('Hide formulas'!D113)),(INDIRECT('Hide formulas'!F113)),(INDIRECT('Hide formulas'!G113)),'Hide formulas'!I113,'Hide formulas'!K113,INDIRECT('Hide formulas'!L113),""),"")</f>
        <v/>
      </c>
    </row>
    <row r="114" spans="1:1">
      <c r="A114" s="1" t="str">
        <f ca="1">IF(LEN('Hide formulas'!K114) = 5,_xlfn.CONCAT('Hide formulas'!A114,INDIRECT('Hide formulas'!B114),'Hide formulas'!C114,(INDIRECT('Hide formulas'!D114)),(INDIRECT('Hide formulas'!F114)),(INDIRECT('Hide formulas'!G114)),'Hide formulas'!I114,'Hide formulas'!K114,INDIRECT('Hide formulas'!L114),""),"")</f>
        <v/>
      </c>
    </row>
    <row r="115" spans="1:1">
      <c r="A115" s="1" t="str">
        <f ca="1">IF(LEN('Hide formulas'!K115) = 5,_xlfn.CONCAT('Hide formulas'!A115,INDIRECT('Hide formulas'!B115),'Hide formulas'!C115,(INDIRECT('Hide formulas'!D115)),(INDIRECT('Hide formulas'!F115)),(INDIRECT('Hide formulas'!G115)),'Hide formulas'!I115,'Hide formulas'!K115,INDIRECT('Hide formulas'!L115),""),"")</f>
        <v/>
      </c>
    </row>
    <row r="116" spans="1:1">
      <c r="A116" s="1" t="str">
        <f ca="1">IF(LEN('Hide formulas'!K116) = 5,_xlfn.CONCAT('Hide formulas'!A116,INDIRECT('Hide formulas'!B116),'Hide formulas'!C116,(INDIRECT('Hide formulas'!D116)),(INDIRECT('Hide formulas'!F116)),(INDIRECT('Hide formulas'!G116)),'Hide formulas'!I116,'Hide formulas'!K116,INDIRECT('Hide formulas'!L116),""),"")</f>
        <v/>
      </c>
    </row>
    <row r="117" spans="1:1">
      <c r="A117" s="1" t="str">
        <f ca="1">IF(LEN('Hide formulas'!K117) = 5,_xlfn.CONCAT('Hide formulas'!A117,INDIRECT('Hide formulas'!B117),'Hide formulas'!C117,(INDIRECT('Hide formulas'!D117)),(INDIRECT('Hide formulas'!F117)),(INDIRECT('Hide formulas'!G117)),'Hide formulas'!I117,'Hide formulas'!K117,INDIRECT('Hide formulas'!L117),""),"")</f>
        <v/>
      </c>
    </row>
    <row r="118" spans="1:1">
      <c r="A118" s="1" t="str">
        <f ca="1">IF(LEN('Hide formulas'!K118) = 5,_xlfn.CONCAT('Hide formulas'!A118,INDIRECT('Hide formulas'!B118),'Hide formulas'!C118,(INDIRECT('Hide formulas'!D118)),(INDIRECT('Hide formulas'!F118)),(INDIRECT('Hide formulas'!G118)),'Hide formulas'!I118,'Hide formulas'!K118,INDIRECT('Hide formulas'!L118),""),"")</f>
        <v/>
      </c>
    </row>
    <row r="119" spans="1:1">
      <c r="A119" s="1" t="str">
        <f ca="1">IF(LEN('Hide formulas'!K119) = 5,_xlfn.CONCAT('Hide formulas'!A119,INDIRECT('Hide formulas'!B119),'Hide formulas'!C119,(INDIRECT('Hide formulas'!D119)),(INDIRECT('Hide formulas'!F119)),(INDIRECT('Hide formulas'!G119)),'Hide formulas'!I119,'Hide formulas'!K119,INDIRECT('Hide formulas'!L119),""),"")</f>
        <v/>
      </c>
    </row>
    <row r="120" spans="1:1">
      <c r="A120" s="1" t="str">
        <f ca="1">IF(LEN('Hide formulas'!K120) = 5,_xlfn.CONCAT('Hide formulas'!A120,INDIRECT('Hide formulas'!B120),'Hide formulas'!C120,(INDIRECT('Hide formulas'!D120)),(INDIRECT('Hide formulas'!F120)),(INDIRECT('Hide formulas'!G120)),'Hide formulas'!I120,'Hide formulas'!K120,INDIRECT('Hide formulas'!L120),""),"")</f>
        <v/>
      </c>
    </row>
    <row r="121" spans="1:1">
      <c r="A121" s="1" t="str">
        <f ca="1">IF(LEN('Hide formulas'!K121) = 5,_xlfn.CONCAT('Hide formulas'!A121,INDIRECT('Hide formulas'!B121),'Hide formulas'!C121,(INDIRECT('Hide formulas'!D121)),(INDIRECT('Hide formulas'!F121)),(INDIRECT('Hide formulas'!G121)),'Hide formulas'!I121,'Hide formulas'!K121,INDIRECT('Hide formulas'!L121),""),"")</f>
        <v/>
      </c>
    </row>
    <row r="122" spans="1:1">
      <c r="A122" s="1" t="str">
        <f ca="1">IF(LEN('Hide formulas'!K122) = 5,_xlfn.CONCAT('Hide formulas'!A122,INDIRECT('Hide formulas'!B122),'Hide formulas'!C122,(INDIRECT('Hide formulas'!D122)),(INDIRECT('Hide formulas'!F122)),(INDIRECT('Hide formulas'!G122)),'Hide formulas'!I122,'Hide formulas'!K122,INDIRECT('Hide formulas'!L122),""),"")</f>
        <v/>
      </c>
    </row>
    <row r="123" spans="1:1">
      <c r="A123" s="1" t="str">
        <f ca="1">IF(LEN('Hide formulas'!K123) = 5,_xlfn.CONCAT('Hide formulas'!A123,INDIRECT('Hide formulas'!B123),'Hide formulas'!C123,(INDIRECT('Hide formulas'!D123)),(INDIRECT('Hide formulas'!F123)),(INDIRECT('Hide formulas'!G123)),'Hide formulas'!I123,'Hide formulas'!K123,INDIRECT('Hide formulas'!L123),""),"")</f>
        <v/>
      </c>
    </row>
    <row r="124" spans="1:1">
      <c r="A124" s="1" t="str">
        <f ca="1">IF(LEN('Hide formulas'!K124) = 5,_xlfn.CONCAT('Hide formulas'!A124,INDIRECT('Hide formulas'!B124),'Hide formulas'!C124,(INDIRECT('Hide formulas'!D124)),(INDIRECT('Hide formulas'!F124)),(INDIRECT('Hide formulas'!G124)),'Hide formulas'!I124,'Hide formulas'!K124,INDIRECT('Hide formulas'!L124),""),"")</f>
        <v/>
      </c>
    </row>
    <row r="125" spans="1:1">
      <c r="A125" s="1" t="str">
        <f ca="1">IF(LEN('Hide formulas'!K125) = 5,_xlfn.CONCAT('Hide formulas'!A125,INDIRECT('Hide formulas'!B125),'Hide formulas'!C125,(INDIRECT('Hide formulas'!D125)),(INDIRECT('Hide formulas'!F125)),(INDIRECT('Hide formulas'!G125)),'Hide formulas'!I125,'Hide formulas'!K125,INDIRECT('Hide formulas'!L125),""),"")</f>
        <v/>
      </c>
    </row>
    <row r="126" spans="1:1">
      <c r="A126" s="1" t="str">
        <f ca="1">IF(LEN('Hide formulas'!K126) = 5,_xlfn.CONCAT('Hide formulas'!A126,INDIRECT('Hide formulas'!B126),'Hide formulas'!C126,(INDIRECT('Hide formulas'!D126)),(INDIRECT('Hide formulas'!F126)),(INDIRECT('Hide formulas'!G126)),'Hide formulas'!I126,'Hide formulas'!K126,INDIRECT('Hide formulas'!L126),""),"")</f>
        <v/>
      </c>
    </row>
    <row r="127" spans="1:1">
      <c r="A127" s="1" t="str">
        <f ca="1">IF(LEN('Hide formulas'!K127) = 5,_xlfn.CONCAT('Hide formulas'!A127,INDIRECT('Hide formulas'!B127),'Hide formulas'!C127,(INDIRECT('Hide formulas'!D127)),(INDIRECT('Hide formulas'!F127)),(INDIRECT('Hide formulas'!G127)),'Hide formulas'!I127,'Hide formulas'!K127,INDIRECT('Hide formulas'!L127),""),"")</f>
        <v/>
      </c>
    </row>
    <row r="128" spans="1:1">
      <c r="A128" s="1" t="str">
        <f ca="1">IF(LEN('Hide formulas'!K128) = 5,_xlfn.CONCAT('Hide formulas'!A128,INDIRECT('Hide formulas'!B128),'Hide formulas'!C128,(INDIRECT('Hide formulas'!D128)),(INDIRECT('Hide formulas'!F128)),(INDIRECT('Hide formulas'!G128)),'Hide formulas'!I128,'Hide formulas'!K128,INDIRECT('Hide formulas'!L128),""),"")</f>
        <v/>
      </c>
    </row>
    <row r="129" spans="1:1">
      <c r="A129" s="1" t="str">
        <f ca="1">IF(LEN('Hide formulas'!K129) = 5,_xlfn.CONCAT('Hide formulas'!A129,INDIRECT('Hide formulas'!B129),'Hide formulas'!C129,(INDIRECT('Hide formulas'!D129)),(INDIRECT('Hide formulas'!F129)),(INDIRECT('Hide formulas'!G129)),'Hide formulas'!I129,'Hide formulas'!K129,INDIRECT('Hide formulas'!L129),""),"")</f>
        <v/>
      </c>
    </row>
    <row r="130" spans="1:1">
      <c r="A130" s="1" t="str">
        <f ca="1">IF(LEN('Hide formulas'!K130) = 5,_xlfn.CONCAT('Hide formulas'!A130,INDIRECT('Hide formulas'!B130),'Hide formulas'!C130,(INDIRECT('Hide formulas'!D130)),(INDIRECT('Hide formulas'!F130)),(INDIRECT('Hide formulas'!G130)),'Hide formulas'!I130,'Hide formulas'!K130,INDIRECT('Hide formulas'!L130),""),"")</f>
        <v/>
      </c>
    </row>
    <row r="131" spans="1:1">
      <c r="A131" s="1" t="str">
        <f ca="1">IF(LEN('Hide formulas'!K131) = 5,_xlfn.CONCAT('Hide formulas'!A131,INDIRECT('Hide formulas'!B131),'Hide formulas'!C131,(INDIRECT('Hide formulas'!D131)),(INDIRECT('Hide formulas'!F131)),(INDIRECT('Hide formulas'!G131)),'Hide formulas'!I131,'Hide formulas'!K131,INDIRECT('Hide formulas'!L131),""),"")</f>
        <v/>
      </c>
    </row>
    <row r="132" spans="1:1">
      <c r="A132" s="1" t="str">
        <f ca="1">IF(LEN('Hide formulas'!K132) = 5,_xlfn.CONCAT('Hide formulas'!A132,INDIRECT('Hide formulas'!B132),'Hide formulas'!C132,(INDIRECT('Hide formulas'!D132)),(INDIRECT('Hide formulas'!F132)),(INDIRECT('Hide formulas'!G132)),'Hide formulas'!I132,'Hide formulas'!K132,INDIRECT('Hide formulas'!L132),""),"")</f>
        <v/>
      </c>
    </row>
    <row r="133" spans="1:1">
      <c r="A133" s="1" t="str">
        <f ca="1">IF(LEN('Hide formulas'!K133) = 5,_xlfn.CONCAT('Hide formulas'!A133,INDIRECT('Hide formulas'!B133),'Hide formulas'!C133,(INDIRECT('Hide formulas'!D133)),(INDIRECT('Hide formulas'!F133)),(INDIRECT('Hide formulas'!G133)),'Hide formulas'!I133,'Hide formulas'!K133,INDIRECT('Hide formulas'!L133),""),"")</f>
        <v/>
      </c>
    </row>
    <row r="134" spans="1:1">
      <c r="A134" s="1" t="str">
        <f ca="1">IF(LEN('Hide formulas'!K134) = 5,_xlfn.CONCAT('Hide formulas'!A134,INDIRECT('Hide formulas'!B134),'Hide formulas'!C134,(INDIRECT('Hide formulas'!D134)),(INDIRECT('Hide formulas'!F134)),(INDIRECT('Hide formulas'!G134)),'Hide formulas'!I134,'Hide formulas'!K134,INDIRECT('Hide formulas'!L134),""),"")</f>
        <v/>
      </c>
    </row>
    <row r="135" spans="1:1">
      <c r="A135" s="1" t="str">
        <f ca="1">IF(LEN('Hide formulas'!K135) = 5,_xlfn.CONCAT('Hide formulas'!A135,INDIRECT('Hide formulas'!B135),'Hide formulas'!C135,(INDIRECT('Hide formulas'!D135)),(INDIRECT('Hide formulas'!F135)),(INDIRECT('Hide formulas'!G135)),'Hide formulas'!I135,'Hide formulas'!K135,INDIRECT('Hide formulas'!L135),""),"")</f>
        <v/>
      </c>
    </row>
    <row r="136" spans="1:1">
      <c r="A136" s="1" t="str">
        <f ca="1">IF(LEN('Hide formulas'!K136) = 5,_xlfn.CONCAT('Hide formulas'!A136,INDIRECT('Hide formulas'!B136),'Hide formulas'!C136,(INDIRECT('Hide formulas'!D136)),(INDIRECT('Hide formulas'!F136)),(INDIRECT('Hide formulas'!G136)),'Hide formulas'!I136,'Hide formulas'!K136,INDIRECT('Hide formulas'!L136),""),"")</f>
        <v/>
      </c>
    </row>
    <row r="137" spans="1:1">
      <c r="A137" s="1" t="str">
        <f ca="1">IF(LEN('Hide formulas'!K137) = 5,_xlfn.CONCAT('Hide formulas'!A137,INDIRECT('Hide formulas'!B137),'Hide formulas'!C137,(INDIRECT('Hide formulas'!D137)),(INDIRECT('Hide formulas'!F137)),(INDIRECT('Hide formulas'!G137)),'Hide formulas'!I137,'Hide formulas'!K137,INDIRECT('Hide formulas'!L137),""),"")</f>
        <v/>
      </c>
    </row>
    <row r="138" spans="1:1">
      <c r="A138" s="1" t="str">
        <f ca="1">IF(LEN('Hide formulas'!K138) = 5,_xlfn.CONCAT('Hide formulas'!A138,INDIRECT('Hide formulas'!B138),'Hide formulas'!C138,(INDIRECT('Hide formulas'!D138)),(INDIRECT('Hide formulas'!F138)),(INDIRECT('Hide formulas'!G138)),'Hide formulas'!I138,'Hide formulas'!K138,INDIRECT('Hide formulas'!L138),""),"")</f>
        <v/>
      </c>
    </row>
    <row r="139" spans="1:1">
      <c r="A139" s="1" t="str">
        <f ca="1">IF(LEN('Hide formulas'!K139) = 5,_xlfn.CONCAT('Hide formulas'!A139,INDIRECT('Hide formulas'!B139),'Hide formulas'!C139,(INDIRECT('Hide formulas'!D139)),(INDIRECT('Hide formulas'!F139)),(INDIRECT('Hide formulas'!G139)),'Hide formulas'!I139,'Hide formulas'!K139,INDIRECT('Hide formulas'!L139),""),"")</f>
        <v/>
      </c>
    </row>
    <row r="140" spans="1:1">
      <c r="A140" s="1" t="str">
        <f ca="1">IF(LEN('Hide formulas'!K140) = 5,_xlfn.CONCAT('Hide formulas'!A140,INDIRECT('Hide formulas'!B140),'Hide formulas'!C140,(INDIRECT('Hide formulas'!D140)),(INDIRECT('Hide formulas'!F140)),(INDIRECT('Hide formulas'!G140)),'Hide formulas'!I140,'Hide formulas'!K140,INDIRECT('Hide formulas'!L140),""),"")</f>
        <v/>
      </c>
    </row>
    <row r="141" spans="1:1">
      <c r="A141" s="1" t="str">
        <f ca="1">IF(LEN('Hide formulas'!K141) = 5,_xlfn.CONCAT('Hide formulas'!A141,INDIRECT('Hide formulas'!B141),'Hide formulas'!C141,(INDIRECT('Hide formulas'!D141)),(INDIRECT('Hide formulas'!F141)),(INDIRECT('Hide formulas'!G141)),'Hide formulas'!I141,'Hide formulas'!K141,INDIRECT('Hide formulas'!L141),""),"")</f>
        <v/>
      </c>
    </row>
    <row r="142" spans="1:1">
      <c r="A142" s="1" t="str">
        <f ca="1">IF(LEN('Hide formulas'!K142) = 5,_xlfn.CONCAT('Hide formulas'!A142,INDIRECT('Hide formulas'!B142),'Hide formulas'!C142,(INDIRECT('Hide formulas'!D142)),(INDIRECT('Hide formulas'!F142)),(INDIRECT('Hide formulas'!G142)),'Hide formulas'!I142,'Hide formulas'!K142,INDIRECT('Hide formulas'!L142),""),"")</f>
        <v/>
      </c>
    </row>
    <row r="143" spans="1:1">
      <c r="A143" s="1" t="str">
        <f ca="1">IF(LEN('Hide formulas'!K143) = 5,_xlfn.CONCAT('Hide formulas'!A143,INDIRECT('Hide formulas'!B143),'Hide formulas'!C143,(INDIRECT('Hide formulas'!D143)),(INDIRECT('Hide formulas'!F143)),(INDIRECT('Hide formulas'!G143)),'Hide formulas'!I143,'Hide formulas'!K143,INDIRECT('Hide formulas'!L143),""),"")</f>
        <v/>
      </c>
    </row>
    <row r="144" spans="1:1">
      <c r="A144" s="1" t="str">
        <f ca="1">IF(LEN('Hide formulas'!K144) = 5,_xlfn.CONCAT('Hide formulas'!A144,INDIRECT('Hide formulas'!B144),'Hide formulas'!C144,(INDIRECT('Hide formulas'!D144)),(INDIRECT('Hide formulas'!F144)),(INDIRECT('Hide formulas'!G144)),'Hide formulas'!I144,'Hide formulas'!K144,INDIRECT('Hide formulas'!L144),""),"")</f>
        <v/>
      </c>
    </row>
    <row r="145" spans="1:1">
      <c r="A145" s="1" t="str">
        <f ca="1">IF(LEN('Hide formulas'!K145) = 5,_xlfn.CONCAT('Hide formulas'!A145,INDIRECT('Hide formulas'!B145),'Hide formulas'!C145,(INDIRECT('Hide formulas'!D145)),(INDIRECT('Hide formulas'!F145)),(INDIRECT('Hide formulas'!G145)),'Hide formulas'!I145,'Hide formulas'!K145,INDIRECT('Hide formulas'!L145),""),"")</f>
        <v/>
      </c>
    </row>
    <row r="146" spans="1:1">
      <c r="A146" s="1" t="str">
        <f ca="1">IF(LEN('Hide formulas'!K146) = 5,_xlfn.CONCAT('Hide formulas'!A146,INDIRECT('Hide formulas'!B146),'Hide formulas'!C146,(INDIRECT('Hide formulas'!D146)),(INDIRECT('Hide formulas'!F146)),(INDIRECT('Hide formulas'!G146)),'Hide formulas'!I146,'Hide formulas'!K146,INDIRECT('Hide formulas'!L146),""),"")</f>
        <v/>
      </c>
    </row>
    <row r="147" spans="1:1">
      <c r="A147" s="1" t="str">
        <f ca="1">IF(LEN('Hide formulas'!K147) = 5,_xlfn.CONCAT('Hide formulas'!A147,INDIRECT('Hide formulas'!B147),'Hide formulas'!C147,(INDIRECT('Hide formulas'!D147)),(INDIRECT('Hide formulas'!F147)),(INDIRECT('Hide formulas'!G147)),'Hide formulas'!I147,'Hide formulas'!K147,INDIRECT('Hide formulas'!L147),""),"")</f>
        <v/>
      </c>
    </row>
    <row r="148" spans="1:1">
      <c r="A148" s="1" t="str">
        <f ca="1">IF(LEN('Hide formulas'!K148) = 5,_xlfn.CONCAT('Hide formulas'!A148,INDIRECT('Hide formulas'!B148),'Hide formulas'!C148,(INDIRECT('Hide formulas'!D148)),(INDIRECT('Hide formulas'!F148)),(INDIRECT('Hide formulas'!G148)),'Hide formulas'!I148,'Hide formulas'!K148,INDIRECT('Hide formulas'!L148),""),"")</f>
        <v/>
      </c>
    </row>
    <row r="149" spans="1:1">
      <c r="A149" s="1" t="str">
        <f ca="1">IF(LEN('Hide formulas'!K149) = 5,_xlfn.CONCAT('Hide formulas'!A149,INDIRECT('Hide formulas'!B149),'Hide formulas'!C149,(INDIRECT('Hide formulas'!D149)),(INDIRECT('Hide formulas'!F149)),(INDIRECT('Hide formulas'!G149)),'Hide formulas'!I149,'Hide formulas'!K149,INDIRECT('Hide formulas'!L149),""),"")</f>
        <v/>
      </c>
    </row>
    <row r="150" spans="1:1">
      <c r="A150" s="1" t="str">
        <f ca="1">IF(LEN('Hide formulas'!K150) = 5,_xlfn.CONCAT('Hide formulas'!A150,INDIRECT('Hide formulas'!B150),'Hide formulas'!C150,(INDIRECT('Hide formulas'!D150)),(INDIRECT('Hide formulas'!F150)),(INDIRECT('Hide formulas'!G150)),'Hide formulas'!I150,'Hide formulas'!K150,INDIRECT('Hide formulas'!L150),""),"")</f>
        <v/>
      </c>
    </row>
    <row r="151" spans="1:1">
      <c r="A151" s="1" t="str">
        <f ca="1">IF(LEN('Hide formulas'!K151) = 5,_xlfn.CONCAT('Hide formulas'!A151,INDIRECT('Hide formulas'!B151),'Hide formulas'!C151,(INDIRECT('Hide formulas'!D151)),(INDIRECT('Hide formulas'!F151)),(INDIRECT('Hide formulas'!G151)),'Hide formulas'!I151,'Hide formulas'!K151,INDIRECT('Hide formulas'!L151),""),"")</f>
        <v/>
      </c>
    </row>
    <row r="152" spans="1:1">
      <c r="A152" s="1" t="str">
        <f ca="1">IF(LEN('Hide formulas'!K152) = 5,_xlfn.CONCAT('Hide formulas'!A152,INDIRECT('Hide formulas'!B152),'Hide formulas'!C152,(INDIRECT('Hide formulas'!D152)),(INDIRECT('Hide formulas'!F152)),(INDIRECT('Hide formulas'!G152)),'Hide formulas'!I152,'Hide formulas'!K152,INDIRECT('Hide formulas'!L152),""),"")</f>
        <v/>
      </c>
    </row>
    <row r="153" spans="1:1">
      <c r="A153" s="1" t="str">
        <f ca="1">IF(LEN('Hide formulas'!K153) = 5,_xlfn.CONCAT('Hide formulas'!A153,INDIRECT('Hide formulas'!B153),'Hide formulas'!C153,(INDIRECT('Hide formulas'!D153)),(INDIRECT('Hide formulas'!F153)),(INDIRECT('Hide formulas'!G153)),'Hide formulas'!I153,'Hide formulas'!K153,INDIRECT('Hide formulas'!L153),""),"")</f>
        <v/>
      </c>
    </row>
    <row r="154" spans="1:1">
      <c r="A154" s="1" t="str">
        <f ca="1">IF(LEN('Hide formulas'!K154) = 5,_xlfn.CONCAT('Hide formulas'!A154,INDIRECT('Hide formulas'!B154),'Hide formulas'!C154,(INDIRECT('Hide formulas'!D154)),(INDIRECT('Hide formulas'!F154)),(INDIRECT('Hide formulas'!G154)),'Hide formulas'!I154,'Hide formulas'!K154,INDIRECT('Hide formulas'!L154),""),"")</f>
        <v/>
      </c>
    </row>
    <row r="155" spans="1:1">
      <c r="A155" s="1" t="str">
        <f ca="1">IF(LEN('Hide formulas'!K155) = 5,_xlfn.CONCAT('Hide formulas'!A155,INDIRECT('Hide formulas'!B155),'Hide formulas'!C155,(INDIRECT('Hide formulas'!D155)),(INDIRECT('Hide formulas'!F155)),(INDIRECT('Hide formulas'!G155)),'Hide formulas'!I155,'Hide formulas'!K155,INDIRECT('Hide formulas'!L155),""),"")</f>
        <v/>
      </c>
    </row>
    <row r="156" spans="1:1">
      <c r="A156" s="1" t="str">
        <f ca="1">IF(LEN('Hide formulas'!K156) = 5,_xlfn.CONCAT('Hide formulas'!A156,INDIRECT('Hide formulas'!B156),'Hide formulas'!C156,(INDIRECT('Hide formulas'!D156)),(INDIRECT('Hide formulas'!F156)),(INDIRECT('Hide formulas'!G156)),'Hide formulas'!I156,'Hide formulas'!K156,INDIRECT('Hide formulas'!L156),""),"")</f>
        <v/>
      </c>
    </row>
    <row r="157" spans="1:1">
      <c r="A157" s="1" t="str">
        <f ca="1">IF(LEN('Hide formulas'!K157) = 5,_xlfn.CONCAT('Hide formulas'!A157,INDIRECT('Hide formulas'!B157),'Hide formulas'!C157,(INDIRECT('Hide formulas'!D157)),(INDIRECT('Hide formulas'!F157)),(INDIRECT('Hide formulas'!G157)),'Hide formulas'!I157,'Hide formulas'!K157,INDIRECT('Hide formulas'!L157),""),"")</f>
        <v/>
      </c>
    </row>
    <row r="158" spans="1:1">
      <c r="A158" s="1" t="str">
        <f ca="1">IF(LEN('Hide formulas'!K158) = 5,_xlfn.CONCAT('Hide formulas'!A158,INDIRECT('Hide formulas'!B158),'Hide formulas'!C158,(INDIRECT('Hide formulas'!D158)),(INDIRECT('Hide formulas'!F158)),(INDIRECT('Hide formulas'!G158)),'Hide formulas'!I158,'Hide formulas'!K158,INDIRECT('Hide formulas'!L158),""),"")</f>
        <v/>
      </c>
    </row>
    <row r="159" spans="1:1">
      <c r="A159" s="1" t="str">
        <f ca="1">IF(LEN('Hide formulas'!K159) = 5,_xlfn.CONCAT('Hide formulas'!A159,INDIRECT('Hide formulas'!B159),'Hide formulas'!C159,(INDIRECT('Hide formulas'!D159)),(INDIRECT('Hide formulas'!F159)),(INDIRECT('Hide formulas'!G159)),'Hide formulas'!I159,'Hide formulas'!K159,INDIRECT('Hide formulas'!L159),""),"")</f>
        <v/>
      </c>
    </row>
    <row r="160" spans="1:1">
      <c r="A160" s="1" t="str">
        <f ca="1">IF(LEN('Hide formulas'!K160) = 5,_xlfn.CONCAT('Hide formulas'!A160,INDIRECT('Hide formulas'!B160),'Hide formulas'!C160,(INDIRECT('Hide formulas'!D160)),(INDIRECT('Hide formulas'!F160)),(INDIRECT('Hide formulas'!G160)),'Hide formulas'!I160,'Hide formulas'!K160,INDIRECT('Hide formulas'!L160),""),"")</f>
        <v/>
      </c>
    </row>
    <row r="161" spans="1:1">
      <c r="A161" s="1" t="str">
        <f ca="1">IF(LEN('Hide formulas'!K161) = 5,_xlfn.CONCAT('Hide formulas'!A161,INDIRECT('Hide formulas'!B161),'Hide formulas'!C161,(INDIRECT('Hide formulas'!D161)),(INDIRECT('Hide formulas'!F161)),(INDIRECT('Hide formulas'!G161)),'Hide formulas'!I161,'Hide formulas'!K161,INDIRECT('Hide formulas'!L161),""),"")</f>
        <v/>
      </c>
    </row>
    <row r="162" spans="1:1">
      <c r="A162" s="1" t="str">
        <f ca="1">IF(LEN('Hide formulas'!K162) = 5,_xlfn.CONCAT('Hide formulas'!A162,INDIRECT('Hide formulas'!B162),'Hide formulas'!C162,(INDIRECT('Hide formulas'!D162)),(INDIRECT('Hide formulas'!F162)),(INDIRECT('Hide formulas'!G162)),'Hide formulas'!I162,'Hide formulas'!K162,INDIRECT('Hide formulas'!L162),""),"")</f>
        <v/>
      </c>
    </row>
    <row r="163" spans="1:1">
      <c r="A163" s="1" t="str">
        <f ca="1">IF(LEN('Hide formulas'!K163) = 5,_xlfn.CONCAT('Hide formulas'!A163,INDIRECT('Hide formulas'!B163),'Hide formulas'!C163,(INDIRECT('Hide formulas'!D163)),(INDIRECT('Hide formulas'!F163)),(INDIRECT('Hide formulas'!G163)),'Hide formulas'!I163,'Hide formulas'!K163,INDIRECT('Hide formulas'!L163),""),"")</f>
        <v/>
      </c>
    </row>
    <row r="164" spans="1:1">
      <c r="A164" s="1" t="str">
        <f ca="1">IF(LEN('Hide formulas'!K164) = 5,_xlfn.CONCAT('Hide formulas'!A164,INDIRECT('Hide formulas'!B164),'Hide formulas'!C164,(INDIRECT('Hide formulas'!D164)),(INDIRECT('Hide formulas'!F164)),(INDIRECT('Hide formulas'!G164)),'Hide formulas'!I164,'Hide formulas'!K164,INDIRECT('Hide formulas'!L164),""),"")</f>
        <v/>
      </c>
    </row>
    <row r="165" spans="1:1">
      <c r="A165" s="1" t="str">
        <f ca="1">IF(LEN('Hide formulas'!K165) = 5,_xlfn.CONCAT('Hide formulas'!A165,INDIRECT('Hide formulas'!B165),'Hide formulas'!C165,(INDIRECT('Hide formulas'!D165)),(INDIRECT('Hide formulas'!F165)),(INDIRECT('Hide formulas'!G165)),'Hide formulas'!I165,'Hide formulas'!K165,INDIRECT('Hide formulas'!L165),""),"")</f>
        <v/>
      </c>
    </row>
    <row r="166" spans="1:1">
      <c r="A166" s="1" t="str">
        <f ca="1">IF(LEN('Hide formulas'!K166) = 5,_xlfn.CONCAT('Hide formulas'!A166,INDIRECT('Hide formulas'!B166),'Hide formulas'!C166,(INDIRECT('Hide formulas'!D166)),(INDIRECT('Hide formulas'!F166)),(INDIRECT('Hide formulas'!G166)),'Hide formulas'!I166,'Hide formulas'!K166,INDIRECT('Hide formulas'!L166),""),"")</f>
        <v/>
      </c>
    </row>
    <row r="167" spans="1:1">
      <c r="A167" s="1" t="str">
        <f ca="1">IF(LEN('Hide formulas'!K167) = 5,_xlfn.CONCAT('Hide formulas'!A167,INDIRECT('Hide formulas'!B167),'Hide formulas'!C167,(INDIRECT('Hide formulas'!D167)),(INDIRECT('Hide formulas'!F167)),(INDIRECT('Hide formulas'!G167)),'Hide formulas'!I167,'Hide formulas'!K167,INDIRECT('Hide formulas'!L167),""),"")</f>
        <v/>
      </c>
    </row>
    <row r="168" spans="1:1">
      <c r="A168" s="1" t="str">
        <f ca="1">IF(LEN('Hide formulas'!K168) = 5,_xlfn.CONCAT('Hide formulas'!A168,INDIRECT('Hide formulas'!B168),'Hide formulas'!C168,(INDIRECT('Hide formulas'!D168)),(INDIRECT('Hide formulas'!F168)),(INDIRECT('Hide formulas'!G168)),'Hide formulas'!I168,'Hide formulas'!K168,INDIRECT('Hide formulas'!L168),""),"")</f>
        <v/>
      </c>
    </row>
    <row r="169" spans="1:1">
      <c r="A169" s="1" t="str">
        <f ca="1">IF(LEN('Hide formulas'!K169) = 5,_xlfn.CONCAT('Hide formulas'!A169,INDIRECT('Hide formulas'!B169),'Hide formulas'!C169,(INDIRECT('Hide formulas'!D169)),(INDIRECT('Hide formulas'!F169)),(INDIRECT('Hide formulas'!G169)),'Hide formulas'!I169,'Hide formulas'!K169,INDIRECT('Hide formulas'!L169),""),"")</f>
        <v/>
      </c>
    </row>
    <row r="170" spans="1:1">
      <c r="A170" s="1" t="str">
        <f ca="1">IF(LEN('Hide formulas'!K170) = 5,_xlfn.CONCAT('Hide formulas'!A170,INDIRECT('Hide formulas'!B170),'Hide formulas'!C170,(INDIRECT('Hide formulas'!D170)),(INDIRECT('Hide formulas'!F170)),(INDIRECT('Hide formulas'!G170)),'Hide formulas'!I170,'Hide formulas'!K170,INDIRECT('Hide formulas'!L170),""),"")</f>
        <v/>
      </c>
    </row>
    <row r="171" spans="1:1">
      <c r="A171" s="1" t="str">
        <f ca="1">IF(LEN('Hide formulas'!K171) = 5,_xlfn.CONCAT('Hide formulas'!A171,INDIRECT('Hide formulas'!B171),'Hide formulas'!C171,(INDIRECT('Hide formulas'!D171)),(INDIRECT('Hide formulas'!F171)),(INDIRECT('Hide formulas'!G171)),'Hide formulas'!I171,'Hide formulas'!K171,INDIRECT('Hide formulas'!L171),""),"")</f>
        <v/>
      </c>
    </row>
    <row r="172" spans="1:1">
      <c r="A172" s="1" t="str">
        <f ca="1">IF(LEN('Hide formulas'!K172) = 5,_xlfn.CONCAT('Hide formulas'!A172,INDIRECT('Hide formulas'!B172),'Hide formulas'!C172,(INDIRECT('Hide formulas'!D172)),(INDIRECT('Hide formulas'!F172)),(INDIRECT('Hide formulas'!G172)),'Hide formulas'!I172,'Hide formulas'!K172,INDIRECT('Hide formulas'!L172),""),"")</f>
        <v/>
      </c>
    </row>
    <row r="173" spans="1:1">
      <c r="A173" s="1" t="str">
        <f ca="1">IF(LEN('Hide formulas'!K173) = 5,_xlfn.CONCAT('Hide formulas'!A173,INDIRECT('Hide formulas'!B173),'Hide formulas'!C173,(INDIRECT('Hide formulas'!D173)),(INDIRECT('Hide formulas'!F173)),(INDIRECT('Hide formulas'!G173)),'Hide formulas'!I173,'Hide formulas'!K173,INDIRECT('Hide formulas'!L173),""),"")</f>
        <v/>
      </c>
    </row>
    <row r="174" spans="1:1">
      <c r="A174" s="1" t="str">
        <f ca="1">IF(LEN('Hide formulas'!K174) = 5,_xlfn.CONCAT('Hide formulas'!A174,INDIRECT('Hide formulas'!B174),'Hide formulas'!C174,(INDIRECT('Hide formulas'!D174)),(INDIRECT('Hide formulas'!F174)),(INDIRECT('Hide formulas'!G174)),'Hide formulas'!I174,'Hide formulas'!K174,INDIRECT('Hide formulas'!L174),""),"")</f>
        <v/>
      </c>
    </row>
    <row r="175" spans="1:1">
      <c r="A175" s="1" t="str">
        <f ca="1">IF(LEN('Hide formulas'!K175) = 5,_xlfn.CONCAT('Hide formulas'!A175,INDIRECT('Hide formulas'!B175),'Hide formulas'!C175,(INDIRECT('Hide formulas'!D175)),(INDIRECT('Hide formulas'!F175)),(INDIRECT('Hide formulas'!G175)),'Hide formulas'!I175,'Hide formulas'!K175,INDIRECT('Hide formulas'!L175),""),"")</f>
        <v/>
      </c>
    </row>
    <row r="176" spans="1:1">
      <c r="A176" s="1" t="str">
        <f ca="1">IF(LEN('Hide formulas'!K176) = 5,_xlfn.CONCAT('Hide formulas'!A176,INDIRECT('Hide formulas'!B176),'Hide formulas'!C176,(INDIRECT('Hide formulas'!D176)),(INDIRECT('Hide formulas'!F176)),(INDIRECT('Hide formulas'!G176)),'Hide formulas'!I176,'Hide formulas'!K176,INDIRECT('Hide formulas'!L176),""),"")</f>
        <v/>
      </c>
    </row>
    <row r="177" spans="1:1">
      <c r="A177" s="1" t="str">
        <f ca="1">IF(LEN('Hide formulas'!K177) = 5,_xlfn.CONCAT('Hide formulas'!A177,INDIRECT('Hide formulas'!B177),'Hide formulas'!C177,(INDIRECT('Hide formulas'!D177)),(INDIRECT('Hide formulas'!F177)),(INDIRECT('Hide formulas'!G177)),'Hide formulas'!I177,'Hide formulas'!K177,INDIRECT('Hide formulas'!L177),""),"")</f>
        <v/>
      </c>
    </row>
    <row r="178" spans="1:1">
      <c r="A178" s="1" t="str">
        <f ca="1">IF(LEN('Hide formulas'!K178) = 5,_xlfn.CONCAT('Hide formulas'!A178,INDIRECT('Hide formulas'!B178),'Hide formulas'!C178,(INDIRECT('Hide formulas'!D178)),(INDIRECT('Hide formulas'!F178)),(INDIRECT('Hide formulas'!G178)),'Hide formulas'!I178,'Hide formulas'!K178,INDIRECT('Hide formulas'!L178),""),"")</f>
        <v/>
      </c>
    </row>
    <row r="179" spans="1:1">
      <c r="A179" s="1" t="str">
        <f ca="1">IF(LEN('Hide formulas'!K179) = 5,_xlfn.CONCAT('Hide formulas'!A179,INDIRECT('Hide formulas'!B179),'Hide formulas'!C179,(INDIRECT('Hide formulas'!D179)),(INDIRECT('Hide formulas'!F179)),(INDIRECT('Hide formulas'!G179)),'Hide formulas'!I179,'Hide formulas'!K179,INDIRECT('Hide formulas'!L179),""),"")</f>
        <v/>
      </c>
    </row>
    <row r="180" spans="1:1">
      <c r="A180" s="1" t="str">
        <f ca="1">IF(LEN('Hide formulas'!K180) = 5,_xlfn.CONCAT('Hide formulas'!A180,INDIRECT('Hide formulas'!B180),'Hide formulas'!C180,(INDIRECT('Hide formulas'!D180)),(INDIRECT('Hide formulas'!F180)),(INDIRECT('Hide formulas'!G180)),'Hide formulas'!I180,'Hide formulas'!K180,INDIRECT('Hide formulas'!L180),""),"")</f>
        <v/>
      </c>
    </row>
    <row r="181" spans="1:1">
      <c r="A181" s="1" t="str">
        <f ca="1">IF(LEN('Hide formulas'!K181) = 5,_xlfn.CONCAT('Hide formulas'!A181,INDIRECT('Hide formulas'!B181),'Hide formulas'!C181,(INDIRECT('Hide formulas'!D181)),(INDIRECT('Hide formulas'!F181)),(INDIRECT('Hide formulas'!G181)),'Hide formulas'!I181,'Hide formulas'!K181,INDIRECT('Hide formulas'!L181),""),"")</f>
        <v/>
      </c>
    </row>
    <row r="182" spans="1:1">
      <c r="A182" s="1" t="str">
        <f ca="1">IF(LEN('Hide formulas'!K182) = 5,_xlfn.CONCAT('Hide formulas'!A182,INDIRECT('Hide formulas'!B182),'Hide formulas'!C182,(INDIRECT('Hide formulas'!D182)),(INDIRECT('Hide formulas'!F182)),(INDIRECT('Hide formulas'!G182)),'Hide formulas'!I182,'Hide formulas'!K182,INDIRECT('Hide formulas'!L182),""),"")</f>
        <v/>
      </c>
    </row>
    <row r="183" spans="1:1">
      <c r="A183" s="1" t="str">
        <f ca="1">IF(LEN('Hide formulas'!K183) = 5,_xlfn.CONCAT('Hide formulas'!A183,INDIRECT('Hide formulas'!B183),'Hide formulas'!C183,(INDIRECT('Hide formulas'!D183)),(INDIRECT('Hide formulas'!F183)),(INDIRECT('Hide formulas'!G183)),'Hide formulas'!I183,'Hide formulas'!K183,INDIRECT('Hide formulas'!L183),""),"")</f>
        <v/>
      </c>
    </row>
    <row r="184" spans="1:1">
      <c r="A184" s="1" t="str">
        <f ca="1">IF(LEN('Hide formulas'!K184) = 5,_xlfn.CONCAT('Hide formulas'!A184,INDIRECT('Hide formulas'!B184),'Hide formulas'!C184,(INDIRECT('Hide formulas'!D184)),(INDIRECT('Hide formulas'!F184)),(INDIRECT('Hide formulas'!G184)),'Hide formulas'!I184,'Hide formulas'!K184,INDIRECT('Hide formulas'!L184),""),"")</f>
        <v/>
      </c>
    </row>
    <row r="185" spans="1:1">
      <c r="A185" s="1" t="str">
        <f ca="1">IF(LEN('Hide formulas'!K185) = 5,_xlfn.CONCAT('Hide formulas'!A185,INDIRECT('Hide formulas'!B185),'Hide formulas'!C185,(INDIRECT('Hide formulas'!D185)),(INDIRECT('Hide formulas'!F185)),(INDIRECT('Hide formulas'!G185)),'Hide formulas'!I185,'Hide formulas'!K185,INDIRECT('Hide formulas'!L185),""),"")</f>
        <v/>
      </c>
    </row>
    <row r="186" spans="1:1">
      <c r="A186" s="1" t="str">
        <f ca="1">IF(LEN('Hide formulas'!K186) = 5,_xlfn.CONCAT('Hide formulas'!A186,INDIRECT('Hide formulas'!B186),'Hide formulas'!C186,(INDIRECT('Hide formulas'!D186)),(INDIRECT('Hide formulas'!F186)),(INDIRECT('Hide formulas'!G186)),'Hide formulas'!I186,'Hide formulas'!K186,INDIRECT('Hide formulas'!L186),""),"")</f>
        <v/>
      </c>
    </row>
    <row r="187" spans="1:1">
      <c r="A187" s="1" t="str">
        <f ca="1">IF(LEN('Hide formulas'!K187) = 5,_xlfn.CONCAT('Hide formulas'!A187,INDIRECT('Hide formulas'!B187),'Hide formulas'!C187,(INDIRECT('Hide formulas'!D187)),(INDIRECT('Hide formulas'!F187)),(INDIRECT('Hide formulas'!G187)),'Hide formulas'!I187,'Hide formulas'!K187,INDIRECT('Hide formulas'!L187),""),"")</f>
        <v/>
      </c>
    </row>
    <row r="188" spans="1:1">
      <c r="A188" s="1" t="str">
        <f ca="1">IF(LEN('Hide formulas'!K188) = 5,_xlfn.CONCAT('Hide formulas'!A188,INDIRECT('Hide formulas'!B188),'Hide formulas'!C188,(INDIRECT('Hide formulas'!D188)),(INDIRECT('Hide formulas'!F188)),(INDIRECT('Hide formulas'!G188)),'Hide formulas'!I188,'Hide formulas'!K188,INDIRECT('Hide formulas'!L188),""),"")</f>
        <v/>
      </c>
    </row>
    <row r="189" spans="1:1">
      <c r="A189" s="1" t="str">
        <f ca="1">IF(LEN('Hide formulas'!K189) = 5,_xlfn.CONCAT('Hide formulas'!A189,INDIRECT('Hide formulas'!B189),'Hide formulas'!C189,(INDIRECT('Hide formulas'!D189)),(INDIRECT('Hide formulas'!F189)),(INDIRECT('Hide formulas'!G189)),'Hide formulas'!I189,'Hide formulas'!K189,INDIRECT('Hide formulas'!L189),""),"")</f>
        <v/>
      </c>
    </row>
    <row r="190" spans="1:1">
      <c r="A190" s="1" t="str">
        <f ca="1">IF(LEN('Hide formulas'!K190) = 5,_xlfn.CONCAT('Hide formulas'!A190,INDIRECT('Hide formulas'!B190),'Hide formulas'!C190,(INDIRECT('Hide formulas'!D190)),(INDIRECT('Hide formulas'!F190)),(INDIRECT('Hide formulas'!G190)),'Hide formulas'!I190,'Hide formulas'!K190,INDIRECT('Hide formulas'!L190),""),"")</f>
        <v/>
      </c>
    </row>
    <row r="191" spans="1:1">
      <c r="A191" s="1" t="str">
        <f ca="1">IF(LEN('Hide formulas'!K191) = 5,_xlfn.CONCAT('Hide formulas'!A191,INDIRECT('Hide formulas'!B191),'Hide formulas'!C191,(INDIRECT('Hide formulas'!D191)),(INDIRECT('Hide formulas'!F191)),(INDIRECT('Hide formulas'!G191)),'Hide formulas'!I191,'Hide formulas'!K191,INDIRECT('Hide formulas'!L191),""),"")</f>
        <v/>
      </c>
    </row>
    <row r="192" spans="1:1">
      <c r="A192" s="1" t="str">
        <f ca="1">IF(LEN('Hide formulas'!K192) = 5,_xlfn.CONCAT('Hide formulas'!A192,INDIRECT('Hide formulas'!B192),'Hide formulas'!C192,(INDIRECT('Hide formulas'!D192)),(INDIRECT('Hide formulas'!F192)),(INDIRECT('Hide formulas'!G192)),'Hide formulas'!I192,'Hide formulas'!K192,INDIRECT('Hide formulas'!L192),""),"")</f>
        <v/>
      </c>
    </row>
    <row r="193" spans="1:1">
      <c r="A193" s="1" t="str">
        <f ca="1">IF(LEN('Hide formulas'!K193) = 5,_xlfn.CONCAT('Hide formulas'!A193,INDIRECT('Hide formulas'!B193),'Hide formulas'!C193,(INDIRECT('Hide formulas'!D193)),(INDIRECT('Hide formulas'!F193)),(INDIRECT('Hide formulas'!G193)),'Hide formulas'!I193,'Hide formulas'!K193,INDIRECT('Hide formulas'!L193),""),"")</f>
        <v/>
      </c>
    </row>
    <row r="194" spans="1:1">
      <c r="A194" s="1" t="str">
        <f ca="1">IF(LEN('Hide formulas'!K194) = 5,_xlfn.CONCAT('Hide formulas'!A194,INDIRECT('Hide formulas'!B194),'Hide formulas'!C194,(INDIRECT('Hide formulas'!D194)),(INDIRECT('Hide formulas'!F194)),(INDIRECT('Hide formulas'!G194)),'Hide formulas'!I194,'Hide formulas'!K194,INDIRECT('Hide formulas'!L194),""),"")</f>
        <v/>
      </c>
    </row>
    <row r="195" spans="1:1">
      <c r="A195" s="1" t="str">
        <f ca="1">IF(LEN('Hide formulas'!K195) = 5,_xlfn.CONCAT('Hide formulas'!A195,INDIRECT('Hide formulas'!B195),'Hide formulas'!C195,(INDIRECT('Hide formulas'!D195)),(INDIRECT('Hide formulas'!F195)),(INDIRECT('Hide formulas'!G195)),'Hide formulas'!I195,'Hide formulas'!K195,INDIRECT('Hide formulas'!L195),""),"")</f>
        <v/>
      </c>
    </row>
    <row r="196" spans="1:1">
      <c r="A196" s="1" t="str">
        <f ca="1">IF(LEN('Hide formulas'!K196) = 5,_xlfn.CONCAT('Hide formulas'!A196,INDIRECT('Hide formulas'!B196),'Hide formulas'!C196,(INDIRECT('Hide formulas'!D196)),(INDIRECT('Hide formulas'!F196)),(INDIRECT('Hide formulas'!G196)),'Hide formulas'!I196,'Hide formulas'!K196,INDIRECT('Hide formulas'!L196),""),"")</f>
        <v/>
      </c>
    </row>
    <row r="197" spans="1:1">
      <c r="A197" s="1" t="str">
        <f ca="1">IF(LEN('Hide formulas'!K197) = 5,_xlfn.CONCAT('Hide formulas'!A197,INDIRECT('Hide formulas'!B197),'Hide formulas'!C197,(INDIRECT('Hide formulas'!D197)),(INDIRECT('Hide formulas'!F197)),(INDIRECT('Hide formulas'!G197)),'Hide formulas'!I197,'Hide formulas'!K197,INDIRECT('Hide formulas'!L197),""),"")</f>
        <v/>
      </c>
    </row>
    <row r="198" spans="1:1">
      <c r="A198" s="1" t="str">
        <f ca="1">IF(LEN('Hide formulas'!K198) = 5,_xlfn.CONCAT('Hide formulas'!A198,INDIRECT('Hide formulas'!B198),'Hide formulas'!C198,(INDIRECT('Hide formulas'!D198)),(INDIRECT('Hide formulas'!F198)),(INDIRECT('Hide formulas'!G198)),'Hide formulas'!I198,'Hide formulas'!K198,INDIRECT('Hide formulas'!L198),""),"")</f>
        <v/>
      </c>
    </row>
    <row r="199" spans="1:1">
      <c r="A199" s="1" t="str">
        <f ca="1">IF(LEN('Hide formulas'!K199) = 5,_xlfn.CONCAT('Hide formulas'!A199,INDIRECT('Hide formulas'!B199),'Hide formulas'!C199,(INDIRECT('Hide formulas'!D199)),(INDIRECT('Hide formulas'!F199)),(INDIRECT('Hide formulas'!G199)),'Hide formulas'!I199,'Hide formulas'!K199,INDIRECT('Hide formulas'!L199),""),"")</f>
        <v/>
      </c>
    </row>
    <row r="200" spans="1:1">
      <c r="A200" s="1" t="str">
        <f ca="1">IF(LEN('Hide formulas'!K200) = 5,_xlfn.CONCAT('Hide formulas'!A200,INDIRECT('Hide formulas'!B200),'Hide formulas'!C200,(INDIRECT('Hide formulas'!D200)),(INDIRECT('Hide formulas'!F200)),(INDIRECT('Hide formulas'!G200)),'Hide formulas'!I200,'Hide formulas'!K200,INDIRECT('Hide formulas'!L200),""),"")</f>
        <v/>
      </c>
    </row>
    <row r="201" spans="1:1">
      <c r="A201" s="1" t="str">
        <f ca="1">IF(LEN('Hide formulas'!K201) = 5,_xlfn.CONCAT('Hide formulas'!A201,INDIRECT('Hide formulas'!B201),'Hide formulas'!C201,(INDIRECT('Hide formulas'!D201)),(INDIRECT('Hide formulas'!F201)),(INDIRECT('Hide formulas'!G201)),'Hide formulas'!I201,'Hide formulas'!K201,INDIRECT('Hide formulas'!L201),""),"")</f>
        <v/>
      </c>
    </row>
    <row r="202" spans="1:1">
      <c r="A202" s="1" t="str">
        <f ca="1">IF(LEN('Hide formulas'!K202) = 5,_xlfn.CONCAT('Hide formulas'!A202,INDIRECT('Hide formulas'!B202),'Hide formulas'!C202,(INDIRECT('Hide formulas'!D202)),(INDIRECT('Hide formulas'!F202)),(INDIRECT('Hide formulas'!G202)),'Hide formulas'!I202,'Hide formulas'!K202,INDIRECT('Hide formulas'!L202),""),"")</f>
        <v/>
      </c>
    </row>
    <row r="203" spans="1:1">
      <c r="A203" s="1" t="str">
        <f ca="1">IF(LEN('Hide formulas'!K203) = 5,_xlfn.CONCAT('Hide formulas'!A203,INDIRECT('Hide formulas'!B203),'Hide formulas'!C203,(INDIRECT('Hide formulas'!D203)),(INDIRECT('Hide formulas'!F203)),(INDIRECT('Hide formulas'!G203)),'Hide formulas'!I203,'Hide formulas'!K203,INDIRECT('Hide formulas'!L203),""),"")</f>
        <v/>
      </c>
    </row>
    <row r="204" spans="1:1">
      <c r="A204" s="1" t="str">
        <f ca="1">IF(LEN('Hide formulas'!K204) = 5,_xlfn.CONCAT('Hide formulas'!A204,INDIRECT('Hide formulas'!B204),'Hide formulas'!C204,(INDIRECT('Hide formulas'!D204)),(INDIRECT('Hide formulas'!F204)),(INDIRECT('Hide formulas'!G204)),'Hide formulas'!I204,'Hide formulas'!K204,INDIRECT('Hide formulas'!L204),""),"")</f>
        <v/>
      </c>
    </row>
    <row r="205" spans="1:1">
      <c r="A205" s="1" t="str">
        <f ca="1">IF(LEN('Hide formulas'!K205) = 5,_xlfn.CONCAT('Hide formulas'!A205,INDIRECT('Hide formulas'!B205),'Hide formulas'!C205,(INDIRECT('Hide formulas'!D205)),(INDIRECT('Hide formulas'!F205)),(INDIRECT('Hide formulas'!G205)),'Hide formulas'!I205,'Hide formulas'!K205,INDIRECT('Hide formulas'!L205),""),"")</f>
        <v/>
      </c>
    </row>
    <row r="206" spans="1:1">
      <c r="A206" s="1" t="str">
        <f ca="1">IF(LEN('Hide formulas'!K206) = 5,_xlfn.CONCAT('Hide formulas'!A206,INDIRECT('Hide formulas'!B206),'Hide formulas'!C206,(INDIRECT('Hide formulas'!D206)),(INDIRECT('Hide formulas'!F206)),(INDIRECT('Hide formulas'!G206)),'Hide formulas'!I206,'Hide formulas'!K206,INDIRECT('Hide formulas'!L206),""),"")</f>
        <v/>
      </c>
    </row>
    <row r="207" spans="1:1">
      <c r="A207" s="1" t="str">
        <f ca="1">IF(LEN('Hide formulas'!K207) = 5,_xlfn.CONCAT('Hide formulas'!A207,INDIRECT('Hide formulas'!B207),'Hide formulas'!C207,(INDIRECT('Hide formulas'!D207)),(INDIRECT('Hide formulas'!F207)),(INDIRECT('Hide formulas'!G207)),'Hide formulas'!I207,'Hide formulas'!K207,INDIRECT('Hide formulas'!L207),""),"")</f>
        <v/>
      </c>
    </row>
    <row r="208" spans="1:1">
      <c r="A208" s="1" t="str">
        <f ca="1">IF(LEN('Hide formulas'!K208) = 5,_xlfn.CONCAT('Hide formulas'!A208,INDIRECT('Hide formulas'!B208),'Hide formulas'!C208,(INDIRECT('Hide formulas'!D208)),(INDIRECT('Hide formulas'!F208)),(INDIRECT('Hide formulas'!G208)),'Hide formulas'!I208,'Hide formulas'!K208,INDIRECT('Hide formulas'!L208),""),"")</f>
        <v/>
      </c>
    </row>
    <row r="209" spans="1:1">
      <c r="A209" s="1" t="str">
        <f ca="1">IF(LEN('Hide formulas'!K209) = 5,_xlfn.CONCAT('Hide formulas'!A209,INDIRECT('Hide formulas'!B209),'Hide formulas'!C209,(INDIRECT('Hide formulas'!D209)),(INDIRECT('Hide formulas'!F209)),(INDIRECT('Hide formulas'!G209)),'Hide formulas'!I209,'Hide formulas'!K209,INDIRECT('Hide formulas'!L209),""),"")</f>
        <v/>
      </c>
    </row>
    <row r="210" spans="1:1">
      <c r="A210" s="1" t="str">
        <f ca="1">IF(LEN('Hide formulas'!K210) = 5,_xlfn.CONCAT('Hide formulas'!A210,INDIRECT('Hide formulas'!B210),'Hide formulas'!C210,(INDIRECT('Hide formulas'!D210)),(INDIRECT('Hide formulas'!F210)),(INDIRECT('Hide formulas'!G210)),'Hide formulas'!I210,'Hide formulas'!K210,INDIRECT('Hide formulas'!L210),""),"")</f>
        <v/>
      </c>
    </row>
    <row r="211" spans="1:1">
      <c r="A211" s="1" t="str">
        <f ca="1">IF(LEN('Hide formulas'!K211) = 5,_xlfn.CONCAT('Hide formulas'!A211,INDIRECT('Hide formulas'!B211),'Hide formulas'!C211,(INDIRECT('Hide formulas'!D211)),(INDIRECT('Hide formulas'!F211)),(INDIRECT('Hide formulas'!G211)),'Hide formulas'!I211,'Hide formulas'!K211,INDIRECT('Hide formulas'!L211),""),"")</f>
        <v/>
      </c>
    </row>
    <row r="212" spans="1:1">
      <c r="A212" s="1" t="str">
        <f ca="1">IF(LEN('Hide formulas'!K212) = 5,_xlfn.CONCAT('Hide formulas'!A212,INDIRECT('Hide formulas'!B212),'Hide formulas'!C212,(INDIRECT('Hide formulas'!D212)),(INDIRECT('Hide formulas'!F212)),(INDIRECT('Hide formulas'!G212)),'Hide formulas'!I212,'Hide formulas'!K212,INDIRECT('Hide formulas'!L212),""),"")</f>
        <v/>
      </c>
    </row>
    <row r="213" spans="1:1">
      <c r="A213" s="1" t="str">
        <f ca="1">IF(LEN('Hide formulas'!K213) = 5,_xlfn.CONCAT('Hide formulas'!A213,INDIRECT('Hide formulas'!B213),'Hide formulas'!C213,(INDIRECT('Hide formulas'!D213)),(INDIRECT('Hide formulas'!F213)),(INDIRECT('Hide formulas'!G213)),'Hide formulas'!I213,'Hide formulas'!K213,INDIRECT('Hide formulas'!L213),""),"")</f>
        <v/>
      </c>
    </row>
    <row r="214" spans="1:1">
      <c r="A214" s="1" t="str">
        <f ca="1">IF(LEN('Hide formulas'!K214) = 5,_xlfn.CONCAT('Hide formulas'!A214,INDIRECT('Hide formulas'!B214),'Hide formulas'!C214,(INDIRECT('Hide formulas'!D214)),(INDIRECT('Hide formulas'!F214)),(INDIRECT('Hide formulas'!G214)),'Hide formulas'!I214,'Hide formulas'!K214,INDIRECT('Hide formulas'!L214),""),"")</f>
        <v/>
      </c>
    </row>
    <row r="215" spans="1:1">
      <c r="A215" s="1" t="str">
        <f ca="1">IF(LEN('Hide formulas'!K215) = 5,_xlfn.CONCAT('Hide formulas'!A215,INDIRECT('Hide formulas'!B215),'Hide formulas'!C215,(INDIRECT('Hide formulas'!D215)),(INDIRECT('Hide formulas'!F215)),(INDIRECT('Hide formulas'!G215)),'Hide formulas'!I215,'Hide formulas'!K215,INDIRECT('Hide formulas'!L215),""),"")</f>
        <v/>
      </c>
    </row>
    <row r="216" spans="1:1">
      <c r="A216" s="1" t="str">
        <f ca="1">IF(LEN('Hide formulas'!K216) = 5,_xlfn.CONCAT('Hide formulas'!A216,INDIRECT('Hide formulas'!B216),'Hide formulas'!C216,(INDIRECT('Hide formulas'!D216)),(INDIRECT('Hide formulas'!F216)),(INDIRECT('Hide formulas'!G216)),'Hide formulas'!I216,'Hide formulas'!K216,INDIRECT('Hide formulas'!L216),""),"")</f>
        <v/>
      </c>
    </row>
    <row r="217" spans="1:1">
      <c r="A217" s="1" t="str">
        <f ca="1">IF(LEN('Hide formulas'!K217) = 5,_xlfn.CONCAT('Hide formulas'!A217,INDIRECT('Hide formulas'!B217),'Hide formulas'!C217,(INDIRECT('Hide formulas'!D217)),(INDIRECT('Hide formulas'!F217)),(INDIRECT('Hide formulas'!G217)),'Hide formulas'!I217,'Hide formulas'!K217,INDIRECT('Hide formulas'!L217),""),"")</f>
        <v/>
      </c>
    </row>
    <row r="218" spans="1:1">
      <c r="A218" s="1" t="str">
        <f ca="1">IF(LEN('Hide formulas'!K218) = 5,_xlfn.CONCAT('Hide formulas'!A218,INDIRECT('Hide formulas'!B218),'Hide formulas'!C218,(INDIRECT('Hide formulas'!D218)),(INDIRECT('Hide formulas'!F218)),(INDIRECT('Hide formulas'!G218)),'Hide formulas'!I218,'Hide formulas'!K218,INDIRECT('Hide formulas'!L218),""),"")</f>
        <v/>
      </c>
    </row>
    <row r="219" spans="1:1">
      <c r="A219" s="1" t="str">
        <f ca="1">IF(LEN('Hide formulas'!K219) = 5,_xlfn.CONCAT('Hide formulas'!A219,INDIRECT('Hide formulas'!B219),'Hide formulas'!C219,(INDIRECT('Hide formulas'!D219)),(INDIRECT('Hide formulas'!F219)),(INDIRECT('Hide formulas'!G219)),'Hide formulas'!I219,'Hide formulas'!K219,INDIRECT('Hide formulas'!L219),""),"")</f>
        <v/>
      </c>
    </row>
    <row r="220" spans="1:1">
      <c r="A220" s="1" t="str">
        <f ca="1">IF(LEN('Hide formulas'!K220) = 5,_xlfn.CONCAT('Hide formulas'!A220,INDIRECT('Hide formulas'!B220),'Hide formulas'!C220,(INDIRECT('Hide formulas'!D220)),(INDIRECT('Hide formulas'!F220)),(INDIRECT('Hide formulas'!G220)),'Hide formulas'!I220,'Hide formulas'!K220,INDIRECT('Hide formulas'!L220),""),"")</f>
        <v/>
      </c>
    </row>
    <row r="221" spans="1:1">
      <c r="A221" s="1" t="str">
        <f ca="1">IF(LEN('Hide formulas'!K221) = 5,_xlfn.CONCAT('Hide formulas'!A221,INDIRECT('Hide formulas'!B221),'Hide formulas'!C221,(INDIRECT('Hide formulas'!D221)),(INDIRECT('Hide formulas'!F221)),(INDIRECT('Hide formulas'!G221)),'Hide formulas'!I221,'Hide formulas'!K221,INDIRECT('Hide formulas'!L221),""),"")</f>
        <v/>
      </c>
    </row>
    <row r="222" spans="1:1">
      <c r="A222" s="1" t="str">
        <f ca="1">IF(LEN('Hide formulas'!K222) = 5,_xlfn.CONCAT('Hide formulas'!A222,INDIRECT('Hide formulas'!B222),'Hide formulas'!C222,(INDIRECT('Hide formulas'!D222)),(INDIRECT('Hide formulas'!F222)),(INDIRECT('Hide formulas'!G222)),'Hide formulas'!I222,'Hide formulas'!K222,INDIRECT('Hide formulas'!L222),""),"")</f>
        <v/>
      </c>
    </row>
    <row r="223" spans="1:1">
      <c r="A223" s="1" t="str">
        <f ca="1">IF(LEN('Hide formulas'!K223) = 5,_xlfn.CONCAT('Hide formulas'!A223,INDIRECT('Hide formulas'!B223),'Hide formulas'!C223,(INDIRECT('Hide formulas'!D223)),(INDIRECT('Hide formulas'!F223)),(INDIRECT('Hide formulas'!G223)),'Hide formulas'!I223,'Hide formulas'!K223,INDIRECT('Hide formulas'!L223),""),"")</f>
        <v/>
      </c>
    </row>
    <row r="224" spans="1:1">
      <c r="A224" s="1" t="str">
        <f ca="1">IF(LEN('Hide formulas'!K224) = 5,_xlfn.CONCAT('Hide formulas'!A224,INDIRECT('Hide formulas'!B224),'Hide formulas'!C224,(INDIRECT('Hide formulas'!D224)),(INDIRECT('Hide formulas'!F224)),(INDIRECT('Hide formulas'!G224)),'Hide formulas'!I224,'Hide formulas'!K224,INDIRECT('Hide formulas'!L224),""),"")</f>
        <v/>
      </c>
    </row>
    <row r="225" spans="1:1">
      <c r="A225" s="1" t="str">
        <f ca="1">IF(LEN('Hide formulas'!K225) = 5,_xlfn.CONCAT('Hide formulas'!A225,INDIRECT('Hide formulas'!B225),'Hide formulas'!C225,(INDIRECT('Hide formulas'!D225)),(INDIRECT('Hide formulas'!F225)),(INDIRECT('Hide formulas'!G225)),'Hide formulas'!I225,'Hide formulas'!K225,INDIRECT('Hide formulas'!L225),""),"")</f>
        <v/>
      </c>
    </row>
    <row r="226" spans="1:1">
      <c r="A226" s="1" t="str">
        <f ca="1">IF(LEN('Hide formulas'!K226) = 5,_xlfn.CONCAT('Hide formulas'!A226,INDIRECT('Hide formulas'!B226),'Hide formulas'!C226,(INDIRECT('Hide formulas'!D226)),(INDIRECT('Hide formulas'!F226)),(INDIRECT('Hide formulas'!G226)),'Hide formulas'!I226,'Hide formulas'!K226,INDIRECT('Hide formulas'!L226),""),"")</f>
        <v/>
      </c>
    </row>
    <row r="227" spans="1:1">
      <c r="A227" s="1" t="str">
        <f ca="1">IF(LEN('Hide formulas'!K227) = 5,_xlfn.CONCAT('Hide formulas'!A227,INDIRECT('Hide formulas'!B227),'Hide formulas'!C227,(INDIRECT('Hide formulas'!D227)),(INDIRECT('Hide formulas'!F227)),(INDIRECT('Hide formulas'!G227)),'Hide formulas'!I227,'Hide formulas'!K227,INDIRECT('Hide formulas'!L227),""),"")</f>
        <v/>
      </c>
    </row>
    <row r="228" spans="1:1">
      <c r="A228" s="1" t="str">
        <f ca="1">IF(LEN('Hide formulas'!K228) = 5,_xlfn.CONCAT('Hide formulas'!A228,INDIRECT('Hide formulas'!B228),'Hide formulas'!C228,(INDIRECT('Hide formulas'!D228)),(INDIRECT('Hide formulas'!F228)),(INDIRECT('Hide formulas'!G228)),'Hide formulas'!I228,'Hide formulas'!K228,INDIRECT('Hide formulas'!L228),""),"")</f>
        <v/>
      </c>
    </row>
    <row r="229" spans="1:1">
      <c r="A229" s="1" t="str">
        <f ca="1">IF(LEN('Hide formulas'!K229) = 5,_xlfn.CONCAT('Hide formulas'!A229,INDIRECT('Hide formulas'!B229),'Hide formulas'!C229,(INDIRECT('Hide formulas'!D229)),(INDIRECT('Hide formulas'!F229)),(INDIRECT('Hide formulas'!G229)),'Hide formulas'!I229,'Hide formulas'!K229,INDIRECT('Hide formulas'!L229),""),"")</f>
        <v/>
      </c>
    </row>
    <row r="230" spans="1:1">
      <c r="A230" s="1" t="str">
        <f ca="1">IF(LEN('Hide formulas'!K230) = 5,_xlfn.CONCAT('Hide formulas'!A230,INDIRECT('Hide formulas'!B230),'Hide formulas'!C230,(INDIRECT('Hide formulas'!D230)),(INDIRECT('Hide formulas'!F230)),(INDIRECT('Hide formulas'!G230)),'Hide formulas'!I230,'Hide formulas'!K230,INDIRECT('Hide formulas'!L230),""),"")</f>
        <v/>
      </c>
    </row>
    <row r="231" spans="1:1">
      <c r="A231" s="1" t="str">
        <f ca="1">IF(LEN('Hide formulas'!K231) = 5,_xlfn.CONCAT('Hide formulas'!A231,INDIRECT('Hide formulas'!B231),'Hide formulas'!C231,(INDIRECT('Hide formulas'!D231)),(INDIRECT('Hide formulas'!F231)),(INDIRECT('Hide formulas'!G231)),'Hide formulas'!I231,'Hide formulas'!K231,INDIRECT('Hide formulas'!L231),""),"")</f>
        <v/>
      </c>
    </row>
    <row r="232" spans="1:1">
      <c r="A232" s="1" t="str">
        <f ca="1">IF(LEN('Hide formulas'!K232) = 5,_xlfn.CONCAT('Hide formulas'!A232,INDIRECT('Hide formulas'!B232),'Hide formulas'!C232,(INDIRECT('Hide formulas'!D232)),(INDIRECT('Hide formulas'!F232)),(INDIRECT('Hide formulas'!G232)),'Hide formulas'!I232,'Hide formulas'!K232,INDIRECT('Hide formulas'!L232),""),"")</f>
        <v/>
      </c>
    </row>
    <row r="233" spans="1:1">
      <c r="A233" s="1" t="str">
        <f ca="1">IF(LEN('Hide formulas'!K233) = 5,_xlfn.CONCAT('Hide formulas'!A233,INDIRECT('Hide formulas'!B233),'Hide formulas'!C233,(INDIRECT('Hide formulas'!D233)),(INDIRECT('Hide formulas'!F233)),(INDIRECT('Hide formulas'!G233)),'Hide formulas'!I233,'Hide formulas'!K233,INDIRECT('Hide formulas'!L233),""),"")</f>
        <v/>
      </c>
    </row>
    <row r="234" spans="1:1">
      <c r="A234" s="1" t="str">
        <f ca="1">IF(LEN('Hide formulas'!K234) = 5,_xlfn.CONCAT('Hide formulas'!A234,INDIRECT('Hide formulas'!B234),'Hide formulas'!C234,(INDIRECT('Hide formulas'!D234)),(INDIRECT('Hide formulas'!F234)),(INDIRECT('Hide formulas'!G234)),'Hide formulas'!I234,'Hide formulas'!K234,INDIRECT('Hide formulas'!L234),""),"")</f>
        <v/>
      </c>
    </row>
    <row r="235" spans="1:1">
      <c r="A235" s="1" t="str">
        <f ca="1">IF(LEN('Hide formulas'!K235) = 5,_xlfn.CONCAT('Hide formulas'!A235,INDIRECT('Hide formulas'!B235),'Hide formulas'!C235,(INDIRECT('Hide formulas'!D235)),(INDIRECT('Hide formulas'!F235)),(INDIRECT('Hide formulas'!G235)),'Hide formulas'!I235,'Hide formulas'!K235,INDIRECT('Hide formulas'!L235),""),"")</f>
        <v/>
      </c>
    </row>
    <row r="236" spans="1:1">
      <c r="A236" s="1" t="str">
        <f ca="1">IF(LEN('Hide formulas'!K236) = 5,_xlfn.CONCAT('Hide formulas'!A236,INDIRECT('Hide formulas'!B236),'Hide formulas'!C236,(INDIRECT('Hide formulas'!D236)),(INDIRECT('Hide formulas'!F236)),(INDIRECT('Hide formulas'!G236)),'Hide formulas'!I236,'Hide formulas'!K236,INDIRECT('Hide formulas'!L236),""),"")</f>
        <v/>
      </c>
    </row>
    <row r="237" spans="1:1">
      <c r="A237" s="1" t="str">
        <f ca="1">IF(LEN('Hide formulas'!K237) = 5,_xlfn.CONCAT('Hide formulas'!A237,INDIRECT('Hide formulas'!B237),'Hide formulas'!C237,(INDIRECT('Hide formulas'!D237)),(INDIRECT('Hide formulas'!F237)),(INDIRECT('Hide formulas'!G237)),'Hide formulas'!I237,'Hide formulas'!K237,INDIRECT('Hide formulas'!L237),""),"")</f>
        <v/>
      </c>
    </row>
    <row r="238" spans="1:1">
      <c r="A238" s="1" t="str">
        <f ca="1">IF(LEN('Hide formulas'!K238) = 5,_xlfn.CONCAT('Hide formulas'!A238,INDIRECT('Hide formulas'!B238),'Hide formulas'!C238,(INDIRECT('Hide formulas'!D238)),(INDIRECT('Hide formulas'!F238)),(INDIRECT('Hide formulas'!G238)),'Hide formulas'!I238,'Hide formulas'!K238,INDIRECT('Hide formulas'!L238),""),"")</f>
        <v/>
      </c>
    </row>
    <row r="239" spans="1:1">
      <c r="A239" s="1" t="str">
        <f ca="1">IF(LEN('Hide formulas'!K239) = 5,_xlfn.CONCAT('Hide formulas'!A239,INDIRECT('Hide formulas'!B239),'Hide formulas'!C239,(INDIRECT('Hide formulas'!D239)),(INDIRECT('Hide formulas'!F239)),(INDIRECT('Hide formulas'!G239)),'Hide formulas'!I239,'Hide formulas'!K239,INDIRECT('Hide formulas'!L239),""),"")</f>
        <v/>
      </c>
    </row>
    <row r="240" spans="1:1">
      <c r="A240" s="1" t="str">
        <f ca="1">IF(LEN('Hide formulas'!K240) = 5,_xlfn.CONCAT('Hide formulas'!A240,INDIRECT('Hide formulas'!B240),'Hide formulas'!C240,(INDIRECT('Hide formulas'!D240)),(INDIRECT('Hide formulas'!F240)),(INDIRECT('Hide formulas'!G240)),'Hide formulas'!I240,'Hide formulas'!K240,INDIRECT('Hide formulas'!L240),""),"")</f>
        <v/>
      </c>
    </row>
    <row r="241" spans="1:1">
      <c r="A241" s="1" t="str">
        <f ca="1">IF(LEN('Hide formulas'!K241) = 5,_xlfn.CONCAT('Hide formulas'!A241,INDIRECT('Hide formulas'!B241),'Hide formulas'!C241,(INDIRECT('Hide formulas'!D241)),(INDIRECT('Hide formulas'!F241)),(INDIRECT('Hide formulas'!G241)),'Hide formulas'!I241,'Hide formulas'!K241,INDIRECT('Hide formulas'!L241),""),"")</f>
        <v/>
      </c>
    </row>
    <row r="242" spans="1:1">
      <c r="A242" s="1" t="str">
        <f ca="1">IF(LEN('Hide formulas'!K242) = 5,_xlfn.CONCAT('Hide formulas'!A242,INDIRECT('Hide formulas'!B242),'Hide formulas'!C242,(INDIRECT('Hide formulas'!D242)),(INDIRECT('Hide formulas'!F242)),(INDIRECT('Hide formulas'!G242)),'Hide formulas'!I242,'Hide formulas'!K242,INDIRECT('Hide formulas'!L242),""),"")</f>
        <v/>
      </c>
    </row>
    <row r="243" spans="1:1">
      <c r="A243" s="1" t="str">
        <f ca="1">IF(LEN('Hide formulas'!K243) = 5,_xlfn.CONCAT('Hide formulas'!A243,INDIRECT('Hide formulas'!B243),'Hide formulas'!C243,(INDIRECT('Hide formulas'!D243)),(INDIRECT('Hide formulas'!F243)),(INDIRECT('Hide formulas'!G243)),'Hide formulas'!I243,'Hide formulas'!K243,INDIRECT('Hide formulas'!L243),""),"")</f>
        <v/>
      </c>
    </row>
    <row r="244" spans="1:1">
      <c r="A244" s="1" t="str">
        <f ca="1">IF(LEN('Hide formulas'!K244) = 5,_xlfn.CONCAT('Hide formulas'!A244,INDIRECT('Hide formulas'!B244),'Hide formulas'!C244,(INDIRECT('Hide formulas'!D244)),(INDIRECT('Hide formulas'!F244)),(INDIRECT('Hide formulas'!G244)),'Hide formulas'!I244,'Hide formulas'!K244,INDIRECT('Hide formulas'!L244),""),"")</f>
        <v/>
      </c>
    </row>
    <row r="245" spans="1:1">
      <c r="A245" s="1" t="str">
        <f ca="1">IF(LEN('Hide formulas'!K245) = 5,_xlfn.CONCAT('Hide formulas'!A245,INDIRECT('Hide formulas'!B245),'Hide formulas'!C245,(INDIRECT('Hide formulas'!D245)),(INDIRECT('Hide formulas'!F245)),(INDIRECT('Hide formulas'!G245)),'Hide formulas'!I245,'Hide formulas'!K245,INDIRECT('Hide formulas'!L245),""),"")</f>
        <v/>
      </c>
    </row>
    <row r="246" spans="1:1">
      <c r="A246" s="1" t="str">
        <f ca="1">IF(LEN('Hide formulas'!K246) = 5,_xlfn.CONCAT('Hide formulas'!A246,INDIRECT('Hide formulas'!B246),'Hide formulas'!C246,(INDIRECT('Hide formulas'!D246)),(INDIRECT('Hide formulas'!F246)),(INDIRECT('Hide formulas'!G246)),'Hide formulas'!I246,'Hide formulas'!K246,INDIRECT('Hide formulas'!L246),""),"")</f>
        <v/>
      </c>
    </row>
    <row r="247" spans="1:1">
      <c r="A247" s="1" t="str">
        <f ca="1">IF(LEN('Hide formulas'!K247) = 5,_xlfn.CONCAT('Hide formulas'!A247,INDIRECT('Hide formulas'!B247),'Hide formulas'!C247,(INDIRECT('Hide formulas'!D247)),(INDIRECT('Hide formulas'!F247)),(INDIRECT('Hide formulas'!G247)),'Hide formulas'!I247,'Hide formulas'!K247,INDIRECT('Hide formulas'!L247),""),"")</f>
        <v/>
      </c>
    </row>
    <row r="248" spans="1:1">
      <c r="A248" s="1" t="str">
        <f ca="1">IF(LEN('Hide formulas'!K248) = 5,_xlfn.CONCAT('Hide formulas'!A248,INDIRECT('Hide formulas'!B248),'Hide formulas'!C248,(INDIRECT('Hide formulas'!D248)),(INDIRECT('Hide formulas'!F248)),(INDIRECT('Hide formulas'!G248)),'Hide formulas'!I248,'Hide formulas'!K248,INDIRECT('Hide formulas'!L248),""),"")</f>
        <v/>
      </c>
    </row>
    <row r="249" spans="1:1">
      <c r="A249" s="1" t="str">
        <f ca="1">IF(LEN('Hide formulas'!K249) = 5,_xlfn.CONCAT('Hide formulas'!A249,INDIRECT('Hide formulas'!B249),'Hide formulas'!C249,(INDIRECT('Hide formulas'!D249)),(INDIRECT('Hide formulas'!F249)),(INDIRECT('Hide formulas'!G249)),'Hide formulas'!I249,'Hide formulas'!K249,INDIRECT('Hide formulas'!L249),""),"")</f>
        <v/>
      </c>
    </row>
    <row r="250" spans="1:1">
      <c r="A250" s="1" t="str">
        <f ca="1">IF(LEN('Hide formulas'!K250) = 5,_xlfn.CONCAT('Hide formulas'!A250,INDIRECT('Hide formulas'!B250),'Hide formulas'!C250,(INDIRECT('Hide formulas'!D250)),(INDIRECT('Hide formulas'!F250)),(INDIRECT('Hide formulas'!G250)),'Hide formulas'!I250,'Hide formulas'!K250,INDIRECT('Hide formulas'!L250),""),"")</f>
        <v/>
      </c>
    </row>
    <row r="251" spans="1:1">
      <c r="A251" s="1" t="str">
        <f ca="1">IF(LEN('Hide formulas'!K251) = 5,_xlfn.CONCAT('Hide formulas'!A251,INDIRECT('Hide formulas'!B251),'Hide formulas'!C251,(INDIRECT('Hide formulas'!D251)),(INDIRECT('Hide formulas'!F251)),(INDIRECT('Hide formulas'!G251)),'Hide formulas'!I251,'Hide formulas'!K251,INDIRECT('Hide formulas'!L251),""),"")</f>
        <v/>
      </c>
    </row>
    <row r="252" spans="1:1">
      <c r="A252" s="1" t="str">
        <f ca="1">IF(LEN('Hide formulas'!K252) = 5,_xlfn.CONCAT('Hide formulas'!A252,INDIRECT('Hide formulas'!B252),'Hide formulas'!C252,(INDIRECT('Hide formulas'!D252)),(INDIRECT('Hide formulas'!F252)),(INDIRECT('Hide formulas'!G252)),'Hide formulas'!I252,'Hide formulas'!K252,INDIRECT('Hide formulas'!L252),""),"")</f>
        <v/>
      </c>
    </row>
    <row r="253" spans="1:1">
      <c r="A253" s="1" t="str">
        <f ca="1">IF(LEN('Hide formulas'!K253) = 5,_xlfn.CONCAT('Hide formulas'!A253,INDIRECT('Hide formulas'!B253),'Hide formulas'!C253,(INDIRECT('Hide formulas'!D253)),(INDIRECT('Hide formulas'!F253)),(INDIRECT('Hide formulas'!G253)),'Hide formulas'!I253,'Hide formulas'!K253,INDIRECT('Hide formulas'!L253),""),"")</f>
        <v/>
      </c>
    </row>
    <row r="254" spans="1:1">
      <c r="A254" s="1" t="str">
        <f ca="1">IF(LEN('Hide formulas'!K254) = 5,_xlfn.CONCAT('Hide formulas'!A254,INDIRECT('Hide formulas'!B254),'Hide formulas'!C254,(INDIRECT('Hide formulas'!D254)),(INDIRECT('Hide formulas'!F254)),(INDIRECT('Hide formulas'!G254)),'Hide formulas'!I254,'Hide formulas'!K254,INDIRECT('Hide formulas'!L254),""),"")</f>
        <v/>
      </c>
    </row>
    <row r="255" spans="1:1">
      <c r="A255" s="1" t="str">
        <f ca="1">IF(LEN('Hide formulas'!K255) = 5,_xlfn.CONCAT('Hide formulas'!A255,INDIRECT('Hide formulas'!B255),'Hide formulas'!C255,(INDIRECT('Hide formulas'!D255)),(INDIRECT('Hide formulas'!F255)),(INDIRECT('Hide formulas'!G255)),'Hide formulas'!I255,'Hide formulas'!K255,INDIRECT('Hide formulas'!L255),""),"")</f>
        <v/>
      </c>
    </row>
    <row r="256" spans="1:1">
      <c r="A256" s="1" t="str">
        <f ca="1">IF(LEN('Hide formulas'!K256) = 5,_xlfn.CONCAT('Hide formulas'!A256,INDIRECT('Hide formulas'!B256),'Hide formulas'!C256,(INDIRECT('Hide formulas'!D256)),(INDIRECT('Hide formulas'!F256)),(INDIRECT('Hide formulas'!G256)),'Hide formulas'!I256,'Hide formulas'!K256,INDIRECT('Hide formulas'!L256),""),"")</f>
        <v/>
      </c>
    </row>
    <row r="257" spans="1:1">
      <c r="A257" s="1" t="str">
        <f ca="1">IF(LEN('Hide formulas'!K257) = 5,_xlfn.CONCAT('Hide formulas'!A257,INDIRECT('Hide formulas'!B257),'Hide formulas'!C257,(INDIRECT('Hide formulas'!D257)),(INDIRECT('Hide formulas'!F257)),(INDIRECT('Hide formulas'!G257)),'Hide formulas'!I257,'Hide formulas'!K257,INDIRECT('Hide formulas'!L257),""),"")</f>
        <v/>
      </c>
    </row>
    <row r="258" spans="1:1">
      <c r="A258" s="1" t="str">
        <f ca="1">IF(LEN('Hide formulas'!K258) = 5,_xlfn.CONCAT('Hide formulas'!A258,INDIRECT('Hide formulas'!B258),'Hide formulas'!C258,(INDIRECT('Hide formulas'!D258)),(INDIRECT('Hide formulas'!F258)),(INDIRECT('Hide formulas'!G258)),'Hide formulas'!I258,'Hide formulas'!K258,INDIRECT('Hide formulas'!L258),""),"")</f>
        <v/>
      </c>
    </row>
    <row r="259" spans="1:1">
      <c r="A259" s="1" t="str">
        <f ca="1">IF(LEN('Hide formulas'!K259) = 5,_xlfn.CONCAT('Hide formulas'!A259,INDIRECT('Hide formulas'!B259),'Hide formulas'!C259,(INDIRECT('Hide formulas'!D259)),(INDIRECT('Hide formulas'!F259)),(INDIRECT('Hide formulas'!G259)),'Hide formulas'!I259,'Hide formulas'!K259,INDIRECT('Hide formulas'!L259),""),"")</f>
        <v/>
      </c>
    </row>
    <row r="260" spans="1:1">
      <c r="A260" s="1" t="str">
        <f ca="1">IF(LEN('Hide formulas'!K260) = 5,_xlfn.CONCAT('Hide formulas'!A260,INDIRECT('Hide formulas'!B260),'Hide formulas'!C260,(INDIRECT('Hide formulas'!D260)),(INDIRECT('Hide formulas'!F260)),(INDIRECT('Hide formulas'!G260)),'Hide formulas'!I260,'Hide formulas'!K260,INDIRECT('Hide formulas'!L260),""),"")</f>
        <v/>
      </c>
    </row>
    <row r="261" spans="1:1">
      <c r="A261" s="1" t="str">
        <f ca="1">IF(LEN('Hide formulas'!K261) = 5,_xlfn.CONCAT('Hide formulas'!A261,INDIRECT('Hide formulas'!B261),'Hide formulas'!C261,(INDIRECT('Hide formulas'!D261)),(INDIRECT('Hide formulas'!F261)),(INDIRECT('Hide formulas'!G261)),'Hide formulas'!I261,'Hide formulas'!K261,INDIRECT('Hide formulas'!L261),""),"")</f>
        <v/>
      </c>
    </row>
    <row r="262" spans="1:1">
      <c r="A262" s="1" t="str">
        <f ca="1">IF(LEN('Hide formulas'!K262) = 5,_xlfn.CONCAT('Hide formulas'!A262,INDIRECT('Hide formulas'!B262),'Hide formulas'!C262,(INDIRECT('Hide formulas'!D262)),(INDIRECT('Hide formulas'!F262)),(INDIRECT('Hide formulas'!G262)),'Hide formulas'!I262,'Hide formulas'!K262,INDIRECT('Hide formulas'!L262),""),"")</f>
        <v/>
      </c>
    </row>
    <row r="263" spans="1:1">
      <c r="A263" s="1" t="str">
        <f ca="1">IF(LEN('Hide formulas'!K263) = 5,_xlfn.CONCAT('Hide formulas'!A263,INDIRECT('Hide formulas'!B263),'Hide formulas'!C263,(INDIRECT('Hide formulas'!D263)),(INDIRECT('Hide formulas'!F263)),(INDIRECT('Hide formulas'!G263)),'Hide formulas'!I263,'Hide formulas'!K263,INDIRECT('Hide formulas'!L263),""),"")</f>
        <v/>
      </c>
    </row>
    <row r="264" spans="1:1">
      <c r="A264" s="1" t="str">
        <f ca="1">IF(LEN('Hide formulas'!K264) = 5,_xlfn.CONCAT('Hide formulas'!A264,INDIRECT('Hide formulas'!B264),'Hide formulas'!C264,(INDIRECT('Hide formulas'!D264)),(INDIRECT('Hide formulas'!F264)),(INDIRECT('Hide formulas'!G264)),'Hide formulas'!I264,'Hide formulas'!K264,INDIRECT('Hide formulas'!L264),""),"")</f>
        <v/>
      </c>
    </row>
    <row r="265" spans="1:1">
      <c r="A265" s="1" t="str">
        <f ca="1">IF(LEN('Hide formulas'!K265) = 5,_xlfn.CONCAT('Hide formulas'!A265,INDIRECT('Hide formulas'!B265),'Hide formulas'!C265,(INDIRECT('Hide formulas'!D265)),(INDIRECT('Hide formulas'!F265)),(INDIRECT('Hide formulas'!G265)),'Hide formulas'!I265,'Hide formulas'!K265,INDIRECT('Hide formulas'!L265),""),"")</f>
        <v/>
      </c>
    </row>
    <row r="266" spans="1:1">
      <c r="A266" s="1" t="str">
        <f ca="1">IF(LEN('Hide formulas'!K266) = 5,_xlfn.CONCAT('Hide formulas'!A266,INDIRECT('Hide formulas'!B266),'Hide formulas'!C266,(INDIRECT('Hide formulas'!D266)),(INDIRECT('Hide formulas'!F266)),(INDIRECT('Hide formulas'!G266)),'Hide formulas'!I266,'Hide formulas'!K266,INDIRECT('Hide formulas'!L266),""),"")</f>
        <v/>
      </c>
    </row>
    <row r="267" spans="1:1">
      <c r="A267" s="1" t="str">
        <f ca="1">IF(LEN('Hide formulas'!K267) = 5,_xlfn.CONCAT('Hide formulas'!A267,INDIRECT('Hide formulas'!B267),'Hide formulas'!C267,(INDIRECT('Hide formulas'!D267)),(INDIRECT('Hide formulas'!F267)),(INDIRECT('Hide formulas'!G267)),'Hide formulas'!I267,'Hide formulas'!K267,INDIRECT('Hide formulas'!L267),""),"")</f>
        <v/>
      </c>
    </row>
    <row r="268" spans="1:1">
      <c r="A268" s="1" t="str">
        <f ca="1">IF(LEN('Hide formulas'!K268) = 5,_xlfn.CONCAT('Hide formulas'!A268,INDIRECT('Hide formulas'!B268),'Hide formulas'!C268,(INDIRECT('Hide formulas'!D268)),(INDIRECT('Hide formulas'!F268)),(INDIRECT('Hide formulas'!G268)),'Hide formulas'!I268,'Hide formulas'!K268,INDIRECT('Hide formulas'!L268),""),"")</f>
        <v/>
      </c>
    </row>
    <row r="269" spans="1:1">
      <c r="A269" s="1" t="str">
        <f ca="1">IF(LEN('Hide formulas'!K269) = 5,_xlfn.CONCAT('Hide formulas'!A269,INDIRECT('Hide formulas'!B269),'Hide formulas'!C269,(INDIRECT('Hide formulas'!D269)),(INDIRECT('Hide formulas'!F269)),(INDIRECT('Hide formulas'!G269)),'Hide formulas'!I269,'Hide formulas'!K269,INDIRECT('Hide formulas'!L269),""),"")</f>
        <v/>
      </c>
    </row>
    <row r="270" spans="1:1">
      <c r="A270" s="1" t="str">
        <f ca="1">IF(LEN('Hide formulas'!K270) = 5,_xlfn.CONCAT('Hide formulas'!A270,INDIRECT('Hide formulas'!B270),'Hide formulas'!C270,(INDIRECT('Hide formulas'!D270)),(INDIRECT('Hide formulas'!F270)),(INDIRECT('Hide formulas'!G270)),'Hide formulas'!I270,'Hide formulas'!K270,INDIRECT('Hide formulas'!L270),""),"")</f>
        <v/>
      </c>
    </row>
    <row r="271" spans="1:1">
      <c r="A271" s="1" t="str">
        <f ca="1">IF(LEN('Hide formulas'!K271) = 5,_xlfn.CONCAT('Hide formulas'!A271,INDIRECT('Hide formulas'!B271),'Hide formulas'!C271,(INDIRECT('Hide formulas'!D271)),(INDIRECT('Hide formulas'!F271)),(INDIRECT('Hide formulas'!G271)),'Hide formulas'!I271,'Hide formulas'!K271,INDIRECT('Hide formulas'!L271),""),"")</f>
        <v/>
      </c>
    </row>
    <row r="272" spans="1:1">
      <c r="A272" s="1" t="str">
        <f ca="1">IF(LEN('Hide formulas'!K272) = 5,_xlfn.CONCAT('Hide formulas'!A272,INDIRECT('Hide formulas'!B272),'Hide formulas'!C272,(INDIRECT('Hide formulas'!D272)),(INDIRECT('Hide formulas'!F272)),(INDIRECT('Hide formulas'!G272)),'Hide formulas'!I272,'Hide formulas'!K272,INDIRECT('Hide formulas'!L272),""),"")</f>
        <v/>
      </c>
    </row>
    <row r="273" spans="1:1">
      <c r="A273" s="1" t="str">
        <f ca="1">IF(LEN('Hide formulas'!K273) = 5,_xlfn.CONCAT('Hide formulas'!A273,INDIRECT('Hide formulas'!B273),'Hide formulas'!C273,(INDIRECT('Hide formulas'!D273)),(INDIRECT('Hide formulas'!F273)),(INDIRECT('Hide formulas'!G273)),'Hide formulas'!I273,'Hide formulas'!K273,INDIRECT('Hide formulas'!L273),""),"")</f>
        <v/>
      </c>
    </row>
    <row r="274" spans="1:1">
      <c r="A274" s="1" t="str">
        <f ca="1">IF(LEN('Hide formulas'!K274) = 5,_xlfn.CONCAT('Hide formulas'!A274,INDIRECT('Hide formulas'!B274),'Hide formulas'!C274,(INDIRECT('Hide formulas'!D274)),(INDIRECT('Hide formulas'!F274)),(INDIRECT('Hide formulas'!G274)),'Hide formulas'!I274,'Hide formulas'!K274,INDIRECT('Hide formulas'!L274),""),"")</f>
        <v/>
      </c>
    </row>
    <row r="275" spans="1:1">
      <c r="A275" s="1" t="str">
        <f ca="1">IF(LEN('Hide formulas'!K275) = 5,_xlfn.CONCAT('Hide formulas'!A275,INDIRECT('Hide formulas'!B275),'Hide formulas'!C275,(INDIRECT('Hide formulas'!D275)),(INDIRECT('Hide formulas'!F275)),(INDIRECT('Hide formulas'!G275)),'Hide formulas'!I275,'Hide formulas'!K275,INDIRECT('Hide formulas'!L275),""),"")</f>
        <v/>
      </c>
    </row>
    <row r="276" spans="1:1">
      <c r="A276" s="1" t="str">
        <f ca="1">IF(LEN('Hide formulas'!K276) = 5,_xlfn.CONCAT('Hide formulas'!A276,INDIRECT('Hide formulas'!B276),'Hide formulas'!C276,(INDIRECT('Hide formulas'!D276)),(INDIRECT('Hide formulas'!F276)),(INDIRECT('Hide formulas'!G276)),'Hide formulas'!I276,'Hide formulas'!K276,INDIRECT('Hide formulas'!L276),""),"")</f>
        <v/>
      </c>
    </row>
    <row r="277" spans="1:1">
      <c r="A277" s="1" t="str">
        <f ca="1">IF(LEN('Hide formulas'!K277) = 5,_xlfn.CONCAT('Hide formulas'!A277,INDIRECT('Hide formulas'!B277),'Hide formulas'!C277,(INDIRECT('Hide formulas'!D277)),(INDIRECT('Hide formulas'!F277)),(INDIRECT('Hide formulas'!G277)),'Hide formulas'!I277,'Hide formulas'!K277,INDIRECT('Hide formulas'!L277),""),"")</f>
        <v/>
      </c>
    </row>
    <row r="278" spans="1:1">
      <c r="A278" s="1" t="str">
        <f ca="1">IF(LEN('Hide formulas'!K278) = 5,_xlfn.CONCAT('Hide formulas'!A278,INDIRECT('Hide formulas'!B278),'Hide formulas'!C278,(INDIRECT('Hide formulas'!D278)),(INDIRECT('Hide formulas'!F278)),(INDIRECT('Hide formulas'!G278)),'Hide formulas'!I278,'Hide formulas'!K278,INDIRECT('Hide formulas'!L278),""),"")</f>
        <v/>
      </c>
    </row>
    <row r="279" spans="1:1">
      <c r="A279" s="1" t="str">
        <f ca="1">IF(LEN('Hide formulas'!K279) = 5,_xlfn.CONCAT('Hide formulas'!A279,INDIRECT('Hide formulas'!B279),'Hide formulas'!C279,(INDIRECT('Hide formulas'!D279)),(INDIRECT('Hide formulas'!F279)),(INDIRECT('Hide formulas'!G279)),'Hide formulas'!I279,'Hide formulas'!K279,INDIRECT('Hide formulas'!L279),""),"")</f>
        <v/>
      </c>
    </row>
    <row r="280" spans="1:1">
      <c r="A280" s="1" t="str">
        <f ca="1">IF(LEN('Hide formulas'!K280) = 5,_xlfn.CONCAT('Hide formulas'!A280,INDIRECT('Hide formulas'!B280),'Hide formulas'!C280,(INDIRECT('Hide formulas'!D280)),(INDIRECT('Hide formulas'!F280)),(INDIRECT('Hide formulas'!G280)),'Hide formulas'!I280,'Hide formulas'!K280,INDIRECT('Hide formulas'!L280),""),"")</f>
        <v/>
      </c>
    </row>
    <row r="281" spans="1:1">
      <c r="A281" s="1" t="str">
        <f ca="1">IF(LEN('Hide formulas'!K281) = 5,_xlfn.CONCAT('Hide formulas'!A281,INDIRECT('Hide formulas'!B281),'Hide formulas'!C281,(INDIRECT('Hide formulas'!D281)),(INDIRECT('Hide formulas'!F281)),(INDIRECT('Hide formulas'!G281)),'Hide formulas'!I281,'Hide formulas'!K281,INDIRECT('Hide formulas'!L281),""),"")</f>
        <v/>
      </c>
    </row>
    <row r="282" spans="1:1">
      <c r="A282" s="1" t="str">
        <f ca="1">IF(LEN('Hide formulas'!K282) = 5,_xlfn.CONCAT('Hide formulas'!A282,INDIRECT('Hide formulas'!B282),'Hide formulas'!C282,(INDIRECT('Hide formulas'!D282)),(INDIRECT('Hide formulas'!F282)),(INDIRECT('Hide formulas'!G282)),'Hide formulas'!I282,'Hide formulas'!K282,INDIRECT('Hide formulas'!L282),""),"")</f>
        <v/>
      </c>
    </row>
    <row r="283" spans="1:1">
      <c r="A283" s="1" t="str">
        <f ca="1">IF(LEN('Hide formulas'!K283) = 5,_xlfn.CONCAT('Hide formulas'!A283,INDIRECT('Hide formulas'!B283),'Hide formulas'!C283,(INDIRECT('Hide formulas'!D283)),(INDIRECT('Hide formulas'!F283)),(INDIRECT('Hide formulas'!G283)),'Hide formulas'!I283,'Hide formulas'!K283,INDIRECT('Hide formulas'!L283),""),"")</f>
        <v/>
      </c>
    </row>
    <row r="284" spans="1:1">
      <c r="A284" s="1" t="str">
        <f ca="1">IF(LEN('Hide formulas'!K284) = 5,_xlfn.CONCAT('Hide formulas'!A284,INDIRECT('Hide formulas'!B284),'Hide formulas'!C284,(INDIRECT('Hide formulas'!D284)),(INDIRECT('Hide formulas'!F284)),(INDIRECT('Hide formulas'!G284)),'Hide formulas'!I284,'Hide formulas'!K284,INDIRECT('Hide formulas'!L284),""),"")</f>
        <v/>
      </c>
    </row>
    <row r="285" spans="1:1">
      <c r="A285" s="1" t="str">
        <f ca="1">IF(LEN('Hide formulas'!K285) = 5,_xlfn.CONCAT('Hide formulas'!A285,INDIRECT('Hide formulas'!B285),'Hide formulas'!C285,(INDIRECT('Hide formulas'!D285)),(INDIRECT('Hide formulas'!F285)),(INDIRECT('Hide formulas'!G285)),'Hide formulas'!I285,'Hide formulas'!K285,INDIRECT('Hide formulas'!L285),""),"")</f>
        <v/>
      </c>
    </row>
    <row r="286" spans="1:1">
      <c r="A286" s="1" t="str">
        <f ca="1">IF(LEN('Hide formulas'!K286) = 5,_xlfn.CONCAT('Hide formulas'!A286,INDIRECT('Hide formulas'!B286),'Hide formulas'!C286,(INDIRECT('Hide formulas'!D286)),(INDIRECT('Hide formulas'!F286)),(INDIRECT('Hide formulas'!G286)),'Hide formulas'!I286,'Hide formulas'!K286,INDIRECT('Hide formulas'!L286),""),"")</f>
        <v/>
      </c>
    </row>
    <row r="287" spans="1:1">
      <c r="A287" s="1" t="str">
        <f ca="1">IF(LEN('Hide formulas'!K287) = 5,_xlfn.CONCAT('Hide formulas'!A287,INDIRECT('Hide formulas'!B287),'Hide formulas'!C287,(INDIRECT('Hide formulas'!D287)),(INDIRECT('Hide formulas'!F287)),(INDIRECT('Hide formulas'!G287)),'Hide formulas'!I287,'Hide formulas'!K287,INDIRECT('Hide formulas'!L287),""),"")</f>
        <v/>
      </c>
    </row>
    <row r="288" spans="1:1">
      <c r="A288" s="1" t="str">
        <f ca="1">IF(LEN('Hide formulas'!K288) = 5,_xlfn.CONCAT('Hide formulas'!A288,INDIRECT('Hide formulas'!B288),'Hide formulas'!C288,(INDIRECT('Hide formulas'!D288)),(INDIRECT('Hide formulas'!F288)),(INDIRECT('Hide formulas'!G288)),'Hide formulas'!I288,'Hide formulas'!K288,INDIRECT('Hide formulas'!L288),""),"")</f>
        <v/>
      </c>
    </row>
    <row r="289" spans="1:1">
      <c r="A289" s="1" t="str">
        <f ca="1">IF(LEN('Hide formulas'!K289) = 5,_xlfn.CONCAT('Hide formulas'!A289,INDIRECT('Hide formulas'!B289),'Hide formulas'!C289,(INDIRECT('Hide formulas'!D289)),(INDIRECT('Hide formulas'!F289)),(INDIRECT('Hide formulas'!G289)),'Hide formulas'!I289,'Hide formulas'!K289,INDIRECT('Hide formulas'!L289),""),"")</f>
        <v/>
      </c>
    </row>
    <row r="290" spans="1:1">
      <c r="A290" s="1" t="str">
        <f ca="1">IF(LEN('Hide formulas'!K290) = 5,_xlfn.CONCAT('Hide formulas'!A290,INDIRECT('Hide formulas'!B290),'Hide formulas'!C290,(INDIRECT('Hide formulas'!D290)),(INDIRECT('Hide formulas'!F290)),(INDIRECT('Hide formulas'!G290)),'Hide formulas'!I290,'Hide formulas'!K290,INDIRECT('Hide formulas'!L290),""),"")</f>
        <v/>
      </c>
    </row>
    <row r="291" spans="1:1">
      <c r="A291" s="1" t="str">
        <f ca="1">IF(LEN('Hide formulas'!K291) = 5,_xlfn.CONCAT('Hide formulas'!A291,INDIRECT('Hide formulas'!B291),'Hide formulas'!C291,(INDIRECT('Hide formulas'!D291)),(INDIRECT('Hide formulas'!F291)),(INDIRECT('Hide formulas'!G291)),'Hide formulas'!I291,'Hide formulas'!K291,INDIRECT('Hide formulas'!L291),""),"")</f>
        <v/>
      </c>
    </row>
    <row r="292" spans="1:1">
      <c r="A292" s="1" t="str">
        <f ca="1">IF(LEN('Hide formulas'!K292) = 5,_xlfn.CONCAT('Hide formulas'!A292,INDIRECT('Hide formulas'!B292),'Hide formulas'!C292,(INDIRECT('Hide formulas'!D292)),(INDIRECT('Hide formulas'!F292)),(INDIRECT('Hide formulas'!G292)),'Hide formulas'!I292,'Hide formulas'!K292,INDIRECT('Hide formulas'!L292),""),"")</f>
        <v/>
      </c>
    </row>
    <row r="293" spans="1:1">
      <c r="A293" s="1" t="str">
        <f ca="1">IF(LEN('Hide formulas'!K293) = 5,_xlfn.CONCAT('Hide formulas'!A293,INDIRECT('Hide formulas'!B293),'Hide formulas'!C293,(INDIRECT('Hide formulas'!D293)),(INDIRECT('Hide formulas'!F293)),(INDIRECT('Hide formulas'!G293)),'Hide formulas'!I293,'Hide formulas'!K293,INDIRECT('Hide formulas'!L293),""),"")</f>
        <v/>
      </c>
    </row>
    <row r="294" spans="1:1">
      <c r="A294" s="1" t="str">
        <f ca="1">IF(LEN('Hide formulas'!K294) = 5,_xlfn.CONCAT('Hide formulas'!A294,INDIRECT('Hide formulas'!B294),'Hide formulas'!C294,(INDIRECT('Hide formulas'!D294)),(INDIRECT('Hide formulas'!F294)),(INDIRECT('Hide formulas'!G294)),'Hide formulas'!I294,'Hide formulas'!K294,INDIRECT('Hide formulas'!L294),""),"")</f>
        <v/>
      </c>
    </row>
    <row r="295" spans="1:1">
      <c r="A295" s="1" t="str">
        <f ca="1">IF(LEN('Hide formulas'!K295) = 5,_xlfn.CONCAT('Hide formulas'!A295,INDIRECT('Hide formulas'!B295),'Hide formulas'!C295,(INDIRECT('Hide formulas'!D295)),(INDIRECT('Hide formulas'!F295)),(INDIRECT('Hide formulas'!G295)),'Hide formulas'!I295,'Hide formulas'!K295,INDIRECT('Hide formulas'!L295),""),"")</f>
        <v/>
      </c>
    </row>
    <row r="296" spans="1:1">
      <c r="A296" s="1" t="str">
        <f ca="1">IF(LEN('Hide formulas'!K296) = 5,_xlfn.CONCAT('Hide formulas'!A296,INDIRECT('Hide formulas'!B296),'Hide formulas'!C296,(INDIRECT('Hide formulas'!D296)),(INDIRECT('Hide formulas'!F296)),(INDIRECT('Hide formulas'!G296)),'Hide formulas'!I296,'Hide formulas'!K296,INDIRECT('Hide formulas'!L296),""),"")</f>
        <v/>
      </c>
    </row>
    <row r="297" spans="1:1">
      <c r="A297" s="1" t="str">
        <f ca="1">IF(LEN('Hide formulas'!K297) = 5,_xlfn.CONCAT('Hide formulas'!A297,INDIRECT('Hide formulas'!B297),'Hide formulas'!C297,(INDIRECT('Hide formulas'!D297)),(INDIRECT('Hide formulas'!F297)),(INDIRECT('Hide formulas'!G297)),'Hide formulas'!I297,'Hide formulas'!K297,INDIRECT('Hide formulas'!L297),""),"")</f>
        <v/>
      </c>
    </row>
    <row r="298" spans="1:1">
      <c r="A298" s="1" t="str">
        <f ca="1">IF(LEN('Hide formulas'!K298) = 5,_xlfn.CONCAT('Hide formulas'!A298,INDIRECT('Hide formulas'!B298),'Hide formulas'!C298,(INDIRECT('Hide formulas'!D298)),(INDIRECT('Hide formulas'!F298)),(INDIRECT('Hide formulas'!G298)),'Hide formulas'!I298,'Hide formulas'!K298,INDIRECT('Hide formulas'!L298),""),"")</f>
        <v/>
      </c>
    </row>
    <row r="299" spans="1:1">
      <c r="A299" s="1" t="str">
        <f ca="1">IF(LEN('Hide formulas'!K299) = 5,_xlfn.CONCAT('Hide formulas'!A299,INDIRECT('Hide formulas'!B299),'Hide formulas'!C299,(INDIRECT('Hide formulas'!D299)),(INDIRECT('Hide formulas'!F299)),(INDIRECT('Hide formulas'!G299)),'Hide formulas'!I299,'Hide formulas'!K299,INDIRECT('Hide formulas'!L299),""),"")</f>
        <v/>
      </c>
    </row>
    <row r="300" spans="1:1">
      <c r="A300" s="1" t="str">
        <f ca="1">IF(LEN('Hide formulas'!K300) = 5,_xlfn.CONCAT('Hide formulas'!A300,INDIRECT('Hide formulas'!B300),'Hide formulas'!C300,(INDIRECT('Hide formulas'!D300)),(INDIRECT('Hide formulas'!F300)),(INDIRECT('Hide formulas'!G300)),'Hide formulas'!I300,'Hide formulas'!K300,INDIRECT('Hide formulas'!L300),""),"")</f>
        <v/>
      </c>
    </row>
    <row r="301" spans="1:1">
      <c r="A301" s="1" t="str">
        <f ca="1">IF(LEN('Hide formulas'!K301) = 5,_xlfn.CONCAT('Hide formulas'!A301,INDIRECT('Hide formulas'!B301),'Hide formulas'!C301,(INDIRECT('Hide formulas'!D301)),(INDIRECT('Hide formulas'!F301)),(INDIRECT('Hide formulas'!G301)),'Hide formulas'!I301,'Hide formulas'!K301,INDIRECT('Hide formulas'!L301),""),"")</f>
        <v/>
      </c>
    </row>
    <row r="302" spans="1:1">
      <c r="A302" s="1" t="str">
        <f ca="1">IF(LEN('Hide formulas'!K302) = 5,_xlfn.CONCAT('Hide formulas'!A302,INDIRECT('Hide formulas'!B302),'Hide formulas'!C302,(INDIRECT('Hide formulas'!D302)),(INDIRECT('Hide formulas'!F302)),(INDIRECT('Hide formulas'!G302)),'Hide formulas'!I302,'Hide formulas'!K302,INDIRECT('Hide formulas'!L302),""),"")</f>
        <v/>
      </c>
    </row>
    <row r="303" spans="1:1">
      <c r="A303" s="1" t="str">
        <f ca="1">IF(LEN('Hide formulas'!K303) = 5,_xlfn.CONCAT('Hide formulas'!A303,INDIRECT('Hide formulas'!B303),'Hide formulas'!C303,(INDIRECT('Hide formulas'!D303)),(INDIRECT('Hide formulas'!F303)),(INDIRECT('Hide formulas'!G303)),'Hide formulas'!I303,'Hide formulas'!K303,INDIRECT('Hide formulas'!L303),""),"")</f>
        <v/>
      </c>
    </row>
    <row r="304" spans="1:1">
      <c r="A304" s="1" t="str">
        <f ca="1">IF(LEN('Hide formulas'!K304) = 5,_xlfn.CONCAT('Hide formulas'!A304,INDIRECT('Hide formulas'!B304),'Hide formulas'!C304,(INDIRECT('Hide formulas'!D304)),(INDIRECT('Hide formulas'!F304)),(INDIRECT('Hide formulas'!G304)),'Hide formulas'!I304,'Hide formulas'!K304,INDIRECT('Hide formulas'!L304),""),"")</f>
        <v/>
      </c>
    </row>
    <row r="305" spans="1:1">
      <c r="A305" s="1" t="str">
        <f ca="1">IF(LEN('Hide formulas'!K305) = 5,_xlfn.CONCAT('Hide formulas'!A305,INDIRECT('Hide formulas'!B305),'Hide formulas'!C305,(INDIRECT('Hide formulas'!D305)),(INDIRECT('Hide formulas'!F305)),(INDIRECT('Hide formulas'!G305)),'Hide formulas'!I305,'Hide formulas'!K305,INDIRECT('Hide formulas'!L305),""),"")</f>
        <v/>
      </c>
    </row>
    <row r="306" spans="1:1">
      <c r="A306" s="1" t="str">
        <f ca="1">IF(LEN('Hide formulas'!K306) = 5,_xlfn.CONCAT('Hide formulas'!A306,INDIRECT('Hide formulas'!B306),'Hide formulas'!C306,(INDIRECT('Hide formulas'!D306)),(INDIRECT('Hide formulas'!F306)),(INDIRECT('Hide formulas'!G306)),'Hide formulas'!I306,'Hide formulas'!K306,INDIRECT('Hide formulas'!L306),""),"")</f>
        <v/>
      </c>
    </row>
    <row r="307" spans="1:1">
      <c r="A307" s="1" t="str">
        <f ca="1">IF(LEN('Hide formulas'!K307) = 5,_xlfn.CONCAT('Hide formulas'!A307,INDIRECT('Hide formulas'!B307),'Hide formulas'!C307,(INDIRECT('Hide formulas'!D307)),(INDIRECT('Hide formulas'!F307)),(INDIRECT('Hide formulas'!G307)),'Hide formulas'!I307,'Hide formulas'!K307,INDIRECT('Hide formulas'!L307),""),"")</f>
        <v/>
      </c>
    </row>
    <row r="308" spans="1:1">
      <c r="A308" s="1" t="str">
        <f ca="1">IF(LEN('Hide formulas'!K308) = 5,_xlfn.CONCAT('Hide formulas'!A308,INDIRECT('Hide formulas'!B308),'Hide formulas'!C308,(INDIRECT('Hide formulas'!D308)),(INDIRECT('Hide formulas'!F308)),(INDIRECT('Hide formulas'!G308)),'Hide formulas'!I308,'Hide formulas'!K308,INDIRECT('Hide formulas'!L308),""),"")</f>
        <v/>
      </c>
    </row>
    <row r="309" spans="1:1">
      <c r="A309" s="1" t="str">
        <f ca="1">IF(LEN('Hide formulas'!K309) = 5,_xlfn.CONCAT('Hide formulas'!A309,INDIRECT('Hide formulas'!B309),'Hide formulas'!C309,(INDIRECT('Hide formulas'!D309)),(INDIRECT('Hide formulas'!F309)),(INDIRECT('Hide formulas'!G309)),'Hide formulas'!I309,'Hide formulas'!K309,INDIRECT('Hide formulas'!L309),""),"")</f>
        <v/>
      </c>
    </row>
    <row r="310" spans="1:1">
      <c r="A310" s="1" t="str">
        <f ca="1">IF(LEN('Hide formulas'!K310) = 5,_xlfn.CONCAT('Hide formulas'!A310,INDIRECT('Hide formulas'!B310),'Hide formulas'!C310,(INDIRECT('Hide formulas'!D310)),(INDIRECT('Hide formulas'!F310)),(INDIRECT('Hide formulas'!G310)),'Hide formulas'!I310,'Hide formulas'!K310,INDIRECT('Hide formulas'!L310),""),"")</f>
        <v/>
      </c>
    </row>
    <row r="311" spans="1:1">
      <c r="A311" s="1" t="str">
        <f ca="1">IF(LEN('Hide formulas'!K311) = 5,_xlfn.CONCAT('Hide formulas'!A311,INDIRECT('Hide formulas'!B311),'Hide formulas'!C311,(INDIRECT('Hide formulas'!D311)),(INDIRECT('Hide formulas'!F311)),(INDIRECT('Hide formulas'!G311)),'Hide formulas'!I311,'Hide formulas'!K311,INDIRECT('Hide formulas'!L311),""),"")</f>
        <v/>
      </c>
    </row>
    <row r="312" spans="1:1">
      <c r="A312" s="1" t="str">
        <f ca="1">IF(LEN('Hide formulas'!K312) = 5,_xlfn.CONCAT('Hide formulas'!A312,INDIRECT('Hide formulas'!B312),'Hide formulas'!C312,(INDIRECT('Hide formulas'!D312)),(INDIRECT('Hide formulas'!F312)),(INDIRECT('Hide formulas'!G312)),'Hide formulas'!I312,'Hide formulas'!K312,INDIRECT('Hide formulas'!L312),""),"")</f>
        <v/>
      </c>
    </row>
    <row r="313" spans="1:1">
      <c r="A313" s="1" t="str">
        <f ca="1">IF(LEN('Hide formulas'!K313) = 5,_xlfn.CONCAT('Hide formulas'!A313,INDIRECT('Hide formulas'!B313),'Hide formulas'!C313,(INDIRECT('Hide formulas'!D313)),(INDIRECT('Hide formulas'!F313)),(INDIRECT('Hide formulas'!G313)),'Hide formulas'!I313,'Hide formulas'!K313,INDIRECT('Hide formulas'!L313),""),"")</f>
        <v/>
      </c>
    </row>
    <row r="314" spans="1:1">
      <c r="A314" s="1" t="str">
        <f ca="1">IF(LEN('Hide formulas'!K314) = 5,_xlfn.CONCAT('Hide formulas'!A314,INDIRECT('Hide formulas'!B314),'Hide formulas'!C314,(INDIRECT('Hide formulas'!D314)),(INDIRECT('Hide formulas'!F314)),(INDIRECT('Hide formulas'!G314)),'Hide formulas'!I314,'Hide formulas'!K314,INDIRECT('Hide formulas'!L314),""),"")</f>
        <v/>
      </c>
    </row>
    <row r="315" spans="1:1">
      <c r="A315" s="1" t="str">
        <f ca="1">IF(LEN('Hide formulas'!K315) = 5,_xlfn.CONCAT('Hide formulas'!A315,INDIRECT('Hide formulas'!B315),'Hide formulas'!C315,(INDIRECT('Hide formulas'!D315)),(INDIRECT('Hide formulas'!F315)),(INDIRECT('Hide formulas'!G315)),'Hide formulas'!I315,'Hide formulas'!K315,INDIRECT('Hide formulas'!L315),""),"")</f>
        <v/>
      </c>
    </row>
    <row r="316" spans="1:1">
      <c r="A316" s="1" t="str">
        <f ca="1">IF(LEN('Hide formulas'!K316) = 5,_xlfn.CONCAT('Hide formulas'!A316,INDIRECT('Hide formulas'!B316),'Hide formulas'!C316,(INDIRECT('Hide formulas'!D316)),(INDIRECT('Hide formulas'!F316)),(INDIRECT('Hide formulas'!G316)),'Hide formulas'!I316,'Hide formulas'!K316,INDIRECT('Hide formulas'!L316),""),"")</f>
        <v/>
      </c>
    </row>
    <row r="317" spans="1:1">
      <c r="A317" s="1" t="str">
        <f ca="1">IF(LEN('Hide formulas'!K317) = 5,_xlfn.CONCAT('Hide formulas'!A317,INDIRECT('Hide formulas'!B317),'Hide formulas'!C317,(INDIRECT('Hide formulas'!D317)),(INDIRECT('Hide formulas'!F317)),(INDIRECT('Hide formulas'!G317)),'Hide formulas'!I317,'Hide formulas'!K317,INDIRECT('Hide formulas'!L317),""),"")</f>
        <v/>
      </c>
    </row>
    <row r="318" spans="1:1">
      <c r="A318" s="1" t="str">
        <f ca="1">IF(LEN('Hide formulas'!K318) = 5,_xlfn.CONCAT('Hide formulas'!A318,INDIRECT('Hide formulas'!B318),'Hide formulas'!C318,(INDIRECT('Hide formulas'!D318)),(INDIRECT('Hide formulas'!F318)),(INDIRECT('Hide formulas'!G318)),'Hide formulas'!I318,'Hide formulas'!K318,INDIRECT('Hide formulas'!L318),""),"")</f>
        <v/>
      </c>
    </row>
    <row r="319" spans="1:1">
      <c r="A319" s="1" t="str">
        <f ca="1">IF(LEN('Hide formulas'!K319) = 5,_xlfn.CONCAT('Hide formulas'!A319,INDIRECT('Hide formulas'!B319),'Hide formulas'!C319,(INDIRECT('Hide formulas'!D319)),(INDIRECT('Hide formulas'!F319)),(INDIRECT('Hide formulas'!G319)),'Hide formulas'!I319,'Hide formulas'!K319,INDIRECT('Hide formulas'!L319),""),"")</f>
        <v/>
      </c>
    </row>
    <row r="320" spans="1:1">
      <c r="A320" s="1" t="str">
        <f ca="1">IF(LEN('Hide formulas'!K320) = 5,_xlfn.CONCAT('Hide formulas'!A320,INDIRECT('Hide formulas'!B320),'Hide formulas'!C320,(INDIRECT('Hide formulas'!D320)),(INDIRECT('Hide formulas'!F320)),(INDIRECT('Hide formulas'!G320)),'Hide formulas'!I320,'Hide formulas'!K320,INDIRECT('Hide formulas'!L320),""),"")</f>
        <v/>
      </c>
    </row>
    <row r="321" spans="1:1">
      <c r="A321" s="1" t="str">
        <f ca="1">IF(LEN('Hide formulas'!K321) = 5,_xlfn.CONCAT('Hide formulas'!A321,INDIRECT('Hide formulas'!B321),'Hide formulas'!C321,(INDIRECT('Hide formulas'!D321)),(INDIRECT('Hide formulas'!F321)),(INDIRECT('Hide formulas'!G321)),'Hide formulas'!I321,'Hide formulas'!K321,INDIRECT('Hide formulas'!L321),""),"")</f>
        <v/>
      </c>
    </row>
    <row r="322" spans="1:1">
      <c r="A322" s="1" t="str">
        <f ca="1">IF(LEN('Hide formulas'!K322) = 5,_xlfn.CONCAT('Hide formulas'!A322,INDIRECT('Hide formulas'!B322),'Hide formulas'!C322,(INDIRECT('Hide formulas'!D322)),(INDIRECT('Hide formulas'!F322)),(INDIRECT('Hide formulas'!G322)),'Hide formulas'!I322,'Hide formulas'!K322,INDIRECT('Hide formulas'!L322),""),"")</f>
        <v/>
      </c>
    </row>
    <row r="323" spans="1:1">
      <c r="A323" s="1" t="str">
        <f ca="1">IF(LEN('Hide formulas'!K323) = 5,_xlfn.CONCAT('Hide formulas'!A323,INDIRECT('Hide formulas'!B323),'Hide formulas'!C323,(INDIRECT('Hide formulas'!D323)),(INDIRECT('Hide formulas'!F323)),(INDIRECT('Hide formulas'!G323)),'Hide formulas'!I323,'Hide formulas'!K323,INDIRECT('Hide formulas'!L323),""),"")</f>
        <v/>
      </c>
    </row>
    <row r="324" spans="1:1">
      <c r="A324" s="1" t="str">
        <f ca="1">IF(LEN('Hide formulas'!K324) = 5,_xlfn.CONCAT('Hide formulas'!A324,INDIRECT('Hide formulas'!B324),'Hide formulas'!C324,(INDIRECT('Hide formulas'!D324)),(INDIRECT('Hide formulas'!F324)),(INDIRECT('Hide formulas'!G324)),'Hide formulas'!I324,'Hide formulas'!K324,INDIRECT('Hide formulas'!L324),""),"")</f>
        <v/>
      </c>
    </row>
    <row r="325" spans="1:1">
      <c r="A325" s="1" t="str">
        <f ca="1">IF(LEN('Hide formulas'!K325) = 5,_xlfn.CONCAT('Hide formulas'!A325,INDIRECT('Hide formulas'!B325),'Hide formulas'!C325,(INDIRECT('Hide formulas'!D325)),(INDIRECT('Hide formulas'!F325)),(INDIRECT('Hide formulas'!G325)),'Hide formulas'!I325,'Hide formulas'!K325,INDIRECT('Hide formulas'!L325),""),"")</f>
        <v/>
      </c>
    </row>
    <row r="326" spans="1:1">
      <c r="A326" s="1" t="str">
        <f ca="1">IF(LEN('Hide formulas'!K326) = 5,_xlfn.CONCAT('Hide formulas'!A326,INDIRECT('Hide formulas'!B326),'Hide formulas'!C326,(INDIRECT('Hide formulas'!D326)),(INDIRECT('Hide formulas'!F326)),(INDIRECT('Hide formulas'!G326)),'Hide formulas'!I326,'Hide formulas'!K326,INDIRECT('Hide formulas'!L326),""),"")</f>
        <v/>
      </c>
    </row>
    <row r="327" spans="1:1">
      <c r="A327" s="1" t="str">
        <f ca="1">IF(LEN('Hide formulas'!K327) = 5,_xlfn.CONCAT('Hide formulas'!A327,INDIRECT('Hide formulas'!B327),'Hide formulas'!C327,(INDIRECT('Hide formulas'!D327)),(INDIRECT('Hide formulas'!F327)),(INDIRECT('Hide formulas'!G327)),'Hide formulas'!I327,'Hide formulas'!K327,INDIRECT('Hide formulas'!L327),""),"")</f>
        <v/>
      </c>
    </row>
    <row r="328" spans="1:1">
      <c r="A328" s="1" t="str">
        <f ca="1">IF(LEN('Hide formulas'!K328) = 5,_xlfn.CONCAT('Hide formulas'!A328,INDIRECT('Hide formulas'!B328),'Hide formulas'!C328,(INDIRECT('Hide formulas'!D328)),(INDIRECT('Hide formulas'!F328)),(INDIRECT('Hide formulas'!G328)),'Hide formulas'!I328,'Hide formulas'!K328,INDIRECT('Hide formulas'!L328),""),"")</f>
        <v/>
      </c>
    </row>
    <row r="329" spans="1:1">
      <c r="A329" s="1" t="str">
        <f ca="1">IF(LEN('Hide formulas'!K329) = 5,_xlfn.CONCAT('Hide formulas'!A329,INDIRECT('Hide formulas'!B329),'Hide formulas'!C329,(INDIRECT('Hide formulas'!D329)),(INDIRECT('Hide formulas'!F329)),(INDIRECT('Hide formulas'!G329)),'Hide formulas'!I329,'Hide formulas'!K329,INDIRECT('Hide formulas'!L329),""),"")</f>
        <v/>
      </c>
    </row>
    <row r="330" spans="1:1">
      <c r="A330" s="1" t="str">
        <f ca="1">IF(LEN('Hide formulas'!K330) = 5,_xlfn.CONCAT('Hide formulas'!A330,INDIRECT('Hide formulas'!B330),'Hide formulas'!C330,(INDIRECT('Hide formulas'!D330)),(INDIRECT('Hide formulas'!F330)),(INDIRECT('Hide formulas'!G330)),'Hide formulas'!I330,'Hide formulas'!K330,INDIRECT('Hide formulas'!L330),""),"")</f>
        <v/>
      </c>
    </row>
    <row r="331" spans="1:1">
      <c r="A331" s="1" t="str">
        <f ca="1">IF(LEN('Hide formulas'!K331) = 5,_xlfn.CONCAT('Hide formulas'!A331,INDIRECT('Hide formulas'!B331),'Hide formulas'!C331,(INDIRECT('Hide formulas'!D331)),(INDIRECT('Hide formulas'!F331)),(INDIRECT('Hide formulas'!G331)),'Hide formulas'!I331,'Hide formulas'!K331,INDIRECT('Hide formulas'!L331),""),"")</f>
        <v/>
      </c>
    </row>
    <row r="332" spans="1:1">
      <c r="A332" s="1" t="str">
        <f ca="1">IF(LEN('Hide formulas'!K332) = 5,_xlfn.CONCAT('Hide formulas'!A332,INDIRECT('Hide formulas'!B332),'Hide formulas'!C332,(INDIRECT('Hide formulas'!D332)),(INDIRECT('Hide formulas'!F332)),(INDIRECT('Hide formulas'!G332)),'Hide formulas'!I332,'Hide formulas'!K332,INDIRECT('Hide formulas'!L332),""),"")</f>
        <v/>
      </c>
    </row>
    <row r="333" spans="1:1">
      <c r="A333" s="1" t="str">
        <f ca="1">IF(LEN('Hide formulas'!K333) = 5,_xlfn.CONCAT('Hide formulas'!A333,INDIRECT('Hide formulas'!B333),'Hide formulas'!C333,(INDIRECT('Hide formulas'!D333)),(INDIRECT('Hide formulas'!F333)),(INDIRECT('Hide formulas'!G333)),'Hide formulas'!I333,'Hide formulas'!K333,INDIRECT('Hide formulas'!L333),""),"")</f>
        <v/>
      </c>
    </row>
    <row r="334" spans="1:1">
      <c r="A334" s="1" t="str">
        <f ca="1">IF(LEN('Hide formulas'!K334) = 5,_xlfn.CONCAT('Hide formulas'!A334,INDIRECT('Hide formulas'!B334),'Hide formulas'!C334,(INDIRECT('Hide formulas'!D334)),(INDIRECT('Hide formulas'!F334)),(INDIRECT('Hide formulas'!G334)),'Hide formulas'!I334,'Hide formulas'!K334,INDIRECT('Hide formulas'!L334),""),"")</f>
        <v/>
      </c>
    </row>
    <row r="335" spans="1:1">
      <c r="A335" s="1" t="str">
        <f ca="1">IF(LEN('Hide formulas'!K335) = 5,_xlfn.CONCAT('Hide formulas'!A335,INDIRECT('Hide formulas'!B335),'Hide formulas'!C335,(INDIRECT('Hide formulas'!D335)),(INDIRECT('Hide formulas'!F335)),(INDIRECT('Hide formulas'!G335)),'Hide formulas'!I335,'Hide formulas'!K335,INDIRECT('Hide formulas'!L335),""),"")</f>
        <v/>
      </c>
    </row>
    <row r="336" spans="1:1">
      <c r="A336" s="1" t="str">
        <f ca="1">IF(LEN('Hide formulas'!K336) = 5,_xlfn.CONCAT('Hide formulas'!A336,INDIRECT('Hide formulas'!B336),'Hide formulas'!C336,(INDIRECT('Hide formulas'!D336)),(INDIRECT('Hide formulas'!F336)),(INDIRECT('Hide formulas'!G336)),'Hide formulas'!I336,'Hide formulas'!K336,INDIRECT('Hide formulas'!L336),""),"")</f>
        <v/>
      </c>
    </row>
    <row r="337" spans="1:1">
      <c r="A337" s="1" t="str">
        <f ca="1">IF(LEN('Hide formulas'!K337) = 5,_xlfn.CONCAT('Hide formulas'!A337,INDIRECT('Hide formulas'!B337),'Hide formulas'!C337,(INDIRECT('Hide formulas'!D337)),(INDIRECT('Hide formulas'!F337)),(INDIRECT('Hide formulas'!G337)),'Hide formulas'!I337,'Hide formulas'!K337,INDIRECT('Hide formulas'!L337),""),"")</f>
        <v/>
      </c>
    </row>
    <row r="338" spans="1:1">
      <c r="A338" s="1" t="str">
        <f ca="1">IF(LEN('Hide formulas'!K338) = 5,_xlfn.CONCAT('Hide formulas'!A338,INDIRECT('Hide formulas'!B338),'Hide formulas'!C338,(INDIRECT('Hide formulas'!D338)),(INDIRECT('Hide formulas'!F338)),(INDIRECT('Hide formulas'!G338)),'Hide formulas'!I338,'Hide formulas'!K338,INDIRECT('Hide formulas'!L338),""),"")</f>
        <v/>
      </c>
    </row>
    <row r="339" spans="1:1">
      <c r="A339" s="1" t="str">
        <f ca="1">IF(LEN('Hide formulas'!K339) = 5,_xlfn.CONCAT('Hide formulas'!A339,INDIRECT('Hide formulas'!B339),'Hide formulas'!C339,(INDIRECT('Hide formulas'!D339)),(INDIRECT('Hide formulas'!F339)),(INDIRECT('Hide formulas'!G339)),'Hide formulas'!I339,'Hide formulas'!K339,INDIRECT('Hide formulas'!L339),""),"")</f>
        <v/>
      </c>
    </row>
    <row r="340" spans="1:1">
      <c r="A340" s="1" t="str">
        <f ca="1">IF(LEN('Hide formulas'!K340) = 5,_xlfn.CONCAT('Hide formulas'!A340,INDIRECT('Hide formulas'!B340),'Hide formulas'!C340,(INDIRECT('Hide formulas'!D340)),(INDIRECT('Hide formulas'!F340)),(INDIRECT('Hide formulas'!G340)),'Hide formulas'!I340,'Hide formulas'!K340,INDIRECT('Hide formulas'!L340),""),"")</f>
        <v/>
      </c>
    </row>
    <row r="341" spans="1:1">
      <c r="A341" s="1" t="str">
        <f ca="1">IF(LEN('Hide formulas'!K341) = 5,_xlfn.CONCAT('Hide formulas'!A341,INDIRECT('Hide formulas'!B341),'Hide formulas'!C341,(INDIRECT('Hide formulas'!D341)),(INDIRECT('Hide formulas'!F341)),(INDIRECT('Hide formulas'!G341)),'Hide formulas'!I341,'Hide formulas'!K341,INDIRECT('Hide formulas'!L341),""),"")</f>
        <v/>
      </c>
    </row>
    <row r="342" spans="1:1">
      <c r="A342" s="1" t="str">
        <f ca="1">IF(LEN('Hide formulas'!K342) = 5,_xlfn.CONCAT('Hide formulas'!A342,INDIRECT('Hide formulas'!B342),'Hide formulas'!C342,(INDIRECT('Hide formulas'!D342)),(INDIRECT('Hide formulas'!F342)),(INDIRECT('Hide formulas'!G342)),'Hide formulas'!I342,'Hide formulas'!K342,INDIRECT('Hide formulas'!L342),""),"")</f>
        <v/>
      </c>
    </row>
    <row r="343" spans="1:1">
      <c r="A343" s="1" t="str">
        <f ca="1">IF(LEN('Hide formulas'!K343) = 5,_xlfn.CONCAT('Hide formulas'!A343,INDIRECT('Hide formulas'!B343),'Hide formulas'!C343,(INDIRECT('Hide formulas'!D343)),(INDIRECT('Hide formulas'!F343)),(INDIRECT('Hide formulas'!G343)),'Hide formulas'!I343,'Hide formulas'!K343,INDIRECT('Hide formulas'!L343),""),"")</f>
        <v/>
      </c>
    </row>
    <row r="344" spans="1:1">
      <c r="A344" s="1" t="str">
        <f ca="1">IF(LEN('Hide formulas'!K344) = 5,_xlfn.CONCAT('Hide formulas'!A344,INDIRECT('Hide formulas'!B344),'Hide formulas'!C344,(INDIRECT('Hide formulas'!D344)),(INDIRECT('Hide formulas'!F344)),(INDIRECT('Hide formulas'!G344)),'Hide formulas'!I344,'Hide formulas'!K344,INDIRECT('Hide formulas'!L344),""),"")</f>
        <v/>
      </c>
    </row>
    <row r="345" spans="1:1">
      <c r="A345" s="1" t="str">
        <f ca="1">IF(LEN('Hide formulas'!K345) = 5,_xlfn.CONCAT('Hide formulas'!A345,INDIRECT('Hide formulas'!B345),'Hide formulas'!C345,(INDIRECT('Hide formulas'!D345)),(INDIRECT('Hide formulas'!F345)),(INDIRECT('Hide formulas'!G345)),'Hide formulas'!I345,'Hide formulas'!K345,INDIRECT('Hide formulas'!L345),""),"")</f>
        <v/>
      </c>
    </row>
    <row r="346" spans="1:1">
      <c r="A346" s="1" t="str">
        <f ca="1">IF(LEN('Hide formulas'!K346) = 5,_xlfn.CONCAT('Hide formulas'!A346,INDIRECT('Hide formulas'!B346),'Hide formulas'!C346,(INDIRECT('Hide formulas'!D346)),(INDIRECT('Hide formulas'!F346)),(INDIRECT('Hide formulas'!G346)),'Hide formulas'!I346,'Hide formulas'!K346,INDIRECT('Hide formulas'!L346),""),"")</f>
        <v/>
      </c>
    </row>
    <row r="347" spans="1:1">
      <c r="A347" s="1" t="str">
        <f ca="1">IF(LEN('Hide formulas'!K347) = 5,_xlfn.CONCAT('Hide formulas'!A347,INDIRECT('Hide formulas'!B347),'Hide formulas'!C347,(INDIRECT('Hide formulas'!D347)),(INDIRECT('Hide formulas'!F347)),(INDIRECT('Hide formulas'!G347)),'Hide formulas'!I347,'Hide formulas'!K347,INDIRECT('Hide formulas'!L347),""),"")</f>
        <v/>
      </c>
    </row>
    <row r="348" spans="1:1">
      <c r="A348" s="1" t="str">
        <f ca="1">IF(LEN('Hide formulas'!K348) = 5,_xlfn.CONCAT('Hide formulas'!A348,INDIRECT('Hide formulas'!B348),'Hide formulas'!C348,(INDIRECT('Hide formulas'!D348)),(INDIRECT('Hide formulas'!F348)),(INDIRECT('Hide formulas'!G348)),'Hide formulas'!I348,'Hide formulas'!K348,INDIRECT('Hide formulas'!L348),""),"")</f>
        <v/>
      </c>
    </row>
    <row r="349" spans="1:1">
      <c r="A349" s="1" t="str">
        <f ca="1">IF(LEN('Hide formulas'!K349) = 5,_xlfn.CONCAT('Hide formulas'!A349,INDIRECT('Hide formulas'!B349),'Hide formulas'!C349,(INDIRECT('Hide formulas'!D349)),(INDIRECT('Hide formulas'!F349)),(INDIRECT('Hide formulas'!G349)),'Hide formulas'!I349,'Hide formulas'!K349,INDIRECT('Hide formulas'!L349),""),"")</f>
        <v/>
      </c>
    </row>
    <row r="350" spans="1:1">
      <c r="A350" s="1" t="str">
        <f ca="1">IF(LEN('Hide formulas'!K350) = 5,_xlfn.CONCAT('Hide formulas'!A350,INDIRECT('Hide formulas'!B350),'Hide formulas'!C350,(INDIRECT('Hide formulas'!D350)),(INDIRECT('Hide formulas'!F350)),(INDIRECT('Hide formulas'!G350)),'Hide formulas'!I350,'Hide formulas'!K350,INDIRECT('Hide formulas'!L350),""),"")</f>
        <v/>
      </c>
    </row>
    <row r="351" spans="1:1">
      <c r="A351" s="1" t="str">
        <f ca="1">IF(LEN('Hide formulas'!K351) = 5,_xlfn.CONCAT('Hide formulas'!A351,INDIRECT('Hide formulas'!B351),'Hide formulas'!C351,(INDIRECT('Hide formulas'!D351)),(INDIRECT('Hide formulas'!F351)),(INDIRECT('Hide formulas'!G351)),'Hide formulas'!I351,'Hide formulas'!K351,INDIRECT('Hide formulas'!L351),""),"")</f>
        <v/>
      </c>
    </row>
    <row r="352" spans="1:1">
      <c r="A352" s="1" t="str">
        <f ca="1">IF(LEN('Hide formulas'!K352) = 5,_xlfn.CONCAT('Hide formulas'!A352,INDIRECT('Hide formulas'!B352),'Hide formulas'!C352,(INDIRECT('Hide formulas'!D352)),(INDIRECT('Hide formulas'!F352)),(INDIRECT('Hide formulas'!G352)),'Hide formulas'!I352,'Hide formulas'!K352,INDIRECT('Hide formulas'!L352),""),"")</f>
        <v/>
      </c>
    </row>
    <row r="353" spans="1:1">
      <c r="A353" s="1" t="str">
        <f ca="1">IF(LEN('Hide formulas'!K353) = 5,_xlfn.CONCAT('Hide formulas'!A353,INDIRECT('Hide formulas'!B353),'Hide formulas'!C353,(INDIRECT('Hide formulas'!D353)),(INDIRECT('Hide formulas'!F353)),(INDIRECT('Hide formulas'!G353)),'Hide formulas'!I353,'Hide formulas'!K353,INDIRECT('Hide formulas'!L353),""),"")</f>
        <v/>
      </c>
    </row>
    <row r="354" spans="1:1">
      <c r="A354" s="1" t="str">
        <f ca="1">IF(LEN('Hide formulas'!K354) = 5,_xlfn.CONCAT('Hide formulas'!A354,INDIRECT('Hide formulas'!B354),'Hide formulas'!C354,(INDIRECT('Hide formulas'!D354)),(INDIRECT('Hide formulas'!F354)),(INDIRECT('Hide formulas'!G354)),'Hide formulas'!I354,'Hide formulas'!K354,INDIRECT('Hide formulas'!L354),""),"")</f>
        <v/>
      </c>
    </row>
    <row r="355" spans="1:1">
      <c r="A355" s="1" t="str">
        <f ca="1">IF(LEN('Hide formulas'!K355) = 5,_xlfn.CONCAT('Hide formulas'!A355,INDIRECT('Hide formulas'!B355),'Hide formulas'!C355,(INDIRECT('Hide formulas'!D355)),(INDIRECT('Hide formulas'!F355)),(INDIRECT('Hide formulas'!G355)),'Hide formulas'!I355,'Hide formulas'!K355,INDIRECT('Hide formulas'!L355),""),"")</f>
        <v/>
      </c>
    </row>
    <row r="356" spans="1:1">
      <c r="A356" s="1" t="str">
        <f ca="1">IF(LEN('Hide formulas'!K356) = 5,_xlfn.CONCAT('Hide formulas'!A356,INDIRECT('Hide formulas'!B356),'Hide formulas'!C356,(INDIRECT('Hide formulas'!D356)),(INDIRECT('Hide formulas'!F356)),(INDIRECT('Hide formulas'!G356)),'Hide formulas'!I356,'Hide formulas'!K356,INDIRECT('Hide formulas'!L356),""),"")</f>
        <v/>
      </c>
    </row>
    <row r="357" spans="1:1">
      <c r="A357" s="1" t="str">
        <f ca="1">IF(LEN('Hide formulas'!K357) = 5,_xlfn.CONCAT('Hide formulas'!A357,INDIRECT('Hide formulas'!B357),'Hide formulas'!C357,(INDIRECT('Hide formulas'!D357)),(INDIRECT('Hide formulas'!F357)),(INDIRECT('Hide formulas'!G357)),'Hide formulas'!I357,'Hide formulas'!K357,INDIRECT('Hide formulas'!L357),""),"")</f>
        <v/>
      </c>
    </row>
    <row r="358" spans="1:1">
      <c r="A358" s="1" t="str">
        <f ca="1">IF(LEN('Hide formulas'!K358) = 5,_xlfn.CONCAT('Hide formulas'!A358,INDIRECT('Hide formulas'!B358),'Hide formulas'!C358,(INDIRECT('Hide formulas'!D358)),(INDIRECT('Hide formulas'!F358)),(INDIRECT('Hide formulas'!G358)),'Hide formulas'!I358,'Hide formulas'!K358,INDIRECT('Hide formulas'!L358),""),"")</f>
        <v/>
      </c>
    </row>
    <row r="359" spans="1:1">
      <c r="A359" s="1" t="str">
        <f ca="1">IF(LEN('Hide formulas'!K359) = 5,_xlfn.CONCAT('Hide formulas'!A359,INDIRECT('Hide formulas'!B359),'Hide formulas'!C359,(INDIRECT('Hide formulas'!D359)),(INDIRECT('Hide formulas'!F359)),(INDIRECT('Hide formulas'!G359)),'Hide formulas'!I359,'Hide formulas'!K359,INDIRECT('Hide formulas'!L359),""),"")</f>
        <v/>
      </c>
    </row>
    <row r="360" spans="1:1">
      <c r="A360" s="1" t="str">
        <f ca="1">IF(LEN('Hide formulas'!K360) = 5,_xlfn.CONCAT('Hide formulas'!A360,INDIRECT('Hide formulas'!B360),'Hide formulas'!C360,(INDIRECT('Hide formulas'!D360)),(INDIRECT('Hide formulas'!F360)),(INDIRECT('Hide formulas'!G360)),'Hide formulas'!I360,'Hide formulas'!K360,INDIRECT('Hide formulas'!L360),""),"")</f>
        <v/>
      </c>
    </row>
    <row r="361" spans="1:1">
      <c r="A361" s="1" t="str">
        <f ca="1">IF(LEN('Hide formulas'!K361) = 5,_xlfn.CONCAT('Hide formulas'!A361,INDIRECT('Hide formulas'!B361),'Hide formulas'!C361,(INDIRECT('Hide formulas'!D361)),(INDIRECT('Hide formulas'!F361)),(INDIRECT('Hide formulas'!G361)),'Hide formulas'!I361,'Hide formulas'!K361,INDIRECT('Hide formulas'!L361),""),"")</f>
        <v/>
      </c>
    </row>
    <row r="362" spans="1:1">
      <c r="A362" s="1" t="str">
        <f ca="1">IF(LEN('Hide formulas'!K362) = 5,_xlfn.CONCAT('Hide formulas'!A362,INDIRECT('Hide formulas'!B362),'Hide formulas'!C362,(INDIRECT('Hide formulas'!D362)),(INDIRECT('Hide formulas'!F362)),(INDIRECT('Hide formulas'!G362)),'Hide formulas'!I362,'Hide formulas'!K362,INDIRECT('Hide formulas'!L362),""),"")</f>
        <v/>
      </c>
    </row>
    <row r="363" spans="1:1">
      <c r="A363" s="1" t="str">
        <f ca="1">IF(LEN('Hide formulas'!K363) = 5,_xlfn.CONCAT('Hide formulas'!A363,INDIRECT('Hide formulas'!B363),'Hide formulas'!C363,(INDIRECT('Hide formulas'!D363)),(INDIRECT('Hide formulas'!F363)),(INDIRECT('Hide formulas'!G363)),'Hide formulas'!I363,'Hide formulas'!K363,INDIRECT('Hide formulas'!L363),""),"")</f>
        <v/>
      </c>
    </row>
    <row r="364" spans="1:1">
      <c r="A364" s="1" t="str">
        <f ca="1">IF(LEN('Hide formulas'!K364) = 5,_xlfn.CONCAT('Hide formulas'!A364,INDIRECT('Hide formulas'!B364),'Hide formulas'!C364,(INDIRECT('Hide formulas'!D364)),(INDIRECT('Hide formulas'!F364)),(INDIRECT('Hide formulas'!G364)),'Hide formulas'!I364,'Hide formulas'!K364,INDIRECT('Hide formulas'!L364),""),"")</f>
        <v/>
      </c>
    </row>
    <row r="365" spans="1:1">
      <c r="A365" s="1" t="str">
        <f ca="1">IF(LEN('Hide formulas'!K365) = 5,_xlfn.CONCAT('Hide formulas'!A365,INDIRECT('Hide formulas'!B365),'Hide formulas'!C365,(INDIRECT('Hide formulas'!D365)),(INDIRECT('Hide formulas'!F365)),(INDIRECT('Hide formulas'!G365)),'Hide formulas'!I365,'Hide formulas'!K365,INDIRECT('Hide formulas'!L365),""),"")</f>
        <v/>
      </c>
    </row>
    <row r="366" spans="1:1">
      <c r="A366" s="1" t="str">
        <f ca="1">IF(LEN('Hide formulas'!K366) = 5,_xlfn.CONCAT('Hide formulas'!A366,INDIRECT('Hide formulas'!B366),'Hide formulas'!C366,(INDIRECT('Hide formulas'!D366)),(INDIRECT('Hide formulas'!F366)),(INDIRECT('Hide formulas'!G366)),'Hide formulas'!I366,'Hide formulas'!K366,INDIRECT('Hide formulas'!L366),""),"")</f>
        <v/>
      </c>
    </row>
    <row r="367" spans="1:1">
      <c r="A367" s="1" t="str">
        <f ca="1">IF(LEN('Hide formulas'!K367) = 5,_xlfn.CONCAT('Hide formulas'!A367,INDIRECT('Hide formulas'!B367),'Hide formulas'!C367,(INDIRECT('Hide formulas'!D367)),(INDIRECT('Hide formulas'!F367)),(INDIRECT('Hide formulas'!G367)),'Hide formulas'!I367,'Hide formulas'!K367,INDIRECT('Hide formulas'!L367),""),"")</f>
        <v/>
      </c>
    </row>
    <row r="368" spans="1:1">
      <c r="A368" s="1" t="str">
        <f ca="1">IF(LEN('Hide formulas'!K368) = 5,_xlfn.CONCAT('Hide formulas'!A368,INDIRECT('Hide formulas'!B368),'Hide formulas'!C368,(INDIRECT('Hide formulas'!D368)),(INDIRECT('Hide formulas'!F368)),(INDIRECT('Hide formulas'!G368)),'Hide formulas'!I368,'Hide formulas'!K368,INDIRECT('Hide formulas'!L368),""),"")</f>
        <v/>
      </c>
    </row>
    <row r="369" spans="1:1">
      <c r="A369" s="1" t="str">
        <f ca="1">IF(LEN('Hide formulas'!K369) = 5,_xlfn.CONCAT('Hide formulas'!A369,INDIRECT('Hide formulas'!B369),'Hide formulas'!C369,(INDIRECT('Hide formulas'!D369)),(INDIRECT('Hide formulas'!F369)),(INDIRECT('Hide formulas'!G369)),'Hide formulas'!I369,'Hide formulas'!K369,INDIRECT('Hide formulas'!L369),""),"")</f>
        <v/>
      </c>
    </row>
    <row r="370" spans="1:1">
      <c r="A370" s="1" t="str">
        <f ca="1">IF(LEN('Hide formulas'!K370) = 5,_xlfn.CONCAT('Hide formulas'!A370,INDIRECT('Hide formulas'!B370),'Hide formulas'!C370,(INDIRECT('Hide formulas'!D370)),(INDIRECT('Hide formulas'!F370)),(INDIRECT('Hide formulas'!G370)),'Hide formulas'!I370,'Hide formulas'!K370,INDIRECT('Hide formulas'!L370),""),"")</f>
        <v/>
      </c>
    </row>
    <row r="371" spans="1:1">
      <c r="A371" s="1" t="str">
        <f ca="1">IF(LEN('Hide formulas'!K371) = 5,_xlfn.CONCAT('Hide formulas'!A371,INDIRECT('Hide formulas'!B371),'Hide formulas'!C371,(INDIRECT('Hide formulas'!D371)),(INDIRECT('Hide formulas'!F371)),(INDIRECT('Hide formulas'!G371)),'Hide formulas'!I371,'Hide formulas'!K371,INDIRECT('Hide formulas'!L371),""),"")</f>
        <v/>
      </c>
    </row>
    <row r="372" spans="1:1">
      <c r="A372" s="1" t="str">
        <f ca="1">IF(LEN('Hide formulas'!K372) = 5,_xlfn.CONCAT('Hide formulas'!A372,INDIRECT('Hide formulas'!B372),'Hide formulas'!C372,(INDIRECT('Hide formulas'!D372)),(INDIRECT('Hide formulas'!F372)),(INDIRECT('Hide formulas'!G372)),'Hide formulas'!I372,'Hide formulas'!K372,INDIRECT('Hide formulas'!L372),""),"")</f>
        <v/>
      </c>
    </row>
    <row r="373" spans="1:1">
      <c r="A373" s="1" t="str">
        <f ca="1">IF(LEN('Hide formulas'!K373) = 5,_xlfn.CONCAT('Hide formulas'!A373,INDIRECT('Hide formulas'!B373),'Hide formulas'!C373,(INDIRECT('Hide formulas'!D373)),(INDIRECT('Hide formulas'!F373)),(INDIRECT('Hide formulas'!G373)),'Hide formulas'!I373,'Hide formulas'!K373,INDIRECT('Hide formulas'!L373),""),"")</f>
        <v/>
      </c>
    </row>
    <row r="374" spans="1:1">
      <c r="A374" s="1" t="str">
        <f ca="1">IF(LEN('Hide formulas'!K374) = 5,_xlfn.CONCAT('Hide formulas'!A374,INDIRECT('Hide formulas'!B374),'Hide formulas'!C374,(INDIRECT('Hide formulas'!D374)),(INDIRECT('Hide formulas'!F374)),(INDIRECT('Hide formulas'!G374)),'Hide formulas'!I374,'Hide formulas'!K374,INDIRECT('Hide formulas'!L374),""),"")</f>
        <v/>
      </c>
    </row>
    <row r="375" spans="1:1">
      <c r="A375" s="1" t="str">
        <f ca="1">IF(LEN('Hide formulas'!K375) = 5,_xlfn.CONCAT('Hide formulas'!A375,INDIRECT('Hide formulas'!B375),'Hide formulas'!C375,(INDIRECT('Hide formulas'!D375)),(INDIRECT('Hide formulas'!F375)),(INDIRECT('Hide formulas'!G375)),'Hide formulas'!I375,'Hide formulas'!K375,INDIRECT('Hide formulas'!L375),""),"")</f>
        <v/>
      </c>
    </row>
    <row r="376" spans="1:1">
      <c r="A376" s="1" t="str">
        <f ca="1">IF(LEN('Hide formulas'!K376) = 5,_xlfn.CONCAT('Hide formulas'!A376,INDIRECT('Hide formulas'!B376),'Hide formulas'!C376,(INDIRECT('Hide formulas'!D376)),(INDIRECT('Hide formulas'!F376)),(INDIRECT('Hide formulas'!G376)),'Hide formulas'!I376,'Hide formulas'!K376,INDIRECT('Hide formulas'!L376),""),"")</f>
        <v/>
      </c>
    </row>
    <row r="377" spans="1:1">
      <c r="A377" s="1" t="str">
        <f ca="1">IF(LEN('Hide formulas'!K377) = 5,_xlfn.CONCAT('Hide formulas'!A377,INDIRECT('Hide formulas'!B377),'Hide formulas'!C377,(INDIRECT('Hide formulas'!D377)),(INDIRECT('Hide formulas'!F377)),(INDIRECT('Hide formulas'!G377)),'Hide formulas'!I377,'Hide formulas'!K377,INDIRECT('Hide formulas'!L377),""),"")</f>
        <v/>
      </c>
    </row>
    <row r="378" spans="1:1">
      <c r="A378" s="1" t="str">
        <f ca="1">IF(LEN('Hide formulas'!K378) = 5,_xlfn.CONCAT('Hide formulas'!A378,INDIRECT('Hide formulas'!B378),'Hide formulas'!C378,(INDIRECT('Hide formulas'!D378)),(INDIRECT('Hide formulas'!F378)),(INDIRECT('Hide formulas'!G378)),'Hide formulas'!I378,'Hide formulas'!K378,INDIRECT('Hide formulas'!L378),""),"")</f>
        <v/>
      </c>
    </row>
    <row r="379" spans="1:1">
      <c r="A379" s="1" t="str">
        <f ca="1">IF(LEN('Hide formulas'!K379) = 5,_xlfn.CONCAT('Hide formulas'!A379,INDIRECT('Hide formulas'!B379),'Hide formulas'!C379,(INDIRECT('Hide formulas'!D379)),(INDIRECT('Hide formulas'!F379)),(INDIRECT('Hide formulas'!G379)),'Hide formulas'!I379,'Hide formulas'!K379,INDIRECT('Hide formulas'!L379),""),"")</f>
        <v/>
      </c>
    </row>
    <row r="380" spans="1:1">
      <c r="A380" s="1" t="str">
        <f ca="1">IF(LEN('Hide formulas'!K380) = 5,_xlfn.CONCAT('Hide formulas'!A380,INDIRECT('Hide formulas'!B380),'Hide formulas'!C380,(INDIRECT('Hide formulas'!D380)),(INDIRECT('Hide formulas'!F380)),(INDIRECT('Hide formulas'!G380)),'Hide formulas'!I380,'Hide formulas'!K380,INDIRECT('Hide formulas'!L380),""),"")</f>
        <v/>
      </c>
    </row>
    <row r="381" spans="1:1">
      <c r="A381" s="1" t="str">
        <f ca="1">IF(LEN('Hide formulas'!K381) = 5,_xlfn.CONCAT('Hide formulas'!A381,INDIRECT('Hide formulas'!B381),'Hide formulas'!C381,(INDIRECT('Hide formulas'!D381)),(INDIRECT('Hide formulas'!F381)),(INDIRECT('Hide formulas'!G381)),'Hide formulas'!I381,'Hide formulas'!K381,INDIRECT('Hide formulas'!L381),""),"")</f>
        <v/>
      </c>
    </row>
    <row r="382" spans="1:1">
      <c r="A382" s="1" t="str">
        <f ca="1">IF(LEN('Hide formulas'!K382) = 5,_xlfn.CONCAT('Hide formulas'!A382,INDIRECT('Hide formulas'!B382),'Hide formulas'!C382,(INDIRECT('Hide formulas'!D382)),(INDIRECT('Hide formulas'!F382)),(INDIRECT('Hide formulas'!G382)),'Hide formulas'!I382,'Hide formulas'!K382,INDIRECT('Hide formulas'!L382),""),"")</f>
        <v/>
      </c>
    </row>
    <row r="383" spans="1:1">
      <c r="A383" s="1" t="str">
        <f ca="1">IF(LEN('Hide formulas'!K383) = 5,_xlfn.CONCAT('Hide formulas'!A383,INDIRECT('Hide formulas'!B383),'Hide formulas'!C383,(INDIRECT('Hide formulas'!D383)),(INDIRECT('Hide formulas'!F383)),(INDIRECT('Hide formulas'!G383)),'Hide formulas'!I383,'Hide formulas'!K383,INDIRECT('Hide formulas'!L383),""),"")</f>
        <v/>
      </c>
    </row>
    <row r="384" spans="1:1">
      <c r="A384" s="1" t="str">
        <f ca="1">IF(LEN('Hide formulas'!K384) = 5,_xlfn.CONCAT('Hide formulas'!A384,INDIRECT('Hide formulas'!B384),'Hide formulas'!C384,(INDIRECT('Hide formulas'!D384)),(INDIRECT('Hide formulas'!F384)),(INDIRECT('Hide formulas'!G384)),'Hide formulas'!I384,'Hide formulas'!K384,INDIRECT('Hide formulas'!L384),""),"")</f>
        <v/>
      </c>
    </row>
    <row r="385" spans="1:1">
      <c r="A385" s="1" t="str">
        <f ca="1">IF(LEN('Hide formulas'!K385) = 5,_xlfn.CONCAT('Hide formulas'!A385,INDIRECT('Hide formulas'!B385),'Hide formulas'!C385,(INDIRECT('Hide formulas'!D385)),(INDIRECT('Hide formulas'!F385)),(INDIRECT('Hide formulas'!G385)),'Hide formulas'!I385,'Hide formulas'!K385,INDIRECT('Hide formulas'!L385),""),"")</f>
        <v/>
      </c>
    </row>
    <row r="386" spans="1:1">
      <c r="A386" s="1" t="str">
        <f ca="1">IF(LEN('Hide formulas'!K386) = 5,_xlfn.CONCAT('Hide formulas'!A386,INDIRECT('Hide formulas'!B386),'Hide formulas'!C386,(INDIRECT('Hide formulas'!D386)),(INDIRECT('Hide formulas'!F386)),(INDIRECT('Hide formulas'!G386)),'Hide formulas'!I386,'Hide formulas'!K386,INDIRECT('Hide formulas'!L386),""),"")</f>
        <v/>
      </c>
    </row>
    <row r="387" spans="1:1">
      <c r="A387" s="1" t="str">
        <f ca="1">IF(LEN('Hide formulas'!K387) = 5,_xlfn.CONCAT('Hide formulas'!A387,INDIRECT('Hide formulas'!B387),'Hide formulas'!C387,(INDIRECT('Hide formulas'!D387)),(INDIRECT('Hide formulas'!F387)),(INDIRECT('Hide formulas'!G387)),'Hide formulas'!I387,'Hide formulas'!K387,INDIRECT('Hide formulas'!L387),""),"")</f>
        <v/>
      </c>
    </row>
    <row r="388" spans="1:1">
      <c r="A388" s="1" t="str">
        <f ca="1">IF(LEN('Hide formulas'!K388) = 5,_xlfn.CONCAT('Hide formulas'!A388,INDIRECT('Hide formulas'!B388),'Hide formulas'!C388,(INDIRECT('Hide formulas'!D388)),(INDIRECT('Hide formulas'!F388)),(INDIRECT('Hide formulas'!G388)),'Hide formulas'!I388,'Hide formulas'!K388,INDIRECT('Hide formulas'!L388),""),"")</f>
        <v/>
      </c>
    </row>
    <row r="389" spans="1:1">
      <c r="A389" s="1" t="str">
        <f ca="1">IF(LEN('Hide formulas'!K389) = 5,_xlfn.CONCAT('Hide formulas'!A389,INDIRECT('Hide formulas'!B389),'Hide formulas'!C389,(INDIRECT('Hide formulas'!D389)),(INDIRECT('Hide formulas'!F389)),(INDIRECT('Hide formulas'!G389)),'Hide formulas'!I389,'Hide formulas'!K389,INDIRECT('Hide formulas'!L389),""),"")</f>
        <v/>
      </c>
    </row>
    <row r="390" spans="1:1">
      <c r="A390" s="1" t="str">
        <f ca="1">IF(LEN('Hide formulas'!K390) = 5,_xlfn.CONCAT('Hide formulas'!A390,INDIRECT('Hide formulas'!B390),'Hide formulas'!C390,(INDIRECT('Hide formulas'!D390)),(INDIRECT('Hide formulas'!F390)),(INDIRECT('Hide formulas'!G390)),'Hide formulas'!I390,'Hide formulas'!K390,INDIRECT('Hide formulas'!L390),""),"")</f>
        <v/>
      </c>
    </row>
    <row r="391" spans="1:1">
      <c r="A391" s="1" t="str">
        <f ca="1">IF(LEN('Hide formulas'!K391) = 5,_xlfn.CONCAT('Hide formulas'!A391,INDIRECT('Hide formulas'!B391),'Hide formulas'!C391,(INDIRECT('Hide formulas'!D391)),(INDIRECT('Hide formulas'!F391)),(INDIRECT('Hide formulas'!G391)),'Hide formulas'!I391,'Hide formulas'!K391,INDIRECT('Hide formulas'!L391),""),"")</f>
        <v/>
      </c>
    </row>
    <row r="392" spans="1:1">
      <c r="A392" s="1" t="str">
        <f ca="1">IF(LEN('Hide formulas'!K392) = 5,_xlfn.CONCAT('Hide formulas'!A392,INDIRECT('Hide formulas'!B392),'Hide formulas'!C392,(INDIRECT('Hide formulas'!D392)),(INDIRECT('Hide formulas'!F392)),(INDIRECT('Hide formulas'!G392)),'Hide formulas'!I392,'Hide formulas'!K392,INDIRECT('Hide formulas'!L392),""),"")</f>
        <v/>
      </c>
    </row>
    <row r="393" spans="1:1">
      <c r="A393" s="1" t="str">
        <f ca="1">IF(LEN('Hide formulas'!K393) = 5,_xlfn.CONCAT('Hide formulas'!A393,INDIRECT('Hide formulas'!B393),'Hide formulas'!C393,(INDIRECT('Hide formulas'!D393)),(INDIRECT('Hide formulas'!F393)),(INDIRECT('Hide formulas'!G393)),'Hide formulas'!I393,'Hide formulas'!K393,INDIRECT('Hide formulas'!L393),""),"")</f>
        <v/>
      </c>
    </row>
    <row r="394" spans="1:1">
      <c r="A394" s="1" t="str">
        <f ca="1">IF(LEN('Hide formulas'!K394) = 5,_xlfn.CONCAT('Hide formulas'!A394,INDIRECT('Hide formulas'!B394),'Hide formulas'!C394,(INDIRECT('Hide formulas'!D394)),(INDIRECT('Hide formulas'!F394)),(INDIRECT('Hide formulas'!G394)),'Hide formulas'!I394,'Hide formulas'!K394,INDIRECT('Hide formulas'!L394),""),"")</f>
        <v/>
      </c>
    </row>
    <row r="395" spans="1:1">
      <c r="A395" s="1" t="str">
        <f ca="1">IF(LEN('Hide formulas'!K395) = 5,_xlfn.CONCAT('Hide formulas'!A395,INDIRECT('Hide formulas'!B395),'Hide formulas'!C395,(INDIRECT('Hide formulas'!D395)),(INDIRECT('Hide formulas'!F395)),(INDIRECT('Hide formulas'!G395)),'Hide formulas'!I395,'Hide formulas'!K395,INDIRECT('Hide formulas'!L395),""),"")</f>
        <v/>
      </c>
    </row>
    <row r="396" spans="1:1">
      <c r="A396" s="1" t="str">
        <f ca="1">IF(LEN('Hide formulas'!K396) = 5,_xlfn.CONCAT('Hide formulas'!A396,INDIRECT('Hide formulas'!B396),'Hide formulas'!C396,(INDIRECT('Hide formulas'!D396)),(INDIRECT('Hide formulas'!F396)),(INDIRECT('Hide formulas'!G396)),'Hide formulas'!I396,'Hide formulas'!K396,INDIRECT('Hide formulas'!L396),""),"")</f>
        <v/>
      </c>
    </row>
    <row r="397" spans="1:1">
      <c r="A397" s="1" t="str">
        <f ca="1">IF(LEN('Hide formulas'!K397) = 5,_xlfn.CONCAT('Hide formulas'!A397,INDIRECT('Hide formulas'!B397),'Hide formulas'!C397,(INDIRECT('Hide formulas'!D397)),(INDIRECT('Hide formulas'!F397)),(INDIRECT('Hide formulas'!G397)),'Hide formulas'!I397,'Hide formulas'!K397,INDIRECT('Hide formulas'!L397),""),"")</f>
        <v/>
      </c>
    </row>
    <row r="398" spans="1:1">
      <c r="A398" s="1" t="str">
        <f ca="1">IF(LEN('Hide formulas'!K398) = 5,_xlfn.CONCAT('Hide formulas'!A398,INDIRECT('Hide formulas'!B398),'Hide formulas'!C398,(INDIRECT('Hide formulas'!D398)),(INDIRECT('Hide formulas'!F398)),(INDIRECT('Hide formulas'!G398)),'Hide formulas'!I398,'Hide formulas'!K398,INDIRECT('Hide formulas'!L398),""),"")</f>
        <v/>
      </c>
    </row>
    <row r="399" spans="1:1">
      <c r="A399" s="1" t="str">
        <f ca="1">IF(LEN('Hide formulas'!K399) = 5,_xlfn.CONCAT('Hide formulas'!A399,INDIRECT('Hide formulas'!B399),'Hide formulas'!C399,(INDIRECT('Hide formulas'!D399)),(INDIRECT('Hide formulas'!F399)),(INDIRECT('Hide formulas'!G399)),'Hide formulas'!I399,'Hide formulas'!K399,INDIRECT('Hide formulas'!L399),""),"")</f>
        <v/>
      </c>
    </row>
    <row r="400" spans="1:1">
      <c r="A400" s="1" t="str">
        <f ca="1">IF(LEN('Hide formulas'!K400) = 5,_xlfn.CONCAT('Hide formulas'!A400,INDIRECT('Hide formulas'!B400),'Hide formulas'!C400,(INDIRECT('Hide formulas'!D400)),(INDIRECT('Hide formulas'!F400)),(INDIRECT('Hide formulas'!G400)),'Hide formulas'!I400,'Hide formulas'!K400,INDIRECT('Hide formulas'!L400),""),"")</f>
        <v/>
      </c>
    </row>
    <row r="401" spans="1:1">
      <c r="A401" s="1" t="str">
        <f ca="1">IF(LEN('Hide formulas'!K401) = 5,_xlfn.CONCAT('Hide formulas'!A401,INDIRECT('Hide formulas'!B401),'Hide formulas'!C401,(INDIRECT('Hide formulas'!D401)),(INDIRECT('Hide formulas'!F401)),(INDIRECT('Hide formulas'!G401)),'Hide formulas'!I401,'Hide formulas'!K401,INDIRECT('Hide formulas'!L401),""),"")</f>
        <v/>
      </c>
    </row>
    <row r="402" spans="1:1">
      <c r="A402" s="1" t="str">
        <f ca="1">IF(LEN('Hide formulas'!K402) = 5,_xlfn.CONCAT('Hide formulas'!A402,INDIRECT('Hide formulas'!B402),'Hide formulas'!C402,(INDIRECT('Hide formulas'!D402)),(INDIRECT('Hide formulas'!F402)),(INDIRECT('Hide formulas'!G402)),'Hide formulas'!I402,'Hide formulas'!K402,INDIRECT('Hide formulas'!L402),""),"")</f>
        <v/>
      </c>
    </row>
    <row r="403" spans="1:1">
      <c r="A403" s="1" t="str">
        <f ca="1">IF(LEN('Hide formulas'!K403) = 5,_xlfn.CONCAT('Hide formulas'!A403,INDIRECT('Hide formulas'!B403),'Hide formulas'!C403,(INDIRECT('Hide formulas'!D403)),(INDIRECT('Hide formulas'!F403)),(INDIRECT('Hide formulas'!G403)),'Hide formulas'!I403,'Hide formulas'!K403,INDIRECT('Hide formulas'!L403),""),"")</f>
        <v/>
      </c>
    </row>
    <row r="404" spans="1:1">
      <c r="A404" s="1" t="str">
        <f ca="1">IF(LEN('Hide formulas'!K404) = 5,_xlfn.CONCAT('Hide formulas'!A404,INDIRECT('Hide formulas'!B404),'Hide formulas'!C404,(INDIRECT('Hide formulas'!D404)),(INDIRECT('Hide formulas'!F404)),(INDIRECT('Hide formulas'!G404)),'Hide formulas'!I404,'Hide formulas'!K404,INDIRECT('Hide formulas'!L404),""),"")</f>
        <v/>
      </c>
    </row>
    <row r="405" spans="1:1">
      <c r="A405" s="1" t="str">
        <f ca="1">IF(LEN('Hide formulas'!K405) = 5,_xlfn.CONCAT('Hide formulas'!A405,INDIRECT('Hide formulas'!B405),'Hide formulas'!C405,(INDIRECT('Hide formulas'!D405)),(INDIRECT('Hide formulas'!F405)),(INDIRECT('Hide formulas'!G405)),'Hide formulas'!I405,'Hide formulas'!K405,INDIRECT('Hide formulas'!L405),""),"")</f>
        <v/>
      </c>
    </row>
    <row r="406" spans="1:1">
      <c r="A406" s="1" t="str">
        <f ca="1">IF(LEN('Hide formulas'!K406) = 5,_xlfn.CONCAT('Hide formulas'!A406,INDIRECT('Hide formulas'!B406),'Hide formulas'!C406,(INDIRECT('Hide formulas'!D406)),(INDIRECT('Hide formulas'!F406)),(INDIRECT('Hide formulas'!G406)),'Hide formulas'!I406,'Hide formulas'!K406,INDIRECT('Hide formulas'!L406),""),"")</f>
        <v/>
      </c>
    </row>
    <row r="407" spans="1:1">
      <c r="A407" s="1" t="str">
        <f ca="1">IF(LEN('Hide formulas'!K407) = 5,_xlfn.CONCAT('Hide formulas'!A407,INDIRECT('Hide formulas'!B407),'Hide formulas'!C407,(INDIRECT('Hide formulas'!D407)),(INDIRECT('Hide formulas'!F407)),(INDIRECT('Hide formulas'!G407)),'Hide formulas'!I407,'Hide formulas'!K407,INDIRECT('Hide formulas'!L407),""),"")</f>
        <v/>
      </c>
    </row>
    <row r="408" spans="1:1">
      <c r="A408" s="1" t="str">
        <f ca="1">IF(LEN('Hide formulas'!K408) = 5,_xlfn.CONCAT('Hide formulas'!A408,INDIRECT('Hide formulas'!B408),'Hide formulas'!C408,(INDIRECT('Hide formulas'!D408)),(INDIRECT('Hide formulas'!F408)),(INDIRECT('Hide formulas'!G408)),'Hide formulas'!I408,'Hide formulas'!K408,INDIRECT('Hide formulas'!L408),""),"")</f>
        <v/>
      </c>
    </row>
    <row r="409" spans="1:1">
      <c r="A409" s="1" t="str">
        <f ca="1">IF(LEN('Hide formulas'!K409) = 5,_xlfn.CONCAT('Hide formulas'!A409,INDIRECT('Hide formulas'!B409),'Hide formulas'!C409,(INDIRECT('Hide formulas'!D409)),(INDIRECT('Hide formulas'!F409)),(INDIRECT('Hide formulas'!G409)),'Hide formulas'!I409,'Hide formulas'!K409,INDIRECT('Hide formulas'!L409),""),"")</f>
        <v/>
      </c>
    </row>
    <row r="410" spans="1:1">
      <c r="A410" s="1" t="str">
        <f ca="1">IF(LEN('Hide formulas'!K410) = 5,_xlfn.CONCAT('Hide formulas'!A410,INDIRECT('Hide formulas'!B410),'Hide formulas'!C410,(INDIRECT('Hide formulas'!D410)),(INDIRECT('Hide formulas'!F410)),(INDIRECT('Hide formulas'!G410)),'Hide formulas'!I410,'Hide formulas'!K410,INDIRECT('Hide formulas'!L410),""),"")</f>
        <v/>
      </c>
    </row>
    <row r="411" spans="1:1">
      <c r="A411" s="1" t="str">
        <f ca="1">IF(LEN('Hide formulas'!K411) = 5,_xlfn.CONCAT('Hide formulas'!A411,INDIRECT('Hide formulas'!B411),'Hide formulas'!C411,(INDIRECT('Hide formulas'!D411)),(INDIRECT('Hide formulas'!F411)),(INDIRECT('Hide formulas'!G411)),'Hide formulas'!I411,'Hide formulas'!K411,INDIRECT('Hide formulas'!L411),""),"")</f>
        <v/>
      </c>
    </row>
    <row r="412" spans="1:1">
      <c r="A412" s="1" t="str">
        <f ca="1">IF(LEN('Hide formulas'!K412) = 5,_xlfn.CONCAT('Hide formulas'!A412,INDIRECT('Hide formulas'!B412),'Hide formulas'!C412,(INDIRECT('Hide formulas'!D412)),(INDIRECT('Hide formulas'!F412)),(INDIRECT('Hide formulas'!G412)),'Hide formulas'!I412,'Hide formulas'!K412,INDIRECT('Hide formulas'!L412),""),"")</f>
        <v/>
      </c>
    </row>
    <row r="413" spans="1:1">
      <c r="A413" s="1" t="str">
        <f ca="1">IF(LEN('Hide formulas'!K413) = 5,_xlfn.CONCAT('Hide formulas'!A413,INDIRECT('Hide formulas'!B413),'Hide formulas'!C413,(INDIRECT('Hide formulas'!D413)),(INDIRECT('Hide formulas'!F413)),(INDIRECT('Hide formulas'!G413)),'Hide formulas'!I413,'Hide formulas'!K413,INDIRECT('Hide formulas'!L413),""),"")</f>
        <v/>
      </c>
    </row>
    <row r="414" spans="1:1">
      <c r="A414" s="1" t="str">
        <f ca="1">IF(LEN('Hide formulas'!K414) = 5,_xlfn.CONCAT('Hide formulas'!A414,INDIRECT('Hide formulas'!B414),'Hide formulas'!C414,(INDIRECT('Hide formulas'!D414)),(INDIRECT('Hide formulas'!F414)),(INDIRECT('Hide formulas'!G414)),'Hide formulas'!I414,'Hide formulas'!K414,INDIRECT('Hide formulas'!L414),""),"")</f>
        <v/>
      </c>
    </row>
    <row r="415" spans="1:1">
      <c r="A415" s="1" t="str">
        <f ca="1">IF(LEN('Hide formulas'!K415) = 5,_xlfn.CONCAT('Hide formulas'!A415,INDIRECT('Hide formulas'!B415),'Hide formulas'!C415,(INDIRECT('Hide formulas'!D415)),(INDIRECT('Hide formulas'!F415)),(INDIRECT('Hide formulas'!G415)),'Hide formulas'!I415,'Hide formulas'!K415,INDIRECT('Hide formulas'!L415),""),"")</f>
        <v/>
      </c>
    </row>
    <row r="416" spans="1:1">
      <c r="A416" s="1" t="str">
        <f ca="1">IF(LEN('Hide formulas'!K416) = 5,_xlfn.CONCAT('Hide formulas'!A416,INDIRECT('Hide formulas'!B416),'Hide formulas'!C416,(INDIRECT('Hide formulas'!D416)),(INDIRECT('Hide formulas'!F416)),(INDIRECT('Hide formulas'!G416)),'Hide formulas'!I416,'Hide formulas'!K416,INDIRECT('Hide formulas'!L416),""),"")</f>
        <v/>
      </c>
    </row>
    <row r="417" spans="1:1">
      <c r="A417" s="1" t="str">
        <f ca="1">IF(LEN('Hide formulas'!K417) = 5,_xlfn.CONCAT('Hide formulas'!A417,INDIRECT('Hide formulas'!B417),'Hide formulas'!C417,(INDIRECT('Hide formulas'!D417)),(INDIRECT('Hide formulas'!F417)),(INDIRECT('Hide formulas'!G417)),'Hide formulas'!I417,'Hide formulas'!K417,INDIRECT('Hide formulas'!L417),""),"")</f>
        <v/>
      </c>
    </row>
    <row r="418" spans="1:1">
      <c r="A418" s="1" t="str">
        <f ca="1">IF(LEN('Hide formulas'!K418) = 5,_xlfn.CONCAT('Hide formulas'!A418,INDIRECT('Hide formulas'!B418),'Hide formulas'!C418,(INDIRECT('Hide formulas'!D418)),(INDIRECT('Hide formulas'!F418)),(INDIRECT('Hide formulas'!G418)),'Hide formulas'!I418,'Hide formulas'!K418,INDIRECT('Hide formulas'!L418),""),"")</f>
        <v/>
      </c>
    </row>
    <row r="419" spans="1:1">
      <c r="A419" s="1" t="str">
        <f ca="1">IF(LEN('Hide formulas'!K419) = 5,_xlfn.CONCAT('Hide formulas'!A419,INDIRECT('Hide formulas'!B419),'Hide formulas'!C419,(INDIRECT('Hide formulas'!D419)),(INDIRECT('Hide formulas'!F419)),(INDIRECT('Hide formulas'!G419)),'Hide formulas'!I419,'Hide formulas'!K419,INDIRECT('Hide formulas'!L419),""),"")</f>
        <v/>
      </c>
    </row>
    <row r="420" spans="1:1">
      <c r="A420" s="1" t="str">
        <f ca="1">IF(LEN('Hide formulas'!K420) = 5,_xlfn.CONCAT('Hide formulas'!A420,INDIRECT('Hide formulas'!B420),'Hide formulas'!C420,(INDIRECT('Hide formulas'!D420)),(INDIRECT('Hide formulas'!F420)),(INDIRECT('Hide formulas'!G420)),'Hide formulas'!I420,'Hide formulas'!K420,INDIRECT('Hide formulas'!L420),""),"")</f>
        <v/>
      </c>
    </row>
    <row r="421" spans="1:1">
      <c r="A421" s="1" t="str">
        <f ca="1">IF(LEN('Hide formulas'!K421) = 5,_xlfn.CONCAT('Hide formulas'!A421,INDIRECT('Hide formulas'!B421),'Hide formulas'!C421,(INDIRECT('Hide formulas'!D421)),(INDIRECT('Hide formulas'!F421)),(INDIRECT('Hide formulas'!G421)),'Hide formulas'!I421,'Hide formulas'!K421,INDIRECT('Hide formulas'!L421),""),"")</f>
        <v/>
      </c>
    </row>
    <row r="422" spans="1:1">
      <c r="A422" s="1" t="str">
        <f ca="1">IF(LEN('Hide formulas'!K422) = 5,_xlfn.CONCAT('Hide formulas'!A422,INDIRECT('Hide formulas'!B422),'Hide formulas'!C422,(INDIRECT('Hide formulas'!D422)),(INDIRECT('Hide formulas'!F422)),(INDIRECT('Hide formulas'!G422)),'Hide formulas'!I422,'Hide formulas'!K422,INDIRECT('Hide formulas'!L422),""),"")</f>
        <v/>
      </c>
    </row>
    <row r="423" spans="1:1">
      <c r="A423" s="1" t="str">
        <f ca="1">IF(LEN('Hide formulas'!K423) = 5,_xlfn.CONCAT('Hide formulas'!A423,INDIRECT('Hide formulas'!B423),'Hide formulas'!C423,(INDIRECT('Hide formulas'!D423)),(INDIRECT('Hide formulas'!F423)),(INDIRECT('Hide formulas'!G423)),'Hide formulas'!I423,'Hide formulas'!K423,INDIRECT('Hide formulas'!L423),""),"")</f>
        <v/>
      </c>
    </row>
    <row r="424" spans="1:1">
      <c r="A424" s="1" t="str">
        <f ca="1">IF(LEN('Hide formulas'!K424) = 5,_xlfn.CONCAT('Hide formulas'!A424,INDIRECT('Hide formulas'!B424),'Hide formulas'!C424,(INDIRECT('Hide formulas'!D424)),(INDIRECT('Hide formulas'!F424)),(INDIRECT('Hide formulas'!G424)),'Hide formulas'!I424,'Hide formulas'!K424,INDIRECT('Hide formulas'!L424),""),"")</f>
        <v/>
      </c>
    </row>
    <row r="425" spans="1:1">
      <c r="A425" s="1" t="str">
        <f ca="1">IF(LEN('Hide formulas'!K425) = 5,_xlfn.CONCAT('Hide formulas'!A425,INDIRECT('Hide formulas'!B425),'Hide formulas'!C425,(INDIRECT('Hide formulas'!D425)),(INDIRECT('Hide formulas'!F425)),(INDIRECT('Hide formulas'!G425)),'Hide formulas'!I425,'Hide formulas'!K425,INDIRECT('Hide formulas'!L425),""),"")</f>
        <v/>
      </c>
    </row>
    <row r="426" spans="1:1">
      <c r="A426" s="1" t="str">
        <f ca="1">IF(LEN('Hide formulas'!K426) = 5,_xlfn.CONCAT('Hide formulas'!A426,INDIRECT('Hide formulas'!B426),'Hide formulas'!C426,(INDIRECT('Hide formulas'!D426)),(INDIRECT('Hide formulas'!F426)),(INDIRECT('Hide formulas'!G426)),'Hide formulas'!I426,'Hide formulas'!K426,INDIRECT('Hide formulas'!L426),""),"")</f>
        <v/>
      </c>
    </row>
    <row r="427" spans="1:1">
      <c r="A427" s="1" t="str">
        <f ca="1">IF(LEN('Hide formulas'!K427) = 5,_xlfn.CONCAT('Hide formulas'!A427,INDIRECT('Hide formulas'!B427),'Hide formulas'!C427,(INDIRECT('Hide formulas'!D427)),(INDIRECT('Hide formulas'!F427)),(INDIRECT('Hide formulas'!G427)),'Hide formulas'!I427,'Hide formulas'!K427,INDIRECT('Hide formulas'!L427),""),"")</f>
        <v/>
      </c>
    </row>
    <row r="428" spans="1:1">
      <c r="A428" s="1" t="str">
        <f ca="1">IF(LEN('Hide formulas'!K428) = 5,_xlfn.CONCAT('Hide formulas'!A428,INDIRECT('Hide formulas'!B428),'Hide formulas'!C428,(INDIRECT('Hide formulas'!D428)),(INDIRECT('Hide formulas'!F428)),(INDIRECT('Hide formulas'!G428)),'Hide formulas'!I428,'Hide formulas'!K428,INDIRECT('Hide formulas'!L428),""),"")</f>
        <v/>
      </c>
    </row>
    <row r="429" spans="1:1">
      <c r="A429" s="1" t="str">
        <f ca="1">IF(LEN('Hide formulas'!K429) = 5,_xlfn.CONCAT('Hide formulas'!A429,INDIRECT('Hide formulas'!B429),'Hide formulas'!C429,(INDIRECT('Hide formulas'!D429)),(INDIRECT('Hide formulas'!F429)),(INDIRECT('Hide formulas'!G429)),'Hide formulas'!I429,'Hide formulas'!K429,INDIRECT('Hide formulas'!L429),""),"")</f>
        <v/>
      </c>
    </row>
    <row r="430" spans="1:1">
      <c r="A430" s="1" t="str">
        <f ca="1">IF(LEN('Hide formulas'!K430) = 5,_xlfn.CONCAT('Hide formulas'!A430,INDIRECT('Hide formulas'!B430),'Hide formulas'!C430,(INDIRECT('Hide formulas'!D430)),(INDIRECT('Hide formulas'!F430)),(INDIRECT('Hide formulas'!G430)),'Hide formulas'!I430,'Hide formulas'!K430,INDIRECT('Hide formulas'!L430),""),"")</f>
        <v/>
      </c>
    </row>
    <row r="431" spans="1:1">
      <c r="A431" s="1" t="str">
        <f ca="1">IF(LEN('Hide formulas'!K431) = 5,_xlfn.CONCAT('Hide formulas'!A431,INDIRECT('Hide formulas'!B431),'Hide formulas'!C431,(INDIRECT('Hide formulas'!D431)),(INDIRECT('Hide formulas'!F431)),(INDIRECT('Hide formulas'!G431)),'Hide formulas'!I431,'Hide formulas'!K431,INDIRECT('Hide formulas'!L431),""),"")</f>
        <v/>
      </c>
    </row>
    <row r="432" spans="1:1">
      <c r="A432" s="1" t="str">
        <f ca="1">IF(LEN('Hide formulas'!K432) = 5,_xlfn.CONCAT('Hide formulas'!A432,INDIRECT('Hide formulas'!B432),'Hide formulas'!C432,(INDIRECT('Hide formulas'!D432)),(INDIRECT('Hide formulas'!F432)),(INDIRECT('Hide formulas'!G432)),'Hide formulas'!I432,'Hide formulas'!K432,INDIRECT('Hide formulas'!L432),""),"")</f>
        <v/>
      </c>
    </row>
    <row r="433" spans="1:1">
      <c r="A433" s="1" t="str">
        <f ca="1">IF(LEN('Hide formulas'!K433) = 5,_xlfn.CONCAT('Hide formulas'!A433,INDIRECT('Hide formulas'!B433),'Hide formulas'!C433,(INDIRECT('Hide formulas'!D433)),(INDIRECT('Hide formulas'!F433)),(INDIRECT('Hide formulas'!G433)),'Hide formulas'!I433,'Hide formulas'!K433,INDIRECT('Hide formulas'!L433),""),"")</f>
        <v/>
      </c>
    </row>
    <row r="434" spans="1:1">
      <c r="A434" s="1" t="str">
        <f ca="1">IF(LEN('Hide formulas'!K434) = 5,_xlfn.CONCAT('Hide formulas'!A434,INDIRECT('Hide formulas'!B434),'Hide formulas'!C434,(INDIRECT('Hide formulas'!D434)),(INDIRECT('Hide formulas'!F434)),(INDIRECT('Hide formulas'!G434)),'Hide formulas'!I434,'Hide formulas'!K434,INDIRECT('Hide formulas'!L434),""),"")</f>
        <v/>
      </c>
    </row>
    <row r="435" spans="1:1">
      <c r="A435" s="1" t="str">
        <f ca="1">IF(LEN('Hide formulas'!K435) = 5,_xlfn.CONCAT('Hide formulas'!A435,INDIRECT('Hide formulas'!B435),'Hide formulas'!C435,(INDIRECT('Hide formulas'!D435)),(INDIRECT('Hide formulas'!F435)),(INDIRECT('Hide formulas'!G435)),'Hide formulas'!I435,'Hide formulas'!K435,INDIRECT('Hide formulas'!L435),""),"")</f>
        <v/>
      </c>
    </row>
    <row r="436" spans="1:1">
      <c r="A436" s="1" t="str">
        <f ca="1">IF(LEN('Hide formulas'!K436) = 5,_xlfn.CONCAT('Hide formulas'!A436,INDIRECT('Hide formulas'!B436),'Hide formulas'!C436,(INDIRECT('Hide formulas'!D436)),(INDIRECT('Hide formulas'!F436)),(INDIRECT('Hide formulas'!G436)),'Hide formulas'!I436,'Hide formulas'!K436,INDIRECT('Hide formulas'!L436),""),"")</f>
        <v/>
      </c>
    </row>
    <row r="437" spans="1:1">
      <c r="A437" s="1" t="str">
        <f ca="1">IF(LEN('Hide formulas'!K437) = 5,_xlfn.CONCAT('Hide formulas'!A437,INDIRECT('Hide formulas'!B437),'Hide formulas'!C437,(INDIRECT('Hide formulas'!D437)),(INDIRECT('Hide formulas'!F437)),(INDIRECT('Hide formulas'!G437)),'Hide formulas'!I437,'Hide formulas'!K437,INDIRECT('Hide formulas'!L437),""),"")</f>
        <v/>
      </c>
    </row>
    <row r="438" spans="1:1">
      <c r="A438" s="1" t="str">
        <f ca="1">IF(LEN('Hide formulas'!K438) = 5,_xlfn.CONCAT('Hide formulas'!A438,INDIRECT('Hide formulas'!B438),'Hide formulas'!C438,(INDIRECT('Hide formulas'!D438)),(INDIRECT('Hide formulas'!F438)),(INDIRECT('Hide formulas'!G438)),'Hide formulas'!I438,'Hide formulas'!K438,INDIRECT('Hide formulas'!L438),""),"")</f>
        <v/>
      </c>
    </row>
    <row r="439" spans="1:1">
      <c r="A439" s="1" t="str">
        <f ca="1">IF(LEN('Hide formulas'!K439) = 5,_xlfn.CONCAT('Hide formulas'!A439,INDIRECT('Hide formulas'!B439),'Hide formulas'!C439,(INDIRECT('Hide formulas'!D439)),(INDIRECT('Hide formulas'!F439)),(INDIRECT('Hide formulas'!G439)),'Hide formulas'!I439,'Hide formulas'!K439,INDIRECT('Hide formulas'!L439),""),"")</f>
        <v/>
      </c>
    </row>
    <row r="440" spans="1:1">
      <c r="A440" s="1" t="str">
        <f ca="1">IF(LEN('Hide formulas'!K440) = 5,_xlfn.CONCAT('Hide formulas'!A440,INDIRECT('Hide formulas'!B440),'Hide formulas'!C440,(INDIRECT('Hide formulas'!D440)),(INDIRECT('Hide formulas'!F440)),(INDIRECT('Hide formulas'!G440)),'Hide formulas'!I440,'Hide formulas'!K440,INDIRECT('Hide formulas'!L440),""),"")</f>
        <v/>
      </c>
    </row>
    <row r="441" spans="1:1">
      <c r="A441" s="1" t="str">
        <f ca="1">IF(LEN('Hide formulas'!K441) = 5,_xlfn.CONCAT('Hide formulas'!A441,INDIRECT('Hide formulas'!B441),'Hide formulas'!C441,(INDIRECT('Hide formulas'!D441)),(INDIRECT('Hide formulas'!F441)),(INDIRECT('Hide formulas'!G441)),'Hide formulas'!I441,'Hide formulas'!K441,INDIRECT('Hide formulas'!L441),""),"")</f>
        <v/>
      </c>
    </row>
    <row r="442" spans="1:1">
      <c r="A442" s="1" t="str">
        <f ca="1">IF(LEN('Hide formulas'!K442) = 5,_xlfn.CONCAT('Hide formulas'!A442,INDIRECT('Hide formulas'!B442),'Hide formulas'!C442,(INDIRECT('Hide formulas'!D442)),(INDIRECT('Hide formulas'!F442)),(INDIRECT('Hide formulas'!G442)),'Hide formulas'!I442,'Hide formulas'!K442,INDIRECT('Hide formulas'!L442),""),"")</f>
        <v/>
      </c>
    </row>
    <row r="443" spans="1:1">
      <c r="A443" s="1" t="str">
        <f ca="1">IF(LEN('Hide formulas'!K443) = 5,_xlfn.CONCAT('Hide formulas'!A443,INDIRECT('Hide formulas'!B443),'Hide formulas'!C443,(INDIRECT('Hide formulas'!D443)),(INDIRECT('Hide formulas'!F443)),(INDIRECT('Hide formulas'!G443)),'Hide formulas'!I443,'Hide formulas'!K443,INDIRECT('Hide formulas'!L443),""),"")</f>
        <v/>
      </c>
    </row>
    <row r="444" spans="1:1">
      <c r="A444" s="1" t="str">
        <f ca="1">IF(LEN('Hide formulas'!K444) = 5,_xlfn.CONCAT('Hide formulas'!A444,INDIRECT('Hide formulas'!B444),'Hide formulas'!C444,(INDIRECT('Hide formulas'!D444)),(INDIRECT('Hide formulas'!F444)),(INDIRECT('Hide formulas'!G444)),'Hide formulas'!I444,'Hide formulas'!K444,INDIRECT('Hide formulas'!L444),""),"")</f>
        <v/>
      </c>
    </row>
    <row r="445" spans="1:1">
      <c r="A445" s="1" t="str">
        <f ca="1">IF(LEN('Hide formulas'!K445) = 5,_xlfn.CONCAT('Hide formulas'!A445,INDIRECT('Hide formulas'!B445),'Hide formulas'!C445,(INDIRECT('Hide formulas'!D445)),(INDIRECT('Hide formulas'!F445)),(INDIRECT('Hide formulas'!G445)),'Hide formulas'!I445,'Hide formulas'!K445,INDIRECT('Hide formulas'!L445),""),"")</f>
        <v/>
      </c>
    </row>
    <row r="446" spans="1:1">
      <c r="A446" s="1" t="str">
        <f ca="1">IF(LEN('Hide formulas'!K446) = 5,_xlfn.CONCAT('Hide formulas'!A446,INDIRECT('Hide formulas'!B446),'Hide formulas'!C446,(INDIRECT('Hide formulas'!D446)),(INDIRECT('Hide formulas'!F446)),(INDIRECT('Hide formulas'!G446)),'Hide formulas'!I446,'Hide formulas'!K446,INDIRECT('Hide formulas'!L446),""),"")</f>
        <v/>
      </c>
    </row>
    <row r="447" spans="1:1">
      <c r="A447" s="1" t="str">
        <f ca="1">IF(LEN('Hide formulas'!K447) = 5,_xlfn.CONCAT('Hide formulas'!A447,INDIRECT('Hide formulas'!B447),'Hide formulas'!C447,(INDIRECT('Hide formulas'!D447)),(INDIRECT('Hide formulas'!F447)),(INDIRECT('Hide formulas'!G447)),'Hide formulas'!I447,'Hide formulas'!K447,INDIRECT('Hide formulas'!L447),""),"")</f>
        <v/>
      </c>
    </row>
    <row r="448" spans="1:1">
      <c r="A448" s="1" t="str">
        <f ca="1">IF(LEN('Hide formulas'!K448) = 5,_xlfn.CONCAT('Hide formulas'!A448,INDIRECT('Hide formulas'!B448),'Hide formulas'!C448,(INDIRECT('Hide formulas'!D448)),(INDIRECT('Hide formulas'!F448)),(INDIRECT('Hide formulas'!G448)),'Hide formulas'!I448,'Hide formulas'!K448,INDIRECT('Hide formulas'!L448),""),"")</f>
        <v/>
      </c>
    </row>
    <row r="449" spans="1:1">
      <c r="A449" s="1" t="str">
        <f ca="1">IF(LEN('Hide formulas'!K449) = 5,_xlfn.CONCAT('Hide formulas'!A449,INDIRECT('Hide formulas'!B449),'Hide formulas'!C449,(INDIRECT('Hide formulas'!D449)),(INDIRECT('Hide formulas'!F449)),(INDIRECT('Hide formulas'!G449)),'Hide formulas'!I449,'Hide formulas'!K449,INDIRECT('Hide formulas'!L449),""),"")</f>
        <v/>
      </c>
    </row>
    <row r="450" spans="1:1">
      <c r="A450" s="1" t="str">
        <f ca="1">IF(LEN('Hide formulas'!K450) = 5,_xlfn.CONCAT('Hide formulas'!A450,INDIRECT('Hide formulas'!B450),'Hide formulas'!C450,(INDIRECT('Hide formulas'!D450)),(INDIRECT('Hide formulas'!F450)),(INDIRECT('Hide formulas'!G450)),'Hide formulas'!I450,'Hide formulas'!K450,INDIRECT('Hide formulas'!L450),""),"")</f>
        <v/>
      </c>
    </row>
    <row r="451" spans="1:1">
      <c r="A451" s="1" t="str">
        <f ca="1">IF(LEN('Hide formulas'!K451) = 5,_xlfn.CONCAT('Hide formulas'!A451,INDIRECT('Hide formulas'!B451),'Hide formulas'!C451,(INDIRECT('Hide formulas'!D451)),(INDIRECT('Hide formulas'!F451)),(INDIRECT('Hide formulas'!G451)),'Hide formulas'!I451,'Hide formulas'!K451,INDIRECT('Hide formulas'!L451),""),"")</f>
        <v/>
      </c>
    </row>
    <row r="452" spans="1:1">
      <c r="A452" s="1" t="str">
        <f ca="1">IF(LEN('Hide formulas'!K452) = 5,_xlfn.CONCAT('Hide formulas'!A452,INDIRECT('Hide formulas'!B452),'Hide formulas'!C452,(INDIRECT('Hide formulas'!D452)),(INDIRECT('Hide formulas'!F452)),(INDIRECT('Hide formulas'!G452)),'Hide formulas'!I452,'Hide formulas'!K452,INDIRECT('Hide formulas'!L452),""),"")</f>
        <v/>
      </c>
    </row>
    <row r="453" spans="1:1">
      <c r="A453" s="1" t="str">
        <f ca="1">IF(LEN('Hide formulas'!K453) = 5,_xlfn.CONCAT('Hide formulas'!A453,INDIRECT('Hide formulas'!B453),'Hide formulas'!C453,(INDIRECT('Hide formulas'!D453)),(INDIRECT('Hide formulas'!F453)),(INDIRECT('Hide formulas'!G453)),'Hide formulas'!I453,'Hide formulas'!K453,INDIRECT('Hide formulas'!L453),""),"")</f>
        <v/>
      </c>
    </row>
    <row r="454" spans="1:1">
      <c r="A454" s="1" t="str">
        <f ca="1">IF(LEN('Hide formulas'!K454) = 5,_xlfn.CONCAT('Hide formulas'!A454,INDIRECT('Hide formulas'!B454),'Hide formulas'!C454,(INDIRECT('Hide formulas'!D454)),(INDIRECT('Hide formulas'!F454)),(INDIRECT('Hide formulas'!G454)),'Hide formulas'!I454,'Hide formulas'!K454,INDIRECT('Hide formulas'!L454),""),"")</f>
        <v/>
      </c>
    </row>
    <row r="455" spans="1:1">
      <c r="A455" s="1" t="str">
        <f ca="1">IF(LEN('Hide formulas'!K455) = 5,_xlfn.CONCAT('Hide formulas'!A455,INDIRECT('Hide formulas'!B455),'Hide formulas'!C455,(INDIRECT('Hide formulas'!D455)),(INDIRECT('Hide formulas'!F455)),(INDIRECT('Hide formulas'!G455)),'Hide formulas'!I455,'Hide formulas'!K455,INDIRECT('Hide formulas'!L455),""),"")</f>
        <v/>
      </c>
    </row>
    <row r="456" spans="1:1">
      <c r="A456" s="1" t="str">
        <f ca="1">IF(LEN('Hide formulas'!K456) = 5,_xlfn.CONCAT('Hide formulas'!A456,INDIRECT('Hide formulas'!B456),'Hide formulas'!C456,(INDIRECT('Hide formulas'!D456)),(INDIRECT('Hide formulas'!F456)),(INDIRECT('Hide formulas'!G456)),'Hide formulas'!I456,'Hide formulas'!K456,INDIRECT('Hide formulas'!L456),""),"")</f>
        <v/>
      </c>
    </row>
    <row r="457" spans="1:1">
      <c r="A457" s="1" t="str">
        <f ca="1">IF(LEN('Hide formulas'!K457) = 5,_xlfn.CONCAT('Hide formulas'!A457,INDIRECT('Hide formulas'!B457),'Hide formulas'!C457,(INDIRECT('Hide formulas'!D457)),(INDIRECT('Hide formulas'!F457)),(INDIRECT('Hide formulas'!G457)),'Hide formulas'!I457,'Hide formulas'!K457,INDIRECT('Hide formulas'!L457),""),"")</f>
        <v/>
      </c>
    </row>
    <row r="458" spans="1:1">
      <c r="A458" s="1" t="str">
        <f ca="1">IF(LEN('Hide formulas'!K458) = 5,_xlfn.CONCAT('Hide formulas'!A458,INDIRECT('Hide formulas'!B458),'Hide formulas'!C458,(INDIRECT('Hide formulas'!D458)),(INDIRECT('Hide formulas'!F458)),(INDIRECT('Hide formulas'!G458)),'Hide formulas'!I458,'Hide formulas'!K458,INDIRECT('Hide formulas'!L458),""),"")</f>
        <v/>
      </c>
    </row>
    <row r="459" spans="1:1">
      <c r="A459" s="1" t="str">
        <f ca="1">IF(LEN('Hide formulas'!K459) = 5,_xlfn.CONCAT('Hide formulas'!A459,INDIRECT('Hide formulas'!B459),'Hide formulas'!C459,(INDIRECT('Hide formulas'!D459)),(INDIRECT('Hide formulas'!F459)),(INDIRECT('Hide formulas'!G459)),'Hide formulas'!I459,'Hide formulas'!K459,INDIRECT('Hide formulas'!L459),""),"")</f>
        <v/>
      </c>
    </row>
    <row r="460" spans="1:1">
      <c r="A460" s="1" t="str">
        <f ca="1">IF(LEN('Hide formulas'!K460) = 5,_xlfn.CONCAT('Hide formulas'!A460,INDIRECT('Hide formulas'!B460),'Hide formulas'!C460,(INDIRECT('Hide formulas'!D460)),(INDIRECT('Hide formulas'!F460)),(INDIRECT('Hide formulas'!G460)),'Hide formulas'!I460,'Hide formulas'!K460,INDIRECT('Hide formulas'!L460),""),"")</f>
        <v/>
      </c>
    </row>
    <row r="461" spans="1:1">
      <c r="A461" s="1" t="str">
        <f ca="1">IF(LEN('Hide formulas'!K461) = 5,_xlfn.CONCAT('Hide formulas'!A461,INDIRECT('Hide formulas'!B461),'Hide formulas'!C461,(INDIRECT('Hide formulas'!D461)),(INDIRECT('Hide formulas'!F461)),(INDIRECT('Hide formulas'!G461)),'Hide formulas'!I461,'Hide formulas'!K461,INDIRECT('Hide formulas'!L461),""),"")</f>
        <v/>
      </c>
    </row>
    <row r="462" spans="1:1">
      <c r="A462" s="1" t="str">
        <f ca="1">IF(LEN('Hide formulas'!K462) = 5,_xlfn.CONCAT('Hide formulas'!A462,INDIRECT('Hide formulas'!B462),'Hide formulas'!C462,(INDIRECT('Hide formulas'!D462)),(INDIRECT('Hide formulas'!F462)),(INDIRECT('Hide formulas'!G462)),'Hide formulas'!I462,'Hide formulas'!K462,INDIRECT('Hide formulas'!L462),""),"")</f>
        <v/>
      </c>
    </row>
    <row r="463" spans="1:1">
      <c r="A463" s="1" t="str">
        <f ca="1">IF(LEN('Hide formulas'!K463) = 5,_xlfn.CONCAT('Hide formulas'!A463,INDIRECT('Hide formulas'!B463),'Hide formulas'!C463,(INDIRECT('Hide formulas'!D463)),(INDIRECT('Hide formulas'!F463)),(INDIRECT('Hide formulas'!G463)),'Hide formulas'!I463,'Hide formulas'!K463,INDIRECT('Hide formulas'!L463),""),"")</f>
        <v/>
      </c>
    </row>
    <row r="464" spans="1:1">
      <c r="A464" s="1" t="str">
        <f ca="1">IF(LEN('Hide formulas'!K464) = 5,_xlfn.CONCAT('Hide formulas'!A464,INDIRECT('Hide formulas'!B464),'Hide formulas'!C464,(INDIRECT('Hide formulas'!D464)),(INDIRECT('Hide formulas'!F464)),(INDIRECT('Hide formulas'!G464)),'Hide formulas'!I464,'Hide formulas'!K464,INDIRECT('Hide formulas'!L464),""),"")</f>
        <v/>
      </c>
    </row>
    <row r="465" spans="1:1">
      <c r="A465" s="1" t="str">
        <f ca="1">IF(LEN('Hide formulas'!K465) = 5,_xlfn.CONCAT('Hide formulas'!A465,INDIRECT('Hide formulas'!B465),'Hide formulas'!C465,(INDIRECT('Hide formulas'!D465)),(INDIRECT('Hide formulas'!F465)),(INDIRECT('Hide formulas'!G465)),'Hide formulas'!I465,'Hide formulas'!K465,INDIRECT('Hide formulas'!L465),""),"")</f>
        <v/>
      </c>
    </row>
    <row r="466" spans="1:1">
      <c r="A466" s="1" t="str">
        <f ca="1">IF(LEN('Hide formulas'!K466) = 5,_xlfn.CONCAT('Hide formulas'!A466,INDIRECT('Hide formulas'!B466),'Hide formulas'!C466,(INDIRECT('Hide formulas'!D466)),(INDIRECT('Hide formulas'!F466)),(INDIRECT('Hide formulas'!G466)),'Hide formulas'!I466,'Hide formulas'!K466,INDIRECT('Hide formulas'!L466),""),"")</f>
        <v/>
      </c>
    </row>
    <row r="467" spans="1:1">
      <c r="A467" s="1" t="str">
        <f ca="1">IF(LEN('Hide formulas'!K467) = 5,_xlfn.CONCAT('Hide formulas'!A467,INDIRECT('Hide formulas'!B467),'Hide formulas'!C467,(INDIRECT('Hide formulas'!D467)),(INDIRECT('Hide formulas'!F467)),(INDIRECT('Hide formulas'!G467)),'Hide formulas'!I467,'Hide formulas'!K467,INDIRECT('Hide formulas'!L467),""),"")</f>
        <v/>
      </c>
    </row>
    <row r="468" spans="1:1">
      <c r="A468" s="1" t="str">
        <f ca="1">IF(LEN('Hide formulas'!K468) = 5,_xlfn.CONCAT('Hide formulas'!A468,INDIRECT('Hide formulas'!B468),'Hide formulas'!C468,(INDIRECT('Hide formulas'!D468)),(INDIRECT('Hide formulas'!F468)),(INDIRECT('Hide formulas'!G468)),'Hide formulas'!I468,'Hide formulas'!K468,INDIRECT('Hide formulas'!L468),""),"")</f>
        <v/>
      </c>
    </row>
    <row r="469" spans="1:1">
      <c r="A469" s="1" t="str">
        <f ca="1">IF(LEN('Hide formulas'!K469) = 5,_xlfn.CONCAT('Hide formulas'!A469,INDIRECT('Hide formulas'!B469),'Hide formulas'!C469,(INDIRECT('Hide formulas'!D469)),(INDIRECT('Hide formulas'!F469)),(INDIRECT('Hide formulas'!G469)),'Hide formulas'!I469,'Hide formulas'!K469,INDIRECT('Hide formulas'!L469),""),"")</f>
        <v/>
      </c>
    </row>
    <row r="470" spans="1:1">
      <c r="A470" s="1" t="str">
        <f ca="1">IF(LEN('Hide formulas'!K470) = 5,_xlfn.CONCAT('Hide formulas'!A470,INDIRECT('Hide formulas'!B470),'Hide formulas'!C470,(INDIRECT('Hide formulas'!D470)),(INDIRECT('Hide formulas'!F470)),(INDIRECT('Hide formulas'!G470)),'Hide formulas'!I470,'Hide formulas'!K470,INDIRECT('Hide formulas'!L470),""),"")</f>
        <v/>
      </c>
    </row>
    <row r="471" spans="1:1">
      <c r="A471" s="1" t="str">
        <f ca="1">IF(LEN('Hide formulas'!K471) = 5,_xlfn.CONCAT('Hide formulas'!A471,INDIRECT('Hide formulas'!B471),'Hide formulas'!C471,(INDIRECT('Hide formulas'!D471)),(INDIRECT('Hide formulas'!F471)),(INDIRECT('Hide formulas'!G471)),'Hide formulas'!I471,'Hide formulas'!K471,INDIRECT('Hide formulas'!L471),""),"")</f>
        <v/>
      </c>
    </row>
    <row r="472" spans="1:1">
      <c r="A472" s="1" t="str">
        <f ca="1">IF(LEN('Hide formulas'!K472) = 5,_xlfn.CONCAT('Hide formulas'!A472,INDIRECT('Hide formulas'!B472),'Hide formulas'!C472,(INDIRECT('Hide formulas'!D472)),(INDIRECT('Hide formulas'!F472)),(INDIRECT('Hide formulas'!G472)),'Hide formulas'!I472,'Hide formulas'!K472,INDIRECT('Hide formulas'!L472),""),"")</f>
        <v/>
      </c>
    </row>
    <row r="473" spans="1:1">
      <c r="A473" s="1" t="str">
        <f ca="1">IF(LEN('Hide formulas'!K473) = 5,_xlfn.CONCAT('Hide formulas'!A473,INDIRECT('Hide formulas'!B473),'Hide formulas'!C473,(INDIRECT('Hide formulas'!D473)),(INDIRECT('Hide formulas'!F473)),(INDIRECT('Hide formulas'!G473)),'Hide formulas'!I473,'Hide formulas'!K473,INDIRECT('Hide formulas'!L473),""),"")</f>
        <v/>
      </c>
    </row>
    <row r="474" spans="1:1">
      <c r="A474" s="1" t="str">
        <f ca="1">IF(LEN('Hide formulas'!K474) = 5,_xlfn.CONCAT('Hide formulas'!A474,INDIRECT('Hide formulas'!B474),'Hide formulas'!C474,(INDIRECT('Hide formulas'!D474)),(INDIRECT('Hide formulas'!F474)),(INDIRECT('Hide formulas'!G474)),'Hide formulas'!I474,'Hide formulas'!K474,INDIRECT('Hide formulas'!L474),""),"")</f>
        <v/>
      </c>
    </row>
    <row r="475" spans="1:1">
      <c r="A475" s="1" t="str">
        <f ca="1">IF(LEN('Hide formulas'!K475) = 5,_xlfn.CONCAT('Hide formulas'!A475,INDIRECT('Hide formulas'!B475),'Hide formulas'!C475,(INDIRECT('Hide formulas'!D475)),(INDIRECT('Hide formulas'!F475)),(INDIRECT('Hide formulas'!G475)),'Hide formulas'!I475,'Hide formulas'!K475,INDIRECT('Hide formulas'!L475),""),"")</f>
        <v/>
      </c>
    </row>
    <row r="476" spans="1:1">
      <c r="A476" s="1" t="str">
        <f ca="1">IF(LEN('Hide formulas'!K476) = 5,_xlfn.CONCAT('Hide formulas'!A476,INDIRECT('Hide formulas'!B476),'Hide formulas'!C476,(INDIRECT('Hide formulas'!D476)),(INDIRECT('Hide formulas'!F476)),(INDIRECT('Hide formulas'!G476)),'Hide formulas'!I476,'Hide formulas'!K476,INDIRECT('Hide formulas'!L476),""),"")</f>
        <v/>
      </c>
    </row>
    <row r="477" spans="1:1">
      <c r="A477" s="1" t="str">
        <f ca="1">IF(LEN('Hide formulas'!K477) = 5,_xlfn.CONCAT('Hide formulas'!A477,INDIRECT('Hide formulas'!B477),'Hide formulas'!C477,(INDIRECT('Hide formulas'!D477)),(INDIRECT('Hide formulas'!F477)),(INDIRECT('Hide formulas'!G477)),'Hide formulas'!I477,'Hide formulas'!K477,INDIRECT('Hide formulas'!L477),""),"")</f>
        <v/>
      </c>
    </row>
    <row r="478" spans="1:1">
      <c r="A478" s="1" t="str">
        <f ca="1">IF(LEN('Hide formulas'!K478) = 5,_xlfn.CONCAT('Hide formulas'!A478,INDIRECT('Hide formulas'!B478),'Hide formulas'!C478,(INDIRECT('Hide formulas'!D478)),(INDIRECT('Hide formulas'!F478)),(INDIRECT('Hide formulas'!G478)),'Hide formulas'!I478,'Hide formulas'!K478,INDIRECT('Hide formulas'!L478),""),"")</f>
        <v/>
      </c>
    </row>
    <row r="479" spans="1:1">
      <c r="A479" s="1" t="str">
        <f ca="1">IF(LEN('Hide formulas'!K479) = 5,_xlfn.CONCAT('Hide formulas'!A479,INDIRECT('Hide formulas'!B479),'Hide formulas'!C479,(INDIRECT('Hide formulas'!D479)),(INDIRECT('Hide formulas'!F479)),(INDIRECT('Hide formulas'!G479)),'Hide formulas'!I479,'Hide formulas'!K479,INDIRECT('Hide formulas'!L479),""),"")</f>
        <v/>
      </c>
    </row>
    <row r="480" spans="1:1">
      <c r="A480" s="1" t="str">
        <f ca="1">IF(LEN('Hide formulas'!K480) = 5,_xlfn.CONCAT('Hide formulas'!A480,INDIRECT('Hide formulas'!B480),'Hide formulas'!C480,(INDIRECT('Hide formulas'!D480)),(INDIRECT('Hide formulas'!F480)),(INDIRECT('Hide formulas'!G480)),'Hide formulas'!I480,'Hide formulas'!K480,INDIRECT('Hide formulas'!L480),""),"")</f>
        <v/>
      </c>
    </row>
    <row r="481" spans="1:1">
      <c r="A481" s="1" t="str">
        <f ca="1">IF(LEN('Hide formulas'!K481) = 5,_xlfn.CONCAT('Hide formulas'!A481,INDIRECT('Hide formulas'!B481),'Hide formulas'!C481,(INDIRECT('Hide formulas'!D481)),(INDIRECT('Hide formulas'!F481)),(INDIRECT('Hide formulas'!G481)),'Hide formulas'!I481,'Hide formulas'!K481,INDIRECT('Hide formulas'!L481),""),"")</f>
        <v/>
      </c>
    </row>
    <row r="482" spans="1:1">
      <c r="A482" s="1" t="str">
        <f ca="1">IF(LEN('Hide formulas'!K482) = 5,_xlfn.CONCAT('Hide formulas'!A482,INDIRECT('Hide formulas'!B482),'Hide formulas'!C482,(INDIRECT('Hide formulas'!D482)),(INDIRECT('Hide formulas'!F482)),(INDIRECT('Hide formulas'!G482)),'Hide formulas'!I482,'Hide formulas'!K482,INDIRECT('Hide formulas'!L482),""),"")</f>
        <v/>
      </c>
    </row>
    <row r="483" spans="1:1">
      <c r="A483" s="1" t="str">
        <f ca="1">IF(LEN('Hide formulas'!K483) = 5,_xlfn.CONCAT('Hide formulas'!A483,INDIRECT('Hide formulas'!B483),'Hide formulas'!C483,(INDIRECT('Hide formulas'!D483)),(INDIRECT('Hide formulas'!F483)),(INDIRECT('Hide formulas'!G483)),'Hide formulas'!I483,'Hide formulas'!K483,INDIRECT('Hide formulas'!L483),""),"")</f>
        <v/>
      </c>
    </row>
    <row r="484" spans="1:1">
      <c r="A484" s="1" t="str">
        <f ca="1">IF(LEN('Hide formulas'!K484) = 5,_xlfn.CONCAT('Hide formulas'!A484,INDIRECT('Hide formulas'!B484),'Hide formulas'!C484,(INDIRECT('Hide formulas'!D484)),(INDIRECT('Hide formulas'!F484)),(INDIRECT('Hide formulas'!G484)),'Hide formulas'!I484,'Hide formulas'!K484,INDIRECT('Hide formulas'!L484),""),"")</f>
        <v/>
      </c>
    </row>
    <row r="485" spans="1:1">
      <c r="A485" s="1" t="str">
        <f ca="1">IF(LEN('Hide formulas'!K485) = 5,_xlfn.CONCAT('Hide formulas'!A485,INDIRECT('Hide formulas'!B485),'Hide formulas'!C485,(INDIRECT('Hide formulas'!D485)),(INDIRECT('Hide formulas'!F485)),(INDIRECT('Hide formulas'!G485)),'Hide formulas'!I485,'Hide formulas'!K485,INDIRECT('Hide formulas'!L485),""),"")</f>
        <v/>
      </c>
    </row>
    <row r="486" spans="1:1">
      <c r="A486" s="1" t="str">
        <f ca="1">IF(LEN('Hide formulas'!K486) = 5,_xlfn.CONCAT('Hide formulas'!A486,INDIRECT('Hide formulas'!B486),'Hide formulas'!C486,(INDIRECT('Hide formulas'!D486)),(INDIRECT('Hide formulas'!F486)),(INDIRECT('Hide formulas'!G486)),'Hide formulas'!I486,'Hide formulas'!K486,INDIRECT('Hide formulas'!L486),""),"")</f>
        <v/>
      </c>
    </row>
    <row r="487" spans="1:1">
      <c r="A487" s="1" t="str">
        <f ca="1">IF(LEN('Hide formulas'!K487) = 5,_xlfn.CONCAT('Hide formulas'!A487,INDIRECT('Hide formulas'!B487),'Hide formulas'!C487,(INDIRECT('Hide formulas'!D487)),(INDIRECT('Hide formulas'!F487)),(INDIRECT('Hide formulas'!G487)),'Hide formulas'!I487,'Hide formulas'!K487,INDIRECT('Hide formulas'!L487),""),"")</f>
        <v/>
      </c>
    </row>
    <row r="488" spans="1:1">
      <c r="A488" s="1" t="str">
        <f ca="1">IF(LEN('Hide formulas'!K488) = 5,_xlfn.CONCAT('Hide formulas'!A488,INDIRECT('Hide formulas'!B488),'Hide formulas'!C488,(INDIRECT('Hide formulas'!D488)),(INDIRECT('Hide formulas'!F488)),(INDIRECT('Hide formulas'!G488)),'Hide formulas'!I488,'Hide formulas'!K488,INDIRECT('Hide formulas'!L488),""),"")</f>
        <v/>
      </c>
    </row>
    <row r="489" spans="1:1">
      <c r="A489" s="1" t="str">
        <f ca="1">IF(LEN('Hide formulas'!K489) = 5,_xlfn.CONCAT('Hide formulas'!A489,INDIRECT('Hide formulas'!B489),'Hide formulas'!C489,(INDIRECT('Hide formulas'!D489)),(INDIRECT('Hide formulas'!F489)),(INDIRECT('Hide formulas'!G489)),'Hide formulas'!I489,'Hide formulas'!K489,INDIRECT('Hide formulas'!L489),""),"")</f>
        <v/>
      </c>
    </row>
    <row r="490" spans="1:1">
      <c r="A490" s="1" t="str">
        <f ca="1">IF(LEN('Hide formulas'!K490) = 5,_xlfn.CONCAT('Hide formulas'!A490,INDIRECT('Hide formulas'!B490),'Hide formulas'!C490,(INDIRECT('Hide formulas'!D490)),(INDIRECT('Hide formulas'!F490)),(INDIRECT('Hide formulas'!G490)),'Hide formulas'!I490,'Hide formulas'!K490,INDIRECT('Hide formulas'!L490),""),"")</f>
        <v/>
      </c>
    </row>
    <row r="491" spans="1:1">
      <c r="A491" s="1" t="str">
        <f ca="1">IF(LEN('Hide formulas'!K491) = 5,_xlfn.CONCAT('Hide formulas'!A491,INDIRECT('Hide formulas'!B491),'Hide formulas'!C491,(INDIRECT('Hide formulas'!D491)),(INDIRECT('Hide formulas'!F491)),(INDIRECT('Hide formulas'!G491)),'Hide formulas'!I491,'Hide formulas'!K491,INDIRECT('Hide formulas'!L491),""),"")</f>
        <v/>
      </c>
    </row>
    <row r="492" spans="1:1">
      <c r="A492" s="1" t="str">
        <f ca="1">IF(LEN('Hide formulas'!K492) = 5,_xlfn.CONCAT('Hide formulas'!A492,INDIRECT('Hide formulas'!B492),'Hide formulas'!C492,(INDIRECT('Hide formulas'!D492)),(INDIRECT('Hide formulas'!F492)),(INDIRECT('Hide formulas'!G492)),'Hide formulas'!I492,'Hide formulas'!K492,INDIRECT('Hide formulas'!L492),""),"")</f>
        <v/>
      </c>
    </row>
    <row r="493" spans="1:1">
      <c r="A493" s="1" t="str">
        <f ca="1">IF(LEN('Hide formulas'!K493) = 5,_xlfn.CONCAT('Hide formulas'!A493,INDIRECT('Hide formulas'!B493),'Hide formulas'!C493,(INDIRECT('Hide formulas'!D493)),(INDIRECT('Hide formulas'!F493)),(INDIRECT('Hide formulas'!G493)),'Hide formulas'!I493,'Hide formulas'!K493,INDIRECT('Hide formulas'!L493),""),"")</f>
        <v/>
      </c>
    </row>
    <row r="494" spans="1:1">
      <c r="A494" s="1" t="str">
        <f ca="1">IF(LEN('Hide formulas'!K494) = 5,_xlfn.CONCAT('Hide formulas'!A494,INDIRECT('Hide formulas'!B494),'Hide formulas'!C494,(INDIRECT('Hide formulas'!D494)),(INDIRECT('Hide formulas'!F494)),(INDIRECT('Hide formulas'!G494)),'Hide formulas'!I494,'Hide formulas'!K494,INDIRECT('Hide formulas'!L494),""),"")</f>
        <v/>
      </c>
    </row>
    <row r="495" spans="1:1">
      <c r="A495" s="1" t="str">
        <f ca="1">IF(LEN('Hide formulas'!K495) = 5,_xlfn.CONCAT('Hide formulas'!A495,INDIRECT('Hide formulas'!B495),'Hide formulas'!C495,(INDIRECT('Hide formulas'!D495)),(INDIRECT('Hide formulas'!F495)),(INDIRECT('Hide formulas'!G495)),'Hide formulas'!I495,'Hide formulas'!K495,INDIRECT('Hide formulas'!L495),""),"")</f>
        <v/>
      </c>
    </row>
    <row r="496" spans="1:1">
      <c r="A496" s="1" t="str">
        <f ca="1">IF(LEN('Hide formulas'!K496) = 5,_xlfn.CONCAT('Hide formulas'!A496,INDIRECT('Hide formulas'!B496),'Hide formulas'!C496,(INDIRECT('Hide formulas'!D496)),(INDIRECT('Hide formulas'!F496)),(INDIRECT('Hide formulas'!G496)),'Hide formulas'!I496,'Hide formulas'!K496,INDIRECT('Hide formulas'!L496),""),"")</f>
        <v/>
      </c>
    </row>
    <row r="497" spans="1:1">
      <c r="A497" s="1" t="str">
        <f ca="1">IF(LEN('Hide formulas'!K497) = 5,_xlfn.CONCAT('Hide formulas'!A497,INDIRECT('Hide formulas'!B497),'Hide formulas'!C497,(INDIRECT('Hide formulas'!D497)),(INDIRECT('Hide formulas'!F497)),(INDIRECT('Hide formulas'!G497)),'Hide formulas'!I497,'Hide formulas'!K497,INDIRECT('Hide formulas'!L497),""),"")</f>
        <v/>
      </c>
    </row>
    <row r="498" spans="1:1">
      <c r="A498" s="1" t="str">
        <f ca="1">IF(LEN('Hide formulas'!K498) = 5,_xlfn.CONCAT('Hide formulas'!A498,INDIRECT('Hide formulas'!B498),'Hide formulas'!C498,(INDIRECT('Hide formulas'!D498)),(INDIRECT('Hide formulas'!F498)),(INDIRECT('Hide formulas'!G498)),'Hide formulas'!I498,'Hide formulas'!K498,INDIRECT('Hide formulas'!L498),""),"")</f>
        <v/>
      </c>
    </row>
    <row r="499" spans="1:1">
      <c r="A499" s="1" t="str">
        <f ca="1">IF(LEN('Hide formulas'!K499) = 5,_xlfn.CONCAT('Hide formulas'!A499,INDIRECT('Hide formulas'!B499),'Hide formulas'!C499,(INDIRECT('Hide formulas'!D499)),(INDIRECT('Hide formulas'!F499)),(INDIRECT('Hide formulas'!G499)),'Hide formulas'!I499,'Hide formulas'!K499,INDIRECT('Hide formulas'!L499),""),"")</f>
        <v/>
      </c>
    </row>
    <row r="500" spans="1:1">
      <c r="A500" s="1" t="str">
        <f ca="1">IF(LEN('Hide formulas'!K500) = 5,_xlfn.CONCAT('Hide formulas'!A500,INDIRECT('Hide formulas'!B500),'Hide formulas'!C500,(INDIRECT('Hide formulas'!D500)),(INDIRECT('Hide formulas'!F500)),(INDIRECT('Hide formulas'!G500)),'Hide formulas'!I500,'Hide formulas'!K500,INDIRECT('Hide formulas'!L500),""),"")</f>
        <v/>
      </c>
    </row>
    <row r="501" spans="1:1">
      <c r="A501" s="1" t="str">
        <f ca="1">IF(LEN('Hide formulas'!K501) = 5,_xlfn.CONCAT('Hide formulas'!A501,INDIRECT('Hide formulas'!B501),'Hide formulas'!C501,(INDIRECT('Hide formulas'!D501)),(INDIRECT('Hide formulas'!F501)),(INDIRECT('Hide formulas'!G501)),'Hide formulas'!I501,'Hide formulas'!K501,INDIRECT('Hide formulas'!L501),""),"")</f>
        <v/>
      </c>
    </row>
    <row r="502" spans="1:1">
      <c r="A502" s="1" t="str">
        <f ca="1">IF(LEN('Hide formulas'!K502) = 5,_xlfn.CONCAT('Hide formulas'!A502,INDIRECT('Hide formulas'!B502),'Hide formulas'!C502,(INDIRECT('Hide formulas'!D502)),(INDIRECT('Hide formulas'!F502)),(INDIRECT('Hide formulas'!G502)),'Hide formulas'!I502,'Hide formulas'!K502,INDIRECT('Hide formulas'!L502),""),"")</f>
        <v/>
      </c>
    </row>
    <row r="503" spans="1:1">
      <c r="A503" s="1" t="str">
        <f ca="1">IF(LEN('Hide formulas'!K503) = 5,_xlfn.CONCAT('Hide formulas'!A503,INDIRECT('Hide formulas'!B503),'Hide formulas'!C503,(INDIRECT('Hide formulas'!D503)),(INDIRECT('Hide formulas'!F503)),(INDIRECT('Hide formulas'!G503)),'Hide formulas'!I503,'Hide formulas'!K503,INDIRECT('Hide formulas'!L503),""),"")</f>
        <v/>
      </c>
    </row>
    <row r="504" spans="1:1">
      <c r="A504" s="1" t="str">
        <f ca="1">IF(LEN('Hide formulas'!K504) = 5,_xlfn.CONCAT('Hide formulas'!A504,INDIRECT('Hide formulas'!B504),'Hide formulas'!C504,(INDIRECT('Hide formulas'!D504)),(INDIRECT('Hide formulas'!F504)),(INDIRECT('Hide formulas'!G504)),'Hide formulas'!I504,'Hide formulas'!K504,INDIRECT('Hide formulas'!L504),""),"")</f>
        <v/>
      </c>
    </row>
    <row r="505" spans="1:1">
      <c r="A505" s="1" t="str">
        <f ca="1">IF(LEN('Hide formulas'!K505) = 5,_xlfn.CONCAT('Hide formulas'!A505,INDIRECT('Hide formulas'!B505),'Hide formulas'!C505,(INDIRECT('Hide formulas'!D505)),(INDIRECT('Hide formulas'!F505)),(INDIRECT('Hide formulas'!G505)),'Hide formulas'!I505,'Hide formulas'!K505,INDIRECT('Hide formulas'!L505),""),"")</f>
        <v/>
      </c>
    </row>
    <row r="506" spans="1:1">
      <c r="A506" s="1" t="str">
        <f ca="1">IF(LEN('Hide formulas'!K506) = 5,_xlfn.CONCAT('Hide formulas'!A506,INDIRECT('Hide formulas'!B506),'Hide formulas'!C506,(INDIRECT('Hide formulas'!D506)),(INDIRECT('Hide formulas'!F506)),(INDIRECT('Hide formulas'!G506)),'Hide formulas'!I506,'Hide formulas'!K506,INDIRECT('Hide formulas'!L506),""),"")</f>
        <v/>
      </c>
    </row>
    <row r="507" spans="1:1">
      <c r="A507" s="1" t="str">
        <f ca="1">IF(LEN('Hide formulas'!K507) = 5,_xlfn.CONCAT('Hide formulas'!A507,INDIRECT('Hide formulas'!B507),'Hide formulas'!C507,(INDIRECT('Hide formulas'!D507)),(INDIRECT('Hide formulas'!F507)),(INDIRECT('Hide formulas'!G507)),'Hide formulas'!I507,'Hide formulas'!K507,INDIRECT('Hide formulas'!L507),""),"")</f>
        <v/>
      </c>
    </row>
    <row r="508" spans="1:1">
      <c r="A508" s="1" t="str">
        <f ca="1">IF(LEN('Hide formulas'!K508) = 5,_xlfn.CONCAT('Hide formulas'!A508,INDIRECT('Hide formulas'!B508),'Hide formulas'!C508,(INDIRECT('Hide formulas'!D508)),(INDIRECT('Hide formulas'!F508)),(INDIRECT('Hide formulas'!G508)),'Hide formulas'!I508,'Hide formulas'!K508,INDIRECT('Hide formulas'!L508),""),"")</f>
        <v/>
      </c>
    </row>
    <row r="509" spans="1:1">
      <c r="A509" s="1" t="str">
        <f ca="1">IF(LEN('Hide formulas'!K509) = 5,_xlfn.CONCAT('Hide formulas'!A509,INDIRECT('Hide formulas'!B509),'Hide formulas'!C509,(INDIRECT('Hide formulas'!D509)),(INDIRECT('Hide formulas'!F509)),(INDIRECT('Hide formulas'!G509)),'Hide formulas'!I509,'Hide formulas'!K509,INDIRECT('Hide formulas'!L509),""),"")</f>
        <v/>
      </c>
    </row>
    <row r="510" spans="1:1">
      <c r="A510" s="1" t="str">
        <f ca="1">IF(LEN('Hide formulas'!K510) = 5,_xlfn.CONCAT('Hide formulas'!A510,INDIRECT('Hide formulas'!B510),'Hide formulas'!C510,(INDIRECT('Hide formulas'!D510)),(INDIRECT('Hide formulas'!F510)),(INDIRECT('Hide formulas'!G510)),'Hide formulas'!I510,'Hide formulas'!K510,INDIRECT('Hide formulas'!L510),""),"")</f>
        <v/>
      </c>
    </row>
    <row r="511" spans="1:1">
      <c r="A511" s="1" t="str">
        <f ca="1">IF(LEN('Hide formulas'!K511) = 5,_xlfn.CONCAT('Hide formulas'!A511,INDIRECT('Hide formulas'!B511),'Hide formulas'!C511,(INDIRECT('Hide formulas'!D511)),(INDIRECT('Hide formulas'!F511)),(INDIRECT('Hide formulas'!G511)),'Hide formulas'!I511,'Hide formulas'!K511,INDIRECT('Hide formulas'!L511),""),"")</f>
        <v/>
      </c>
    </row>
    <row r="512" spans="1:1">
      <c r="A512" s="1" t="str">
        <f ca="1">IF(LEN('Hide formulas'!K512) = 5,_xlfn.CONCAT('Hide formulas'!A512,INDIRECT('Hide formulas'!B512),'Hide formulas'!C512,(INDIRECT('Hide formulas'!D512)),(INDIRECT('Hide formulas'!F512)),(INDIRECT('Hide formulas'!G512)),'Hide formulas'!I512,'Hide formulas'!K512,INDIRECT('Hide formulas'!L512),""),"")</f>
        <v/>
      </c>
    </row>
    <row r="513" spans="1:1">
      <c r="A513" s="1" t="str">
        <f ca="1">IF(LEN('Hide formulas'!K513) = 5,_xlfn.CONCAT('Hide formulas'!A513,INDIRECT('Hide formulas'!B513),'Hide formulas'!C513,(INDIRECT('Hide formulas'!D513)),(INDIRECT('Hide formulas'!F513)),(INDIRECT('Hide formulas'!G513)),'Hide formulas'!I513,'Hide formulas'!K513,INDIRECT('Hide formulas'!L513),""),"")</f>
        <v/>
      </c>
    </row>
    <row r="514" spans="1:1">
      <c r="A514" s="1" t="str">
        <f ca="1">IF(LEN('Hide formulas'!K514) = 5,_xlfn.CONCAT('Hide formulas'!A514,INDIRECT('Hide formulas'!B514),'Hide formulas'!C514,(INDIRECT('Hide formulas'!D514)),(INDIRECT('Hide formulas'!F514)),(INDIRECT('Hide formulas'!G514)),'Hide formulas'!I514,'Hide formulas'!K514,INDIRECT('Hide formulas'!L514),""),"")</f>
        <v/>
      </c>
    </row>
    <row r="515" spans="1:1">
      <c r="A515" s="1" t="str">
        <f ca="1">IF(LEN('Hide formulas'!K515) = 5,_xlfn.CONCAT('Hide formulas'!A515,INDIRECT('Hide formulas'!B515),'Hide formulas'!C515,(INDIRECT('Hide formulas'!D515)),(INDIRECT('Hide formulas'!F515)),(INDIRECT('Hide formulas'!G515)),'Hide formulas'!I515,'Hide formulas'!K515,INDIRECT('Hide formulas'!L515),""),"")</f>
        <v/>
      </c>
    </row>
    <row r="516" spans="1:1">
      <c r="A516" s="1" t="str">
        <f ca="1">IF(LEN('Hide formulas'!K516) = 5,_xlfn.CONCAT('Hide formulas'!A516,INDIRECT('Hide formulas'!B516),'Hide formulas'!C516,(INDIRECT('Hide formulas'!D516)),(INDIRECT('Hide formulas'!F516)),(INDIRECT('Hide formulas'!G516)),'Hide formulas'!I516,'Hide formulas'!K516,INDIRECT('Hide formulas'!L516),""),"")</f>
        <v/>
      </c>
    </row>
    <row r="517" spans="1:1">
      <c r="A517" s="1" t="str">
        <f ca="1">IF(LEN('Hide formulas'!K517) = 5,_xlfn.CONCAT('Hide formulas'!A517,INDIRECT('Hide formulas'!B517),'Hide formulas'!C517,(INDIRECT('Hide formulas'!D517)),(INDIRECT('Hide formulas'!F517)),(INDIRECT('Hide formulas'!G517)),'Hide formulas'!I517,'Hide formulas'!K517,INDIRECT('Hide formulas'!L517),""),"")</f>
        <v/>
      </c>
    </row>
    <row r="518" spans="1:1">
      <c r="A518" s="1" t="str">
        <f ca="1">IF(LEN('Hide formulas'!K518) = 5,_xlfn.CONCAT('Hide formulas'!A518,INDIRECT('Hide formulas'!B518),'Hide formulas'!C518,(INDIRECT('Hide formulas'!D518)),(INDIRECT('Hide formulas'!F518)),(INDIRECT('Hide formulas'!G518)),'Hide formulas'!I518,'Hide formulas'!K518,INDIRECT('Hide formulas'!L518),""),"")</f>
        <v/>
      </c>
    </row>
    <row r="519" spans="1:1">
      <c r="A519" s="1" t="str">
        <f ca="1">IF(LEN('Hide formulas'!K519) = 5,_xlfn.CONCAT('Hide formulas'!A519,INDIRECT('Hide formulas'!B519),'Hide formulas'!C519,(INDIRECT('Hide formulas'!D519)),(INDIRECT('Hide formulas'!F519)),(INDIRECT('Hide formulas'!G519)),'Hide formulas'!I519,'Hide formulas'!K519,INDIRECT('Hide formulas'!L519),""),"")</f>
        <v/>
      </c>
    </row>
    <row r="520" spans="1:1">
      <c r="A520" s="1" t="str">
        <f ca="1">IF(LEN('Hide formulas'!K520) = 5,_xlfn.CONCAT('Hide formulas'!A520,INDIRECT('Hide formulas'!B520),'Hide formulas'!C520,(INDIRECT('Hide formulas'!D520)),(INDIRECT('Hide formulas'!F520)),(INDIRECT('Hide formulas'!G520)),'Hide formulas'!I520,'Hide formulas'!K520,INDIRECT('Hide formulas'!L520),""),"")</f>
        <v/>
      </c>
    </row>
    <row r="521" spans="1:1">
      <c r="A521" s="1" t="str">
        <f ca="1">IF(LEN('Hide formulas'!K521) = 5,_xlfn.CONCAT('Hide formulas'!A521,INDIRECT('Hide formulas'!B521),'Hide formulas'!C521,(INDIRECT('Hide formulas'!D521)),(INDIRECT('Hide formulas'!F521)),(INDIRECT('Hide formulas'!G521)),'Hide formulas'!I521,'Hide formulas'!K521,INDIRECT('Hide formulas'!L521),""),"")</f>
        <v/>
      </c>
    </row>
    <row r="522" spans="1:1">
      <c r="A522" s="1" t="str">
        <f ca="1">IF(LEN('Hide formulas'!K522) = 5,_xlfn.CONCAT('Hide formulas'!A522,INDIRECT('Hide formulas'!B522),'Hide formulas'!C522,(INDIRECT('Hide formulas'!D522)),(INDIRECT('Hide formulas'!F522)),(INDIRECT('Hide formulas'!G522)),'Hide formulas'!I522,'Hide formulas'!K522,INDIRECT('Hide formulas'!L522),""),"")</f>
        <v/>
      </c>
    </row>
    <row r="523" spans="1:1">
      <c r="A523" s="1" t="str">
        <f ca="1">IF(LEN('Hide formulas'!K523) = 5,_xlfn.CONCAT('Hide formulas'!A523,INDIRECT('Hide formulas'!B523),'Hide formulas'!C523,(INDIRECT('Hide formulas'!D523)),(INDIRECT('Hide formulas'!F523)),(INDIRECT('Hide formulas'!G523)),'Hide formulas'!I523,'Hide formulas'!K523,INDIRECT('Hide formulas'!L523),""),"")</f>
        <v/>
      </c>
    </row>
    <row r="524" spans="1:1">
      <c r="A524" s="1" t="str">
        <f ca="1">IF(LEN('Hide formulas'!K524) = 5,_xlfn.CONCAT('Hide formulas'!A524,INDIRECT('Hide formulas'!B524),'Hide formulas'!C524,(INDIRECT('Hide formulas'!D524)),(INDIRECT('Hide formulas'!F524)),(INDIRECT('Hide formulas'!G524)),'Hide formulas'!I524,'Hide formulas'!K524,INDIRECT('Hide formulas'!L524),""),"")</f>
        <v/>
      </c>
    </row>
    <row r="525" spans="1:1">
      <c r="A525" s="1" t="str">
        <f ca="1">IF(LEN('Hide formulas'!K525) = 5,_xlfn.CONCAT('Hide formulas'!A525,INDIRECT('Hide formulas'!B525),'Hide formulas'!C525,(INDIRECT('Hide formulas'!D525)),(INDIRECT('Hide formulas'!F525)),(INDIRECT('Hide formulas'!G525)),'Hide formulas'!I525,'Hide formulas'!K525,INDIRECT('Hide formulas'!L525),""),"")</f>
        <v/>
      </c>
    </row>
    <row r="526" spans="1:1">
      <c r="A526" s="1" t="str">
        <f ca="1">IF(LEN('Hide formulas'!K526) = 5,_xlfn.CONCAT('Hide formulas'!A526,INDIRECT('Hide formulas'!B526),'Hide formulas'!C526,(INDIRECT('Hide formulas'!D526)),(INDIRECT('Hide formulas'!F526)),(INDIRECT('Hide formulas'!G526)),'Hide formulas'!I526,'Hide formulas'!K526,INDIRECT('Hide formulas'!L526),""),"")</f>
        <v/>
      </c>
    </row>
    <row r="527" spans="1:1">
      <c r="A527" s="1" t="str">
        <f ca="1">IF(LEN('Hide formulas'!K527) = 5,_xlfn.CONCAT('Hide formulas'!A527,INDIRECT('Hide formulas'!B527),'Hide formulas'!C527,(INDIRECT('Hide formulas'!D527)),(INDIRECT('Hide formulas'!F527)),(INDIRECT('Hide formulas'!G527)),'Hide formulas'!I527,'Hide formulas'!K527,INDIRECT('Hide formulas'!L527),""),"")</f>
        <v/>
      </c>
    </row>
    <row r="528" spans="1:1">
      <c r="A528" s="1" t="str">
        <f ca="1">IF(LEN('Hide formulas'!K528) = 5,_xlfn.CONCAT('Hide formulas'!A528,INDIRECT('Hide formulas'!B528),'Hide formulas'!C528,(INDIRECT('Hide formulas'!D528)),(INDIRECT('Hide formulas'!F528)),(INDIRECT('Hide formulas'!G528)),'Hide formulas'!I528,'Hide formulas'!K528,INDIRECT('Hide formulas'!L528),""),"")</f>
        <v/>
      </c>
    </row>
    <row r="529" spans="1:1">
      <c r="A529" s="1" t="str">
        <f ca="1">IF(LEN('Hide formulas'!K529) = 5,_xlfn.CONCAT('Hide formulas'!A529,INDIRECT('Hide formulas'!B529),'Hide formulas'!C529,(INDIRECT('Hide formulas'!D529)),(INDIRECT('Hide formulas'!F529)),(INDIRECT('Hide formulas'!G529)),'Hide formulas'!I529,'Hide formulas'!K529,INDIRECT('Hide formulas'!L529),""),"")</f>
        <v/>
      </c>
    </row>
    <row r="530" spans="1:1">
      <c r="A530" s="1" t="str">
        <f ca="1">IF(LEN('Hide formulas'!K530) = 5,_xlfn.CONCAT('Hide formulas'!A530,INDIRECT('Hide formulas'!B530),'Hide formulas'!C530,(INDIRECT('Hide formulas'!D530)),(INDIRECT('Hide formulas'!F530)),(INDIRECT('Hide formulas'!G530)),'Hide formulas'!I530,'Hide formulas'!K530,INDIRECT('Hide formulas'!L530),""),"")</f>
        <v/>
      </c>
    </row>
    <row r="531" spans="1:1">
      <c r="A531" s="1" t="str">
        <f ca="1">IF(LEN('Hide formulas'!K531) = 5,_xlfn.CONCAT('Hide formulas'!A531,INDIRECT('Hide formulas'!B531),'Hide formulas'!C531,(INDIRECT('Hide formulas'!D531)),(INDIRECT('Hide formulas'!F531)),(INDIRECT('Hide formulas'!G531)),'Hide formulas'!I531,'Hide formulas'!K531,INDIRECT('Hide formulas'!L531),""),"")</f>
        <v/>
      </c>
    </row>
    <row r="532" spans="1:1">
      <c r="A532" s="1" t="str">
        <f ca="1">IF(LEN('Hide formulas'!K532) = 5,_xlfn.CONCAT('Hide formulas'!A532,INDIRECT('Hide formulas'!B532),'Hide formulas'!C532,(INDIRECT('Hide formulas'!D532)),(INDIRECT('Hide formulas'!F532)),(INDIRECT('Hide formulas'!G532)),'Hide formulas'!I532,'Hide formulas'!K532,INDIRECT('Hide formulas'!L532),""),"")</f>
        <v/>
      </c>
    </row>
    <row r="533" spans="1:1">
      <c r="A533" s="1" t="str">
        <f ca="1">IF(LEN('Hide formulas'!K533) = 5,_xlfn.CONCAT('Hide formulas'!A533,INDIRECT('Hide formulas'!B533),'Hide formulas'!C533,(INDIRECT('Hide formulas'!D533)),(INDIRECT('Hide formulas'!F533)),(INDIRECT('Hide formulas'!G533)),'Hide formulas'!I533,'Hide formulas'!K533,INDIRECT('Hide formulas'!L533),""),"")</f>
        <v/>
      </c>
    </row>
    <row r="534" spans="1:1">
      <c r="A534" s="1" t="str">
        <f ca="1">IF(LEN('Hide formulas'!K534) = 5,_xlfn.CONCAT('Hide formulas'!A534,INDIRECT('Hide formulas'!B534),'Hide formulas'!C534,(INDIRECT('Hide formulas'!D534)),(INDIRECT('Hide formulas'!F534)),(INDIRECT('Hide formulas'!G534)),'Hide formulas'!I534,'Hide formulas'!K534,INDIRECT('Hide formulas'!L534),""),"")</f>
        <v/>
      </c>
    </row>
    <row r="535" spans="1:1">
      <c r="A535" s="1" t="str">
        <f ca="1">IF(LEN('Hide formulas'!K535) = 5,_xlfn.CONCAT('Hide formulas'!A535,INDIRECT('Hide formulas'!B535),'Hide formulas'!C535,(INDIRECT('Hide formulas'!D535)),(INDIRECT('Hide formulas'!F535)),(INDIRECT('Hide formulas'!G535)),'Hide formulas'!I535,'Hide formulas'!K535,INDIRECT('Hide formulas'!L535),""),"")</f>
        <v/>
      </c>
    </row>
    <row r="536" spans="1:1">
      <c r="A536" s="1" t="str">
        <f ca="1">IF(LEN('Hide formulas'!K536) = 5,_xlfn.CONCAT('Hide formulas'!A536,INDIRECT('Hide formulas'!B536),'Hide formulas'!C536,(INDIRECT('Hide formulas'!D536)),(INDIRECT('Hide formulas'!F536)),(INDIRECT('Hide formulas'!G536)),'Hide formulas'!I536,'Hide formulas'!K536,INDIRECT('Hide formulas'!L536),""),"")</f>
        <v/>
      </c>
    </row>
    <row r="537" spans="1:1">
      <c r="A537" s="1" t="str">
        <f ca="1">IF(LEN('Hide formulas'!K537) = 5,_xlfn.CONCAT('Hide formulas'!A537,INDIRECT('Hide formulas'!B537),'Hide formulas'!C537,(INDIRECT('Hide formulas'!D537)),(INDIRECT('Hide formulas'!F537)),(INDIRECT('Hide formulas'!G537)),'Hide formulas'!I537,'Hide formulas'!K537,INDIRECT('Hide formulas'!L537),""),"")</f>
        <v/>
      </c>
    </row>
    <row r="538" spans="1:1">
      <c r="A538" s="1" t="str">
        <f ca="1">IF(LEN('Hide formulas'!K538) = 5,_xlfn.CONCAT('Hide formulas'!A538,INDIRECT('Hide formulas'!B538),'Hide formulas'!C538,(INDIRECT('Hide formulas'!D538)),(INDIRECT('Hide formulas'!F538)),(INDIRECT('Hide formulas'!G538)),'Hide formulas'!I538,'Hide formulas'!K538,INDIRECT('Hide formulas'!L538),""),"")</f>
        <v/>
      </c>
    </row>
    <row r="539" spans="1:1">
      <c r="A539" s="1" t="str">
        <f ca="1">IF(LEN('Hide formulas'!K539) = 5,_xlfn.CONCAT('Hide formulas'!A539,INDIRECT('Hide formulas'!B539),'Hide formulas'!C539,(INDIRECT('Hide formulas'!D539)),(INDIRECT('Hide formulas'!F539)),(INDIRECT('Hide formulas'!G539)),'Hide formulas'!I539,'Hide formulas'!K539,INDIRECT('Hide formulas'!L539),""),"")</f>
        <v/>
      </c>
    </row>
    <row r="540" spans="1:1">
      <c r="A540" s="1" t="str">
        <f ca="1">IF(LEN('Hide formulas'!K540) = 5,_xlfn.CONCAT('Hide formulas'!A540,INDIRECT('Hide formulas'!B540),'Hide formulas'!C540,(INDIRECT('Hide formulas'!D540)),(INDIRECT('Hide formulas'!F540)),(INDIRECT('Hide formulas'!G540)),'Hide formulas'!I540,'Hide formulas'!K540,INDIRECT('Hide formulas'!L540),""),"")</f>
        <v/>
      </c>
    </row>
    <row r="541" spans="1:1">
      <c r="A541" s="1" t="str">
        <f ca="1">IF(LEN('Hide formulas'!K541) = 5,_xlfn.CONCAT('Hide formulas'!A541,INDIRECT('Hide formulas'!B541),'Hide formulas'!C541,(INDIRECT('Hide formulas'!D541)),(INDIRECT('Hide formulas'!F541)),(INDIRECT('Hide formulas'!G541)),'Hide formulas'!I541,'Hide formulas'!K541,INDIRECT('Hide formulas'!L541),""),"")</f>
        <v/>
      </c>
    </row>
    <row r="542" spans="1:1">
      <c r="A542" s="1" t="str">
        <f ca="1">IF(LEN('Hide formulas'!K542) = 5,_xlfn.CONCAT('Hide formulas'!A542,INDIRECT('Hide formulas'!B542),'Hide formulas'!C542,(INDIRECT('Hide formulas'!D542)),(INDIRECT('Hide formulas'!F542)),(INDIRECT('Hide formulas'!G542)),'Hide formulas'!I542,'Hide formulas'!K542,INDIRECT('Hide formulas'!L542),""),"")</f>
        <v/>
      </c>
    </row>
    <row r="543" spans="1:1">
      <c r="A543" s="1" t="str">
        <f ca="1">IF(LEN('Hide formulas'!K543) = 5,_xlfn.CONCAT('Hide formulas'!A543,INDIRECT('Hide formulas'!B543),'Hide formulas'!C543,(INDIRECT('Hide formulas'!D543)),(INDIRECT('Hide formulas'!F543)),(INDIRECT('Hide formulas'!G543)),'Hide formulas'!I543,'Hide formulas'!K543,INDIRECT('Hide formulas'!L543),""),"")</f>
        <v/>
      </c>
    </row>
    <row r="544" spans="1:1">
      <c r="A544" s="1" t="str">
        <f ca="1">IF(LEN('Hide formulas'!K544) = 5,_xlfn.CONCAT('Hide formulas'!A544,INDIRECT('Hide formulas'!B544),'Hide formulas'!C544,(INDIRECT('Hide formulas'!D544)),(INDIRECT('Hide formulas'!F544)),(INDIRECT('Hide formulas'!G544)),'Hide formulas'!I544,'Hide formulas'!K544,INDIRECT('Hide formulas'!L544),""),"")</f>
        <v/>
      </c>
    </row>
    <row r="545" spans="1:1">
      <c r="A545" s="1" t="str">
        <f ca="1">IF(LEN('Hide formulas'!K545) = 5,_xlfn.CONCAT('Hide formulas'!A545,INDIRECT('Hide formulas'!B545),'Hide formulas'!C545,(INDIRECT('Hide formulas'!D545)),(INDIRECT('Hide formulas'!F545)),(INDIRECT('Hide formulas'!G545)),'Hide formulas'!I545,'Hide formulas'!K545,INDIRECT('Hide formulas'!L545),""),"")</f>
        <v/>
      </c>
    </row>
    <row r="546" spans="1:1">
      <c r="A546" s="1" t="str">
        <f ca="1">IF(LEN('Hide formulas'!K546) = 5,_xlfn.CONCAT('Hide formulas'!A546,INDIRECT('Hide formulas'!B546),'Hide formulas'!C546,(INDIRECT('Hide formulas'!D546)),(INDIRECT('Hide formulas'!F546)),(INDIRECT('Hide formulas'!G546)),'Hide formulas'!I546,'Hide formulas'!K546,INDIRECT('Hide formulas'!L546),""),"")</f>
        <v/>
      </c>
    </row>
    <row r="547" spans="1:1">
      <c r="A547" s="1" t="str">
        <f ca="1">IF(LEN('Hide formulas'!K547) = 5,_xlfn.CONCAT('Hide formulas'!A547,INDIRECT('Hide formulas'!B547),'Hide formulas'!C547,(INDIRECT('Hide formulas'!D547)),(INDIRECT('Hide formulas'!F547)),(INDIRECT('Hide formulas'!G547)),'Hide formulas'!I547,'Hide formulas'!K547,INDIRECT('Hide formulas'!L547),""),"")</f>
        <v/>
      </c>
    </row>
    <row r="548" spans="1:1">
      <c r="A548" s="1" t="str">
        <f ca="1">IF(LEN('Hide formulas'!K548) = 5,_xlfn.CONCAT('Hide formulas'!A548,INDIRECT('Hide formulas'!B548),'Hide formulas'!C548,(INDIRECT('Hide formulas'!D548)),(INDIRECT('Hide formulas'!F548)),(INDIRECT('Hide formulas'!G548)),'Hide formulas'!I548,'Hide formulas'!K548,INDIRECT('Hide formulas'!L548),""),"")</f>
        <v/>
      </c>
    </row>
    <row r="549" spans="1:1">
      <c r="A549" s="1" t="str">
        <f ca="1">IF(LEN('Hide formulas'!K549) = 5,_xlfn.CONCAT('Hide formulas'!A549,INDIRECT('Hide formulas'!B549),'Hide formulas'!C549,(INDIRECT('Hide formulas'!D549)),(INDIRECT('Hide formulas'!F549)),(INDIRECT('Hide formulas'!G549)),'Hide formulas'!I549,'Hide formulas'!K549,INDIRECT('Hide formulas'!L549),""),"")</f>
        <v/>
      </c>
    </row>
    <row r="550" spans="1:1">
      <c r="A550" s="1" t="str">
        <f ca="1">IF(LEN('Hide formulas'!K550) = 5,_xlfn.CONCAT('Hide formulas'!A550,INDIRECT('Hide formulas'!B550),'Hide formulas'!C550,(INDIRECT('Hide formulas'!D550)),(INDIRECT('Hide formulas'!F550)),(INDIRECT('Hide formulas'!G550)),'Hide formulas'!I550,'Hide formulas'!K550,INDIRECT('Hide formulas'!L550),""),"")</f>
        <v/>
      </c>
    </row>
    <row r="551" spans="1:1">
      <c r="A551" s="1" t="str">
        <f ca="1">IF(LEN('Hide formulas'!K551) = 5,_xlfn.CONCAT('Hide formulas'!A551,INDIRECT('Hide formulas'!B551),'Hide formulas'!C551,(INDIRECT('Hide formulas'!D551)),(INDIRECT('Hide formulas'!F551)),(INDIRECT('Hide formulas'!G551)),'Hide formulas'!I551,'Hide formulas'!K551,INDIRECT('Hide formulas'!L551),""),"")</f>
        <v/>
      </c>
    </row>
    <row r="552" spans="1:1">
      <c r="A552" s="1" t="str">
        <f ca="1">IF(LEN('Hide formulas'!K552) = 5,_xlfn.CONCAT('Hide formulas'!A552,INDIRECT('Hide formulas'!B552),'Hide formulas'!C552,(INDIRECT('Hide formulas'!D552)),(INDIRECT('Hide formulas'!F552)),(INDIRECT('Hide formulas'!G552)),'Hide formulas'!I552,'Hide formulas'!K552,INDIRECT('Hide formulas'!L552),""),"")</f>
        <v/>
      </c>
    </row>
    <row r="553" spans="1:1">
      <c r="A553" s="1" t="str">
        <f ca="1">IF(LEN('Hide formulas'!K553) = 5,_xlfn.CONCAT('Hide formulas'!A553,INDIRECT('Hide formulas'!B553),'Hide formulas'!C553,(INDIRECT('Hide formulas'!D553)),(INDIRECT('Hide formulas'!F553)),(INDIRECT('Hide formulas'!G553)),'Hide formulas'!I553,'Hide formulas'!K553,INDIRECT('Hide formulas'!L553),""),"")</f>
        <v/>
      </c>
    </row>
    <row r="554" spans="1:1">
      <c r="A554" s="1" t="str">
        <f ca="1">IF(LEN('Hide formulas'!K554) = 5,_xlfn.CONCAT('Hide formulas'!A554,INDIRECT('Hide formulas'!B554),'Hide formulas'!C554,(INDIRECT('Hide formulas'!D554)),(INDIRECT('Hide formulas'!F554)),(INDIRECT('Hide formulas'!G554)),'Hide formulas'!I554,'Hide formulas'!K554,INDIRECT('Hide formulas'!L554),""),"")</f>
        <v/>
      </c>
    </row>
    <row r="555" spans="1:1">
      <c r="A555" s="1" t="str">
        <f ca="1">IF(LEN('Hide formulas'!K555) = 5,_xlfn.CONCAT('Hide formulas'!A555,INDIRECT('Hide formulas'!B555),'Hide formulas'!C555,(INDIRECT('Hide formulas'!D555)),(INDIRECT('Hide formulas'!F555)),(INDIRECT('Hide formulas'!G555)),'Hide formulas'!I555,'Hide formulas'!K555,INDIRECT('Hide formulas'!L555),""),"")</f>
        <v/>
      </c>
    </row>
    <row r="556" spans="1:1">
      <c r="A556" s="1" t="str">
        <f ca="1">IF(LEN('Hide formulas'!K556) = 5,_xlfn.CONCAT('Hide formulas'!A556,INDIRECT('Hide formulas'!B556),'Hide formulas'!C556,(INDIRECT('Hide formulas'!D556)),(INDIRECT('Hide formulas'!F556)),(INDIRECT('Hide formulas'!G556)),'Hide formulas'!I556,'Hide formulas'!K556,INDIRECT('Hide formulas'!L556),""),"")</f>
        <v/>
      </c>
    </row>
    <row r="557" spans="1:1">
      <c r="A557" s="1" t="str">
        <f ca="1">IF(LEN('Hide formulas'!K557) = 5,_xlfn.CONCAT('Hide formulas'!A557,INDIRECT('Hide formulas'!B557),'Hide formulas'!C557,(INDIRECT('Hide formulas'!D557)),(INDIRECT('Hide formulas'!F557)),(INDIRECT('Hide formulas'!G557)),'Hide formulas'!I557,'Hide formulas'!K557,INDIRECT('Hide formulas'!L557),""),"")</f>
        <v/>
      </c>
    </row>
    <row r="558" spans="1:1">
      <c r="A558" s="1" t="str">
        <f ca="1">IF(LEN('Hide formulas'!K558) = 5,_xlfn.CONCAT('Hide formulas'!A558,INDIRECT('Hide formulas'!B558),'Hide formulas'!C558,(INDIRECT('Hide formulas'!D558)),(INDIRECT('Hide formulas'!F558)),(INDIRECT('Hide formulas'!G558)),'Hide formulas'!I558,'Hide formulas'!K558,INDIRECT('Hide formulas'!L558),""),"")</f>
        <v/>
      </c>
    </row>
    <row r="559" spans="1:1">
      <c r="A559" s="1" t="str">
        <f ca="1">IF(LEN('Hide formulas'!K559) = 5,_xlfn.CONCAT('Hide formulas'!A559,INDIRECT('Hide formulas'!B559),'Hide formulas'!C559,(INDIRECT('Hide formulas'!D559)),(INDIRECT('Hide formulas'!F559)),(INDIRECT('Hide formulas'!G559)),'Hide formulas'!I559,'Hide formulas'!K559,INDIRECT('Hide formulas'!L559),""),"")</f>
        <v/>
      </c>
    </row>
    <row r="560" spans="1:1">
      <c r="A560" s="1" t="str">
        <f ca="1">IF(LEN('Hide formulas'!K560) = 5,_xlfn.CONCAT('Hide formulas'!A560,INDIRECT('Hide formulas'!B560),'Hide formulas'!C560,(INDIRECT('Hide formulas'!D560)),(INDIRECT('Hide formulas'!F560)),(INDIRECT('Hide formulas'!G560)),'Hide formulas'!I560,'Hide formulas'!K560,INDIRECT('Hide formulas'!L560),""),"")</f>
        <v/>
      </c>
    </row>
    <row r="561" spans="1:1">
      <c r="A561" s="1" t="str">
        <f ca="1">IF(LEN('Hide formulas'!K561) = 5,_xlfn.CONCAT('Hide formulas'!A561,INDIRECT('Hide formulas'!B561),'Hide formulas'!C561,(INDIRECT('Hide formulas'!D561)),(INDIRECT('Hide formulas'!F561)),(INDIRECT('Hide formulas'!G561)),'Hide formulas'!I561,'Hide formulas'!K561,INDIRECT('Hide formulas'!L561),""),"")</f>
        <v/>
      </c>
    </row>
    <row r="562" spans="1:1">
      <c r="A562" s="1" t="str">
        <f ca="1">IF(LEN('Hide formulas'!K562) = 5,_xlfn.CONCAT('Hide formulas'!A562,INDIRECT('Hide formulas'!B562),'Hide formulas'!C562,(INDIRECT('Hide formulas'!D562)),(INDIRECT('Hide formulas'!F562)),(INDIRECT('Hide formulas'!G562)),'Hide formulas'!I562,'Hide formulas'!K562,INDIRECT('Hide formulas'!L562),""),"")</f>
        <v/>
      </c>
    </row>
    <row r="563" spans="1:1">
      <c r="A563" s="1" t="str">
        <f ca="1">IF(LEN('Hide formulas'!K563) = 5,_xlfn.CONCAT('Hide formulas'!A563,INDIRECT('Hide formulas'!B563),'Hide formulas'!C563,(INDIRECT('Hide formulas'!D563)),(INDIRECT('Hide formulas'!F563)),(INDIRECT('Hide formulas'!G563)),'Hide formulas'!I563,'Hide formulas'!K563,INDIRECT('Hide formulas'!L563),""),"")</f>
        <v/>
      </c>
    </row>
    <row r="564" spans="1:1">
      <c r="A564" s="1" t="str">
        <f ca="1">IF(LEN('Hide formulas'!K564) = 5,_xlfn.CONCAT('Hide formulas'!A564,INDIRECT('Hide formulas'!B564),'Hide formulas'!C564,(INDIRECT('Hide formulas'!D564)),(INDIRECT('Hide formulas'!F564)),(INDIRECT('Hide formulas'!G564)),'Hide formulas'!I564,'Hide formulas'!K564,INDIRECT('Hide formulas'!L564),""),"")</f>
        <v/>
      </c>
    </row>
    <row r="565" spans="1:1">
      <c r="A565" s="1" t="str">
        <f ca="1">IF(LEN('Hide formulas'!K565) = 5,_xlfn.CONCAT('Hide formulas'!A565,INDIRECT('Hide formulas'!B565),'Hide formulas'!C565,(INDIRECT('Hide formulas'!D565)),(INDIRECT('Hide formulas'!F565)),(INDIRECT('Hide formulas'!G565)),'Hide formulas'!I565,'Hide formulas'!K565,INDIRECT('Hide formulas'!L565),""),"")</f>
        <v/>
      </c>
    </row>
    <row r="566" spans="1:1">
      <c r="A566" s="1" t="str">
        <f ca="1">IF(LEN('Hide formulas'!K566) = 5,_xlfn.CONCAT('Hide formulas'!A566,INDIRECT('Hide formulas'!B566),'Hide formulas'!C566,(INDIRECT('Hide formulas'!D566)),(INDIRECT('Hide formulas'!F566)),(INDIRECT('Hide formulas'!G566)),'Hide formulas'!I566,'Hide formulas'!K566,INDIRECT('Hide formulas'!L566),""),"")</f>
        <v/>
      </c>
    </row>
    <row r="567" spans="1:1">
      <c r="A567" s="1" t="str">
        <f ca="1">IF(LEN('Hide formulas'!K567) = 5,_xlfn.CONCAT('Hide formulas'!A567,INDIRECT('Hide formulas'!B567),'Hide formulas'!C567,(INDIRECT('Hide formulas'!D567)),(INDIRECT('Hide formulas'!F567)),(INDIRECT('Hide formulas'!G567)),'Hide formulas'!I567,'Hide formulas'!K567,INDIRECT('Hide formulas'!L567),""),"")</f>
        <v/>
      </c>
    </row>
    <row r="568" spans="1:1">
      <c r="A568" s="1" t="str">
        <f ca="1">IF(LEN('Hide formulas'!K568) = 5,_xlfn.CONCAT('Hide formulas'!A568,INDIRECT('Hide formulas'!B568),'Hide formulas'!C568,(INDIRECT('Hide formulas'!D568)),(INDIRECT('Hide formulas'!F568)),(INDIRECT('Hide formulas'!G568)),'Hide formulas'!I568,'Hide formulas'!K568,INDIRECT('Hide formulas'!L568),""),"")</f>
        <v/>
      </c>
    </row>
    <row r="569" spans="1:1">
      <c r="A569" s="1" t="str">
        <f ca="1">IF(LEN('Hide formulas'!K569) = 5,_xlfn.CONCAT('Hide formulas'!A569,INDIRECT('Hide formulas'!B569),'Hide formulas'!C569,(INDIRECT('Hide formulas'!D569)),(INDIRECT('Hide formulas'!F569)),(INDIRECT('Hide formulas'!G569)),'Hide formulas'!I569,'Hide formulas'!K569,INDIRECT('Hide formulas'!L569),""),"")</f>
        <v/>
      </c>
    </row>
    <row r="570" spans="1:1">
      <c r="A570" s="1" t="str">
        <f ca="1">IF(LEN('Hide formulas'!K570) = 5,_xlfn.CONCAT('Hide formulas'!A570,INDIRECT('Hide formulas'!B570),'Hide formulas'!C570,(INDIRECT('Hide formulas'!D570)),(INDIRECT('Hide formulas'!F570)),(INDIRECT('Hide formulas'!G570)),'Hide formulas'!I570,'Hide formulas'!K570,INDIRECT('Hide formulas'!L570),""),"")</f>
        <v/>
      </c>
    </row>
    <row r="571" spans="1:1">
      <c r="A571" s="1" t="str">
        <f ca="1">IF(LEN('Hide formulas'!K571) = 5,_xlfn.CONCAT('Hide formulas'!A571,INDIRECT('Hide formulas'!B571),'Hide formulas'!C571,(INDIRECT('Hide formulas'!D571)),(INDIRECT('Hide formulas'!F571)),(INDIRECT('Hide formulas'!G571)),'Hide formulas'!I571,'Hide formulas'!K571,INDIRECT('Hide formulas'!L571),""),"")</f>
        <v/>
      </c>
    </row>
    <row r="572" spans="1:1">
      <c r="A572" s="1" t="str">
        <f ca="1">IF(LEN('Hide formulas'!K572) = 5,_xlfn.CONCAT('Hide formulas'!A572,INDIRECT('Hide formulas'!B572),'Hide formulas'!C572,(INDIRECT('Hide formulas'!D572)),(INDIRECT('Hide formulas'!F572)),(INDIRECT('Hide formulas'!G572)),'Hide formulas'!I572,'Hide formulas'!K572,INDIRECT('Hide formulas'!L572),""),"")</f>
        <v/>
      </c>
    </row>
    <row r="573" spans="1:1">
      <c r="A573" s="1" t="str">
        <f ca="1">IF(LEN('Hide formulas'!K573) = 5,_xlfn.CONCAT('Hide formulas'!A573,INDIRECT('Hide formulas'!B573),'Hide formulas'!C573,(INDIRECT('Hide formulas'!D573)),(INDIRECT('Hide formulas'!F573)),(INDIRECT('Hide formulas'!G573)),'Hide formulas'!I573,'Hide formulas'!K573,INDIRECT('Hide formulas'!L573),""),"")</f>
        <v/>
      </c>
    </row>
    <row r="574" spans="1:1">
      <c r="A574" s="1" t="str">
        <f ca="1">IF(LEN('Hide formulas'!K574) = 5,_xlfn.CONCAT('Hide formulas'!A574,INDIRECT('Hide formulas'!B574),'Hide formulas'!C574,(INDIRECT('Hide formulas'!D574)),(INDIRECT('Hide formulas'!F574)),(INDIRECT('Hide formulas'!G574)),'Hide formulas'!I574,'Hide formulas'!K574,INDIRECT('Hide formulas'!L574),""),"")</f>
        <v/>
      </c>
    </row>
    <row r="575" spans="1:1">
      <c r="A575" s="1" t="str">
        <f ca="1">IF(LEN('Hide formulas'!K575) = 5,_xlfn.CONCAT('Hide formulas'!A575,INDIRECT('Hide formulas'!B575),'Hide formulas'!C575,(INDIRECT('Hide formulas'!D575)),(INDIRECT('Hide formulas'!F575)),(INDIRECT('Hide formulas'!G575)),'Hide formulas'!I575,'Hide formulas'!K575,INDIRECT('Hide formulas'!L575),""),"")</f>
        <v/>
      </c>
    </row>
    <row r="576" spans="1:1">
      <c r="A576" s="1" t="str">
        <f ca="1">IF(LEN('Hide formulas'!K576) = 5,_xlfn.CONCAT('Hide formulas'!A576,INDIRECT('Hide formulas'!B576),'Hide formulas'!C576,(INDIRECT('Hide formulas'!D576)),(INDIRECT('Hide formulas'!F576)),(INDIRECT('Hide formulas'!G576)),'Hide formulas'!I576,'Hide formulas'!K576,INDIRECT('Hide formulas'!L576),""),"")</f>
        <v/>
      </c>
    </row>
    <row r="577" spans="1:1">
      <c r="A577" s="1" t="str">
        <f ca="1">IF(LEN('Hide formulas'!K577) = 5,_xlfn.CONCAT('Hide formulas'!A577,INDIRECT('Hide formulas'!B577),'Hide formulas'!C577,(INDIRECT('Hide formulas'!D577)),(INDIRECT('Hide formulas'!F577)),(INDIRECT('Hide formulas'!G577)),'Hide formulas'!I577,'Hide formulas'!K577,INDIRECT('Hide formulas'!L577),""),"")</f>
        <v/>
      </c>
    </row>
    <row r="578" spans="1:1">
      <c r="A578" s="1" t="str">
        <f ca="1">IF(LEN('Hide formulas'!K578) = 5,_xlfn.CONCAT('Hide formulas'!A578,INDIRECT('Hide formulas'!B578),'Hide formulas'!C578,(INDIRECT('Hide formulas'!D578)),(INDIRECT('Hide formulas'!F578)),(INDIRECT('Hide formulas'!G578)),'Hide formulas'!I578,'Hide formulas'!K578,INDIRECT('Hide formulas'!L578),""),"")</f>
        <v/>
      </c>
    </row>
    <row r="579" spans="1:1">
      <c r="A579" s="1" t="str">
        <f ca="1">IF(LEN('Hide formulas'!K579) = 5,_xlfn.CONCAT('Hide formulas'!A579,INDIRECT('Hide formulas'!B579),'Hide formulas'!C579,(INDIRECT('Hide formulas'!D579)),(INDIRECT('Hide formulas'!F579)),(INDIRECT('Hide formulas'!G579)),'Hide formulas'!I579,'Hide formulas'!K579,INDIRECT('Hide formulas'!L579),""),"")</f>
        <v/>
      </c>
    </row>
    <row r="580" spans="1:1">
      <c r="A580" s="1" t="str">
        <f ca="1">IF(LEN('Hide formulas'!K580) = 5,_xlfn.CONCAT('Hide formulas'!A580,INDIRECT('Hide formulas'!B580),'Hide formulas'!C580,(INDIRECT('Hide formulas'!D580)),(INDIRECT('Hide formulas'!F580)),(INDIRECT('Hide formulas'!G580)),'Hide formulas'!I580,'Hide formulas'!K580,INDIRECT('Hide formulas'!L580),""),"")</f>
        <v/>
      </c>
    </row>
    <row r="581" spans="1:1">
      <c r="A581" s="1" t="str">
        <f ca="1">IF(LEN('Hide formulas'!K581) = 5,_xlfn.CONCAT('Hide formulas'!A581,INDIRECT('Hide formulas'!B581),'Hide formulas'!C581,(INDIRECT('Hide formulas'!D581)),(INDIRECT('Hide formulas'!F581)),(INDIRECT('Hide formulas'!G581)),'Hide formulas'!I581,'Hide formulas'!K581,INDIRECT('Hide formulas'!L581),""),"")</f>
        <v/>
      </c>
    </row>
    <row r="582" spans="1:1">
      <c r="A582" s="1" t="str">
        <f ca="1">IF(LEN('Hide formulas'!K582) = 5,_xlfn.CONCAT('Hide formulas'!A582,INDIRECT('Hide formulas'!B582),'Hide formulas'!C582,(INDIRECT('Hide formulas'!D582)),(INDIRECT('Hide formulas'!F582)),(INDIRECT('Hide formulas'!G582)),'Hide formulas'!I582,'Hide formulas'!K582,INDIRECT('Hide formulas'!L582),""),"")</f>
        <v/>
      </c>
    </row>
    <row r="583" spans="1:1">
      <c r="A583" s="1" t="str">
        <f ca="1">IF(LEN('Hide formulas'!K583) = 5,_xlfn.CONCAT('Hide formulas'!A583,INDIRECT('Hide formulas'!B583),'Hide formulas'!C583,(INDIRECT('Hide formulas'!D583)),(INDIRECT('Hide formulas'!F583)),(INDIRECT('Hide formulas'!G583)),'Hide formulas'!I583,'Hide formulas'!K583,INDIRECT('Hide formulas'!L583),""),"")</f>
        <v/>
      </c>
    </row>
    <row r="584" spans="1:1">
      <c r="A584" s="1" t="str">
        <f ca="1">IF(LEN('Hide formulas'!K584) = 5,_xlfn.CONCAT('Hide formulas'!A584,INDIRECT('Hide formulas'!B584),'Hide formulas'!C584,(INDIRECT('Hide formulas'!D584)),(INDIRECT('Hide formulas'!F584)),(INDIRECT('Hide formulas'!G584)),'Hide formulas'!I584,'Hide formulas'!K584,INDIRECT('Hide formulas'!L584),""),"")</f>
        <v/>
      </c>
    </row>
    <row r="585" spans="1:1">
      <c r="A585" s="1" t="str">
        <f ca="1">IF(LEN('Hide formulas'!K585) = 5,_xlfn.CONCAT('Hide formulas'!A585,INDIRECT('Hide formulas'!B585),'Hide formulas'!C585,(INDIRECT('Hide formulas'!D585)),(INDIRECT('Hide formulas'!F585)),(INDIRECT('Hide formulas'!G585)),'Hide formulas'!I585,'Hide formulas'!K585,INDIRECT('Hide formulas'!L585),""),"")</f>
        <v/>
      </c>
    </row>
    <row r="586" spans="1:1">
      <c r="A586" s="1" t="str">
        <f ca="1">IF(LEN('Hide formulas'!K586) = 5,_xlfn.CONCAT('Hide formulas'!A586,INDIRECT('Hide formulas'!B586),'Hide formulas'!C586,(INDIRECT('Hide formulas'!D586)),(INDIRECT('Hide formulas'!F586)),(INDIRECT('Hide formulas'!G586)),'Hide formulas'!I586,'Hide formulas'!K586,INDIRECT('Hide formulas'!L586),""),"")</f>
        <v/>
      </c>
    </row>
    <row r="587" spans="1:1">
      <c r="A587" s="1" t="str">
        <f ca="1">IF(LEN('Hide formulas'!K587) = 5,_xlfn.CONCAT('Hide formulas'!A587,INDIRECT('Hide formulas'!B587),'Hide formulas'!C587,(INDIRECT('Hide formulas'!D587)),(INDIRECT('Hide formulas'!F587)),(INDIRECT('Hide formulas'!G587)),'Hide formulas'!I587,'Hide formulas'!K587,INDIRECT('Hide formulas'!L587),""),"")</f>
        <v/>
      </c>
    </row>
    <row r="588" spans="1:1">
      <c r="A588" s="1" t="str">
        <f ca="1">IF(LEN('Hide formulas'!K588) = 5,_xlfn.CONCAT('Hide formulas'!A588,INDIRECT('Hide formulas'!B588),'Hide formulas'!C588,(INDIRECT('Hide formulas'!D588)),(INDIRECT('Hide formulas'!F588)),(INDIRECT('Hide formulas'!G588)),'Hide formulas'!I588,'Hide formulas'!K588,INDIRECT('Hide formulas'!L588),""),"")</f>
        <v/>
      </c>
    </row>
    <row r="589" spans="1:1">
      <c r="A589" s="1" t="str">
        <f ca="1">IF(LEN('Hide formulas'!K589) = 5,_xlfn.CONCAT('Hide formulas'!A589,INDIRECT('Hide formulas'!B589),'Hide formulas'!C589,(INDIRECT('Hide formulas'!D589)),(INDIRECT('Hide formulas'!F589)),(INDIRECT('Hide formulas'!G589)),'Hide formulas'!I589,'Hide formulas'!K589,INDIRECT('Hide formulas'!L589),""),"")</f>
        <v/>
      </c>
    </row>
    <row r="590" spans="1:1">
      <c r="A590" s="1" t="str">
        <f ca="1">IF(LEN('Hide formulas'!K590) = 5,_xlfn.CONCAT('Hide formulas'!A590,INDIRECT('Hide formulas'!B590),'Hide formulas'!C590,(INDIRECT('Hide formulas'!D590)),(INDIRECT('Hide formulas'!F590)),(INDIRECT('Hide formulas'!G590)),'Hide formulas'!I590,'Hide formulas'!K590,INDIRECT('Hide formulas'!L590),""),"")</f>
        <v/>
      </c>
    </row>
    <row r="591" spans="1:1">
      <c r="A591" s="1" t="str">
        <f ca="1">IF(LEN('Hide formulas'!K591) = 5,_xlfn.CONCAT('Hide formulas'!A591,INDIRECT('Hide formulas'!B591),'Hide formulas'!C591,(INDIRECT('Hide formulas'!D591)),(INDIRECT('Hide formulas'!F591)),(INDIRECT('Hide formulas'!G591)),'Hide formulas'!I591,'Hide formulas'!K591,INDIRECT('Hide formulas'!L591),""),"")</f>
        <v/>
      </c>
    </row>
    <row r="592" spans="1:1">
      <c r="A592" s="1" t="str">
        <f ca="1">IF(LEN('Hide formulas'!K592) = 5,_xlfn.CONCAT('Hide formulas'!A592,INDIRECT('Hide formulas'!B592),'Hide formulas'!C592,(INDIRECT('Hide formulas'!D592)),(INDIRECT('Hide formulas'!F592)),(INDIRECT('Hide formulas'!G592)),'Hide formulas'!I592,'Hide formulas'!K592,INDIRECT('Hide formulas'!L592),""),"")</f>
        <v/>
      </c>
    </row>
    <row r="593" spans="1:1">
      <c r="A593" s="1" t="str">
        <f ca="1">IF(LEN('Hide formulas'!K593) = 5,_xlfn.CONCAT('Hide formulas'!A593,INDIRECT('Hide formulas'!B593),'Hide formulas'!C593,(INDIRECT('Hide formulas'!D593)),(INDIRECT('Hide formulas'!F593)),(INDIRECT('Hide formulas'!G593)),'Hide formulas'!I593,'Hide formulas'!K593,INDIRECT('Hide formulas'!L593),""),"")</f>
        <v/>
      </c>
    </row>
    <row r="594" spans="1:1">
      <c r="A594" s="1" t="str">
        <f ca="1">IF(LEN('Hide formulas'!K594) = 5,_xlfn.CONCAT('Hide formulas'!A594,INDIRECT('Hide formulas'!B594),'Hide formulas'!C594,(INDIRECT('Hide formulas'!D594)),(INDIRECT('Hide formulas'!F594)),(INDIRECT('Hide formulas'!G594)),'Hide formulas'!I594,'Hide formulas'!K594,INDIRECT('Hide formulas'!L594),""),"")</f>
        <v/>
      </c>
    </row>
    <row r="595" spans="1:1">
      <c r="A595" s="1" t="str">
        <f ca="1">IF(LEN('Hide formulas'!K595) = 5,_xlfn.CONCAT('Hide formulas'!A595,INDIRECT('Hide formulas'!B595),'Hide formulas'!C595,(INDIRECT('Hide formulas'!D595)),(INDIRECT('Hide formulas'!F595)),(INDIRECT('Hide formulas'!G595)),'Hide formulas'!I595,'Hide formulas'!K595,INDIRECT('Hide formulas'!L595),""),"")</f>
        <v/>
      </c>
    </row>
    <row r="596" spans="1:1">
      <c r="A596" s="1" t="str">
        <f ca="1">IF(LEN('Hide formulas'!K596) = 5,_xlfn.CONCAT('Hide formulas'!A596,INDIRECT('Hide formulas'!B596),'Hide formulas'!C596,(INDIRECT('Hide formulas'!D596)),(INDIRECT('Hide formulas'!F596)),(INDIRECT('Hide formulas'!G596)),'Hide formulas'!I596,'Hide formulas'!K596,INDIRECT('Hide formulas'!L596),""),"")</f>
        <v/>
      </c>
    </row>
    <row r="597" spans="1:1">
      <c r="A597" s="1" t="str">
        <f ca="1">IF(LEN('Hide formulas'!K597) = 5,_xlfn.CONCAT('Hide formulas'!A597,INDIRECT('Hide formulas'!B597),'Hide formulas'!C597,(INDIRECT('Hide formulas'!D597)),(INDIRECT('Hide formulas'!F597)),(INDIRECT('Hide formulas'!G597)),'Hide formulas'!I597,'Hide formulas'!K597,INDIRECT('Hide formulas'!L597),""),"")</f>
        <v/>
      </c>
    </row>
    <row r="598" spans="1:1">
      <c r="A598" s="1" t="str">
        <f ca="1">IF(LEN('Hide formulas'!K598) = 5,_xlfn.CONCAT('Hide formulas'!A598,INDIRECT('Hide formulas'!B598),'Hide formulas'!C598,(INDIRECT('Hide formulas'!D598)),(INDIRECT('Hide formulas'!F598)),(INDIRECT('Hide formulas'!G598)),'Hide formulas'!I598,'Hide formulas'!K598,INDIRECT('Hide formulas'!L598),""),"")</f>
        <v/>
      </c>
    </row>
    <row r="599" spans="1:1">
      <c r="A599" s="1" t="str">
        <f ca="1">IF(LEN('Hide formulas'!K599) = 5,_xlfn.CONCAT('Hide formulas'!A599,INDIRECT('Hide formulas'!B599),'Hide formulas'!C599,(INDIRECT('Hide formulas'!D599)),(INDIRECT('Hide formulas'!F599)),(INDIRECT('Hide formulas'!G599)),'Hide formulas'!I599,'Hide formulas'!K599,INDIRECT('Hide formulas'!L599),""),"")</f>
        <v/>
      </c>
    </row>
    <row r="600" spans="1:1">
      <c r="A600" s="1" t="str">
        <f ca="1">IF(LEN('Hide formulas'!K600) = 5,_xlfn.CONCAT('Hide formulas'!A600,INDIRECT('Hide formulas'!B600),'Hide formulas'!C600,(INDIRECT('Hide formulas'!D600)),(INDIRECT('Hide formulas'!F600)),(INDIRECT('Hide formulas'!G600)),'Hide formulas'!I600,'Hide formulas'!K600,INDIRECT('Hide formulas'!L600),""),"")</f>
        <v/>
      </c>
    </row>
    <row r="601" spans="1:1">
      <c r="A601" s="1" t="str">
        <f ca="1">IF(LEN('Hide formulas'!K601) = 5,_xlfn.CONCAT('Hide formulas'!A601,INDIRECT('Hide formulas'!B601),'Hide formulas'!C601,(INDIRECT('Hide formulas'!D601)),(INDIRECT('Hide formulas'!F601)),(INDIRECT('Hide formulas'!G601)),'Hide formulas'!I601,'Hide formulas'!K601,INDIRECT('Hide formulas'!L601),""),"")</f>
        <v/>
      </c>
    </row>
    <row r="602" spans="1:1">
      <c r="A602" s="1" t="str">
        <f ca="1">IF(LEN('Hide formulas'!K602) = 5,_xlfn.CONCAT('Hide formulas'!A602,INDIRECT('Hide formulas'!B602),'Hide formulas'!C602,(INDIRECT('Hide formulas'!D602)),(INDIRECT('Hide formulas'!F602)),(INDIRECT('Hide formulas'!G602)),'Hide formulas'!I602,'Hide formulas'!K602,INDIRECT('Hide formulas'!L602),""),"")</f>
        <v/>
      </c>
    </row>
    <row r="603" spans="1:1">
      <c r="A603" s="1" t="str">
        <f ca="1">IF(LEN('Hide formulas'!K603) = 5,_xlfn.CONCAT('Hide formulas'!A603,INDIRECT('Hide formulas'!B603),'Hide formulas'!C603,(INDIRECT('Hide formulas'!D603)),(INDIRECT('Hide formulas'!F603)),(INDIRECT('Hide formulas'!G603)),'Hide formulas'!I603,'Hide formulas'!K603,INDIRECT('Hide formulas'!L603),""),"")</f>
        <v/>
      </c>
    </row>
    <row r="604" spans="1:1">
      <c r="A604" s="1" t="str">
        <f ca="1">IF(LEN('Hide formulas'!K604) = 5,_xlfn.CONCAT('Hide formulas'!A604,INDIRECT('Hide formulas'!B604),'Hide formulas'!C604,(INDIRECT('Hide formulas'!D604)),(INDIRECT('Hide formulas'!F604)),(INDIRECT('Hide formulas'!G604)),'Hide formulas'!I604,'Hide formulas'!K604,INDIRECT('Hide formulas'!L604),""),"")</f>
        <v/>
      </c>
    </row>
    <row r="605" spans="1:1">
      <c r="A605" s="1" t="str">
        <f ca="1">IF(LEN('Hide formulas'!K605) = 5,_xlfn.CONCAT('Hide formulas'!A605,INDIRECT('Hide formulas'!B605),'Hide formulas'!C605,(INDIRECT('Hide formulas'!D605)),(INDIRECT('Hide formulas'!F605)),(INDIRECT('Hide formulas'!G605)),'Hide formulas'!I605,'Hide formulas'!K605,INDIRECT('Hide formulas'!L605),""),"")</f>
        <v/>
      </c>
    </row>
    <row r="606" spans="1:1">
      <c r="A606" s="1" t="str">
        <f ca="1">IF(LEN('Hide formulas'!K606) = 5,_xlfn.CONCAT('Hide formulas'!A606,INDIRECT('Hide formulas'!B606),'Hide formulas'!C606,(INDIRECT('Hide formulas'!D606)),(INDIRECT('Hide formulas'!F606)),(INDIRECT('Hide formulas'!G606)),'Hide formulas'!I606,'Hide formulas'!K606,INDIRECT('Hide formulas'!L606),""),"")</f>
        <v/>
      </c>
    </row>
    <row r="607" spans="1:1">
      <c r="A607" s="1" t="str">
        <f ca="1">IF(LEN('Hide formulas'!K607) = 5,_xlfn.CONCAT('Hide formulas'!A607,INDIRECT('Hide formulas'!B607),'Hide formulas'!C607,(INDIRECT('Hide formulas'!D607)),(INDIRECT('Hide formulas'!F607)),(INDIRECT('Hide formulas'!G607)),'Hide formulas'!I607,'Hide formulas'!K607,INDIRECT('Hide formulas'!L607),""),"")</f>
        <v/>
      </c>
    </row>
    <row r="608" spans="1:1">
      <c r="A608" s="1" t="str">
        <f ca="1">IF(LEN('Hide formulas'!K608) = 5,_xlfn.CONCAT('Hide formulas'!A608,INDIRECT('Hide formulas'!B608),'Hide formulas'!C608,(INDIRECT('Hide formulas'!D608)),(INDIRECT('Hide formulas'!F608)),(INDIRECT('Hide formulas'!G608)),'Hide formulas'!I608,'Hide formulas'!K608,INDIRECT('Hide formulas'!L608),""),"")</f>
        <v/>
      </c>
    </row>
    <row r="609" spans="1:1">
      <c r="A609" s="1" t="str">
        <f ca="1">IF(LEN('Hide formulas'!K609) = 5,_xlfn.CONCAT('Hide formulas'!A609,INDIRECT('Hide formulas'!B609),'Hide formulas'!C609,(INDIRECT('Hide formulas'!D609)),(INDIRECT('Hide formulas'!F609)),(INDIRECT('Hide formulas'!G609)),'Hide formulas'!I609,'Hide formulas'!K609,INDIRECT('Hide formulas'!L609),""),"")</f>
        <v/>
      </c>
    </row>
    <row r="610" spans="1:1">
      <c r="A610" s="1" t="str">
        <f ca="1">IF(LEN('Hide formulas'!K610) = 5,_xlfn.CONCAT('Hide formulas'!A610,INDIRECT('Hide formulas'!B610),'Hide formulas'!C610,(INDIRECT('Hide formulas'!D610)),(INDIRECT('Hide formulas'!F610)),(INDIRECT('Hide formulas'!G610)),'Hide formulas'!I610,'Hide formulas'!K610,INDIRECT('Hide formulas'!L610),""),"")</f>
        <v/>
      </c>
    </row>
    <row r="611" spans="1:1">
      <c r="A611" s="1" t="str">
        <f ca="1">IF(LEN('Hide formulas'!K611) = 5,_xlfn.CONCAT('Hide formulas'!A611,INDIRECT('Hide formulas'!B611),'Hide formulas'!C611,(INDIRECT('Hide formulas'!D611)),(INDIRECT('Hide formulas'!F611)),(INDIRECT('Hide formulas'!G611)),'Hide formulas'!I611,'Hide formulas'!K611,INDIRECT('Hide formulas'!L611),""),"")</f>
        <v/>
      </c>
    </row>
    <row r="612" spans="1:1">
      <c r="A612" s="1" t="str">
        <f ca="1">IF(LEN('Hide formulas'!K612) = 5,_xlfn.CONCAT('Hide formulas'!A612,INDIRECT('Hide formulas'!B612),'Hide formulas'!C612,(INDIRECT('Hide formulas'!D612)),(INDIRECT('Hide formulas'!F612)),(INDIRECT('Hide formulas'!G612)),'Hide formulas'!I612,'Hide formulas'!K612,INDIRECT('Hide formulas'!L612),""),"")</f>
        <v/>
      </c>
    </row>
    <row r="613" spans="1:1">
      <c r="A613" s="1" t="str">
        <f ca="1">IF(LEN('Hide formulas'!K613) = 5,_xlfn.CONCAT('Hide formulas'!A613,INDIRECT('Hide formulas'!B613),'Hide formulas'!C613,(INDIRECT('Hide formulas'!D613)),(INDIRECT('Hide formulas'!F613)),(INDIRECT('Hide formulas'!G613)),'Hide formulas'!I613,'Hide formulas'!K613,INDIRECT('Hide formulas'!L613),""),"")</f>
        <v/>
      </c>
    </row>
    <row r="614" spans="1:1">
      <c r="A614" s="1" t="str">
        <f ca="1">IF(LEN('Hide formulas'!K614) = 5,_xlfn.CONCAT('Hide formulas'!A614,INDIRECT('Hide formulas'!B614),'Hide formulas'!C614,(INDIRECT('Hide formulas'!D614)),(INDIRECT('Hide formulas'!F614)),(INDIRECT('Hide formulas'!G614)),'Hide formulas'!I614,'Hide formulas'!K614,INDIRECT('Hide formulas'!L614),""),"")</f>
        <v/>
      </c>
    </row>
    <row r="615" spans="1:1">
      <c r="A615" s="1" t="str">
        <f ca="1">IF(LEN('Hide formulas'!K615) = 5,_xlfn.CONCAT('Hide formulas'!A615,INDIRECT('Hide formulas'!B615),'Hide formulas'!C615,(INDIRECT('Hide formulas'!D615)),(INDIRECT('Hide formulas'!F615)),(INDIRECT('Hide formulas'!G615)),'Hide formulas'!I615,'Hide formulas'!K615,INDIRECT('Hide formulas'!L615),""),"")</f>
        <v/>
      </c>
    </row>
    <row r="616" spans="1:1">
      <c r="A616" s="1" t="str">
        <f ca="1">IF(LEN('Hide formulas'!K616) = 5,_xlfn.CONCAT('Hide formulas'!A616,INDIRECT('Hide formulas'!B616),'Hide formulas'!C616,(INDIRECT('Hide formulas'!D616)),(INDIRECT('Hide formulas'!F616)),(INDIRECT('Hide formulas'!G616)),'Hide formulas'!I616,'Hide formulas'!K616,INDIRECT('Hide formulas'!L616),""),"")</f>
        <v/>
      </c>
    </row>
    <row r="617" spans="1:1">
      <c r="A617" s="1" t="str">
        <f ca="1">IF(LEN('Hide formulas'!K617) = 5,_xlfn.CONCAT('Hide formulas'!A617,INDIRECT('Hide formulas'!B617),'Hide formulas'!C617,(INDIRECT('Hide formulas'!D617)),(INDIRECT('Hide formulas'!F617)),(INDIRECT('Hide formulas'!G617)),'Hide formulas'!I617,'Hide formulas'!K617,INDIRECT('Hide formulas'!L617),""),"")</f>
        <v/>
      </c>
    </row>
    <row r="618" spans="1:1">
      <c r="A618" s="1" t="str">
        <f ca="1">IF(LEN('Hide formulas'!K618) = 5,_xlfn.CONCAT('Hide formulas'!A618,INDIRECT('Hide formulas'!B618),'Hide formulas'!C618,(INDIRECT('Hide formulas'!D618)),(INDIRECT('Hide formulas'!F618)),(INDIRECT('Hide formulas'!G618)),'Hide formulas'!I618,'Hide formulas'!K618,INDIRECT('Hide formulas'!L618),""),"")</f>
        <v/>
      </c>
    </row>
    <row r="619" spans="1:1">
      <c r="A619" s="1" t="str">
        <f ca="1">IF(LEN('Hide formulas'!K619) = 5,_xlfn.CONCAT('Hide formulas'!A619,INDIRECT('Hide formulas'!B619),'Hide formulas'!C619,(INDIRECT('Hide formulas'!D619)),(INDIRECT('Hide formulas'!F619)),(INDIRECT('Hide formulas'!G619)),'Hide formulas'!I619,'Hide formulas'!K619,INDIRECT('Hide formulas'!L619),""),"")</f>
        <v/>
      </c>
    </row>
    <row r="620" spans="1:1">
      <c r="A620" s="1" t="str">
        <f ca="1">IF(LEN('Hide formulas'!K620) = 5,_xlfn.CONCAT('Hide formulas'!A620,INDIRECT('Hide formulas'!B620),'Hide formulas'!C620,(INDIRECT('Hide formulas'!D620)),(INDIRECT('Hide formulas'!F620)),(INDIRECT('Hide formulas'!G620)),'Hide formulas'!I620,'Hide formulas'!K620,INDIRECT('Hide formulas'!L620),""),"")</f>
        <v/>
      </c>
    </row>
    <row r="621" spans="1:1">
      <c r="A621" s="1" t="str">
        <f ca="1">IF(LEN('Hide formulas'!K621) = 5,_xlfn.CONCAT('Hide formulas'!A621,INDIRECT('Hide formulas'!B621),'Hide formulas'!C621,(INDIRECT('Hide formulas'!D621)),(INDIRECT('Hide formulas'!F621)),(INDIRECT('Hide formulas'!G621)),'Hide formulas'!I621,'Hide formulas'!K621,INDIRECT('Hide formulas'!L621),""),"")</f>
        <v/>
      </c>
    </row>
    <row r="622" spans="1:1">
      <c r="A622" s="1" t="str">
        <f ca="1">IF(LEN('Hide formulas'!K622) = 5,_xlfn.CONCAT('Hide formulas'!A622,INDIRECT('Hide formulas'!B622),'Hide formulas'!C622,(INDIRECT('Hide formulas'!D622)),(INDIRECT('Hide formulas'!F622)),(INDIRECT('Hide formulas'!G622)),'Hide formulas'!I622,'Hide formulas'!K622,INDIRECT('Hide formulas'!L622),""),"")</f>
        <v/>
      </c>
    </row>
    <row r="623" spans="1:1">
      <c r="A623" s="1" t="str">
        <f ca="1">IF(LEN('Hide formulas'!K623) = 5,_xlfn.CONCAT('Hide formulas'!A623,INDIRECT('Hide formulas'!B623),'Hide formulas'!C623,(INDIRECT('Hide formulas'!D623)),(INDIRECT('Hide formulas'!F623)),(INDIRECT('Hide formulas'!G623)),'Hide formulas'!I623,'Hide formulas'!K623,INDIRECT('Hide formulas'!L623),""),"")</f>
        <v/>
      </c>
    </row>
    <row r="624" spans="1:1">
      <c r="A624" s="1" t="str">
        <f ca="1">IF(LEN('Hide formulas'!K624) = 5,_xlfn.CONCAT('Hide formulas'!A624,INDIRECT('Hide formulas'!B624),'Hide formulas'!C624,(INDIRECT('Hide formulas'!D624)),(INDIRECT('Hide formulas'!F624)),(INDIRECT('Hide formulas'!G624)),'Hide formulas'!I624,'Hide formulas'!K624,INDIRECT('Hide formulas'!L624),""),"")</f>
        <v/>
      </c>
    </row>
    <row r="625" spans="1:1">
      <c r="A625" s="1" t="str">
        <f ca="1">IF(LEN('Hide formulas'!K625) = 5,_xlfn.CONCAT('Hide formulas'!A625,INDIRECT('Hide formulas'!B625),'Hide formulas'!C625,(INDIRECT('Hide formulas'!D625)),(INDIRECT('Hide formulas'!F625)),(INDIRECT('Hide formulas'!G625)),'Hide formulas'!I625,'Hide formulas'!K625,INDIRECT('Hide formulas'!L625),""),"")</f>
        <v/>
      </c>
    </row>
    <row r="626" spans="1:1">
      <c r="A626" s="1" t="str">
        <f ca="1">IF(LEN('Hide formulas'!K626) = 5,_xlfn.CONCAT('Hide formulas'!A626,INDIRECT('Hide formulas'!B626),'Hide formulas'!C626,(INDIRECT('Hide formulas'!D626)),(INDIRECT('Hide formulas'!F626)),(INDIRECT('Hide formulas'!G626)),'Hide formulas'!I626,'Hide formulas'!K626,INDIRECT('Hide formulas'!L626),""),"")</f>
        <v/>
      </c>
    </row>
    <row r="627" spans="1:1">
      <c r="A627" s="1" t="str">
        <f ca="1">IF(LEN('Hide formulas'!K627) = 5,_xlfn.CONCAT('Hide formulas'!A627,INDIRECT('Hide formulas'!B627),'Hide formulas'!C627,(INDIRECT('Hide formulas'!D627)),(INDIRECT('Hide formulas'!F627)),(INDIRECT('Hide formulas'!G627)),'Hide formulas'!I627,'Hide formulas'!K627,INDIRECT('Hide formulas'!L627),""),"")</f>
        <v/>
      </c>
    </row>
    <row r="628" spans="1:1">
      <c r="A628" s="1" t="str">
        <f ca="1">IF(LEN('Hide formulas'!K628) = 5,_xlfn.CONCAT('Hide formulas'!A628,INDIRECT('Hide formulas'!B628),'Hide formulas'!C628,(INDIRECT('Hide formulas'!D628)),(INDIRECT('Hide formulas'!F628)),(INDIRECT('Hide formulas'!G628)),'Hide formulas'!I628,'Hide formulas'!K628,INDIRECT('Hide formulas'!L628),""),"")</f>
        <v/>
      </c>
    </row>
    <row r="629" spans="1:1">
      <c r="A629" s="1" t="str">
        <f ca="1">IF(LEN('Hide formulas'!K629) = 5,_xlfn.CONCAT('Hide formulas'!A629,INDIRECT('Hide formulas'!B629),'Hide formulas'!C629,(INDIRECT('Hide formulas'!D629)),(INDIRECT('Hide formulas'!F629)),(INDIRECT('Hide formulas'!G629)),'Hide formulas'!I629,'Hide formulas'!K629,INDIRECT('Hide formulas'!L629),""),"")</f>
        <v/>
      </c>
    </row>
    <row r="630" spans="1:1">
      <c r="A630" s="1" t="str">
        <f ca="1">IF(LEN('Hide formulas'!K630) = 5,_xlfn.CONCAT('Hide formulas'!A630,INDIRECT('Hide formulas'!B630),'Hide formulas'!C630,(INDIRECT('Hide formulas'!D630)),(INDIRECT('Hide formulas'!F630)),(INDIRECT('Hide formulas'!G630)),'Hide formulas'!I630,'Hide formulas'!K630,INDIRECT('Hide formulas'!L630),""),"")</f>
        <v/>
      </c>
    </row>
    <row r="631" spans="1:1">
      <c r="A631" s="1" t="str">
        <f ca="1">IF(LEN('Hide formulas'!K631) = 5,_xlfn.CONCAT('Hide formulas'!A631,INDIRECT('Hide formulas'!B631),'Hide formulas'!C631,(INDIRECT('Hide formulas'!D631)),(INDIRECT('Hide formulas'!F631)),(INDIRECT('Hide formulas'!G631)),'Hide formulas'!I631,'Hide formulas'!K631,INDIRECT('Hide formulas'!L631),""),"")</f>
        <v/>
      </c>
    </row>
    <row r="632" spans="1:1">
      <c r="A632" s="1" t="str">
        <f ca="1">IF(LEN('Hide formulas'!K632) = 5,_xlfn.CONCAT('Hide formulas'!A632,INDIRECT('Hide formulas'!B632),'Hide formulas'!C632,(INDIRECT('Hide formulas'!D632)),(INDIRECT('Hide formulas'!F632)),(INDIRECT('Hide formulas'!G632)),'Hide formulas'!I632,'Hide formulas'!K632,INDIRECT('Hide formulas'!L632),""),"")</f>
        <v/>
      </c>
    </row>
    <row r="633" spans="1:1">
      <c r="A633" s="1" t="str">
        <f ca="1">IF(LEN('Hide formulas'!K633) = 5,_xlfn.CONCAT('Hide formulas'!A633,INDIRECT('Hide formulas'!B633),'Hide formulas'!C633,(INDIRECT('Hide formulas'!D633)),(INDIRECT('Hide formulas'!F633)),(INDIRECT('Hide formulas'!G633)),'Hide formulas'!I633,'Hide formulas'!K633,INDIRECT('Hide formulas'!L633),""),"")</f>
        <v/>
      </c>
    </row>
    <row r="634" spans="1:1">
      <c r="A634" s="1" t="str">
        <f ca="1">IF(LEN('Hide formulas'!K634) = 5,_xlfn.CONCAT('Hide formulas'!A634,INDIRECT('Hide formulas'!B634),'Hide formulas'!C634,(INDIRECT('Hide formulas'!D634)),(INDIRECT('Hide formulas'!F634)),(INDIRECT('Hide formulas'!G634)),'Hide formulas'!I634,'Hide formulas'!K634,INDIRECT('Hide formulas'!L634),""),"")</f>
        <v/>
      </c>
    </row>
    <row r="635" spans="1:1">
      <c r="A635" s="1" t="str">
        <f ca="1">IF(LEN('Hide formulas'!K635) = 5,_xlfn.CONCAT('Hide formulas'!A635,INDIRECT('Hide formulas'!B635),'Hide formulas'!C635,(INDIRECT('Hide formulas'!D635)),(INDIRECT('Hide formulas'!F635)),(INDIRECT('Hide formulas'!G635)),'Hide formulas'!I635,'Hide formulas'!K635,INDIRECT('Hide formulas'!L635),""),"")</f>
        <v/>
      </c>
    </row>
    <row r="636" spans="1:1">
      <c r="A636" s="1" t="str">
        <f ca="1">IF(LEN('Hide formulas'!K636) = 5,_xlfn.CONCAT('Hide formulas'!A636,INDIRECT('Hide formulas'!B636),'Hide formulas'!C636,(INDIRECT('Hide formulas'!D636)),(INDIRECT('Hide formulas'!F636)),(INDIRECT('Hide formulas'!G636)),'Hide formulas'!I636,'Hide formulas'!K636,INDIRECT('Hide formulas'!L636),""),"")</f>
        <v/>
      </c>
    </row>
    <row r="637" spans="1:1">
      <c r="A637" s="1" t="str">
        <f ca="1">IF(LEN('Hide formulas'!K637) = 5,_xlfn.CONCAT('Hide formulas'!A637,INDIRECT('Hide formulas'!B637),'Hide formulas'!C637,(INDIRECT('Hide formulas'!D637)),(INDIRECT('Hide formulas'!F637)),(INDIRECT('Hide formulas'!G637)),'Hide formulas'!I637,'Hide formulas'!K637,INDIRECT('Hide formulas'!L637),""),"")</f>
        <v/>
      </c>
    </row>
    <row r="638" spans="1:1">
      <c r="A638" s="1" t="str">
        <f ca="1">IF(LEN('Hide formulas'!K638) = 5,_xlfn.CONCAT('Hide formulas'!A638,INDIRECT('Hide formulas'!B638),'Hide formulas'!C638,(INDIRECT('Hide formulas'!D638)),(INDIRECT('Hide formulas'!F638)),(INDIRECT('Hide formulas'!G638)),'Hide formulas'!I638,'Hide formulas'!K638,INDIRECT('Hide formulas'!L638),""),"")</f>
        <v/>
      </c>
    </row>
    <row r="639" spans="1:1">
      <c r="A639" s="1" t="str">
        <f ca="1">IF(LEN('Hide formulas'!K639) = 5,_xlfn.CONCAT('Hide formulas'!A639,INDIRECT('Hide formulas'!B639),'Hide formulas'!C639,(INDIRECT('Hide formulas'!D639)),(INDIRECT('Hide formulas'!F639)),(INDIRECT('Hide formulas'!G639)),'Hide formulas'!I639,'Hide formulas'!K639,INDIRECT('Hide formulas'!L639),""),"")</f>
        <v/>
      </c>
    </row>
    <row r="640" spans="1:1">
      <c r="A640" s="1" t="str">
        <f ca="1">IF(LEN('Hide formulas'!K640) = 5,_xlfn.CONCAT('Hide formulas'!A640,INDIRECT('Hide formulas'!B640),'Hide formulas'!C640,(INDIRECT('Hide formulas'!D640)),(INDIRECT('Hide formulas'!F640)),(INDIRECT('Hide formulas'!G640)),'Hide formulas'!I640,'Hide formulas'!K640,INDIRECT('Hide formulas'!L640),""),"")</f>
        <v/>
      </c>
    </row>
    <row r="641" spans="1:1">
      <c r="A641" s="1" t="str">
        <f ca="1">IF(LEN('Hide formulas'!K641) = 5,_xlfn.CONCAT('Hide formulas'!A641,INDIRECT('Hide formulas'!B641),'Hide formulas'!C641,(INDIRECT('Hide formulas'!D641)),(INDIRECT('Hide formulas'!F641)),(INDIRECT('Hide formulas'!G641)),'Hide formulas'!I641,'Hide formulas'!K641,INDIRECT('Hide formulas'!L641),""),"")</f>
        <v/>
      </c>
    </row>
    <row r="642" spans="1:1">
      <c r="A642" s="1" t="str">
        <f ca="1">IF(LEN('Hide formulas'!K642) = 5,_xlfn.CONCAT('Hide formulas'!A642,INDIRECT('Hide formulas'!B642),'Hide formulas'!C642,(INDIRECT('Hide formulas'!D642)),(INDIRECT('Hide formulas'!F642)),(INDIRECT('Hide formulas'!G642)),'Hide formulas'!I642,'Hide formulas'!K642,INDIRECT('Hide formulas'!L642),""),"")</f>
        <v/>
      </c>
    </row>
    <row r="643" spans="1:1">
      <c r="A643" s="1" t="str">
        <f ca="1">IF(LEN('Hide formulas'!K643) = 5,_xlfn.CONCAT('Hide formulas'!A643,INDIRECT('Hide formulas'!B643),'Hide formulas'!C643,(INDIRECT('Hide formulas'!D643)),(INDIRECT('Hide formulas'!F643)),(INDIRECT('Hide formulas'!G643)),'Hide formulas'!I643,'Hide formulas'!K643,INDIRECT('Hide formulas'!L643),""),"")</f>
        <v/>
      </c>
    </row>
    <row r="644" spans="1:1">
      <c r="A644" s="1" t="str">
        <f ca="1">IF(LEN('Hide formulas'!K644) = 5,_xlfn.CONCAT('Hide formulas'!A644,INDIRECT('Hide formulas'!B644),'Hide formulas'!C644,(INDIRECT('Hide formulas'!D644)),(INDIRECT('Hide formulas'!F644)),(INDIRECT('Hide formulas'!G644)),'Hide formulas'!I644,'Hide formulas'!K644,INDIRECT('Hide formulas'!L644),""),"")</f>
        <v/>
      </c>
    </row>
    <row r="645" spans="1:1">
      <c r="A645" s="1" t="str">
        <f ca="1">IF(LEN('Hide formulas'!K645) = 5,_xlfn.CONCAT('Hide formulas'!A645,INDIRECT('Hide formulas'!B645),'Hide formulas'!C645,(INDIRECT('Hide formulas'!D645)),(INDIRECT('Hide formulas'!F645)),(INDIRECT('Hide formulas'!G645)),'Hide formulas'!I645,'Hide formulas'!K645,INDIRECT('Hide formulas'!L645),""),"")</f>
        <v/>
      </c>
    </row>
    <row r="646" spans="1:1">
      <c r="A646" s="1" t="str">
        <f ca="1">IF(LEN('Hide formulas'!K646) = 5,_xlfn.CONCAT('Hide formulas'!A646,INDIRECT('Hide formulas'!B646),'Hide formulas'!C646,(INDIRECT('Hide formulas'!D646)),(INDIRECT('Hide formulas'!F646)),(INDIRECT('Hide formulas'!G646)),'Hide formulas'!I646,'Hide formulas'!K646,INDIRECT('Hide formulas'!L646),""),"")</f>
        <v/>
      </c>
    </row>
    <row r="647" spans="1:1">
      <c r="A647" s="1" t="str">
        <f ca="1">IF(LEN('Hide formulas'!K647) = 5,_xlfn.CONCAT('Hide formulas'!A647,INDIRECT('Hide formulas'!B647),'Hide formulas'!C647,(INDIRECT('Hide formulas'!D647)),(INDIRECT('Hide formulas'!F647)),(INDIRECT('Hide formulas'!G647)),'Hide formulas'!I647,'Hide formulas'!K647,INDIRECT('Hide formulas'!L647),""),"")</f>
        <v/>
      </c>
    </row>
    <row r="648" spans="1:1">
      <c r="A648" s="1" t="str">
        <f ca="1">IF(LEN('Hide formulas'!K648) = 5,_xlfn.CONCAT('Hide formulas'!A648,INDIRECT('Hide formulas'!B648),'Hide formulas'!C648,(INDIRECT('Hide formulas'!D648)),(INDIRECT('Hide formulas'!F648)),(INDIRECT('Hide formulas'!G648)),'Hide formulas'!I648,'Hide formulas'!K648,INDIRECT('Hide formulas'!L648),""),"")</f>
        <v/>
      </c>
    </row>
    <row r="649" spans="1:1">
      <c r="A649" s="1" t="str">
        <f ca="1">IF(LEN('Hide formulas'!K649) = 5,_xlfn.CONCAT('Hide formulas'!A649,INDIRECT('Hide formulas'!B649),'Hide formulas'!C649,(INDIRECT('Hide formulas'!D649)),(INDIRECT('Hide formulas'!F649)),(INDIRECT('Hide formulas'!G649)),'Hide formulas'!I649,'Hide formulas'!K649,INDIRECT('Hide formulas'!L649),""),"")</f>
        <v/>
      </c>
    </row>
    <row r="650" spans="1:1">
      <c r="A650" s="1" t="str">
        <f ca="1">IF(LEN('Hide formulas'!K650) = 5,_xlfn.CONCAT('Hide formulas'!A650,INDIRECT('Hide formulas'!B650),'Hide formulas'!C650,(INDIRECT('Hide formulas'!D650)),(INDIRECT('Hide formulas'!F650)),(INDIRECT('Hide formulas'!G650)),'Hide formulas'!I650,'Hide formulas'!K650,INDIRECT('Hide formulas'!L650),""),"")</f>
        <v/>
      </c>
    </row>
    <row r="651" spans="1:1">
      <c r="A651" s="1" t="str">
        <f ca="1">IF(LEN('Hide formulas'!K651) = 5,_xlfn.CONCAT('Hide formulas'!A651,INDIRECT('Hide formulas'!B651),'Hide formulas'!C651,(INDIRECT('Hide formulas'!D651)),(INDIRECT('Hide formulas'!F651)),(INDIRECT('Hide formulas'!G651)),'Hide formulas'!I651,'Hide formulas'!K651,INDIRECT('Hide formulas'!L651),""),"")</f>
        <v/>
      </c>
    </row>
    <row r="652" spans="1:1">
      <c r="A652" s="1" t="str">
        <f ca="1">IF(LEN('Hide formulas'!K652) = 5,_xlfn.CONCAT('Hide formulas'!A652,INDIRECT('Hide formulas'!B652),'Hide formulas'!C652,(INDIRECT('Hide formulas'!D652)),(INDIRECT('Hide formulas'!F652)),(INDIRECT('Hide formulas'!G652)),'Hide formulas'!I652,'Hide formulas'!K652,INDIRECT('Hide formulas'!L652),""),"")</f>
        <v/>
      </c>
    </row>
    <row r="653" spans="1:1">
      <c r="A653" s="1" t="str">
        <f ca="1">IF(LEN('Hide formulas'!K653) = 5,_xlfn.CONCAT('Hide formulas'!A653,INDIRECT('Hide formulas'!B653),'Hide formulas'!C653,(INDIRECT('Hide formulas'!D653)),(INDIRECT('Hide formulas'!F653)),(INDIRECT('Hide formulas'!G653)),'Hide formulas'!I653,'Hide formulas'!K653,INDIRECT('Hide formulas'!L653),""),"")</f>
        <v/>
      </c>
    </row>
    <row r="654" spans="1:1">
      <c r="A654" s="1" t="str">
        <f ca="1">IF(LEN('Hide formulas'!K654) = 5,_xlfn.CONCAT('Hide formulas'!A654,INDIRECT('Hide formulas'!B654),'Hide formulas'!C654,(INDIRECT('Hide formulas'!D654)),(INDIRECT('Hide formulas'!F654)),(INDIRECT('Hide formulas'!G654)),'Hide formulas'!I654,'Hide formulas'!K654,INDIRECT('Hide formulas'!L654),""),"")</f>
        <v/>
      </c>
    </row>
    <row r="655" spans="1:1">
      <c r="A655" s="1" t="str">
        <f ca="1">IF(LEN('Hide formulas'!K655) = 5,_xlfn.CONCAT('Hide formulas'!A655,INDIRECT('Hide formulas'!B655),'Hide formulas'!C655,(INDIRECT('Hide formulas'!D655)),(INDIRECT('Hide formulas'!F655)),(INDIRECT('Hide formulas'!G655)),'Hide formulas'!I655,'Hide formulas'!K655,INDIRECT('Hide formulas'!L655),""),"")</f>
        <v/>
      </c>
    </row>
    <row r="656" spans="1:1">
      <c r="A656" s="1" t="str">
        <f ca="1">IF(LEN('Hide formulas'!K656) = 5,_xlfn.CONCAT('Hide formulas'!A656,INDIRECT('Hide formulas'!B656),'Hide formulas'!C656,(INDIRECT('Hide formulas'!D656)),(INDIRECT('Hide formulas'!F656)),(INDIRECT('Hide formulas'!G656)),'Hide formulas'!I656,'Hide formulas'!K656,INDIRECT('Hide formulas'!L656),""),"")</f>
        <v/>
      </c>
    </row>
    <row r="657" spans="1:1">
      <c r="A657" s="1" t="str">
        <f ca="1">IF(LEN('Hide formulas'!K657) = 5,_xlfn.CONCAT('Hide formulas'!A657,INDIRECT('Hide formulas'!B657),'Hide formulas'!C657,(INDIRECT('Hide formulas'!D657)),(INDIRECT('Hide formulas'!F657)),(INDIRECT('Hide formulas'!G657)),'Hide formulas'!I657,'Hide formulas'!K657,INDIRECT('Hide formulas'!L657),""),"")</f>
        <v/>
      </c>
    </row>
    <row r="658" spans="1:1">
      <c r="A658" s="1" t="str">
        <f ca="1">IF(LEN('Hide formulas'!K658) = 5,_xlfn.CONCAT('Hide formulas'!A658,INDIRECT('Hide formulas'!B658),'Hide formulas'!C658,(INDIRECT('Hide formulas'!D658)),(INDIRECT('Hide formulas'!F658)),(INDIRECT('Hide formulas'!G658)),'Hide formulas'!I658,'Hide formulas'!K658,INDIRECT('Hide formulas'!L658),""),"")</f>
        <v/>
      </c>
    </row>
    <row r="659" spans="1:1">
      <c r="A659" s="1" t="str">
        <f ca="1">IF(LEN('Hide formulas'!K659) = 5,_xlfn.CONCAT('Hide formulas'!A659,INDIRECT('Hide formulas'!B659),'Hide formulas'!C659,(INDIRECT('Hide formulas'!D659)),(INDIRECT('Hide formulas'!F659)),(INDIRECT('Hide formulas'!G659)),'Hide formulas'!I659,'Hide formulas'!K659,INDIRECT('Hide formulas'!L659),""),"")</f>
        <v/>
      </c>
    </row>
    <row r="660" spans="1:1">
      <c r="A660" s="1" t="str">
        <f ca="1">IF(LEN('Hide formulas'!K660) = 5,_xlfn.CONCAT('Hide formulas'!A660,INDIRECT('Hide formulas'!B660),'Hide formulas'!C660,(INDIRECT('Hide formulas'!D660)),(INDIRECT('Hide formulas'!F660)),(INDIRECT('Hide formulas'!G660)),'Hide formulas'!I660,'Hide formulas'!K660,INDIRECT('Hide formulas'!L660),""),"")</f>
        <v/>
      </c>
    </row>
    <row r="661" spans="1:1">
      <c r="A661" s="1" t="str">
        <f ca="1">IF(LEN('Hide formulas'!K661) = 5,_xlfn.CONCAT('Hide formulas'!A661,INDIRECT('Hide formulas'!B661),'Hide formulas'!C661,(INDIRECT('Hide formulas'!D661)),(INDIRECT('Hide formulas'!F661)),(INDIRECT('Hide formulas'!G661)),'Hide formulas'!I661,'Hide formulas'!K661,INDIRECT('Hide formulas'!L661),""),"")</f>
        <v/>
      </c>
    </row>
    <row r="662" spans="1:1">
      <c r="A662" s="1" t="str">
        <f ca="1">IF(LEN('Hide formulas'!K662) = 5,_xlfn.CONCAT('Hide formulas'!A662,INDIRECT('Hide formulas'!B662),'Hide formulas'!C662,(INDIRECT('Hide formulas'!D662)),(INDIRECT('Hide formulas'!F662)),(INDIRECT('Hide formulas'!G662)),'Hide formulas'!I662,'Hide formulas'!K662,INDIRECT('Hide formulas'!L662),""),"")</f>
        <v/>
      </c>
    </row>
    <row r="663" spans="1:1">
      <c r="A663" s="1" t="str">
        <f ca="1">IF(LEN('Hide formulas'!K663) = 5,_xlfn.CONCAT('Hide formulas'!A663,INDIRECT('Hide formulas'!B663),'Hide formulas'!C663,(INDIRECT('Hide formulas'!D663)),(INDIRECT('Hide formulas'!F663)),(INDIRECT('Hide formulas'!G663)),'Hide formulas'!I663,'Hide formulas'!K663,INDIRECT('Hide formulas'!L663),""),"")</f>
        <v/>
      </c>
    </row>
    <row r="664" spans="1:1">
      <c r="A664" s="1" t="str">
        <f ca="1">IF(LEN('Hide formulas'!K664) = 5,_xlfn.CONCAT('Hide formulas'!A664,INDIRECT('Hide formulas'!B664),'Hide formulas'!C664,(INDIRECT('Hide formulas'!D664)),(INDIRECT('Hide formulas'!F664)),(INDIRECT('Hide formulas'!G664)),'Hide formulas'!I664,'Hide formulas'!K664,INDIRECT('Hide formulas'!L664),""),"")</f>
        <v/>
      </c>
    </row>
    <row r="665" spans="1:1">
      <c r="A665" s="1" t="str">
        <f ca="1">IF(LEN('Hide formulas'!K665) = 5,_xlfn.CONCAT('Hide formulas'!A665,INDIRECT('Hide formulas'!B665),'Hide formulas'!C665,(INDIRECT('Hide formulas'!D665)),(INDIRECT('Hide formulas'!F665)),(INDIRECT('Hide formulas'!G665)),'Hide formulas'!I665,'Hide formulas'!K665,INDIRECT('Hide formulas'!L665),""),"")</f>
        <v/>
      </c>
    </row>
    <row r="666" spans="1:1">
      <c r="A666" s="1" t="str">
        <f ca="1">IF(LEN('Hide formulas'!K666) = 5,_xlfn.CONCAT('Hide formulas'!A666,INDIRECT('Hide formulas'!B666),'Hide formulas'!C666,(INDIRECT('Hide formulas'!D666)),(INDIRECT('Hide formulas'!F666)),(INDIRECT('Hide formulas'!G666)),'Hide formulas'!I666,'Hide formulas'!K666,INDIRECT('Hide formulas'!L666),""),"")</f>
        <v/>
      </c>
    </row>
    <row r="667" spans="1:1">
      <c r="A667" s="1" t="str">
        <f ca="1">IF(LEN('Hide formulas'!K667) = 5,_xlfn.CONCAT('Hide formulas'!A667,INDIRECT('Hide formulas'!B667),'Hide formulas'!C667,(INDIRECT('Hide formulas'!D667)),(INDIRECT('Hide formulas'!F667)),(INDIRECT('Hide formulas'!G667)),'Hide formulas'!I667,'Hide formulas'!K667,INDIRECT('Hide formulas'!L667),""),"")</f>
        <v/>
      </c>
    </row>
    <row r="668" spans="1:1">
      <c r="A668" s="1" t="str">
        <f ca="1">IF(LEN('Hide formulas'!K668) = 5,_xlfn.CONCAT('Hide formulas'!A668,INDIRECT('Hide formulas'!B668),'Hide formulas'!C668,(INDIRECT('Hide formulas'!D668)),(INDIRECT('Hide formulas'!F668)),(INDIRECT('Hide formulas'!G668)),'Hide formulas'!I668,'Hide formulas'!K668,INDIRECT('Hide formulas'!L668),""),"")</f>
        <v/>
      </c>
    </row>
    <row r="669" spans="1:1">
      <c r="A669" s="1" t="str">
        <f ca="1">IF(LEN('Hide formulas'!K669) = 5,_xlfn.CONCAT('Hide formulas'!A669,INDIRECT('Hide formulas'!B669),'Hide formulas'!C669,(INDIRECT('Hide formulas'!D669)),(INDIRECT('Hide formulas'!F669)),(INDIRECT('Hide formulas'!G669)),'Hide formulas'!I669,'Hide formulas'!K669,INDIRECT('Hide formulas'!L669),""),"")</f>
        <v/>
      </c>
    </row>
    <row r="670" spans="1:1">
      <c r="A670" s="1" t="str">
        <f ca="1">IF(LEN('Hide formulas'!K670) = 5,_xlfn.CONCAT('Hide formulas'!A670,INDIRECT('Hide formulas'!B670),'Hide formulas'!C670,(INDIRECT('Hide formulas'!D670)),(INDIRECT('Hide formulas'!F670)),(INDIRECT('Hide formulas'!G670)),'Hide formulas'!I670,'Hide formulas'!K670,INDIRECT('Hide formulas'!L670),""),"")</f>
        <v/>
      </c>
    </row>
    <row r="671" spans="1:1">
      <c r="A671" s="1" t="str">
        <f ca="1">IF(LEN('Hide formulas'!K671) = 5,_xlfn.CONCAT('Hide formulas'!A671,INDIRECT('Hide formulas'!B671),'Hide formulas'!C671,(INDIRECT('Hide formulas'!D671)),(INDIRECT('Hide formulas'!F671)),(INDIRECT('Hide formulas'!G671)),'Hide formulas'!I671,'Hide formulas'!K671,INDIRECT('Hide formulas'!L671),""),"")</f>
        <v/>
      </c>
    </row>
    <row r="672" spans="1:1">
      <c r="A672" s="1" t="str">
        <f ca="1">IF(LEN('Hide formulas'!K672) = 5,_xlfn.CONCAT('Hide formulas'!A672,INDIRECT('Hide formulas'!B672),'Hide formulas'!C672,(INDIRECT('Hide formulas'!D672)),(INDIRECT('Hide formulas'!F672)),(INDIRECT('Hide formulas'!G672)),'Hide formulas'!I672,'Hide formulas'!K672,INDIRECT('Hide formulas'!L672),""),"")</f>
        <v/>
      </c>
    </row>
    <row r="673" spans="1:1">
      <c r="A673" s="1" t="str">
        <f ca="1">IF(LEN('Hide formulas'!K673) = 5,_xlfn.CONCAT('Hide formulas'!A673,INDIRECT('Hide formulas'!B673),'Hide formulas'!C673,(INDIRECT('Hide formulas'!D673)),(INDIRECT('Hide formulas'!F673)),(INDIRECT('Hide formulas'!G673)),'Hide formulas'!I673,'Hide formulas'!K673,INDIRECT('Hide formulas'!L673),""),"")</f>
        <v/>
      </c>
    </row>
    <row r="674" spans="1:1">
      <c r="A674" s="1" t="str">
        <f ca="1">IF(LEN('Hide formulas'!K674) = 5,_xlfn.CONCAT('Hide formulas'!A674,INDIRECT('Hide formulas'!B674),'Hide formulas'!C674,(INDIRECT('Hide formulas'!D674)),(INDIRECT('Hide formulas'!F674)),(INDIRECT('Hide formulas'!G674)),'Hide formulas'!I674,'Hide formulas'!K674,INDIRECT('Hide formulas'!L674),""),"")</f>
        <v/>
      </c>
    </row>
    <row r="675" spans="1:1">
      <c r="A675" s="1" t="str">
        <f ca="1">IF(LEN('Hide formulas'!K675) = 5,_xlfn.CONCAT('Hide formulas'!A675,INDIRECT('Hide formulas'!B675),'Hide formulas'!C675,(INDIRECT('Hide formulas'!D675)),(INDIRECT('Hide formulas'!F675)),(INDIRECT('Hide formulas'!G675)),'Hide formulas'!I675,'Hide formulas'!K675,INDIRECT('Hide formulas'!L675),""),"")</f>
        <v/>
      </c>
    </row>
    <row r="676" spans="1:1">
      <c r="A676" s="1" t="str">
        <f ca="1">IF(LEN('Hide formulas'!K676) = 5,_xlfn.CONCAT('Hide formulas'!A676,INDIRECT('Hide formulas'!B676),'Hide formulas'!C676,(INDIRECT('Hide formulas'!D676)),(INDIRECT('Hide formulas'!F676)),(INDIRECT('Hide formulas'!G676)),'Hide formulas'!I676,'Hide formulas'!K676,INDIRECT('Hide formulas'!L676),""),"")</f>
        <v/>
      </c>
    </row>
    <row r="677" spans="1:1">
      <c r="A677" s="1" t="str">
        <f ca="1">IF(LEN('Hide formulas'!K677) = 5,_xlfn.CONCAT('Hide formulas'!A677,INDIRECT('Hide formulas'!B677),'Hide formulas'!C677,(INDIRECT('Hide formulas'!D677)),(INDIRECT('Hide formulas'!F677)),(INDIRECT('Hide formulas'!G677)),'Hide formulas'!I677,'Hide formulas'!K677,INDIRECT('Hide formulas'!L677),""),"")</f>
        <v/>
      </c>
    </row>
    <row r="678" spans="1:1">
      <c r="A678" s="1" t="str">
        <f ca="1">IF(LEN('Hide formulas'!K678) = 5,_xlfn.CONCAT('Hide formulas'!A678,INDIRECT('Hide formulas'!B678),'Hide formulas'!C678,(INDIRECT('Hide formulas'!D678)),(INDIRECT('Hide formulas'!F678)),(INDIRECT('Hide formulas'!G678)),'Hide formulas'!I678,'Hide formulas'!K678,INDIRECT('Hide formulas'!L678),""),"")</f>
        <v/>
      </c>
    </row>
    <row r="679" spans="1:1">
      <c r="A679" s="1" t="str">
        <f ca="1">IF(LEN('Hide formulas'!K679) = 5,_xlfn.CONCAT('Hide formulas'!A679,INDIRECT('Hide formulas'!B679),'Hide formulas'!C679,(INDIRECT('Hide formulas'!D679)),(INDIRECT('Hide formulas'!F679)),(INDIRECT('Hide formulas'!G679)),'Hide formulas'!I679,'Hide formulas'!K679,INDIRECT('Hide formulas'!L679),""),"")</f>
        <v/>
      </c>
    </row>
    <row r="680" spans="1:1">
      <c r="A680" s="1" t="str">
        <f ca="1">IF(LEN('Hide formulas'!K680) = 5,_xlfn.CONCAT('Hide formulas'!A680,INDIRECT('Hide formulas'!B680),'Hide formulas'!C680,(INDIRECT('Hide formulas'!D680)),(INDIRECT('Hide formulas'!F680)),(INDIRECT('Hide formulas'!G680)),'Hide formulas'!I680,'Hide formulas'!K680,INDIRECT('Hide formulas'!L680),""),"")</f>
        <v/>
      </c>
    </row>
    <row r="681" spans="1:1">
      <c r="A681" s="1" t="str">
        <f ca="1">IF(LEN('Hide formulas'!K681) = 5,_xlfn.CONCAT('Hide formulas'!A681,INDIRECT('Hide formulas'!B681),'Hide formulas'!C681,(INDIRECT('Hide formulas'!D681)),(INDIRECT('Hide formulas'!F681)),(INDIRECT('Hide formulas'!G681)),'Hide formulas'!I681,'Hide formulas'!K681,INDIRECT('Hide formulas'!L681),""),"")</f>
        <v/>
      </c>
    </row>
    <row r="682" spans="1:1">
      <c r="A682" s="1" t="str">
        <f ca="1">IF(LEN('Hide formulas'!K682) = 5,_xlfn.CONCAT('Hide formulas'!A682,INDIRECT('Hide formulas'!B682),'Hide formulas'!C682,(INDIRECT('Hide formulas'!D682)),(INDIRECT('Hide formulas'!F682)),(INDIRECT('Hide formulas'!G682)),'Hide formulas'!I682,'Hide formulas'!K682,INDIRECT('Hide formulas'!L682),""),"")</f>
        <v/>
      </c>
    </row>
    <row r="683" spans="1:1">
      <c r="A683" s="1" t="str">
        <f ca="1">IF(LEN('Hide formulas'!K683) = 5,_xlfn.CONCAT('Hide formulas'!A683,INDIRECT('Hide formulas'!B683),'Hide formulas'!C683,(INDIRECT('Hide formulas'!D683)),(INDIRECT('Hide formulas'!F683)),(INDIRECT('Hide formulas'!G683)),'Hide formulas'!I683,'Hide formulas'!K683,INDIRECT('Hide formulas'!L683),""),"")</f>
        <v/>
      </c>
    </row>
    <row r="684" spans="1:1">
      <c r="A684" s="1" t="str">
        <f ca="1">IF(LEN('Hide formulas'!K684) = 5,_xlfn.CONCAT('Hide formulas'!A684,INDIRECT('Hide formulas'!B684),'Hide formulas'!C684,(INDIRECT('Hide formulas'!D684)),(INDIRECT('Hide formulas'!F684)),(INDIRECT('Hide formulas'!G684)),'Hide formulas'!I684,'Hide formulas'!K684,INDIRECT('Hide formulas'!L684),""),"")</f>
        <v/>
      </c>
    </row>
    <row r="685" spans="1:1">
      <c r="A685" s="1" t="str">
        <f ca="1">IF(LEN('Hide formulas'!K685) = 5,_xlfn.CONCAT('Hide formulas'!A685,INDIRECT('Hide formulas'!B685),'Hide formulas'!C685,(INDIRECT('Hide formulas'!D685)),(INDIRECT('Hide formulas'!F685)),(INDIRECT('Hide formulas'!G685)),'Hide formulas'!I685,'Hide formulas'!K685,INDIRECT('Hide formulas'!L685),""),"")</f>
        <v/>
      </c>
    </row>
    <row r="686" spans="1:1">
      <c r="A686" s="1" t="str">
        <f ca="1">IF(LEN('Hide formulas'!K686) = 5,_xlfn.CONCAT('Hide formulas'!A686,INDIRECT('Hide formulas'!B686),'Hide formulas'!C686,(INDIRECT('Hide formulas'!D686)),(INDIRECT('Hide formulas'!F686)),(INDIRECT('Hide formulas'!G686)),'Hide formulas'!I686,'Hide formulas'!K686,INDIRECT('Hide formulas'!L686),""),"")</f>
        <v/>
      </c>
    </row>
    <row r="687" spans="1:1">
      <c r="A687" s="1" t="str">
        <f ca="1">IF(LEN('Hide formulas'!K687) = 5,_xlfn.CONCAT('Hide formulas'!A687,INDIRECT('Hide formulas'!B687),'Hide formulas'!C687,(INDIRECT('Hide formulas'!D687)),(INDIRECT('Hide formulas'!F687)),(INDIRECT('Hide formulas'!G687)),'Hide formulas'!I687,'Hide formulas'!K687,INDIRECT('Hide formulas'!L687),""),"")</f>
        <v/>
      </c>
    </row>
    <row r="688" spans="1:1">
      <c r="A688" s="1" t="str">
        <f ca="1">IF(LEN('Hide formulas'!K688) = 5,_xlfn.CONCAT('Hide formulas'!A688,INDIRECT('Hide formulas'!B688),'Hide formulas'!C688,(INDIRECT('Hide formulas'!D688)),(INDIRECT('Hide formulas'!F688)),(INDIRECT('Hide formulas'!G688)),'Hide formulas'!I688,'Hide formulas'!K688,INDIRECT('Hide formulas'!L688),""),"")</f>
        <v/>
      </c>
    </row>
    <row r="689" spans="1:1">
      <c r="A689" s="1" t="str">
        <f ca="1">IF(LEN('Hide formulas'!K689) = 5,_xlfn.CONCAT('Hide formulas'!A689,INDIRECT('Hide formulas'!B689),'Hide formulas'!C689,(INDIRECT('Hide formulas'!D689)),(INDIRECT('Hide formulas'!F689)),(INDIRECT('Hide formulas'!G689)),'Hide formulas'!I689,'Hide formulas'!K689,INDIRECT('Hide formulas'!L689),""),"")</f>
        <v/>
      </c>
    </row>
    <row r="690" spans="1:1">
      <c r="A690" s="1" t="str">
        <f ca="1">IF(LEN('Hide formulas'!K690) = 5,_xlfn.CONCAT('Hide formulas'!A690,INDIRECT('Hide formulas'!B690),'Hide formulas'!C690,(INDIRECT('Hide formulas'!D690)),(INDIRECT('Hide formulas'!F690)),(INDIRECT('Hide formulas'!G690)),'Hide formulas'!I690,'Hide formulas'!K690,INDIRECT('Hide formulas'!L690),""),"")</f>
        <v/>
      </c>
    </row>
    <row r="691" spans="1:1">
      <c r="A691" s="1" t="str">
        <f ca="1">IF(LEN('Hide formulas'!K691) = 5,_xlfn.CONCAT('Hide formulas'!A691,INDIRECT('Hide formulas'!B691),'Hide formulas'!C691,(INDIRECT('Hide formulas'!D691)),(INDIRECT('Hide formulas'!F691)),(INDIRECT('Hide formulas'!G691)),'Hide formulas'!I691,'Hide formulas'!K691,INDIRECT('Hide formulas'!L691),""),"")</f>
        <v/>
      </c>
    </row>
    <row r="692" spans="1:1">
      <c r="A692" s="1" t="str">
        <f ca="1">IF(LEN('Hide formulas'!K692) = 5,_xlfn.CONCAT('Hide formulas'!A692,INDIRECT('Hide formulas'!B692),'Hide formulas'!C692,(INDIRECT('Hide formulas'!D692)),(INDIRECT('Hide formulas'!F692)),(INDIRECT('Hide formulas'!G692)),'Hide formulas'!I692,'Hide formulas'!K692,INDIRECT('Hide formulas'!L692),""),"")</f>
        <v/>
      </c>
    </row>
    <row r="693" spans="1:1">
      <c r="A693" s="1" t="str">
        <f ca="1">IF(LEN('Hide formulas'!K693) = 5,_xlfn.CONCAT('Hide formulas'!A693,INDIRECT('Hide formulas'!B693),'Hide formulas'!C693,(INDIRECT('Hide formulas'!D693)),(INDIRECT('Hide formulas'!F693)),(INDIRECT('Hide formulas'!G693)),'Hide formulas'!I693,'Hide formulas'!K693,INDIRECT('Hide formulas'!L693),""),"")</f>
        <v/>
      </c>
    </row>
    <row r="694" spans="1:1">
      <c r="A694" s="1" t="str">
        <f ca="1">IF(LEN('Hide formulas'!K694) = 5,_xlfn.CONCAT('Hide formulas'!A694,INDIRECT('Hide formulas'!B694),'Hide formulas'!C694,(INDIRECT('Hide formulas'!D694)),(INDIRECT('Hide formulas'!F694)),(INDIRECT('Hide formulas'!G694)),'Hide formulas'!I694,'Hide formulas'!K694,INDIRECT('Hide formulas'!L694),""),"")</f>
        <v/>
      </c>
    </row>
    <row r="695" spans="1:1">
      <c r="A695" s="1" t="str">
        <f ca="1">IF(LEN('Hide formulas'!K695) = 5,_xlfn.CONCAT('Hide formulas'!A695,INDIRECT('Hide formulas'!B695),'Hide formulas'!C695,(INDIRECT('Hide formulas'!D695)),(INDIRECT('Hide formulas'!F695)),(INDIRECT('Hide formulas'!G695)),'Hide formulas'!I695,'Hide formulas'!K695,INDIRECT('Hide formulas'!L695),""),"")</f>
        <v/>
      </c>
    </row>
    <row r="696" spans="1:1">
      <c r="A696" s="1" t="str">
        <f ca="1">IF(LEN('Hide formulas'!K696) = 5,_xlfn.CONCAT('Hide formulas'!A696,INDIRECT('Hide formulas'!B696),'Hide formulas'!C696,(INDIRECT('Hide formulas'!D696)),(INDIRECT('Hide formulas'!F696)),(INDIRECT('Hide formulas'!G696)),'Hide formulas'!I696,'Hide formulas'!K696,INDIRECT('Hide formulas'!L696),""),"")</f>
        <v/>
      </c>
    </row>
    <row r="697" spans="1:1">
      <c r="A697" s="1" t="str">
        <f ca="1">IF(LEN('Hide formulas'!K697) = 5,_xlfn.CONCAT('Hide formulas'!A697,INDIRECT('Hide formulas'!B697),'Hide formulas'!C697,(INDIRECT('Hide formulas'!D697)),(INDIRECT('Hide formulas'!F697)),(INDIRECT('Hide formulas'!G697)),'Hide formulas'!I697,'Hide formulas'!K697,INDIRECT('Hide formulas'!L697),""),"")</f>
        <v/>
      </c>
    </row>
    <row r="698" spans="1:1">
      <c r="A698" s="1" t="str">
        <f ca="1">IF(LEN('Hide formulas'!K698) = 5,_xlfn.CONCAT('Hide formulas'!A698,INDIRECT('Hide formulas'!B698),'Hide formulas'!C698,(INDIRECT('Hide formulas'!D698)),(INDIRECT('Hide formulas'!F698)),(INDIRECT('Hide formulas'!G698)),'Hide formulas'!I698,'Hide formulas'!K698,INDIRECT('Hide formulas'!L698),""),"")</f>
        <v/>
      </c>
    </row>
    <row r="699" spans="1:1">
      <c r="A699" s="1" t="str">
        <f ca="1">IF(LEN('Hide formulas'!K699) = 5,_xlfn.CONCAT('Hide formulas'!A699,INDIRECT('Hide formulas'!B699),'Hide formulas'!C699,(INDIRECT('Hide formulas'!D699)),(INDIRECT('Hide formulas'!F699)),(INDIRECT('Hide formulas'!G699)),'Hide formulas'!I699,'Hide formulas'!K699,INDIRECT('Hide formulas'!L699),""),"")</f>
        <v/>
      </c>
    </row>
    <row r="700" spans="1:1">
      <c r="A700" s="1" t="str">
        <f ca="1">IF(LEN('Hide formulas'!K700) = 5,_xlfn.CONCAT('Hide formulas'!A700,INDIRECT('Hide formulas'!B700),'Hide formulas'!C700,(INDIRECT('Hide formulas'!D700)),(INDIRECT('Hide formulas'!F700)),(INDIRECT('Hide formulas'!G700)),'Hide formulas'!I700,'Hide formulas'!K700,INDIRECT('Hide formulas'!L700),""),"")</f>
        <v/>
      </c>
    </row>
    <row r="701" spans="1:1">
      <c r="A701" s="1" t="str">
        <f ca="1">IF(LEN('Hide formulas'!K701) = 5,_xlfn.CONCAT('Hide formulas'!A701,INDIRECT('Hide formulas'!B701),'Hide formulas'!C701,(INDIRECT('Hide formulas'!D701)),(INDIRECT('Hide formulas'!F701)),(INDIRECT('Hide formulas'!G701)),'Hide formulas'!I701,'Hide formulas'!K701,INDIRECT('Hide formulas'!L701),""),"")</f>
        <v/>
      </c>
    </row>
    <row r="702" spans="1:1">
      <c r="A702" s="1" t="str">
        <f ca="1">IF(LEN('Hide formulas'!K702) = 5,_xlfn.CONCAT('Hide formulas'!A702,INDIRECT('Hide formulas'!B702),'Hide formulas'!C702,(INDIRECT('Hide formulas'!D702)),(INDIRECT('Hide formulas'!F702)),(INDIRECT('Hide formulas'!G702)),'Hide formulas'!I702,'Hide formulas'!K702,INDIRECT('Hide formulas'!L702),""),"")</f>
        <v/>
      </c>
    </row>
    <row r="703" spans="1:1">
      <c r="A703" s="1" t="str">
        <f ca="1">IF(LEN('Hide formulas'!K703) = 5,_xlfn.CONCAT('Hide formulas'!A703,INDIRECT('Hide formulas'!B703),'Hide formulas'!C703,(INDIRECT('Hide formulas'!D703)),(INDIRECT('Hide formulas'!F703)),(INDIRECT('Hide formulas'!G703)),'Hide formulas'!I703,'Hide formulas'!K703,INDIRECT('Hide formulas'!L703),""),"")</f>
        <v/>
      </c>
    </row>
    <row r="704" spans="1:1">
      <c r="A704" s="1" t="str">
        <f ca="1">IF(LEN('Hide formulas'!K704) = 5,_xlfn.CONCAT('Hide formulas'!A704,INDIRECT('Hide formulas'!B704),'Hide formulas'!C704,(INDIRECT('Hide formulas'!D704)),(INDIRECT('Hide formulas'!F704)),(INDIRECT('Hide formulas'!G704)),'Hide formulas'!I704,'Hide formulas'!K704,INDIRECT('Hide formulas'!L704),""),"")</f>
        <v/>
      </c>
    </row>
    <row r="705" spans="1:1">
      <c r="A705" s="1" t="str">
        <f ca="1">IF(LEN('Hide formulas'!K705) = 5,_xlfn.CONCAT('Hide formulas'!A705,INDIRECT('Hide formulas'!B705),'Hide formulas'!C705,(INDIRECT('Hide formulas'!D705)),(INDIRECT('Hide formulas'!F705)),(INDIRECT('Hide formulas'!G705)),'Hide formulas'!I705,'Hide formulas'!K705,INDIRECT('Hide formulas'!L705),""),"")</f>
        <v/>
      </c>
    </row>
    <row r="706" spans="1:1">
      <c r="A706" s="1" t="str">
        <f ca="1">IF(LEN('Hide formulas'!K706) = 5,_xlfn.CONCAT('Hide formulas'!A706,INDIRECT('Hide formulas'!B706),'Hide formulas'!C706,(INDIRECT('Hide formulas'!D706)),(INDIRECT('Hide formulas'!F706)),(INDIRECT('Hide formulas'!G706)),'Hide formulas'!I706,'Hide formulas'!K706,INDIRECT('Hide formulas'!L706),""),"")</f>
        <v/>
      </c>
    </row>
    <row r="707" spans="1:1">
      <c r="A707" s="1" t="str">
        <f ca="1">IF(LEN('Hide formulas'!K707) = 5,_xlfn.CONCAT('Hide formulas'!A707,INDIRECT('Hide formulas'!B707),'Hide formulas'!C707,(INDIRECT('Hide formulas'!D707)),(INDIRECT('Hide formulas'!F707)),(INDIRECT('Hide formulas'!G707)),'Hide formulas'!I707,'Hide formulas'!K707,INDIRECT('Hide formulas'!L707),""),"")</f>
        <v/>
      </c>
    </row>
    <row r="708" spans="1:1">
      <c r="A708" s="1" t="str">
        <f ca="1">IF(LEN('Hide formulas'!K708) = 5,_xlfn.CONCAT('Hide formulas'!A708,INDIRECT('Hide formulas'!B708),'Hide formulas'!C708,(INDIRECT('Hide formulas'!D708)),(INDIRECT('Hide formulas'!F708)),(INDIRECT('Hide formulas'!G708)),'Hide formulas'!I708,'Hide formulas'!K708,INDIRECT('Hide formulas'!L708),""),"")</f>
        <v/>
      </c>
    </row>
    <row r="709" spans="1:1">
      <c r="A709" s="1" t="str">
        <f ca="1">IF(LEN('Hide formulas'!K709) = 5,_xlfn.CONCAT('Hide formulas'!A709,INDIRECT('Hide formulas'!B709),'Hide formulas'!C709,(INDIRECT('Hide formulas'!D709)),(INDIRECT('Hide formulas'!F709)),(INDIRECT('Hide formulas'!G709)),'Hide formulas'!I709,'Hide formulas'!K709,INDIRECT('Hide formulas'!L709),""),"")</f>
        <v/>
      </c>
    </row>
    <row r="710" spans="1:1">
      <c r="A710" s="1" t="str">
        <f ca="1">IF(LEN('Hide formulas'!K710) = 5,_xlfn.CONCAT('Hide formulas'!A710,INDIRECT('Hide formulas'!B710),'Hide formulas'!C710,(INDIRECT('Hide formulas'!D710)),(INDIRECT('Hide formulas'!F710)),(INDIRECT('Hide formulas'!G710)),'Hide formulas'!I710,'Hide formulas'!K710,INDIRECT('Hide formulas'!L710),""),"")</f>
        <v/>
      </c>
    </row>
    <row r="711" spans="1:1">
      <c r="A711" s="1" t="str">
        <f ca="1">IF(LEN('Hide formulas'!K711) = 5,_xlfn.CONCAT('Hide formulas'!A711,INDIRECT('Hide formulas'!B711),'Hide formulas'!C711,(INDIRECT('Hide formulas'!D711)),(INDIRECT('Hide formulas'!F711)),(INDIRECT('Hide formulas'!G711)),'Hide formulas'!I711,'Hide formulas'!K711,INDIRECT('Hide formulas'!L711),""),"")</f>
        <v/>
      </c>
    </row>
    <row r="712" spans="1:1">
      <c r="A712" s="1" t="str">
        <f ca="1">IF(LEN('Hide formulas'!K712) = 5,_xlfn.CONCAT('Hide formulas'!A712,INDIRECT('Hide formulas'!B712),'Hide formulas'!C712,(INDIRECT('Hide formulas'!D712)),(INDIRECT('Hide formulas'!F712)),(INDIRECT('Hide formulas'!G712)),'Hide formulas'!I712,'Hide formulas'!K712,INDIRECT('Hide formulas'!L712),""),"")</f>
        <v/>
      </c>
    </row>
    <row r="713" spans="1:1">
      <c r="A713" s="1" t="str">
        <f ca="1">IF(LEN('Hide formulas'!K713) = 5,_xlfn.CONCAT('Hide formulas'!A713,INDIRECT('Hide formulas'!B713),'Hide formulas'!C713,(INDIRECT('Hide formulas'!D713)),(INDIRECT('Hide formulas'!F713)),(INDIRECT('Hide formulas'!G713)),'Hide formulas'!I713,'Hide formulas'!K713,INDIRECT('Hide formulas'!L713),""),"")</f>
        <v/>
      </c>
    </row>
    <row r="714" spans="1:1">
      <c r="A714" s="1" t="str">
        <f ca="1">IF(LEN('Hide formulas'!K714) = 5,_xlfn.CONCAT('Hide formulas'!A714,INDIRECT('Hide formulas'!B714),'Hide formulas'!C714,(INDIRECT('Hide formulas'!D714)),(INDIRECT('Hide formulas'!F714)),(INDIRECT('Hide formulas'!G714)),'Hide formulas'!I714,'Hide formulas'!K714,INDIRECT('Hide formulas'!L714),""),"")</f>
        <v/>
      </c>
    </row>
    <row r="715" spans="1:1">
      <c r="A715" s="1" t="str">
        <f ca="1">IF(LEN('Hide formulas'!K715) = 5,_xlfn.CONCAT('Hide formulas'!A715,INDIRECT('Hide formulas'!B715),'Hide formulas'!C715,(INDIRECT('Hide formulas'!D715)),(INDIRECT('Hide formulas'!F715)),(INDIRECT('Hide formulas'!G715)),'Hide formulas'!I715,'Hide formulas'!K715,INDIRECT('Hide formulas'!L715),""),"")</f>
        <v/>
      </c>
    </row>
    <row r="716" spans="1:1">
      <c r="A716" s="1" t="str">
        <f ca="1">IF(LEN('Hide formulas'!K716) = 5,_xlfn.CONCAT('Hide formulas'!A716,INDIRECT('Hide formulas'!B716),'Hide formulas'!C716,(INDIRECT('Hide formulas'!D716)),(INDIRECT('Hide formulas'!F716)),(INDIRECT('Hide formulas'!G716)),'Hide formulas'!I716,'Hide formulas'!K716,INDIRECT('Hide formulas'!L716),""),"")</f>
        <v/>
      </c>
    </row>
    <row r="717" spans="1:1">
      <c r="A717" s="1" t="str">
        <f ca="1">IF(LEN('Hide formulas'!K717) = 5,_xlfn.CONCAT('Hide formulas'!A717,INDIRECT('Hide formulas'!B717),'Hide formulas'!C717,(INDIRECT('Hide formulas'!D717)),(INDIRECT('Hide formulas'!F717)),(INDIRECT('Hide formulas'!G717)),'Hide formulas'!I717,'Hide formulas'!K717,INDIRECT('Hide formulas'!L717),""),"")</f>
        <v/>
      </c>
    </row>
    <row r="718" spans="1:1">
      <c r="A718" s="1" t="str">
        <f ca="1">IF(LEN('Hide formulas'!K718) = 5,_xlfn.CONCAT('Hide formulas'!A718,INDIRECT('Hide formulas'!B718),'Hide formulas'!C718,(INDIRECT('Hide formulas'!D718)),(INDIRECT('Hide formulas'!F718)),(INDIRECT('Hide formulas'!G718)),'Hide formulas'!I718,'Hide formulas'!K718,INDIRECT('Hide formulas'!L718),""),"")</f>
        <v/>
      </c>
    </row>
    <row r="719" spans="1:1">
      <c r="A719" s="1" t="str">
        <f ca="1">IF(LEN('Hide formulas'!K719) = 5,_xlfn.CONCAT('Hide formulas'!A719,INDIRECT('Hide formulas'!B719),'Hide formulas'!C719,(INDIRECT('Hide formulas'!D719)),(INDIRECT('Hide formulas'!F719)),(INDIRECT('Hide formulas'!G719)),'Hide formulas'!I719,'Hide formulas'!K719,INDIRECT('Hide formulas'!L719),""),"")</f>
        <v/>
      </c>
    </row>
    <row r="720" spans="1:1">
      <c r="A720" s="1" t="str">
        <f ca="1">IF(LEN('Hide formulas'!K720) = 5,_xlfn.CONCAT('Hide formulas'!A720,INDIRECT('Hide formulas'!B720),'Hide formulas'!C720,(INDIRECT('Hide formulas'!D720)),(INDIRECT('Hide formulas'!F720)),(INDIRECT('Hide formulas'!G720)),'Hide formulas'!I720,'Hide formulas'!K720,INDIRECT('Hide formulas'!L720),""),"")</f>
        <v/>
      </c>
    </row>
    <row r="721" spans="1:1">
      <c r="A721" s="1" t="str">
        <f ca="1">IF(LEN('Hide formulas'!K721) = 5,_xlfn.CONCAT('Hide formulas'!A721,INDIRECT('Hide formulas'!B721),'Hide formulas'!C721,(INDIRECT('Hide formulas'!D721)),(INDIRECT('Hide formulas'!F721)),(INDIRECT('Hide formulas'!G721)),'Hide formulas'!I721,'Hide formulas'!K721,INDIRECT('Hide formulas'!L721),""),"")</f>
        <v/>
      </c>
    </row>
    <row r="722" spans="1:1">
      <c r="A722" s="1" t="str">
        <f ca="1">IF(LEN('Hide formulas'!K722) = 5,_xlfn.CONCAT('Hide formulas'!A722,INDIRECT('Hide formulas'!B722),'Hide formulas'!C722,(INDIRECT('Hide formulas'!D722)),(INDIRECT('Hide formulas'!F722)),(INDIRECT('Hide formulas'!G722)),'Hide formulas'!I722,'Hide formulas'!K722,INDIRECT('Hide formulas'!L722),""),"")</f>
        <v/>
      </c>
    </row>
    <row r="723" spans="1:1">
      <c r="A723" s="1" t="str">
        <f ca="1">IF(LEN('Hide formulas'!K723) = 5,_xlfn.CONCAT('Hide formulas'!A723,INDIRECT('Hide formulas'!B723),'Hide formulas'!C723,(INDIRECT('Hide formulas'!D723)),(INDIRECT('Hide formulas'!F723)),(INDIRECT('Hide formulas'!G723)),'Hide formulas'!I723,'Hide formulas'!K723,INDIRECT('Hide formulas'!L723),""),"")</f>
        <v/>
      </c>
    </row>
    <row r="724" spans="1:1">
      <c r="A724" s="1" t="str">
        <f ca="1">IF(LEN('Hide formulas'!K724) = 5,_xlfn.CONCAT('Hide formulas'!A724,INDIRECT('Hide formulas'!B724),'Hide formulas'!C724,(INDIRECT('Hide formulas'!D724)),(INDIRECT('Hide formulas'!F724)),(INDIRECT('Hide formulas'!G724)),'Hide formulas'!I724,'Hide formulas'!K724,INDIRECT('Hide formulas'!L724),""),"")</f>
        <v/>
      </c>
    </row>
    <row r="725" spans="1:1">
      <c r="A725" s="1" t="str">
        <f ca="1">IF(LEN('Hide formulas'!K725) = 5,_xlfn.CONCAT('Hide formulas'!A725,INDIRECT('Hide formulas'!B725),'Hide formulas'!C725,(INDIRECT('Hide formulas'!D725)),(INDIRECT('Hide formulas'!F725)),(INDIRECT('Hide formulas'!G725)),'Hide formulas'!I725,'Hide formulas'!K725,INDIRECT('Hide formulas'!L725),""),"")</f>
        <v/>
      </c>
    </row>
    <row r="726" spans="1:1">
      <c r="A726" s="1" t="str">
        <f ca="1">IF(LEN('Hide formulas'!K726) = 5,_xlfn.CONCAT('Hide formulas'!A726,INDIRECT('Hide formulas'!B726),'Hide formulas'!C726,(INDIRECT('Hide formulas'!D726)),(INDIRECT('Hide formulas'!F726)),(INDIRECT('Hide formulas'!G726)),'Hide formulas'!I726,'Hide formulas'!K726,INDIRECT('Hide formulas'!L726),""),"")</f>
        <v/>
      </c>
    </row>
    <row r="727" spans="1:1">
      <c r="A727" s="1" t="str">
        <f ca="1">IF(LEN('Hide formulas'!K727) = 5,_xlfn.CONCAT('Hide formulas'!A727,INDIRECT('Hide formulas'!B727),'Hide formulas'!C727,(INDIRECT('Hide formulas'!D727)),(INDIRECT('Hide formulas'!F727)),(INDIRECT('Hide formulas'!G727)),'Hide formulas'!I727,'Hide formulas'!K727,INDIRECT('Hide formulas'!L727),""),"")</f>
        <v/>
      </c>
    </row>
    <row r="728" spans="1:1">
      <c r="A728" s="1" t="str">
        <f ca="1">IF(LEN('Hide formulas'!K728) = 5,_xlfn.CONCAT('Hide formulas'!A728,INDIRECT('Hide formulas'!B728),'Hide formulas'!C728,(INDIRECT('Hide formulas'!D728)),(INDIRECT('Hide formulas'!F728)),(INDIRECT('Hide formulas'!G728)),'Hide formulas'!I728,'Hide formulas'!K728,INDIRECT('Hide formulas'!L728),""),"")</f>
        <v/>
      </c>
    </row>
    <row r="729" spans="1:1">
      <c r="A729" s="1" t="str">
        <f ca="1">IF(LEN('Hide formulas'!K729) = 5,_xlfn.CONCAT('Hide formulas'!A729,INDIRECT('Hide formulas'!B729),'Hide formulas'!C729,(INDIRECT('Hide formulas'!D729)),(INDIRECT('Hide formulas'!F729)),(INDIRECT('Hide formulas'!G729)),'Hide formulas'!I729,'Hide formulas'!K729,INDIRECT('Hide formulas'!L729),""),"")</f>
        <v/>
      </c>
    </row>
    <row r="730" spans="1:1">
      <c r="A730" s="1" t="str">
        <f ca="1">IF(LEN('Hide formulas'!K730) = 5,_xlfn.CONCAT('Hide formulas'!A730,INDIRECT('Hide formulas'!B730),'Hide formulas'!C730,(INDIRECT('Hide formulas'!D730)),(INDIRECT('Hide formulas'!F730)),(INDIRECT('Hide formulas'!G730)),'Hide formulas'!I730,'Hide formulas'!K730,INDIRECT('Hide formulas'!L730),""),"")</f>
        <v/>
      </c>
    </row>
    <row r="731" spans="1:1">
      <c r="A731" s="1" t="str">
        <f ca="1">IF(LEN('Hide formulas'!K731) = 5,_xlfn.CONCAT('Hide formulas'!A731,INDIRECT('Hide formulas'!B731),'Hide formulas'!C731,(INDIRECT('Hide formulas'!D731)),(INDIRECT('Hide formulas'!F731)),(INDIRECT('Hide formulas'!G731)),'Hide formulas'!I731,'Hide formulas'!K731,INDIRECT('Hide formulas'!L731),""),"")</f>
        <v/>
      </c>
    </row>
    <row r="732" spans="1:1">
      <c r="A732" s="1" t="str">
        <f ca="1">IF(LEN('Hide formulas'!K732) = 5,_xlfn.CONCAT('Hide formulas'!A732,INDIRECT('Hide formulas'!B732),'Hide formulas'!C732,(INDIRECT('Hide formulas'!D732)),(INDIRECT('Hide formulas'!F732)),(INDIRECT('Hide formulas'!G732)),'Hide formulas'!I732,'Hide formulas'!K732,INDIRECT('Hide formulas'!L732),""),"")</f>
        <v/>
      </c>
    </row>
    <row r="733" spans="1:1">
      <c r="A733" s="1" t="str">
        <f ca="1">IF(LEN('Hide formulas'!K733) = 5,_xlfn.CONCAT('Hide formulas'!A733,INDIRECT('Hide formulas'!B733),'Hide formulas'!C733,(INDIRECT('Hide formulas'!D733)),(INDIRECT('Hide formulas'!F733)),(INDIRECT('Hide formulas'!G733)),'Hide formulas'!I733,'Hide formulas'!K733,INDIRECT('Hide formulas'!L733),""),"")</f>
        <v/>
      </c>
    </row>
    <row r="734" spans="1:1">
      <c r="A734" s="1" t="str">
        <f ca="1">IF(LEN('Hide formulas'!K734) = 5,_xlfn.CONCAT('Hide formulas'!A734,INDIRECT('Hide formulas'!B734),'Hide formulas'!C734,(INDIRECT('Hide formulas'!D734)),(INDIRECT('Hide formulas'!F734)),(INDIRECT('Hide formulas'!G734)),'Hide formulas'!I734,'Hide formulas'!K734,INDIRECT('Hide formulas'!L734),""),"")</f>
        <v/>
      </c>
    </row>
    <row r="735" spans="1:1">
      <c r="A735" s="1" t="str">
        <f ca="1">IF(LEN('Hide formulas'!K735) = 5,_xlfn.CONCAT('Hide formulas'!A735,INDIRECT('Hide formulas'!B735),'Hide formulas'!C735,(INDIRECT('Hide formulas'!D735)),(INDIRECT('Hide formulas'!F735)),(INDIRECT('Hide formulas'!G735)),'Hide formulas'!I735,'Hide formulas'!K735,INDIRECT('Hide formulas'!L735),""),"")</f>
        <v/>
      </c>
    </row>
    <row r="736" spans="1:1">
      <c r="A736" s="1" t="str">
        <f ca="1">IF(LEN('Hide formulas'!K736) = 5,_xlfn.CONCAT('Hide formulas'!A736,INDIRECT('Hide formulas'!B736),'Hide formulas'!C736,(INDIRECT('Hide formulas'!D736)),(INDIRECT('Hide formulas'!F736)),(INDIRECT('Hide formulas'!G736)),'Hide formulas'!I736,'Hide formulas'!K736,INDIRECT('Hide formulas'!L736),""),"")</f>
        <v/>
      </c>
    </row>
    <row r="737" spans="1:1">
      <c r="A737" s="1" t="str">
        <f ca="1">IF(LEN('Hide formulas'!K737) = 5,_xlfn.CONCAT('Hide formulas'!A737,INDIRECT('Hide formulas'!B737),'Hide formulas'!C737,(INDIRECT('Hide formulas'!D737)),(INDIRECT('Hide formulas'!F737)),(INDIRECT('Hide formulas'!G737)),'Hide formulas'!I737,'Hide formulas'!K737,INDIRECT('Hide formulas'!L737),""),"")</f>
        <v/>
      </c>
    </row>
    <row r="738" spans="1:1">
      <c r="A738" s="1" t="str">
        <f ca="1">IF(LEN('Hide formulas'!K738) = 5,_xlfn.CONCAT('Hide formulas'!A738,INDIRECT('Hide formulas'!B738),'Hide formulas'!C738,(INDIRECT('Hide formulas'!D738)),(INDIRECT('Hide formulas'!F738)),(INDIRECT('Hide formulas'!G738)),'Hide formulas'!I738,'Hide formulas'!K738,INDIRECT('Hide formulas'!L738),""),"")</f>
        <v/>
      </c>
    </row>
    <row r="739" spans="1:1">
      <c r="A739" s="1" t="str">
        <f ca="1">IF(LEN('Hide formulas'!K739) = 5,_xlfn.CONCAT('Hide formulas'!A739,INDIRECT('Hide formulas'!B739),'Hide formulas'!C739,(INDIRECT('Hide formulas'!D739)),(INDIRECT('Hide formulas'!F739)),(INDIRECT('Hide formulas'!G739)),'Hide formulas'!I739,'Hide formulas'!K739,INDIRECT('Hide formulas'!L739),""),"")</f>
        <v/>
      </c>
    </row>
    <row r="740" spans="1:1">
      <c r="A740" s="1" t="str">
        <f ca="1">IF(LEN('Hide formulas'!K740) = 5,_xlfn.CONCAT('Hide formulas'!A740,INDIRECT('Hide formulas'!B740),'Hide formulas'!C740,(INDIRECT('Hide formulas'!D740)),(INDIRECT('Hide formulas'!F740)),(INDIRECT('Hide formulas'!G740)),'Hide formulas'!I740,'Hide formulas'!K740,INDIRECT('Hide formulas'!L740),""),"")</f>
        <v/>
      </c>
    </row>
    <row r="741" spans="1:1">
      <c r="A741" s="1" t="str">
        <f ca="1">IF(LEN('Hide formulas'!K741) = 5,_xlfn.CONCAT('Hide formulas'!A741,INDIRECT('Hide formulas'!B741),'Hide formulas'!C741,(INDIRECT('Hide formulas'!D741)),(INDIRECT('Hide formulas'!F741)),(INDIRECT('Hide formulas'!G741)),'Hide formulas'!I741,'Hide formulas'!K741,INDIRECT('Hide formulas'!L741),""),"")</f>
        <v/>
      </c>
    </row>
    <row r="742" spans="1:1">
      <c r="A742" s="1" t="str">
        <f ca="1">IF(LEN('Hide formulas'!K742) = 5,_xlfn.CONCAT('Hide formulas'!A742,INDIRECT('Hide formulas'!B742),'Hide formulas'!C742,(INDIRECT('Hide formulas'!D742)),(INDIRECT('Hide formulas'!F742)),(INDIRECT('Hide formulas'!G742)),'Hide formulas'!I742,'Hide formulas'!K742,INDIRECT('Hide formulas'!L742),""),"")</f>
        <v/>
      </c>
    </row>
    <row r="743" spans="1:1">
      <c r="A743" s="1" t="str">
        <f ca="1">IF(LEN('Hide formulas'!K743) = 5,_xlfn.CONCAT('Hide formulas'!A743,INDIRECT('Hide formulas'!B743),'Hide formulas'!C743,(INDIRECT('Hide formulas'!D743)),(INDIRECT('Hide formulas'!F743)),(INDIRECT('Hide formulas'!G743)),'Hide formulas'!I743,'Hide formulas'!K743,INDIRECT('Hide formulas'!L743),""),"")</f>
        <v/>
      </c>
    </row>
    <row r="744" spans="1:1">
      <c r="A744" s="1" t="str">
        <f ca="1">IF(LEN('Hide formulas'!K744) = 5,_xlfn.CONCAT('Hide formulas'!A744,INDIRECT('Hide formulas'!B744),'Hide formulas'!C744,(INDIRECT('Hide formulas'!D744)),(INDIRECT('Hide formulas'!F744)),(INDIRECT('Hide formulas'!G744)),'Hide formulas'!I744,'Hide formulas'!K744,INDIRECT('Hide formulas'!L744),""),"")</f>
        <v/>
      </c>
    </row>
    <row r="745" spans="1:1">
      <c r="A745" s="1" t="str">
        <f ca="1">IF(LEN('Hide formulas'!K745) = 5,_xlfn.CONCAT('Hide formulas'!A745,INDIRECT('Hide formulas'!B745),'Hide formulas'!C745,(INDIRECT('Hide formulas'!D745)),(INDIRECT('Hide formulas'!F745)),(INDIRECT('Hide formulas'!G745)),'Hide formulas'!I745,'Hide formulas'!K745,INDIRECT('Hide formulas'!L745),""),"")</f>
        <v/>
      </c>
    </row>
    <row r="746" spans="1:1">
      <c r="A746" s="1" t="str">
        <f ca="1">IF(LEN('Hide formulas'!K746) = 5,_xlfn.CONCAT('Hide formulas'!A746,INDIRECT('Hide formulas'!B746),'Hide formulas'!C746,(INDIRECT('Hide formulas'!D746)),(INDIRECT('Hide formulas'!F746)),(INDIRECT('Hide formulas'!G746)),'Hide formulas'!I746,'Hide formulas'!K746,INDIRECT('Hide formulas'!L746),""),"")</f>
        <v/>
      </c>
    </row>
    <row r="747" spans="1:1">
      <c r="A747" s="1" t="str">
        <f ca="1">IF(LEN('Hide formulas'!K747) = 5,_xlfn.CONCAT('Hide formulas'!A747,INDIRECT('Hide formulas'!B747),'Hide formulas'!C747,(INDIRECT('Hide formulas'!D747)),(INDIRECT('Hide formulas'!F747)),(INDIRECT('Hide formulas'!G747)),'Hide formulas'!I747,'Hide formulas'!K747,INDIRECT('Hide formulas'!L747),""),"")</f>
        <v/>
      </c>
    </row>
    <row r="748" spans="1:1">
      <c r="A748" s="1" t="str">
        <f ca="1">IF(LEN('Hide formulas'!K748) = 5,_xlfn.CONCAT('Hide formulas'!A748,INDIRECT('Hide formulas'!B748),'Hide formulas'!C748,(INDIRECT('Hide formulas'!D748)),(INDIRECT('Hide formulas'!F748)),(INDIRECT('Hide formulas'!G748)),'Hide formulas'!I748,'Hide formulas'!K748,INDIRECT('Hide formulas'!L748),""),"")</f>
        <v/>
      </c>
    </row>
    <row r="749" spans="1:1">
      <c r="A749" s="1" t="str">
        <f ca="1">IF(LEN('Hide formulas'!K749) = 5,_xlfn.CONCAT('Hide formulas'!A749,INDIRECT('Hide formulas'!B749),'Hide formulas'!C749,(INDIRECT('Hide formulas'!D749)),(INDIRECT('Hide formulas'!F749)),(INDIRECT('Hide formulas'!G749)),'Hide formulas'!I749,'Hide formulas'!K749,INDIRECT('Hide formulas'!L749),""),"")</f>
        <v/>
      </c>
    </row>
    <row r="750" spans="1:1">
      <c r="A750" s="1" t="str">
        <f ca="1">IF(LEN('Hide formulas'!K750) = 5,_xlfn.CONCAT('Hide formulas'!A750,INDIRECT('Hide formulas'!B750),'Hide formulas'!C750,(INDIRECT('Hide formulas'!D750)),(INDIRECT('Hide formulas'!F750)),(INDIRECT('Hide formulas'!G750)),'Hide formulas'!I750,'Hide formulas'!K750,INDIRECT('Hide formulas'!L750),""),"")</f>
        <v/>
      </c>
    </row>
    <row r="751" spans="1:1">
      <c r="A751" s="1" t="str">
        <f ca="1">IF(LEN('Hide formulas'!K751) = 5,_xlfn.CONCAT('Hide formulas'!A751,INDIRECT('Hide formulas'!B751),'Hide formulas'!C751,(INDIRECT('Hide formulas'!D751)),(INDIRECT('Hide formulas'!F751)),(INDIRECT('Hide formulas'!G751)),'Hide formulas'!I751,'Hide formulas'!K751,INDIRECT('Hide formulas'!L751),""),"")</f>
        <v/>
      </c>
    </row>
    <row r="752" spans="1:1">
      <c r="A752" s="1" t="str">
        <f ca="1">IF(LEN('Hide formulas'!K752) = 5,_xlfn.CONCAT('Hide formulas'!A752,INDIRECT('Hide formulas'!B752),'Hide formulas'!C752,(INDIRECT('Hide formulas'!D752)),(INDIRECT('Hide formulas'!F752)),(INDIRECT('Hide formulas'!G752)),'Hide formulas'!I752,'Hide formulas'!K752,INDIRECT('Hide formulas'!L752),""),"")</f>
        <v/>
      </c>
    </row>
    <row r="753" spans="1:1">
      <c r="A753" s="1" t="str">
        <f ca="1">IF(LEN('Hide formulas'!K753) = 5,_xlfn.CONCAT('Hide formulas'!A753,INDIRECT('Hide formulas'!B753),'Hide formulas'!C753,(INDIRECT('Hide formulas'!D753)),(INDIRECT('Hide formulas'!F753)),(INDIRECT('Hide formulas'!G753)),'Hide formulas'!I753,'Hide formulas'!K753,INDIRECT('Hide formulas'!L753),""),"")</f>
        <v/>
      </c>
    </row>
    <row r="754" spans="1:1">
      <c r="A754" s="1" t="str">
        <f ca="1">IF(LEN('Hide formulas'!K754) = 5,_xlfn.CONCAT('Hide formulas'!A754,INDIRECT('Hide formulas'!B754),'Hide formulas'!C754,(INDIRECT('Hide formulas'!D754)),(INDIRECT('Hide formulas'!F754)),(INDIRECT('Hide formulas'!G754)),'Hide formulas'!I754,'Hide formulas'!K754,INDIRECT('Hide formulas'!L754),""),"")</f>
        <v/>
      </c>
    </row>
    <row r="755" spans="1:1">
      <c r="A755" s="1" t="str">
        <f ca="1">IF(LEN('Hide formulas'!K755) = 5,_xlfn.CONCAT('Hide formulas'!A755,INDIRECT('Hide formulas'!B755),'Hide formulas'!C755,(INDIRECT('Hide formulas'!D755)),(INDIRECT('Hide formulas'!F755)),(INDIRECT('Hide formulas'!G755)),'Hide formulas'!I755,'Hide formulas'!K755,INDIRECT('Hide formulas'!L755),""),"")</f>
        <v/>
      </c>
    </row>
    <row r="756" spans="1:1">
      <c r="A756" s="1" t="str">
        <f ca="1">IF(LEN('Hide formulas'!K756) = 5,_xlfn.CONCAT('Hide formulas'!A756,INDIRECT('Hide formulas'!B756),'Hide formulas'!C756,(INDIRECT('Hide formulas'!D756)),(INDIRECT('Hide formulas'!F756)),(INDIRECT('Hide formulas'!G756)),'Hide formulas'!I756,'Hide formulas'!K756,INDIRECT('Hide formulas'!L756),""),"")</f>
        <v/>
      </c>
    </row>
    <row r="757" spans="1:1">
      <c r="A757" s="1" t="str">
        <f ca="1">IF(LEN('Hide formulas'!K757) = 5,_xlfn.CONCAT('Hide formulas'!A757,INDIRECT('Hide formulas'!B757),'Hide formulas'!C757,(INDIRECT('Hide formulas'!D757)),(INDIRECT('Hide formulas'!F757)),(INDIRECT('Hide formulas'!G757)),'Hide formulas'!I757,'Hide formulas'!K757,INDIRECT('Hide formulas'!L757),""),"")</f>
        <v/>
      </c>
    </row>
    <row r="758" spans="1:1">
      <c r="A758" s="1" t="str">
        <f ca="1">IF(LEN('Hide formulas'!K758) = 5,_xlfn.CONCAT('Hide formulas'!A758,INDIRECT('Hide formulas'!B758),'Hide formulas'!C758,(INDIRECT('Hide formulas'!D758)),(INDIRECT('Hide formulas'!F758)),(INDIRECT('Hide formulas'!G758)),'Hide formulas'!I758,'Hide formulas'!K758,INDIRECT('Hide formulas'!L758),""),"")</f>
        <v/>
      </c>
    </row>
    <row r="759" spans="1:1">
      <c r="A759" s="1" t="str">
        <f ca="1">IF(LEN('Hide formulas'!K759) = 5,_xlfn.CONCAT('Hide formulas'!A759,INDIRECT('Hide formulas'!B759),'Hide formulas'!C759,(INDIRECT('Hide formulas'!D759)),(INDIRECT('Hide formulas'!F759)),(INDIRECT('Hide formulas'!G759)),'Hide formulas'!I759,'Hide formulas'!K759,INDIRECT('Hide formulas'!L759),""),"")</f>
        <v/>
      </c>
    </row>
    <row r="760" spans="1:1">
      <c r="A760" s="1" t="str">
        <f ca="1">IF(LEN('Hide formulas'!K760) = 5,_xlfn.CONCAT('Hide formulas'!A760,INDIRECT('Hide formulas'!B760),'Hide formulas'!C760,(INDIRECT('Hide formulas'!D760)),(INDIRECT('Hide formulas'!F760)),(INDIRECT('Hide formulas'!G760)),'Hide formulas'!I760,'Hide formulas'!K760,INDIRECT('Hide formulas'!L760),""),"")</f>
        <v/>
      </c>
    </row>
    <row r="761" spans="1:1">
      <c r="A761" s="1" t="str">
        <f ca="1">IF(LEN('Hide formulas'!K761) = 5,_xlfn.CONCAT('Hide formulas'!A761,INDIRECT('Hide formulas'!B761),'Hide formulas'!C761,(INDIRECT('Hide formulas'!D761)),(INDIRECT('Hide formulas'!F761)),(INDIRECT('Hide formulas'!G761)),'Hide formulas'!I761,'Hide formulas'!K761,INDIRECT('Hide formulas'!L761),""),"")</f>
        <v/>
      </c>
    </row>
    <row r="762" spans="1:1">
      <c r="A762" s="1" t="str">
        <f ca="1">IF(LEN('Hide formulas'!K762) = 5,_xlfn.CONCAT('Hide formulas'!A762,INDIRECT('Hide formulas'!B762),'Hide formulas'!C762,(INDIRECT('Hide formulas'!D762)),(INDIRECT('Hide formulas'!F762)),(INDIRECT('Hide formulas'!G762)),'Hide formulas'!I762,'Hide formulas'!K762,INDIRECT('Hide formulas'!L762),""),"")</f>
        <v/>
      </c>
    </row>
    <row r="763" spans="1:1">
      <c r="A763" s="1" t="str">
        <f ca="1">IF(LEN('Hide formulas'!K763) = 5,_xlfn.CONCAT('Hide formulas'!A763,INDIRECT('Hide formulas'!B763),'Hide formulas'!C763,(INDIRECT('Hide formulas'!D763)),(INDIRECT('Hide formulas'!F763)),(INDIRECT('Hide formulas'!G763)),'Hide formulas'!I763,'Hide formulas'!K763,INDIRECT('Hide formulas'!L763),""),"")</f>
        <v/>
      </c>
    </row>
    <row r="764" spans="1:1">
      <c r="A764" s="1" t="str">
        <f ca="1">IF(LEN('Hide formulas'!K764) = 5,_xlfn.CONCAT('Hide formulas'!A764,INDIRECT('Hide formulas'!B764),'Hide formulas'!C764,(INDIRECT('Hide formulas'!D764)),(INDIRECT('Hide formulas'!F764)),(INDIRECT('Hide formulas'!G764)),'Hide formulas'!I764,'Hide formulas'!K764,INDIRECT('Hide formulas'!L764),""),"")</f>
        <v/>
      </c>
    </row>
    <row r="765" spans="1:1">
      <c r="A765" s="1" t="str">
        <f ca="1">IF(LEN('Hide formulas'!K765) = 5,_xlfn.CONCAT('Hide formulas'!A765,INDIRECT('Hide formulas'!B765),'Hide formulas'!C765,(INDIRECT('Hide formulas'!D765)),(INDIRECT('Hide formulas'!F765)),(INDIRECT('Hide formulas'!G765)),'Hide formulas'!I765,'Hide formulas'!K765,INDIRECT('Hide formulas'!L765),""),"")</f>
        <v/>
      </c>
    </row>
    <row r="766" spans="1:1">
      <c r="A766" s="1" t="str">
        <f ca="1">IF(LEN('Hide formulas'!K766) = 5,_xlfn.CONCAT('Hide formulas'!A766,INDIRECT('Hide formulas'!B766),'Hide formulas'!C766,(INDIRECT('Hide formulas'!D766)),(INDIRECT('Hide formulas'!F766)),(INDIRECT('Hide formulas'!G766)),'Hide formulas'!I766,'Hide formulas'!K766,INDIRECT('Hide formulas'!L766),""),"")</f>
        <v/>
      </c>
    </row>
    <row r="767" spans="1:1">
      <c r="A767" s="1" t="str">
        <f ca="1">IF(LEN('Hide formulas'!K767) = 5,_xlfn.CONCAT('Hide formulas'!A767,INDIRECT('Hide formulas'!B767),'Hide formulas'!C767,(INDIRECT('Hide formulas'!D767)),(INDIRECT('Hide formulas'!F767)),(INDIRECT('Hide formulas'!G767)),'Hide formulas'!I767,'Hide formulas'!K767,INDIRECT('Hide formulas'!L767),""),"")</f>
        <v/>
      </c>
    </row>
    <row r="768" spans="1:1">
      <c r="A768" s="1" t="str">
        <f ca="1">IF(LEN('Hide formulas'!K768) = 5,_xlfn.CONCAT('Hide formulas'!A768,INDIRECT('Hide formulas'!B768),'Hide formulas'!C768,(INDIRECT('Hide formulas'!D768)),(INDIRECT('Hide formulas'!F768)),(INDIRECT('Hide formulas'!G768)),'Hide formulas'!I768,'Hide formulas'!K768,INDIRECT('Hide formulas'!L768),""),"")</f>
        <v/>
      </c>
    </row>
    <row r="769" spans="1:1">
      <c r="A769" s="1" t="str">
        <f ca="1">IF(LEN('Hide formulas'!K769) = 5,_xlfn.CONCAT('Hide formulas'!A769,INDIRECT('Hide formulas'!B769),'Hide formulas'!C769,(INDIRECT('Hide formulas'!D769)),(INDIRECT('Hide formulas'!F769)),(INDIRECT('Hide formulas'!G769)),'Hide formulas'!I769,'Hide formulas'!K769,INDIRECT('Hide formulas'!L769),""),"")</f>
        <v/>
      </c>
    </row>
    <row r="770" spans="1:1">
      <c r="A770" s="1" t="str">
        <f ca="1">IF(LEN('Hide formulas'!K770) = 5,_xlfn.CONCAT('Hide formulas'!A770,INDIRECT('Hide formulas'!B770),'Hide formulas'!C770,(INDIRECT('Hide formulas'!D770)),(INDIRECT('Hide formulas'!F770)),(INDIRECT('Hide formulas'!G770)),'Hide formulas'!I770,'Hide formulas'!K770,INDIRECT('Hide formulas'!L770),""),"")</f>
        <v/>
      </c>
    </row>
    <row r="771" spans="1:1">
      <c r="A771" s="1" t="str">
        <f ca="1">IF(LEN('Hide formulas'!K771) = 5,_xlfn.CONCAT('Hide formulas'!A771,INDIRECT('Hide formulas'!B771),'Hide formulas'!C771,(INDIRECT('Hide formulas'!D771)),(INDIRECT('Hide formulas'!F771)),(INDIRECT('Hide formulas'!G771)),'Hide formulas'!I771,'Hide formulas'!K771,INDIRECT('Hide formulas'!L771),""),"")</f>
        <v/>
      </c>
    </row>
    <row r="772" spans="1:1">
      <c r="A772" s="1" t="str">
        <f ca="1">IF(LEN('Hide formulas'!K772) = 5,_xlfn.CONCAT('Hide formulas'!A772,INDIRECT('Hide formulas'!B772),'Hide formulas'!C772,(INDIRECT('Hide formulas'!D772)),(INDIRECT('Hide formulas'!F772)),(INDIRECT('Hide formulas'!G772)),'Hide formulas'!I772,'Hide formulas'!K772,INDIRECT('Hide formulas'!L772),""),"")</f>
        <v/>
      </c>
    </row>
    <row r="773" spans="1:1">
      <c r="A773" s="1" t="str">
        <f ca="1">IF(LEN('Hide formulas'!K773) = 5,_xlfn.CONCAT('Hide formulas'!A773,INDIRECT('Hide formulas'!B773),'Hide formulas'!C773,(INDIRECT('Hide formulas'!D773)),(INDIRECT('Hide formulas'!F773)),(INDIRECT('Hide formulas'!G773)),'Hide formulas'!I773,'Hide formulas'!K773,INDIRECT('Hide formulas'!L773),""),"")</f>
        <v/>
      </c>
    </row>
    <row r="774" spans="1:1">
      <c r="A774" s="1" t="str">
        <f ca="1">IF(LEN('Hide formulas'!K774) = 5,_xlfn.CONCAT('Hide formulas'!A774,INDIRECT('Hide formulas'!B774),'Hide formulas'!C774,(INDIRECT('Hide formulas'!D774)),(INDIRECT('Hide formulas'!F774)),(INDIRECT('Hide formulas'!G774)),'Hide formulas'!I774,'Hide formulas'!K774,INDIRECT('Hide formulas'!L774),""),"")</f>
        <v/>
      </c>
    </row>
    <row r="775" spans="1:1">
      <c r="A775" s="1" t="str">
        <f ca="1">IF(LEN('Hide formulas'!K775) = 5,_xlfn.CONCAT('Hide formulas'!A775,INDIRECT('Hide formulas'!B775),'Hide formulas'!C775,(INDIRECT('Hide formulas'!D775)),(INDIRECT('Hide formulas'!F775)),(INDIRECT('Hide formulas'!G775)),'Hide formulas'!I775,'Hide formulas'!K775,INDIRECT('Hide formulas'!L775),""),"")</f>
        <v/>
      </c>
    </row>
    <row r="776" spans="1:1">
      <c r="A776" s="1" t="str">
        <f ca="1">IF(LEN('Hide formulas'!K776) = 5,_xlfn.CONCAT('Hide formulas'!A776,INDIRECT('Hide formulas'!B776),'Hide formulas'!C776,(INDIRECT('Hide formulas'!D776)),(INDIRECT('Hide formulas'!F776)),(INDIRECT('Hide formulas'!G776)),'Hide formulas'!I776,'Hide formulas'!K776,INDIRECT('Hide formulas'!L776),""),"")</f>
        <v/>
      </c>
    </row>
    <row r="777" spans="1:1">
      <c r="A777" s="1" t="str">
        <f ca="1">IF(LEN('Hide formulas'!K777) = 5,_xlfn.CONCAT('Hide formulas'!A777,INDIRECT('Hide formulas'!B777),'Hide formulas'!C777,(INDIRECT('Hide formulas'!D777)),(INDIRECT('Hide formulas'!F777)),(INDIRECT('Hide formulas'!G777)),'Hide formulas'!I777,'Hide formulas'!K777,INDIRECT('Hide formulas'!L777),""),"")</f>
        <v/>
      </c>
    </row>
    <row r="778" spans="1:1">
      <c r="A778" s="1" t="str">
        <f ca="1">IF(LEN('Hide formulas'!K778) = 5,_xlfn.CONCAT('Hide formulas'!A778,INDIRECT('Hide formulas'!B778),'Hide formulas'!C778,(INDIRECT('Hide formulas'!D778)),(INDIRECT('Hide formulas'!F778)),(INDIRECT('Hide formulas'!G778)),'Hide formulas'!I778,'Hide formulas'!K778,INDIRECT('Hide formulas'!L778),""),"")</f>
        <v/>
      </c>
    </row>
    <row r="779" spans="1:1">
      <c r="A779" s="1" t="str">
        <f ca="1">IF(LEN('Hide formulas'!K779) = 5,_xlfn.CONCAT('Hide formulas'!A779,INDIRECT('Hide formulas'!B779),'Hide formulas'!C779,(INDIRECT('Hide formulas'!D779)),(INDIRECT('Hide formulas'!F779)),(INDIRECT('Hide formulas'!G779)),'Hide formulas'!I779,'Hide formulas'!K779,INDIRECT('Hide formulas'!L779),""),"")</f>
        <v/>
      </c>
    </row>
    <row r="780" spans="1:1">
      <c r="A780" s="1" t="str">
        <f ca="1">IF(LEN('Hide formulas'!K780) = 5,_xlfn.CONCAT('Hide formulas'!A780,INDIRECT('Hide formulas'!B780),'Hide formulas'!C780,(INDIRECT('Hide formulas'!D780)),(INDIRECT('Hide formulas'!F780)),(INDIRECT('Hide formulas'!G780)),'Hide formulas'!I780,'Hide formulas'!K780,INDIRECT('Hide formulas'!L780),""),"")</f>
        <v/>
      </c>
    </row>
    <row r="781" spans="1:1">
      <c r="A781" s="1" t="str">
        <f ca="1">IF(LEN('Hide formulas'!K781) = 5,_xlfn.CONCAT('Hide formulas'!A781,INDIRECT('Hide formulas'!B781),'Hide formulas'!C781,(INDIRECT('Hide formulas'!D781)),(INDIRECT('Hide formulas'!F781)),(INDIRECT('Hide formulas'!G781)),'Hide formulas'!I781,'Hide formulas'!K781,INDIRECT('Hide formulas'!L781),""),"")</f>
        <v/>
      </c>
    </row>
    <row r="782" spans="1:1">
      <c r="A782" s="1" t="str">
        <f ca="1">IF(LEN('Hide formulas'!K782) = 5,_xlfn.CONCAT('Hide formulas'!A782,INDIRECT('Hide formulas'!B782),'Hide formulas'!C782,(INDIRECT('Hide formulas'!D782)),(INDIRECT('Hide formulas'!F782)),(INDIRECT('Hide formulas'!G782)),'Hide formulas'!I782,'Hide formulas'!K782,INDIRECT('Hide formulas'!L782),""),"")</f>
        <v/>
      </c>
    </row>
    <row r="783" spans="1:1">
      <c r="A783" s="1" t="str">
        <f ca="1">IF(LEN('Hide formulas'!K783) = 5,_xlfn.CONCAT('Hide formulas'!A783,INDIRECT('Hide formulas'!B783),'Hide formulas'!C783,(INDIRECT('Hide formulas'!D783)),(INDIRECT('Hide formulas'!F783)),(INDIRECT('Hide formulas'!G783)),'Hide formulas'!I783,'Hide formulas'!K783,INDIRECT('Hide formulas'!L783),""),"")</f>
        <v/>
      </c>
    </row>
    <row r="784" spans="1:1">
      <c r="A784" s="1" t="str">
        <f ca="1">IF(LEN('Hide formulas'!K784) = 5,_xlfn.CONCAT('Hide formulas'!A784,INDIRECT('Hide formulas'!B784),'Hide formulas'!C784,(INDIRECT('Hide formulas'!D784)),(INDIRECT('Hide formulas'!F784)),(INDIRECT('Hide formulas'!G784)),'Hide formulas'!I784,'Hide formulas'!K784,INDIRECT('Hide formulas'!L784),""),"")</f>
        <v/>
      </c>
    </row>
    <row r="785" spans="1:1">
      <c r="A785" s="1" t="str">
        <f ca="1">IF(LEN('Hide formulas'!K785) = 5,_xlfn.CONCAT('Hide formulas'!A785,INDIRECT('Hide formulas'!B785),'Hide formulas'!C785,(INDIRECT('Hide formulas'!D785)),(INDIRECT('Hide formulas'!F785)),(INDIRECT('Hide formulas'!G785)),'Hide formulas'!I785,'Hide formulas'!K785,INDIRECT('Hide formulas'!L785),""),"")</f>
        <v/>
      </c>
    </row>
    <row r="786" spans="1:1">
      <c r="A786" s="1" t="str">
        <f ca="1">IF(LEN('Hide formulas'!K786) = 5,_xlfn.CONCAT('Hide formulas'!A786,INDIRECT('Hide formulas'!B786),'Hide formulas'!C786,(INDIRECT('Hide formulas'!D786)),(INDIRECT('Hide formulas'!F786)),(INDIRECT('Hide formulas'!G786)),'Hide formulas'!I786,'Hide formulas'!K786,INDIRECT('Hide formulas'!L786),""),"")</f>
        <v/>
      </c>
    </row>
    <row r="787" spans="1:1">
      <c r="A787" s="1" t="str">
        <f ca="1">IF(LEN('Hide formulas'!K787) = 5,_xlfn.CONCAT('Hide formulas'!A787,INDIRECT('Hide formulas'!B787),'Hide formulas'!C787,(INDIRECT('Hide formulas'!D787)),(INDIRECT('Hide formulas'!F787)),(INDIRECT('Hide formulas'!G787)),'Hide formulas'!I787,'Hide formulas'!K787,INDIRECT('Hide formulas'!L787),""),"")</f>
        <v/>
      </c>
    </row>
    <row r="788" spans="1:1">
      <c r="A788" s="1" t="str">
        <f ca="1">IF(LEN('Hide formulas'!K788) = 5,_xlfn.CONCAT('Hide formulas'!A788,INDIRECT('Hide formulas'!B788),'Hide formulas'!C788,(INDIRECT('Hide formulas'!D788)),(INDIRECT('Hide formulas'!F788)),(INDIRECT('Hide formulas'!G788)),'Hide formulas'!I788,'Hide formulas'!K788,INDIRECT('Hide formulas'!L788),""),"")</f>
        <v/>
      </c>
    </row>
    <row r="789" spans="1:1">
      <c r="A789" s="1" t="str">
        <f ca="1">IF(LEN('Hide formulas'!K789) = 5,_xlfn.CONCAT('Hide formulas'!A789,INDIRECT('Hide formulas'!B789),'Hide formulas'!C789,(INDIRECT('Hide formulas'!D789)),(INDIRECT('Hide formulas'!F789)),(INDIRECT('Hide formulas'!G789)),'Hide formulas'!I789,'Hide formulas'!K789,INDIRECT('Hide formulas'!L789),""),"")</f>
        <v/>
      </c>
    </row>
    <row r="790" spans="1:1">
      <c r="A790" s="1" t="str">
        <f ca="1">IF(LEN('Hide formulas'!K790) = 5,_xlfn.CONCAT('Hide formulas'!A790,INDIRECT('Hide formulas'!B790),'Hide formulas'!C790,(INDIRECT('Hide formulas'!D790)),(INDIRECT('Hide formulas'!F790)),(INDIRECT('Hide formulas'!G790)),'Hide formulas'!I790,'Hide formulas'!K790,INDIRECT('Hide formulas'!L790),""),"")</f>
        <v/>
      </c>
    </row>
    <row r="791" spans="1:1">
      <c r="A791" s="1" t="str">
        <f ca="1">IF(LEN('Hide formulas'!K791) = 5,_xlfn.CONCAT('Hide formulas'!A791,INDIRECT('Hide formulas'!B791),'Hide formulas'!C791,(INDIRECT('Hide formulas'!D791)),(INDIRECT('Hide formulas'!F791)),(INDIRECT('Hide formulas'!G791)),'Hide formulas'!I791,'Hide formulas'!K791,INDIRECT('Hide formulas'!L791),""),"")</f>
        <v/>
      </c>
    </row>
    <row r="792" spans="1:1">
      <c r="A792" s="1" t="str">
        <f ca="1">IF(LEN('Hide formulas'!K792) = 5,_xlfn.CONCAT('Hide formulas'!A792,INDIRECT('Hide formulas'!B792),'Hide formulas'!C792,(INDIRECT('Hide formulas'!D792)),(INDIRECT('Hide formulas'!F792)),(INDIRECT('Hide formulas'!G792)),'Hide formulas'!I792,'Hide formulas'!K792,INDIRECT('Hide formulas'!L792),""),"")</f>
        <v/>
      </c>
    </row>
    <row r="793" spans="1:1">
      <c r="A793" s="1" t="str">
        <f ca="1">IF(LEN('Hide formulas'!K793) = 5,_xlfn.CONCAT('Hide formulas'!A793,INDIRECT('Hide formulas'!B793),'Hide formulas'!C793,(INDIRECT('Hide formulas'!D793)),(INDIRECT('Hide formulas'!F793)),(INDIRECT('Hide formulas'!G793)),'Hide formulas'!I793,'Hide formulas'!K793,INDIRECT('Hide formulas'!L793),""),"")</f>
        <v/>
      </c>
    </row>
    <row r="794" spans="1:1">
      <c r="A794" s="1" t="str">
        <f ca="1">IF(LEN('Hide formulas'!K794) = 5,_xlfn.CONCAT('Hide formulas'!A794,INDIRECT('Hide formulas'!B794),'Hide formulas'!C794,(INDIRECT('Hide formulas'!D794)),(INDIRECT('Hide formulas'!F794)),(INDIRECT('Hide formulas'!G794)),'Hide formulas'!I794,'Hide formulas'!K794,INDIRECT('Hide formulas'!L794),""),"")</f>
        <v/>
      </c>
    </row>
    <row r="795" spans="1:1">
      <c r="A795" s="1" t="str">
        <f ca="1">IF(LEN('Hide formulas'!K795) = 5,_xlfn.CONCAT('Hide formulas'!A795,INDIRECT('Hide formulas'!B795),'Hide formulas'!C795,(INDIRECT('Hide formulas'!D795)),(INDIRECT('Hide formulas'!F795)),(INDIRECT('Hide formulas'!G795)),'Hide formulas'!I795,'Hide formulas'!K795,INDIRECT('Hide formulas'!L795),""),"")</f>
        <v/>
      </c>
    </row>
    <row r="796" spans="1:1">
      <c r="A796" s="1" t="str">
        <f ca="1">IF(LEN('Hide formulas'!K796) = 5,_xlfn.CONCAT('Hide formulas'!A796,INDIRECT('Hide formulas'!B796),'Hide formulas'!C796,(INDIRECT('Hide formulas'!D796)),(INDIRECT('Hide formulas'!F796)),(INDIRECT('Hide formulas'!G796)),'Hide formulas'!I796,'Hide formulas'!K796,INDIRECT('Hide formulas'!L796),""),"")</f>
        <v/>
      </c>
    </row>
    <row r="797" spans="1:1">
      <c r="A797" s="1" t="str">
        <f ca="1">IF(LEN('Hide formulas'!K797) = 5,_xlfn.CONCAT('Hide formulas'!A797,INDIRECT('Hide formulas'!B797),'Hide formulas'!C797,(INDIRECT('Hide formulas'!D797)),(INDIRECT('Hide formulas'!F797)),(INDIRECT('Hide formulas'!G797)),'Hide formulas'!I797,'Hide formulas'!K797,INDIRECT('Hide formulas'!L797),""),"")</f>
        <v/>
      </c>
    </row>
    <row r="798" spans="1:1">
      <c r="A798" s="1" t="str">
        <f ca="1">IF(LEN('Hide formulas'!K798) = 5,_xlfn.CONCAT('Hide formulas'!A798,INDIRECT('Hide formulas'!B798),'Hide formulas'!C798,(INDIRECT('Hide formulas'!D798)),(INDIRECT('Hide formulas'!F798)),(INDIRECT('Hide formulas'!G798)),'Hide formulas'!I798,'Hide formulas'!K798,INDIRECT('Hide formulas'!L798),""),"")</f>
        <v/>
      </c>
    </row>
    <row r="799" spans="1:1">
      <c r="A799" s="1" t="str">
        <f ca="1">IF(LEN('Hide formulas'!K799) = 5,_xlfn.CONCAT('Hide formulas'!A799,INDIRECT('Hide formulas'!B799),'Hide formulas'!C799,(INDIRECT('Hide formulas'!D799)),(INDIRECT('Hide formulas'!F799)),(INDIRECT('Hide formulas'!G799)),'Hide formulas'!I799,'Hide formulas'!K799,INDIRECT('Hide formulas'!L799),""),"")</f>
        <v/>
      </c>
    </row>
    <row r="800" spans="1:1">
      <c r="A800" s="1" t="str">
        <f ca="1">IF(LEN('Hide formulas'!K800) = 5,_xlfn.CONCAT('Hide formulas'!A800,INDIRECT('Hide formulas'!B800),'Hide formulas'!C800,(INDIRECT('Hide formulas'!D800)),(INDIRECT('Hide formulas'!F800)),(INDIRECT('Hide formulas'!G800)),'Hide formulas'!I800,'Hide formulas'!K800,INDIRECT('Hide formulas'!L800),""),"")</f>
        <v/>
      </c>
    </row>
    <row r="801" spans="1:1">
      <c r="A801" s="1" t="str">
        <f ca="1">IF(LEN('Hide formulas'!K801) = 5,_xlfn.CONCAT('Hide formulas'!A801,INDIRECT('Hide formulas'!B801),'Hide formulas'!C801,(INDIRECT('Hide formulas'!D801)),(INDIRECT('Hide formulas'!F801)),(INDIRECT('Hide formulas'!G801)),'Hide formulas'!I801,'Hide formulas'!K801,INDIRECT('Hide formulas'!L801),""),"")</f>
        <v/>
      </c>
    </row>
    <row r="802" spans="1:1">
      <c r="A802" s="1" t="str">
        <f ca="1">IF(LEN('Hide formulas'!K802) = 5,_xlfn.CONCAT('Hide formulas'!A802,INDIRECT('Hide formulas'!B802),'Hide formulas'!C802,(INDIRECT('Hide formulas'!D802)),(INDIRECT('Hide formulas'!F802)),(INDIRECT('Hide formulas'!G802)),'Hide formulas'!I802,'Hide formulas'!K802,INDIRECT('Hide formulas'!L802),""),"")</f>
        <v/>
      </c>
    </row>
    <row r="803" spans="1:1">
      <c r="A803" s="1" t="str">
        <f ca="1">IF(LEN('Hide formulas'!K803) = 5,_xlfn.CONCAT('Hide formulas'!A803,INDIRECT('Hide formulas'!B803),'Hide formulas'!C803,(INDIRECT('Hide formulas'!D803)),(INDIRECT('Hide formulas'!F803)),(INDIRECT('Hide formulas'!G803)),'Hide formulas'!I803,'Hide formulas'!K803,INDIRECT('Hide formulas'!L803),""),"")</f>
        <v/>
      </c>
    </row>
    <row r="804" spans="1:1">
      <c r="A804" s="1" t="str">
        <f ca="1">IF(LEN('Hide formulas'!K804) = 5,_xlfn.CONCAT('Hide formulas'!A804,INDIRECT('Hide formulas'!B804),'Hide formulas'!C804,(INDIRECT('Hide formulas'!D804)),(INDIRECT('Hide formulas'!F804)),(INDIRECT('Hide formulas'!G804)),'Hide formulas'!I804,'Hide formulas'!K804,INDIRECT('Hide formulas'!L804),""),"")</f>
        <v/>
      </c>
    </row>
    <row r="805" spans="1:1">
      <c r="A805" s="1" t="str">
        <f ca="1">IF(LEN('Hide formulas'!K805) = 5,_xlfn.CONCAT('Hide formulas'!A805,INDIRECT('Hide formulas'!B805),'Hide formulas'!C805,(INDIRECT('Hide formulas'!D805)),(INDIRECT('Hide formulas'!F805)),(INDIRECT('Hide formulas'!G805)),'Hide formulas'!I805,'Hide formulas'!K805,INDIRECT('Hide formulas'!L805),""),"")</f>
        <v/>
      </c>
    </row>
    <row r="806" spans="1:1">
      <c r="A806" s="1" t="str">
        <f ca="1">IF(LEN('Hide formulas'!K806) = 5,_xlfn.CONCAT('Hide formulas'!A806,INDIRECT('Hide formulas'!B806),'Hide formulas'!C806,(INDIRECT('Hide formulas'!D806)),(INDIRECT('Hide formulas'!F806)),(INDIRECT('Hide formulas'!G806)),'Hide formulas'!I806,'Hide formulas'!K806,INDIRECT('Hide formulas'!L806),""),"")</f>
        <v/>
      </c>
    </row>
    <row r="807" spans="1:1">
      <c r="A807" s="1" t="str">
        <f ca="1">IF(LEN('Hide formulas'!K807) = 5,_xlfn.CONCAT('Hide formulas'!A807,INDIRECT('Hide formulas'!B807),'Hide formulas'!C807,(INDIRECT('Hide formulas'!D807)),(INDIRECT('Hide formulas'!F807)),(INDIRECT('Hide formulas'!G807)),'Hide formulas'!I807,'Hide formulas'!K807,INDIRECT('Hide formulas'!L807),""),"")</f>
        <v/>
      </c>
    </row>
    <row r="808" spans="1:1">
      <c r="A808" s="1" t="str">
        <f ca="1">IF(LEN('Hide formulas'!K808) = 5,_xlfn.CONCAT('Hide formulas'!A808,INDIRECT('Hide formulas'!B808),'Hide formulas'!C808,(INDIRECT('Hide formulas'!D808)),(INDIRECT('Hide formulas'!F808)),(INDIRECT('Hide formulas'!G808)),'Hide formulas'!I808,'Hide formulas'!K808,INDIRECT('Hide formulas'!L808),""),"")</f>
        <v/>
      </c>
    </row>
    <row r="809" spans="1:1">
      <c r="A809" s="1" t="str">
        <f ca="1">IF(LEN('Hide formulas'!K809) = 5,_xlfn.CONCAT('Hide formulas'!A809,INDIRECT('Hide formulas'!B809),'Hide formulas'!C809,(INDIRECT('Hide formulas'!D809)),(INDIRECT('Hide formulas'!F809)),(INDIRECT('Hide formulas'!G809)),'Hide formulas'!I809,'Hide formulas'!K809,INDIRECT('Hide formulas'!L809),""),"")</f>
        <v/>
      </c>
    </row>
    <row r="810" spans="1:1">
      <c r="A810" s="1" t="str">
        <f ca="1">IF(LEN('Hide formulas'!K810) = 5,_xlfn.CONCAT('Hide formulas'!A810,INDIRECT('Hide formulas'!B810),'Hide formulas'!C810,(INDIRECT('Hide formulas'!D810)),(INDIRECT('Hide formulas'!F810)),(INDIRECT('Hide formulas'!G810)),'Hide formulas'!I810,'Hide formulas'!K810,INDIRECT('Hide formulas'!L810),""),"")</f>
        <v/>
      </c>
    </row>
    <row r="811" spans="1:1">
      <c r="A811" s="1" t="str">
        <f ca="1">IF(LEN('Hide formulas'!K811) = 5,_xlfn.CONCAT('Hide formulas'!A811,INDIRECT('Hide formulas'!B811),'Hide formulas'!C811,(INDIRECT('Hide formulas'!D811)),(INDIRECT('Hide formulas'!F811)),(INDIRECT('Hide formulas'!G811)),'Hide formulas'!I811,'Hide formulas'!K811,INDIRECT('Hide formulas'!L811),""),"")</f>
        <v/>
      </c>
    </row>
    <row r="812" spans="1:1">
      <c r="A812" s="1" t="str">
        <f ca="1">IF(LEN('Hide formulas'!K812) = 5,_xlfn.CONCAT('Hide formulas'!A812,INDIRECT('Hide formulas'!B812),'Hide formulas'!C812,(INDIRECT('Hide formulas'!D812)),(INDIRECT('Hide formulas'!F812)),(INDIRECT('Hide formulas'!G812)),'Hide formulas'!I812,'Hide formulas'!K812,INDIRECT('Hide formulas'!L812),""),"")</f>
        <v/>
      </c>
    </row>
    <row r="813" spans="1:1">
      <c r="A813" s="1" t="str">
        <f ca="1">IF(LEN('Hide formulas'!K813) = 5,_xlfn.CONCAT('Hide formulas'!A813,INDIRECT('Hide formulas'!B813),'Hide formulas'!C813,(INDIRECT('Hide formulas'!D813)),(INDIRECT('Hide formulas'!F813)),(INDIRECT('Hide formulas'!G813)),'Hide formulas'!I813,'Hide formulas'!K813,INDIRECT('Hide formulas'!L813),""),"")</f>
        <v/>
      </c>
    </row>
    <row r="814" spans="1:1">
      <c r="A814" s="1" t="str">
        <f ca="1">IF(LEN('Hide formulas'!K814) = 5,_xlfn.CONCAT('Hide formulas'!A814,INDIRECT('Hide formulas'!B814),'Hide formulas'!C814,(INDIRECT('Hide formulas'!D814)),(INDIRECT('Hide formulas'!F814)),(INDIRECT('Hide formulas'!G814)),'Hide formulas'!I814,'Hide formulas'!K814,INDIRECT('Hide formulas'!L814),""),"")</f>
        <v/>
      </c>
    </row>
    <row r="815" spans="1:1">
      <c r="A815" s="1" t="str">
        <f ca="1">IF(LEN('Hide formulas'!K815) = 5,_xlfn.CONCAT('Hide formulas'!A815,INDIRECT('Hide formulas'!B815),'Hide formulas'!C815,(INDIRECT('Hide formulas'!D815)),(INDIRECT('Hide formulas'!F815)),(INDIRECT('Hide formulas'!G815)),'Hide formulas'!I815,'Hide formulas'!K815,INDIRECT('Hide formulas'!L815),""),"")</f>
        <v/>
      </c>
    </row>
    <row r="816" spans="1:1">
      <c r="A816" s="1" t="str">
        <f ca="1">IF(LEN('Hide formulas'!K816) = 5,_xlfn.CONCAT('Hide formulas'!A816,INDIRECT('Hide formulas'!B816),'Hide formulas'!C816,(INDIRECT('Hide formulas'!D816)),(INDIRECT('Hide formulas'!F816)),(INDIRECT('Hide formulas'!G816)),'Hide formulas'!I816,'Hide formulas'!K816,INDIRECT('Hide formulas'!L816),""),"")</f>
        <v/>
      </c>
    </row>
    <row r="817" spans="1:1">
      <c r="A817" s="1" t="str">
        <f ca="1">IF(LEN('Hide formulas'!K817) = 5,_xlfn.CONCAT('Hide formulas'!A817,INDIRECT('Hide formulas'!B817),'Hide formulas'!C817,(INDIRECT('Hide formulas'!D817)),(INDIRECT('Hide formulas'!F817)),(INDIRECT('Hide formulas'!G817)),'Hide formulas'!I817,'Hide formulas'!K817,INDIRECT('Hide formulas'!L817),""),"")</f>
        <v/>
      </c>
    </row>
    <row r="818" spans="1:1">
      <c r="A818" s="1" t="str">
        <f ca="1">IF(LEN('Hide formulas'!K818) = 5,_xlfn.CONCAT('Hide formulas'!A818,INDIRECT('Hide formulas'!B818),'Hide formulas'!C818,(INDIRECT('Hide formulas'!D818)),(INDIRECT('Hide formulas'!F818)),(INDIRECT('Hide formulas'!G818)),'Hide formulas'!I818,'Hide formulas'!K818,INDIRECT('Hide formulas'!L818),""),"")</f>
        <v/>
      </c>
    </row>
    <row r="819" spans="1:1">
      <c r="A819" s="1" t="str">
        <f ca="1">IF(LEN('Hide formulas'!K819) = 5,_xlfn.CONCAT('Hide formulas'!A819,INDIRECT('Hide formulas'!B819),'Hide formulas'!C819,(INDIRECT('Hide formulas'!D819)),(INDIRECT('Hide formulas'!F819)),(INDIRECT('Hide formulas'!G819)),'Hide formulas'!I819,'Hide formulas'!K819,INDIRECT('Hide formulas'!L819),""),"")</f>
        <v/>
      </c>
    </row>
    <row r="820" spans="1:1">
      <c r="A820" s="1" t="str">
        <f ca="1">IF(LEN('Hide formulas'!K820) = 5,_xlfn.CONCAT('Hide formulas'!A820,INDIRECT('Hide formulas'!B820),'Hide formulas'!C820,(INDIRECT('Hide formulas'!D820)),(INDIRECT('Hide formulas'!F820)),(INDIRECT('Hide formulas'!G820)),'Hide formulas'!I820,'Hide formulas'!K820,INDIRECT('Hide formulas'!L820),""),"")</f>
        <v/>
      </c>
    </row>
    <row r="821" spans="1:1">
      <c r="A821" s="1" t="str">
        <f ca="1">IF(LEN('Hide formulas'!K821) = 5,_xlfn.CONCAT('Hide formulas'!A821,INDIRECT('Hide formulas'!B821),'Hide formulas'!C821,(INDIRECT('Hide formulas'!D821)),(INDIRECT('Hide formulas'!F821)),(INDIRECT('Hide formulas'!G821)),'Hide formulas'!I821,'Hide formulas'!K821,INDIRECT('Hide formulas'!L821),""),"")</f>
        <v/>
      </c>
    </row>
    <row r="822" spans="1:1">
      <c r="A822" s="1" t="str">
        <f ca="1">IF(LEN('Hide formulas'!K822) = 5,_xlfn.CONCAT('Hide formulas'!A822,INDIRECT('Hide formulas'!B822),'Hide formulas'!C822,(INDIRECT('Hide formulas'!D822)),(INDIRECT('Hide formulas'!F822)),(INDIRECT('Hide formulas'!G822)),'Hide formulas'!I822,'Hide formulas'!K822,INDIRECT('Hide formulas'!L822),""),"")</f>
        <v/>
      </c>
    </row>
    <row r="823" spans="1:1">
      <c r="A823" s="1" t="str">
        <f ca="1">IF(LEN('Hide formulas'!K823) = 5,_xlfn.CONCAT('Hide formulas'!A823,INDIRECT('Hide formulas'!B823),'Hide formulas'!C823,(INDIRECT('Hide formulas'!D823)),(INDIRECT('Hide formulas'!F823)),(INDIRECT('Hide formulas'!G823)),'Hide formulas'!I823,'Hide formulas'!K823,INDIRECT('Hide formulas'!L823),""),"")</f>
        <v/>
      </c>
    </row>
    <row r="824" spans="1:1">
      <c r="A824" s="1" t="str">
        <f ca="1">IF(LEN('Hide formulas'!K824) = 5,_xlfn.CONCAT('Hide formulas'!A824,INDIRECT('Hide formulas'!B824),'Hide formulas'!C824,(INDIRECT('Hide formulas'!D824)),(INDIRECT('Hide formulas'!F824)),(INDIRECT('Hide formulas'!G824)),'Hide formulas'!I824,'Hide formulas'!K824,INDIRECT('Hide formulas'!L824),""),"")</f>
        <v/>
      </c>
    </row>
    <row r="825" spans="1:1">
      <c r="A825" s="1" t="str">
        <f ca="1">IF(LEN('Hide formulas'!K825) = 5,_xlfn.CONCAT('Hide formulas'!A825,INDIRECT('Hide formulas'!B825),'Hide formulas'!C825,(INDIRECT('Hide formulas'!D825)),(INDIRECT('Hide formulas'!F825)),(INDIRECT('Hide formulas'!G825)),'Hide formulas'!I825,'Hide formulas'!K825,INDIRECT('Hide formulas'!L825),""),"")</f>
        <v/>
      </c>
    </row>
    <row r="826" spans="1:1">
      <c r="A826" s="1" t="str">
        <f ca="1">IF(LEN('Hide formulas'!K826) = 5,_xlfn.CONCAT('Hide formulas'!A826,INDIRECT('Hide formulas'!B826),'Hide formulas'!C826,(INDIRECT('Hide formulas'!D826)),(INDIRECT('Hide formulas'!F826)),(INDIRECT('Hide formulas'!G826)),'Hide formulas'!I826,'Hide formulas'!K826,INDIRECT('Hide formulas'!L826),""),"")</f>
        <v/>
      </c>
    </row>
    <row r="827" spans="1:1">
      <c r="A827" s="1" t="str">
        <f ca="1">IF(LEN('Hide formulas'!K827) = 5,_xlfn.CONCAT('Hide formulas'!A827,INDIRECT('Hide formulas'!B827),'Hide formulas'!C827,(INDIRECT('Hide formulas'!D827)),(INDIRECT('Hide formulas'!F827)),(INDIRECT('Hide formulas'!G827)),'Hide formulas'!I827,'Hide formulas'!K827,INDIRECT('Hide formulas'!L827),""),"")</f>
        <v/>
      </c>
    </row>
    <row r="828" spans="1:1">
      <c r="A828" s="1" t="str">
        <f ca="1">IF(LEN('Hide formulas'!K828) = 5,_xlfn.CONCAT('Hide formulas'!A828,INDIRECT('Hide formulas'!B828),'Hide formulas'!C828,(INDIRECT('Hide formulas'!D828)),(INDIRECT('Hide formulas'!F828)),(INDIRECT('Hide formulas'!G828)),'Hide formulas'!I828,'Hide formulas'!K828,INDIRECT('Hide formulas'!L828),""),"")</f>
        <v/>
      </c>
    </row>
    <row r="829" spans="1:1">
      <c r="A829" s="1" t="str">
        <f ca="1">IF(LEN('Hide formulas'!K829) = 5,_xlfn.CONCAT('Hide formulas'!A829,INDIRECT('Hide formulas'!B829),'Hide formulas'!C829,(INDIRECT('Hide formulas'!D829)),(INDIRECT('Hide formulas'!F829)),(INDIRECT('Hide formulas'!G829)),'Hide formulas'!I829,'Hide formulas'!K829,INDIRECT('Hide formulas'!L829),""),"")</f>
        <v/>
      </c>
    </row>
    <row r="830" spans="1:1">
      <c r="A830" s="1" t="str">
        <f ca="1">IF(LEN('Hide formulas'!K830) = 5,_xlfn.CONCAT('Hide formulas'!A830,INDIRECT('Hide formulas'!B830),'Hide formulas'!C830,(INDIRECT('Hide formulas'!D830)),(INDIRECT('Hide formulas'!F830)),(INDIRECT('Hide formulas'!G830)),'Hide formulas'!I830,'Hide formulas'!K830,INDIRECT('Hide formulas'!L830),""),"")</f>
        <v/>
      </c>
    </row>
    <row r="831" spans="1:1">
      <c r="A831" s="1" t="str">
        <f ca="1">IF(LEN('Hide formulas'!K831) = 5,_xlfn.CONCAT('Hide formulas'!A831,INDIRECT('Hide formulas'!B831),'Hide formulas'!C831,(INDIRECT('Hide formulas'!D831)),(INDIRECT('Hide formulas'!F831)),(INDIRECT('Hide formulas'!G831)),'Hide formulas'!I831,'Hide formulas'!K831,INDIRECT('Hide formulas'!L831),""),"")</f>
        <v/>
      </c>
    </row>
    <row r="832" spans="1:1">
      <c r="A832" s="1" t="str">
        <f ca="1">IF(LEN('Hide formulas'!K832) = 5,_xlfn.CONCAT('Hide formulas'!A832,INDIRECT('Hide formulas'!B832),'Hide formulas'!C832,(INDIRECT('Hide formulas'!D832)),(INDIRECT('Hide formulas'!F832)),(INDIRECT('Hide formulas'!G832)),'Hide formulas'!I832,'Hide formulas'!K832,INDIRECT('Hide formulas'!L832),""),"")</f>
        <v/>
      </c>
    </row>
    <row r="833" spans="1:1">
      <c r="A833" s="1" t="str">
        <f ca="1">IF(LEN('Hide formulas'!K833) = 5,_xlfn.CONCAT('Hide formulas'!A833,INDIRECT('Hide formulas'!B833),'Hide formulas'!C833,(INDIRECT('Hide formulas'!D833)),(INDIRECT('Hide formulas'!F833)),(INDIRECT('Hide formulas'!G833)),'Hide formulas'!I833,'Hide formulas'!K833,INDIRECT('Hide formulas'!L833),""),"")</f>
        <v/>
      </c>
    </row>
    <row r="834" spans="1:1">
      <c r="A834" s="1" t="str">
        <f ca="1">IF(LEN('Hide formulas'!K834) = 5,_xlfn.CONCAT('Hide formulas'!A834,INDIRECT('Hide formulas'!B834),'Hide formulas'!C834,(INDIRECT('Hide formulas'!D834)),(INDIRECT('Hide formulas'!F834)),(INDIRECT('Hide formulas'!G834)),'Hide formulas'!I834,'Hide formulas'!K834,INDIRECT('Hide formulas'!L834),""),"")</f>
        <v/>
      </c>
    </row>
    <row r="835" spans="1:1">
      <c r="A835" s="1" t="str">
        <f ca="1">IF(LEN('Hide formulas'!K835) = 5,_xlfn.CONCAT('Hide formulas'!A835,INDIRECT('Hide formulas'!B835),'Hide formulas'!C835,(INDIRECT('Hide formulas'!D835)),(INDIRECT('Hide formulas'!F835)),(INDIRECT('Hide formulas'!G835)),'Hide formulas'!I835,'Hide formulas'!K835,INDIRECT('Hide formulas'!L835),""),"")</f>
        <v/>
      </c>
    </row>
    <row r="836" spans="1:1">
      <c r="A836" s="1" t="str">
        <f ca="1">IF(LEN('Hide formulas'!K836) = 5,_xlfn.CONCAT('Hide formulas'!A836,INDIRECT('Hide formulas'!B836),'Hide formulas'!C836,(INDIRECT('Hide formulas'!D836)),(INDIRECT('Hide formulas'!F836)),(INDIRECT('Hide formulas'!G836)),'Hide formulas'!I836,'Hide formulas'!K836,INDIRECT('Hide formulas'!L836),""),"")</f>
        <v/>
      </c>
    </row>
    <row r="837" spans="1:1">
      <c r="A837" s="1" t="str">
        <f ca="1">IF(LEN('Hide formulas'!K837) = 5,_xlfn.CONCAT('Hide formulas'!A837,INDIRECT('Hide formulas'!B837),'Hide formulas'!C837,(INDIRECT('Hide formulas'!D837)),(INDIRECT('Hide formulas'!F837)),(INDIRECT('Hide formulas'!G837)),'Hide formulas'!I837,'Hide formulas'!K837,INDIRECT('Hide formulas'!L837),""),"")</f>
        <v/>
      </c>
    </row>
    <row r="838" spans="1:1">
      <c r="A838" s="1" t="str">
        <f ca="1">IF(LEN('Hide formulas'!K838) = 5,_xlfn.CONCAT('Hide formulas'!A838,INDIRECT('Hide formulas'!B838),'Hide formulas'!C838,(INDIRECT('Hide formulas'!D838)),(INDIRECT('Hide formulas'!F838)),(INDIRECT('Hide formulas'!G838)),'Hide formulas'!I838,'Hide formulas'!K838,INDIRECT('Hide formulas'!L838),""),"")</f>
        <v/>
      </c>
    </row>
    <row r="839" spans="1:1">
      <c r="A839" s="1" t="str">
        <f ca="1">IF(LEN('Hide formulas'!K839) = 5,_xlfn.CONCAT('Hide formulas'!A839,INDIRECT('Hide formulas'!B839),'Hide formulas'!C839,(INDIRECT('Hide formulas'!D839)),(INDIRECT('Hide formulas'!F839)),(INDIRECT('Hide formulas'!G839)),'Hide formulas'!I839,'Hide formulas'!K839,INDIRECT('Hide formulas'!L839),""),"")</f>
        <v/>
      </c>
    </row>
    <row r="840" spans="1:1">
      <c r="A840" s="1" t="str">
        <f ca="1">IF(LEN('Hide formulas'!K840) = 5,_xlfn.CONCAT('Hide formulas'!A840,INDIRECT('Hide formulas'!B840),'Hide formulas'!C840,(INDIRECT('Hide formulas'!D840)),(INDIRECT('Hide formulas'!F840)),(INDIRECT('Hide formulas'!G840)),'Hide formulas'!I840,'Hide formulas'!K840,INDIRECT('Hide formulas'!L840),""),"")</f>
        <v/>
      </c>
    </row>
    <row r="841" spans="1:1">
      <c r="A841" s="1" t="str">
        <f ca="1">IF(LEN('Hide formulas'!K841) = 5,_xlfn.CONCAT('Hide formulas'!A841,INDIRECT('Hide formulas'!B841),'Hide formulas'!C841,(INDIRECT('Hide formulas'!D841)),(INDIRECT('Hide formulas'!F841)),(INDIRECT('Hide formulas'!G841)),'Hide formulas'!I841,'Hide formulas'!K841,INDIRECT('Hide formulas'!L841),""),"")</f>
        <v/>
      </c>
    </row>
    <row r="842" spans="1:1">
      <c r="A842" s="1" t="str">
        <f ca="1">IF(LEN('Hide formulas'!K842) = 5,_xlfn.CONCAT('Hide formulas'!A842,INDIRECT('Hide formulas'!B842),'Hide formulas'!C842,(INDIRECT('Hide formulas'!D842)),(INDIRECT('Hide formulas'!F842)),(INDIRECT('Hide formulas'!G842)),'Hide formulas'!I842,'Hide formulas'!K842,INDIRECT('Hide formulas'!L842),""),"")</f>
        <v/>
      </c>
    </row>
    <row r="843" spans="1:1">
      <c r="A843" s="1" t="str">
        <f ca="1">IF(LEN('Hide formulas'!K843) = 5,_xlfn.CONCAT('Hide formulas'!A843,INDIRECT('Hide formulas'!B843),'Hide formulas'!C843,(INDIRECT('Hide formulas'!D843)),(INDIRECT('Hide formulas'!F843)),(INDIRECT('Hide formulas'!G843)),'Hide formulas'!I843,'Hide formulas'!K843,INDIRECT('Hide formulas'!L843),""),"")</f>
        <v/>
      </c>
    </row>
    <row r="844" spans="1:1">
      <c r="A844" s="1" t="str">
        <f ca="1">IF(LEN('Hide formulas'!K844) = 5,_xlfn.CONCAT('Hide formulas'!A844,INDIRECT('Hide formulas'!B844),'Hide formulas'!C844,(INDIRECT('Hide formulas'!D844)),(INDIRECT('Hide formulas'!F844)),(INDIRECT('Hide formulas'!G844)),'Hide formulas'!I844,'Hide formulas'!K844,INDIRECT('Hide formulas'!L844),""),"")</f>
        <v/>
      </c>
    </row>
    <row r="845" spans="1:1">
      <c r="A845" s="1" t="str">
        <f ca="1">IF(LEN('Hide formulas'!K845) = 5,_xlfn.CONCAT('Hide formulas'!A845,INDIRECT('Hide formulas'!B845),'Hide formulas'!C845,(INDIRECT('Hide formulas'!D845)),(INDIRECT('Hide formulas'!F845)),(INDIRECT('Hide formulas'!G845)),'Hide formulas'!I845,'Hide formulas'!K845,INDIRECT('Hide formulas'!L845),""),"")</f>
        <v/>
      </c>
    </row>
    <row r="846" spans="1:1">
      <c r="A846" s="1" t="str">
        <f ca="1">IF(LEN('Hide formulas'!K846) = 5,_xlfn.CONCAT('Hide formulas'!A846,INDIRECT('Hide formulas'!B846),'Hide formulas'!C846,(INDIRECT('Hide formulas'!D846)),(INDIRECT('Hide formulas'!F846)),(INDIRECT('Hide formulas'!G846)),'Hide formulas'!I846,'Hide formulas'!K846,INDIRECT('Hide formulas'!L846),""),"")</f>
        <v/>
      </c>
    </row>
    <row r="847" spans="1:1">
      <c r="A847" s="1" t="str">
        <f ca="1">IF(LEN('Hide formulas'!K847) = 5,_xlfn.CONCAT('Hide formulas'!A847,INDIRECT('Hide formulas'!B847),'Hide formulas'!C847,(INDIRECT('Hide formulas'!D847)),(INDIRECT('Hide formulas'!F847)),(INDIRECT('Hide formulas'!G847)),'Hide formulas'!I847,'Hide formulas'!K847,INDIRECT('Hide formulas'!L847),""),"")</f>
        <v/>
      </c>
    </row>
    <row r="848" spans="1:1">
      <c r="A848" s="1" t="str">
        <f ca="1">IF(LEN('Hide formulas'!K848) = 5,_xlfn.CONCAT('Hide formulas'!A848,INDIRECT('Hide formulas'!B848),'Hide formulas'!C848,(INDIRECT('Hide formulas'!D848)),(INDIRECT('Hide formulas'!F848)),(INDIRECT('Hide formulas'!G848)),'Hide formulas'!I848,'Hide formulas'!K848,INDIRECT('Hide formulas'!L848),""),"")</f>
        <v/>
      </c>
    </row>
    <row r="849" spans="1:1">
      <c r="A849" s="1" t="str">
        <f ca="1">IF(LEN('Hide formulas'!K849) = 5,_xlfn.CONCAT('Hide formulas'!A849,INDIRECT('Hide formulas'!B849),'Hide formulas'!C849,(INDIRECT('Hide formulas'!D849)),(INDIRECT('Hide formulas'!F849)),(INDIRECT('Hide formulas'!G849)),'Hide formulas'!I849,'Hide formulas'!K849,INDIRECT('Hide formulas'!L849),""),"")</f>
        <v/>
      </c>
    </row>
    <row r="850" spans="1:1">
      <c r="A850" s="1" t="str">
        <f ca="1">IF(LEN('Hide formulas'!K850) = 5,_xlfn.CONCAT('Hide formulas'!A850,INDIRECT('Hide formulas'!B850),'Hide formulas'!C850,(INDIRECT('Hide formulas'!D850)),(INDIRECT('Hide formulas'!F850)),(INDIRECT('Hide formulas'!G850)),'Hide formulas'!I850,'Hide formulas'!K850,INDIRECT('Hide formulas'!L850),""),"")</f>
        <v/>
      </c>
    </row>
    <row r="851" spans="1:1">
      <c r="A851" s="1" t="str">
        <f ca="1">IF(LEN('Hide formulas'!K851) = 5,_xlfn.CONCAT('Hide formulas'!A851,INDIRECT('Hide formulas'!B851),'Hide formulas'!C851,(INDIRECT('Hide formulas'!D851)),(INDIRECT('Hide formulas'!F851)),(INDIRECT('Hide formulas'!G851)),'Hide formulas'!I851,'Hide formulas'!K851,INDIRECT('Hide formulas'!L851),""),"")</f>
        <v/>
      </c>
    </row>
    <row r="852" spans="1:1">
      <c r="A852" s="1" t="str">
        <f ca="1">IF(LEN('Hide formulas'!K852) = 5,_xlfn.CONCAT('Hide formulas'!A852,INDIRECT('Hide formulas'!B852),'Hide formulas'!C852,(INDIRECT('Hide formulas'!D852)),(INDIRECT('Hide formulas'!F852)),(INDIRECT('Hide formulas'!G852)),'Hide formulas'!I852,'Hide formulas'!K852,INDIRECT('Hide formulas'!L852),""),"")</f>
        <v/>
      </c>
    </row>
    <row r="853" spans="1:1">
      <c r="A853" s="1" t="str">
        <f ca="1">IF(LEN('Hide formulas'!K853) = 5,_xlfn.CONCAT('Hide formulas'!A853,INDIRECT('Hide formulas'!B853),'Hide formulas'!C853,(INDIRECT('Hide formulas'!D853)),(INDIRECT('Hide formulas'!F853)),(INDIRECT('Hide formulas'!G853)),'Hide formulas'!I853,'Hide formulas'!K853,INDIRECT('Hide formulas'!L853),""),"")</f>
        <v/>
      </c>
    </row>
    <row r="854" spans="1:1">
      <c r="A854" s="1" t="str">
        <f ca="1">IF(LEN('Hide formulas'!K854) = 5,_xlfn.CONCAT('Hide formulas'!A854,INDIRECT('Hide formulas'!B854),'Hide formulas'!C854,(INDIRECT('Hide formulas'!D854)),(INDIRECT('Hide formulas'!F854)),(INDIRECT('Hide formulas'!G854)),'Hide formulas'!I854,'Hide formulas'!K854,INDIRECT('Hide formulas'!L854),""),"")</f>
        <v/>
      </c>
    </row>
    <row r="855" spans="1:1">
      <c r="A855" s="1" t="str">
        <f ca="1">IF(LEN('Hide formulas'!K855) = 5,_xlfn.CONCAT('Hide formulas'!A855,INDIRECT('Hide formulas'!B855),'Hide formulas'!C855,(INDIRECT('Hide formulas'!D855)),(INDIRECT('Hide formulas'!F855)),(INDIRECT('Hide formulas'!G855)),'Hide formulas'!I855,'Hide formulas'!K855,INDIRECT('Hide formulas'!L855),""),"")</f>
        <v/>
      </c>
    </row>
    <row r="856" spans="1:1">
      <c r="A856" s="1" t="str">
        <f ca="1">IF(LEN('Hide formulas'!K856) = 5,_xlfn.CONCAT('Hide formulas'!A856,INDIRECT('Hide formulas'!B856),'Hide formulas'!C856,(INDIRECT('Hide formulas'!D856)),(INDIRECT('Hide formulas'!F856)),(INDIRECT('Hide formulas'!G856)),'Hide formulas'!I856,'Hide formulas'!K856,INDIRECT('Hide formulas'!L856),""),"")</f>
        <v/>
      </c>
    </row>
    <row r="857" spans="1:1">
      <c r="A857" s="1" t="str">
        <f ca="1">IF(LEN('Hide formulas'!K857) = 5,_xlfn.CONCAT('Hide formulas'!A857,INDIRECT('Hide formulas'!B857),'Hide formulas'!C857,(INDIRECT('Hide formulas'!D857)),(INDIRECT('Hide formulas'!F857)),(INDIRECT('Hide formulas'!G857)),'Hide formulas'!I857,'Hide formulas'!K857,INDIRECT('Hide formulas'!L857),""),"")</f>
        <v/>
      </c>
    </row>
    <row r="858" spans="1:1">
      <c r="A858" s="1" t="str">
        <f ca="1">IF(LEN('Hide formulas'!K858) = 5,_xlfn.CONCAT('Hide formulas'!A858,INDIRECT('Hide formulas'!B858),'Hide formulas'!C858,(INDIRECT('Hide formulas'!D858)),(INDIRECT('Hide formulas'!F858)),(INDIRECT('Hide formulas'!G858)),'Hide formulas'!I858,'Hide formulas'!K858,INDIRECT('Hide formulas'!L858),""),"")</f>
        <v/>
      </c>
    </row>
    <row r="859" spans="1:1">
      <c r="A859" s="1" t="str">
        <f ca="1">IF(LEN('Hide formulas'!K859) = 5,_xlfn.CONCAT('Hide formulas'!A859,INDIRECT('Hide formulas'!B859),'Hide formulas'!C859,(INDIRECT('Hide formulas'!D859)),(INDIRECT('Hide formulas'!F859)),(INDIRECT('Hide formulas'!G859)),'Hide formulas'!I859,'Hide formulas'!K859,INDIRECT('Hide formulas'!L859),""),"")</f>
        <v/>
      </c>
    </row>
    <row r="860" spans="1:1">
      <c r="A860" s="1" t="str">
        <f ca="1">IF(LEN('Hide formulas'!K860) = 5,_xlfn.CONCAT('Hide formulas'!A860,INDIRECT('Hide formulas'!B860),'Hide formulas'!C860,(INDIRECT('Hide formulas'!D860)),(INDIRECT('Hide formulas'!F860)),(INDIRECT('Hide formulas'!G860)),'Hide formulas'!I860,'Hide formulas'!K860,INDIRECT('Hide formulas'!L860),""),"")</f>
        <v/>
      </c>
    </row>
    <row r="861" spans="1:1">
      <c r="A861" s="1" t="str">
        <f ca="1">IF(LEN('Hide formulas'!K861) = 5,_xlfn.CONCAT('Hide formulas'!A861,INDIRECT('Hide formulas'!B861),'Hide formulas'!C861,(INDIRECT('Hide formulas'!D861)),(INDIRECT('Hide formulas'!F861)),(INDIRECT('Hide formulas'!G861)),'Hide formulas'!I861,'Hide formulas'!K861,INDIRECT('Hide formulas'!L861),""),"")</f>
        <v/>
      </c>
    </row>
    <row r="862" spans="1:1">
      <c r="A862" s="1" t="str">
        <f ca="1">IF(LEN('Hide formulas'!K862) = 5,_xlfn.CONCAT('Hide formulas'!A862,INDIRECT('Hide formulas'!B862),'Hide formulas'!C862,(INDIRECT('Hide formulas'!D862)),(INDIRECT('Hide formulas'!F862)),(INDIRECT('Hide formulas'!G862)),'Hide formulas'!I862,'Hide formulas'!K862,INDIRECT('Hide formulas'!L862),""),"")</f>
        <v/>
      </c>
    </row>
    <row r="863" spans="1:1">
      <c r="A863" s="1" t="str">
        <f ca="1">IF(LEN('Hide formulas'!K863) = 5,_xlfn.CONCAT('Hide formulas'!A863,INDIRECT('Hide formulas'!B863),'Hide formulas'!C863,(INDIRECT('Hide formulas'!D863)),(INDIRECT('Hide formulas'!F863)),(INDIRECT('Hide formulas'!G863)),'Hide formulas'!I863,'Hide formulas'!K863,INDIRECT('Hide formulas'!L863),""),"")</f>
        <v/>
      </c>
    </row>
    <row r="864" spans="1:1">
      <c r="A864" s="1" t="str">
        <f ca="1">IF(LEN('Hide formulas'!K864) = 5,_xlfn.CONCAT('Hide formulas'!A864,INDIRECT('Hide formulas'!B864),'Hide formulas'!C864,(INDIRECT('Hide formulas'!D864)),(INDIRECT('Hide formulas'!F864)),(INDIRECT('Hide formulas'!G864)),'Hide formulas'!I864,'Hide formulas'!K864,INDIRECT('Hide formulas'!L864),""),"")</f>
        <v/>
      </c>
    </row>
    <row r="865" spans="1:1">
      <c r="A865" s="1" t="str">
        <f ca="1">IF(LEN('Hide formulas'!K865) = 5,_xlfn.CONCAT('Hide formulas'!A865,INDIRECT('Hide formulas'!B865),'Hide formulas'!C865,(INDIRECT('Hide formulas'!D865)),(INDIRECT('Hide formulas'!F865)),(INDIRECT('Hide formulas'!G865)),'Hide formulas'!I865,'Hide formulas'!K865,INDIRECT('Hide formulas'!L865),""),"")</f>
        <v/>
      </c>
    </row>
    <row r="866" spans="1:1">
      <c r="A866" s="1" t="str">
        <f ca="1">IF(LEN('Hide formulas'!K866) = 5,_xlfn.CONCAT('Hide formulas'!A866,INDIRECT('Hide formulas'!B866),'Hide formulas'!C866,(INDIRECT('Hide formulas'!D866)),(INDIRECT('Hide formulas'!F866)),(INDIRECT('Hide formulas'!G866)),'Hide formulas'!I866,'Hide formulas'!K866,INDIRECT('Hide formulas'!L866),""),"")</f>
        <v/>
      </c>
    </row>
    <row r="867" spans="1:1">
      <c r="A867" s="1" t="str">
        <f ca="1">IF(LEN('Hide formulas'!K867) = 5,_xlfn.CONCAT('Hide formulas'!A867,INDIRECT('Hide formulas'!B867),'Hide formulas'!C867,(INDIRECT('Hide formulas'!D867)),(INDIRECT('Hide formulas'!F867)),(INDIRECT('Hide formulas'!G867)),'Hide formulas'!I867,'Hide formulas'!K867,INDIRECT('Hide formulas'!L867),""),"")</f>
        <v/>
      </c>
    </row>
    <row r="868" spans="1:1">
      <c r="A868" s="1" t="str">
        <f ca="1">IF(LEN('Hide formulas'!K868) = 5,_xlfn.CONCAT('Hide formulas'!A868,INDIRECT('Hide formulas'!B868),'Hide formulas'!C868,(INDIRECT('Hide formulas'!D868)),(INDIRECT('Hide formulas'!F868)),(INDIRECT('Hide formulas'!G868)),'Hide formulas'!I868,'Hide formulas'!K868,INDIRECT('Hide formulas'!L868),""),"")</f>
        <v/>
      </c>
    </row>
    <row r="869" spans="1:1">
      <c r="A869" s="1" t="str">
        <f ca="1">IF(LEN('Hide formulas'!K869) = 5,_xlfn.CONCAT('Hide formulas'!A869,INDIRECT('Hide formulas'!B869),'Hide formulas'!C869,(INDIRECT('Hide formulas'!D869)),(INDIRECT('Hide formulas'!F869)),(INDIRECT('Hide formulas'!G869)),'Hide formulas'!I869,'Hide formulas'!K869,INDIRECT('Hide formulas'!L869),""),"")</f>
        <v/>
      </c>
    </row>
    <row r="870" spans="1:1">
      <c r="A870" s="1" t="str">
        <f ca="1">IF(LEN('Hide formulas'!K870) = 5,_xlfn.CONCAT('Hide formulas'!A870,INDIRECT('Hide formulas'!B870),'Hide formulas'!C870,(INDIRECT('Hide formulas'!D870)),(INDIRECT('Hide formulas'!F870)),(INDIRECT('Hide formulas'!G870)),'Hide formulas'!I870,'Hide formulas'!K870,INDIRECT('Hide formulas'!L870),""),"")</f>
        <v/>
      </c>
    </row>
    <row r="871" spans="1:1">
      <c r="A871" s="1" t="str">
        <f ca="1">IF(LEN('Hide formulas'!K871) = 5,_xlfn.CONCAT('Hide formulas'!A871,INDIRECT('Hide formulas'!B871),'Hide formulas'!C871,(INDIRECT('Hide formulas'!D871)),(INDIRECT('Hide formulas'!F871)),(INDIRECT('Hide formulas'!G871)),'Hide formulas'!I871,'Hide formulas'!K871,INDIRECT('Hide formulas'!L871),""),"")</f>
        <v/>
      </c>
    </row>
    <row r="872" spans="1:1">
      <c r="A872" s="1" t="str">
        <f ca="1">IF(LEN('Hide formulas'!K872) = 5,_xlfn.CONCAT('Hide formulas'!A872,INDIRECT('Hide formulas'!B872),'Hide formulas'!C872,(INDIRECT('Hide formulas'!D872)),(INDIRECT('Hide formulas'!F872)),(INDIRECT('Hide formulas'!G872)),'Hide formulas'!I872,'Hide formulas'!K872,INDIRECT('Hide formulas'!L872),""),"")</f>
        <v/>
      </c>
    </row>
    <row r="873" spans="1:1">
      <c r="A873" s="1" t="str">
        <f ca="1">IF(LEN('Hide formulas'!K873) = 5,_xlfn.CONCAT('Hide formulas'!A873,INDIRECT('Hide formulas'!B873),'Hide formulas'!C873,(INDIRECT('Hide formulas'!D873)),(INDIRECT('Hide formulas'!F873)),(INDIRECT('Hide formulas'!G873)),'Hide formulas'!I873,'Hide formulas'!K873,INDIRECT('Hide formulas'!L873),""),"")</f>
        <v/>
      </c>
    </row>
    <row r="874" spans="1:1">
      <c r="A874" s="1" t="str">
        <f ca="1">IF(LEN('Hide formulas'!K874) = 5,_xlfn.CONCAT('Hide formulas'!A874,INDIRECT('Hide formulas'!B874),'Hide formulas'!C874,(INDIRECT('Hide formulas'!D874)),(INDIRECT('Hide formulas'!F874)),(INDIRECT('Hide formulas'!G874)),'Hide formulas'!I874,'Hide formulas'!K874,INDIRECT('Hide formulas'!L874),""),"")</f>
        <v/>
      </c>
    </row>
    <row r="875" spans="1:1">
      <c r="A875" s="1" t="str">
        <f ca="1">IF(LEN('Hide formulas'!K875) = 5,_xlfn.CONCAT('Hide formulas'!A875,INDIRECT('Hide formulas'!B875),'Hide formulas'!C875,(INDIRECT('Hide formulas'!D875)),(INDIRECT('Hide formulas'!F875)),(INDIRECT('Hide formulas'!G875)),'Hide formulas'!I875,'Hide formulas'!K875,INDIRECT('Hide formulas'!L875),""),"")</f>
        <v/>
      </c>
    </row>
    <row r="876" spans="1:1">
      <c r="A876" s="1" t="str">
        <f ca="1">IF(LEN('Hide formulas'!K876) = 5,_xlfn.CONCAT('Hide formulas'!A876,INDIRECT('Hide formulas'!B876),'Hide formulas'!C876,(INDIRECT('Hide formulas'!D876)),(INDIRECT('Hide formulas'!F876)),(INDIRECT('Hide formulas'!G876)),'Hide formulas'!I876,'Hide formulas'!K876,INDIRECT('Hide formulas'!L876),""),"")</f>
        <v/>
      </c>
    </row>
    <row r="877" spans="1:1">
      <c r="A877" s="1" t="str">
        <f ca="1">IF(LEN('Hide formulas'!K877) = 5,_xlfn.CONCAT('Hide formulas'!A877,INDIRECT('Hide formulas'!B877),'Hide formulas'!C877,(INDIRECT('Hide formulas'!D877)),(INDIRECT('Hide formulas'!F877)),(INDIRECT('Hide formulas'!G877)),'Hide formulas'!I877,'Hide formulas'!K877,INDIRECT('Hide formulas'!L877),""),"")</f>
        <v/>
      </c>
    </row>
    <row r="878" spans="1:1">
      <c r="A878" s="1" t="str">
        <f ca="1">IF(LEN('Hide formulas'!K878) = 5,_xlfn.CONCAT('Hide formulas'!A878,INDIRECT('Hide formulas'!B878),'Hide formulas'!C878,(INDIRECT('Hide formulas'!D878)),(INDIRECT('Hide formulas'!F878)),(INDIRECT('Hide formulas'!G878)),'Hide formulas'!I878,'Hide formulas'!K878,INDIRECT('Hide formulas'!L878),""),"")</f>
        <v/>
      </c>
    </row>
    <row r="879" spans="1:1">
      <c r="A879" s="1" t="str">
        <f ca="1">IF(LEN('Hide formulas'!K879) = 5,_xlfn.CONCAT('Hide formulas'!A879,INDIRECT('Hide formulas'!B879),'Hide formulas'!C879,(INDIRECT('Hide formulas'!D879)),(INDIRECT('Hide formulas'!F879)),(INDIRECT('Hide formulas'!G879)),'Hide formulas'!I879,'Hide formulas'!K879,INDIRECT('Hide formulas'!L879),""),"")</f>
        <v/>
      </c>
    </row>
    <row r="880" spans="1:1">
      <c r="A880" s="1" t="str">
        <f ca="1">IF(LEN('Hide formulas'!K880) = 5,_xlfn.CONCAT('Hide formulas'!A880,INDIRECT('Hide formulas'!B880),'Hide formulas'!C880,(INDIRECT('Hide formulas'!D880)),(INDIRECT('Hide formulas'!F880)),(INDIRECT('Hide formulas'!G880)),'Hide formulas'!I880,'Hide formulas'!K880,INDIRECT('Hide formulas'!L880),""),"")</f>
        <v/>
      </c>
    </row>
    <row r="881" spans="1:1">
      <c r="A881" s="1" t="str">
        <f ca="1">IF(LEN('Hide formulas'!K881) = 5,_xlfn.CONCAT('Hide formulas'!A881,INDIRECT('Hide formulas'!B881),'Hide formulas'!C881,(INDIRECT('Hide formulas'!D881)),(INDIRECT('Hide formulas'!F881)),(INDIRECT('Hide formulas'!G881)),'Hide formulas'!I881,'Hide formulas'!K881,INDIRECT('Hide formulas'!L881),""),"")</f>
        <v/>
      </c>
    </row>
    <row r="882" spans="1:1">
      <c r="A882" s="1" t="str">
        <f ca="1">IF(LEN('Hide formulas'!K882) = 5,_xlfn.CONCAT('Hide formulas'!A882,INDIRECT('Hide formulas'!B882),'Hide formulas'!C882,(INDIRECT('Hide formulas'!D882)),(INDIRECT('Hide formulas'!F882)),(INDIRECT('Hide formulas'!G882)),'Hide formulas'!I882,'Hide formulas'!K882,INDIRECT('Hide formulas'!L882),""),"")</f>
        <v/>
      </c>
    </row>
    <row r="883" spans="1:1">
      <c r="A883" s="1" t="str">
        <f ca="1">IF(LEN('Hide formulas'!K883) = 5,_xlfn.CONCAT('Hide formulas'!A883,INDIRECT('Hide formulas'!B883),'Hide formulas'!C883,(INDIRECT('Hide formulas'!D883)),(INDIRECT('Hide formulas'!F883)),(INDIRECT('Hide formulas'!G883)),'Hide formulas'!I883,'Hide formulas'!K883,INDIRECT('Hide formulas'!L883),""),"")</f>
        <v/>
      </c>
    </row>
    <row r="884" spans="1:1">
      <c r="A884" s="1" t="str">
        <f ca="1">IF(LEN('Hide formulas'!K884) = 5,_xlfn.CONCAT('Hide formulas'!A884,INDIRECT('Hide formulas'!B884),'Hide formulas'!C884,(INDIRECT('Hide formulas'!D884)),(INDIRECT('Hide formulas'!F884)),(INDIRECT('Hide formulas'!G884)),'Hide formulas'!I884,'Hide formulas'!K884,INDIRECT('Hide formulas'!L884),""),"")</f>
        <v/>
      </c>
    </row>
    <row r="885" spans="1:1">
      <c r="A885" s="1" t="str">
        <f ca="1">IF(LEN('Hide formulas'!K885) = 5,_xlfn.CONCAT('Hide formulas'!A885,INDIRECT('Hide formulas'!B885),'Hide formulas'!C885,(INDIRECT('Hide formulas'!D885)),(INDIRECT('Hide formulas'!F885)),(INDIRECT('Hide formulas'!G885)),'Hide formulas'!I885,'Hide formulas'!K885,INDIRECT('Hide formulas'!L885),""),"")</f>
        <v/>
      </c>
    </row>
    <row r="886" spans="1:1">
      <c r="A886" s="1" t="str">
        <f ca="1">IF(LEN('Hide formulas'!K886) = 5,_xlfn.CONCAT('Hide formulas'!A886,INDIRECT('Hide formulas'!B886),'Hide formulas'!C886,(INDIRECT('Hide formulas'!D886)),(INDIRECT('Hide formulas'!F886)),(INDIRECT('Hide formulas'!G886)),'Hide formulas'!I886,'Hide formulas'!K886,INDIRECT('Hide formulas'!L886),""),"")</f>
        <v/>
      </c>
    </row>
    <row r="887" spans="1:1">
      <c r="A887" s="1" t="str">
        <f ca="1">IF(LEN('Hide formulas'!K887) = 5,_xlfn.CONCAT('Hide formulas'!A887,INDIRECT('Hide formulas'!B887),'Hide formulas'!C887,(INDIRECT('Hide formulas'!D887)),(INDIRECT('Hide formulas'!F887)),(INDIRECT('Hide formulas'!G887)),'Hide formulas'!I887,'Hide formulas'!K887,INDIRECT('Hide formulas'!L887),""),"")</f>
        <v/>
      </c>
    </row>
    <row r="888" spans="1:1">
      <c r="A888" s="1" t="str">
        <f ca="1">IF(LEN('Hide formulas'!K888) = 5,_xlfn.CONCAT('Hide formulas'!A888,INDIRECT('Hide formulas'!B888),'Hide formulas'!C888,(INDIRECT('Hide formulas'!D888)),(INDIRECT('Hide formulas'!F888)),(INDIRECT('Hide formulas'!G888)),'Hide formulas'!I888,'Hide formulas'!K888,INDIRECT('Hide formulas'!L888),""),"")</f>
        <v/>
      </c>
    </row>
    <row r="889" spans="1:1">
      <c r="A889" s="1" t="str">
        <f ca="1">IF(LEN('Hide formulas'!K889) = 5,_xlfn.CONCAT('Hide formulas'!A889,INDIRECT('Hide formulas'!B889),'Hide formulas'!C889,(INDIRECT('Hide formulas'!D889)),(INDIRECT('Hide formulas'!F889)),(INDIRECT('Hide formulas'!G889)),'Hide formulas'!I889,'Hide formulas'!K889,INDIRECT('Hide formulas'!L889),""),"")</f>
        <v/>
      </c>
    </row>
    <row r="890" spans="1:1">
      <c r="A890" s="1" t="str">
        <f ca="1">IF(LEN('Hide formulas'!K890) = 5,_xlfn.CONCAT('Hide formulas'!A890,INDIRECT('Hide formulas'!B890),'Hide formulas'!C890,(INDIRECT('Hide formulas'!D890)),(INDIRECT('Hide formulas'!F890)),(INDIRECT('Hide formulas'!G890)),'Hide formulas'!I890,'Hide formulas'!K890,INDIRECT('Hide formulas'!L890),""),"")</f>
        <v/>
      </c>
    </row>
    <row r="891" spans="1:1">
      <c r="A891" s="1" t="str">
        <f ca="1">IF(LEN('Hide formulas'!K891) = 5,_xlfn.CONCAT('Hide formulas'!A891,INDIRECT('Hide formulas'!B891),'Hide formulas'!C891,(INDIRECT('Hide formulas'!D891)),(INDIRECT('Hide formulas'!F891)),(INDIRECT('Hide formulas'!G891)),'Hide formulas'!I891,'Hide formulas'!K891,INDIRECT('Hide formulas'!L891),""),"")</f>
        <v/>
      </c>
    </row>
    <row r="892" spans="1:1">
      <c r="A892" s="1" t="str">
        <f ca="1">IF(LEN('Hide formulas'!K892) = 5,_xlfn.CONCAT('Hide formulas'!A892,INDIRECT('Hide formulas'!B892),'Hide formulas'!C892,(INDIRECT('Hide formulas'!D892)),(INDIRECT('Hide formulas'!F892)),(INDIRECT('Hide formulas'!G892)),'Hide formulas'!I892,'Hide formulas'!K892,INDIRECT('Hide formulas'!L892),""),"")</f>
        <v/>
      </c>
    </row>
    <row r="893" spans="1:1">
      <c r="A893" s="1" t="str">
        <f ca="1">IF(LEN('Hide formulas'!K893) = 5,_xlfn.CONCAT('Hide formulas'!A893,INDIRECT('Hide formulas'!B893),'Hide formulas'!C893,(INDIRECT('Hide formulas'!D893)),(INDIRECT('Hide formulas'!F893)),(INDIRECT('Hide formulas'!G893)),'Hide formulas'!I893,'Hide formulas'!K893,INDIRECT('Hide formulas'!L893),""),"")</f>
        <v/>
      </c>
    </row>
    <row r="894" spans="1:1">
      <c r="A894" s="1" t="str">
        <f ca="1">IF(LEN('Hide formulas'!K894) = 5,_xlfn.CONCAT('Hide formulas'!A894,INDIRECT('Hide formulas'!B894),'Hide formulas'!C894,(INDIRECT('Hide formulas'!D894)),(INDIRECT('Hide formulas'!F894)),(INDIRECT('Hide formulas'!G894)),'Hide formulas'!I894,'Hide formulas'!K894,INDIRECT('Hide formulas'!L894),""),"")</f>
        <v/>
      </c>
    </row>
    <row r="895" spans="1:1">
      <c r="A895" s="1" t="str">
        <f ca="1">IF(LEN('Hide formulas'!K895) = 5,_xlfn.CONCAT('Hide formulas'!A895,INDIRECT('Hide formulas'!B895),'Hide formulas'!C895,(INDIRECT('Hide formulas'!D895)),(INDIRECT('Hide formulas'!F895)),(INDIRECT('Hide formulas'!G895)),'Hide formulas'!I895,'Hide formulas'!K895,INDIRECT('Hide formulas'!L895),""),"")</f>
        <v/>
      </c>
    </row>
    <row r="896" spans="1:1">
      <c r="A896" s="1" t="str">
        <f ca="1">IF(LEN('Hide formulas'!K896) = 5,_xlfn.CONCAT('Hide formulas'!A896,INDIRECT('Hide formulas'!B896),'Hide formulas'!C896,(INDIRECT('Hide formulas'!D896)),(INDIRECT('Hide formulas'!F896)),(INDIRECT('Hide formulas'!G896)),'Hide formulas'!I896,'Hide formulas'!K896,INDIRECT('Hide formulas'!L896),""),"")</f>
        <v/>
      </c>
    </row>
    <row r="897" spans="1:1">
      <c r="A897" s="1" t="str">
        <f ca="1">IF(LEN('Hide formulas'!K897) = 5,_xlfn.CONCAT('Hide formulas'!A897,INDIRECT('Hide formulas'!B897),'Hide formulas'!C897,(INDIRECT('Hide formulas'!D897)),(INDIRECT('Hide formulas'!F897)),(INDIRECT('Hide formulas'!G897)),'Hide formulas'!I897,'Hide formulas'!K897,INDIRECT('Hide formulas'!L897),""),"")</f>
        <v/>
      </c>
    </row>
    <row r="898" spans="1:1">
      <c r="A898" s="1" t="str">
        <f ca="1">IF(LEN('Hide formulas'!K898) = 5,_xlfn.CONCAT('Hide formulas'!A898,INDIRECT('Hide formulas'!B898),'Hide formulas'!C898,(INDIRECT('Hide formulas'!D898)),(INDIRECT('Hide formulas'!F898)),(INDIRECT('Hide formulas'!G898)),'Hide formulas'!I898,'Hide formulas'!K898,INDIRECT('Hide formulas'!L898),""),"")</f>
        <v/>
      </c>
    </row>
    <row r="899" spans="1:1">
      <c r="A899" s="1" t="str">
        <f ca="1">IF(LEN('Hide formulas'!K899) = 5,_xlfn.CONCAT('Hide formulas'!A899,INDIRECT('Hide formulas'!B899),'Hide formulas'!C899,(INDIRECT('Hide formulas'!D899)),(INDIRECT('Hide formulas'!F899)),(INDIRECT('Hide formulas'!G899)),'Hide formulas'!I899,'Hide formulas'!K899,INDIRECT('Hide formulas'!L899),""),"")</f>
        <v/>
      </c>
    </row>
    <row r="900" spans="1:1">
      <c r="A900" s="1" t="str">
        <f ca="1">IF(LEN('Hide formulas'!K900) = 5,_xlfn.CONCAT('Hide formulas'!A900,INDIRECT('Hide formulas'!B900),'Hide formulas'!C900,(INDIRECT('Hide formulas'!D900)),(INDIRECT('Hide formulas'!F900)),(INDIRECT('Hide formulas'!G900)),'Hide formulas'!I900,'Hide formulas'!K900,INDIRECT('Hide formulas'!L900),""),"")</f>
        <v/>
      </c>
    </row>
    <row r="901" spans="1:1">
      <c r="A901" s="1" t="str">
        <f ca="1">IF(LEN('Hide formulas'!K901) = 5,_xlfn.CONCAT('Hide formulas'!A901,INDIRECT('Hide formulas'!B901),'Hide formulas'!C901,(INDIRECT('Hide formulas'!D901)),(INDIRECT('Hide formulas'!F901)),(INDIRECT('Hide formulas'!G901)),'Hide formulas'!I901,'Hide formulas'!K901,INDIRECT('Hide formulas'!L901),""),"")</f>
        <v/>
      </c>
    </row>
    <row r="902" spans="1:1">
      <c r="A902" s="1" t="str">
        <f ca="1">IF(LEN('Hide formulas'!K902) = 5,_xlfn.CONCAT('Hide formulas'!A902,INDIRECT('Hide formulas'!B902),'Hide formulas'!C902,(INDIRECT('Hide formulas'!D902)),(INDIRECT('Hide formulas'!F902)),(INDIRECT('Hide formulas'!G902)),'Hide formulas'!I902,'Hide formulas'!K902,INDIRECT('Hide formulas'!L902),""),"")</f>
        <v/>
      </c>
    </row>
    <row r="903" spans="1:1">
      <c r="A903" s="1" t="str">
        <f ca="1">IF(LEN('Hide formulas'!K903) = 5,_xlfn.CONCAT('Hide formulas'!A903,INDIRECT('Hide formulas'!B903),'Hide formulas'!C903,(INDIRECT('Hide formulas'!D903)),(INDIRECT('Hide formulas'!F903)),(INDIRECT('Hide formulas'!G903)),'Hide formulas'!I903,'Hide formulas'!K903,INDIRECT('Hide formulas'!L903),""),"")</f>
        <v/>
      </c>
    </row>
    <row r="904" spans="1:1">
      <c r="A904" s="1" t="str">
        <f ca="1">IF(LEN('Hide formulas'!K904) = 5,_xlfn.CONCAT('Hide formulas'!A904,INDIRECT('Hide formulas'!B904),'Hide formulas'!C904,(INDIRECT('Hide formulas'!D904)),(INDIRECT('Hide formulas'!F904)),(INDIRECT('Hide formulas'!G904)),'Hide formulas'!I904,'Hide formulas'!K904,INDIRECT('Hide formulas'!L904),""),"")</f>
        <v/>
      </c>
    </row>
    <row r="905" spans="1:1">
      <c r="A905" s="1" t="str">
        <f ca="1">IF(LEN('Hide formulas'!K905) = 5,_xlfn.CONCAT('Hide formulas'!A905,INDIRECT('Hide formulas'!B905),'Hide formulas'!C905,(INDIRECT('Hide formulas'!D905)),(INDIRECT('Hide formulas'!F905)),(INDIRECT('Hide formulas'!G905)),'Hide formulas'!I905,'Hide formulas'!K905,INDIRECT('Hide formulas'!L905),""),"")</f>
        <v/>
      </c>
    </row>
    <row r="906" spans="1:1">
      <c r="A906" s="1" t="str">
        <f ca="1">IF(LEN('Hide formulas'!K906) = 5,_xlfn.CONCAT('Hide formulas'!A906,INDIRECT('Hide formulas'!B906),'Hide formulas'!C906,(INDIRECT('Hide formulas'!D906)),(INDIRECT('Hide formulas'!F906)),(INDIRECT('Hide formulas'!G906)),'Hide formulas'!I906,'Hide formulas'!K906,INDIRECT('Hide formulas'!L906),""),"")</f>
        <v/>
      </c>
    </row>
    <row r="907" spans="1:1">
      <c r="A907" s="1" t="str">
        <f ca="1">IF(LEN('Hide formulas'!K907) = 5,_xlfn.CONCAT('Hide formulas'!A907,INDIRECT('Hide formulas'!B907),'Hide formulas'!C907,(INDIRECT('Hide formulas'!D907)),(INDIRECT('Hide formulas'!F907)),(INDIRECT('Hide formulas'!G907)),'Hide formulas'!I907,'Hide formulas'!K907,INDIRECT('Hide formulas'!L907),""),"")</f>
        <v/>
      </c>
    </row>
    <row r="908" spans="1:1">
      <c r="A908" s="1" t="str">
        <f ca="1">IF(LEN('Hide formulas'!K908) = 5,_xlfn.CONCAT('Hide formulas'!A908,INDIRECT('Hide formulas'!B908),'Hide formulas'!C908,(INDIRECT('Hide formulas'!D908)),(INDIRECT('Hide formulas'!F908)),(INDIRECT('Hide formulas'!G908)),'Hide formulas'!I908,'Hide formulas'!K908,INDIRECT('Hide formulas'!L908),""),"")</f>
        <v/>
      </c>
    </row>
    <row r="909" spans="1:1">
      <c r="A909" s="1" t="str">
        <f ca="1">IF(LEN('Hide formulas'!K909) = 5,_xlfn.CONCAT('Hide formulas'!A909,INDIRECT('Hide formulas'!B909),'Hide formulas'!C909,(INDIRECT('Hide formulas'!D909)),(INDIRECT('Hide formulas'!F909)),(INDIRECT('Hide formulas'!G909)),'Hide formulas'!I909,'Hide formulas'!K909,INDIRECT('Hide formulas'!L909),""),"")</f>
        <v/>
      </c>
    </row>
    <row r="910" spans="1:1">
      <c r="A910" s="1" t="str">
        <f ca="1">IF(LEN('Hide formulas'!K910) = 5,_xlfn.CONCAT('Hide formulas'!A910,INDIRECT('Hide formulas'!B910),'Hide formulas'!C910,(INDIRECT('Hide formulas'!D910)),(INDIRECT('Hide formulas'!F910)),(INDIRECT('Hide formulas'!G910)),'Hide formulas'!I910,'Hide formulas'!K910,INDIRECT('Hide formulas'!L910),""),"")</f>
        <v/>
      </c>
    </row>
    <row r="911" spans="1:1">
      <c r="A911" s="1" t="str">
        <f ca="1">IF(LEN('Hide formulas'!K911) = 5,_xlfn.CONCAT('Hide formulas'!A911,INDIRECT('Hide formulas'!B911),'Hide formulas'!C911,(INDIRECT('Hide formulas'!D911)),(INDIRECT('Hide formulas'!F911)),(INDIRECT('Hide formulas'!G911)),'Hide formulas'!I911,'Hide formulas'!K911,INDIRECT('Hide formulas'!L911),""),"")</f>
        <v/>
      </c>
    </row>
    <row r="912" spans="1:1">
      <c r="A912" s="1" t="str">
        <f ca="1">IF(LEN('Hide formulas'!K912) = 5,_xlfn.CONCAT('Hide formulas'!A912,INDIRECT('Hide formulas'!B912),'Hide formulas'!C912,(INDIRECT('Hide formulas'!D912)),(INDIRECT('Hide formulas'!F912)),(INDIRECT('Hide formulas'!G912)),'Hide formulas'!I912,'Hide formulas'!K912,INDIRECT('Hide formulas'!L912),""),"")</f>
        <v/>
      </c>
    </row>
    <row r="913" spans="1:1">
      <c r="A913" s="1" t="str">
        <f ca="1">IF(LEN('Hide formulas'!K913) = 5,_xlfn.CONCAT('Hide formulas'!A913,INDIRECT('Hide formulas'!B913),'Hide formulas'!C913,(INDIRECT('Hide formulas'!D913)),(INDIRECT('Hide formulas'!F913)),(INDIRECT('Hide formulas'!G913)),'Hide formulas'!I913,'Hide formulas'!K913,INDIRECT('Hide formulas'!L913),""),"")</f>
        <v/>
      </c>
    </row>
    <row r="914" spans="1:1">
      <c r="A914" s="1" t="str">
        <f ca="1">IF(LEN('Hide formulas'!K914) = 5,_xlfn.CONCAT('Hide formulas'!A914,INDIRECT('Hide formulas'!B914),'Hide formulas'!C914,(INDIRECT('Hide formulas'!D914)),(INDIRECT('Hide formulas'!F914)),(INDIRECT('Hide formulas'!G914)),'Hide formulas'!I914,'Hide formulas'!K914,INDIRECT('Hide formulas'!L914),""),"")</f>
        <v/>
      </c>
    </row>
    <row r="915" spans="1:1">
      <c r="A915" s="1" t="str">
        <f ca="1">IF(LEN('Hide formulas'!K915) = 5,_xlfn.CONCAT('Hide formulas'!A915,INDIRECT('Hide formulas'!B915),'Hide formulas'!C915,(INDIRECT('Hide formulas'!D915)),(INDIRECT('Hide formulas'!F915)),(INDIRECT('Hide formulas'!G915)),'Hide formulas'!I915,'Hide formulas'!K915,INDIRECT('Hide formulas'!L915),""),"")</f>
        <v/>
      </c>
    </row>
    <row r="916" spans="1:1">
      <c r="A916" s="1" t="str">
        <f ca="1">IF(LEN('Hide formulas'!K916) = 5,_xlfn.CONCAT('Hide formulas'!A916,INDIRECT('Hide formulas'!B916),'Hide formulas'!C916,(INDIRECT('Hide formulas'!D916)),(INDIRECT('Hide formulas'!F916)),(INDIRECT('Hide formulas'!G916)),'Hide formulas'!I916,'Hide formulas'!K916,INDIRECT('Hide formulas'!L916),""),"")</f>
        <v/>
      </c>
    </row>
    <row r="917" spans="1:1">
      <c r="A917" s="1" t="str">
        <f ca="1">IF(LEN('Hide formulas'!K917) = 5,_xlfn.CONCAT('Hide formulas'!A917,INDIRECT('Hide formulas'!B917),'Hide formulas'!C917,(INDIRECT('Hide formulas'!D917)),(INDIRECT('Hide formulas'!F917)),(INDIRECT('Hide formulas'!G917)),'Hide formulas'!I917,'Hide formulas'!K917,INDIRECT('Hide formulas'!L917),""),"")</f>
        <v/>
      </c>
    </row>
    <row r="918" spans="1:1">
      <c r="A918" s="1" t="str">
        <f ca="1">IF(LEN('Hide formulas'!K918) = 5,_xlfn.CONCAT('Hide formulas'!A918,INDIRECT('Hide formulas'!B918),'Hide formulas'!C918,(INDIRECT('Hide formulas'!D918)),(INDIRECT('Hide formulas'!F918)),(INDIRECT('Hide formulas'!G918)),'Hide formulas'!I918,'Hide formulas'!K918,INDIRECT('Hide formulas'!L918),""),"")</f>
        <v/>
      </c>
    </row>
    <row r="919" spans="1:1">
      <c r="A919" s="1" t="str">
        <f ca="1">IF(LEN('Hide formulas'!K919) = 5,_xlfn.CONCAT('Hide formulas'!A919,INDIRECT('Hide formulas'!B919),'Hide formulas'!C919,(INDIRECT('Hide formulas'!D919)),(INDIRECT('Hide formulas'!F919)),(INDIRECT('Hide formulas'!G919)),'Hide formulas'!I919,'Hide formulas'!K919,INDIRECT('Hide formulas'!L919),""),"")</f>
        <v/>
      </c>
    </row>
    <row r="920" spans="1:1">
      <c r="A920" s="1" t="str">
        <f ca="1">IF(LEN('Hide formulas'!K920) = 5,_xlfn.CONCAT('Hide formulas'!A920,INDIRECT('Hide formulas'!B920),'Hide formulas'!C920,(INDIRECT('Hide formulas'!D920)),(INDIRECT('Hide formulas'!F920)),(INDIRECT('Hide formulas'!G920)),'Hide formulas'!I920,'Hide formulas'!K920,INDIRECT('Hide formulas'!L920),""),"")</f>
        <v/>
      </c>
    </row>
    <row r="921" spans="1:1">
      <c r="A921" s="1" t="str">
        <f ca="1">IF(LEN('Hide formulas'!K921) = 5,_xlfn.CONCAT('Hide formulas'!A921,INDIRECT('Hide formulas'!B921),'Hide formulas'!C921,(INDIRECT('Hide formulas'!D921)),(INDIRECT('Hide formulas'!F921)),(INDIRECT('Hide formulas'!G921)),'Hide formulas'!I921,'Hide formulas'!K921,INDIRECT('Hide formulas'!L921),""),"")</f>
        <v/>
      </c>
    </row>
    <row r="922" spans="1:1">
      <c r="A922" s="1" t="str">
        <f ca="1">IF(LEN('Hide formulas'!K922) = 5,_xlfn.CONCAT('Hide formulas'!A922,INDIRECT('Hide formulas'!B922),'Hide formulas'!C922,(INDIRECT('Hide formulas'!D922)),(INDIRECT('Hide formulas'!F922)),(INDIRECT('Hide formulas'!G922)),'Hide formulas'!I922,'Hide formulas'!K922,INDIRECT('Hide formulas'!L922),""),"")</f>
        <v/>
      </c>
    </row>
    <row r="923" spans="1:1">
      <c r="A923" s="1" t="str">
        <f ca="1">IF(LEN('Hide formulas'!K923) = 5,_xlfn.CONCAT('Hide formulas'!A923,INDIRECT('Hide formulas'!B923),'Hide formulas'!C923,(INDIRECT('Hide formulas'!D923)),(INDIRECT('Hide formulas'!F923)),(INDIRECT('Hide formulas'!G923)),'Hide formulas'!I923,'Hide formulas'!K923,INDIRECT('Hide formulas'!L923),""),"")</f>
        <v/>
      </c>
    </row>
    <row r="924" spans="1:1">
      <c r="A924" s="1" t="str">
        <f ca="1">IF(LEN('Hide formulas'!K924) = 5,_xlfn.CONCAT('Hide formulas'!A924,INDIRECT('Hide formulas'!B924),'Hide formulas'!C924,(INDIRECT('Hide formulas'!D924)),(INDIRECT('Hide formulas'!F924)),(INDIRECT('Hide formulas'!G924)),'Hide formulas'!I924,'Hide formulas'!K924,INDIRECT('Hide formulas'!L924),""),"")</f>
        <v/>
      </c>
    </row>
    <row r="925" spans="1:1">
      <c r="A925" s="1" t="str">
        <f ca="1">IF(LEN('Hide formulas'!K925) = 5,_xlfn.CONCAT('Hide formulas'!A925,INDIRECT('Hide formulas'!B925),'Hide formulas'!C925,(INDIRECT('Hide formulas'!D925)),(INDIRECT('Hide formulas'!F925)),(INDIRECT('Hide formulas'!G925)),'Hide formulas'!I925,'Hide formulas'!K925,INDIRECT('Hide formulas'!L925),""),"")</f>
        <v/>
      </c>
    </row>
    <row r="926" spans="1:1">
      <c r="A926" s="1" t="str">
        <f ca="1">IF(LEN('Hide formulas'!K926) = 5,_xlfn.CONCAT('Hide formulas'!A926,INDIRECT('Hide formulas'!B926),'Hide formulas'!C926,(INDIRECT('Hide formulas'!D926)),(INDIRECT('Hide formulas'!F926)),(INDIRECT('Hide formulas'!G926)),'Hide formulas'!I926,'Hide formulas'!K926,INDIRECT('Hide formulas'!L926),""),"")</f>
        <v/>
      </c>
    </row>
    <row r="927" spans="1:1">
      <c r="A927" s="1" t="str">
        <f ca="1">IF(LEN('Hide formulas'!K927) = 5,_xlfn.CONCAT('Hide formulas'!A927,INDIRECT('Hide formulas'!B927),'Hide formulas'!C927,(INDIRECT('Hide formulas'!D927)),(INDIRECT('Hide formulas'!F927)),(INDIRECT('Hide formulas'!G927)),'Hide formulas'!I927,'Hide formulas'!K927,INDIRECT('Hide formulas'!L927),""),"")</f>
        <v/>
      </c>
    </row>
    <row r="928" spans="1:1">
      <c r="A928" s="1" t="str">
        <f ca="1">IF(LEN('Hide formulas'!K928) = 5,_xlfn.CONCAT('Hide formulas'!A928,INDIRECT('Hide formulas'!B928),'Hide formulas'!C928,(INDIRECT('Hide formulas'!D928)),(INDIRECT('Hide formulas'!F928)),(INDIRECT('Hide formulas'!G928)),'Hide formulas'!I928,'Hide formulas'!K928,INDIRECT('Hide formulas'!L928),""),"")</f>
        <v/>
      </c>
    </row>
    <row r="929" spans="1:1">
      <c r="A929" s="1" t="str">
        <f ca="1">IF(LEN('Hide formulas'!K929) = 5,_xlfn.CONCAT('Hide formulas'!A929,INDIRECT('Hide formulas'!B929),'Hide formulas'!C929,(INDIRECT('Hide formulas'!D929)),(INDIRECT('Hide formulas'!F929)),(INDIRECT('Hide formulas'!G929)),'Hide formulas'!I929,'Hide formulas'!K929,INDIRECT('Hide formulas'!L929),""),"")</f>
        <v/>
      </c>
    </row>
    <row r="930" spans="1:1">
      <c r="A930" s="1" t="str">
        <f ca="1">IF(LEN('Hide formulas'!K930) = 5,_xlfn.CONCAT('Hide formulas'!A930,INDIRECT('Hide formulas'!B930),'Hide formulas'!C930,(INDIRECT('Hide formulas'!D930)),(INDIRECT('Hide formulas'!F930)),(INDIRECT('Hide formulas'!G930)),'Hide formulas'!I930,'Hide formulas'!K930,INDIRECT('Hide formulas'!L930),""),"")</f>
        <v/>
      </c>
    </row>
    <row r="931" spans="1:1">
      <c r="A931" s="1" t="str">
        <f ca="1">IF(LEN('Hide formulas'!K931) = 5,_xlfn.CONCAT('Hide formulas'!A931,INDIRECT('Hide formulas'!B931),'Hide formulas'!C931,(INDIRECT('Hide formulas'!D931)),(INDIRECT('Hide formulas'!F931)),(INDIRECT('Hide formulas'!G931)),'Hide formulas'!I931,'Hide formulas'!K931,INDIRECT('Hide formulas'!L931),""),"")</f>
        <v/>
      </c>
    </row>
    <row r="932" spans="1:1">
      <c r="A932" s="1" t="str">
        <f ca="1">IF(LEN('Hide formulas'!K932) = 5,_xlfn.CONCAT('Hide formulas'!A932,INDIRECT('Hide formulas'!B932),'Hide formulas'!C932,(INDIRECT('Hide formulas'!D932)),(INDIRECT('Hide formulas'!F932)),(INDIRECT('Hide formulas'!G932)),'Hide formulas'!I932,'Hide formulas'!K932,INDIRECT('Hide formulas'!L932),""),"")</f>
        <v/>
      </c>
    </row>
    <row r="933" spans="1:1">
      <c r="A933" s="1" t="str">
        <f ca="1">IF(LEN('Hide formulas'!K933) = 5,_xlfn.CONCAT('Hide formulas'!A933,INDIRECT('Hide formulas'!B933),'Hide formulas'!C933,(INDIRECT('Hide formulas'!D933)),(INDIRECT('Hide formulas'!F933)),(INDIRECT('Hide formulas'!G933)),'Hide formulas'!I933,'Hide formulas'!K933,INDIRECT('Hide formulas'!L933),""),"")</f>
        <v/>
      </c>
    </row>
    <row r="934" spans="1:1">
      <c r="A934" s="1" t="str">
        <f ca="1">IF(LEN('Hide formulas'!K934) = 5,_xlfn.CONCAT('Hide formulas'!A934,INDIRECT('Hide formulas'!B934),'Hide formulas'!C934,(INDIRECT('Hide formulas'!D934)),(INDIRECT('Hide formulas'!F934)),(INDIRECT('Hide formulas'!G934)),'Hide formulas'!I934,'Hide formulas'!K934,INDIRECT('Hide formulas'!L934),""),"")</f>
        <v/>
      </c>
    </row>
    <row r="935" spans="1:1">
      <c r="A935" s="1" t="str">
        <f ca="1">IF(LEN('Hide formulas'!K935) = 5,_xlfn.CONCAT('Hide formulas'!A935,INDIRECT('Hide formulas'!B935),'Hide formulas'!C935,(INDIRECT('Hide formulas'!D935)),(INDIRECT('Hide formulas'!F935)),(INDIRECT('Hide formulas'!G935)),'Hide formulas'!I935,'Hide formulas'!K935,INDIRECT('Hide formulas'!L935),""),"")</f>
        <v/>
      </c>
    </row>
    <row r="936" spans="1:1">
      <c r="A936" s="1" t="str">
        <f ca="1">IF(LEN('Hide formulas'!K936) = 5,_xlfn.CONCAT('Hide formulas'!A936,INDIRECT('Hide formulas'!B936),'Hide formulas'!C936,(INDIRECT('Hide formulas'!D936)),(INDIRECT('Hide formulas'!F936)),(INDIRECT('Hide formulas'!G936)),'Hide formulas'!I936,'Hide formulas'!K936,INDIRECT('Hide formulas'!L936),""),"")</f>
        <v/>
      </c>
    </row>
    <row r="937" spans="1:1">
      <c r="A937" s="1" t="str">
        <f ca="1">IF(LEN('Hide formulas'!K937) = 5,_xlfn.CONCAT('Hide formulas'!A937,INDIRECT('Hide formulas'!B937),'Hide formulas'!C937,(INDIRECT('Hide formulas'!D937)),(INDIRECT('Hide formulas'!F937)),(INDIRECT('Hide formulas'!G937)),'Hide formulas'!I937,'Hide formulas'!K937,INDIRECT('Hide formulas'!L937),""),"")</f>
        <v/>
      </c>
    </row>
    <row r="938" spans="1:1">
      <c r="A938" s="1" t="str">
        <f ca="1">IF(LEN('Hide formulas'!K938) = 5,_xlfn.CONCAT('Hide formulas'!A938,INDIRECT('Hide formulas'!B938),'Hide formulas'!C938,(INDIRECT('Hide formulas'!D938)),(INDIRECT('Hide formulas'!F938)),(INDIRECT('Hide formulas'!G938)),'Hide formulas'!I938,'Hide formulas'!K938,INDIRECT('Hide formulas'!L938),""),"")</f>
        <v/>
      </c>
    </row>
    <row r="939" spans="1:1">
      <c r="A939" s="1" t="str">
        <f ca="1">IF(LEN('Hide formulas'!K939) = 5,_xlfn.CONCAT('Hide formulas'!A939,INDIRECT('Hide formulas'!B939),'Hide formulas'!C939,(INDIRECT('Hide formulas'!D939)),(INDIRECT('Hide formulas'!F939)),(INDIRECT('Hide formulas'!G939)),'Hide formulas'!I939,'Hide formulas'!K939,INDIRECT('Hide formulas'!L939),""),"")</f>
        <v/>
      </c>
    </row>
    <row r="940" spans="1:1">
      <c r="A940" s="1" t="str">
        <f ca="1">IF(LEN('Hide formulas'!K940) = 5,_xlfn.CONCAT('Hide formulas'!A940,INDIRECT('Hide formulas'!B940),'Hide formulas'!C940,(INDIRECT('Hide formulas'!D940)),(INDIRECT('Hide formulas'!F940)),(INDIRECT('Hide formulas'!G940)),'Hide formulas'!I940,'Hide formulas'!K940,INDIRECT('Hide formulas'!L940),""),"")</f>
        <v/>
      </c>
    </row>
    <row r="941" spans="1:1">
      <c r="A941" s="1" t="str">
        <f ca="1">IF(LEN('Hide formulas'!K941) = 5,_xlfn.CONCAT('Hide formulas'!A941,INDIRECT('Hide formulas'!B941),'Hide formulas'!C941,(INDIRECT('Hide formulas'!D941)),(INDIRECT('Hide formulas'!F941)),(INDIRECT('Hide formulas'!G941)),'Hide formulas'!I941,'Hide formulas'!K941,INDIRECT('Hide formulas'!L941),""),"")</f>
        <v/>
      </c>
    </row>
    <row r="942" spans="1:1">
      <c r="A942" s="1" t="str">
        <f ca="1">IF(LEN('Hide formulas'!K942) = 5,_xlfn.CONCAT('Hide formulas'!A942,INDIRECT('Hide formulas'!B942),'Hide formulas'!C942,(INDIRECT('Hide formulas'!D942)),(INDIRECT('Hide formulas'!F942)),(INDIRECT('Hide formulas'!G942)),'Hide formulas'!I942,'Hide formulas'!K942,INDIRECT('Hide formulas'!L942),""),"")</f>
        <v/>
      </c>
    </row>
    <row r="943" spans="1:1">
      <c r="A943" s="1" t="str">
        <f ca="1">IF(LEN('Hide formulas'!K943) = 5,_xlfn.CONCAT('Hide formulas'!A943,INDIRECT('Hide formulas'!B943),'Hide formulas'!C943,(INDIRECT('Hide formulas'!D943)),(INDIRECT('Hide formulas'!F943)),(INDIRECT('Hide formulas'!G943)),'Hide formulas'!I943,'Hide formulas'!K943,INDIRECT('Hide formulas'!L943),""),"")</f>
        <v/>
      </c>
    </row>
    <row r="944" spans="1:1">
      <c r="A944" s="1" t="str">
        <f ca="1">IF(LEN('Hide formulas'!K944) = 5,_xlfn.CONCAT('Hide formulas'!A944,INDIRECT('Hide formulas'!B944),'Hide formulas'!C944,(INDIRECT('Hide formulas'!D944)),(INDIRECT('Hide formulas'!F944)),(INDIRECT('Hide formulas'!G944)),'Hide formulas'!I944,'Hide formulas'!K944,INDIRECT('Hide formulas'!L944),""),"")</f>
        <v/>
      </c>
    </row>
    <row r="945" spans="1:1">
      <c r="A945" s="1" t="str">
        <f ca="1">IF(LEN('Hide formulas'!K945) = 5,_xlfn.CONCAT('Hide formulas'!A945,INDIRECT('Hide formulas'!B945),'Hide formulas'!C945,(INDIRECT('Hide formulas'!D945)),(INDIRECT('Hide formulas'!F945)),(INDIRECT('Hide formulas'!G945)),'Hide formulas'!I945,'Hide formulas'!K945,INDIRECT('Hide formulas'!L945),""),"")</f>
        <v/>
      </c>
    </row>
    <row r="946" spans="1:1">
      <c r="A946" s="1" t="str">
        <f ca="1">IF(LEN('Hide formulas'!K946) = 5,_xlfn.CONCAT('Hide formulas'!A946,INDIRECT('Hide formulas'!B946),'Hide formulas'!C946,(INDIRECT('Hide formulas'!D946)),(INDIRECT('Hide formulas'!F946)),(INDIRECT('Hide formulas'!G946)),'Hide formulas'!I946,'Hide formulas'!K946,INDIRECT('Hide formulas'!L946),""),"")</f>
        <v/>
      </c>
    </row>
    <row r="947" spans="1:1">
      <c r="A947" s="1" t="str">
        <f ca="1">IF(LEN('Hide formulas'!K947) = 5,_xlfn.CONCAT('Hide formulas'!A947,INDIRECT('Hide formulas'!B947),'Hide formulas'!C947,(INDIRECT('Hide formulas'!D947)),(INDIRECT('Hide formulas'!F947)),(INDIRECT('Hide formulas'!G947)),'Hide formulas'!I947,'Hide formulas'!K947,INDIRECT('Hide formulas'!L947),""),"")</f>
        <v/>
      </c>
    </row>
    <row r="948" spans="1:1">
      <c r="A948" s="1" t="str">
        <f ca="1">IF(LEN('Hide formulas'!K948) = 5,_xlfn.CONCAT('Hide formulas'!A948,INDIRECT('Hide formulas'!B948),'Hide formulas'!C948,(INDIRECT('Hide formulas'!D948)),(INDIRECT('Hide formulas'!F948)),(INDIRECT('Hide formulas'!G948)),'Hide formulas'!I948,'Hide formulas'!K948,INDIRECT('Hide formulas'!L948),""),"")</f>
        <v/>
      </c>
    </row>
    <row r="949" spans="1:1">
      <c r="A949" s="1" t="str">
        <f ca="1">IF(LEN('Hide formulas'!K949) = 5,_xlfn.CONCAT('Hide formulas'!A949,INDIRECT('Hide formulas'!B949),'Hide formulas'!C949,(INDIRECT('Hide formulas'!D949)),(INDIRECT('Hide formulas'!F949)),(INDIRECT('Hide formulas'!G949)),'Hide formulas'!I949,'Hide formulas'!K949,INDIRECT('Hide formulas'!L949),""),"")</f>
        <v/>
      </c>
    </row>
    <row r="950" spans="1:1">
      <c r="A950" s="1" t="str">
        <f ca="1">IF(LEN('Hide formulas'!K950) = 5,_xlfn.CONCAT('Hide formulas'!A950,INDIRECT('Hide formulas'!B950),'Hide formulas'!C950,(INDIRECT('Hide formulas'!D950)),(INDIRECT('Hide formulas'!F950)),(INDIRECT('Hide formulas'!G950)),'Hide formulas'!I950,'Hide formulas'!K950,INDIRECT('Hide formulas'!L950),""),"")</f>
        <v/>
      </c>
    </row>
    <row r="951" spans="1:1">
      <c r="A951" s="1" t="str">
        <f ca="1">IF(LEN('Hide formulas'!K951) = 5,_xlfn.CONCAT('Hide formulas'!A951,INDIRECT('Hide formulas'!B951),'Hide formulas'!C951,(INDIRECT('Hide formulas'!D951)),(INDIRECT('Hide formulas'!F951)),(INDIRECT('Hide formulas'!G951)),'Hide formulas'!I951,'Hide formulas'!K951,INDIRECT('Hide formulas'!L951),""),"")</f>
        <v/>
      </c>
    </row>
    <row r="952" spans="1:1">
      <c r="A952" s="1" t="str">
        <f ca="1">IF(LEN('Hide formulas'!K952) = 5,_xlfn.CONCAT('Hide formulas'!A952,INDIRECT('Hide formulas'!B952),'Hide formulas'!C952,(INDIRECT('Hide formulas'!D952)),(INDIRECT('Hide formulas'!F952)),(INDIRECT('Hide formulas'!G952)),'Hide formulas'!I952,'Hide formulas'!K952,INDIRECT('Hide formulas'!L952),""),"")</f>
        <v/>
      </c>
    </row>
    <row r="953" spans="1:1">
      <c r="A953" s="1" t="str">
        <f ca="1">IF(LEN('Hide formulas'!K953) = 5,_xlfn.CONCAT('Hide formulas'!A953,INDIRECT('Hide formulas'!B953),'Hide formulas'!C953,(INDIRECT('Hide formulas'!D953)),(INDIRECT('Hide formulas'!F953)),(INDIRECT('Hide formulas'!G953)),'Hide formulas'!I953,'Hide formulas'!K953,INDIRECT('Hide formulas'!L953),""),"")</f>
        <v/>
      </c>
    </row>
    <row r="954" spans="1:1">
      <c r="A954" s="1" t="str">
        <f ca="1">IF(LEN('Hide formulas'!K954) = 5,_xlfn.CONCAT('Hide formulas'!A954,INDIRECT('Hide formulas'!B954),'Hide formulas'!C954,(INDIRECT('Hide formulas'!D954)),(INDIRECT('Hide formulas'!F954)),(INDIRECT('Hide formulas'!G954)),'Hide formulas'!I954,'Hide formulas'!K954,INDIRECT('Hide formulas'!L954),""),"")</f>
        <v/>
      </c>
    </row>
    <row r="955" spans="1:1">
      <c r="A955" s="1" t="str">
        <f ca="1">IF(LEN('Hide formulas'!K955) = 5,_xlfn.CONCAT('Hide formulas'!A955,INDIRECT('Hide formulas'!B955),'Hide formulas'!C955,(INDIRECT('Hide formulas'!D955)),(INDIRECT('Hide formulas'!F955)),(INDIRECT('Hide formulas'!G955)),'Hide formulas'!I955,'Hide formulas'!K955,INDIRECT('Hide formulas'!L955),""),"")</f>
        <v/>
      </c>
    </row>
    <row r="956" spans="1:1">
      <c r="A956" s="1" t="str">
        <f ca="1">IF(LEN('Hide formulas'!K956) = 5,_xlfn.CONCAT('Hide formulas'!A956,INDIRECT('Hide formulas'!B956),'Hide formulas'!C956,(INDIRECT('Hide formulas'!D956)),(INDIRECT('Hide formulas'!F956)),(INDIRECT('Hide formulas'!G956)),'Hide formulas'!I956,'Hide formulas'!K956,INDIRECT('Hide formulas'!L956),""),"")</f>
        <v/>
      </c>
    </row>
    <row r="957" spans="1:1">
      <c r="A957" s="1" t="str">
        <f ca="1">IF(LEN('Hide formulas'!K957) = 5,_xlfn.CONCAT('Hide formulas'!A957,INDIRECT('Hide formulas'!B957),'Hide formulas'!C957,(INDIRECT('Hide formulas'!D957)),(INDIRECT('Hide formulas'!F957)),(INDIRECT('Hide formulas'!G957)),'Hide formulas'!I957,'Hide formulas'!K957,INDIRECT('Hide formulas'!L957),""),"")</f>
        <v/>
      </c>
    </row>
    <row r="958" spans="1:1">
      <c r="A958" s="1" t="str">
        <f ca="1">IF(LEN('Hide formulas'!K958) = 5,_xlfn.CONCAT('Hide formulas'!A958,INDIRECT('Hide formulas'!B958),'Hide formulas'!C958,(INDIRECT('Hide formulas'!D958)),(INDIRECT('Hide formulas'!F958)),(INDIRECT('Hide formulas'!G958)),'Hide formulas'!I958,'Hide formulas'!K958,INDIRECT('Hide formulas'!L958),""),"")</f>
        <v/>
      </c>
    </row>
    <row r="959" spans="1:1">
      <c r="A959" s="1" t="str">
        <f ca="1">IF(LEN('Hide formulas'!K959) = 5,_xlfn.CONCAT('Hide formulas'!A959,INDIRECT('Hide formulas'!B959),'Hide formulas'!C959,(INDIRECT('Hide formulas'!D959)),(INDIRECT('Hide formulas'!F959)),(INDIRECT('Hide formulas'!G959)),'Hide formulas'!I959,'Hide formulas'!K959,INDIRECT('Hide formulas'!L959),""),"")</f>
        <v/>
      </c>
    </row>
    <row r="960" spans="1:1">
      <c r="A960" s="1" t="str">
        <f ca="1">IF(LEN('Hide formulas'!K960) = 5,_xlfn.CONCAT('Hide formulas'!A960,INDIRECT('Hide formulas'!B960),'Hide formulas'!C960,(INDIRECT('Hide formulas'!D960)),(INDIRECT('Hide formulas'!F960)),(INDIRECT('Hide formulas'!G960)),'Hide formulas'!I960,'Hide formulas'!K960,INDIRECT('Hide formulas'!L960),""),"")</f>
        <v/>
      </c>
    </row>
    <row r="961" spans="1:1">
      <c r="A961" s="1" t="str">
        <f ca="1">IF(LEN('Hide formulas'!K961) = 5,_xlfn.CONCAT('Hide formulas'!A961,INDIRECT('Hide formulas'!B961),'Hide formulas'!C961,(INDIRECT('Hide formulas'!D961)),(INDIRECT('Hide formulas'!F961)),(INDIRECT('Hide formulas'!G961)),'Hide formulas'!I961,'Hide formulas'!K961,INDIRECT('Hide formulas'!L961),""),"")</f>
        <v/>
      </c>
    </row>
    <row r="962" spans="1:1">
      <c r="A962" s="1" t="str">
        <f ca="1">IF(LEN('Hide formulas'!K962) = 5,_xlfn.CONCAT('Hide formulas'!A962,INDIRECT('Hide formulas'!B962),'Hide formulas'!C962,(INDIRECT('Hide formulas'!D962)),(INDIRECT('Hide formulas'!F962)),(INDIRECT('Hide formulas'!G962)),'Hide formulas'!I962,'Hide formulas'!K962,INDIRECT('Hide formulas'!L962),""),"")</f>
        <v/>
      </c>
    </row>
    <row r="963" spans="1:1">
      <c r="A963" s="1" t="str">
        <f ca="1">IF(LEN('Hide formulas'!K963) = 5,_xlfn.CONCAT('Hide formulas'!A963,INDIRECT('Hide formulas'!B963),'Hide formulas'!C963,(INDIRECT('Hide formulas'!D963)),(INDIRECT('Hide formulas'!F963)),(INDIRECT('Hide formulas'!G963)),'Hide formulas'!I963,'Hide formulas'!K963,INDIRECT('Hide formulas'!L963),""),"")</f>
        <v/>
      </c>
    </row>
    <row r="964" spans="1:1">
      <c r="A964" s="1" t="str">
        <f ca="1">IF(LEN('Hide formulas'!K964) = 5,_xlfn.CONCAT('Hide formulas'!A964,INDIRECT('Hide formulas'!B964),'Hide formulas'!C964,(INDIRECT('Hide formulas'!D964)),(INDIRECT('Hide formulas'!F964)),(INDIRECT('Hide formulas'!G964)),'Hide formulas'!I964,'Hide formulas'!K964,INDIRECT('Hide formulas'!L964),""),"")</f>
        <v/>
      </c>
    </row>
    <row r="965" spans="1:1">
      <c r="A965" s="1" t="str">
        <f ca="1">IF(LEN('Hide formulas'!K965) = 5,_xlfn.CONCAT('Hide formulas'!A965,INDIRECT('Hide formulas'!B965),'Hide formulas'!C965,(INDIRECT('Hide formulas'!D965)),(INDIRECT('Hide formulas'!F965)),(INDIRECT('Hide formulas'!G965)),'Hide formulas'!I965,'Hide formulas'!K965,INDIRECT('Hide formulas'!L965),""),"")</f>
        <v/>
      </c>
    </row>
    <row r="966" spans="1:1">
      <c r="A966" s="1" t="str">
        <f ca="1">IF(LEN('Hide formulas'!K966) = 5,_xlfn.CONCAT('Hide formulas'!A966,INDIRECT('Hide formulas'!B966),'Hide formulas'!C966,(INDIRECT('Hide formulas'!D966)),(INDIRECT('Hide formulas'!F966)),(INDIRECT('Hide formulas'!G966)),'Hide formulas'!I966,'Hide formulas'!K966,INDIRECT('Hide formulas'!L966),""),"")</f>
        <v/>
      </c>
    </row>
    <row r="967" spans="1:1">
      <c r="A967" s="1" t="str">
        <f ca="1">IF(LEN('Hide formulas'!K967) = 5,_xlfn.CONCAT('Hide formulas'!A967,INDIRECT('Hide formulas'!B967),'Hide formulas'!C967,(INDIRECT('Hide formulas'!D967)),(INDIRECT('Hide formulas'!F967)),(INDIRECT('Hide formulas'!G967)),'Hide formulas'!I967,'Hide formulas'!K967,INDIRECT('Hide formulas'!L967),""),"")</f>
        <v/>
      </c>
    </row>
    <row r="968" spans="1:1">
      <c r="A968" s="1" t="str">
        <f ca="1">IF(LEN('Hide formulas'!K968) = 5,_xlfn.CONCAT('Hide formulas'!A968,INDIRECT('Hide formulas'!B968),'Hide formulas'!C968,(INDIRECT('Hide formulas'!D968)),(INDIRECT('Hide formulas'!F968)),(INDIRECT('Hide formulas'!G968)),'Hide formulas'!I968,'Hide formulas'!K968,INDIRECT('Hide formulas'!L968),""),"")</f>
        <v/>
      </c>
    </row>
    <row r="969" spans="1:1">
      <c r="A969" s="1" t="str">
        <f ca="1">IF(LEN('Hide formulas'!K969) = 5,_xlfn.CONCAT('Hide formulas'!A969,INDIRECT('Hide formulas'!B969),'Hide formulas'!C969,(INDIRECT('Hide formulas'!D969)),(INDIRECT('Hide formulas'!F969)),(INDIRECT('Hide formulas'!G969)),'Hide formulas'!I969,'Hide formulas'!K969,INDIRECT('Hide formulas'!L969),""),"")</f>
        <v/>
      </c>
    </row>
    <row r="970" spans="1:1">
      <c r="A970" s="1" t="str">
        <f ca="1">IF(LEN('Hide formulas'!K970) = 5,_xlfn.CONCAT('Hide formulas'!A970,INDIRECT('Hide formulas'!B970),'Hide formulas'!C970,(INDIRECT('Hide formulas'!D970)),(INDIRECT('Hide formulas'!F970)),(INDIRECT('Hide formulas'!G970)),'Hide formulas'!I970,'Hide formulas'!K970,INDIRECT('Hide formulas'!L970),""),"")</f>
        <v/>
      </c>
    </row>
    <row r="971" spans="1:1">
      <c r="A971" s="1" t="str">
        <f ca="1">IF(LEN('Hide formulas'!K971) = 5,_xlfn.CONCAT('Hide formulas'!A971,INDIRECT('Hide formulas'!B971),'Hide formulas'!C971,(INDIRECT('Hide formulas'!D971)),(INDIRECT('Hide formulas'!F971)),(INDIRECT('Hide formulas'!G971)),'Hide formulas'!I971,'Hide formulas'!K971,INDIRECT('Hide formulas'!L971),""),"")</f>
        <v/>
      </c>
    </row>
    <row r="972" spans="1:1">
      <c r="A972" s="1" t="str">
        <f ca="1">IF(LEN('Hide formulas'!K972) = 5,_xlfn.CONCAT('Hide formulas'!A972,INDIRECT('Hide formulas'!B972),'Hide formulas'!C972,(INDIRECT('Hide formulas'!D972)),(INDIRECT('Hide formulas'!F972)),(INDIRECT('Hide formulas'!G972)),'Hide formulas'!I972,'Hide formulas'!K972,INDIRECT('Hide formulas'!L972),""),"")</f>
        <v/>
      </c>
    </row>
    <row r="973" spans="1:1">
      <c r="A973" s="1" t="str">
        <f ca="1">IF(LEN('Hide formulas'!K973) = 5,_xlfn.CONCAT('Hide formulas'!A973,INDIRECT('Hide formulas'!B973),'Hide formulas'!C973,(INDIRECT('Hide formulas'!D973)),(INDIRECT('Hide formulas'!F973)),(INDIRECT('Hide formulas'!G973)),'Hide formulas'!I973,'Hide formulas'!K973,INDIRECT('Hide formulas'!L973),""),"")</f>
        <v/>
      </c>
    </row>
    <row r="974" spans="1:1">
      <c r="A974" s="1" t="str">
        <f ca="1">IF(LEN('Hide formulas'!K974) = 5,_xlfn.CONCAT('Hide formulas'!A974,INDIRECT('Hide formulas'!B974),'Hide formulas'!C974,(INDIRECT('Hide formulas'!D974)),(INDIRECT('Hide formulas'!F974)),(INDIRECT('Hide formulas'!G974)),'Hide formulas'!I974,'Hide formulas'!K974,INDIRECT('Hide formulas'!L974),""),"")</f>
        <v/>
      </c>
    </row>
    <row r="975" spans="1:1">
      <c r="A975" s="1" t="str">
        <f ca="1">IF(LEN('Hide formulas'!K975) = 5,_xlfn.CONCAT('Hide formulas'!A975,INDIRECT('Hide formulas'!B975),'Hide formulas'!C975,(INDIRECT('Hide formulas'!D975)),(INDIRECT('Hide formulas'!F975)),(INDIRECT('Hide formulas'!G975)),'Hide formulas'!I975,'Hide formulas'!K975,INDIRECT('Hide formulas'!L975),""),"")</f>
        <v/>
      </c>
    </row>
    <row r="976" spans="1:1">
      <c r="A976" s="1" t="str">
        <f ca="1">IF(LEN('Hide formulas'!K976) = 5,_xlfn.CONCAT('Hide formulas'!A976,INDIRECT('Hide formulas'!B976),'Hide formulas'!C976,(INDIRECT('Hide formulas'!D976)),(INDIRECT('Hide formulas'!F976)),(INDIRECT('Hide formulas'!G976)),'Hide formulas'!I976,'Hide formulas'!K976,INDIRECT('Hide formulas'!L976),""),"")</f>
        <v/>
      </c>
    </row>
    <row r="977" spans="1:1">
      <c r="A977" s="1" t="str">
        <f ca="1">IF(LEN('Hide formulas'!K977) = 5,_xlfn.CONCAT('Hide formulas'!A977,INDIRECT('Hide formulas'!B977),'Hide formulas'!C977,(INDIRECT('Hide formulas'!D977)),(INDIRECT('Hide formulas'!F977)),(INDIRECT('Hide formulas'!G977)),'Hide formulas'!I977,'Hide formulas'!K977,INDIRECT('Hide formulas'!L977),""),"")</f>
        <v/>
      </c>
    </row>
    <row r="978" spans="1:1">
      <c r="A978" s="1" t="str">
        <f ca="1">IF(LEN('Hide formulas'!K978) = 5,_xlfn.CONCAT('Hide formulas'!A978,INDIRECT('Hide formulas'!B978),'Hide formulas'!C978,(INDIRECT('Hide formulas'!D978)),(INDIRECT('Hide formulas'!F978)),(INDIRECT('Hide formulas'!G978)),'Hide formulas'!I978,'Hide formulas'!K978,INDIRECT('Hide formulas'!L978),""),"")</f>
        <v/>
      </c>
    </row>
    <row r="979" spans="1:1">
      <c r="A979" s="1" t="str">
        <f ca="1">IF(LEN('Hide formulas'!K979) = 5,_xlfn.CONCAT('Hide formulas'!A979,INDIRECT('Hide formulas'!B979),'Hide formulas'!C979,(INDIRECT('Hide formulas'!D979)),(INDIRECT('Hide formulas'!F979)),(INDIRECT('Hide formulas'!G979)),'Hide formulas'!I979,'Hide formulas'!K979,INDIRECT('Hide formulas'!L979),""),"")</f>
        <v/>
      </c>
    </row>
    <row r="980" spans="1:1">
      <c r="A980" s="1" t="str">
        <f ca="1">IF(LEN('Hide formulas'!K980) = 5,_xlfn.CONCAT('Hide formulas'!A980,INDIRECT('Hide formulas'!B980),'Hide formulas'!C980,(INDIRECT('Hide formulas'!D980)),(INDIRECT('Hide formulas'!F980)),(INDIRECT('Hide formulas'!G980)),'Hide formulas'!I980,'Hide formulas'!K980,INDIRECT('Hide formulas'!L980),""),"")</f>
        <v/>
      </c>
    </row>
    <row r="981" spans="1:1">
      <c r="A981" s="1" t="str">
        <f ca="1">IF(LEN('Hide formulas'!K981) = 5,_xlfn.CONCAT('Hide formulas'!A981,INDIRECT('Hide formulas'!B981),'Hide formulas'!C981,(INDIRECT('Hide formulas'!D981)),(INDIRECT('Hide formulas'!F981)),(INDIRECT('Hide formulas'!G981)),'Hide formulas'!I981,'Hide formulas'!K981,INDIRECT('Hide formulas'!L981),""),"")</f>
        <v/>
      </c>
    </row>
    <row r="982" spans="1:1">
      <c r="A982" s="1" t="str">
        <f ca="1">IF(LEN('Hide formulas'!K982) = 5,_xlfn.CONCAT('Hide formulas'!A982,INDIRECT('Hide formulas'!B982),'Hide formulas'!C982,(INDIRECT('Hide formulas'!D982)),(INDIRECT('Hide formulas'!F982)),(INDIRECT('Hide formulas'!G982)),'Hide formulas'!I982,'Hide formulas'!K982,INDIRECT('Hide formulas'!L982),""),"")</f>
        <v/>
      </c>
    </row>
    <row r="983" spans="1:1">
      <c r="A983" s="1" t="str">
        <f ca="1">IF(LEN('Hide formulas'!K983) = 5,_xlfn.CONCAT('Hide formulas'!A983,INDIRECT('Hide formulas'!B983),'Hide formulas'!C983,(INDIRECT('Hide formulas'!D983)),(INDIRECT('Hide formulas'!F983)),(INDIRECT('Hide formulas'!G983)),'Hide formulas'!I983,'Hide formulas'!K983,INDIRECT('Hide formulas'!L983),""),"")</f>
        <v/>
      </c>
    </row>
    <row r="984" spans="1:1">
      <c r="A984" s="1" t="str">
        <f ca="1">IF(LEN('Hide formulas'!K984) = 5,_xlfn.CONCAT('Hide formulas'!A984,INDIRECT('Hide formulas'!B984),'Hide formulas'!C984,(INDIRECT('Hide formulas'!D984)),(INDIRECT('Hide formulas'!F984)),(INDIRECT('Hide formulas'!G984)),'Hide formulas'!I984,'Hide formulas'!K984,INDIRECT('Hide formulas'!L984),""),"")</f>
        <v/>
      </c>
    </row>
    <row r="985" spans="1:1">
      <c r="A985" s="1" t="str">
        <f ca="1">IF(LEN('Hide formulas'!K985) = 5,_xlfn.CONCAT('Hide formulas'!A985,INDIRECT('Hide formulas'!B985),'Hide formulas'!C985,(INDIRECT('Hide formulas'!D985)),(INDIRECT('Hide formulas'!F985)),(INDIRECT('Hide formulas'!G985)),'Hide formulas'!I985,'Hide formulas'!K985,INDIRECT('Hide formulas'!L985),""),"")</f>
        <v/>
      </c>
    </row>
    <row r="986" spans="1:1">
      <c r="A986" s="1" t="str">
        <f ca="1">IF(LEN('Hide formulas'!K986) = 5,_xlfn.CONCAT('Hide formulas'!A986,INDIRECT('Hide formulas'!B986),'Hide formulas'!C986,(INDIRECT('Hide formulas'!D986)),(INDIRECT('Hide formulas'!F986)),(INDIRECT('Hide formulas'!G986)),'Hide formulas'!I986,'Hide formulas'!K986,INDIRECT('Hide formulas'!L986),""),"")</f>
        <v/>
      </c>
    </row>
    <row r="987" spans="1:1">
      <c r="A987" s="1" t="str">
        <f ca="1">IF(LEN('Hide formulas'!K987) = 5,_xlfn.CONCAT('Hide formulas'!A987,INDIRECT('Hide formulas'!B987),'Hide formulas'!C987,(INDIRECT('Hide formulas'!D987)),(INDIRECT('Hide formulas'!F987)),(INDIRECT('Hide formulas'!G987)),'Hide formulas'!I987,'Hide formulas'!K987,INDIRECT('Hide formulas'!L987),""),"")</f>
        <v/>
      </c>
    </row>
    <row r="988" spans="1:1">
      <c r="A988" s="1" t="str">
        <f ca="1">IF(LEN('Hide formulas'!K988) = 5,_xlfn.CONCAT('Hide formulas'!A988,INDIRECT('Hide formulas'!B988),'Hide formulas'!C988,(INDIRECT('Hide formulas'!D988)),(INDIRECT('Hide formulas'!F988)),(INDIRECT('Hide formulas'!G988)),'Hide formulas'!I988,'Hide formulas'!K988,INDIRECT('Hide formulas'!L988),""),"")</f>
        <v/>
      </c>
    </row>
    <row r="989" spans="1:1">
      <c r="A989" s="1" t="str">
        <f ca="1">IF(LEN('Hide formulas'!K989) = 5,_xlfn.CONCAT('Hide formulas'!A989,INDIRECT('Hide formulas'!B989),'Hide formulas'!C989,(INDIRECT('Hide formulas'!D989)),(INDIRECT('Hide formulas'!F989)),(INDIRECT('Hide formulas'!G989)),'Hide formulas'!I989,'Hide formulas'!K989,INDIRECT('Hide formulas'!L989),""),"")</f>
        <v/>
      </c>
    </row>
    <row r="990" spans="1:1">
      <c r="A990" s="1" t="str">
        <f ca="1">IF(LEN('Hide formulas'!K990) = 5,_xlfn.CONCAT('Hide formulas'!A990,INDIRECT('Hide formulas'!B990),'Hide formulas'!C990,(INDIRECT('Hide formulas'!D990)),(INDIRECT('Hide formulas'!F990)),(INDIRECT('Hide formulas'!G990)),'Hide formulas'!I990,'Hide formulas'!K990,INDIRECT('Hide formulas'!L990),""),"")</f>
        <v/>
      </c>
    </row>
    <row r="991" spans="1:1">
      <c r="A991" s="1" t="str">
        <f ca="1">IF(LEN('Hide formulas'!K991) = 5,_xlfn.CONCAT('Hide formulas'!A991,INDIRECT('Hide formulas'!B991),'Hide formulas'!C991,(INDIRECT('Hide formulas'!D991)),(INDIRECT('Hide formulas'!F991)),(INDIRECT('Hide formulas'!G991)),'Hide formulas'!I991,'Hide formulas'!K991,INDIRECT('Hide formulas'!L991),""),"")</f>
        <v/>
      </c>
    </row>
    <row r="992" spans="1:1">
      <c r="A992" s="1" t="str">
        <f ca="1">IF(LEN('Hide formulas'!K992) = 5,_xlfn.CONCAT('Hide formulas'!A992,INDIRECT('Hide formulas'!B992),'Hide formulas'!C992,(INDIRECT('Hide formulas'!D992)),(INDIRECT('Hide formulas'!F992)),(INDIRECT('Hide formulas'!G992)),'Hide formulas'!I992,'Hide formulas'!K992,INDIRECT('Hide formulas'!L992),""),"")</f>
        <v/>
      </c>
    </row>
    <row r="993" spans="1:1">
      <c r="A993" s="1" t="str">
        <f ca="1">IF(LEN('Hide formulas'!K993) = 5,_xlfn.CONCAT('Hide formulas'!A993,INDIRECT('Hide formulas'!B993),'Hide formulas'!C993,(INDIRECT('Hide formulas'!D993)),(INDIRECT('Hide formulas'!F993)),(INDIRECT('Hide formulas'!G993)),'Hide formulas'!I993,'Hide formulas'!K993,INDIRECT('Hide formulas'!L993),""),"")</f>
        <v/>
      </c>
    </row>
    <row r="994" spans="1:1">
      <c r="A994" s="1" t="str">
        <f ca="1">IF(LEN('Hide formulas'!K994) = 5,_xlfn.CONCAT('Hide formulas'!A994,INDIRECT('Hide formulas'!B994),'Hide formulas'!C994,(INDIRECT('Hide formulas'!D994)),(INDIRECT('Hide formulas'!F994)),(INDIRECT('Hide formulas'!G994)),'Hide formulas'!I994,'Hide formulas'!K994,INDIRECT('Hide formulas'!L994),""),"")</f>
        <v/>
      </c>
    </row>
    <row r="995" spans="1:1">
      <c r="A995" s="1" t="str">
        <f ca="1">IF(LEN('Hide formulas'!K995) = 5,_xlfn.CONCAT('Hide formulas'!A995,INDIRECT('Hide formulas'!B995),'Hide formulas'!C995,(INDIRECT('Hide formulas'!D995)),(INDIRECT('Hide formulas'!F995)),(INDIRECT('Hide formulas'!G995)),'Hide formulas'!I995,'Hide formulas'!K995,INDIRECT('Hide formulas'!L995),""),"")</f>
        <v/>
      </c>
    </row>
    <row r="996" spans="1:1">
      <c r="A996" s="1" t="str">
        <f ca="1">IF(LEN('Hide formulas'!K996) = 5,_xlfn.CONCAT('Hide formulas'!A996,INDIRECT('Hide formulas'!B996),'Hide formulas'!C996,(INDIRECT('Hide formulas'!D996)),(INDIRECT('Hide formulas'!F996)),(INDIRECT('Hide formulas'!G996)),'Hide formulas'!I996,'Hide formulas'!K996,INDIRECT('Hide formulas'!L996),""),"")</f>
        <v/>
      </c>
    </row>
    <row r="997" spans="1:1">
      <c r="A997" s="1" t="str">
        <f ca="1">IF(LEN('Hide formulas'!K997) = 5,_xlfn.CONCAT('Hide formulas'!A997,INDIRECT('Hide formulas'!B997),'Hide formulas'!C997,(INDIRECT('Hide formulas'!D997)),(INDIRECT('Hide formulas'!F997)),(INDIRECT('Hide formulas'!G997)),'Hide formulas'!I997,'Hide formulas'!K997,INDIRECT('Hide formulas'!L997),""),"")</f>
        <v/>
      </c>
    </row>
    <row r="998" spans="1:1">
      <c r="A998" s="1" t="str">
        <f ca="1">IF(LEN('Hide formulas'!K998) = 5,_xlfn.CONCAT('Hide formulas'!A998,INDIRECT('Hide formulas'!B998),'Hide formulas'!C998,(INDIRECT('Hide formulas'!D998)),(INDIRECT('Hide formulas'!F998)),(INDIRECT('Hide formulas'!G998)),'Hide formulas'!I998,'Hide formulas'!K998,INDIRECT('Hide formulas'!L998),""),"")</f>
        <v/>
      </c>
    </row>
    <row r="999" spans="1:1">
      <c r="A999" s="1" t="str">
        <f ca="1">IF(LEN('Hide formulas'!K999) = 5,_xlfn.CONCAT('Hide formulas'!A999,INDIRECT('Hide formulas'!B999),'Hide formulas'!C999,(INDIRECT('Hide formulas'!D999)),(INDIRECT('Hide formulas'!F999)),(INDIRECT('Hide formulas'!G999)),'Hide formulas'!I999,'Hide formulas'!K999,INDIRECT('Hide formulas'!L999),""),"")</f>
        <v/>
      </c>
    </row>
    <row r="1000" spans="1:1">
      <c r="A1000" s="1" t="str">
        <f ca="1">IF(LEN('Hide formulas'!K1000) = 5,_xlfn.CONCAT('Hide formulas'!A1000,INDIRECT('Hide formulas'!B1000),'Hide formulas'!C1000,(INDIRECT('Hide formulas'!D1000)),(INDIRECT('Hide formulas'!F1000)),(INDIRECT('Hide formulas'!G1000)),'Hide formulas'!I1000,'Hide formulas'!K1000,INDIRECT('Hide formulas'!L1000),""),"")</f>
        <v/>
      </c>
    </row>
    <row r="1001" spans="1:1">
      <c r="A1001" s="1" t="str">
        <f ca="1">IF(LEN('Hide formulas'!K1001) = 5,_xlfn.CONCAT('Hide formulas'!A1001,INDIRECT('Hide formulas'!B1001),'Hide formulas'!C1001,(INDIRECT('Hide formulas'!D1001)),(INDIRECT('Hide formulas'!F1001)),(INDIRECT('Hide formulas'!G1001)),'Hide formulas'!I1001,'Hide formulas'!K1001,INDIRECT('Hide formulas'!L1001),""),"")</f>
        <v/>
      </c>
    </row>
    <row r="1002" spans="1:1">
      <c r="A1002" s="1" t="str">
        <f ca="1">IF(LEN('Hide formulas'!K1002) = 5,_xlfn.CONCAT('Hide formulas'!A1002,INDIRECT('Hide formulas'!B1002),'Hide formulas'!C1002,(INDIRECT('Hide formulas'!D1002)),(INDIRECT('Hide formulas'!F1002)),(INDIRECT('Hide formulas'!G1002)),'Hide formulas'!I1002,'Hide formulas'!K1002,INDIRECT('Hide formulas'!L1002),""),"")</f>
        <v/>
      </c>
    </row>
    <row r="1003" spans="1:1">
      <c r="A1003" s="1" t="str">
        <f ca="1">IF(LEN('Hide formulas'!K1003) = 5,_xlfn.CONCAT('Hide formulas'!A1003,INDIRECT('Hide formulas'!B1003),'Hide formulas'!C1003,(INDIRECT('Hide formulas'!D1003)),(INDIRECT('Hide formulas'!F1003)),(INDIRECT('Hide formulas'!G1003)),'Hide formulas'!I1003,'Hide formulas'!K1003,INDIRECT('Hide formulas'!L1003),""),"")</f>
        <v/>
      </c>
    </row>
    <row r="1004" spans="1:1">
      <c r="A1004" s="1" t="str">
        <f ca="1">IF(LEN('Hide formulas'!K1004) = 5,_xlfn.CONCAT('Hide formulas'!A1004,INDIRECT('Hide formulas'!B1004),'Hide formulas'!C1004,(INDIRECT('Hide formulas'!D1004)),(INDIRECT('Hide formulas'!F1004)),(INDIRECT('Hide formulas'!G1004)),'Hide formulas'!I1004,'Hide formulas'!K1004,INDIRECT('Hide formulas'!L1004),""),"")</f>
        <v/>
      </c>
    </row>
    <row r="1005" spans="1:1">
      <c r="A1005" s="1" t="str">
        <f ca="1">IF(LEN('Hide formulas'!K1005) = 5,_xlfn.CONCAT('Hide formulas'!A1005,INDIRECT('Hide formulas'!B1005),'Hide formulas'!C1005,(INDIRECT('Hide formulas'!D1005)),(INDIRECT('Hide formulas'!F1005)),(INDIRECT('Hide formulas'!G1005)),'Hide formulas'!I1005,'Hide formulas'!K1005,INDIRECT('Hide formulas'!L1005),""),"")</f>
        <v/>
      </c>
    </row>
    <row r="1006" spans="1:1">
      <c r="A1006" s="1" t="str">
        <f ca="1">IF(LEN('Hide formulas'!K1006) = 5,_xlfn.CONCAT('Hide formulas'!A1006,INDIRECT('Hide formulas'!B1006),'Hide formulas'!C1006,(INDIRECT('Hide formulas'!D1006)),(INDIRECT('Hide formulas'!F1006)),(INDIRECT('Hide formulas'!G1006)),'Hide formulas'!I1006,'Hide formulas'!K1006,INDIRECT('Hide formulas'!L1006),""),"")</f>
        <v/>
      </c>
    </row>
    <row r="1007" spans="1:1">
      <c r="A1007" s="1" t="str">
        <f ca="1">IF(LEN('Hide formulas'!K1007) = 5,_xlfn.CONCAT('Hide formulas'!A1007,INDIRECT('Hide formulas'!B1007),'Hide formulas'!C1007,(INDIRECT('Hide formulas'!D1007)),(INDIRECT('Hide formulas'!F1007)),(INDIRECT('Hide formulas'!G1007)),'Hide formulas'!I1007,'Hide formulas'!K1007,INDIRECT('Hide formulas'!L1007),""),"")</f>
        <v/>
      </c>
    </row>
    <row r="1008" spans="1:1">
      <c r="A1008" s="1" t="str">
        <f ca="1">IF(LEN('Hide formulas'!K1008) = 5,_xlfn.CONCAT('Hide formulas'!A1008,INDIRECT('Hide formulas'!B1008),'Hide formulas'!C1008,(INDIRECT('Hide formulas'!D1008)),(INDIRECT('Hide formulas'!F1008)),(INDIRECT('Hide formulas'!G1008)),'Hide formulas'!I1008,'Hide formulas'!K1008,INDIRECT('Hide formulas'!L1008),""),"")</f>
        <v/>
      </c>
    </row>
    <row r="1009" spans="1:1">
      <c r="A1009" s="1" t="str">
        <f ca="1">IF(LEN('Hide formulas'!K1009) = 5,_xlfn.CONCAT('Hide formulas'!A1009,INDIRECT('Hide formulas'!B1009),'Hide formulas'!C1009,(INDIRECT('Hide formulas'!D1009)),(INDIRECT('Hide formulas'!F1009)),(INDIRECT('Hide formulas'!G1009)),'Hide formulas'!I1009,'Hide formulas'!K1009,INDIRECT('Hide formulas'!L1009),""),"")</f>
        <v/>
      </c>
    </row>
    <row r="1010" spans="1:1">
      <c r="A1010" s="1" t="str">
        <f ca="1">IF(LEN('Hide formulas'!K1010) = 5,_xlfn.CONCAT('Hide formulas'!A1010,INDIRECT('Hide formulas'!B1010),'Hide formulas'!C1010,(INDIRECT('Hide formulas'!D1010)),(INDIRECT('Hide formulas'!F1010)),(INDIRECT('Hide formulas'!G1010)),'Hide formulas'!I1010,'Hide formulas'!K1010,INDIRECT('Hide formulas'!L1010),""),"")</f>
        <v/>
      </c>
    </row>
    <row r="1011" spans="1:1">
      <c r="A1011" s="1" t="str">
        <f ca="1">IF(LEN('Hide formulas'!K1011) = 5,_xlfn.CONCAT('Hide formulas'!A1011,INDIRECT('Hide formulas'!B1011),'Hide formulas'!C1011,(INDIRECT('Hide formulas'!D1011)),(INDIRECT('Hide formulas'!F1011)),(INDIRECT('Hide formulas'!G1011)),'Hide formulas'!I1011,'Hide formulas'!K1011,INDIRECT('Hide formulas'!L1011),""),"")</f>
        <v/>
      </c>
    </row>
    <row r="1012" spans="1:1">
      <c r="A1012" s="1" t="str">
        <f ca="1">IF(LEN('Hide formulas'!K1012) = 5,_xlfn.CONCAT('Hide formulas'!A1012,INDIRECT('Hide formulas'!B1012),'Hide formulas'!C1012,(INDIRECT('Hide formulas'!D1012)),(INDIRECT('Hide formulas'!F1012)),(INDIRECT('Hide formulas'!G1012)),'Hide formulas'!I1012,'Hide formulas'!K1012,INDIRECT('Hide formulas'!L1012),""),"")</f>
        <v/>
      </c>
    </row>
    <row r="1013" spans="1:1">
      <c r="A1013" s="1" t="str">
        <f ca="1">IF(LEN('Hide formulas'!K1013) = 5,_xlfn.CONCAT('Hide formulas'!A1013,INDIRECT('Hide formulas'!B1013),'Hide formulas'!C1013,(INDIRECT('Hide formulas'!D1013)),(INDIRECT('Hide formulas'!F1013)),(INDIRECT('Hide formulas'!G1013)),'Hide formulas'!I1013,'Hide formulas'!K1013,INDIRECT('Hide formulas'!L1013),""),"")</f>
        <v/>
      </c>
    </row>
    <row r="1014" spans="1:1">
      <c r="A1014" s="1" t="str">
        <f ca="1">IF(LEN('Hide formulas'!K1014) = 5,_xlfn.CONCAT('Hide formulas'!A1014,INDIRECT('Hide formulas'!B1014),'Hide formulas'!C1014,(INDIRECT('Hide formulas'!D1014)),(INDIRECT('Hide formulas'!F1014)),(INDIRECT('Hide formulas'!G1014)),'Hide formulas'!I1014,'Hide formulas'!K1014,INDIRECT('Hide formulas'!L1014),""),"")</f>
        <v/>
      </c>
    </row>
    <row r="1015" spans="1:1">
      <c r="A1015" s="1" t="str">
        <f ca="1">IF(LEN('Hide formulas'!K1015) = 5,_xlfn.CONCAT('Hide formulas'!A1015,INDIRECT('Hide formulas'!B1015),'Hide formulas'!C1015,(INDIRECT('Hide formulas'!D1015)),(INDIRECT('Hide formulas'!F1015)),(INDIRECT('Hide formulas'!G1015)),'Hide formulas'!I1015,'Hide formulas'!K1015,INDIRECT('Hide formulas'!L1015),""),"")</f>
        <v/>
      </c>
    </row>
    <row r="1016" spans="1:1">
      <c r="A1016" s="1" t="str">
        <f ca="1">IF(LEN('Hide formulas'!K1016) = 5,_xlfn.CONCAT('Hide formulas'!A1016,INDIRECT('Hide formulas'!B1016),'Hide formulas'!C1016,(INDIRECT('Hide formulas'!D1016)),(INDIRECT('Hide formulas'!F1016)),(INDIRECT('Hide formulas'!G1016)),'Hide formulas'!I1016,'Hide formulas'!K1016,INDIRECT('Hide formulas'!L1016),""),"")</f>
        <v/>
      </c>
    </row>
    <row r="1017" spans="1:1">
      <c r="A1017" s="1" t="str">
        <f ca="1">IF(LEN('Hide formulas'!K1017) = 5,_xlfn.CONCAT('Hide formulas'!A1017,INDIRECT('Hide formulas'!B1017),'Hide formulas'!C1017,(INDIRECT('Hide formulas'!D1017)),(INDIRECT('Hide formulas'!F1017)),(INDIRECT('Hide formulas'!G1017)),'Hide formulas'!I1017,'Hide formulas'!K1017,INDIRECT('Hide formulas'!L1017),""),"")</f>
        <v/>
      </c>
    </row>
    <row r="1018" spans="1:1">
      <c r="A1018" s="1" t="str">
        <f ca="1">IF(LEN('Hide formulas'!K1018) = 5,_xlfn.CONCAT('Hide formulas'!A1018,INDIRECT('Hide formulas'!B1018),'Hide formulas'!C1018,(INDIRECT('Hide formulas'!D1018)),(INDIRECT('Hide formulas'!F1018)),(INDIRECT('Hide formulas'!G1018)),'Hide formulas'!I1018,'Hide formulas'!K1018,INDIRECT('Hide formulas'!L1018),""),"")</f>
        <v/>
      </c>
    </row>
    <row r="1019" spans="1:1">
      <c r="A1019" s="1" t="str">
        <f ca="1">IF(LEN('Hide formulas'!K1019) = 5,_xlfn.CONCAT('Hide formulas'!A1019,INDIRECT('Hide formulas'!B1019),'Hide formulas'!C1019,(INDIRECT('Hide formulas'!D1019)),(INDIRECT('Hide formulas'!F1019)),(INDIRECT('Hide formulas'!G1019)),'Hide formulas'!I1019,'Hide formulas'!K1019,INDIRECT('Hide formulas'!L1019),""),"")</f>
        <v/>
      </c>
    </row>
    <row r="1020" spans="1:1">
      <c r="A1020" s="1" t="str">
        <f ca="1">IF(LEN('Hide formulas'!K1020) = 5,_xlfn.CONCAT('Hide formulas'!A1020,INDIRECT('Hide formulas'!B1020),'Hide formulas'!C1020,(INDIRECT('Hide formulas'!D1020)),(INDIRECT('Hide formulas'!F1020)),(INDIRECT('Hide formulas'!G1020)),'Hide formulas'!I1020,'Hide formulas'!K1020,INDIRECT('Hide formulas'!L1020),""),"")</f>
        <v/>
      </c>
    </row>
    <row r="1021" spans="1:1">
      <c r="A1021" s="1" t="str">
        <f ca="1">IF(LEN('Hide formulas'!K1021) = 5,_xlfn.CONCAT('Hide formulas'!A1021,INDIRECT('Hide formulas'!B1021),'Hide formulas'!C1021,(INDIRECT('Hide formulas'!D1021)),(INDIRECT('Hide formulas'!F1021)),(INDIRECT('Hide formulas'!G1021)),'Hide formulas'!I1021,'Hide formulas'!K1021,INDIRECT('Hide formulas'!L1021),""),"")</f>
        <v/>
      </c>
    </row>
    <row r="1022" spans="1:1">
      <c r="A1022" s="1" t="str">
        <f ca="1">IF(LEN('Hide formulas'!K1022) = 5,_xlfn.CONCAT('Hide formulas'!A1022,INDIRECT('Hide formulas'!B1022),'Hide formulas'!C1022,(INDIRECT('Hide formulas'!D1022)),(INDIRECT('Hide formulas'!F1022)),(INDIRECT('Hide formulas'!G1022)),'Hide formulas'!I1022,'Hide formulas'!K1022,INDIRECT('Hide formulas'!L1022),""),"")</f>
        <v/>
      </c>
    </row>
    <row r="1023" spans="1:1">
      <c r="A1023" s="1" t="str">
        <f ca="1">IF(LEN('Hide formulas'!K1023) = 5,_xlfn.CONCAT('Hide formulas'!A1023,INDIRECT('Hide formulas'!B1023),'Hide formulas'!C1023,(INDIRECT('Hide formulas'!D1023)),(INDIRECT('Hide formulas'!F1023)),(INDIRECT('Hide formulas'!G1023)),'Hide formulas'!I1023,'Hide formulas'!K1023,INDIRECT('Hide formulas'!L1023),""),"")</f>
        <v/>
      </c>
    </row>
    <row r="1024" spans="1:1">
      <c r="A1024" s="1" t="str">
        <f ca="1">IF(LEN('Hide formulas'!K1024) = 5,_xlfn.CONCAT('Hide formulas'!A1024,INDIRECT('Hide formulas'!B1024),'Hide formulas'!C1024,(INDIRECT('Hide formulas'!D1024)),(INDIRECT('Hide formulas'!F1024)),(INDIRECT('Hide formulas'!G1024)),'Hide formulas'!I1024,'Hide formulas'!K1024,INDIRECT('Hide formulas'!L1024),""),"")</f>
        <v/>
      </c>
    </row>
    <row r="1025" spans="1:1">
      <c r="A1025" s="1" t="str">
        <f ca="1">IF(LEN('Hide formulas'!K1025) = 5,_xlfn.CONCAT('Hide formulas'!A1025,INDIRECT('Hide formulas'!B1025),'Hide formulas'!C1025,(INDIRECT('Hide formulas'!D1025)),(INDIRECT('Hide formulas'!F1025)),(INDIRECT('Hide formulas'!G1025)),'Hide formulas'!I1025,'Hide formulas'!K1025,INDIRECT('Hide formulas'!L1025),""),"")</f>
        <v/>
      </c>
    </row>
    <row r="1026" spans="1:1">
      <c r="A1026" s="1" t="str">
        <f ca="1">IF(LEN('Hide formulas'!K1026) = 5,_xlfn.CONCAT('Hide formulas'!A1026,INDIRECT('Hide formulas'!B1026),'Hide formulas'!C1026,(INDIRECT('Hide formulas'!D1026)),(INDIRECT('Hide formulas'!F1026)),(INDIRECT('Hide formulas'!G1026)),'Hide formulas'!I1026,'Hide formulas'!K1026,INDIRECT('Hide formulas'!L1026),""),"")</f>
        <v/>
      </c>
    </row>
    <row r="1027" spans="1:1">
      <c r="A1027" s="1" t="str">
        <f ca="1">IF(LEN('Hide formulas'!K1027) = 5,_xlfn.CONCAT('Hide formulas'!A1027,INDIRECT('Hide formulas'!B1027),'Hide formulas'!C1027,(INDIRECT('Hide formulas'!D1027)),(INDIRECT('Hide formulas'!F1027)),(INDIRECT('Hide formulas'!G1027)),'Hide formulas'!I1027,'Hide formulas'!K1027,INDIRECT('Hide formulas'!L1027),""),"")</f>
        <v/>
      </c>
    </row>
    <row r="1028" spans="1:1">
      <c r="A1028" s="1" t="str">
        <f ca="1">IF(LEN('Hide formulas'!K1028) = 5,_xlfn.CONCAT('Hide formulas'!A1028,INDIRECT('Hide formulas'!B1028),'Hide formulas'!C1028,(INDIRECT('Hide formulas'!D1028)),(INDIRECT('Hide formulas'!F1028)),(INDIRECT('Hide formulas'!G1028)),'Hide formulas'!I1028,'Hide formulas'!K1028,INDIRECT('Hide formulas'!L1028),""),"")</f>
        <v/>
      </c>
    </row>
    <row r="1029" spans="1:1">
      <c r="A1029" s="1" t="str">
        <f ca="1">IF(LEN('Hide formulas'!K1029) = 5,_xlfn.CONCAT('Hide formulas'!A1029,INDIRECT('Hide formulas'!B1029),'Hide formulas'!C1029,(INDIRECT('Hide formulas'!D1029)),(INDIRECT('Hide formulas'!F1029)),(INDIRECT('Hide formulas'!G1029)),'Hide formulas'!I1029,'Hide formulas'!K1029,INDIRECT('Hide formulas'!L1029),""),"")</f>
        <v/>
      </c>
    </row>
    <row r="1030" spans="1:1">
      <c r="A1030" s="1" t="str">
        <f ca="1">IF(LEN('Hide formulas'!K1030) = 5,_xlfn.CONCAT('Hide formulas'!A1030,INDIRECT('Hide formulas'!B1030),'Hide formulas'!C1030,(INDIRECT('Hide formulas'!D1030)),(INDIRECT('Hide formulas'!F1030)),(INDIRECT('Hide formulas'!G1030)),'Hide formulas'!I1030,'Hide formulas'!K1030,INDIRECT('Hide formulas'!L1030),""),"")</f>
        <v/>
      </c>
    </row>
    <row r="1031" spans="1:1">
      <c r="A1031" s="1" t="str">
        <f ca="1">IF(LEN('Hide formulas'!K1031) = 5,_xlfn.CONCAT('Hide formulas'!A1031,INDIRECT('Hide formulas'!B1031),'Hide formulas'!C1031,(INDIRECT('Hide formulas'!D1031)),(INDIRECT('Hide formulas'!F1031)),(INDIRECT('Hide formulas'!G1031)),'Hide formulas'!I1031,'Hide formulas'!K1031,INDIRECT('Hide formulas'!L1031),""),"")</f>
        <v/>
      </c>
    </row>
    <row r="1032" spans="1:1">
      <c r="A1032" s="1" t="str">
        <f ca="1">IF(LEN('Hide formulas'!K1032) = 5,_xlfn.CONCAT('Hide formulas'!A1032,INDIRECT('Hide formulas'!B1032),'Hide formulas'!C1032,(INDIRECT('Hide formulas'!D1032)),(INDIRECT('Hide formulas'!F1032)),(INDIRECT('Hide formulas'!G1032)),'Hide formulas'!I1032,'Hide formulas'!K1032,INDIRECT('Hide formulas'!L1032),""),"")</f>
        <v/>
      </c>
    </row>
    <row r="1033" spans="1:1">
      <c r="A1033" s="1" t="str">
        <f ca="1">IF(LEN('Hide formulas'!K1033) = 5,_xlfn.CONCAT('Hide formulas'!A1033,INDIRECT('Hide formulas'!B1033),'Hide formulas'!C1033,(INDIRECT('Hide formulas'!D1033)),(INDIRECT('Hide formulas'!F1033)),(INDIRECT('Hide formulas'!G1033)),'Hide formulas'!I1033,'Hide formulas'!K1033,INDIRECT('Hide formulas'!L1033),""),"")</f>
        <v/>
      </c>
    </row>
    <row r="1034" spans="1:1">
      <c r="A1034" s="1" t="str">
        <f ca="1">IF(LEN('Hide formulas'!K1034) = 5,_xlfn.CONCAT('Hide formulas'!A1034,INDIRECT('Hide formulas'!B1034),'Hide formulas'!C1034,(INDIRECT('Hide formulas'!D1034)),(INDIRECT('Hide formulas'!F1034)),(INDIRECT('Hide formulas'!G1034)),'Hide formulas'!I1034,'Hide formulas'!K1034,INDIRECT('Hide formulas'!L1034),""),"")</f>
        <v/>
      </c>
    </row>
    <row r="1035" spans="1:1">
      <c r="A1035" s="1" t="str">
        <f ca="1">IF(LEN('Hide formulas'!K1035) = 5,_xlfn.CONCAT('Hide formulas'!A1035,INDIRECT('Hide formulas'!B1035),'Hide formulas'!C1035,(INDIRECT('Hide formulas'!D1035)),(INDIRECT('Hide formulas'!F1035)),(INDIRECT('Hide formulas'!G1035)),'Hide formulas'!I1035,'Hide formulas'!K1035,INDIRECT('Hide formulas'!L1035),""),"")</f>
        <v/>
      </c>
    </row>
    <row r="1036" spans="1:1">
      <c r="A1036" s="1" t="str">
        <f ca="1">IF(LEN('Hide formulas'!K1036) = 5,_xlfn.CONCAT('Hide formulas'!A1036,INDIRECT('Hide formulas'!B1036),'Hide formulas'!C1036,(INDIRECT('Hide formulas'!D1036)),(INDIRECT('Hide formulas'!F1036)),(INDIRECT('Hide formulas'!G1036)),'Hide formulas'!I1036,'Hide formulas'!K1036,INDIRECT('Hide formulas'!L1036),""),"")</f>
        <v/>
      </c>
    </row>
    <row r="1037" spans="1:1">
      <c r="A1037" s="1" t="str">
        <f ca="1">IF(LEN('Hide formulas'!K1037) = 5,_xlfn.CONCAT('Hide formulas'!A1037,INDIRECT('Hide formulas'!B1037),'Hide formulas'!C1037,(INDIRECT('Hide formulas'!D1037)),(INDIRECT('Hide formulas'!F1037)),(INDIRECT('Hide formulas'!G1037)),'Hide formulas'!I1037,'Hide formulas'!K1037,INDIRECT('Hide formulas'!L1037),""),"")</f>
        <v/>
      </c>
    </row>
    <row r="1038" spans="1:1">
      <c r="A1038" s="1" t="str">
        <f ca="1">IF(LEN('Hide formulas'!K1038) = 5,_xlfn.CONCAT('Hide formulas'!A1038,INDIRECT('Hide formulas'!B1038),'Hide formulas'!C1038,(INDIRECT('Hide formulas'!D1038)),(INDIRECT('Hide formulas'!F1038)),(INDIRECT('Hide formulas'!G1038)),'Hide formulas'!I1038,'Hide formulas'!K1038,INDIRECT('Hide formulas'!L1038),""),"")</f>
        <v/>
      </c>
    </row>
    <row r="1039" spans="1:1">
      <c r="A1039" s="1" t="str">
        <f ca="1">IF(LEN('Hide formulas'!K1039) = 5,_xlfn.CONCAT('Hide formulas'!A1039,INDIRECT('Hide formulas'!B1039),'Hide formulas'!C1039,(INDIRECT('Hide formulas'!D1039)),(INDIRECT('Hide formulas'!F1039)),(INDIRECT('Hide formulas'!G1039)),'Hide formulas'!I1039,'Hide formulas'!K1039,INDIRECT('Hide formulas'!L1039),""),"")</f>
        <v/>
      </c>
    </row>
    <row r="1040" spans="1:1">
      <c r="A1040" s="1" t="str">
        <f ca="1">IF(LEN('Hide formulas'!K1040) = 5,_xlfn.CONCAT('Hide formulas'!A1040,INDIRECT('Hide formulas'!B1040),'Hide formulas'!C1040,(INDIRECT('Hide formulas'!D1040)),(INDIRECT('Hide formulas'!F1040)),(INDIRECT('Hide formulas'!G1040)),'Hide formulas'!I1040,'Hide formulas'!K1040,INDIRECT('Hide formulas'!L1040),""),"")</f>
        <v/>
      </c>
    </row>
    <row r="1041" spans="1:1">
      <c r="A1041" s="1" t="str">
        <f ca="1">IF(LEN('Hide formulas'!K1041) = 5,_xlfn.CONCAT('Hide formulas'!A1041,INDIRECT('Hide formulas'!B1041),'Hide formulas'!C1041,(INDIRECT('Hide formulas'!D1041)),(INDIRECT('Hide formulas'!F1041)),(INDIRECT('Hide formulas'!G1041)),'Hide formulas'!I1041,'Hide formulas'!K1041,INDIRECT('Hide formulas'!L1041),""),"")</f>
        <v/>
      </c>
    </row>
    <row r="1042" spans="1:1">
      <c r="A1042" s="1" t="str">
        <f ca="1">IF(LEN('Hide formulas'!K1042) = 5,_xlfn.CONCAT('Hide formulas'!A1042,INDIRECT('Hide formulas'!B1042),'Hide formulas'!C1042,(INDIRECT('Hide formulas'!D1042)),(INDIRECT('Hide formulas'!F1042)),(INDIRECT('Hide formulas'!G1042)),'Hide formulas'!I1042,'Hide formulas'!K1042,INDIRECT('Hide formulas'!L1042),""),"")</f>
        <v/>
      </c>
    </row>
    <row r="1043" spans="1:1">
      <c r="A1043" s="1" t="str">
        <f ca="1">IF(LEN('Hide formulas'!K1043) = 5,_xlfn.CONCAT('Hide formulas'!A1043,INDIRECT('Hide formulas'!B1043),'Hide formulas'!C1043,(INDIRECT('Hide formulas'!D1043)),(INDIRECT('Hide formulas'!F1043)),(INDIRECT('Hide formulas'!G1043)),'Hide formulas'!I1043,'Hide formulas'!K1043,INDIRECT('Hide formulas'!L1043),""),"")</f>
        <v/>
      </c>
    </row>
    <row r="1044" spans="1:1">
      <c r="A1044" s="1" t="str">
        <f ca="1">IF(LEN('Hide formulas'!K1044) = 5,_xlfn.CONCAT('Hide formulas'!A1044,INDIRECT('Hide formulas'!B1044),'Hide formulas'!C1044,(INDIRECT('Hide formulas'!D1044)),(INDIRECT('Hide formulas'!F1044)),(INDIRECT('Hide formulas'!G1044)),'Hide formulas'!I1044,'Hide formulas'!K1044,INDIRECT('Hide formulas'!L1044),""),"")</f>
        <v/>
      </c>
    </row>
    <row r="1045" spans="1:1">
      <c r="A1045" s="1" t="str">
        <f ca="1">IF(LEN('Hide formulas'!K1045) = 5,_xlfn.CONCAT('Hide formulas'!A1045,INDIRECT('Hide formulas'!B1045),'Hide formulas'!C1045,(INDIRECT('Hide formulas'!D1045)),(INDIRECT('Hide formulas'!F1045)),(INDIRECT('Hide formulas'!G1045)),'Hide formulas'!I1045,'Hide formulas'!K1045,INDIRECT('Hide formulas'!L1045),""),"")</f>
        <v/>
      </c>
    </row>
    <row r="1046" spans="1:1">
      <c r="A1046" s="1" t="str">
        <f ca="1">IF(LEN('Hide formulas'!K1046) = 5,_xlfn.CONCAT('Hide formulas'!A1046,INDIRECT('Hide formulas'!B1046),'Hide formulas'!C1046,(INDIRECT('Hide formulas'!D1046)),(INDIRECT('Hide formulas'!F1046)),(INDIRECT('Hide formulas'!G1046)),'Hide formulas'!I1046,'Hide formulas'!K1046,INDIRECT('Hide formulas'!L1046),""),"")</f>
        <v/>
      </c>
    </row>
    <row r="1047" spans="1:1">
      <c r="A1047" s="1" t="str">
        <f ca="1">IF(LEN('Hide formulas'!K1047) = 5,_xlfn.CONCAT('Hide formulas'!A1047,INDIRECT('Hide formulas'!B1047),'Hide formulas'!C1047,(INDIRECT('Hide formulas'!D1047)),(INDIRECT('Hide formulas'!F1047)),(INDIRECT('Hide formulas'!G1047)),'Hide formulas'!I1047,'Hide formulas'!K1047,INDIRECT('Hide formulas'!L1047),""),"")</f>
        <v/>
      </c>
    </row>
    <row r="1048" spans="1:1">
      <c r="A1048" s="1" t="str">
        <f ca="1">IF(LEN('Hide formulas'!K1048) = 5,_xlfn.CONCAT('Hide formulas'!A1048,INDIRECT('Hide formulas'!B1048),'Hide formulas'!C1048,(INDIRECT('Hide formulas'!D1048)),(INDIRECT('Hide formulas'!F1048)),(INDIRECT('Hide formulas'!G1048)),'Hide formulas'!I1048,'Hide formulas'!K1048,INDIRECT('Hide formulas'!L1048),""),"")</f>
        <v/>
      </c>
    </row>
    <row r="1049" spans="1:1">
      <c r="A1049" s="1" t="str">
        <f ca="1">IF(LEN('Hide formulas'!K1049) = 5,_xlfn.CONCAT('Hide formulas'!A1049,INDIRECT('Hide formulas'!B1049),'Hide formulas'!C1049,(INDIRECT('Hide formulas'!D1049)),(INDIRECT('Hide formulas'!F1049)),(INDIRECT('Hide formulas'!G1049)),'Hide formulas'!I1049,'Hide formulas'!K1049,INDIRECT('Hide formulas'!L1049),""),"")</f>
        <v/>
      </c>
    </row>
    <row r="1050" spans="1:1">
      <c r="A1050" s="1" t="str">
        <f ca="1">IF(LEN('Hide formulas'!K1050) = 5,_xlfn.CONCAT('Hide formulas'!A1050,INDIRECT('Hide formulas'!B1050),'Hide formulas'!C1050,(INDIRECT('Hide formulas'!D1050)),(INDIRECT('Hide formulas'!F1050)),(INDIRECT('Hide formulas'!G1050)),'Hide formulas'!I1050,'Hide formulas'!K1050,INDIRECT('Hide formulas'!L1050),""),"")</f>
        <v/>
      </c>
    </row>
    <row r="1051" spans="1:1">
      <c r="A1051" s="1" t="str">
        <f ca="1">IF(LEN('Hide formulas'!K1051) = 5,_xlfn.CONCAT('Hide formulas'!A1051,INDIRECT('Hide formulas'!B1051),'Hide formulas'!C1051,(INDIRECT('Hide formulas'!D1051)),(INDIRECT('Hide formulas'!F1051)),(INDIRECT('Hide formulas'!G1051)),'Hide formulas'!I1051,'Hide formulas'!K1051,INDIRECT('Hide formulas'!L1051),""),"")</f>
        <v/>
      </c>
    </row>
    <row r="1052" spans="1:1">
      <c r="A1052" s="1" t="str">
        <f ca="1">IF(LEN('Hide formulas'!K1052) = 5,_xlfn.CONCAT('Hide formulas'!A1052,INDIRECT('Hide formulas'!B1052),'Hide formulas'!C1052,(INDIRECT('Hide formulas'!D1052)),(INDIRECT('Hide formulas'!F1052)),(INDIRECT('Hide formulas'!G1052)),'Hide formulas'!I1052,'Hide formulas'!K1052,INDIRECT('Hide formulas'!L1052),""),"")</f>
        <v/>
      </c>
    </row>
    <row r="1053" spans="1:1">
      <c r="A1053" s="1" t="str">
        <f ca="1">IF(LEN('Hide formulas'!K1053) = 5,_xlfn.CONCAT('Hide formulas'!A1053,INDIRECT('Hide formulas'!B1053),'Hide formulas'!C1053,(INDIRECT('Hide formulas'!D1053)),(INDIRECT('Hide formulas'!F1053)),(INDIRECT('Hide formulas'!G1053)),'Hide formulas'!I1053,'Hide formulas'!K1053,INDIRECT('Hide formulas'!L1053),""),"")</f>
        <v/>
      </c>
    </row>
    <row r="1054" spans="1:1">
      <c r="A1054" s="1" t="str">
        <f ca="1">IF(LEN('Hide formulas'!K1054) = 5,_xlfn.CONCAT('Hide formulas'!A1054,INDIRECT('Hide formulas'!B1054),'Hide formulas'!C1054,(INDIRECT('Hide formulas'!D1054)),(INDIRECT('Hide formulas'!F1054)),(INDIRECT('Hide formulas'!G1054)),'Hide formulas'!I1054,'Hide formulas'!K1054,INDIRECT('Hide formulas'!L1054),""),"")</f>
        <v/>
      </c>
    </row>
    <row r="1055" spans="1:1">
      <c r="A1055" s="1" t="str">
        <f ca="1">IF(LEN('Hide formulas'!K1055) = 5,_xlfn.CONCAT('Hide formulas'!A1055,INDIRECT('Hide formulas'!B1055),'Hide formulas'!C1055,(INDIRECT('Hide formulas'!D1055)),(INDIRECT('Hide formulas'!F1055)),(INDIRECT('Hide formulas'!G1055)),'Hide formulas'!I1055,'Hide formulas'!K1055,INDIRECT('Hide formulas'!L1055),""),"")</f>
        <v/>
      </c>
    </row>
    <row r="1056" spans="1:1">
      <c r="A1056" s="1" t="str">
        <f ca="1">IF(LEN('Hide formulas'!K1056) = 5,_xlfn.CONCAT('Hide formulas'!A1056,INDIRECT('Hide formulas'!B1056),'Hide formulas'!C1056,(INDIRECT('Hide formulas'!D1056)),(INDIRECT('Hide formulas'!F1056)),(INDIRECT('Hide formulas'!G1056)),'Hide formulas'!I1056,'Hide formulas'!K1056,INDIRECT('Hide formulas'!L1056),""),"")</f>
        <v/>
      </c>
    </row>
    <row r="1057" spans="1:1">
      <c r="A1057" s="1" t="str">
        <f ca="1">IF(LEN('Hide formulas'!K1057) = 5,_xlfn.CONCAT('Hide formulas'!A1057,INDIRECT('Hide formulas'!B1057),'Hide formulas'!C1057,(INDIRECT('Hide formulas'!D1057)),(INDIRECT('Hide formulas'!F1057)),(INDIRECT('Hide formulas'!G1057)),'Hide formulas'!I1057,'Hide formulas'!K1057,INDIRECT('Hide formulas'!L1057),""),"")</f>
        <v/>
      </c>
    </row>
    <row r="1058" spans="1:1">
      <c r="A1058" s="1" t="str">
        <f ca="1">IF(LEN('Hide formulas'!K1058) = 5,_xlfn.CONCAT('Hide formulas'!A1058,INDIRECT('Hide formulas'!B1058),'Hide formulas'!C1058,(INDIRECT('Hide formulas'!D1058)),(INDIRECT('Hide formulas'!F1058)),(INDIRECT('Hide formulas'!G1058)),'Hide formulas'!I1058,'Hide formulas'!K1058,INDIRECT('Hide formulas'!L1058),""),"")</f>
        <v/>
      </c>
    </row>
    <row r="1059" spans="1:1">
      <c r="A1059" s="1" t="str">
        <f ca="1">IF(LEN('Hide formulas'!K1059) = 5,_xlfn.CONCAT('Hide formulas'!A1059,INDIRECT('Hide formulas'!B1059),'Hide formulas'!C1059,(INDIRECT('Hide formulas'!D1059)),(INDIRECT('Hide formulas'!F1059)),(INDIRECT('Hide formulas'!G1059)),'Hide formulas'!I1059,'Hide formulas'!K1059,INDIRECT('Hide formulas'!L1059),""),"")</f>
        <v/>
      </c>
    </row>
    <row r="1060" spans="1:1">
      <c r="A1060" s="1" t="str">
        <f ca="1">IF(LEN('Hide formulas'!K1060) = 5,_xlfn.CONCAT('Hide formulas'!A1060,INDIRECT('Hide formulas'!B1060),'Hide formulas'!C1060,(INDIRECT('Hide formulas'!D1060)),(INDIRECT('Hide formulas'!F1060)),(INDIRECT('Hide formulas'!G1060)),'Hide formulas'!I1060,'Hide formulas'!K1060,INDIRECT('Hide formulas'!L1060),""),"")</f>
        <v/>
      </c>
    </row>
    <row r="1061" spans="1:1">
      <c r="A1061" s="1" t="str">
        <f ca="1">IF(LEN('Hide formulas'!K1061) = 5,_xlfn.CONCAT('Hide formulas'!A1061,INDIRECT('Hide formulas'!B1061),'Hide formulas'!C1061,(INDIRECT('Hide formulas'!D1061)),(INDIRECT('Hide formulas'!F1061)),(INDIRECT('Hide formulas'!G1061)),'Hide formulas'!I1061,'Hide formulas'!K1061,INDIRECT('Hide formulas'!L1061),""),"")</f>
        <v/>
      </c>
    </row>
    <row r="1062" spans="1:1">
      <c r="A1062" s="1" t="str">
        <f ca="1">IF(LEN('Hide formulas'!K1062) = 5,_xlfn.CONCAT('Hide formulas'!A1062,INDIRECT('Hide formulas'!B1062),'Hide formulas'!C1062,(INDIRECT('Hide formulas'!D1062)),(INDIRECT('Hide formulas'!F1062)),(INDIRECT('Hide formulas'!G1062)),'Hide formulas'!I1062,'Hide formulas'!K1062,INDIRECT('Hide formulas'!L1062),""),"")</f>
        <v/>
      </c>
    </row>
    <row r="1063" spans="1:1">
      <c r="A1063" s="1" t="str">
        <f ca="1">IF(LEN('Hide formulas'!K1063) = 5,_xlfn.CONCAT('Hide formulas'!A1063,INDIRECT('Hide formulas'!B1063),'Hide formulas'!C1063,(INDIRECT('Hide formulas'!D1063)),(INDIRECT('Hide formulas'!F1063)),(INDIRECT('Hide formulas'!G1063)),'Hide formulas'!I1063,'Hide formulas'!K1063,INDIRECT('Hide formulas'!L1063),""),"")</f>
        <v/>
      </c>
    </row>
    <row r="1064" spans="1:1">
      <c r="A1064" s="1" t="str">
        <f ca="1">IF(LEN('Hide formulas'!K1064) = 5,_xlfn.CONCAT('Hide formulas'!A1064,INDIRECT('Hide formulas'!B1064),'Hide formulas'!C1064,(INDIRECT('Hide formulas'!D1064)),(INDIRECT('Hide formulas'!F1064)),(INDIRECT('Hide formulas'!G1064)),'Hide formulas'!I1064,'Hide formulas'!K1064,INDIRECT('Hide formulas'!L1064),""),"")</f>
        <v/>
      </c>
    </row>
    <row r="1065" spans="1:1">
      <c r="A1065" s="1" t="str">
        <f ca="1">IF(LEN('Hide formulas'!K1065) = 5,_xlfn.CONCAT('Hide formulas'!A1065,INDIRECT('Hide formulas'!B1065),'Hide formulas'!C1065,(INDIRECT('Hide formulas'!D1065)),(INDIRECT('Hide formulas'!F1065)),(INDIRECT('Hide formulas'!G1065)),'Hide formulas'!I1065,'Hide formulas'!K1065,INDIRECT('Hide formulas'!L1065),""),"")</f>
        <v/>
      </c>
    </row>
    <row r="1066" spans="1:1">
      <c r="A1066" s="1" t="str">
        <f ca="1">IF(LEN('Hide formulas'!K1066) = 5,_xlfn.CONCAT('Hide formulas'!A1066,INDIRECT('Hide formulas'!B1066),'Hide formulas'!C1066,(INDIRECT('Hide formulas'!D1066)),(INDIRECT('Hide formulas'!F1066)),(INDIRECT('Hide formulas'!G1066)),'Hide formulas'!I1066,'Hide formulas'!K1066,INDIRECT('Hide formulas'!L1066),""),"")</f>
        <v/>
      </c>
    </row>
    <row r="1067" spans="1:1">
      <c r="A1067" s="1" t="str">
        <f ca="1">IF(LEN('Hide formulas'!K1067) = 5,_xlfn.CONCAT('Hide formulas'!A1067,INDIRECT('Hide formulas'!B1067),'Hide formulas'!C1067,(INDIRECT('Hide formulas'!D1067)),(INDIRECT('Hide formulas'!F1067)),(INDIRECT('Hide formulas'!G1067)),'Hide formulas'!I1067,'Hide formulas'!K1067,INDIRECT('Hide formulas'!L1067),""),"")</f>
        <v/>
      </c>
    </row>
    <row r="1068" spans="1:1">
      <c r="A1068" s="1" t="str">
        <f ca="1">IF(LEN('Hide formulas'!K1068) = 5,_xlfn.CONCAT('Hide formulas'!A1068,INDIRECT('Hide formulas'!B1068),'Hide formulas'!C1068,(INDIRECT('Hide formulas'!D1068)),(INDIRECT('Hide formulas'!F1068)),(INDIRECT('Hide formulas'!G1068)),'Hide formulas'!I1068,'Hide formulas'!K1068,INDIRECT('Hide formulas'!L1068),""),"")</f>
        <v/>
      </c>
    </row>
    <row r="1069" spans="1:1">
      <c r="A1069" s="1" t="str">
        <f ca="1">IF(LEN('Hide formulas'!K1069) = 5,_xlfn.CONCAT('Hide formulas'!A1069,INDIRECT('Hide formulas'!B1069),'Hide formulas'!C1069,(INDIRECT('Hide formulas'!D1069)),(INDIRECT('Hide formulas'!F1069)),(INDIRECT('Hide formulas'!G1069)),'Hide formulas'!I1069,'Hide formulas'!K1069,INDIRECT('Hide formulas'!L1069),""),"")</f>
        <v/>
      </c>
    </row>
    <row r="1070" spans="1:1">
      <c r="A1070" s="1" t="str">
        <f ca="1">IF(LEN('Hide formulas'!K1070) = 5,_xlfn.CONCAT('Hide formulas'!A1070,INDIRECT('Hide formulas'!B1070),'Hide formulas'!C1070,(INDIRECT('Hide formulas'!D1070)),(INDIRECT('Hide formulas'!F1070)),(INDIRECT('Hide formulas'!G1070)),'Hide formulas'!I1070,'Hide formulas'!K1070,INDIRECT('Hide formulas'!L1070),""),"")</f>
        <v/>
      </c>
    </row>
    <row r="1071" spans="1:1">
      <c r="A1071" s="1" t="str">
        <f ca="1">IF(LEN('Hide formulas'!K1071) = 5,_xlfn.CONCAT('Hide formulas'!A1071,INDIRECT('Hide formulas'!B1071),'Hide formulas'!C1071,(INDIRECT('Hide formulas'!D1071)),(INDIRECT('Hide formulas'!F1071)),(INDIRECT('Hide formulas'!G1071)),'Hide formulas'!I1071,'Hide formulas'!K1071,INDIRECT('Hide formulas'!L1071),""),"")</f>
        <v/>
      </c>
    </row>
    <row r="1072" spans="1:1">
      <c r="A1072" s="1" t="str">
        <f ca="1">IF(LEN('Hide formulas'!K1072) = 5,_xlfn.CONCAT('Hide formulas'!A1072,INDIRECT('Hide formulas'!B1072),'Hide formulas'!C1072,(INDIRECT('Hide formulas'!D1072)),(INDIRECT('Hide formulas'!F1072)),(INDIRECT('Hide formulas'!G1072)),'Hide formulas'!I1072,'Hide formulas'!K1072,INDIRECT('Hide formulas'!L1072),""),"")</f>
        <v/>
      </c>
    </row>
    <row r="1073" spans="1:1">
      <c r="A1073" s="1" t="str">
        <f ca="1">IF(LEN('Hide formulas'!K1073) = 5,_xlfn.CONCAT('Hide formulas'!A1073,INDIRECT('Hide formulas'!B1073),'Hide formulas'!C1073,(INDIRECT('Hide formulas'!D1073)),(INDIRECT('Hide formulas'!F1073)),(INDIRECT('Hide formulas'!G1073)),'Hide formulas'!I1073,'Hide formulas'!K1073,INDIRECT('Hide formulas'!L1073),""),"")</f>
        <v/>
      </c>
    </row>
    <row r="1074" spans="1:1">
      <c r="A1074" s="1" t="str">
        <f ca="1">IF(LEN('Hide formulas'!K1074) = 5,_xlfn.CONCAT('Hide formulas'!A1074,INDIRECT('Hide formulas'!B1074),'Hide formulas'!C1074,(INDIRECT('Hide formulas'!D1074)),(INDIRECT('Hide formulas'!F1074)),(INDIRECT('Hide formulas'!G1074)),'Hide formulas'!I1074,'Hide formulas'!K1074,INDIRECT('Hide formulas'!L1074),""),"")</f>
        <v/>
      </c>
    </row>
    <row r="1075" spans="1:1">
      <c r="A1075" s="1" t="str">
        <f ca="1">IF(LEN('Hide formulas'!K1075) = 5,_xlfn.CONCAT('Hide formulas'!A1075,INDIRECT('Hide formulas'!B1075),'Hide formulas'!C1075,(INDIRECT('Hide formulas'!D1075)),(INDIRECT('Hide formulas'!F1075)),(INDIRECT('Hide formulas'!G1075)),'Hide formulas'!I1075,'Hide formulas'!K1075,INDIRECT('Hide formulas'!L1075),""),"")</f>
        <v/>
      </c>
    </row>
    <row r="1076" spans="1:1">
      <c r="A1076" s="1" t="str">
        <f ca="1">IF(LEN('Hide formulas'!K1076) = 5,_xlfn.CONCAT('Hide formulas'!A1076,INDIRECT('Hide formulas'!B1076),'Hide formulas'!C1076,(INDIRECT('Hide formulas'!D1076)),(INDIRECT('Hide formulas'!F1076)),(INDIRECT('Hide formulas'!G1076)),'Hide formulas'!I1076,'Hide formulas'!K1076,INDIRECT('Hide formulas'!L1076),""),"")</f>
        <v/>
      </c>
    </row>
    <row r="1077" spans="1:1">
      <c r="A1077" s="1" t="str">
        <f ca="1">IF(LEN('Hide formulas'!K1077) = 5,_xlfn.CONCAT('Hide formulas'!A1077,INDIRECT('Hide formulas'!B1077),'Hide formulas'!C1077,(INDIRECT('Hide formulas'!D1077)),(INDIRECT('Hide formulas'!F1077)),(INDIRECT('Hide formulas'!G1077)),'Hide formulas'!I1077,'Hide formulas'!K1077,INDIRECT('Hide formulas'!L1077),""),"")</f>
        <v/>
      </c>
    </row>
    <row r="1078" spans="1:1">
      <c r="A1078" s="1" t="str">
        <f ca="1">IF(LEN('Hide formulas'!K1078) = 5,_xlfn.CONCAT('Hide formulas'!A1078,INDIRECT('Hide formulas'!B1078),'Hide formulas'!C1078,(INDIRECT('Hide formulas'!D1078)),(INDIRECT('Hide formulas'!F1078)),(INDIRECT('Hide formulas'!G1078)),'Hide formulas'!I1078,'Hide formulas'!K1078,INDIRECT('Hide formulas'!L1078),""),"")</f>
        <v/>
      </c>
    </row>
    <row r="1079" spans="1:1">
      <c r="A1079" s="1" t="str">
        <f ca="1">IF(LEN('Hide formulas'!K1079) = 5,_xlfn.CONCAT('Hide formulas'!A1079,INDIRECT('Hide formulas'!B1079),'Hide formulas'!C1079,(INDIRECT('Hide formulas'!D1079)),(INDIRECT('Hide formulas'!F1079)),(INDIRECT('Hide formulas'!G1079)),'Hide formulas'!I1079,'Hide formulas'!K1079,INDIRECT('Hide formulas'!L1079),""),"")</f>
        <v/>
      </c>
    </row>
    <row r="1080" spans="1:1">
      <c r="A1080" s="1" t="str">
        <f ca="1">IF(LEN('Hide formulas'!K1080) = 5,_xlfn.CONCAT('Hide formulas'!A1080,INDIRECT('Hide formulas'!B1080),'Hide formulas'!C1080,(INDIRECT('Hide formulas'!D1080)),(INDIRECT('Hide formulas'!F1080)),(INDIRECT('Hide formulas'!G1080)),'Hide formulas'!I1080,'Hide formulas'!K1080,INDIRECT('Hide formulas'!L1080),""),"")</f>
        <v/>
      </c>
    </row>
    <row r="1081" spans="1:1">
      <c r="A1081" s="1" t="str">
        <f ca="1">IF(LEN('Hide formulas'!K1081) = 5,_xlfn.CONCAT('Hide formulas'!A1081,INDIRECT('Hide formulas'!B1081),'Hide formulas'!C1081,(INDIRECT('Hide formulas'!D1081)),(INDIRECT('Hide formulas'!F1081)),(INDIRECT('Hide formulas'!G1081)),'Hide formulas'!I1081,'Hide formulas'!K1081,INDIRECT('Hide formulas'!L1081),""),"")</f>
        <v/>
      </c>
    </row>
    <row r="1082" spans="1:1">
      <c r="A1082" s="1" t="str">
        <f ca="1">IF(LEN('Hide formulas'!K1082) = 5,_xlfn.CONCAT('Hide formulas'!A1082,INDIRECT('Hide formulas'!B1082),'Hide formulas'!C1082,(INDIRECT('Hide formulas'!D1082)),(INDIRECT('Hide formulas'!F1082)),(INDIRECT('Hide formulas'!G1082)),'Hide formulas'!I1082,'Hide formulas'!K1082,INDIRECT('Hide formulas'!L1082),""),"")</f>
        <v/>
      </c>
    </row>
    <row r="1083" spans="1:1">
      <c r="A1083" s="1" t="str">
        <f ca="1">IF(LEN('Hide formulas'!K1083) = 5,_xlfn.CONCAT('Hide formulas'!A1083,INDIRECT('Hide formulas'!B1083),'Hide formulas'!C1083,(INDIRECT('Hide formulas'!D1083)),(INDIRECT('Hide formulas'!F1083)),(INDIRECT('Hide formulas'!G1083)),'Hide formulas'!I1083,'Hide formulas'!K1083,INDIRECT('Hide formulas'!L1083),""),"")</f>
        <v/>
      </c>
    </row>
    <row r="1084" spans="1:1">
      <c r="A1084" s="1" t="str">
        <f ca="1">IF(LEN('Hide formulas'!K1084) = 5,_xlfn.CONCAT('Hide formulas'!A1084,INDIRECT('Hide formulas'!B1084),'Hide formulas'!C1084,(INDIRECT('Hide formulas'!D1084)),(INDIRECT('Hide formulas'!F1084)),(INDIRECT('Hide formulas'!G1084)),'Hide formulas'!I1084,'Hide formulas'!K1084,INDIRECT('Hide formulas'!L1084),""),"")</f>
        <v/>
      </c>
    </row>
    <row r="1085" spans="1:1">
      <c r="A1085" s="1" t="str">
        <f ca="1">IF(LEN('Hide formulas'!K1085) = 5,_xlfn.CONCAT('Hide formulas'!A1085,INDIRECT('Hide formulas'!B1085),'Hide formulas'!C1085,(INDIRECT('Hide formulas'!D1085)),(INDIRECT('Hide formulas'!F1085)),(INDIRECT('Hide formulas'!G1085)),'Hide formulas'!I1085,'Hide formulas'!K1085,INDIRECT('Hide formulas'!L1085),""),"")</f>
        <v/>
      </c>
    </row>
    <row r="1086" spans="1:1">
      <c r="A1086" s="1" t="str">
        <f ca="1">IF(LEN('Hide formulas'!K1086) = 5,_xlfn.CONCAT('Hide formulas'!A1086,INDIRECT('Hide formulas'!B1086),'Hide formulas'!C1086,(INDIRECT('Hide formulas'!D1086)),(INDIRECT('Hide formulas'!F1086)),(INDIRECT('Hide formulas'!G1086)),'Hide formulas'!I1086,'Hide formulas'!K1086,INDIRECT('Hide formulas'!L1086),""),"")</f>
        <v/>
      </c>
    </row>
    <row r="1087" spans="1:1">
      <c r="A1087" s="1" t="str">
        <f ca="1">IF(LEN('Hide formulas'!K1087) = 5,_xlfn.CONCAT('Hide formulas'!A1087,INDIRECT('Hide formulas'!B1087),'Hide formulas'!C1087,(INDIRECT('Hide formulas'!D1087)),(INDIRECT('Hide formulas'!F1087)),(INDIRECT('Hide formulas'!G1087)),'Hide formulas'!I1087,'Hide formulas'!K1087,INDIRECT('Hide formulas'!L1087),""),"")</f>
        <v/>
      </c>
    </row>
    <row r="1088" spans="1:1">
      <c r="A1088" s="1" t="str">
        <f ca="1">IF(LEN('Hide formulas'!K1088) = 5,_xlfn.CONCAT('Hide formulas'!A1088,INDIRECT('Hide formulas'!B1088),'Hide formulas'!C1088,(INDIRECT('Hide formulas'!D1088)),(INDIRECT('Hide formulas'!F1088)),(INDIRECT('Hide formulas'!G1088)),'Hide formulas'!I1088,'Hide formulas'!K1088,INDIRECT('Hide formulas'!L1088),""),"")</f>
        <v/>
      </c>
    </row>
    <row r="1089" spans="1:1">
      <c r="A1089" s="1" t="str">
        <f ca="1">IF(LEN('Hide formulas'!K1089) = 5,_xlfn.CONCAT('Hide formulas'!A1089,INDIRECT('Hide formulas'!B1089),'Hide formulas'!C1089,(INDIRECT('Hide formulas'!D1089)),(INDIRECT('Hide formulas'!F1089)),(INDIRECT('Hide formulas'!G1089)),'Hide formulas'!I1089,'Hide formulas'!K1089,INDIRECT('Hide formulas'!L1089),""),"")</f>
        <v/>
      </c>
    </row>
    <row r="1090" spans="1:1">
      <c r="A1090" s="1" t="str">
        <f ca="1">IF(LEN('Hide formulas'!K1090) = 5,_xlfn.CONCAT('Hide formulas'!A1090,INDIRECT('Hide formulas'!B1090),'Hide formulas'!C1090,(INDIRECT('Hide formulas'!D1090)),(INDIRECT('Hide formulas'!F1090)),(INDIRECT('Hide formulas'!G1090)),'Hide formulas'!I1090,'Hide formulas'!K1090,INDIRECT('Hide formulas'!L1090),""),"")</f>
        <v/>
      </c>
    </row>
    <row r="1091" spans="1:1">
      <c r="A1091" s="1" t="str">
        <f ca="1">IF(LEN('Hide formulas'!K1091) = 5,_xlfn.CONCAT('Hide formulas'!A1091,INDIRECT('Hide formulas'!B1091),'Hide formulas'!C1091,(INDIRECT('Hide formulas'!D1091)),(INDIRECT('Hide formulas'!F1091)),(INDIRECT('Hide formulas'!G1091)),'Hide formulas'!I1091,'Hide formulas'!K1091,INDIRECT('Hide formulas'!L1091),""),"")</f>
        <v/>
      </c>
    </row>
    <row r="1092" spans="1:1">
      <c r="A1092" s="1" t="str">
        <f ca="1">IF(LEN('Hide formulas'!K1092) = 5,_xlfn.CONCAT('Hide formulas'!A1092,INDIRECT('Hide formulas'!B1092),'Hide formulas'!C1092,(INDIRECT('Hide formulas'!D1092)),(INDIRECT('Hide formulas'!F1092)),(INDIRECT('Hide formulas'!G1092)),'Hide formulas'!I1092,'Hide formulas'!K1092,INDIRECT('Hide formulas'!L1092),""),"")</f>
        <v/>
      </c>
    </row>
    <row r="1093" spans="1:1">
      <c r="A1093" s="1" t="str">
        <f ca="1">IF(LEN('Hide formulas'!K1093) = 5,_xlfn.CONCAT('Hide formulas'!A1093,INDIRECT('Hide formulas'!B1093),'Hide formulas'!C1093,(INDIRECT('Hide formulas'!D1093)),(INDIRECT('Hide formulas'!F1093)),(INDIRECT('Hide formulas'!G1093)),'Hide formulas'!I1093,'Hide formulas'!K1093,INDIRECT('Hide formulas'!L1093),""),"")</f>
        <v/>
      </c>
    </row>
    <row r="1094" spans="1:1">
      <c r="A1094" s="1" t="str">
        <f ca="1">IF(LEN('Hide formulas'!K1094) = 5,_xlfn.CONCAT('Hide formulas'!A1094,INDIRECT('Hide formulas'!B1094),'Hide formulas'!C1094,(INDIRECT('Hide formulas'!D1094)),(INDIRECT('Hide formulas'!F1094)),(INDIRECT('Hide formulas'!G1094)),'Hide formulas'!I1094,'Hide formulas'!K1094,INDIRECT('Hide formulas'!L1094),""),"")</f>
        <v/>
      </c>
    </row>
    <row r="1095" spans="1:1">
      <c r="A1095" s="1" t="str">
        <f ca="1">IF(LEN('Hide formulas'!K1095) = 5,_xlfn.CONCAT('Hide formulas'!A1095,INDIRECT('Hide formulas'!B1095),'Hide formulas'!C1095,(INDIRECT('Hide formulas'!D1095)),(INDIRECT('Hide formulas'!F1095)),(INDIRECT('Hide formulas'!G1095)),'Hide formulas'!I1095,'Hide formulas'!K1095,INDIRECT('Hide formulas'!L1095),""),"")</f>
        <v/>
      </c>
    </row>
    <row r="1096" spans="1:1">
      <c r="A1096" s="1" t="str">
        <f ca="1">IF(LEN('Hide formulas'!K1096) = 5,_xlfn.CONCAT('Hide formulas'!A1096,INDIRECT('Hide formulas'!B1096),'Hide formulas'!C1096,(INDIRECT('Hide formulas'!D1096)),(INDIRECT('Hide formulas'!F1096)),(INDIRECT('Hide formulas'!G1096)),'Hide formulas'!I1096,'Hide formulas'!K1096,INDIRECT('Hide formulas'!L1096),""),"")</f>
        <v/>
      </c>
    </row>
    <row r="1097" spans="1:1">
      <c r="A1097" s="1" t="str">
        <f ca="1">IF(LEN('Hide formulas'!K1097) = 5,_xlfn.CONCAT('Hide formulas'!A1097,INDIRECT('Hide formulas'!B1097),'Hide formulas'!C1097,(INDIRECT('Hide formulas'!D1097)),(INDIRECT('Hide formulas'!F1097)),(INDIRECT('Hide formulas'!G1097)),'Hide formulas'!I1097,'Hide formulas'!K1097,INDIRECT('Hide formulas'!L1097),""),"")</f>
        <v/>
      </c>
    </row>
    <row r="1098" spans="1:1">
      <c r="A1098" s="1" t="str">
        <f ca="1">IF(LEN('Hide formulas'!K1098) = 5,_xlfn.CONCAT('Hide formulas'!A1098,INDIRECT('Hide formulas'!B1098),'Hide formulas'!C1098,(INDIRECT('Hide formulas'!D1098)),(INDIRECT('Hide formulas'!F1098)),(INDIRECT('Hide formulas'!G1098)),'Hide formulas'!I1098,'Hide formulas'!K1098,INDIRECT('Hide formulas'!L1098),""),"")</f>
        <v/>
      </c>
    </row>
    <row r="1099" spans="1:1">
      <c r="A1099" s="1" t="str">
        <f ca="1">IF(LEN('Hide formulas'!K1099) = 5,_xlfn.CONCAT('Hide formulas'!A1099,INDIRECT('Hide formulas'!B1099),'Hide formulas'!C1099,(INDIRECT('Hide formulas'!D1099)),(INDIRECT('Hide formulas'!F1099)),(INDIRECT('Hide formulas'!G1099)),'Hide formulas'!I1099,'Hide formulas'!K1099,INDIRECT('Hide formulas'!L1099),""),"")</f>
        <v/>
      </c>
    </row>
    <row r="1100" spans="1:1">
      <c r="A1100" s="1" t="str">
        <f ca="1">IF(LEN('Hide formulas'!K1100) = 5,_xlfn.CONCAT('Hide formulas'!A1100,INDIRECT('Hide formulas'!B1100),'Hide formulas'!C1100,(INDIRECT('Hide formulas'!D1100)),(INDIRECT('Hide formulas'!F1100)),(INDIRECT('Hide formulas'!G1100)),'Hide formulas'!I1100,'Hide formulas'!K1100,INDIRECT('Hide formulas'!L1100),""),"")</f>
        <v/>
      </c>
    </row>
    <row r="1101" spans="1:1">
      <c r="A1101" s="1" t="str">
        <f ca="1">IF(LEN('Hide formulas'!K1101) = 5,_xlfn.CONCAT('Hide formulas'!A1101,INDIRECT('Hide formulas'!B1101),'Hide formulas'!C1101,(INDIRECT('Hide formulas'!D1101)),(INDIRECT('Hide formulas'!F1101)),(INDIRECT('Hide formulas'!G1101)),'Hide formulas'!I1101,'Hide formulas'!K1101,INDIRECT('Hide formulas'!L1101),""),"")</f>
        <v/>
      </c>
    </row>
    <row r="1102" spans="1:1">
      <c r="A1102" s="1" t="str">
        <f ca="1">IF(LEN('Hide formulas'!K1102) = 5,_xlfn.CONCAT('Hide formulas'!A1102,INDIRECT('Hide formulas'!B1102),'Hide formulas'!C1102,(INDIRECT('Hide formulas'!D1102)),(INDIRECT('Hide formulas'!F1102)),(INDIRECT('Hide formulas'!G1102)),'Hide formulas'!I1102,'Hide formulas'!K1102,INDIRECT('Hide formulas'!L1102),""),"")</f>
        <v/>
      </c>
    </row>
    <row r="1103" spans="1:1">
      <c r="A1103" s="1" t="str">
        <f ca="1">IF(LEN('Hide formulas'!K1103) = 5,_xlfn.CONCAT('Hide formulas'!A1103,INDIRECT('Hide formulas'!B1103),'Hide formulas'!C1103,(INDIRECT('Hide formulas'!D1103)),(INDIRECT('Hide formulas'!F1103)),(INDIRECT('Hide formulas'!G1103)),'Hide formulas'!I1103,'Hide formulas'!K1103,INDIRECT('Hide formulas'!L1103),""),"")</f>
        <v/>
      </c>
    </row>
    <row r="1104" spans="1:1">
      <c r="A1104" s="1" t="str">
        <f ca="1">IF(LEN('Hide formulas'!K1104) = 5,_xlfn.CONCAT('Hide formulas'!A1104,INDIRECT('Hide formulas'!B1104),'Hide formulas'!C1104,(INDIRECT('Hide formulas'!D1104)),(INDIRECT('Hide formulas'!F1104)),(INDIRECT('Hide formulas'!G1104)),'Hide formulas'!I1104,'Hide formulas'!K1104,INDIRECT('Hide formulas'!L1104),""),"")</f>
        <v/>
      </c>
    </row>
    <row r="1105" spans="1:1">
      <c r="A1105" s="1" t="str">
        <f ca="1">IF(LEN('Hide formulas'!K1105) = 5,_xlfn.CONCAT('Hide formulas'!A1105,INDIRECT('Hide formulas'!B1105),'Hide formulas'!C1105,(INDIRECT('Hide formulas'!D1105)),(INDIRECT('Hide formulas'!F1105)),(INDIRECT('Hide formulas'!G1105)),'Hide formulas'!I1105,'Hide formulas'!K1105,INDIRECT('Hide formulas'!L1105),""),"")</f>
        <v/>
      </c>
    </row>
    <row r="1106" spans="1:1">
      <c r="A1106" s="1" t="str">
        <f ca="1">IF(LEN('Hide formulas'!K1106) = 5,_xlfn.CONCAT('Hide formulas'!A1106,INDIRECT('Hide formulas'!B1106),'Hide formulas'!C1106,(INDIRECT('Hide formulas'!D1106)),(INDIRECT('Hide formulas'!F1106)),(INDIRECT('Hide formulas'!G1106)),'Hide formulas'!I1106,'Hide formulas'!K1106,INDIRECT('Hide formulas'!L1106),""),"")</f>
        <v/>
      </c>
    </row>
    <row r="1107" spans="1:1">
      <c r="A1107" s="1" t="str">
        <f ca="1">IF(LEN('Hide formulas'!K1107) = 5,_xlfn.CONCAT('Hide formulas'!A1107,INDIRECT('Hide formulas'!B1107),'Hide formulas'!C1107,(INDIRECT('Hide formulas'!D1107)),(INDIRECT('Hide formulas'!F1107)),(INDIRECT('Hide formulas'!G1107)),'Hide formulas'!I1107,'Hide formulas'!K1107,INDIRECT('Hide formulas'!L1107),""),"")</f>
        <v/>
      </c>
    </row>
    <row r="1108" spans="1:1">
      <c r="A1108" s="1" t="str">
        <f ca="1">IF(LEN('Hide formulas'!K1108) = 5,_xlfn.CONCAT('Hide formulas'!A1108,INDIRECT('Hide formulas'!B1108),'Hide formulas'!C1108,(INDIRECT('Hide formulas'!D1108)),(INDIRECT('Hide formulas'!F1108)),(INDIRECT('Hide formulas'!G1108)),'Hide formulas'!I1108,'Hide formulas'!K1108,INDIRECT('Hide formulas'!L1108),""),"")</f>
        <v/>
      </c>
    </row>
    <row r="1109" spans="1:1">
      <c r="A1109" s="1" t="str">
        <f ca="1">IF(LEN('Hide formulas'!K1109) = 5,_xlfn.CONCAT('Hide formulas'!A1109,INDIRECT('Hide formulas'!B1109),'Hide formulas'!C1109,(INDIRECT('Hide formulas'!D1109)),(INDIRECT('Hide formulas'!F1109)),(INDIRECT('Hide formulas'!G1109)),'Hide formulas'!I1109,'Hide formulas'!K1109,INDIRECT('Hide formulas'!L1109),""),"")</f>
        <v/>
      </c>
    </row>
    <row r="1110" spans="1:1">
      <c r="A1110" s="1" t="str">
        <f ca="1">IF(LEN('Hide formulas'!K1110) = 5,_xlfn.CONCAT('Hide formulas'!A1110,INDIRECT('Hide formulas'!B1110),'Hide formulas'!C1110,(INDIRECT('Hide formulas'!D1110)),(INDIRECT('Hide formulas'!F1110)),(INDIRECT('Hide formulas'!G1110)),'Hide formulas'!I1110,'Hide formulas'!K1110,INDIRECT('Hide formulas'!L1110),""),"")</f>
        <v/>
      </c>
    </row>
    <row r="1111" spans="1:1">
      <c r="A1111" s="1" t="str">
        <f ca="1">IF(LEN('Hide formulas'!K1111) = 5,_xlfn.CONCAT('Hide formulas'!A1111,INDIRECT('Hide formulas'!B1111),'Hide formulas'!C1111,(INDIRECT('Hide formulas'!D1111)),(INDIRECT('Hide formulas'!F1111)),(INDIRECT('Hide formulas'!G1111)),'Hide formulas'!I1111,'Hide formulas'!K1111,INDIRECT('Hide formulas'!L1111),""),"")</f>
        <v/>
      </c>
    </row>
    <row r="1112" spans="1:1">
      <c r="A1112" s="1" t="str">
        <f ca="1">IF(LEN('Hide formulas'!K1112) = 5,_xlfn.CONCAT('Hide formulas'!A1112,INDIRECT('Hide formulas'!B1112),'Hide formulas'!C1112,(INDIRECT('Hide formulas'!D1112)),(INDIRECT('Hide formulas'!F1112)),(INDIRECT('Hide formulas'!G1112)),'Hide formulas'!I1112,'Hide formulas'!K1112,INDIRECT('Hide formulas'!L1112),""),"")</f>
        <v/>
      </c>
    </row>
    <row r="1113" spans="1:1">
      <c r="A1113" s="1" t="str">
        <f ca="1">IF(LEN('Hide formulas'!K1113) = 5,_xlfn.CONCAT('Hide formulas'!A1113,INDIRECT('Hide formulas'!B1113),'Hide formulas'!C1113,(INDIRECT('Hide formulas'!D1113)),(INDIRECT('Hide formulas'!F1113)),(INDIRECT('Hide formulas'!G1113)),'Hide formulas'!I1113,'Hide formulas'!K1113,INDIRECT('Hide formulas'!L1113),""),"")</f>
        <v/>
      </c>
    </row>
    <row r="1114" spans="1:1">
      <c r="A1114" s="1" t="str">
        <f ca="1">IF(LEN('Hide formulas'!K1114) = 5,_xlfn.CONCAT('Hide formulas'!A1114,INDIRECT('Hide formulas'!B1114),'Hide formulas'!C1114,(INDIRECT('Hide formulas'!D1114)),(INDIRECT('Hide formulas'!F1114)),(INDIRECT('Hide formulas'!G1114)),'Hide formulas'!I1114,'Hide formulas'!K1114,INDIRECT('Hide formulas'!L1114),""),"")</f>
        <v/>
      </c>
    </row>
    <row r="1115" spans="1:1">
      <c r="A1115" s="1" t="str">
        <f ca="1">IF(LEN('Hide formulas'!K1115) = 5,_xlfn.CONCAT('Hide formulas'!A1115,INDIRECT('Hide formulas'!B1115),'Hide formulas'!C1115,(INDIRECT('Hide formulas'!D1115)),(INDIRECT('Hide formulas'!F1115)),(INDIRECT('Hide formulas'!G1115)),'Hide formulas'!I1115,'Hide formulas'!K1115,INDIRECT('Hide formulas'!L1115),""),"")</f>
        <v/>
      </c>
    </row>
    <row r="1116" spans="1:1">
      <c r="A1116" s="1" t="str">
        <f ca="1">IF(LEN('Hide formulas'!K1116) = 5,_xlfn.CONCAT('Hide formulas'!A1116,INDIRECT('Hide formulas'!B1116),'Hide formulas'!C1116,(INDIRECT('Hide formulas'!D1116)),(INDIRECT('Hide formulas'!F1116)),(INDIRECT('Hide formulas'!G1116)),'Hide formulas'!I1116,'Hide formulas'!K1116,INDIRECT('Hide formulas'!L1116),""),"")</f>
        <v/>
      </c>
    </row>
    <row r="1117" spans="1:1">
      <c r="A1117" s="1" t="str">
        <f ca="1">IF(LEN('Hide formulas'!K1117) = 5,_xlfn.CONCAT('Hide formulas'!A1117,INDIRECT('Hide formulas'!B1117),'Hide formulas'!C1117,(INDIRECT('Hide formulas'!D1117)),(INDIRECT('Hide formulas'!F1117)),(INDIRECT('Hide formulas'!G1117)),'Hide formulas'!I1117,'Hide formulas'!K1117,INDIRECT('Hide formulas'!L1117),""),"")</f>
        <v/>
      </c>
    </row>
    <row r="1118" spans="1:1">
      <c r="A1118" s="1" t="str">
        <f ca="1">IF(LEN('Hide formulas'!K1118) = 5,_xlfn.CONCAT('Hide formulas'!A1118,INDIRECT('Hide formulas'!B1118),'Hide formulas'!C1118,(INDIRECT('Hide formulas'!D1118)),(INDIRECT('Hide formulas'!F1118)),(INDIRECT('Hide formulas'!G1118)),'Hide formulas'!I1118,'Hide formulas'!K1118,INDIRECT('Hide formulas'!L1118),""),"")</f>
        <v/>
      </c>
    </row>
    <row r="1119" spans="1:1">
      <c r="A1119" s="1" t="str">
        <f ca="1">IF(LEN('Hide formulas'!K1119) = 5,_xlfn.CONCAT('Hide formulas'!A1119,INDIRECT('Hide formulas'!B1119),'Hide formulas'!C1119,(INDIRECT('Hide formulas'!D1119)),(INDIRECT('Hide formulas'!F1119)),(INDIRECT('Hide formulas'!G1119)),'Hide formulas'!I1119,'Hide formulas'!K1119,INDIRECT('Hide formulas'!L1119),""),"")</f>
        <v/>
      </c>
    </row>
    <row r="1120" spans="1:1">
      <c r="A1120" s="1" t="str">
        <f ca="1">IF(LEN('Hide formulas'!K1120) = 5,_xlfn.CONCAT('Hide formulas'!A1120,INDIRECT('Hide formulas'!B1120),'Hide formulas'!C1120,(INDIRECT('Hide formulas'!D1120)),(INDIRECT('Hide formulas'!F1120)),(INDIRECT('Hide formulas'!G1120)),'Hide formulas'!I1120,'Hide formulas'!K1120,INDIRECT('Hide formulas'!L1120),""),"")</f>
        <v/>
      </c>
    </row>
    <row r="1121" spans="1:1">
      <c r="A1121" s="1" t="str">
        <f ca="1">IF(LEN('Hide formulas'!K1121) = 5,_xlfn.CONCAT('Hide formulas'!A1121,INDIRECT('Hide formulas'!B1121),'Hide formulas'!C1121,(INDIRECT('Hide formulas'!D1121)),(INDIRECT('Hide formulas'!F1121)),(INDIRECT('Hide formulas'!G1121)),'Hide formulas'!I1121,'Hide formulas'!K1121,INDIRECT('Hide formulas'!L1121),""),"")</f>
        <v/>
      </c>
    </row>
    <row r="1122" spans="1:1">
      <c r="A1122" s="1" t="str">
        <f ca="1">IF(LEN('Hide formulas'!K1122) = 5,_xlfn.CONCAT('Hide formulas'!A1122,INDIRECT('Hide formulas'!B1122),'Hide formulas'!C1122,(INDIRECT('Hide formulas'!D1122)),(INDIRECT('Hide formulas'!F1122)),(INDIRECT('Hide formulas'!G1122)),'Hide formulas'!I1122,'Hide formulas'!K1122,INDIRECT('Hide formulas'!L1122),""),"")</f>
        <v/>
      </c>
    </row>
    <row r="1123" spans="1:1">
      <c r="A1123" s="1" t="str">
        <f ca="1">IF(LEN('Hide formulas'!K1123) = 5,_xlfn.CONCAT('Hide formulas'!A1123,INDIRECT('Hide formulas'!B1123),'Hide formulas'!C1123,(INDIRECT('Hide formulas'!D1123)),(INDIRECT('Hide formulas'!F1123)),(INDIRECT('Hide formulas'!G1123)),'Hide formulas'!I1123,'Hide formulas'!K1123,INDIRECT('Hide formulas'!L1123),""),"")</f>
        <v/>
      </c>
    </row>
    <row r="1124" spans="1:1">
      <c r="A1124" s="1" t="str">
        <f ca="1">IF(LEN('Hide formulas'!K1124) = 5,_xlfn.CONCAT('Hide formulas'!A1124,INDIRECT('Hide formulas'!B1124),'Hide formulas'!C1124,(INDIRECT('Hide formulas'!D1124)),(INDIRECT('Hide formulas'!F1124)),(INDIRECT('Hide formulas'!G1124)),'Hide formulas'!I1124,'Hide formulas'!K1124,INDIRECT('Hide formulas'!L1124),""),"")</f>
        <v/>
      </c>
    </row>
    <row r="1125" spans="1:1">
      <c r="A1125" s="1" t="str">
        <f ca="1">IF(LEN('Hide formulas'!K1125) = 5,_xlfn.CONCAT('Hide formulas'!A1125,INDIRECT('Hide formulas'!B1125),'Hide formulas'!C1125,(INDIRECT('Hide formulas'!D1125)),(INDIRECT('Hide formulas'!F1125)),(INDIRECT('Hide formulas'!G1125)),'Hide formulas'!I1125,'Hide formulas'!K1125,INDIRECT('Hide formulas'!L1125),""),"")</f>
        <v/>
      </c>
    </row>
    <row r="1126" spans="1:1">
      <c r="A1126" s="1" t="str">
        <f ca="1">IF(LEN('Hide formulas'!K1126) = 5,_xlfn.CONCAT('Hide formulas'!A1126,INDIRECT('Hide formulas'!B1126),'Hide formulas'!C1126,(INDIRECT('Hide formulas'!D1126)),(INDIRECT('Hide formulas'!F1126)),(INDIRECT('Hide formulas'!G1126)),'Hide formulas'!I1126,'Hide formulas'!K1126,INDIRECT('Hide formulas'!L1126),""),"")</f>
        <v/>
      </c>
    </row>
    <row r="1127" spans="1:1">
      <c r="A1127" s="1" t="str">
        <f ca="1">IF(LEN('Hide formulas'!K1127) = 5,_xlfn.CONCAT('Hide formulas'!A1127,INDIRECT('Hide formulas'!B1127),'Hide formulas'!C1127,(INDIRECT('Hide formulas'!D1127)),(INDIRECT('Hide formulas'!F1127)),(INDIRECT('Hide formulas'!G1127)),'Hide formulas'!I1127,'Hide formulas'!K1127,INDIRECT('Hide formulas'!L1127),""),"")</f>
        <v/>
      </c>
    </row>
    <row r="1128" spans="1:1">
      <c r="A1128" s="1" t="str">
        <f ca="1">IF(LEN('Hide formulas'!K1128) = 5,_xlfn.CONCAT('Hide formulas'!A1128,INDIRECT('Hide formulas'!B1128),'Hide formulas'!C1128,(INDIRECT('Hide formulas'!D1128)),(INDIRECT('Hide formulas'!F1128)),(INDIRECT('Hide formulas'!G1128)),'Hide formulas'!I1128,'Hide formulas'!K1128,INDIRECT('Hide formulas'!L1128),""),"")</f>
        <v/>
      </c>
    </row>
    <row r="1129" spans="1:1">
      <c r="A1129" s="1" t="str">
        <f ca="1">IF(LEN('Hide formulas'!K1129) = 5,_xlfn.CONCAT('Hide formulas'!A1129,INDIRECT('Hide formulas'!B1129),'Hide formulas'!C1129,(INDIRECT('Hide formulas'!D1129)),(INDIRECT('Hide formulas'!F1129)),(INDIRECT('Hide formulas'!G1129)),'Hide formulas'!I1129,'Hide formulas'!K1129,INDIRECT('Hide formulas'!L1129),""),"")</f>
        <v/>
      </c>
    </row>
    <row r="1130" spans="1:1">
      <c r="A1130" s="1" t="str">
        <f ca="1">IF(LEN('Hide formulas'!K1130) = 5,_xlfn.CONCAT('Hide formulas'!A1130,INDIRECT('Hide formulas'!B1130),'Hide formulas'!C1130,(INDIRECT('Hide formulas'!D1130)),(INDIRECT('Hide formulas'!F1130)),(INDIRECT('Hide formulas'!G1130)),'Hide formulas'!I1130,'Hide formulas'!K1130,INDIRECT('Hide formulas'!L1130),""),"")</f>
        <v/>
      </c>
    </row>
    <row r="1131" spans="1:1">
      <c r="A1131" s="1" t="str">
        <f ca="1">IF(LEN('Hide formulas'!K1131) = 5,_xlfn.CONCAT('Hide formulas'!A1131,INDIRECT('Hide formulas'!B1131),'Hide formulas'!C1131,(INDIRECT('Hide formulas'!D1131)),(INDIRECT('Hide formulas'!F1131)),(INDIRECT('Hide formulas'!G1131)),'Hide formulas'!I1131,'Hide formulas'!K1131,INDIRECT('Hide formulas'!L1131),""),"")</f>
        <v/>
      </c>
    </row>
    <row r="1132" spans="1:1">
      <c r="A1132" s="1" t="str">
        <f ca="1">IF(LEN('Hide formulas'!K1132) = 5,_xlfn.CONCAT('Hide formulas'!A1132,INDIRECT('Hide formulas'!B1132),'Hide formulas'!C1132,(INDIRECT('Hide formulas'!D1132)),(INDIRECT('Hide formulas'!F1132)),(INDIRECT('Hide formulas'!G1132)),'Hide formulas'!I1132,'Hide formulas'!K1132,INDIRECT('Hide formulas'!L1132),""),"")</f>
        <v/>
      </c>
    </row>
    <row r="1133" spans="1:1">
      <c r="A1133" s="1" t="str">
        <f ca="1">IF(LEN('Hide formulas'!K1133) = 5,_xlfn.CONCAT('Hide formulas'!A1133,INDIRECT('Hide formulas'!B1133),'Hide formulas'!C1133,(INDIRECT('Hide formulas'!D1133)),(INDIRECT('Hide formulas'!F1133)),(INDIRECT('Hide formulas'!G1133)),'Hide formulas'!I1133,'Hide formulas'!K1133,INDIRECT('Hide formulas'!L1133),""),"")</f>
        <v/>
      </c>
    </row>
    <row r="1134" spans="1:1">
      <c r="A1134" s="1" t="str">
        <f ca="1">IF(LEN('Hide formulas'!K1134) = 5,_xlfn.CONCAT('Hide formulas'!A1134,INDIRECT('Hide formulas'!B1134),'Hide formulas'!C1134,(INDIRECT('Hide formulas'!D1134)),(INDIRECT('Hide formulas'!F1134)),(INDIRECT('Hide formulas'!G1134)),'Hide formulas'!I1134,'Hide formulas'!K1134,INDIRECT('Hide formulas'!L1134),""),"")</f>
        <v/>
      </c>
    </row>
    <row r="1135" spans="1:1">
      <c r="A1135" s="1" t="str">
        <f ca="1">IF(LEN('Hide formulas'!K1135) = 5,_xlfn.CONCAT('Hide formulas'!A1135,INDIRECT('Hide formulas'!B1135),'Hide formulas'!C1135,(INDIRECT('Hide formulas'!D1135)),(INDIRECT('Hide formulas'!F1135)),(INDIRECT('Hide formulas'!G1135)),'Hide formulas'!I1135,'Hide formulas'!K1135,INDIRECT('Hide formulas'!L1135),""),"")</f>
        <v/>
      </c>
    </row>
    <row r="1136" spans="1:1">
      <c r="A1136" s="1" t="str">
        <f ca="1">IF(LEN('Hide formulas'!K1136) = 5,_xlfn.CONCAT('Hide formulas'!A1136,INDIRECT('Hide formulas'!B1136),'Hide formulas'!C1136,(INDIRECT('Hide formulas'!D1136)),(INDIRECT('Hide formulas'!F1136)),(INDIRECT('Hide formulas'!G1136)),'Hide formulas'!I1136,'Hide formulas'!K1136,INDIRECT('Hide formulas'!L1136),""),"")</f>
        <v/>
      </c>
    </row>
    <row r="1137" spans="1:1">
      <c r="A1137" s="1" t="str">
        <f ca="1">IF(LEN('Hide formulas'!K1137) = 5,_xlfn.CONCAT('Hide formulas'!A1137,INDIRECT('Hide formulas'!B1137),'Hide formulas'!C1137,(INDIRECT('Hide formulas'!D1137)),(INDIRECT('Hide formulas'!F1137)),(INDIRECT('Hide formulas'!G1137)),'Hide formulas'!I1137,'Hide formulas'!K1137,INDIRECT('Hide formulas'!L1137),""),"")</f>
        <v/>
      </c>
    </row>
    <row r="1138" spans="1:1">
      <c r="A1138" s="1" t="str">
        <f ca="1">IF(LEN('Hide formulas'!K1138) = 5,_xlfn.CONCAT('Hide formulas'!A1138,INDIRECT('Hide formulas'!B1138),'Hide formulas'!C1138,(INDIRECT('Hide formulas'!D1138)),(INDIRECT('Hide formulas'!F1138)),(INDIRECT('Hide formulas'!G1138)),'Hide formulas'!I1138,'Hide formulas'!K1138,INDIRECT('Hide formulas'!L1138),""),"")</f>
        <v/>
      </c>
    </row>
    <row r="1139" spans="1:1">
      <c r="A1139" s="1" t="str">
        <f ca="1">IF(LEN('Hide formulas'!K1139) = 5,_xlfn.CONCAT('Hide formulas'!A1139,INDIRECT('Hide formulas'!B1139),'Hide formulas'!C1139,(INDIRECT('Hide formulas'!D1139)),(INDIRECT('Hide formulas'!F1139)),(INDIRECT('Hide formulas'!G1139)),'Hide formulas'!I1139,'Hide formulas'!K1139,INDIRECT('Hide formulas'!L1139),""),"")</f>
        <v/>
      </c>
    </row>
    <row r="1140" spans="1:1">
      <c r="A1140" s="1" t="str">
        <f ca="1">IF(LEN('Hide formulas'!K1140) = 5,_xlfn.CONCAT('Hide formulas'!A1140,INDIRECT('Hide formulas'!B1140),'Hide formulas'!C1140,(INDIRECT('Hide formulas'!D1140)),(INDIRECT('Hide formulas'!F1140)),(INDIRECT('Hide formulas'!G1140)),'Hide formulas'!I1140,'Hide formulas'!K1140,INDIRECT('Hide formulas'!L1140),""),"")</f>
        <v/>
      </c>
    </row>
    <row r="1141" spans="1:1">
      <c r="A1141" s="1" t="str">
        <f ca="1">IF(LEN('Hide formulas'!K1141) = 5,_xlfn.CONCAT('Hide formulas'!A1141,INDIRECT('Hide formulas'!B1141),'Hide formulas'!C1141,(INDIRECT('Hide formulas'!D1141)),(INDIRECT('Hide formulas'!F1141)),(INDIRECT('Hide formulas'!G1141)),'Hide formulas'!I1141,'Hide formulas'!K1141,INDIRECT('Hide formulas'!L1141),""),"")</f>
        <v/>
      </c>
    </row>
    <row r="1142" spans="1:1">
      <c r="A1142" s="1" t="str">
        <f ca="1">IF(LEN('Hide formulas'!K1142) = 5,_xlfn.CONCAT('Hide formulas'!A1142,INDIRECT('Hide formulas'!B1142),'Hide formulas'!C1142,(INDIRECT('Hide formulas'!D1142)),(INDIRECT('Hide formulas'!F1142)),(INDIRECT('Hide formulas'!G1142)),'Hide formulas'!I1142,'Hide formulas'!K1142,INDIRECT('Hide formulas'!L1142),""),"")</f>
        <v/>
      </c>
    </row>
    <row r="1143" spans="1:1">
      <c r="A1143" s="1" t="str">
        <f ca="1">IF(LEN('Hide formulas'!K1143) = 5,_xlfn.CONCAT('Hide formulas'!A1143,INDIRECT('Hide formulas'!B1143),'Hide formulas'!C1143,(INDIRECT('Hide formulas'!D1143)),(INDIRECT('Hide formulas'!F1143)),(INDIRECT('Hide formulas'!G1143)),'Hide formulas'!I1143,'Hide formulas'!K1143,INDIRECT('Hide formulas'!L1143),""),"")</f>
        <v/>
      </c>
    </row>
    <row r="1144" spans="1:1">
      <c r="A1144" s="1" t="str">
        <f ca="1">IF(LEN('Hide formulas'!K1144) = 5,_xlfn.CONCAT('Hide formulas'!A1144,INDIRECT('Hide formulas'!B1144),'Hide formulas'!C1144,(INDIRECT('Hide formulas'!D1144)),(INDIRECT('Hide formulas'!F1144)),(INDIRECT('Hide formulas'!G1144)),'Hide formulas'!I1144,'Hide formulas'!K1144,INDIRECT('Hide formulas'!L1144),""),"")</f>
        <v/>
      </c>
    </row>
    <row r="1145" spans="1:1">
      <c r="A1145" s="1" t="str">
        <f ca="1">IF(LEN('Hide formulas'!K1145) = 5,_xlfn.CONCAT('Hide formulas'!A1145,INDIRECT('Hide formulas'!B1145),'Hide formulas'!C1145,(INDIRECT('Hide formulas'!D1145)),(INDIRECT('Hide formulas'!F1145)),(INDIRECT('Hide formulas'!G1145)),'Hide formulas'!I1145,'Hide formulas'!K1145,INDIRECT('Hide formulas'!L1145),""),"")</f>
        <v/>
      </c>
    </row>
    <row r="1146" spans="1:1">
      <c r="A1146" s="1" t="str">
        <f ca="1">IF(LEN('Hide formulas'!K1146) = 5,_xlfn.CONCAT('Hide formulas'!A1146,INDIRECT('Hide formulas'!B1146),'Hide formulas'!C1146,(INDIRECT('Hide formulas'!D1146)),(INDIRECT('Hide formulas'!F1146)),(INDIRECT('Hide formulas'!G1146)),'Hide formulas'!I1146,'Hide formulas'!K1146,INDIRECT('Hide formulas'!L1146),""),"")</f>
        <v/>
      </c>
    </row>
    <row r="1147" spans="1:1">
      <c r="A1147" s="1" t="str">
        <f ca="1">IF(LEN('Hide formulas'!K1147) = 5,_xlfn.CONCAT('Hide formulas'!A1147,INDIRECT('Hide formulas'!B1147),'Hide formulas'!C1147,(INDIRECT('Hide formulas'!D1147)),(INDIRECT('Hide formulas'!F1147)),(INDIRECT('Hide formulas'!G1147)),'Hide formulas'!I1147,'Hide formulas'!K1147,INDIRECT('Hide formulas'!L1147),""),"")</f>
        <v/>
      </c>
    </row>
    <row r="1148" spans="1:1">
      <c r="A1148" s="1" t="str">
        <f ca="1">IF(LEN('Hide formulas'!K1148) = 5,_xlfn.CONCAT('Hide formulas'!A1148,INDIRECT('Hide formulas'!B1148),'Hide formulas'!C1148,(INDIRECT('Hide formulas'!D1148)),(INDIRECT('Hide formulas'!F1148)),(INDIRECT('Hide formulas'!G1148)),'Hide formulas'!I1148,'Hide formulas'!K1148,INDIRECT('Hide formulas'!L1148),""),"")</f>
        <v/>
      </c>
    </row>
    <row r="1149" spans="1:1">
      <c r="A1149" s="1" t="str">
        <f ca="1">IF(LEN('Hide formulas'!K1149) = 5,_xlfn.CONCAT('Hide formulas'!A1149,INDIRECT('Hide formulas'!B1149),'Hide formulas'!C1149,(INDIRECT('Hide formulas'!D1149)),(INDIRECT('Hide formulas'!F1149)),(INDIRECT('Hide formulas'!G1149)),'Hide formulas'!I1149,'Hide formulas'!K1149,INDIRECT('Hide formulas'!L1149),""),"")</f>
        <v/>
      </c>
    </row>
    <row r="1150" spans="1:1">
      <c r="A1150" s="1" t="str">
        <f ca="1">IF(LEN('Hide formulas'!K1150) = 5,_xlfn.CONCAT('Hide formulas'!A1150,INDIRECT('Hide formulas'!B1150),'Hide formulas'!C1150,(INDIRECT('Hide formulas'!D1150)),(INDIRECT('Hide formulas'!F1150)),(INDIRECT('Hide formulas'!G1150)),'Hide formulas'!I1150,'Hide formulas'!K1150,INDIRECT('Hide formulas'!L1150),""),"")</f>
        <v/>
      </c>
    </row>
    <row r="1151" spans="1:1">
      <c r="A1151" s="1" t="str">
        <f ca="1">IF(LEN('Hide formulas'!K1151) = 5,_xlfn.CONCAT('Hide formulas'!A1151,INDIRECT('Hide formulas'!B1151),'Hide formulas'!C1151,(INDIRECT('Hide formulas'!D1151)),(INDIRECT('Hide formulas'!F1151)),(INDIRECT('Hide formulas'!G1151)),'Hide formulas'!I1151,'Hide formulas'!K1151,INDIRECT('Hide formulas'!L1151),""),"")</f>
        <v/>
      </c>
    </row>
    <row r="1152" spans="1:1">
      <c r="A1152" s="1" t="str">
        <f ca="1">IF(LEN('Hide formulas'!K1152) = 5,_xlfn.CONCAT('Hide formulas'!A1152,INDIRECT('Hide formulas'!B1152),'Hide formulas'!C1152,(INDIRECT('Hide formulas'!D1152)),(INDIRECT('Hide formulas'!F1152)),(INDIRECT('Hide formulas'!G1152)),'Hide formulas'!I1152,'Hide formulas'!K1152,INDIRECT('Hide formulas'!L1152),""),"")</f>
        <v/>
      </c>
    </row>
    <row r="1153" spans="1:1">
      <c r="A1153" s="1" t="str">
        <f ca="1">IF(LEN('Hide formulas'!K1153) = 5,_xlfn.CONCAT('Hide formulas'!A1153,INDIRECT('Hide formulas'!B1153),'Hide formulas'!C1153,(INDIRECT('Hide formulas'!D1153)),(INDIRECT('Hide formulas'!F1153)),(INDIRECT('Hide formulas'!G1153)),'Hide formulas'!I1153,'Hide formulas'!K1153,INDIRECT('Hide formulas'!L1153),""),"")</f>
        <v/>
      </c>
    </row>
    <row r="1154" spans="1:1">
      <c r="A1154" s="1" t="str">
        <f ca="1">IF(LEN('Hide formulas'!K1154) = 5,_xlfn.CONCAT('Hide formulas'!A1154,INDIRECT('Hide formulas'!B1154),'Hide formulas'!C1154,(INDIRECT('Hide formulas'!D1154)),(INDIRECT('Hide formulas'!F1154)),(INDIRECT('Hide formulas'!G1154)),'Hide formulas'!I1154,'Hide formulas'!K1154,INDIRECT('Hide formulas'!L1154),""),"")</f>
        <v/>
      </c>
    </row>
    <row r="1155" spans="1:1">
      <c r="A1155" s="1" t="str">
        <f ca="1">IF(LEN('Hide formulas'!K1155) = 5,_xlfn.CONCAT('Hide formulas'!A1155,INDIRECT('Hide formulas'!B1155),'Hide formulas'!C1155,(INDIRECT('Hide formulas'!D1155)),(INDIRECT('Hide formulas'!F1155)),(INDIRECT('Hide formulas'!G1155)),'Hide formulas'!I1155,'Hide formulas'!K1155,INDIRECT('Hide formulas'!L1155),""),"")</f>
        <v/>
      </c>
    </row>
    <row r="1156" spans="1:1">
      <c r="A1156" s="1" t="str">
        <f ca="1">IF(LEN('Hide formulas'!K1156) = 5,_xlfn.CONCAT('Hide formulas'!A1156,INDIRECT('Hide formulas'!B1156),'Hide formulas'!C1156,(INDIRECT('Hide formulas'!D1156)),(INDIRECT('Hide formulas'!F1156)),(INDIRECT('Hide formulas'!G1156)),'Hide formulas'!I1156,'Hide formulas'!K1156,INDIRECT('Hide formulas'!L1156),""),"")</f>
        <v/>
      </c>
    </row>
    <row r="1157" spans="1:1">
      <c r="A1157" s="1" t="str">
        <f ca="1">IF(LEN('Hide formulas'!K1157) = 5,_xlfn.CONCAT('Hide formulas'!A1157,INDIRECT('Hide formulas'!B1157),'Hide formulas'!C1157,(INDIRECT('Hide formulas'!D1157)),(INDIRECT('Hide formulas'!F1157)),(INDIRECT('Hide formulas'!G1157)),'Hide formulas'!I1157,'Hide formulas'!K1157,INDIRECT('Hide formulas'!L1157),""),"")</f>
        <v/>
      </c>
    </row>
    <row r="1158" spans="1:1">
      <c r="A1158" s="1" t="str">
        <f ca="1">IF(LEN('Hide formulas'!K1158) = 5,_xlfn.CONCAT('Hide formulas'!A1158,INDIRECT('Hide formulas'!B1158),'Hide formulas'!C1158,(INDIRECT('Hide formulas'!D1158)),(INDIRECT('Hide formulas'!F1158)),(INDIRECT('Hide formulas'!G1158)),'Hide formulas'!I1158,'Hide formulas'!K1158,INDIRECT('Hide formulas'!L1158),""),"")</f>
        <v/>
      </c>
    </row>
    <row r="1159" spans="1:1">
      <c r="A1159" s="1" t="str">
        <f ca="1">IF(LEN('Hide formulas'!K1159) = 5,_xlfn.CONCAT('Hide formulas'!A1159,INDIRECT('Hide formulas'!B1159),'Hide formulas'!C1159,(INDIRECT('Hide formulas'!D1159)),(INDIRECT('Hide formulas'!F1159)),(INDIRECT('Hide formulas'!G1159)),'Hide formulas'!I1159,'Hide formulas'!K1159,INDIRECT('Hide formulas'!L1159),""),"")</f>
        <v/>
      </c>
    </row>
    <row r="1160" spans="1:1">
      <c r="A1160" s="1" t="str">
        <f ca="1">IF(LEN('Hide formulas'!K1160) = 5,_xlfn.CONCAT('Hide formulas'!A1160,INDIRECT('Hide formulas'!B1160),'Hide formulas'!C1160,(INDIRECT('Hide formulas'!D1160)),(INDIRECT('Hide formulas'!F1160)),(INDIRECT('Hide formulas'!G1160)),'Hide formulas'!I1160,'Hide formulas'!K1160,INDIRECT('Hide formulas'!L1160),""),"")</f>
        <v/>
      </c>
    </row>
    <row r="1161" spans="1:1">
      <c r="A1161" s="1" t="str">
        <f ca="1">IF(LEN('Hide formulas'!K1161) = 5,_xlfn.CONCAT('Hide formulas'!A1161,INDIRECT('Hide formulas'!B1161),'Hide formulas'!C1161,(INDIRECT('Hide formulas'!D1161)),(INDIRECT('Hide formulas'!F1161)),(INDIRECT('Hide formulas'!G1161)),'Hide formulas'!I1161,'Hide formulas'!K1161,INDIRECT('Hide formulas'!L1161),""),"")</f>
        <v/>
      </c>
    </row>
    <row r="1162" spans="1:1">
      <c r="A1162" s="1" t="str">
        <f ca="1">IF(LEN('Hide formulas'!K1162) = 5,_xlfn.CONCAT('Hide formulas'!A1162,INDIRECT('Hide formulas'!B1162),'Hide formulas'!C1162,(INDIRECT('Hide formulas'!D1162)),(INDIRECT('Hide formulas'!F1162)),(INDIRECT('Hide formulas'!G1162)),'Hide formulas'!I1162,'Hide formulas'!K1162,INDIRECT('Hide formulas'!L1162),""),"")</f>
        <v/>
      </c>
    </row>
    <row r="1163" spans="1:1">
      <c r="A1163" s="1" t="str">
        <f ca="1">IF(LEN('Hide formulas'!K1163) = 5,_xlfn.CONCAT('Hide formulas'!A1163,INDIRECT('Hide formulas'!B1163),'Hide formulas'!C1163,(INDIRECT('Hide formulas'!D1163)),(INDIRECT('Hide formulas'!F1163)),(INDIRECT('Hide formulas'!G1163)),'Hide formulas'!I1163,'Hide formulas'!K1163,INDIRECT('Hide formulas'!L1163),""),"")</f>
        <v/>
      </c>
    </row>
    <row r="1164" spans="1:1">
      <c r="A1164" s="1" t="str">
        <f ca="1">IF(LEN('Hide formulas'!K1164) = 5,_xlfn.CONCAT('Hide formulas'!A1164,INDIRECT('Hide formulas'!B1164),'Hide formulas'!C1164,(INDIRECT('Hide formulas'!D1164)),(INDIRECT('Hide formulas'!F1164)),(INDIRECT('Hide formulas'!G1164)),'Hide formulas'!I1164,'Hide formulas'!K1164,INDIRECT('Hide formulas'!L1164),""),"")</f>
        <v/>
      </c>
    </row>
    <row r="1165" spans="1:1">
      <c r="A1165" s="1" t="str">
        <f ca="1">IF(LEN('Hide formulas'!K1165) = 5,_xlfn.CONCAT('Hide formulas'!A1165,INDIRECT('Hide formulas'!B1165),'Hide formulas'!C1165,(INDIRECT('Hide formulas'!D1165)),(INDIRECT('Hide formulas'!F1165)),(INDIRECT('Hide formulas'!G1165)),'Hide formulas'!I1165,'Hide formulas'!K1165,INDIRECT('Hide formulas'!L1165),""),"")</f>
        <v/>
      </c>
    </row>
    <row r="1166" spans="1:1">
      <c r="A1166" s="1" t="str">
        <f ca="1">IF(LEN('Hide formulas'!K1166) = 5,_xlfn.CONCAT('Hide formulas'!A1166,INDIRECT('Hide formulas'!B1166),'Hide formulas'!C1166,(INDIRECT('Hide formulas'!D1166)),(INDIRECT('Hide formulas'!F1166)),(INDIRECT('Hide formulas'!G1166)),'Hide formulas'!I1166,'Hide formulas'!K1166,INDIRECT('Hide formulas'!L1166),""),"")</f>
        <v/>
      </c>
    </row>
    <row r="1167" spans="1:1">
      <c r="A1167" s="1" t="str">
        <f ca="1">IF(LEN('Hide formulas'!K1167) = 5,_xlfn.CONCAT('Hide formulas'!A1167,INDIRECT('Hide formulas'!B1167),'Hide formulas'!C1167,(INDIRECT('Hide formulas'!D1167)),(INDIRECT('Hide formulas'!F1167)),(INDIRECT('Hide formulas'!G1167)),'Hide formulas'!I1167,'Hide formulas'!K1167,INDIRECT('Hide formulas'!L1167),""),"")</f>
        <v/>
      </c>
    </row>
    <row r="1168" spans="1:1">
      <c r="A1168" s="1" t="str">
        <f ca="1">IF(LEN('Hide formulas'!K1168) = 5,_xlfn.CONCAT('Hide formulas'!A1168,INDIRECT('Hide formulas'!B1168),'Hide formulas'!C1168,(INDIRECT('Hide formulas'!D1168)),(INDIRECT('Hide formulas'!F1168)),(INDIRECT('Hide formulas'!G1168)),'Hide formulas'!I1168,'Hide formulas'!K1168,INDIRECT('Hide formulas'!L1168),""),"")</f>
        <v/>
      </c>
    </row>
    <row r="1169" spans="1:1">
      <c r="A1169" s="1" t="str">
        <f ca="1">IF(LEN('Hide formulas'!K1169) = 5,_xlfn.CONCAT('Hide formulas'!A1169,INDIRECT('Hide formulas'!B1169),'Hide formulas'!C1169,(INDIRECT('Hide formulas'!D1169)),(INDIRECT('Hide formulas'!F1169)),(INDIRECT('Hide formulas'!G1169)),'Hide formulas'!I1169,'Hide formulas'!K1169,INDIRECT('Hide formulas'!L1169),""),"")</f>
        <v/>
      </c>
    </row>
    <row r="1170" spans="1:1">
      <c r="A1170" s="1" t="str">
        <f ca="1">IF(LEN('Hide formulas'!K1170) = 5,_xlfn.CONCAT('Hide formulas'!A1170,INDIRECT('Hide formulas'!B1170),'Hide formulas'!C1170,(INDIRECT('Hide formulas'!D1170)),(INDIRECT('Hide formulas'!F1170)),(INDIRECT('Hide formulas'!G1170)),'Hide formulas'!I1170,'Hide formulas'!K1170,INDIRECT('Hide formulas'!L1170),""),"")</f>
        <v/>
      </c>
    </row>
    <row r="1171" spans="1:1">
      <c r="A1171" s="1" t="str">
        <f ca="1">IF(LEN('Hide formulas'!K1171) = 5,_xlfn.CONCAT('Hide formulas'!A1171,INDIRECT('Hide formulas'!B1171),'Hide formulas'!C1171,(INDIRECT('Hide formulas'!D1171)),(INDIRECT('Hide formulas'!F1171)),(INDIRECT('Hide formulas'!G1171)),'Hide formulas'!I1171,'Hide formulas'!K1171,INDIRECT('Hide formulas'!L1171),""),"")</f>
        <v/>
      </c>
    </row>
    <row r="1172" spans="1:1">
      <c r="A1172" s="1" t="str">
        <f ca="1">IF(LEN('Hide formulas'!K1172) = 5,_xlfn.CONCAT('Hide formulas'!A1172,INDIRECT('Hide formulas'!B1172),'Hide formulas'!C1172,(INDIRECT('Hide formulas'!D1172)),(INDIRECT('Hide formulas'!F1172)),(INDIRECT('Hide formulas'!G1172)),'Hide formulas'!I1172,'Hide formulas'!K1172,INDIRECT('Hide formulas'!L1172),""),"")</f>
        <v/>
      </c>
    </row>
    <row r="1173" spans="1:1">
      <c r="A1173" s="1" t="str">
        <f ca="1">IF(LEN('Hide formulas'!K1173) = 5,_xlfn.CONCAT('Hide formulas'!A1173,INDIRECT('Hide formulas'!B1173),'Hide formulas'!C1173,(INDIRECT('Hide formulas'!D1173)),(INDIRECT('Hide formulas'!F1173)),(INDIRECT('Hide formulas'!G1173)),'Hide formulas'!I1173,'Hide formulas'!K1173,INDIRECT('Hide formulas'!L1173),""),"")</f>
        <v/>
      </c>
    </row>
    <row r="1174" spans="1:1">
      <c r="A1174" s="1" t="str">
        <f ca="1">IF(LEN('Hide formulas'!K1174) = 5,_xlfn.CONCAT('Hide formulas'!A1174,INDIRECT('Hide formulas'!B1174),'Hide formulas'!C1174,(INDIRECT('Hide formulas'!D1174)),(INDIRECT('Hide formulas'!F1174)),(INDIRECT('Hide formulas'!G1174)),'Hide formulas'!I1174,'Hide formulas'!K1174,INDIRECT('Hide formulas'!L1174),""),"")</f>
        <v/>
      </c>
    </row>
    <row r="1175" spans="1:1">
      <c r="A1175" s="1" t="str">
        <f ca="1">IF(LEN('Hide formulas'!K1175) = 5,_xlfn.CONCAT('Hide formulas'!A1175,INDIRECT('Hide formulas'!B1175),'Hide formulas'!C1175,(INDIRECT('Hide formulas'!D1175)),(INDIRECT('Hide formulas'!F1175)),(INDIRECT('Hide formulas'!G1175)),'Hide formulas'!I1175,'Hide formulas'!K1175,INDIRECT('Hide formulas'!L1175),""),"")</f>
        <v/>
      </c>
    </row>
    <row r="1176" spans="1:1">
      <c r="A1176" s="1" t="str">
        <f ca="1">IF(LEN('Hide formulas'!K1176) = 5,_xlfn.CONCAT('Hide formulas'!A1176,INDIRECT('Hide formulas'!B1176),'Hide formulas'!C1176,(INDIRECT('Hide formulas'!D1176)),(INDIRECT('Hide formulas'!F1176)),(INDIRECT('Hide formulas'!G1176)),'Hide formulas'!I1176,'Hide formulas'!K1176,INDIRECT('Hide formulas'!L1176),""),"")</f>
        <v/>
      </c>
    </row>
    <row r="1177" spans="1:1">
      <c r="A1177" s="1" t="str">
        <f ca="1">IF(LEN('Hide formulas'!K1177) = 5,_xlfn.CONCAT('Hide formulas'!A1177,INDIRECT('Hide formulas'!B1177),'Hide formulas'!C1177,(INDIRECT('Hide formulas'!D1177)),(INDIRECT('Hide formulas'!F1177)),(INDIRECT('Hide formulas'!G1177)),'Hide formulas'!I1177,'Hide formulas'!K1177,INDIRECT('Hide formulas'!L1177),""),"")</f>
        <v/>
      </c>
    </row>
    <row r="1178" spans="1:1">
      <c r="A1178" s="1" t="str">
        <f ca="1">IF(LEN('Hide formulas'!K1178) = 5,_xlfn.CONCAT('Hide formulas'!A1178,INDIRECT('Hide formulas'!B1178),'Hide formulas'!C1178,(INDIRECT('Hide formulas'!D1178)),(INDIRECT('Hide formulas'!F1178)),(INDIRECT('Hide formulas'!G1178)),'Hide formulas'!I1178,'Hide formulas'!K1178,INDIRECT('Hide formulas'!L1178),""),"")</f>
        <v/>
      </c>
    </row>
    <row r="1179" spans="1:1">
      <c r="A1179" s="1" t="str">
        <f ca="1">IF(LEN('Hide formulas'!K1179) = 5,_xlfn.CONCAT('Hide formulas'!A1179,INDIRECT('Hide formulas'!B1179),'Hide formulas'!C1179,(INDIRECT('Hide formulas'!D1179)),(INDIRECT('Hide formulas'!F1179)),(INDIRECT('Hide formulas'!G1179)),'Hide formulas'!I1179,'Hide formulas'!K1179,INDIRECT('Hide formulas'!L1179),""),"")</f>
        <v/>
      </c>
    </row>
    <row r="1180" spans="1:1">
      <c r="A1180" s="1" t="str">
        <f ca="1">IF(LEN('Hide formulas'!K1180) = 5,_xlfn.CONCAT('Hide formulas'!A1180,INDIRECT('Hide formulas'!B1180),'Hide formulas'!C1180,(INDIRECT('Hide formulas'!D1180)),(INDIRECT('Hide formulas'!F1180)),(INDIRECT('Hide formulas'!G1180)),'Hide formulas'!I1180,'Hide formulas'!K1180,INDIRECT('Hide formulas'!L1180),""),"")</f>
        <v/>
      </c>
    </row>
    <row r="1181" spans="1:1">
      <c r="A1181" s="1" t="str">
        <f ca="1">IF(LEN('Hide formulas'!K1181) = 5,_xlfn.CONCAT('Hide formulas'!A1181,INDIRECT('Hide formulas'!B1181),'Hide formulas'!C1181,(INDIRECT('Hide formulas'!D1181)),(INDIRECT('Hide formulas'!F1181)),(INDIRECT('Hide formulas'!G1181)),'Hide formulas'!I1181,'Hide formulas'!K1181,INDIRECT('Hide formulas'!L1181),""),"")</f>
        <v/>
      </c>
    </row>
    <row r="1182" spans="1:1">
      <c r="A1182" s="1" t="str">
        <f ca="1">IF(LEN('Hide formulas'!K1182) = 5,_xlfn.CONCAT('Hide formulas'!A1182,INDIRECT('Hide formulas'!B1182),'Hide formulas'!C1182,(INDIRECT('Hide formulas'!D1182)),(INDIRECT('Hide formulas'!F1182)),(INDIRECT('Hide formulas'!G1182)),'Hide formulas'!I1182,'Hide formulas'!K1182,INDIRECT('Hide formulas'!L1182),""),"")</f>
        <v/>
      </c>
    </row>
    <row r="1183" spans="1:1">
      <c r="A1183" s="1" t="str">
        <f ca="1">IF(LEN('Hide formulas'!K1183) = 5,_xlfn.CONCAT('Hide formulas'!A1183,INDIRECT('Hide formulas'!B1183),'Hide formulas'!C1183,(INDIRECT('Hide formulas'!D1183)),(INDIRECT('Hide formulas'!F1183)),(INDIRECT('Hide formulas'!G1183)),'Hide formulas'!I1183,'Hide formulas'!K1183,INDIRECT('Hide formulas'!L1183),""),"")</f>
        <v/>
      </c>
    </row>
    <row r="1184" spans="1:1">
      <c r="A1184" s="1" t="str">
        <f ca="1">IF(LEN('Hide formulas'!K1184) = 5,_xlfn.CONCAT('Hide formulas'!A1184,INDIRECT('Hide formulas'!B1184),'Hide formulas'!C1184,(INDIRECT('Hide formulas'!D1184)),(INDIRECT('Hide formulas'!F1184)),(INDIRECT('Hide formulas'!G1184)),'Hide formulas'!I1184,'Hide formulas'!K1184,INDIRECT('Hide formulas'!L1184),""),"")</f>
        <v/>
      </c>
    </row>
    <row r="1185" spans="1:1">
      <c r="A1185" s="1" t="str">
        <f ca="1">IF(LEN('Hide formulas'!K1185) = 5,_xlfn.CONCAT('Hide formulas'!A1185,INDIRECT('Hide formulas'!B1185),'Hide formulas'!C1185,(INDIRECT('Hide formulas'!D1185)),(INDIRECT('Hide formulas'!F1185)),(INDIRECT('Hide formulas'!G1185)),'Hide formulas'!I1185,'Hide formulas'!K1185,INDIRECT('Hide formulas'!L1185),""),"")</f>
        <v/>
      </c>
    </row>
    <row r="1186" spans="1:1">
      <c r="A1186" s="1" t="str">
        <f ca="1">IF(LEN('Hide formulas'!K1186) = 5,_xlfn.CONCAT('Hide formulas'!A1186,INDIRECT('Hide formulas'!B1186),'Hide formulas'!C1186,(INDIRECT('Hide formulas'!D1186)),(INDIRECT('Hide formulas'!F1186)),(INDIRECT('Hide formulas'!G1186)),'Hide formulas'!I1186,'Hide formulas'!K1186,INDIRECT('Hide formulas'!L1186),""),"")</f>
        <v/>
      </c>
    </row>
    <row r="1187" spans="1:1">
      <c r="A1187" s="1" t="str">
        <f ca="1">IF(LEN('Hide formulas'!K1187) = 5,_xlfn.CONCAT('Hide formulas'!A1187,INDIRECT('Hide formulas'!B1187),'Hide formulas'!C1187,(INDIRECT('Hide formulas'!D1187)),(INDIRECT('Hide formulas'!F1187)),(INDIRECT('Hide formulas'!G1187)),'Hide formulas'!I1187,'Hide formulas'!K1187,INDIRECT('Hide formulas'!L1187),""),"")</f>
        <v/>
      </c>
    </row>
    <row r="1188" spans="1:1">
      <c r="A1188" s="1" t="str">
        <f ca="1">IF(LEN('Hide formulas'!K1188) = 5,_xlfn.CONCAT('Hide formulas'!A1188,INDIRECT('Hide formulas'!B1188),'Hide formulas'!C1188,(INDIRECT('Hide formulas'!D1188)),(INDIRECT('Hide formulas'!F1188)),(INDIRECT('Hide formulas'!G1188)),'Hide formulas'!I1188,'Hide formulas'!K1188,INDIRECT('Hide formulas'!L1188),""),"")</f>
        <v/>
      </c>
    </row>
    <row r="1189" spans="1:1">
      <c r="A1189" s="1" t="str">
        <f ca="1">IF(LEN('Hide formulas'!K1189) = 5,_xlfn.CONCAT('Hide formulas'!A1189,INDIRECT('Hide formulas'!B1189),'Hide formulas'!C1189,(INDIRECT('Hide formulas'!D1189)),(INDIRECT('Hide formulas'!F1189)),(INDIRECT('Hide formulas'!G1189)),'Hide formulas'!I1189,'Hide formulas'!K1189,INDIRECT('Hide formulas'!L1189),""),"")</f>
        <v/>
      </c>
    </row>
    <row r="1190" spans="1:1">
      <c r="A1190" s="1" t="str">
        <f ca="1">IF(LEN('Hide formulas'!K1190) = 5,_xlfn.CONCAT('Hide formulas'!A1190,INDIRECT('Hide formulas'!B1190),'Hide formulas'!C1190,(INDIRECT('Hide formulas'!D1190)),(INDIRECT('Hide formulas'!F1190)),(INDIRECT('Hide formulas'!G1190)),'Hide formulas'!I1190,'Hide formulas'!K1190,INDIRECT('Hide formulas'!L1190),""),"")</f>
        <v/>
      </c>
    </row>
    <row r="1191" spans="1:1">
      <c r="A1191" s="1" t="str">
        <f ca="1">IF(LEN('Hide formulas'!K1191) = 5,_xlfn.CONCAT('Hide formulas'!A1191,INDIRECT('Hide formulas'!B1191),'Hide formulas'!C1191,(INDIRECT('Hide formulas'!D1191)),(INDIRECT('Hide formulas'!F1191)),(INDIRECT('Hide formulas'!G1191)),'Hide formulas'!I1191,'Hide formulas'!K1191,INDIRECT('Hide formulas'!L1191),""),"")</f>
        <v/>
      </c>
    </row>
    <row r="1192" spans="1:1">
      <c r="A1192" s="1" t="str">
        <f ca="1">IF(LEN('Hide formulas'!K1192) = 5,_xlfn.CONCAT('Hide formulas'!A1192,INDIRECT('Hide formulas'!B1192),'Hide formulas'!C1192,(INDIRECT('Hide formulas'!D1192)),(INDIRECT('Hide formulas'!F1192)),(INDIRECT('Hide formulas'!G1192)),'Hide formulas'!I1192,'Hide formulas'!K1192,INDIRECT('Hide formulas'!L1192),""),"")</f>
        <v/>
      </c>
    </row>
    <row r="1193" spans="1:1">
      <c r="A1193" s="1" t="str">
        <f ca="1">IF(LEN('Hide formulas'!K1193) = 5,_xlfn.CONCAT('Hide formulas'!A1193,INDIRECT('Hide formulas'!B1193),'Hide formulas'!C1193,(INDIRECT('Hide formulas'!D1193)),(INDIRECT('Hide formulas'!F1193)),(INDIRECT('Hide formulas'!G1193)),'Hide formulas'!I1193,'Hide formulas'!K1193,INDIRECT('Hide formulas'!L1193),""),"")</f>
        <v/>
      </c>
    </row>
    <row r="1194" spans="1:1">
      <c r="A1194" s="1" t="str">
        <f ca="1">IF(LEN('Hide formulas'!K1194) = 5,_xlfn.CONCAT('Hide formulas'!A1194,INDIRECT('Hide formulas'!B1194),'Hide formulas'!C1194,(INDIRECT('Hide formulas'!D1194)),(INDIRECT('Hide formulas'!F1194)),(INDIRECT('Hide formulas'!G1194)),'Hide formulas'!I1194,'Hide formulas'!K1194,INDIRECT('Hide formulas'!L1194),""),"")</f>
        <v/>
      </c>
    </row>
    <row r="1195" spans="1:1">
      <c r="A1195" s="1" t="str">
        <f ca="1">IF(LEN('Hide formulas'!K1195) = 5,_xlfn.CONCAT('Hide formulas'!A1195,INDIRECT('Hide formulas'!B1195),'Hide formulas'!C1195,(INDIRECT('Hide formulas'!D1195)),(INDIRECT('Hide formulas'!F1195)),(INDIRECT('Hide formulas'!G1195)),'Hide formulas'!I1195,'Hide formulas'!K1195,INDIRECT('Hide formulas'!L1195),""),"")</f>
        <v/>
      </c>
    </row>
    <row r="1196" spans="1:1">
      <c r="A1196" s="1" t="str">
        <f ca="1">IF(LEN('Hide formulas'!K1196) = 5,_xlfn.CONCAT('Hide formulas'!A1196,INDIRECT('Hide formulas'!B1196),'Hide formulas'!C1196,(INDIRECT('Hide formulas'!D1196)),(INDIRECT('Hide formulas'!F1196)),(INDIRECT('Hide formulas'!G1196)),'Hide formulas'!I1196,'Hide formulas'!K1196,INDIRECT('Hide formulas'!L1196),""),"")</f>
        <v/>
      </c>
    </row>
    <row r="1197" spans="1:1">
      <c r="A1197" s="1" t="str">
        <f ca="1">IF(LEN('Hide formulas'!K1197) = 5,_xlfn.CONCAT('Hide formulas'!A1197,INDIRECT('Hide formulas'!B1197),'Hide formulas'!C1197,(INDIRECT('Hide formulas'!D1197)),(INDIRECT('Hide formulas'!F1197)),(INDIRECT('Hide formulas'!G1197)),'Hide formulas'!I1197,'Hide formulas'!K1197,INDIRECT('Hide formulas'!L1197),""),"")</f>
        <v/>
      </c>
    </row>
    <row r="1198" spans="1:1">
      <c r="A1198" s="1" t="str">
        <f ca="1">IF(LEN('Hide formulas'!K1198) = 5,_xlfn.CONCAT('Hide formulas'!A1198,INDIRECT('Hide formulas'!B1198),'Hide formulas'!C1198,(INDIRECT('Hide formulas'!D1198)),(INDIRECT('Hide formulas'!F1198)),(INDIRECT('Hide formulas'!G1198)),'Hide formulas'!I1198,'Hide formulas'!K1198,INDIRECT('Hide formulas'!L1198),""),"")</f>
        <v/>
      </c>
    </row>
    <row r="1199" spans="1:1">
      <c r="A1199" s="1" t="str">
        <f ca="1">IF(LEN('Hide formulas'!K1199) = 5,_xlfn.CONCAT('Hide formulas'!A1199,INDIRECT('Hide formulas'!B1199),'Hide formulas'!C1199,(INDIRECT('Hide formulas'!D1199)),(INDIRECT('Hide formulas'!F1199)),(INDIRECT('Hide formulas'!G1199)),'Hide formulas'!I1199,'Hide formulas'!K1199,INDIRECT('Hide formulas'!L1199),""),"")</f>
        <v/>
      </c>
    </row>
    <row r="1200" spans="1:1">
      <c r="A1200" s="1" t="str">
        <f ca="1">IF(LEN('Hide formulas'!K1200) = 5,_xlfn.CONCAT('Hide formulas'!A1200,INDIRECT('Hide formulas'!B1200),'Hide formulas'!C1200,(INDIRECT('Hide formulas'!D1200)),(INDIRECT('Hide formulas'!F1200)),(INDIRECT('Hide formulas'!G1200)),'Hide formulas'!I1200,'Hide formulas'!K1200,INDIRECT('Hide formulas'!L1200),""),"")</f>
        <v/>
      </c>
    </row>
    <row r="1201" spans="1:1">
      <c r="A1201" s="1" t="str">
        <f ca="1">IF(LEN('Hide formulas'!K1201) = 5,_xlfn.CONCAT('Hide formulas'!A1201,INDIRECT('Hide formulas'!B1201),'Hide formulas'!C1201,(INDIRECT('Hide formulas'!D1201)),(INDIRECT('Hide formulas'!F1201)),(INDIRECT('Hide formulas'!G1201)),'Hide formulas'!I1201,'Hide formulas'!K1201,INDIRECT('Hide formulas'!L1201),""),"")</f>
        <v/>
      </c>
    </row>
  </sheetData>
  <sheetProtection sheet="1" objects="1" scenarios="1"/>
  <autoFilter ref="A1:A1201" xr:uid="{B9F07069-C1BB-4ECD-8852-BA929EA7C630}">
    <sortState xmlns:xlrd2="http://schemas.microsoft.com/office/spreadsheetml/2017/richdata2" ref="A2:A1201">
      <sortCondition ref="A1:A1201"/>
    </sortState>
  </autoFilter>
  <dataConsolidate function="product"/>
  <mergeCells count="1">
    <mergeCell ref="C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6384-3E28-44BB-8DDE-6CA7A6211F32}">
  <dimension ref="A1:D3"/>
  <sheetViews>
    <sheetView workbookViewId="0"/>
  </sheetViews>
  <sheetFormatPr defaultRowHeight="15"/>
  <cols>
    <col min="1" max="1" width="67" bestFit="1" customWidth="1"/>
    <col min="3" max="3" width="17.28515625" bestFit="1" customWidth="1"/>
    <col min="4" max="4" width="12.7109375" bestFit="1" customWidth="1"/>
  </cols>
  <sheetData>
    <row r="1" spans="1:4">
      <c r="A1" t="s">
        <v>17581</v>
      </c>
      <c r="C1" t="s">
        <v>17579</v>
      </c>
      <c r="D1" t="s">
        <v>17580</v>
      </c>
    </row>
    <row r="2" spans="1:4" ht="15.75">
      <c r="A2" t="e" cm="1" vm="2">
        <f t="array" aca="1" ref="A2" ca="1">_xlfn.CONCAT(_xlfn._xlws.FILTER('Export night'!A2:A2499,'Export night'!A2:A2499&lt;&gt;""),$C$3)</f>
        <v>#VALUE!</v>
      </c>
      <c r="C2" s="22" t="e" cm="1" vm="3">
        <f t="array" aca="1" ref="C2" ca="1">MIN(IF(A2:A2500="",ROW(A2:A2500)))-1</f>
        <v>#VALUE!</v>
      </c>
      <c r="D2" t="e" vm="3">
        <f ca="1">"'Export night filtered'!" &amp; ADDRESS(C2,1)</f>
        <v>#VALUE!</v>
      </c>
    </row>
    <row r="3" spans="1:4">
      <c r="C3" s="7" t="s">
        <v>8</v>
      </c>
    </row>
  </sheetData>
  <sheetProtection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DB375-0CC7-4098-9FC0-335214422667}">
  <dimension ref="A1"/>
  <sheetViews>
    <sheetView workbookViewId="0">
      <selection activeCell="E36" sqref="E36"/>
    </sheetView>
  </sheetViews>
  <sheetFormatPr defaultRowHeight="15"/>
  <sheetData/>
  <sheetProtection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18de2e5-7b98-4014-be34-8bc5b98ea2a6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6415012E529A4B99C9A54066F038E2" ma:contentTypeVersion="13" ma:contentTypeDescription="Een nieuw document maken." ma:contentTypeScope="" ma:versionID="e3b475b6b3700dcd6bff499db1cf9aa8">
  <xsd:schema xmlns:xsd="http://www.w3.org/2001/XMLSchema" xmlns:xs="http://www.w3.org/2001/XMLSchema" xmlns:p="http://schemas.microsoft.com/office/2006/metadata/properties" xmlns:ns2="42e87735-6c24-456d-b92e-05d42ed0fafe" xmlns:ns3="e18de2e5-7b98-4014-be34-8bc5b98ea2a6" targetNamespace="http://schemas.microsoft.com/office/2006/metadata/properties" ma:root="true" ma:fieldsID="7f4ec25fa01e50a1fc1aeef9abc97bf9" ns2:_="" ns3:_="">
    <xsd:import namespace="42e87735-6c24-456d-b92e-05d42ed0fafe"/>
    <xsd:import namespace="e18de2e5-7b98-4014-be34-8bc5b98ea2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e87735-6c24-456d-b92e-05d42ed0fa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8de2e5-7b98-4014-be34-8bc5b98ea2a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539FF4-EA6B-449F-B8E6-31FE51B6BBA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0471DB3-E2EC-4323-97FF-856061F39CD2}">
  <ds:schemaRefs>
    <ds:schemaRef ds:uri="http://schemas.microsoft.com/office/2006/metadata/properties"/>
    <ds:schemaRef ds:uri="http://schemas.microsoft.com/office/infopath/2007/PartnerControls"/>
    <ds:schemaRef ds:uri="e18de2e5-7b98-4014-be34-8bc5b98ea2a6"/>
  </ds:schemaRefs>
</ds:datastoreItem>
</file>

<file path=customXml/itemProps3.xml><?xml version="1.0" encoding="utf-8"?>
<ds:datastoreItem xmlns:ds="http://schemas.openxmlformats.org/officeDocument/2006/customXml" ds:itemID="{3E5487CF-5E04-4FBB-807E-30704A91D7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e87735-6c24-456d-b92e-05d42ed0fafe"/>
    <ds:schemaRef ds:uri="e18de2e5-7b98-4014-be34-8bc5b98ea2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10</vt:i4>
      </vt:variant>
      <vt:variant>
        <vt:lpstr>Benoemde bereiken</vt:lpstr>
      </vt:variant>
      <vt:variant>
        <vt:i4>2</vt:i4>
      </vt:variant>
    </vt:vector>
  </HeadingPairs>
  <TitlesOfParts>
    <vt:vector size="12" baseType="lpstr">
      <vt:lpstr>Readme</vt:lpstr>
      <vt:lpstr>Rapportage</vt:lpstr>
      <vt:lpstr>Exportsheet</vt:lpstr>
      <vt:lpstr>Hide formulas</vt:lpstr>
      <vt:lpstr>Zon- en Feestdagen</vt:lpstr>
      <vt:lpstr>Export day</vt:lpstr>
      <vt:lpstr>Export night</vt:lpstr>
      <vt:lpstr>Export night filtered</vt:lpstr>
      <vt:lpstr>Export sunholidays</vt:lpstr>
      <vt:lpstr>Export sunholidays filtered</vt:lpstr>
      <vt:lpstr>jaar</vt:lpstr>
      <vt:lpstr>Zonfeestdagen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Rianne de Jong</dc:creator>
  <cp:lastModifiedBy>Rianne de Jong</cp:lastModifiedBy>
  <dcterms:created xsi:type="dcterms:W3CDTF">2019-10-14T12:17:22Z</dcterms:created>
  <dcterms:modified xsi:type="dcterms:W3CDTF">2022-02-08T11:31:06Z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0x0101006E6415012E529A4B99C9A54066F038E2</vt:lpwstr>
  </property>
  <property fmtid="{D5CDD505-2E9C-101B-9397-08002B2CF9AE}" pid="3" name="Order">
    <vt:r8>103200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</Properties>
</file>